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w" sheetId="1" r:id="rId4"/>
    <sheet state="visible" name="Sheet24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I1">
      <text>
        <t xml:space="preserve">紅色警戒，招開作戰會議
1.Buy Call(2 倍?)
...
</t>
      </text>
    </comment>
    <comment authorId="0" ref="AI2">
      <text>
        <t xml:space="preserve">危險強迫作空</t>
      </text>
    </comment>
    <comment authorId="0" ref="Y3">
      <text>
        <t xml:space="preserve">-1.8 提升報酬2022/2/8做對</t>
      </text>
    </comment>
    <comment authorId="0" ref="AI3">
      <text>
        <t xml:space="preserve">危險口數倍數
</t>
      </text>
    </comment>
    <comment authorId="0" ref="AI6">
      <text>
        <t xml:space="preserve">安全加碼倍數</t>
      </text>
    </comment>
    <comment authorId="0" ref="J7">
      <text>
        <t xml:space="preserve">條件全符合
1. 3天量增減方向一致
2.加權指數比均線(60)低1%
3.5天平均量/60天平均量&lt;0.99 (或爆量, V6.2取消)
4.加權指數&lt;30天前，30天前&lt;60天前)
</t>
      </text>
    </comment>
    <comment authorId="0" ref="O7">
      <text>
        <t xml:space="preserve">(強空, -1, 非強空(價差&gt;0.1%, (正價差(量增, 1,量減,  -1), 逆價差, 1); 價差&lt;0.1%, 量縮, -1, 量增, 1)
</t>
      </text>
    </comment>
    <comment authorId="0" ref="AS543">
      <text>
        <t xml:space="preserve">百萬學費(jefffeng: 60W; fumin: 40W)</t>
      </text>
    </comment>
    <comment authorId="0" ref="A544">
      <text>
        <t xml:space="preserve">績效檢討日</t>
      </text>
    </comment>
    <comment authorId="0" ref="AS544">
      <text>
        <t xml:space="preserve">百萬學費(jefffeng: 60W; fumin: 40W)</t>
      </text>
    </comment>
    <comment authorId="0" ref="AS547">
      <text>
        <t xml:space="preserve">百萬學費(jefffeng: 60W; fumin: 40W)</t>
      </text>
    </comment>
    <comment authorId="0" ref="AS552">
      <text>
        <t xml:space="preserve">2021 報酬率 不到1倍
 </t>
      </text>
    </comment>
    <comment authorId="0" ref="AS553">
      <text>
        <t xml:space="preserve">2021 報酬率 約3倍</t>
      </text>
    </comment>
    <comment authorId="0" ref="AS554">
      <text>
        <t xml:space="preserve">2021 報酬率 約10倍</t>
      </text>
    </comment>
    <comment authorId="0" ref="AS555">
      <text>
        <t xml:space="preserve">2021 報酬率 約百倍</t>
      </text>
    </comment>
    <comment authorId="0" ref="AS556">
      <text>
        <t xml:space="preserve">2021 報酬率 約2百倍 </t>
      </text>
    </comment>
    <comment authorId="0" ref="AS557">
      <text>
        <t xml:space="preserve">修正危險負數BUG，避掉2022/3/B倒倉風險
</t>
      </text>
    </comment>
    <comment authorId="0" ref="AS558">
      <text>
        <t xml:space="preserve">數值越大越安全，選擇安全區間內的PEAK值
</t>
      </text>
    </comment>
    <comment authorId="0" ref="AS559">
      <text>
        <t xml:space="preserve">穩定性提高
奧坎剃刀理論
</t>
      </text>
    </comment>
    <comment authorId="0" ref="A580">
      <text>
        <t xml:space="preserve">普丁說可以和平解決
</t>
      </text>
    </comment>
    <comment authorId="0" ref="A582">
      <text>
        <t xml:space="preserve">烏俄戰爭</t>
      </text>
    </comment>
  </commentList>
</comments>
</file>

<file path=xl/sharedStrings.xml><?xml version="1.0" encoding="utf-8"?>
<sst xmlns="http://schemas.openxmlformats.org/spreadsheetml/2006/main" count="211" uniqueCount="135">
  <si>
    <t>Volume</t>
  </si>
  <si>
    <t>Spot 13:30</t>
  </si>
  <si>
    <t>Futures 13:30</t>
  </si>
  <si>
    <t>Futures next 13:30</t>
  </si>
  <si>
    <t>Volume average</t>
  </si>
  <si>
    <t>Price average</t>
  </si>
  <si>
    <t>Volume max</t>
  </si>
  <si>
    <t>month candle</t>
  </si>
  <si>
    <t>contango strategy</t>
  </si>
  <si>
    <t>capital</t>
  </si>
  <si>
    <t>leverage</t>
  </si>
  <si>
    <t>正數危險倍數</t>
  </si>
  <si>
    <t>安全天數</t>
  </si>
  <si>
    <t>10日安全係數</t>
  </si>
  <si>
    <t>20日安全係數</t>
  </si>
  <si>
    <t>put3mon0.85+1000</t>
  </si>
  <si>
    <t>put3mon_atmoney</t>
  </si>
  <si>
    <t>put3mon0.9</t>
  </si>
  <si>
    <t>put3mon0.875</t>
  </si>
  <si>
    <t>put3mon0.85</t>
  </si>
  <si>
    <t>宗旨</t>
  </si>
  <si>
    <t>負數危險倍數</t>
  </si>
  <si>
    <t>負數危險</t>
  </si>
  <si>
    <t>用75%的虧損風險，博取百倍利益</t>
  </si>
  <si>
    <t>負數危險絕對數</t>
  </si>
  <si>
    <t>dix</t>
  </si>
  <si>
    <t>if turn short, previous day &lt;-0.5% wait another -0.5% and buy, else buy right away</t>
  </si>
  <si>
    <t>負數安全絕對數</t>
  </si>
  <si>
    <t>buy 5 calls, price 25 one month,  per one short</t>
  </si>
  <si>
    <t>正數安全絕對數</t>
  </si>
  <si>
    <t>sell at 125 or sell at cost if turn long</t>
  </si>
  <si>
    <t>正數危險</t>
  </si>
  <si>
    <t>負數安全</t>
  </si>
  <si>
    <t>正數安全</t>
  </si>
  <si>
    <t>強空指標</t>
  </si>
  <si>
    <t>多空</t>
  </si>
  <si>
    <t>轉倉</t>
  </si>
  <si>
    <t>前三天近遠月方向一致再轉倉</t>
  </si>
  <si>
    <t>提醒</t>
  </si>
  <si>
    <r>
      <rPr>
        <rFont val="Calibri"/>
        <color theme="1"/>
      </rPr>
      <t>12月7日與策略</t>
    </r>
    <r>
      <rPr>
        <rFont val="Calibri"/>
        <color rgb="FFFF0000"/>
      </rPr>
      <t>滿倉、凹單</t>
    </r>
    <r>
      <rPr>
        <rFont val="Calibri"/>
        <color theme="1"/>
      </rPr>
      <t>對做重傷300點</t>
    </r>
  </si>
  <si>
    <t>輕鬆做單，重點在終點，不在過程。</t>
  </si>
  <si>
    <t>連贏4天以上，平均1個月1次，5天以上，一季1次</t>
  </si>
  <si>
    <t>，6天以上，半年1次，8天以上，一年1次</t>
  </si>
  <si>
    <t>波動率大，不求賺錢。緩升緩跌才是賺錢的機會。</t>
  </si>
  <si>
    <t>逆勢不可加碼</t>
  </si>
  <si>
    <t>每天動作避免腳麻</t>
  </si>
  <si>
    <t>試驗</t>
  </si>
  <si>
    <t>SOP賺錢，反手不急。賠錢，反手立刻實施。</t>
  </si>
  <si>
    <r>
      <rPr>
        <rFont val="Calibri"/>
        <color theme="1"/>
      </rPr>
      <t>危險，隔天早盤立刻</t>
    </r>
    <r>
      <rPr>
        <rFont val="Calibri"/>
        <color rgb="FFFF0000"/>
      </rPr>
      <t>多</t>
    </r>
    <r>
      <rPr>
        <rFont val="Calibri"/>
        <color theme="1"/>
      </rPr>
      <t>，收盤再空(前天大跌時，早上檢查) ，勝率6成(2021-2022/2)</t>
    </r>
  </si>
  <si>
    <t>版本</t>
  </si>
  <si>
    <t>[V1.0] 初版</t>
  </si>
  <si>
    <t>[V2.0] 加入SP指標, 滿倉策略(安全滿倉，危險維持基本倉位)</t>
  </si>
  <si>
    <t>[V3.0] 危險強迫做空</t>
  </si>
  <si>
    <t>[V4.0] 加入10日安全係數</t>
  </si>
  <si>
    <t>[V5.0] 轉倉策略調整，前三天近遠月方向一致再轉倉</t>
  </si>
  <si>
    <t>[V6.0] 修正危險負數BUG，最佳化危險係數</t>
  </si>
  <si>
    <t>[V6.1] 最佳化危險係數，調整正負數安全絕對係數</t>
  </si>
  <si>
    <t>[V6.2] 強空取消爆量判定</t>
  </si>
  <si>
    <t>價值</t>
  </si>
  <si>
    <t>180w</t>
  </si>
  <si>
    <t>台達</t>
  </si>
  <si>
    <t>研究所</t>
  </si>
  <si>
    <t>當兵</t>
  </si>
  <si>
    <t>大一</t>
  </si>
  <si>
    <t>高一</t>
  </si>
  <si>
    <t>國一</t>
  </si>
  <si>
    <t>危險係數</t>
  </si>
  <si>
    <t>$12,115,000</t>
  </si>
  <si>
    <t>$86,001,450</t>
  </si>
  <si>
    <t>V5.0</t>
  </si>
  <si>
    <t>危險相對倍數(正)</t>
  </si>
  <si>
    <t>V6.0</t>
  </si>
  <si>
    <t>$15,933,850</t>
  </si>
  <si>
    <t>$209,941,400</t>
  </si>
  <si>
    <t>$15.5244</t>
  </si>
  <si>
    <t>$27,564,600</t>
  </si>
  <si>
    <t>$15.7624</t>
  </si>
  <si>
    <t>$28,772,000</t>
  </si>
  <si>
    <t>$15.7811</t>
  </si>
  <si>
    <t>$49,512,300</t>
  </si>
  <si>
    <t>$16.0168</t>
  </si>
  <si>
    <t>$41,994,400</t>
  </si>
  <si>
    <t>$15.5577</t>
  </si>
  <si>
    <t>$44,942,850</t>
  </si>
  <si>
    <t>$72,152,650</t>
  </si>
  <si>
    <t>$15.5109</t>
  </si>
  <si>
    <t>$13,312,450</t>
  </si>
  <si>
    <t>$71,814,550</t>
  </si>
  <si>
    <t>$14.9805</t>
  </si>
  <si>
    <t>$15,921,600</t>
  </si>
  <si>
    <t>$15.0582</t>
  </si>
  <si>
    <t>危險相對倍數(負)</t>
  </si>
  <si>
    <t>正0.55</t>
  </si>
  <si>
    <t>$125,627,550</t>
  </si>
  <si>
    <t>$18,102,000</t>
  </si>
  <si>
    <t>$22,766,200</t>
  </si>
  <si>
    <t>$12,996,300</t>
  </si>
  <si>
    <t>正0.55, 負1.15</t>
  </si>
  <si>
    <t>正0.53, 負1.15，正安全1.6, 負安全-1.7</t>
  </si>
  <si>
    <t>$36,444,950.00</t>
  </si>
  <si>
    <t>$219,991,750.00</t>
  </si>
  <si>
    <t>$56,565,850.00</t>
  </si>
  <si>
    <t>$228,898,900.00</t>
  </si>
  <si>
    <t>$194,643,650.00</t>
  </si>
  <si>
    <t>$177,724,750.00</t>
  </si>
  <si>
    <t>$209,941,400.00</t>
  </si>
  <si>
    <t>$60,073,450.00</t>
  </si>
  <si>
    <t>$49,512,300.00</t>
  </si>
  <si>
    <t>$46,764,600.00</t>
  </si>
  <si>
    <t>$157,129,050.00</t>
  </si>
  <si>
    <t>$31,267,800.00</t>
  </si>
  <si>
    <t>$51,597,700.00</t>
  </si>
  <si>
    <t>$1,050.00</t>
  </si>
  <si>
    <t>$731,800.00</t>
  </si>
  <si>
    <t>$44,105,550.00</t>
  </si>
  <si>
    <t>$1,220,200.00</t>
  </si>
  <si>
    <t>$37,478,250.00</t>
  </si>
  <si>
    <t>$56,813,900.00</t>
  </si>
  <si>
    <t>$61,063,450.00</t>
  </si>
  <si>
    <t>$102,397,700.00</t>
  </si>
  <si>
    <t>$213,224,850.00</t>
  </si>
  <si>
    <t>$45,370,950.00</t>
  </si>
  <si>
    <t>$134,098,300.00</t>
  </si>
  <si>
    <t>$50,734,250.00</t>
  </si>
  <si>
    <t>$214,563,150.00</t>
  </si>
  <si>
    <t>$68,038,650.00</t>
  </si>
  <si>
    <t>$27,145,900.00</t>
  </si>
  <si>
    <t>$20,861,300.00</t>
  </si>
  <si>
    <t>$158,675,950.00</t>
  </si>
  <si>
    <t>$169,007,650.00</t>
  </si>
  <si>
    <t>$147,670,100.00</t>
  </si>
  <si>
    <t>$15,498,950.00</t>
  </si>
  <si>
    <t>$75,064,750.00</t>
  </si>
  <si>
    <t>$6,466,150.00</t>
  </si>
  <si>
    <t>$40,072,100.00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</si>
</sst>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d\ mmm\ yyyy"/>
    <numFmt numFmtId="165" formatCode="d mmm yyyy"/>
    <numFmt numFmtId="166" formatCode="yyyy/m/d"/>
    <numFmt numFmtId="167" formatCode="0.000"/>
    <numFmt numFmtId="168" formatCode="0.000%"/>
    <numFmt numFmtId="169" formatCode="0.0"/>
    <numFmt numFmtId="170" formatCode="[$NT$-404]#,##0.00"/>
  </numFmts>
  <fonts count="19">
    <font>
      <sz val="10.0"/>
      <color rgb="FF000000"/>
      <name val="Calibri"/>
      <scheme val="minor"/>
    </font>
    <font>
      <sz val="10.0"/>
      <color theme="1"/>
      <name val="Arial"/>
    </font>
    <font>
      <color theme="1"/>
      <name val="Calibri"/>
    </font>
    <font>
      <color rgb="FF000000"/>
      <name val="MingLiu"/>
    </font>
    <font>
      <color rgb="FF000000"/>
      <name val="Arial"/>
    </font>
    <font>
      <color theme="1"/>
      <name val="Calibri"/>
      <scheme val="minor"/>
    </font>
    <font>
      <b/>
      <color theme="1"/>
      <name val="Calibri"/>
    </font>
    <font>
      <color theme="1"/>
      <name val="Arial"/>
    </font>
    <font>
      <color rgb="FFFF0000"/>
      <name val="Arial"/>
    </font>
    <font>
      <b/>
      <color theme="1"/>
      <name val="Arial"/>
    </font>
    <font>
      <sz val="10.0"/>
      <color rgb="FF00FF00"/>
      <name val="Arial"/>
    </font>
    <font>
      <sz val="10.0"/>
      <color theme="9"/>
      <name val="Arial"/>
    </font>
    <font>
      <sz val="10.0"/>
      <color rgb="FF6AA84F"/>
      <name val="Arial"/>
    </font>
    <font>
      <color rgb="FFFF0000"/>
      <name val="Calibri"/>
    </font>
    <font>
      <sz val="10.0"/>
      <color rgb="FFFF0000"/>
      <name val="Arial"/>
    </font>
    <font>
      <sz val="10.0"/>
      <color rgb="FF000000"/>
      <name val="Arial"/>
    </font>
    <font>
      <sz val="10.0"/>
      <color rgb="FF000000"/>
      <name val="Calibri"/>
    </font>
    <font>
      <sz val="12.0"/>
      <color rgb="FF000000"/>
      <name val="PMingLiu"/>
    </font>
    <font>
      <color rgb="FF000000"/>
      <name val="Calibri"/>
    </font>
  </fonts>
  <fills count="16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  <fill>
      <patternFill patternType="solid">
        <fgColor rgb="FF9CC2E5"/>
        <bgColor rgb="FF9CC2E5"/>
      </patternFill>
    </fill>
    <fill>
      <patternFill patternType="solid">
        <fgColor rgb="FFFFFFFF"/>
        <bgColor rgb="FFFFFFFF"/>
      </patternFill>
    </fill>
    <fill>
      <patternFill patternType="solid">
        <fgColor theme="4"/>
        <bgColor theme="4"/>
      </patternFill>
    </fill>
    <fill>
      <patternFill patternType="solid">
        <fgColor rgb="FFB6D7A8"/>
        <bgColor rgb="FFB6D7A8"/>
      </patternFill>
    </fill>
    <fill>
      <patternFill patternType="solid">
        <fgColor rgb="FFD9EAD3"/>
        <bgColor rgb="FFD9EAD3"/>
      </patternFill>
    </fill>
    <fill>
      <patternFill patternType="solid">
        <fgColor rgb="FFF4CCCC"/>
        <bgColor rgb="FFF4CCCC"/>
      </patternFill>
    </fill>
    <fill>
      <patternFill patternType="solid">
        <fgColor rgb="FFB7E1CD"/>
        <bgColor rgb="FFB7E1CD"/>
      </patternFill>
    </fill>
    <fill>
      <patternFill patternType="solid">
        <fgColor rgb="FF92D050"/>
        <bgColor rgb="FF92D050"/>
      </patternFill>
    </fill>
    <fill>
      <patternFill patternType="solid">
        <fgColor theme="0"/>
        <bgColor theme="0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B0F0"/>
        <bgColor rgb="FF00B0F0"/>
      </patternFill>
    </fill>
    <fill>
      <patternFill patternType="solid">
        <fgColor rgb="FF5B9BD5"/>
        <bgColor rgb="FF5B9BD5"/>
      </patternFill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</border>
    <border>
      <left/>
      <right/>
      <top/>
      <bottom/>
    </border>
  </borders>
  <cellStyleXfs count="1">
    <xf borderId="0" fillId="0" fontId="0" numFmtId="0" applyAlignment="1" applyFont="1"/>
  </cellStyleXfs>
  <cellXfs count="133">
    <xf borderId="0" fillId="0" fontId="0" numFmtId="0" xfId="0" applyAlignment="1" applyFont="1">
      <alignment readingOrder="0" shrinkToFit="0" vertical="bottom" wrapText="1"/>
    </xf>
    <xf borderId="0" fillId="0" fontId="1" numFmtId="164" xfId="0" applyAlignment="1" applyFont="1" applyNumberFormat="1">
      <alignment horizontal="right" shrinkToFit="0" wrapText="1"/>
    </xf>
    <xf borderId="0" fillId="2" fontId="1" numFmtId="3" xfId="0" applyAlignment="1" applyFill="1" applyFont="1" applyNumberFormat="1">
      <alignment shrinkToFit="0" wrapText="1"/>
    </xf>
    <xf borderId="0" fillId="2" fontId="1" numFmtId="4" xfId="0" applyAlignment="1" applyFont="1" applyNumberFormat="1">
      <alignment shrinkToFit="0" wrapText="1"/>
    </xf>
    <xf borderId="0" fillId="0" fontId="1" numFmtId="3" xfId="0" applyAlignment="1" applyFont="1" applyNumberFormat="1">
      <alignment shrinkToFit="0" wrapText="1"/>
    </xf>
    <xf borderId="0" fillId="0" fontId="1" numFmtId="1" xfId="0" applyAlignment="1" applyFont="1" applyNumberFormat="1">
      <alignment shrinkToFit="0" wrapText="1"/>
    </xf>
    <xf borderId="0" fillId="0" fontId="1" numFmtId="2" xfId="0" applyAlignment="1" applyFont="1" applyNumberFormat="1">
      <alignment shrinkToFit="0" wrapText="1"/>
    </xf>
    <xf borderId="0" fillId="0" fontId="1" numFmtId="10" xfId="0" applyAlignment="1" applyFont="1" applyNumberFormat="1">
      <alignment shrinkToFit="0" wrapText="1"/>
    </xf>
    <xf borderId="0" fillId="0" fontId="1" numFmtId="0" xfId="0" applyAlignment="1" applyFont="1">
      <alignment shrinkToFit="0" wrapText="1"/>
    </xf>
    <xf borderId="0" fillId="3" fontId="1" numFmtId="3" xfId="0" applyAlignment="1" applyFill="1" applyFont="1" applyNumberFormat="1">
      <alignment shrinkToFit="0" wrapText="1"/>
    </xf>
    <xf borderId="0" fillId="3" fontId="1" numFmtId="0" xfId="0" applyAlignment="1" applyFont="1">
      <alignment shrinkToFit="0" wrapText="1"/>
    </xf>
    <xf borderId="0" fillId="4" fontId="2" numFmtId="0" xfId="0" applyAlignment="1" applyFill="1" applyFont="1">
      <alignment shrinkToFit="0" wrapText="1"/>
    </xf>
    <xf borderId="0" fillId="5" fontId="3" numFmtId="4" xfId="0" applyAlignment="1" applyFill="1" applyFont="1" applyNumberFormat="1">
      <alignment shrinkToFit="0" vertical="bottom" wrapText="1"/>
    </xf>
    <xf borderId="0" fillId="6" fontId="4" numFmtId="4" xfId="0" applyAlignment="1" applyFill="1" applyFont="1" applyNumberFormat="1">
      <alignment horizontal="right" shrinkToFit="0" vertical="bottom" wrapText="1"/>
    </xf>
    <xf borderId="0" fillId="3" fontId="2" numFmtId="0" xfId="0" applyAlignment="1" applyFont="1">
      <alignment shrinkToFit="0" wrapText="1"/>
    </xf>
    <xf borderId="0" fillId="7" fontId="2" numFmtId="0" xfId="0" applyAlignment="1" applyFill="1" applyFont="1">
      <alignment shrinkToFit="0" wrapText="1"/>
    </xf>
    <xf borderId="0" fillId="6" fontId="2" numFmtId="0" xfId="0" applyAlignment="1" applyFont="1">
      <alignment shrinkToFit="0" wrapText="1"/>
    </xf>
    <xf borderId="0" fillId="8" fontId="2" numFmtId="0" xfId="0" applyAlignment="1" applyFill="1" applyFont="1">
      <alignment shrinkToFit="0" wrapText="1"/>
    </xf>
    <xf borderId="0" fillId="0" fontId="5" numFmtId="1" xfId="0" applyAlignment="1" applyFont="1" applyNumberFormat="1">
      <alignment shrinkToFit="0" wrapText="1"/>
    </xf>
    <xf borderId="0" fillId="0" fontId="5" numFmtId="0" xfId="0" applyAlignment="1" applyFont="1">
      <alignment readingOrder="0" shrinkToFit="0" wrapText="1"/>
    </xf>
    <xf borderId="0" fillId="0" fontId="6" numFmtId="0" xfId="0" applyAlignment="1" applyFont="1">
      <alignment shrinkToFit="0" wrapText="1"/>
    </xf>
    <xf borderId="0" fillId="0" fontId="2" numFmtId="0" xfId="0" applyAlignment="1" applyFont="1">
      <alignment shrinkToFit="0" wrapText="1"/>
    </xf>
    <xf borderId="0" fillId="4" fontId="1" numFmtId="3" xfId="0" applyAlignment="1" applyFont="1" applyNumberFormat="1">
      <alignment shrinkToFit="0" wrapText="1"/>
    </xf>
    <xf borderId="0" fillId="4" fontId="1" numFmtId="4" xfId="0" applyAlignment="1" applyFont="1" applyNumberFormat="1">
      <alignment shrinkToFit="0" wrapText="1"/>
    </xf>
    <xf borderId="0" fillId="9" fontId="1" numFmtId="3" xfId="0" applyAlignment="1" applyFill="1" applyFont="1" applyNumberFormat="1">
      <alignment shrinkToFit="0" wrapText="1"/>
    </xf>
    <xf borderId="0" fillId="9" fontId="1" numFmtId="0" xfId="0" applyAlignment="1" applyFont="1">
      <alignment shrinkToFit="0" wrapText="1"/>
    </xf>
    <xf borderId="0" fillId="5" fontId="3" numFmtId="0" xfId="0" applyAlignment="1" applyFont="1">
      <alignment shrinkToFit="0" vertical="bottom" wrapText="1"/>
    </xf>
    <xf borderId="1" fillId="3" fontId="2" numFmtId="0" xfId="0" applyAlignment="1" applyBorder="1" applyFont="1">
      <alignment shrinkToFit="0" wrapText="1"/>
    </xf>
    <xf borderId="0" fillId="9" fontId="2" numFmtId="0" xfId="0" applyAlignment="1" applyFont="1">
      <alignment shrinkToFit="0" wrapText="1"/>
    </xf>
    <xf borderId="0" fillId="0" fontId="1" numFmtId="2" xfId="0" applyAlignment="1" applyFont="1" applyNumberFormat="1">
      <alignment readingOrder="0" shrinkToFit="0" wrapText="1"/>
    </xf>
    <xf borderId="0" fillId="4" fontId="2" numFmtId="4" xfId="0" applyAlignment="1" applyFont="1" applyNumberFormat="1">
      <alignment shrinkToFit="0" wrapText="1"/>
    </xf>
    <xf borderId="0" fillId="6" fontId="4" numFmtId="2" xfId="0" applyAlignment="1" applyFont="1" applyNumberFormat="1">
      <alignment horizontal="right" shrinkToFit="0" vertical="bottom" wrapText="1"/>
    </xf>
    <xf borderId="1" fillId="3" fontId="2" numFmtId="0" xfId="0" applyAlignment="1" applyBorder="1" applyFont="1">
      <alignment readingOrder="0" shrinkToFit="0" wrapText="1"/>
    </xf>
    <xf borderId="0" fillId="10" fontId="2" numFmtId="0" xfId="0" applyAlignment="1" applyFill="1" applyFont="1">
      <alignment readingOrder="0" shrinkToFit="0" wrapText="1"/>
    </xf>
    <xf borderId="0" fillId="11" fontId="2" numFmtId="0" xfId="0" applyAlignment="1" applyFill="1" applyFont="1">
      <alignment shrinkToFit="0" wrapText="1"/>
    </xf>
    <xf borderId="0" fillId="5" fontId="2" numFmtId="0" xfId="0" applyAlignment="1" applyFont="1">
      <alignment shrinkToFit="0" wrapText="1"/>
    </xf>
    <xf borderId="0" fillId="10" fontId="2" numFmtId="0" xfId="0" applyAlignment="1" applyFont="1">
      <alignment shrinkToFit="0" wrapText="1"/>
    </xf>
    <xf borderId="1" fillId="0" fontId="2" numFmtId="0" xfId="0" applyAlignment="1" applyBorder="1" applyFont="1">
      <alignment shrinkToFit="0" wrapText="1"/>
    </xf>
    <xf borderId="0" fillId="0" fontId="2" numFmtId="1" xfId="0" applyAlignment="1" applyFont="1" applyNumberFormat="1">
      <alignment shrinkToFit="0" wrapText="1"/>
    </xf>
    <xf borderId="0" fillId="12" fontId="1" numFmtId="164" xfId="0" applyAlignment="1" applyFill="1" applyFont="1" applyNumberFormat="1">
      <alignment shrinkToFit="0" wrapText="1"/>
    </xf>
    <xf borderId="0" fillId="12" fontId="1" numFmtId="3" xfId="0" applyAlignment="1" applyFont="1" applyNumberFormat="1">
      <alignment shrinkToFit="0" wrapText="1"/>
    </xf>
    <xf borderId="0" fillId="12" fontId="1" numFmtId="4" xfId="0" applyAlignment="1" applyFont="1" applyNumberFormat="1">
      <alignment shrinkToFit="0" wrapText="1"/>
    </xf>
    <xf borderId="0" fillId="12" fontId="1" numFmtId="1" xfId="0" applyAlignment="1" applyFont="1" applyNumberFormat="1">
      <alignment shrinkToFit="0" wrapText="1"/>
    </xf>
    <xf borderId="0" fillId="12" fontId="1" numFmtId="2" xfId="0" applyAlignment="1" applyFont="1" applyNumberFormat="1">
      <alignment shrinkToFit="0" wrapText="1"/>
    </xf>
    <xf borderId="0" fillId="12" fontId="2" numFmtId="0" xfId="0" applyAlignment="1" applyFont="1">
      <alignment shrinkToFit="0" wrapText="1"/>
    </xf>
    <xf borderId="0" fillId="12" fontId="1" numFmtId="10" xfId="0" applyAlignment="1" applyFont="1" applyNumberFormat="1">
      <alignment shrinkToFit="0" wrapText="1"/>
    </xf>
    <xf borderId="0" fillId="12" fontId="1" numFmtId="0" xfId="0" applyAlignment="1" applyFont="1">
      <alignment shrinkToFit="0" wrapText="1"/>
    </xf>
    <xf borderId="0" fillId="0" fontId="1" numFmtId="4" xfId="0" applyAlignment="1" applyFont="1" applyNumberFormat="1">
      <alignment shrinkToFit="0" wrapText="1"/>
    </xf>
    <xf borderId="0" fillId="11" fontId="1" numFmtId="1" xfId="0" applyAlignment="1" applyFont="1" applyNumberFormat="1">
      <alignment shrinkToFit="0" wrapText="1"/>
    </xf>
    <xf borderId="0" fillId="11" fontId="1" numFmtId="2" xfId="0" applyAlignment="1" applyFont="1" applyNumberFormat="1">
      <alignment shrinkToFit="0" wrapText="1"/>
    </xf>
    <xf borderId="0" fillId="11" fontId="1" numFmtId="3" xfId="0" applyAlignment="1" applyFont="1" applyNumberFormat="1">
      <alignment shrinkToFit="0" wrapText="1"/>
    </xf>
    <xf borderId="0" fillId="11" fontId="1" numFmtId="10" xfId="0" applyAlignment="1" applyFont="1" applyNumberFormat="1">
      <alignment shrinkToFit="0" wrapText="1"/>
    </xf>
    <xf borderId="0" fillId="2" fontId="2" numFmtId="0" xfId="0" applyAlignment="1" applyFont="1">
      <alignment shrinkToFit="0" wrapText="1"/>
    </xf>
    <xf borderId="0" fillId="2" fontId="2" numFmtId="4" xfId="0" applyAlignment="1" applyFont="1" applyNumberFormat="1">
      <alignment shrinkToFit="0" wrapText="1"/>
    </xf>
    <xf borderId="0" fillId="0" fontId="7" numFmtId="165" xfId="0" applyAlignment="1" applyFont="1" applyNumberFormat="1">
      <alignment horizontal="right" shrinkToFit="0" vertical="bottom" wrapText="1"/>
    </xf>
    <xf borderId="0" fillId="0" fontId="8" numFmtId="165" xfId="0" applyAlignment="1" applyFont="1" applyNumberFormat="1">
      <alignment horizontal="right" shrinkToFit="0" vertical="bottom" wrapText="1"/>
    </xf>
    <xf borderId="0" fillId="0" fontId="7" numFmtId="3" xfId="0" applyAlignment="1" applyFont="1" applyNumberFormat="1">
      <alignment horizontal="right" shrinkToFit="0" vertical="bottom" wrapText="1"/>
    </xf>
    <xf borderId="0" fillId="0" fontId="7" numFmtId="4" xfId="0" applyAlignment="1" applyFont="1" applyNumberFormat="1">
      <alignment horizontal="right" shrinkToFit="0" vertical="bottom" wrapText="1"/>
    </xf>
    <xf borderId="0" fillId="0" fontId="1" numFmtId="3" xfId="0" applyAlignment="1" applyFont="1" applyNumberFormat="1">
      <alignment readingOrder="0" shrinkToFit="0" wrapText="1"/>
    </xf>
    <xf borderId="0" fillId="2" fontId="2" numFmtId="0" xfId="0" applyAlignment="1" applyFont="1">
      <alignment readingOrder="0" shrinkToFit="0" wrapText="1"/>
    </xf>
    <xf borderId="0" fillId="2" fontId="2" numFmtId="4" xfId="0" applyAlignment="1" applyFont="1" applyNumberFormat="1">
      <alignment readingOrder="0" shrinkToFit="0" wrapText="1"/>
    </xf>
    <xf borderId="0" fillId="0" fontId="1" numFmtId="11" xfId="0" applyAlignment="1" applyFont="1" applyNumberFormat="1">
      <alignment shrinkToFit="0" wrapText="1"/>
    </xf>
    <xf borderId="0" fillId="4" fontId="1" numFmtId="3" xfId="0" applyAlignment="1" applyFont="1" applyNumberFormat="1">
      <alignment readingOrder="0" shrinkToFit="0" wrapText="1"/>
    </xf>
    <xf borderId="0" fillId="4" fontId="1" numFmtId="4" xfId="0" applyAlignment="1" applyFont="1" applyNumberFormat="1">
      <alignment readingOrder="0" shrinkToFit="0" wrapText="1"/>
    </xf>
    <xf borderId="0" fillId="11" fontId="2" numFmtId="0" xfId="0" applyAlignment="1" applyFont="1">
      <alignment readingOrder="0" shrinkToFit="0" wrapText="1"/>
    </xf>
    <xf borderId="0" fillId="0" fontId="7" numFmtId="3" xfId="0" applyAlignment="1" applyFont="1" applyNumberFormat="1">
      <alignment horizontal="right" readingOrder="0" shrinkToFit="0" vertical="bottom" wrapText="1"/>
    </xf>
    <xf borderId="0" fillId="0" fontId="7" numFmtId="4" xfId="0" applyAlignment="1" applyFont="1" applyNumberFormat="1">
      <alignment horizontal="right" readingOrder="0" shrinkToFit="0" vertical="bottom" wrapText="1"/>
    </xf>
    <xf borderId="0" fillId="0" fontId="7" numFmtId="3" xfId="0" applyAlignment="1" applyFont="1" applyNumberFormat="1">
      <alignment horizontal="right" shrinkToFit="0" vertical="bottom" wrapText="1"/>
    </xf>
    <xf borderId="0" fillId="0" fontId="7" numFmtId="4" xfId="0" applyAlignment="1" applyFont="1" applyNumberFormat="1">
      <alignment horizontal="right" shrinkToFit="0" vertical="bottom" wrapText="1"/>
    </xf>
    <xf borderId="0" fillId="4" fontId="7" numFmtId="3" xfId="0" applyAlignment="1" applyFont="1" applyNumberFormat="1">
      <alignment horizontal="right" shrinkToFit="0" vertical="bottom" wrapText="1"/>
    </xf>
    <xf borderId="0" fillId="4" fontId="7" numFmtId="4" xfId="0" applyAlignment="1" applyFont="1" applyNumberFormat="1">
      <alignment horizontal="right" shrinkToFit="0" vertical="bottom" wrapText="1"/>
    </xf>
    <xf borderId="0" fillId="0" fontId="7" numFmtId="165" xfId="0" applyAlignment="1" applyFont="1" applyNumberFormat="1">
      <alignment horizontal="right" shrinkToFit="0" vertical="bottom" wrapText="1"/>
    </xf>
    <xf borderId="0" fillId="0" fontId="8" numFmtId="165" xfId="0" applyAlignment="1" applyFont="1" applyNumberFormat="1">
      <alignment horizontal="right" shrinkToFit="0" vertical="bottom" wrapText="1"/>
    </xf>
    <xf borderId="0" fillId="2" fontId="1" numFmtId="3" xfId="0" applyAlignment="1" applyFont="1" applyNumberFormat="1">
      <alignment readingOrder="0" shrinkToFit="0" wrapText="1"/>
    </xf>
    <xf borderId="0" fillId="2" fontId="1" numFmtId="4" xfId="0" applyAlignment="1" applyFont="1" applyNumberFormat="1">
      <alignment readingOrder="0" shrinkToFit="0" wrapText="1"/>
    </xf>
    <xf borderId="0" fillId="0" fontId="2" numFmtId="166" xfId="0" applyAlignment="1" applyFont="1" applyNumberFormat="1">
      <alignment shrinkToFit="0" wrapText="1"/>
    </xf>
    <xf borderId="0" fillId="0" fontId="9" numFmtId="165" xfId="0" applyAlignment="1" applyFont="1" applyNumberFormat="1">
      <alignment horizontal="right" shrinkToFit="0" vertical="bottom" wrapText="1"/>
    </xf>
    <xf borderId="0" fillId="2" fontId="10" numFmtId="4" xfId="0" applyAlignment="1" applyFont="1" applyNumberFormat="1">
      <alignment shrinkToFit="0" wrapText="1"/>
    </xf>
    <xf borderId="0" fillId="2" fontId="11" numFmtId="3" xfId="0" applyAlignment="1" applyFont="1" applyNumberFormat="1">
      <alignment shrinkToFit="0" wrapText="1"/>
    </xf>
    <xf borderId="0" fillId="2" fontId="12" numFmtId="3" xfId="0" applyAlignment="1" applyFont="1" applyNumberFormat="1">
      <alignment shrinkToFit="0" wrapText="1"/>
    </xf>
    <xf borderId="0" fillId="0" fontId="7" numFmtId="3" xfId="0" applyAlignment="1" applyFont="1" applyNumberFormat="1">
      <alignment horizontal="right" shrinkToFit="0" vertical="bottom" wrapText="1"/>
    </xf>
    <xf borderId="0" fillId="0" fontId="7" numFmtId="4" xfId="0" applyAlignment="1" applyFont="1" applyNumberFormat="1">
      <alignment horizontal="right" shrinkToFit="0" vertical="bottom" wrapText="1"/>
    </xf>
    <xf borderId="0" fillId="13" fontId="8" numFmtId="165" xfId="0" applyAlignment="1" applyFill="1" applyFont="1" applyNumberFormat="1">
      <alignment horizontal="right" shrinkToFit="0" vertical="bottom" wrapText="1"/>
    </xf>
    <xf borderId="0" fillId="0" fontId="1" numFmtId="164" xfId="0" applyAlignment="1" applyFont="1" applyNumberFormat="1">
      <alignment shrinkToFit="0" wrapText="1"/>
    </xf>
    <xf borderId="0" fillId="10" fontId="1" numFmtId="164" xfId="0" applyAlignment="1" applyFont="1" applyNumberFormat="1">
      <alignment shrinkToFit="0" wrapText="1"/>
    </xf>
    <xf borderId="0" fillId="4" fontId="1" numFmtId="1" xfId="0" applyAlignment="1" applyFont="1" applyNumberFormat="1">
      <alignment shrinkToFit="0" wrapText="1"/>
    </xf>
    <xf borderId="0" fillId="4" fontId="1" numFmtId="2" xfId="0" applyAlignment="1" applyFont="1" applyNumberFormat="1">
      <alignment shrinkToFit="0" wrapText="1"/>
    </xf>
    <xf borderId="0" fillId="4" fontId="1" numFmtId="10" xfId="0" applyAlignment="1" applyFont="1" applyNumberFormat="1">
      <alignment shrinkToFit="0" wrapText="1"/>
    </xf>
    <xf borderId="0" fillId="2" fontId="13" numFmtId="4" xfId="0" applyAlignment="1" applyFont="1" applyNumberFormat="1">
      <alignment shrinkToFit="0" wrapText="1"/>
    </xf>
    <xf borderId="0" fillId="13" fontId="1" numFmtId="164" xfId="0" applyAlignment="1" applyFont="1" applyNumberFormat="1">
      <alignment shrinkToFit="0" wrapText="1"/>
    </xf>
    <xf borderId="0" fillId="0" fontId="14" numFmtId="164" xfId="0" applyAlignment="1" applyFont="1" applyNumberFormat="1">
      <alignment shrinkToFit="0" wrapText="1"/>
    </xf>
    <xf borderId="0" fillId="2" fontId="7" numFmtId="3" xfId="0" applyAlignment="1" applyFont="1" applyNumberFormat="1">
      <alignment horizontal="right" shrinkToFit="0" vertical="bottom" wrapText="1"/>
    </xf>
    <xf borderId="0" fillId="2" fontId="7" numFmtId="4" xfId="0" applyAlignment="1" applyFont="1" applyNumberFormat="1">
      <alignment horizontal="right" shrinkToFit="0" vertical="bottom" wrapText="1"/>
    </xf>
    <xf borderId="0" fillId="0" fontId="15" numFmtId="166" xfId="0" applyAlignment="1" applyFont="1" applyNumberFormat="1">
      <alignment shrinkToFit="0" vertical="center" wrapText="0"/>
    </xf>
    <xf borderId="2" fillId="2" fontId="15" numFmtId="3" xfId="0" applyAlignment="1" applyBorder="1" applyFont="1" applyNumberFormat="1">
      <alignment horizontal="right" shrinkToFit="0" wrapText="1"/>
    </xf>
    <xf borderId="2" fillId="2" fontId="15" numFmtId="4" xfId="0" applyAlignment="1" applyBorder="1" applyFont="1" applyNumberFormat="1">
      <alignment horizontal="right" shrinkToFit="0" wrapText="1"/>
    </xf>
    <xf borderId="0" fillId="2" fontId="16" numFmtId="4" xfId="0" applyAlignment="1" applyFont="1" applyNumberFormat="1">
      <alignment shrinkToFit="0" wrapText="1"/>
    </xf>
    <xf borderId="0" fillId="0" fontId="15" numFmtId="0" xfId="0" applyAlignment="1" applyFont="1">
      <alignment shrinkToFit="0" vertical="center" wrapText="0"/>
    </xf>
    <xf borderId="0" fillId="2" fontId="16" numFmtId="0" xfId="0" applyAlignment="1" applyFont="1">
      <alignment shrinkToFit="0" vertical="center" wrapText="0"/>
    </xf>
    <xf borderId="0" fillId="2" fontId="1" numFmtId="3" xfId="0" applyAlignment="1" applyFont="1" applyNumberFormat="1">
      <alignment horizontal="right" shrinkToFit="0" wrapText="1"/>
    </xf>
    <xf borderId="0" fillId="2" fontId="1" numFmtId="4" xfId="0" applyAlignment="1" applyFont="1" applyNumberFormat="1">
      <alignment horizontal="right" shrinkToFit="0" wrapText="1"/>
    </xf>
    <xf borderId="0" fillId="0" fontId="1" numFmtId="3" xfId="0" applyAlignment="1" applyFont="1" applyNumberFormat="1">
      <alignment horizontal="right" shrinkToFit="0" wrapText="1"/>
    </xf>
    <xf borderId="0" fillId="0" fontId="14" numFmtId="164" xfId="0" applyAlignment="1" applyFont="1" applyNumberFormat="1">
      <alignment horizontal="right" shrinkToFit="0" wrapText="1"/>
    </xf>
    <xf borderId="3" fillId="0" fontId="1" numFmtId="3" xfId="0" applyAlignment="1" applyBorder="1" applyFont="1" applyNumberFormat="1">
      <alignment shrinkToFit="0" wrapText="1"/>
    </xf>
    <xf borderId="0" fillId="0" fontId="1" numFmtId="167" xfId="0" applyAlignment="1" applyFont="1" applyNumberFormat="1">
      <alignment shrinkToFit="0" wrapText="1"/>
    </xf>
    <xf borderId="3" fillId="13" fontId="1" numFmtId="3" xfId="0" applyAlignment="1" applyBorder="1" applyFont="1" applyNumberFormat="1">
      <alignment shrinkToFit="0" wrapText="1"/>
    </xf>
    <xf borderId="0" fillId="0" fontId="1" numFmtId="168" xfId="0" applyAlignment="1" applyFont="1" applyNumberFormat="1">
      <alignment shrinkToFit="0" wrapText="1"/>
    </xf>
    <xf borderId="3" fillId="14" fontId="1" numFmtId="3" xfId="0" applyAlignment="1" applyBorder="1" applyFill="1" applyFont="1" applyNumberFormat="1">
      <alignment shrinkToFit="0" wrapText="1"/>
    </xf>
    <xf borderId="0" fillId="0" fontId="1" numFmtId="169" xfId="0" applyAlignment="1" applyFont="1" applyNumberFormat="1">
      <alignment shrinkToFit="0" wrapText="1"/>
    </xf>
    <xf borderId="0" fillId="0" fontId="17" numFmtId="3" xfId="0" applyAlignment="1" applyFont="1" applyNumberFormat="1">
      <alignment horizontal="right" shrinkToFit="0" wrapText="1"/>
    </xf>
    <xf borderId="0" fillId="0" fontId="1" numFmtId="9" xfId="0" applyAlignment="1" applyFont="1" applyNumberFormat="1">
      <alignment shrinkToFit="0" wrapText="1"/>
    </xf>
    <xf borderId="0" fillId="0" fontId="15" numFmtId="0" xfId="0" applyAlignment="1" applyFont="1">
      <alignment shrinkToFit="0" wrapText="1"/>
    </xf>
    <xf borderId="0" fillId="0" fontId="15" numFmtId="9" xfId="0" applyAlignment="1" applyFont="1" applyNumberFormat="1">
      <alignment shrinkToFit="0" wrapText="1"/>
    </xf>
    <xf borderId="0" fillId="0" fontId="18" numFmtId="0" xfId="0" applyAlignment="1" applyFont="1">
      <alignment shrinkToFit="0" vertical="bottom" wrapText="1"/>
    </xf>
    <xf borderId="0" fillId="0" fontId="4" numFmtId="0" xfId="0" applyAlignment="1" applyFont="1">
      <alignment shrinkToFit="0" vertical="bottom" wrapText="1"/>
    </xf>
    <xf borderId="0" fillId="0" fontId="4" numFmtId="9" xfId="0" applyAlignment="1" applyFont="1" applyNumberFormat="1">
      <alignment horizontal="left" shrinkToFit="0" vertical="bottom" wrapText="1"/>
    </xf>
    <xf borderId="0" fillId="0" fontId="4" numFmtId="1" xfId="0" applyAlignment="1" applyFont="1" applyNumberFormat="1">
      <alignment shrinkToFit="0" vertical="bottom" wrapText="1"/>
    </xf>
    <xf borderId="0" fillId="0" fontId="18" numFmtId="0" xfId="0" applyAlignment="1" applyFont="1">
      <alignment horizontal="right" shrinkToFit="0" vertical="bottom" wrapText="1"/>
    </xf>
    <xf borderId="0" fillId="0" fontId="4" numFmtId="9" xfId="0" applyAlignment="1" applyFont="1" applyNumberFormat="1">
      <alignment shrinkToFit="0" vertical="bottom" wrapText="1"/>
    </xf>
    <xf borderId="0" fillId="0" fontId="4" numFmtId="0" xfId="0" applyAlignment="1" applyFont="1">
      <alignment horizontal="right" shrinkToFit="0" vertical="bottom" wrapText="1"/>
    </xf>
    <xf borderId="0" fillId="0" fontId="3" numFmtId="0" xfId="0" applyAlignment="1" applyFont="1">
      <alignment shrinkToFit="0" vertical="bottom" wrapText="0"/>
    </xf>
    <xf borderId="0" fillId="0" fontId="4" numFmtId="1" xfId="0" applyAlignment="1" applyFont="1" applyNumberFormat="1">
      <alignment horizontal="right" shrinkToFit="0" vertical="bottom" wrapText="1"/>
    </xf>
    <xf borderId="0" fillId="0" fontId="4" numFmtId="1" xfId="0" applyAlignment="1" applyFont="1" applyNumberFormat="1">
      <alignment horizontal="left" shrinkToFit="0" vertical="bottom" wrapText="1"/>
    </xf>
    <xf borderId="0" fillId="0" fontId="3" numFmtId="0" xfId="0" applyAlignment="1" applyFont="1">
      <alignment shrinkToFit="0" vertical="bottom" wrapText="1"/>
    </xf>
    <xf borderId="0" fillId="0" fontId="4" numFmtId="170" xfId="0" applyAlignment="1" applyFont="1" applyNumberFormat="1">
      <alignment shrinkToFit="0" vertical="bottom" wrapText="1"/>
    </xf>
    <xf borderId="0" fillId="0" fontId="4" numFmtId="170" xfId="0" applyAlignment="1" applyFont="1" applyNumberFormat="1">
      <alignment horizontal="right" shrinkToFit="0" vertical="bottom" wrapText="1"/>
    </xf>
    <xf borderId="0" fillId="0" fontId="4" numFmtId="3" xfId="0" applyAlignment="1" applyFont="1" applyNumberFormat="1">
      <alignment horizontal="right" shrinkToFit="0" vertical="bottom" wrapText="1"/>
    </xf>
    <xf borderId="0" fillId="15" fontId="3" numFmtId="0" xfId="0" applyAlignment="1" applyFill="1" applyFont="1">
      <alignment shrinkToFit="0" vertical="bottom" wrapText="1"/>
    </xf>
    <xf borderId="0" fillId="0" fontId="4" numFmtId="0" xfId="0" applyAlignment="1" applyFont="1">
      <alignment readingOrder="0" shrinkToFit="0" vertical="bottom" wrapText="1"/>
    </xf>
    <xf borderId="0" fillId="0" fontId="4" numFmtId="0" xfId="0" applyAlignment="1" applyFont="1">
      <alignment shrinkToFit="0" vertical="bottom" wrapText="1"/>
    </xf>
    <xf borderId="0" fillId="0" fontId="18" numFmtId="0" xfId="0" applyAlignment="1" applyFont="1">
      <alignment horizontal="right" readingOrder="0" shrinkToFit="0" vertical="bottom" wrapText="1"/>
    </xf>
    <xf borderId="0" fillId="0" fontId="4" numFmtId="11" xfId="0" applyAlignment="1" applyFont="1" applyNumberFormat="1">
      <alignment horizontal="right" readingOrder="0" shrinkToFit="0" vertical="bottom" wrapText="1"/>
    </xf>
    <xf borderId="0" fillId="0" fontId="4" numFmtId="0" xfId="0" applyAlignment="1" applyFont="1">
      <alignment horizontal="right" readingOrder="0" shrinkToFit="0" vertical="bottom" wrapText="1"/>
    </xf>
  </cellXfs>
  <cellStyles count="1">
    <cellStyle xfId="0" name="Normal" builtinId="0"/>
  </cellStyles>
  <dxfs count="3"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6AA84F"/>
          <bgColor rgb="FF6AA84F"/>
        </patternFill>
      </fill>
      <border/>
    </dxf>
    <dxf>
      <font/>
      <fill>
        <patternFill patternType="solid">
          <fgColor rgb="FFF1C232"/>
          <bgColor rgb="FFF1C232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縱軸：，橫軸：危險係數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5B9BD5"/>
              </a:solidFill>
            </a:ln>
          </c:spPr>
          <c:marker>
            <c:symbol val="none"/>
          </c:marker>
          <c:cat>
            <c:strRef>
              <c:f>Sheet24!$A$52:$A$64</c:f>
            </c:strRef>
          </c:cat>
          <c:val>
            <c:numRef>
              <c:f>Sheet24!$B$52:$B$64</c:f>
              <c:numCache/>
            </c:numRef>
          </c:val>
          <c:smooth val="0"/>
        </c:ser>
        <c:axId val="1090409616"/>
        <c:axId val="2118765055"/>
      </c:lineChart>
      <c:catAx>
        <c:axId val="1090409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危險係數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2118765055"/>
      </c:catAx>
      <c:valAx>
        <c:axId val="211876505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090409616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533400</xdr:colOff>
      <xdr:row>50</xdr:row>
      <xdr:rowOff>295275</xdr:rowOff>
    </xdr:from>
    <xdr:ext cx="5715000" cy="3533775"/>
    <xdr:graphicFrame>
      <xdr:nvGraphicFramePr>
        <xdr:cNvPr id="1" name="Chart 1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12.57"/>
    <col customWidth="1" min="2" max="2" width="7.29"/>
    <col customWidth="1" min="3" max="3" width="9.57"/>
    <col customWidth="1" min="4" max="4" width="8.14"/>
    <col customWidth="1" min="5" max="5" width="7.71"/>
    <col customWidth="1" min="6" max="6" width="8.14"/>
    <col customWidth="1" min="7" max="10" width="7.14"/>
    <col customWidth="1" min="11" max="11" width="7.86"/>
    <col customWidth="1" min="12" max="12" width="9.86"/>
    <col customWidth="1" min="13" max="15" width="8.57"/>
    <col customWidth="1" min="16" max="16" width="17.71"/>
    <col customWidth="1" min="17" max="17" width="7.57"/>
    <col hidden="1" min="18" max="21" width="14.43"/>
    <col customWidth="1" min="22" max="22" width="8.43"/>
    <col customWidth="1" min="23" max="23" width="5.43"/>
    <col hidden="1" min="24" max="30" width="14.43"/>
    <col customWidth="1" min="31" max="31" width="6.71"/>
    <col hidden="1" min="32" max="33" width="14.43"/>
    <col customWidth="1" min="34" max="34" width="7.29"/>
    <col customWidth="1" min="35" max="35" width="12.57"/>
    <col customWidth="1" min="36" max="44" width="9.86"/>
    <col customWidth="1" min="45" max="45" width="70.71"/>
  </cols>
  <sheetData>
    <row r="1" ht="12.75" customHeight="1">
      <c r="A1" s="1"/>
      <c r="B1" s="2" t="s">
        <v>0</v>
      </c>
      <c r="C1" s="3" t="s">
        <v>1</v>
      </c>
      <c r="D1" s="2" t="s">
        <v>2</v>
      </c>
      <c r="E1" s="4" t="s">
        <v>3</v>
      </c>
      <c r="F1" s="5" t="s">
        <v>4</v>
      </c>
      <c r="G1" s="6" t="s">
        <v>5</v>
      </c>
      <c r="H1" s="6" t="s">
        <v>6</v>
      </c>
      <c r="I1" s="6" t="s">
        <v>7</v>
      </c>
      <c r="J1" s="6"/>
      <c r="L1" s="7"/>
      <c r="M1" s="8"/>
      <c r="N1" s="8"/>
      <c r="O1" s="8" t="s">
        <v>8</v>
      </c>
      <c r="P1" s="9" t="s">
        <v>9</v>
      </c>
      <c r="Q1" s="10" t="s">
        <v>10</v>
      </c>
      <c r="V1" s="11"/>
      <c r="X1" s="12" t="s">
        <v>11</v>
      </c>
      <c r="Y1" s="13">
        <v>0.53</v>
      </c>
      <c r="Z1" s="14" t="s">
        <v>12</v>
      </c>
      <c r="AA1" s="15">
        <v>10.0</v>
      </c>
      <c r="AE1" s="16" t="s">
        <v>13</v>
      </c>
      <c r="AF1" s="17"/>
      <c r="AG1" s="17"/>
      <c r="AH1" s="17" t="s">
        <v>14</v>
      </c>
      <c r="AI1" s="16" t="s">
        <v>13</v>
      </c>
      <c r="AJ1" s="18"/>
      <c r="AK1" s="18"/>
      <c r="AL1" s="18"/>
      <c r="AM1" s="19" t="s">
        <v>15</v>
      </c>
      <c r="AN1" s="19" t="s">
        <v>16</v>
      </c>
      <c r="AO1" s="19" t="s">
        <v>17</v>
      </c>
      <c r="AP1" s="19" t="s">
        <v>18</v>
      </c>
      <c r="AQ1" s="19" t="s">
        <v>19</v>
      </c>
      <c r="AS1" s="20" t="s">
        <v>20</v>
      </c>
      <c r="AT1" s="21"/>
    </row>
    <row r="2" ht="12.75" customHeight="1">
      <c r="A2" s="1"/>
      <c r="B2" s="22"/>
      <c r="C2" s="23"/>
      <c r="D2" s="22"/>
      <c r="E2" s="4"/>
      <c r="F2" s="5">
        <v>5.0</v>
      </c>
      <c r="G2" s="6">
        <v>1.0</v>
      </c>
      <c r="H2" s="6">
        <v>5.0</v>
      </c>
      <c r="I2" s="6">
        <v>30.0</v>
      </c>
      <c r="J2" s="6">
        <v>0.99</v>
      </c>
      <c r="L2" s="7"/>
      <c r="M2" s="8"/>
      <c r="N2" s="8"/>
      <c r="O2" s="8">
        <v>0.1</v>
      </c>
      <c r="P2" s="24">
        <v>50.0</v>
      </c>
      <c r="Q2" s="25">
        <v>5.5</v>
      </c>
      <c r="V2" s="11"/>
      <c r="X2" s="26" t="s">
        <v>21</v>
      </c>
      <c r="Y2" s="13">
        <v>1.15</v>
      </c>
      <c r="Z2" s="27" t="s">
        <v>22</v>
      </c>
      <c r="AA2" s="21">
        <v>-3.0</v>
      </c>
      <c r="AE2" s="16"/>
      <c r="AF2" s="17"/>
      <c r="AG2" s="17"/>
      <c r="AH2" s="17"/>
      <c r="AI2" s="28">
        <v>-1.0</v>
      </c>
      <c r="AJ2" s="18"/>
      <c r="AK2" s="18"/>
      <c r="AL2" s="18"/>
      <c r="AS2" s="21" t="s">
        <v>23</v>
      </c>
      <c r="AT2" s="21"/>
    </row>
    <row r="3" ht="12.75" customHeight="1">
      <c r="A3" s="1"/>
      <c r="B3" s="22"/>
      <c r="C3" s="23"/>
      <c r="D3" s="22"/>
      <c r="E3" s="4"/>
      <c r="F3" s="5"/>
      <c r="G3" s="6">
        <v>60.0</v>
      </c>
      <c r="H3" s="6">
        <v>60.0</v>
      </c>
      <c r="I3" s="6">
        <v>60.0</v>
      </c>
      <c r="J3" s="29">
        <v>0.99</v>
      </c>
      <c r="L3" s="7"/>
      <c r="M3" s="8"/>
      <c r="N3" s="8"/>
      <c r="O3" s="8">
        <v>1.5</v>
      </c>
      <c r="V3" s="11"/>
      <c r="W3" s="30"/>
      <c r="X3" s="26" t="s">
        <v>24</v>
      </c>
      <c r="Y3" s="31">
        <v>-1.3</v>
      </c>
      <c r="Z3" s="32" t="s">
        <v>25</v>
      </c>
      <c r="AA3" s="19">
        <v>0.45</v>
      </c>
      <c r="AE3" s="16"/>
      <c r="AF3" s="17"/>
      <c r="AG3" s="17"/>
      <c r="AH3" s="17"/>
      <c r="AI3" s="28">
        <v>1.0</v>
      </c>
      <c r="AJ3" s="18"/>
      <c r="AK3" s="18"/>
      <c r="AL3" s="18"/>
      <c r="AS3" s="19" t="s">
        <v>26</v>
      </c>
    </row>
    <row r="4" ht="12.75" customHeight="1">
      <c r="A4" s="1"/>
      <c r="B4" s="22"/>
      <c r="C4" s="23"/>
      <c r="D4" s="22"/>
      <c r="E4" s="4"/>
      <c r="F4" s="5"/>
      <c r="G4" s="6"/>
      <c r="H4" s="6"/>
      <c r="I4" s="8"/>
      <c r="J4" s="8"/>
      <c r="L4" s="7"/>
      <c r="M4" s="8"/>
      <c r="N4" s="8"/>
      <c r="O4" s="8"/>
      <c r="P4" s="4"/>
      <c r="V4" s="11"/>
      <c r="W4" s="30"/>
      <c r="X4" s="26" t="s">
        <v>27</v>
      </c>
      <c r="Y4" s="33">
        <v>-1.7</v>
      </c>
      <c r="AA4" s="34"/>
      <c r="AE4" s="16"/>
      <c r="AF4" s="17"/>
      <c r="AG4" s="17"/>
      <c r="AH4" s="17"/>
      <c r="AI4" s="28"/>
      <c r="AJ4" s="18"/>
      <c r="AK4" s="18"/>
      <c r="AL4" s="18"/>
      <c r="AS4" s="19" t="s">
        <v>28</v>
      </c>
    </row>
    <row r="5" ht="12.75" customHeight="1">
      <c r="A5" s="1"/>
      <c r="B5" s="22"/>
      <c r="C5" s="23"/>
      <c r="D5" s="22"/>
      <c r="E5" s="4"/>
      <c r="F5" s="5"/>
      <c r="G5" s="6"/>
      <c r="H5" s="6"/>
      <c r="I5" s="8"/>
      <c r="J5" s="8"/>
      <c r="L5" s="7"/>
      <c r="M5" s="8"/>
      <c r="N5" s="8"/>
      <c r="O5" s="8"/>
      <c r="P5" s="4"/>
      <c r="V5" s="11"/>
      <c r="W5" s="30"/>
      <c r="X5" s="35" t="s">
        <v>29</v>
      </c>
      <c r="Y5" s="36">
        <v>1.6</v>
      </c>
      <c r="AA5" s="34"/>
      <c r="AE5" s="16"/>
      <c r="AF5" s="17"/>
      <c r="AG5" s="17"/>
      <c r="AH5" s="17"/>
      <c r="AI5" s="28"/>
      <c r="AJ5" s="18"/>
      <c r="AK5" s="18"/>
      <c r="AL5" s="18"/>
      <c r="AS5" s="19" t="s">
        <v>30</v>
      </c>
    </row>
    <row r="6" ht="12.75" customHeight="1">
      <c r="A6" s="1"/>
      <c r="B6" s="22"/>
      <c r="C6" s="23"/>
      <c r="D6" s="22"/>
      <c r="E6" s="4"/>
      <c r="F6" s="5"/>
      <c r="G6" s="6"/>
      <c r="H6" s="6"/>
      <c r="I6" s="8"/>
      <c r="J6" s="8"/>
      <c r="L6" s="7"/>
      <c r="M6" s="8"/>
      <c r="N6" s="8"/>
      <c r="O6" s="8">
        <v>45.0</v>
      </c>
      <c r="P6" s="4"/>
      <c r="V6" s="11"/>
      <c r="W6" s="30"/>
      <c r="X6" s="27" t="s">
        <v>31</v>
      </c>
      <c r="Y6" s="37" t="s">
        <v>32</v>
      </c>
      <c r="Z6" s="37"/>
      <c r="AA6" s="27" t="s">
        <v>22</v>
      </c>
      <c r="AB6" s="37" t="s">
        <v>33</v>
      </c>
      <c r="AC6" s="37"/>
      <c r="AD6" s="37"/>
      <c r="AE6" s="16"/>
      <c r="AF6" s="17"/>
      <c r="AG6" s="17"/>
      <c r="AH6" s="17"/>
      <c r="AI6" s="28">
        <v>3.0</v>
      </c>
      <c r="AJ6" s="38"/>
      <c r="AK6" s="38"/>
      <c r="AL6" s="38"/>
      <c r="AM6" s="21"/>
      <c r="AN6" s="21"/>
      <c r="AO6" s="21"/>
      <c r="AP6" s="21"/>
      <c r="AQ6" s="21"/>
      <c r="AR6" s="21"/>
    </row>
    <row r="7" ht="12.75" customHeight="1">
      <c r="A7" s="39"/>
      <c r="B7" s="40"/>
      <c r="C7" s="41"/>
      <c r="D7" s="40"/>
      <c r="E7" s="40"/>
      <c r="F7" s="42"/>
      <c r="G7" s="43"/>
      <c r="H7" s="43"/>
      <c r="I7" s="43"/>
      <c r="J7" s="43" t="s">
        <v>34</v>
      </c>
      <c r="K7" s="44"/>
      <c r="L7" s="45"/>
      <c r="M7" s="46"/>
      <c r="N7" s="46"/>
      <c r="O7" s="46" t="s">
        <v>35</v>
      </c>
      <c r="P7" s="40"/>
      <c r="Q7" s="44"/>
      <c r="V7" s="11"/>
      <c r="W7" s="30"/>
      <c r="AE7" s="16"/>
      <c r="AF7" s="17"/>
      <c r="AG7" s="17"/>
      <c r="AH7" s="17"/>
      <c r="AJ7" s="18"/>
      <c r="AK7" s="18"/>
      <c r="AL7" s="18"/>
    </row>
    <row r="8" ht="12.75" customHeight="1">
      <c r="B8" s="22"/>
      <c r="C8" s="23"/>
      <c r="D8" s="22"/>
      <c r="E8" s="4"/>
      <c r="F8" s="5"/>
      <c r="G8" s="6"/>
      <c r="H8" s="6"/>
      <c r="I8" s="6"/>
      <c r="J8" s="6"/>
      <c r="L8" s="7"/>
      <c r="M8" s="8"/>
      <c r="N8" s="8"/>
      <c r="O8" s="8"/>
      <c r="P8" s="4"/>
      <c r="V8" s="11"/>
      <c r="W8" s="30"/>
      <c r="AE8" s="16"/>
      <c r="AF8" s="17"/>
      <c r="AG8" s="17"/>
      <c r="AH8" s="17"/>
      <c r="AJ8" s="18"/>
      <c r="AK8" s="18"/>
      <c r="AL8" s="18"/>
    </row>
    <row r="9" ht="12.75" customHeight="1">
      <c r="B9" s="22"/>
      <c r="C9" s="23"/>
      <c r="D9" s="22"/>
      <c r="E9" s="4"/>
      <c r="F9" s="5"/>
      <c r="G9" s="6"/>
      <c r="H9" s="6"/>
      <c r="I9" s="6"/>
      <c r="J9" s="6"/>
      <c r="L9" s="7"/>
      <c r="M9" s="47"/>
      <c r="N9" s="47"/>
      <c r="O9" s="47"/>
      <c r="P9" s="4"/>
      <c r="V9" s="11"/>
      <c r="W9" s="30"/>
      <c r="AE9" s="16"/>
      <c r="AF9" s="17"/>
      <c r="AG9" s="17"/>
      <c r="AH9" s="17"/>
      <c r="AJ9" s="18"/>
      <c r="AK9" s="18"/>
      <c r="AL9" s="18"/>
    </row>
    <row r="10" ht="12.75" customHeight="1">
      <c r="B10" s="22"/>
      <c r="C10" s="23"/>
      <c r="D10" s="22"/>
      <c r="E10" s="4"/>
      <c r="F10" s="48" t="str">
        <f t="shared" ref="F10:F6420" si="1">AVERAGE(OFFSET(B10,0,,$F$2))</f>
        <v>#DIV/0!</v>
      </c>
      <c r="G10" s="49" t="str">
        <f t="shared" ref="G10:G6420" si="2">AVERAGE(OFFSET(C10,0,,$G$2))/AVERAGE(OFFSET(C10,0,,$G$3))</f>
        <v>#DIV/0!</v>
      </c>
      <c r="H10" s="49">
        <f t="shared" ref="H10:H6420" si="3">MAX(OFFSET(B10,0,,$H$2))/AVERAGE(OFFSET(B10,0,,$H$3))</f>
        <v>0</v>
      </c>
      <c r="I10" s="48" t="b">
        <f t="shared" ref="I10:I6420" si="4">AND(C10&lt;OFFSET(C10,$I$2,0), OFFSET(C10,$I$2,0)&lt;OFFSET(C10,$I$3,0))</f>
        <v>0</v>
      </c>
      <c r="J10" s="48" t="str">
        <f t="shared" ref="J10:J6420" si="5">IF(AND(SIGN(F10-F11)=SIGN(F11-F12),G10&lt;$J$2,H10&lt;$J$3,I10),-1,0)</f>
        <v>#DIV/0!</v>
      </c>
      <c r="K10" s="50">
        <f t="shared" ref="K10:K6420" si="6">IF(ISBLANK(E11), D10-D11, IF(ISBLANK(E10), D10, E10)-E11)</f>
        <v>0</v>
      </c>
      <c r="L10" s="51" t="str">
        <f t="shared" ref="L10:L6421" si="7">IF(ISBLANK(E10),D10, E10)/C10-1</f>
        <v>#DIV/0!</v>
      </c>
      <c r="M10" s="50" t="str">
        <f t="shared" ref="M10:M6421" si="8">OR(AND(L10&gt;MIN(L10:L19)*0.55,MIN(L10:L19)&lt;-0.004,L10&lt;-0.001,OR(MIN(W11:W12)&lt;0,MAX(W11:W12)&gt;4)))</f>
        <v>#DIV/0!</v>
      </c>
      <c r="N10" s="50" t="str">
        <f t="shared" ref="N10:N6421" si="9">or(J10&lt;0, and(or(month(A10)=8,month(A10)=9),W11&lt;0))</f>
        <v>#DIV/0!</v>
      </c>
      <c r="O10" s="50" t="str">
        <f t="shared" ref="O10:O6421" si="10">IF(N10,-1, IF(ABS(L10)*100&gt;$O$2,IF(L10&gt;0,IF(H10&lt;$O$3,-1,1),if(M10,-1, 1)),IF(B10&lt;AVERAGE(OFFSET(B10,0,,$O$6)),-1,1)))</f>
        <v>#DIV/0!</v>
      </c>
      <c r="P10" s="4" t="str">
        <f t="shared" ref="P10:P35" si="11">P11+K10*Q11*$P$2</f>
        <v>#DIV/0!</v>
      </c>
      <c r="Q10" s="34" t="str">
        <f t="shared" ref="Q10:Q60" si="12">INT(P10/(D10*$P$2)*$Q$2*AI10)*O10</f>
        <v>#DIV/0!</v>
      </c>
      <c r="R10" s="34"/>
      <c r="S10" s="34"/>
      <c r="T10" s="34"/>
      <c r="U10" s="34"/>
      <c r="V10" s="52"/>
      <c r="W10" s="53"/>
      <c r="X10" s="34" t="b">
        <f t="shared" ref="X10:X1085" si="13">IF(AND(ISNUMBER(W10),OR(ISNUMBER(W11),ISNUMBER(W12))),W10&lt;IF(NOT(ISNUMBER(W11)),W12,W11)*Y$1,FALSE)</f>
        <v>0</v>
      </c>
      <c r="Y10" s="34" t="b">
        <f t="shared" ref="Y10:Y1085" si="14">AND(isnumber(W10), W10&gt;Y$4,if(isnumber(W11), W11, W12)&lt;Y$4)</f>
        <v>0</v>
      </c>
      <c r="Z10" s="34" t="b">
        <f t="shared" ref="Z10:Z1085" si="15">MAX(OFFSET(V10,0,,20))&lt;AA$3</f>
        <v>1</v>
      </c>
      <c r="AA10" s="34" t="b">
        <f t="shared" ref="AA10:AA1085" si="16">OR(IF(AND(ISNUMBER(W10),ISNUMBER(W11)),AND(W10&lt;W11*Y$2,W11&lt;Y$3)),W10&lt;AA$2,AND(X10,Z10,NOT(OR(OFFSET(Y10,,,AA$1)))))</f>
        <v>0</v>
      </c>
      <c r="AB10" s="34" t="b">
        <f t="shared" ref="AB10:AB1085" si="17">OR(Y10,AND(MIN(OFFSET(W10,,,5))&gt;Y$5,OFFSET(W10,6,)&lt;Y$5))</f>
        <v>0</v>
      </c>
      <c r="AC10" s="34">
        <f t="shared" ref="AC10:AC1085" si="18">MATCH(TRUE,AB10:AB$1085,0)</f>
        <v>24</v>
      </c>
      <c r="AD10" s="34">
        <f t="shared" ref="AD10:AD1085" si="19">MATCH(TRUE,AA10:AA$1085,0)</f>
        <v>127</v>
      </c>
      <c r="AE10" s="16" t="b">
        <f t="shared" ref="AE10:AE1046" si="20">AC10&gt;AD10</f>
        <v>0</v>
      </c>
      <c r="AF10" s="17" t="b">
        <f t="shared" ref="AF10:AF569" si="21">OR(W10&lt;-3,AND(X10,Z10,NOT(OR(OFFSET(Y10,,,20)))))</f>
        <v>0</v>
      </c>
      <c r="AG10" s="17">
        <f t="shared" ref="AG10:AG6421" si="22">MATCH(TRUE,AF10:AF$1085,0)</f>
        <v>127</v>
      </c>
      <c r="AH10" s="17" t="b">
        <f t="shared" ref="AH10:AH6421" si="23">AC10&gt;AG10</f>
        <v>0</v>
      </c>
      <c r="AI10" s="34">
        <f t="shared" ref="AI10:AI6421" si="24">IF(OR(ISNUMBER(W12),ISNUMBER(W11)),IF(AE11,IF(O10&gt;0,AI$2,AI$3),if(O10&gt;0,AI$6,1)),1)</f>
        <v>1</v>
      </c>
      <c r="AJ10" s="18">
        <f t="shared" ref="AJ10:AJ6421" si="25">C10*0.9</f>
        <v>0</v>
      </c>
      <c r="AK10" s="18">
        <f t="shared" ref="AK10:AK6421" si="26">C10*0.875</f>
        <v>0</v>
      </c>
      <c r="AL10" s="18">
        <f t="shared" ref="AL10:AL6421" si="27">C10*0.85</f>
        <v>0</v>
      </c>
    </row>
    <row r="11" ht="12.75" customHeight="1">
      <c r="A11" s="54">
        <v>45406.0</v>
      </c>
      <c r="B11" s="22"/>
      <c r="C11" s="23"/>
      <c r="D11" s="22"/>
      <c r="E11" s="4"/>
      <c r="F11" s="48" t="str">
        <f t="shared" si="1"/>
        <v>#DIV/0!</v>
      </c>
      <c r="G11" s="49" t="str">
        <f t="shared" si="2"/>
        <v>#DIV/0!</v>
      </c>
      <c r="H11" s="49">
        <f t="shared" si="3"/>
        <v>0</v>
      </c>
      <c r="I11" s="48" t="b">
        <f t="shared" si="4"/>
        <v>0</v>
      </c>
      <c r="J11" s="48" t="str">
        <f t="shared" si="5"/>
        <v>#DIV/0!</v>
      </c>
      <c r="K11" s="50">
        <f t="shared" si="6"/>
        <v>0</v>
      </c>
      <c r="L11" s="51" t="str">
        <f t="shared" si="7"/>
        <v>#DIV/0!</v>
      </c>
      <c r="M11" s="50" t="str">
        <f t="shared" si="8"/>
        <v>#DIV/0!</v>
      </c>
      <c r="N11" s="50" t="str">
        <f t="shared" si="9"/>
        <v>#DIV/0!</v>
      </c>
      <c r="O11" s="50" t="str">
        <f t="shared" si="10"/>
        <v>#DIV/0!</v>
      </c>
      <c r="P11" s="4" t="str">
        <f t="shared" si="11"/>
        <v>#DIV/0!</v>
      </c>
      <c r="Q11" s="34" t="str">
        <f t="shared" si="12"/>
        <v>#DIV/0!</v>
      </c>
      <c r="R11" s="34"/>
      <c r="S11" s="34"/>
      <c r="T11" s="34"/>
      <c r="U11" s="34"/>
      <c r="V11" s="52"/>
      <c r="W11" s="53"/>
      <c r="X11" s="34" t="b">
        <f t="shared" si="13"/>
        <v>0</v>
      </c>
      <c r="Y11" s="34" t="b">
        <f t="shared" si="14"/>
        <v>0</v>
      </c>
      <c r="Z11" s="34" t="b">
        <f t="shared" si="15"/>
        <v>1</v>
      </c>
      <c r="AA11" s="34" t="b">
        <f t="shared" si="16"/>
        <v>0</v>
      </c>
      <c r="AB11" s="34" t="b">
        <f t="shared" si="17"/>
        <v>0</v>
      </c>
      <c r="AC11" s="34">
        <f t="shared" si="18"/>
        <v>23</v>
      </c>
      <c r="AD11" s="34">
        <f t="shared" si="19"/>
        <v>126</v>
      </c>
      <c r="AE11" s="16" t="b">
        <f t="shared" si="20"/>
        <v>0</v>
      </c>
      <c r="AF11" s="17" t="b">
        <f t="shared" si="21"/>
        <v>0</v>
      </c>
      <c r="AG11" s="17">
        <f t="shared" si="22"/>
        <v>126</v>
      </c>
      <c r="AH11" s="17" t="b">
        <f t="shared" si="23"/>
        <v>0</v>
      </c>
      <c r="AI11" s="34">
        <f t="shared" si="24"/>
        <v>1</v>
      </c>
      <c r="AJ11" s="18">
        <f t="shared" si="25"/>
        <v>0</v>
      </c>
      <c r="AK11" s="18">
        <f t="shared" si="26"/>
        <v>0</v>
      </c>
      <c r="AL11" s="18">
        <f t="shared" si="27"/>
        <v>0</v>
      </c>
    </row>
    <row r="12" ht="12.75" customHeight="1">
      <c r="A12" s="54">
        <v>45405.0</v>
      </c>
      <c r="B12" s="22"/>
      <c r="C12" s="23"/>
      <c r="D12" s="22"/>
      <c r="E12" s="4"/>
      <c r="F12" s="48" t="str">
        <f t="shared" si="1"/>
        <v>#DIV/0!</v>
      </c>
      <c r="G12" s="49" t="str">
        <f t="shared" si="2"/>
        <v>#DIV/0!</v>
      </c>
      <c r="H12" s="49">
        <f t="shared" si="3"/>
        <v>0</v>
      </c>
      <c r="I12" s="48" t="b">
        <f t="shared" si="4"/>
        <v>0</v>
      </c>
      <c r="J12" s="48" t="str">
        <f t="shared" si="5"/>
        <v>#DIV/0!</v>
      </c>
      <c r="K12" s="50">
        <f t="shared" si="6"/>
        <v>0</v>
      </c>
      <c r="L12" s="51" t="str">
        <f t="shared" si="7"/>
        <v>#DIV/0!</v>
      </c>
      <c r="M12" s="50" t="str">
        <f t="shared" si="8"/>
        <v>#DIV/0!</v>
      </c>
      <c r="N12" s="50" t="str">
        <f t="shared" si="9"/>
        <v>#DIV/0!</v>
      </c>
      <c r="O12" s="50" t="str">
        <f t="shared" si="10"/>
        <v>#DIV/0!</v>
      </c>
      <c r="P12" s="4" t="str">
        <f t="shared" si="11"/>
        <v>#DIV/0!</v>
      </c>
      <c r="Q12" s="34" t="str">
        <f t="shared" si="12"/>
        <v>#DIV/0!</v>
      </c>
      <c r="R12" s="34"/>
      <c r="S12" s="34"/>
      <c r="T12" s="34"/>
      <c r="U12" s="34"/>
      <c r="V12" s="52"/>
      <c r="W12" s="53"/>
      <c r="X12" s="34" t="b">
        <f t="shared" si="13"/>
        <v>0</v>
      </c>
      <c r="Y12" s="34" t="b">
        <f t="shared" si="14"/>
        <v>0</v>
      </c>
      <c r="Z12" s="34" t="b">
        <f t="shared" si="15"/>
        <v>1</v>
      </c>
      <c r="AA12" s="34" t="b">
        <f t="shared" si="16"/>
        <v>0</v>
      </c>
      <c r="AB12" s="34" t="b">
        <f t="shared" si="17"/>
        <v>0</v>
      </c>
      <c r="AC12" s="34">
        <f t="shared" si="18"/>
        <v>22</v>
      </c>
      <c r="AD12" s="34">
        <f t="shared" si="19"/>
        <v>125</v>
      </c>
      <c r="AE12" s="16" t="b">
        <f t="shared" si="20"/>
        <v>0</v>
      </c>
      <c r="AF12" s="17" t="b">
        <f t="shared" si="21"/>
        <v>0</v>
      </c>
      <c r="AG12" s="17">
        <f t="shared" si="22"/>
        <v>125</v>
      </c>
      <c r="AH12" s="17" t="b">
        <f t="shared" si="23"/>
        <v>0</v>
      </c>
      <c r="AI12" s="34">
        <f t="shared" si="24"/>
        <v>1</v>
      </c>
      <c r="AJ12" s="18">
        <f t="shared" si="25"/>
        <v>0</v>
      </c>
      <c r="AK12" s="18">
        <f t="shared" si="26"/>
        <v>0</v>
      </c>
      <c r="AL12" s="18">
        <f t="shared" si="27"/>
        <v>0</v>
      </c>
    </row>
    <row r="13" ht="12.75" customHeight="1">
      <c r="A13" s="54">
        <v>45404.0</v>
      </c>
      <c r="B13" s="22"/>
      <c r="C13" s="23"/>
      <c r="D13" s="22"/>
      <c r="E13" s="4"/>
      <c r="F13" s="48" t="str">
        <f t="shared" si="1"/>
        <v>#DIV/0!</v>
      </c>
      <c r="G13" s="49" t="str">
        <f t="shared" si="2"/>
        <v>#DIV/0!</v>
      </c>
      <c r="H13" s="49">
        <f t="shared" si="3"/>
        <v>0</v>
      </c>
      <c r="I13" s="48" t="b">
        <f t="shared" si="4"/>
        <v>0</v>
      </c>
      <c r="J13" s="48" t="str">
        <f t="shared" si="5"/>
        <v>#DIV/0!</v>
      </c>
      <c r="K13" s="50">
        <f t="shared" si="6"/>
        <v>0</v>
      </c>
      <c r="L13" s="51" t="str">
        <f t="shared" si="7"/>
        <v>#DIV/0!</v>
      </c>
      <c r="M13" s="50" t="str">
        <f t="shared" si="8"/>
        <v>#DIV/0!</v>
      </c>
      <c r="N13" s="50" t="str">
        <f t="shared" si="9"/>
        <v>#DIV/0!</v>
      </c>
      <c r="O13" s="50" t="str">
        <f t="shared" si="10"/>
        <v>#DIV/0!</v>
      </c>
      <c r="P13" s="4" t="str">
        <f t="shared" si="11"/>
        <v>#DIV/0!</v>
      </c>
      <c r="Q13" s="34" t="str">
        <f t="shared" si="12"/>
        <v>#DIV/0!</v>
      </c>
      <c r="R13" s="34"/>
      <c r="S13" s="34"/>
      <c r="T13" s="34"/>
      <c r="U13" s="34"/>
      <c r="V13" s="52"/>
      <c r="W13" s="53"/>
      <c r="X13" s="34" t="b">
        <f t="shared" si="13"/>
        <v>0</v>
      </c>
      <c r="Y13" s="34" t="b">
        <f t="shared" si="14"/>
        <v>0</v>
      </c>
      <c r="Z13" s="34" t="b">
        <f t="shared" si="15"/>
        <v>1</v>
      </c>
      <c r="AA13" s="34" t="b">
        <f t="shared" si="16"/>
        <v>0</v>
      </c>
      <c r="AB13" s="34" t="b">
        <f t="shared" si="17"/>
        <v>0</v>
      </c>
      <c r="AC13" s="34">
        <f t="shared" si="18"/>
        <v>21</v>
      </c>
      <c r="AD13" s="34">
        <f t="shared" si="19"/>
        <v>124</v>
      </c>
      <c r="AE13" s="16" t="b">
        <f t="shared" si="20"/>
        <v>0</v>
      </c>
      <c r="AF13" s="17" t="b">
        <f t="shared" si="21"/>
        <v>0</v>
      </c>
      <c r="AG13" s="17">
        <f t="shared" si="22"/>
        <v>124</v>
      </c>
      <c r="AH13" s="17" t="b">
        <f t="shared" si="23"/>
        <v>0</v>
      </c>
      <c r="AI13" s="34">
        <f t="shared" si="24"/>
        <v>1</v>
      </c>
      <c r="AJ13" s="18">
        <f t="shared" si="25"/>
        <v>0</v>
      </c>
      <c r="AK13" s="18">
        <f t="shared" si="26"/>
        <v>0</v>
      </c>
      <c r="AL13" s="18">
        <f t="shared" si="27"/>
        <v>0</v>
      </c>
    </row>
    <row r="14" ht="12.75" customHeight="1">
      <c r="A14" s="54">
        <v>45401.0</v>
      </c>
      <c r="B14" s="22"/>
      <c r="C14" s="23"/>
      <c r="D14" s="22"/>
      <c r="E14" s="4"/>
      <c r="F14" s="48" t="str">
        <f t="shared" si="1"/>
        <v>#DIV/0!</v>
      </c>
      <c r="G14" s="49" t="str">
        <f t="shared" si="2"/>
        <v>#DIV/0!</v>
      </c>
      <c r="H14" s="49">
        <f t="shared" si="3"/>
        <v>0</v>
      </c>
      <c r="I14" s="48" t="b">
        <f t="shared" si="4"/>
        <v>0</v>
      </c>
      <c r="J14" s="48" t="str">
        <f t="shared" si="5"/>
        <v>#DIV/0!</v>
      </c>
      <c r="K14" s="50">
        <f t="shared" si="6"/>
        <v>0</v>
      </c>
      <c r="L14" s="51" t="str">
        <f t="shared" si="7"/>
        <v>#DIV/0!</v>
      </c>
      <c r="M14" s="50" t="str">
        <f t="shared" si="8"/>
        <v>#DIV/0!</v>
      </c>
      <c r="N14" s="50" t="str">
        <f t="shared" si="9"/>
        <v>#DIV/0!</v>
      </c>
      <c r="O14" s="50" t="str">
        <f t="shared" si="10"/>
        <v>#DIV/0!</v>
      </c>
      <c r="P14" s="4" t="str">
        <f t="shared" si="11"/>
        <v>#DIV/0!</v>
      </c>
      <c r="Q14" s="34" t="str">
        <f t="shared" si="12"/>
        <v>#DIV/0!</v>
      </c>
      <c r="R14" s="34"/>
      <c r="S14" s="34"/>
      <c r="T14" s="34"/>
      <c r="U14" s="34"/>
      <c r="V14" s="52"/>
      <c r="W14" s="53"/>
      <c r="X14" s="34" t="b">
        <f t="shared" si="13"/>
        <v>0</v>
      </c>
      <c r="Y14" s="34" t="b">
        <f t="shared" si="14"/>
        <v>0</v>
      </c>
      <c r="Z14" s="34" t="b">
        <f t="shared" si="15"/>
        <v>1</v>
      </c>
      <c r="AA14" s="34" t="b">
        <f t="shared" si="16"/>
        <v>0</v>
      </c>
      <c r="AB14" s="34" t="b">
        <f t="shared" si="17"/>
        <v>0</v>
      </c>
      <c r="AC14" s="34">
        <f t="shared" si="18"/>
        <v>20</v>
      </c>
      <c r="AD14" s="34">
        <f t="shared" si="19"/>
        <v>123</v>
      </c>
      <c r="AE14" s="16" t="b">
        <f t="shared" si="20"/>
        <v>0</v>
      </c>
      <c r="AF14" s="17" t="b">
        <f t="shared" si="21"/>
        <v>0</v>
      </c>
      <c r="AG14" s="17">
        <f t="shared" si="22"/>
        <v>123</v>
      </c>
      <c r="AH14" s="17" t="b">
        <f t="shared" si="23"/>
        <v>0</v>
      </c>
      <c r="AI14" s="34">
        <f t="shared" si="24"/>
        <v>1</v>
      </c>
      <c r="AJ14" s="18">
        <f t="shared" si="25"/>
        <v>0</v>
      </c>
      <c r="AK14" s="18">
        <f t="shared" si="26"/>
        <v>0</v>
      </c>
      <c r="AL14" s="18">
        <f t="shared" si="27"/>
        <v>0</v>
      </c>
    </row>
    <row r="15" ht="12.75" customHeight="1">
      <c r="A15" s="54">
        <v>45400.0</v>
      </c>
      <c r="B15" s="22"/>
      <c r="C15" s="23"/>
      <c r="D15" s="22"/>
      <c r="E15" s="4"/>
      <c r="F15" s="48" t="str">
        <f t="shared" si="1"/>
        <v>#DIV/0!</v>
      </c>
      <c r="G15" s="49" t="str">
        <f t="shared" si="2"/>
        <v>#DIV/0!</v>
      </c>
      <c r="H15" s="49">
        <f t="shared" si="3"/>
        <v>0</v>
      </c>
      <c r="I15" s="48" t="b">
        <f t="shared" si="4"/>
        <v>0</v>
      </c>
      <c r="J15" s="48" t="str">
        <f t="shared" si="5"/>
        <v>#DIV/0!</v>
      </c>
      <c r="K15" s="50">
        <f t="shared" si="6"/>
        <v>0</v>
      </c>
      <c r="L15" s="51" t="str">
        <f t="shared" si="7"/>
        <v>#DIV/0!</v>
      </c>
      <c r="M15" s="50" t="str">
        <f t="shared" si="8"/>
        <v>#DIV/0!</v>
      </c>
      <c r="N15" s="50" t="str">
        <f t="shared" si="9"/>
        <v>#DIV/0!</v>
      </c>
      <c r="O15" s="50" t="str">
        <f t="shared" si="10"/>
        <v>#DIV/0!</v>
      </c>
      <c r="P15" s="4" t="str">
        <f t="shared" si="11"/>
        <v>#DIV/0!</v>
      </c>
      <c r="Q15" s="34" t="str">
        <f t="shared" si="12"/>
        <v>#DIV/0!</v>
      </c>
      <c r="R15" s="34"/>
      <c r="S15" s="34"/>
      <c r="T15" s="34"/>
      <c r="U15" s="34"/>
      <c r="V15" s="52"/>
      <c r="W15" s="53"/>
      <c r="X15" s="34" t="b">
        <f t="shared" si="13"/>
        <v>0</v>
      </c>
      <c r="Y15" s="34" t="b">
        <f t="shared" si="14"/>
        <v>0</v>
      </c>
      <c r="Z15" s="34" t="b">
        <f t="shared" si="15"/>
        <v>1</v>
      </c>
      <c r="AA15" s="34" t="b">
        <f t="shared" si="16"/>
        <v>0</v>
      </c>
      <c r="AB15" s="34" t="b">
        <f t="shared" si="17"/>
        <v>0</v>
      </c>
      <c r="AC15" s="34">
        <f t="shared" si="18"/>
        <v>19</v>
      </c>
      <c r="AD15" s="34">
        <f t="shared" si="19"/>
        <v>122</v>
      </c>
      <c r="AE15" s="16" t="b">
        <f t="shared" si="20"/>
        <v>0</v>
      </c>
      <c r="AF15" s="17" t="b">
        <f t="shared" si="21"/>
        <v>0</v>
      </c>
      <c r="AG15" s="17">
        <f t="shared" si="22"/>
        <v>122</v>
      </c>
      <c r="AH15" s="17" t="b">
        <f t="shared" si="23"/>
        <v>0</v>
      </c>
      <c r="AI15" s="34">
        <f t="shared" si="24"/>
        <v>1</v>
      </c>
      <c r="AJ15" s="18">
        <f t="shared" si="25"/>
        <v>0</v>
      </c>
      <c r="AK15" s="18">
        <f t="shared" si="26"/>
        <v>0</v>
      </c>
      <c r="AL15" s="18">
        <f t="shared" si="27"/>
        <v>0</v>
      </c>
    </row>
    <row r="16" ht="12.75" customHeight="1">
      <c r="A16" s="55">
        <v>45399.0</v>
      </c>
      <c r="B16" s="22"/>
      <c r="C16" s="23"/>
      <c r="D16" s="22"/>
      <c r="E16" s="4"/>
      <c r="F16" s="48" t="str">
        <f t="shared" si="1"/>
        <v>#DIV/0!</v>
      </c>
      <c r="G16" s="49" t="str">
        <f t="shared" si="2"/>
        <v>#DIV/0!</v>
      </c>
      <c r="H16" s="49">
        <f t="shared" si="3"/>
        <v>0</v>
      </c>
      <c r="I16" s="48" t="b">
        <f t="shared" si="4"/>
        <v>0</v>
      </c>
      <c r="J16" s="48" t="str">
        <f t="shared" si="5"/>
        <v>#DIV/0!</v>
      </c>
      <c r="K16" s="50">
        <f t="shared" si="6"/>
        <v>0</v>
      </c>
      <c r="L16" s="51" t="str">
        <f t="shared" si="7"/>
        <v>#DIV/0!</v>
      </c>
      <c r="M16" s="50" t="str">
        <f t="shared" si="8"/>
        <v>#DIV/0!</v>
      </c>
      <c r="N16" s="50" t="str">
        <f t="shared" si="9"/>
        <v>#DIV/0!</v>
      </c>
      <c r="O16" s="50" t="str">
        <f t="shared" si="10"/>
        <v>#DIV/0!</v>
      </c>
      <c r="P16" s="4" t="str">
        <f t="shared" si="11"/>
        <v>#DIV/0!</v>
      </c>
      <c r="Q16" s="34" t="str">
        <f t="shared" si="12"/>
        <v>#DIV/0!</v>
      </c>
      <c r="R16" s="34"/>
      <c r="S16" s="34"/>
      <c r="T16" s="34"/>
      <c r="U16" s="34"/>
      <c r="V16" s="52"/>
      <c r="W16" s="53"/>
      <c r="X16" s="34" t="b">
        <f t="shared" si="13"/>
        <v>0</v>
      </c>
      <c r="Y16" s="34" t="b">
        <f t="shared" si="14"/>
        <v>0</v>
      </c>
      <c r="Z16" s="34" t="b">
        <f t="shared" si="15"/>
        <v>1</v>
      </c>
      <c r="AA16" s="34" t="b">
        <f t="shared" si="16"/>
        <v>0</v>
      </c>
      <c r="AB16" s="34" t="b">
        <f t="shared" si="17"/>
        <v>0</v>
      </c>
      <c r="AC16" s="34">
        <f t="shared" si="18"/>
        <v>18</v>
      </c>
      <c r="AD16" s="34">
        <f t="shared" si="19"/>
        <v>121</v>
      </c>
      <c r="AE16" s="16" t="b">
        <f t="shared" si="20"/>
        <v>0</v>
      </c>
      <c r="AF16" s="17" t="b">
        <f t="shared" si="21"/>
        <v>0</v>
      </c>
      <c r="AG16" s="17">
        <f t="shared" si="22"/>
        <v>121</v>
      </c>
      <c r="AH16" s="17" t="b">
        <f t="shared" si="23"/>
        <v>0</v>
      </c>
      <c r="AI16" s="34">
        <f t="shared" si="24"/>
        <v>1</v>
      </c>
      <c r="AJ16" s="18">
        <f t="shared" si="25"/>
        <v>0</v>
      </c>
      <c r="AK16" s="18">
        <f t="shared" si="26"/>
        <v>0</v>
      </c>
      <c r="AL16" s="18">
        <f t="shared" si="27"/>
        <v>0</v>
      </c>
    </row>
    <row r="17" ht="12.75" customHeight="1">
      <c r="A17" s="54">
        <v>45398.0</v>
      </c>
      <c r="B17" s="22"/>
      <c r="C17" s="23"/>
      <c r="D17" s="22"/>
      <c r="E17" s="4"/>
      <c r="F17" s="48" t="str">
        <f t="shared" si="1"/>
        <v>#DIV/0!</v>
      </c>
      <c r="G17" s="49" t="str">
        <f t="shared" si="2"/>
        <v>#DIV/0!</v>
      </c>
      <c r="H17" s="49">
        <f t="shared" si="3"/>
        <v>0</v>
      </c>
      <c r="I17" s="48" t="b">
        <f t="shared" si="4"/>
        <v>0</v>
      </c>
      <c r="J17" s="48" t="str">
        <f t="shared" si="5"/>
        <v>#DIV/0!</v>
      </c>
      <c r="K17" s="50">
        <f t="shared" si="6"/>
        <v>0</v>
      </c>
      <c r="L17" s="51" t="str">
        <f t="shared" si="7"/>
        <v>#DIV/0!</v>
      </c>
      <c r="M17" s="50" t="str">
        <f t="shared" si="8"/>
        <v>#DIV/0!</v>
      </c>
      <c r="N17" s="50" t="str">
        <f t="shared" si="9"/>
        <v>#DIV/0!</v>
      </c>
      <c r="O17" s="50" t="str">
        <f t="shared" si="10"/>
        <v>#DIV/0!</v>
      </c>
      <c r="P17" s="4" t="str">
        <f t="shared" si="11"/>
        <v>#DIV/0!</v>
      </c>
      <c r="Q17" s="34" t="str">
        <f t="shared" si="12"/>
        <v>#DIV/0!</v>
      </c>
      <c r="R17" s="34"/>
      <c r="S17" s="34"/>
      <c r="T17" s="34"/>
      <c r="U17" s="34"/>
      <c r="V17" s="52"/>
      <c r="W17" s="53"/>
      <c r="X17" s="34" t="b">
        <f t="shared" si="13"/>
        <v>0</v>
      </c>
      <c r="Y17" s="34" t="b">
        <f t="shared" si="14"/>
        <v>0</v>
      </c>
      <c r="Z17" s="34" t="b">
        <f t="shared" si="15"/>
        <v>0</v>
      </c>
      <c r="AA17" s="34" t="b">
        <f t="shared" si="16"/>
        <v>0</v>
      </c>
      <c r="AB17" s="34" t="b">
        <f t="shared" si="17"/>
        <v>0</v>
      </c>
      <c r="AC17" s="34">
        <f t="shared" si="18"/>
        <v>17</v>
      </c>
      <c r="AD17" s="34">
        <f t="shared" si="19"/>
        <v>120</v>
      </c>
      <c r="AE17" s="16" t="b">
        <f t="shared" si="20"/>
        <v>0</v>
      </c>
      <c r="AF17" s="17" t="b">
        <f t="shared" si="21"/>
        <v>0</v>
      </c>
      <c r="AG17" s="17">
        <f t="shared" si="22"/>
        <v>120</v>
      </c>
      <c r="AH17" s="17" t="b">
        <f t="shared" si="23"/>
        <v>0</v>
      </c>
      <c r="AI17" s="34">
        <f t="shared" si="24"/>
        <v>1</v>
      </c>
      <c r="AJ17" s="18">
        <f t="shared" si="25"/>
        <v>0</v>
      </c>
      <c r="AK17" s="18">
        <f t="shared" si="26"/>
        <v>0</v>
      </c>
      <c r="AL17" s="18">
        <f t="shared" si="27"/>
        <v>0</v>
      </c>
    </row>
    <row r="18" ht="12.75" customHeight="1">
      <c r="A18" s="54">
        <v>45397.0</v>
      </c>
      <c r="B18" s="22"/>
      <c r="C18" s="23"/>
      <c r="D18" s="22"/>
      <c r="E18" s="4"/>
      <c r="F18" s="48" t="str">
        <f t="shared" si="1"/>
        <v>#DIV/0!</v>
      </c>
      <c r="G18" s="49" t="str">
        <f t="shared" si="2"/>
        <v>#DIV/0!</v>
      </c>
      <c r="H18" s="49">
        <f t="shared" si="3"/>
        <v>0</v>
      </c>
      <c r="I18" s="48" t="b">
        <f t="shared" si="4"/>
        <v>0</v>
      </c>
      <c r="J18" s="48" t="str">
        <f t="shared" si="5"/>
        <v>#DIV/0!</v>
      </c>
      <c r="K18" s="50">
        <f t="shared" si="6"/>
        <v>0</v>
      </c>
      <c r="L18" s="51" t="str">
        <f t="shared" si="7"/>
        <v>#DIV/0!</v>
      </c>
      <c r="M18" s="50" t="str">
        <f t="shared" si="8"/>
        <v>#DIV/0!</v>
      </c>
      <c r="N18" s="50" t="str">
        <f t="shared" si="9"/>
        <v>#DIV/0!</v>
      </c>
      <c r="O18" s="50" t="str">
        <f t="shared" si="10"/>
        <v>#DIV/0!</v>
      </c>
      <c r="P18" s="4" t="str">
        <f t="shared" si="11"/>
        <v>#DIV/0!</v>
      </c>
      <c r="Q18" s="34" t="str">
        <f t="shared" si="12"/>
        <v>#DIV/0!</v>
      </c>
      <c r="R18" s="34"/>
      <c r="S18" s="34"/>
      <c r="T18" s="34"/>
      <c r="U18" s="34"/>
      <c r="V18" s="52"/>
      <c r="W18" s="53"/>
      <c r="X18" s="34" t="b">
        <f t="shared" si="13"/>
        <v>0</v>
      </c>
      <c r="Y18" s="34" t="b">
        <f t="shared" si="14"/>
        <v>0</v>
      </c>
      <c r="Z18" s="34" t="b">
        <f t="shared" si="15"/>
        <v>0</v>
      </c>
      <c r="AA18" s="34" t="b">
        <f t="shared" si="16"/>
        <v>0</v>
      </c>
      <c r="AB18" s="34" t="b">
        <f t="shared" si="17"/>
        <v>0</v>
      </c>
      <c r="AC18" s="34">
        <f t="shared" si="18"/>
        <v>16</v>
      </c>
      <c r="AD18" s="34">
        <f t="shared" si="19"/>
        <v>119</v>
      </c>
      <c r="AE18" s="16" t="b">
        <f t="shared" si="20"/>
        <v>0</v>
      </c>
      <c r="AF18" s="17" t="b">
        <f t="shared" si="21"/>
        <v>0</v>
      </c>
      <c r="AG18" s="17">
        <f t="shared" si="22"/>
        <v>119</v>
      </c>
      <c r="AH18" s="17" t="b">
        <f t="shared" si="23"/>
        <v>0</v>
      </c>
      <c r="AI18" s="34">
        <f t="shared" si="24"/>
        <v>1</v>
      </c>
      <c r="AJ18" s="18">
        <f t="shared" si="25"/>
        <v>0</v>
      </c>
      <c r="AK18" s="18">
        <f t="shared" si="26"/>
        <v>0</v>
      </c>
      <c r="AL18" s="18">
        <f t="shared" si="27"/>
        <v>0</v>
      </c>
    </row>
    <row r="19" ht="12.75" customHeight="1">
      <c r="A19" s="54">
        <v>45394.0</v>
      </c>
      <c r="B19" s="22"/>
      <c r="C19" s="23"/>
      <c r="D19" s="22"/>
      <c r="E19" s="4"/>
      <c r="F19" s="48" t="str">
        <f t="shared" si="1"/>
        <v>#DIV/0!</v>
      </c>
      <c r="G19" s="49" t="str">
        <f t="shared" si="2"/>
        <v>#DIV/0!</v>
      </c>
      <c r="H19" s="49">
        <f t="shared" si="3"/>
        <v>0</v>
      </c>
      <c r="I19" s="48" t="b">
        <f t="shared" si="4"/>
        <v>0</v>
      </c>
      <c r="J19" s="48" t="str">
        <f t="shared" si="5"/>
        <v>#DIV/0!</v>
      </c>
      <c r="K19" s="50">
        <f t="shared" si="6"/>
        <v>0</v>
      </c>
      <c r="L19" s="51" t="str">
        <f t="shared" si="7"/>
        <v>#DIV/0!</v>
      </c>
      <c r="M19" s="50" t="str">
        <f t="shared" si="8"/>
        <v>#DIV/0!</v>
      </c>
      <c r="N19" s="50" t="str">
        <f t="shared" si="9"/>
        <v>#DIV/0!</v>
      </c>
      <c r="O19" s="50" t="str">
        <f t="shared" si="10"/>
        <v>#DIV/0!</v>
      </c>
      <c r="P19" s="4" t="str">
        <f t="shared" si="11"/>
        <v>#DIV/0!</v>
      </c>
      <c r="Q19" s="34" t="str">
        <f t="shared" si="12"/>
        <v>#DIV/0!</v>
      </c>
      <c r="R19" s="34"/>
      <c r="S19" s="34"/>
      <c r="T19" s="34"/>
      <c r="U19" s="34"/>
      <c r="V19" s="52"/>
      <c r="W19" s="53"/>
      <c r="X19" s="34" t="b">
        <f t="shared" si="13"/>
        <v>0</v>
      </c>
      <c r="Y19" s="34" t="b">
        <f t="shared" si="14"/>
        <v>0</v>
      </c>
      <c r="Z19" s="34" t="b">
        <f t="shared" si="15"/>
        <v>0</v>
      </c>
      <c r="AA19" s="34" t="b">
        <f t="shared" si="16"/>
        <v>0</v>
      </c>
      <c r="AB19" s="34" t="b">
        <f t="shared" si="17"/>
        <v>0</v>
      </c>
      <c r="AC19" s="34">
        <f t="shared" si="18"/>
        <v>15</v>
      </c>
      <c r="AD19" s="34">
        <f t="shared" si="19"/>
        <v>118</v>
      </c>
      <c r="AE19" s="16" t="b">
        <f t="shared" si="20"/>
        <v>0</v>
      </c>
      <c r="AF19" s="17" t="b">
        <f t="shared" si="21"/>
        <v>0</v>
      </c>
      <c r="AG19" s="17">
        <f t="shared" si="22"/>
        <v>118</v>
      </c>
      <c r="AH19" s="17" t="b">
        <f t="shared" si="23"/>
        <v>0</v>
      </c>
      <c r="AI19" s="34">
        <f t="shared" si="24"/>
        <v>1</v>
      </c>
      <c r="AJ19" s="18">
        <f t="shared" si="25"/>
        <v>0</v>
      </c>
      <c r="AK19" s="18">
        <f t="shared" si="26"/>
        <v>0</v>
      </c>
      <c r="AL19" s="18">
        <f t="shared" si="27"/>
        <v>0</v>
      </c>
    </row>
    <row r="20" ht="12.75" customHeight="1">
      <c r="A20" s="54">
        <v>45393.0</v>
      </c>
      <c r="B20" s="22"/>
      <c r="C20" s="23"/>
      <c r="D20" s="22"/>
      <c r="E20" s="4"/>
      <c r="F20" s="48" t="str">
        <f t="shared" si="1"/>
        <v>#DIV/0!</v>
      </c>
      <c r="G20" s="49" t="str">
        <f t="shared" si="2"/>
        <v>#DIV/0!</v>
      </c>
      <c r="H20" s="49">
        <f t="shared" si="3"/>
        <v>0</v>
      </c>
      <c r="I20" s="48" t="b">
        <f t="shared" si="4"/>
        <v>0</v>
      </c>
      <c r="J20" s="48" t="str">
        <f t="shared" si="5"/>
        <v>#DIV/0!</v>
      </c>
      <c r="K20" s="50">
        <f t="shared" si="6"/>
        <v>0</v>
      </c>
      <c r="L20" s="51" t="str">
        <f t="shared" si="7"/>
        <v>#DIV/0!</v>
      </c>
      <c r="M20" s="50" t="str">
        <f t="shared" si="8"/>
        <v>#DIV/0!</v>
      </c>
      <c r="N20" s="50" t="str">
        <f t="shared" si="9"/>
        <v>#DIV/0!</v>
      </c>
      <c r="O20" s="50" t="str">
        <f t="shared" si="10"/>
        <v>#DIV/0!</v>
      </c>
      <c r="P20" s="4" t="str">
        <f t="shared" si="11"/>
        <v>#DIV/0!</v>
      </c>
      <c r="Q20" s="34" t="str">
        <f t="shared" si="12"/>
        <v>#DIV/0!</v>
      </c>
      <c r="R20" s="34"/>
      <c r="S20" s="34"/>
      <c r="T20" s="34"/>
      <c r="U20" s="34"/>
      <c r="V20" s="52"/>
      <c r="W20" s="53"/>
      <c r="X20" s="34" t="b">
        <f t="shared" si="13"/>
        <v>0</v>
      </c>
      <c r="Y20" s="34" t="b">
        <f t="shared" si="14"/>
        <v>0</v>
      </c>
      <c r="Z20" s="34" t="b">
        <f t="shared" si="15"/>
        <v>0</v>
      </c>
      <c r="AA20" s="34" t="b">
        <f t="shared" si="16"/>
        <v>0</v>
      </c>
      <c r="AB20" s="34" t="b">
        <f t="shared" si="17"/>
        <v>0</v>
      </c>
      <c r="AC20" s="34">
        <f t="shared" si="18"/>
        <v>14</v>
      </c>
      <c r="AD20" s="34">
        <f t="shared" si="19"/>
        <v>117</v>
      </c>
      <c r="AE20" s="16" t="b">
        <f t="shared" si="20"/>
        <v>0</v>
      </c>
      <c r="AF20" s="17" t="b">
        <f t="shared" si="21"/>
        <v>0</v>
      </c>
      <c r="AG20" s="17">
        <f t="shared" si="22"/>
        <v>117</v>
      </c>
      <c r="AH20" s="17" t="b">
        <f t="shared" si="23"/>
        <v>0</v>
      </c>
      <c r="AI20" s="34">
        <f t="shared" si="24"/>
        <v>1</v>
      </c>
      <c r="AJ20" s="18">
        <f t="shared" si="25"/>
        <v>0</v>
      </c>
      <c r="AK20" s="18">
        <f t="shared" si="26"/>
        <v>0</v>
      </c>
      <c r="AL20" s="18">
        <f t="shared" si="27"/>
        <v>0</v>
      </c>
    </row>
    <row r="21" ht="12.75" customHeight="1">
      <c r="A21" s="54">
        <v>45392.0</v>
      </c>
      <c r="B21" s="22"/>
      <c r="C21" s="23"/>
      <c r="D21" s="22"/>
      <c r="E21" s="4"/>
      <c r="F21" s="48" t="str">
        <f t="shared" si="1"/>
        <v>#DIV/0!</v>
      </c>
      <c r="G21" s="49" t="str">
        <f t="shared" si="2"/>
        <v>#DIV/0!</v>
      </c>
      <c r="H21" s="49">
        <f t="shared" si="3"/>
        <v>0</v>
      </c>
      <c r="I21" s="48" t="b">
        <f t="shared" si="4"/>
        <v>0</v>
      </c>
      <c r="J21" s="48" t="str">
        <f t="shared" si="5"/>
        <v>#DIV/0!</v>
      </c>
      <c r="K21" s="50">
        <f t="shared" si="6"/>
        <v>0</v>
      </c>
      <c r="L21" s="51" t="str">
        <f t="shared" si="7"/>
        <v>#DIV/0!</v>
      </c>
      <c r="M21" s="50" t="str">
        <f t="shared" si="8"/>
        <v>#DIV/0!</v>
      </c>
      <c r="N21" s="50" t="str">
        <f t="shared" si="9"/>
        <v>#DIV/0!</v>
      </c>
      <c r="O21" s="50" t="str">
        <f t="shared" si="10"/>
        <v>#DIV/0!</v>
      </c>
      <c r="P21" s="4" t="str">
        <f t="shared" si="11"/>
        <v>#DIV/0!</v>
      </c>
      <c r="Q21" s="34" t="str">
        <f t="shared" si="12"/>
        <v>#DIV/0!</v>
      </c>
      <c r="R21" s="34"/>
      <c r="S21" s="34"/>
      <c r="T21" s="34"/>
      <c r="U21" s="34"/>
      <c r="V21" s="52"/>
      <c r="W21" s="53"/>
      <c r="X21" s="34" t="b">
        <f t="shared" si="13"/>
        <v>0</v>
      </c>
      <c r="Y21" s="34" t="b">
        <f t="shared" si="14"/>
        <v>0</v>
      </c>
      <c r="Z21" s="34" t="b">
        <f t="shared" si="15"/>
        <v>0</v>
      </c>
      <c r="AA21" s="34" t="b">
        <f t="shared" si="16"/>
        <v>0</v>
      </c>
      <c r="AB21" s="34" t="b">
        <f t="shared" si="17"/>
        <v>0</v>
      </c>
      <c r="AC21" s="34">
        <f t="shared" si="18"/>
        <v>13</v>
      </c>
      <c r="AD21" s="34">
        <f t="shared" si="19"/>
        <v>116</v>
      </c>
      <c r="AE21" s="16" t="b">
        <f t="shared" si="20"/>
        <v>0</v>
      </c>
      <c r="AF21" s="17" t="b">
        <f t="shared" si="21"/>
        <v>0</v>
      </c>
      <c r="AG21" s="17">
        <f t="shared" si="22"/>
        <v>116</v>
      </c>
      <c r="AH21" s="17" t="b">
        <f t="shared" si="23"/>
        <v>0</v>
      </c>
      <c r="AI21" s="34">
        <f t="shared" si="24"/>
        <v>1</v>
      </c>
      <c r="AJ21" s="18">
        <f t="shared" si="25"/>
        <v>0</v>
      </c>
      <c r="AK21" s="18">
        <f t="shared" si="26"/>
        <v>0</v>
      </c>
      <c r="AL21" s="18">
        <f t="shared" si="27"/>
        <v>0</v>
      </c>
    </row>
    <row r="22" ht="12.75" customHeight="1">
      <c r="A22" s="54">
        <v>45391.0</v>
      </c>
      <c r="B22" s="22"/>
      <c r="C22" s="23"/>
      <c r="D22" s="22"/>
      <c r="E22" s="4"/>
      <c r="F22" s="48" t="str">
        <f t="shared" si="1"/>
        <v>#DIV/0!</v>
      </c>
      <c r="G22" s="49" t="str">
        <f t="shared" si="2"/>
        <v>#DIV/0!</v>
      </c>
      <c r="H22" s="49">
        <f t="shared" si="3"/>
        <v>0</v>
      </c>
      <c r="I22" s="48" t="b">
        <f t="shared" si="4"/>
        <v>0</v>
      </c>
      <c r="J22" s="48" t="str">
        <f t="shared" si="5"/>
        <v>#DIV/0!</v>
      </c>
      <c r="K22" s="50">
        <f t="shared" si="6"/>
        <v>0</v>
      </c>
      <c r="L22" s="51" t="str">
        <f t="shared" si="7"/>
        <v>#DIV/0!</v>
      </c>
      <c r="M22" s="50" t="str">
        <f t="shared" si="8"/>
        <v>#DIV/0!</v>
      </c>
      <c r="N22" s="50" t="str">
        <f t="shared" si="9"/>
        <v>#DIV/0!</v>
      </c>
      <c r="O22" s="50" t="str">
        <f t="shared" si="10"/>
        <v>#DIV/0!</v>
      </c>
      <c r="P22" s="4" t="str">
        <f t="shared" si="11"/>
        <v>#DIV/0!</v>
      </c>
      <c r="Q22" s="34" t="str">
        <f t="shared" si="12"/>
        <v>#DIV/0!</v>
      </c>
      <c r="R22" s="34"/>
      <c r="S22" s="34"/>
      <c r="T22" s="34"/>
      <c r="U22" s="34"/>
      <c r="V22" s="52"/>
      <c r="W22" s="53"/>
      <c r="X22" s="34" t="b">
        <f t="shared" si="13"/>
        <v>0</v>
      </c>
      <c r="Y22" s="34" t="b">
        <f t="shared" si="14"/>
        <v>0</v>
      </c>
      <c r="Z22" s="34" t="b">
        <f t="shared" si="15"/>
        <v>0</v>
      </c>
      <c r="AA22" s="34" t="b">
        <f t="shared" si="16"/>
        <v>0</v>
      </c>
      <c r="AB22" s="34" t="b">
        <f t="shared" si="17"/>
        <v>0</v>
      </c>
      <c r="AC22" s="34">
        <f t="shared" si="18"/>
        <v>12</v>
      </c>
      <c r="AD22" s="34">
        <f t="shared" si="19"/>
        <v>115</v>
      </c>
      <c r="AE22" s="16" t="b">
        <f t="shared" si="20"/>
        <v>0</v>
      </c>
      <c r="AF22" s="17" t="b">
        <f t="shared" si="21"/>
        <v>0</v>
      </c>
      <c r="AG22" s="17">
        <f t="shared" si="22"/>
        <v>115</v>
      </c>
      <c r="AH22" s="17" t="b">
        <f t="shared" si="23"/>
        <v>0</v>
      </c>
      <c r="AI22" s="34">
        <f t="shared" si="24"/>
        <v>1</v>
      </c>
      <c r="AJ22" s="18">
        <f t="shared" si="25"/>
        <v>0</v>
      </c>
      <c r="AK22" s="18">
        <f t="shared" si="26"/>
        <v>0</v>
      </c>
      <c r="AL22" s="18">
        <f t="shared" si="27"/>
        <v>0</v>
      </c>
    </row>
    <row r="23" ht="12.75" customHeight="1">
      <c r="A23" s="54">
        <v>45390.0</v>
      </c>
      <c r="B23" s="22"/>
      <c r="C23" s="23"/>
      <c r="D23" s="22"/>
      <c r="E23" s="4"/>
      <c r="F23" s="48" t="str">
        <f t="shared" si="1"/>
        <v>#DIV/0!</v>
      </c>
      <c r="G23" s="49" t="str">
        <f t="shared" si="2"/>
        <v>#DIV/0!</v>
      </c>
      <c r="H23" s="49">
        <f t="shared" si="3"/>
        <v>0</v>
      </c>
      <c r="I23" s="48" t="b">
        <f t="shared" si="4"/>
        <v>0</v>
      </c>
      <c r="J23" s="48" t="str">
        <f t="shared" si="5"/>
        <v>#DIV/0!</v>
      </c>
      <c r="K23" s="50">
        <f t="shared" si="6"/>
        <v>0</v>
      </c>
      <c r="L23" s="51" t="str">
        <f t="shared" si="7"/>
        <v>#DIV/0!</v>
      </c>
      <c r="M23" s="50" t="str">
        <f t="shared" si="8"/>
        <v>#DIV/0!</v>
      </c>
      <c r="N23" s="50" t="str">
        <f t="shared" si="9"/>
        <v>#DIV/0!</v>
      </c>
      <c r="O23" s="50" t="str">
        <f t="shared" si="10"/>
        <v>#DIV/0!</v>
      </c>
      <c r="P23" s="4" t="str">
        <f t="shared" si="11"/>
        <v>#DIV/0!</v>
      </c>
      <c r="Q23" s="34" t="str">
        <f t="shared" si="12"/>
        <v>#DIV/0!</v>
      </c>
      <c r="R23" s="34"/>
      <c r="S23" s="34"/>
      <c r="T23" s="34"/>
      <c r="U23" s="34"/>
      <c r="V23" s="52"/>
      <c r="W23" s="53"/>
      <c r="X23" s="34" t="b">
        <f t="shared" si="13"/>
        <v>0</v>
      </c>
      <c r="Y23" s="34" t="b">
        <f t="shared" si="14"/>
        <v>0</v>
      </c>
      <c r="Z23" s="34" t="b">
        <f t="shared" si="15"/>
        <v>0</v>
      </c>
      <c r="AA23" s="34" t="b">
        <f t="shared" si="16"/>
        <v>0</v>
      </c>
      <c r="AB23" s="34" t="b">
        <f t="shared" si="17"/>
        <v>0</v>
      </c>
      <c r="AC23" s="34">
        <f t="shared" si="18"/>
        <v>11</v>
      </c>
      <c r="AD23" s="34">
        <f t="shared" si="19"/>
        <v>114</v>
      </c>
      <c r="AE23" s="16" t="b">
        <f t="shared" si="20"/>
        <v>0</v>
      </c>
      <c r="AF23" s="17" t="b">
        <f t="shared" si="21"/>
        <v>0</v>
      </c>
      <c r="AG23" s="17">
        <f t="shared" si="22"/>
        <v>114</v>
      </c>
      <c r="AH23" s="17" t="b">
        <f t="shared" si="23"/>
        <v>0</v>
      </c>
      <c r="AI23" s="34">
        <f t="shared" si="24"/>
        <v>1</v>
      </c>
      <c r="AJ23" s="18">
        <f t="shared" si="25"/>
        <v>0</v>
      </c>
      <c r="AK23" s="18">
        <f t="shared" si="26"/>
        <v>0</v>
      </c>
      <c r="AL23" s="18">
        <f t="shared" si="27"/>
        <v>0</v>
      </c>
    </row>
    <row r="24" ht="12.75" customHeight="1">
      <c r="A24" s="54">
        <v>45387.0</v>
      </c>
      <c r="B24" s="22"/>
      <c r="C24" s="23"/>
      <c r="D24" s="22"/>
      <c r="E24" s="4"/>
      <c r="F24" s="48" t="str">
        <f t="shared" si="1"/>
        <v>#DIV/0!</v>
      </c>
      <c r="G24" s="49" t="str">
        <f t="shared" si="2"/>
        <v>#DIV/0!</v>
      </c>
      <c r="H24" s="49">
        <f t="shared" si="3"/>
        <v>0</v>
      </c>
      <c r="I24" s="48" t="b">
        <f t="shared" si="4"/>
        <v>0</v>
      </c>
      <c r="J24" s="48" t="str">
        <f t="shared" si="5"/>
        <v>#DIV/0!</v>
      </c>
      <c r="K24" s="50">
        <f t="shared" si="6"/>
        <v>0</v>
      </c>
      <c r="L24" s="51" t="str">
        <f t="shared" si="7"/>
        <v>#DIV/0!</v>
      </c>
      <c r="M24" s="50" t="str">
        <f t="shared" si="8"/>
        <v>#DIV/0!</v>
      </c>
      <c r="N24" s="50" t="str">
        <f t="shared" si="9"/>
        <v>#DIV/0!</v>
      </c>
      <c r="O24" s="50" t="str">
        <f t="shared" si="10"/>
        <v>#DIV/0!</v>
      </c>
      <c r="P24" s="4" t="str">
        <f t="shared" si="11"/>
        <v>#DIV/0!</v>
      </c>
      <c r="Q24" s="34" t="str">
        <f t="shared" si="12"/>
        <v>#DIV/0!</v>
      </c>
      <c r="R24" s="34"/>
      <c r="S24" s="34"/>
      <c r="T24" s="34"/>
      <c r="U24" s="34"/>
      <c r="V24" s="52"/>
      <c r="W24" s="53"/>
      <c r="X24" s="34" t="b">
        <f t="shared" si="13"/>
        <v>0</v>
      </c>
      <c r="Y24" s="34" t="b">
        <f t="shared" si="14"/>
        <v>0</v>
      </c>
      <c r="Z24" s="34" t="b">
        <f t="shared" si="15"/>
        <v>0</v>
      </c>
      <c r="AA24" s="34" t="b">
        <f t="shared" si="16"/>
        <v>0</v>
      </c>
      <c r="AB24" s="34" t="b">
        <f t="shared" si="17"/>
        <v>0</v>
      </c>
      <c r="AC24" s="34">
        <f t="shared" si="18"/>
        <v>10</v>
      </c>
      <c r="AD24" s="34">
        <f t="shared" si="19"/>
        <v>113</v>
      </c>
      <c r="AE24" s="16" t="b">
        <f t="shared" si="20"/>
        <v>0</v>
      </c>
      <c r="AF24" s="17" t="b">
        <f t="shared" si="21"/>
        <v>0</v>
      </c>
      <c r="AG24" s="17">
        <f t="shared" si="22"/>
        <v>113</v>
      </c>
      <c r="AH24" s="17" t="b">
        <f t="shared" si="23"/>
        <v>0</v>
      </c>
      <c r="AI24" s="34">
        <f t="shared" si="24"/>
        <v>1</v>
      </c>
      <c r="AJ24" s="18">
        <f t="shared" si="25"/>
        <v>0</v>
      </c>
      <c r="AK24" s="18">
        <f t="shared" si="26"/>
        <v>0</v>
      </c>
      <c r="AL24" s="18">
        <f t="shared" si="27"/>
        <v>0</v>
      </c>
    </row>
    <row r="25" ht="12.75" customHeight="1">
      <c r="A25" s="54">
        <v>45386.0</v>
      </c>
      <c r="B25" s="22"/>
      <c r="C25" s="23"/>
      <c r="D25" s="22"/>
      <c r="E25" s="4"/>
      <c r="F25" s="48" t="str">
        <f t="shared" si="1"/>
        <v>#DIV/0!</v>
      </c>
      <c r="G25" s="49" t="str">
        <f t="shared" si="2"/>
        <v>#DIV/0!</v>
      </c>
      <c r="H25" s="49">
        <f t="shared" si="3"/>
        <v>0</v>
      </c>
      <c r="I25" s="48" t="b">
        <f t="shared" si="4"/>
        <v>0</v>
      </c>
      <c r="J25" s="48" t="str">
        <f t="shared" si="5"/>
        <v>#DIV/0!</v>
      </c>
      <c r="K25" s="50">
        <f t="shared" si="6"/>
        <v>0</v>
      </c>
      <c r="L25" s="51" t="str">
        <f t="shared" si="7"/>
        <v>#DIV/0!</v>
      </c>
      <c r="M25" s="50" t="str">
        <f t="shared" si="8"/>
        <v>#DIV/0!</v>
      </c>
      <c r="N25" s="50" t="str">
        <f t="shared" si="9"/>
        <v>#DIV/0!</v>
      </c>
      <c r="O25" s="50" t="str">
        <f t="shared" si="10"/>
        <v>#DIV/0!</v>
      </c>
      <c r="P25" s="4" t="str">
        <f t="shared" si="11"/>
        <v>#DIV/0!</v>
      </c>
      <c r="Q25" s="34" t="str">
        <f t="shared" si="12"/>
        <v>#DIV/0!</v>
      </c>
      <c r="R25" s="34"/>
      <c r="S25" s="34"/>
      <c r="T25" s="34"/>
      <c r="U25" s="34"/>
      <c r="V25" s="52"/>
      <c r="W25" s="53"/>
      <c r="X25" s="34" t="b">
        <f t="shared" si="13"/>
        <v>0</v>
      </c>
      <c r="Y25" s="34" t="b">
        <f t="shared" si="14"/>
        <v>0</v>
      </c>
      <c r="Z25" s="34" t="b">
        <f t="shared" si="15"/>
        <v>0</v>
      </c>
      <c r="AA25" s="34" t="b">
        <f t="shared" si="16"/>
        <v>0</v>
      </c>
      <c r="AB25" s="34" t="b">
        <f t="shared" si="17"/>
        <v>0</v>
      </c>
      <c r="AC25" s="34">
        <f t="shared" si="18"/>
        <v>9</v>
      </c>
      <c r="AD25" s="34">
        <f t="shared" si="19"/>
        <v>112</v>
      </c>
      <c r="AE25" s="16" t="b">
        <f t="shared" si="20"/>
        <v>0</v>
      </c>
      <c r="AF25" s="17" t="b">
        <f t="shared" si="21"/>
        <v>0</v>
      </c>
      <c r="AG25" s="17">
        <f t="shared" si="22"/>
        <v>112</v>
      </c>
      <c r="AH25" s="17" t="b">
        <f t="shared" si="23"/>
        <v>0</v>
      </c>
      <c r="AI25" s="34">
        <f t="shared" si="24"/>
        <v>1</v>
      </c>
      <c r="AJ25" s="18">
        <f t="shared" si="25"/>
        <v>0</v>
      </c>
      <c r="AK25" s="18">
        <f t="shared" si="26"/>
        <v>0</v>
      </c>
      <c r="AL25" s="18">
        <f t="shared" si="27"/>
        <v>0</v>
      </c>
    </row>
    <row r="26" ht="12.75" customHeight="1">
      <c r="A26" s="54">
        <v>45385.0</v>
      </c>
      <c r="B26" s="22"/>
      <c r="C26" s="23"/>
      <c r="D26" s="22"/>
      <c r="E26" s="4"/>
      <c r="F26" s="48" t="str">
        <f t="shared" si="1"/>
        <v>#DIV/0!</v>
      </c>
      <c r="G26" s="49" t="str">
        <f t="shared" si="2"/>
        <v>#DIV/0!</v>
      </c>
      <c r="H26" s="49">
        <f t="shared" si="3"/>
        <v>0</v>
      </c>
      <c r="I26" s="48" t="b">
        <f t="shared" si="4"/>
        <v>0</v>
      </c>
      <c r="J26" s="48" t="str">
        <f t="shared" si="5"/>
        <v>#DIV/0!</v>
      </c>
      <c r="K26" s="50">
        <f t="shared" si="6"/>
        <v>0</v>
      </c>
      <c r="L26" s="51" t="str">
        <f t="shared" si="7"/>
        <v>#DIV/0!</v>
      </c>
      <c r="M26" s="50" t="str">
        <f t="shared" si="8"/>
        <v>#DIV/0!</v>
      </c>
      <c r="N26" s="50" t="str">
        <f t="shared" si="9"/>
        <v>#DIV/0!</v>
      </c>
      <c r="O26" s="50" t="str">
        <f t="shared" si="10"/>
        <v>#DIV/0!</v>
      </c>
      <c r="P26" s="4" t="str">
        <f t="shared" si="11"/>
        <v>#DIV/0!</v>
      </c>
      <c r="Q26" s="34" t="str">
        <f t="shared" si="12"/>
        <v>#DIV/0!</v>
      </c>
      <c r="R26" s="34"/>
      <c r="S26" s="34"/>
      <c r="T26" s="34"/>
      <c r="U26" s="34"/>
      <c r="V26" s="52"/>
      <c r="W26" s="53"/>
      <c r="X26" s="34" t="b">
        <f t="shared" si="13"/>
        <v>0</v>
      </c>
      <c r="Y26" s="34" t="b">
        <f t="shared" si="14"/>
        <v>0</v>
      </c>
      <c r="Z26" s="34" t="b">
        <f t="shared" si="15"/>
        <v>0</v>
      </c>
      <c r="AA26" s="34" t="b">
        <f t="shared" si="16"/>
        <v>0</v>
      </c>
      <c r="AB26" s="34" t="b">
        <f t="shared" si="17"/>
        <v>0</v>
      </c>
      <c r="AC26" s="34">
        <f t="shared" si="18"/>
        <v>8</v>
      </c>
      <c r="AD26" s="34">
        <f t="shared" si="19"/>
        <v>111</v>
      </c>
      <c r="AE26" s="16" t="b">
        <f t="shared" si="20"/>
        <v>0</v>
      </c>
      <c r="AF26" s="17" t="b">
        <f t="shared" si="21"/>
        <v>0</v>
      </c>
      <c r="AG26" s="17">
        <f t="shared" si="22"/>
        <v>111</v>
      </c>
      <c r="AH26" s="17" t="b">
        <f t="shared" si="23"/>
        <v>0</v>
      </c>
      <c r="AI26" s="34">
        <f t="shared" si="24"/>
        <v>1</v>
      </c>
      <c r="AJ26" s="18">
        <f t="shared" si="25"/>
        <v>0</v>
      </c>
      <c r="AK26" s="18">
        <f t="shared" si="26"/>
        <v>0</v>
      </c>
      <c r="AL26" s="18">
        <f t="shared" si="27"/>
        <v>0</v>
      </c>
    </row>
    <row r="27" ht="12.75" customHeight="1">
      <c r="A27" s="54">
        <v>45384.0</v>
      </c>
      <c r="B27" s="22"/>
      <c r="C27" s="23"/>
      <c r="D27" s="22"/>
      <c r="E27" s="4"/>
      <c r="F27" s="48" t="str">
        <f t="shared" si="1"/>
        <v>#DIV/0!</v>
      </c>
      <c r="G27" s="49" t="str">
        <f t="shared" si="2"/>
        <v>#DIV/0!</v>
      </c>
      <c r="H27" s="49">
        <f t="shared" si="3"/>
        <v>0</v>
      </c>
      <c r="I27" s="48" t="b">
        <f t="shared" si="4"/>
        <v>0</v>
      </c>
      <c r="J27" s="48" t="str">
        <f t="shared" si="5"/>
        <v>#DIV/0!</v>
      </c>
      <c r="K27" s="50">
        <f t="shared" si="6"/>
        <v>0</v>
      </c>
      <c r="L27" s="51" t="str">
        <f t="shared" si="7"/>
        <v>#DIV/0!</v>
      </c>
      <c r="M27" s="50" t="str">
        <f t="shared" si="8"/>
        <v>#DIV/0!</v>
      </c>
      <c r="N27" s="50" t="str">
        <f t="shared" si="9"/>
        <v>#DIV/0!</v>
      </c>
      <c r="O27" s="50" t="str">
        <f t="shared" si="10"/>
        <v>#DIV/0!</v>
      </c>
      <c r="P27" s="4" t="str">
        <f t="shared" si="11"/>
        <v>#DIV/0!</v>
      </c>
      <c r="Q27" s="34" t="str">
        <f t="shared" si="12"/>
        <v>#DIV/0!</v>
      </c>
      <c r="R27" s="34"/>
      <c r="S27" s="34"/>
      <c r="T27" s="34"/>
      <c r="U27" s="34"/>
      <c r="V27" s="52"/>
      <c r="W27" s="53"/>
      <c r="X27" s="34" t="b">
        <f t="shared" si="13"/>
        <v>0</v>
      </c>
      <c r="Y27" s="34" t="b">
        <f t="shared" si="14"/>
        <v>0</v>
      </c>
      <c r="Z27" s="34" t="b">
        <f t="shared" si="15"/>
        <v>0</v>
      </c>
      <c r="AA27" s="34" t="b">
        <f t="shared" si="16"/>
        <v>0</v>
      </c>
      <c r="AB27" s="34" t="b">
        <f t="shared" si="17"/>
        <v>0</v>
      </c>
      <c r="AC27" s="34">
        <f t="shared" si="18"/>
        <v>7</v>
      </c>
      <c r="AD27" s="34">
        <f t="shared" si="19"/>
        <v>110</v>
      </c>
      <c r="AE27" s="16" t="b">
        <f t="shared" si="20"/>
        <v>0</v>
      </c>
      <c r="AF27" s="17" t="b">
        <f t="shared" si="21"/>
        <v>0</v>
      </c>
      <c r="AG27" s="17">
        <f t="shared" si="22"/>
        <v>110</v>
      </c>
      <c r="AH27" s="17" t="b">
        <f t="shared" si="23"/>
        <v>0</v>
      </c>
      <c r="AI27" s="34">
        <f t="shared" si="24"/>
        <v>1</v>
      </c>
      <c r="AJ27" s="18">
        <f t="shared" si="25"/>
        <v>0</v>
      </c>
      <c r="AK27" s="18">
        <f t="shared" si="26"/>
        <v>0</v>
      </c>
      <c r="AL27" s="18">
        <f t="shared" si="27"/>
        <v>0</v>
      </c>
    </row>
    <row r="28" ht="12.75" customHeight="1">
      <c r="A28" s="54">
        <v>45383.0</v>
      </c>
      <c r="B28" s="22"/>
      <c r="C28" s="23"/>
      <c r="D28" s="22"/>
      <c r="E28" s="4"/>
      <c r="F28" s="48" t="str">
        <f t="shared" si="1"/>
        <v>#DIV/0!</v>
      </c>
      <c r="G28" s="49" t="str">
        <f t="shared" si="2"/>
        <v>#DIV/0!</v>
      </c>
      <c r="H28" s="49">
        <f t="shared" si="3"/>
        <v>0</v>
      </c>
      <c r="I28" s="48" t="b">
        <f t="shared" si="4"/>
        <v>0</v>
      </c>
      <c r="J28" s="48" t="str">
        <f t="shared" si="5"/>
        <v>#DIV/0!</v>
      </c>
      <c r="K28" s="50">
        <f t="shared" si="6"/>
        <v>0</v>
      </c>
      <c r="L28" s="51" t="str">
        <f t="shared" si="7"/>
        <v>#DIV/0!</v>
      </c>
      <c r="M28" s="50" t="str">
        <f t="shared" si="8"/>
        <v>#DIV/0!</v>
      </c>
      <c r="N28" s="50" t="str">
        <f t="shared" si="9"/>
        <v>#DIV/0!</v>
      </c>
      <c r="O28" s="50" t="str">
        <f t="shared" si="10"/>
        <v>#DIV/0!</v>
      </c>
      <c r="P28" s="4" t="str">
        <f t="shared" si="11"/>
        <v>#DIV/0!</v>
      </c>
      <c r="Q28" s="34" t="str">
        <f t="shared" si="12"/>
        <v>#DIV/0!</v>
      </c>
      <c r="R28" s="34"/>
      <c r="S28" s="34"/>
      <c r="T28" s="34"/>
      <c r="U28" s="34"/>
      <c r="V28" s="52"/>
      <c r="W28" s="53"/>
      <c r="X28" s="34" t="b">
        <f t="shared" si="13"/>
        <v>0</v>
      </c>
      <c r="Y28" s="34" t="b">
        <f t="shared" si="14"/>
        <v>0</v>
      </c>
      <c r="Z28" s="34" t="b">
        <f t="shared" si="15"/>
        <v>0</v>
      </c>
      <c r="AA28" s="34" t="b">
        <f t="shared" si="16"/>
        <v>0</v>
      </c>
      <c r="AB28" s="34" t="b">
        <f t="shared" si="17"/>
        <v>0</v>
      </c>
      <c r="AC28" s="34">
        <f t="shared" si="18"/>
        <v>6</v>
      </c>
      <c r="AD28" s="34">
        <f t="shared" si="19"/>
        <v>109</v>
      </c>
      <c r="AE28" s="16" t="b">
        <f t="shared" si="20"/>
        <v>0</v>
      </c>
      <c r="AF28" s="17" t="b">
        <f t="shared" si="21"/>
        <v>0</v>
      </c>
      <c r="AG28" s="17">
        <f t="shared" si="22"/>
        <v>109</v>
      </c>
      <c r="AH28" s="17" t="b">
        <f t="shared" si="23"/>
        <v>0</v>
      </c>
      <c r="AI28" s="34">
        <f t="shared" si="24"/>
        <v>1</v>
      </c>
      <c r="AJ28" s="18">
        <f t="shared" si="25"/>
        <v>0</v>
      </c>
      <c r="AK28" s="18">
        <f t="shared" si="26"/>
        <v>0</v>
      </c>
      <c r="AL28" s="18">
        <f t="shared" si="27"/>
        <v>0</v>
      </c>
    </row>
    <row r="29" ht="12.75" customHeight="1">
      <c r="A29" s="54">
        <v>45380.0</v>
      </c>
      <c r="B29" s="22"/>
      <c r="C29" s="23"/>
      <c r="D29" s="22"/>
      <c r="E29" s="4"/>
      <c r="F29" s="48" t="str">
        <f t="shared" si="1"/>
        <v>#DIV/0!</v>
      </c>
      <c r="G29" s="49" t="str">
        <f t="shared" si="2"/>
        <v>#DIV/0!</v>
      </c>
      <c r="H29" s="49">
        <f t="shared" si="3"/>
        <v>0</v>
      </c>
      <c r="I29" s="48" t="b">
        <f t="shared" si="4"/>
        <v>0</v>
      </c>
      <c r="J29" s="48" t="str">
        <f t="shared" si="5"/>
        <v>#DIV/0!</v>
      </c>
      <c r="K29" s="50">
        <f t="shared" si="6"/>
        <v>0</v>
      </c>
      <c r="L29" s="51" t="str">
        <f t="shared" si="7"/>
        <v>#DIV/0!</v>
      </c>
      <c r="M29" s="50" t="str">
        <f t="shared" si="8"/>
        <v>#DIV/0!</v>
      </c>
      <c r="N29" s="50" t="str">
        <f t="shared" si="9"/>
        <v>#DIV/0!</v>
      </c>
      <c r="O29" s="50" t="str">
        <f t="shared" si="10"/>
        <v>#DIV/0!</v>
      </c>
      <c r="P29" s="4" t="str">
        <f t="shared" si="11"/>
        <v>#DIV/0!</v>
      </c>
      <c r="Q29" s="34" t="str">
        <f t="shared" si="12"/>
        <v>#DIV/0!</v>
      </c>
      <c r="R29" s="34"/>
      <c r="S29" s="34"/>
      <c r="T29" s="34"/>
      <c r="U29" s="34"/>
      <c r="V29" s="52"/>
      <c r="W29" s="53"/>
      <c r="X29" s="34" t="b">
        <f t="shared" si="13"/>
        <v>0</v>
      </c>
      <c r="Y29" s="34" t="b">
        <f t="shared" si="14"/>
        <v>0</v>
      </c>
      <c r="Z29" s="34" t="b">
        <f t="shared" si="15"/>
        <v>0</v>
      </c>
      <c r="AA29" s="34" t="b">
        <f t="shared" si="16"/>
        <v>0</v>
      </c>
      <c r="AB29" s="34" t="b">
        <f t="shared" si="17"/>
        <v>0</v>
      </c>
      <c r="AC29" s="34">
        <f t="shared" si="18"/>
        <v>5</v>
      </c>
      <c r="AD29" s="34">
        <f t="shared" si="19"/>
        <v>108</v>
      </c>
      <c r="AE29" s="16" t="b">
        <f t="shared" si="20"/>
        <v>0</v>
      </c>
      <c r="AF29" s="17" t="b">
        <f t="shared" si="21"/>
        <v>0</v>
      </c>
      <c r="AG29" s="17">
        <f t="shared" si="22"/>
        <v>108</v>
      </c>
      <c r="AH29" s="17" t="b">
        <f t="shared" si="23"/>
        <v>0</v>
      </c>
      <c r="AI29" s="34">
        <f t="shared" si="24"/>
        <v>1</v>
      </c>
      <c r="AJ29" s="18">
        <f t="shared" si="25"/>
        <v>0</v>
      </c>
      <c r="AK29" s="18">
        <f t="shared" si="26"/>
        <v>0</v>
      </c>
      <c r="AL29" s="18">
        <f t="shared" si="27"/>
        <v>0</v>
      </c>
    </row>
    <row r="30" ht="12.75" customHeight="1">
      <c r="A30" s="54">
        <v>45379.0</v>
      </c>
      <c r="B30" s="22"/>
      <c r="C30" s="23"/>
      <c r="D30" s="22"/>
      <c r="E30" s="4"/>
      <c r="F30" s="48" t="str">
        <f t="shared" si="1"/>
        <v>#DIV/0!</v>
      </c>
      <c r="G30" s="49" t="str">
        <f t="shared" si="2"/>
        <v>#DIV/0!</v>
      </c>
      <c r="H30" s="49">
        <f t="shared" si="3"/>
        <v>0</v>
      </c>
      <c r="I30" s="48" t="b">
        <f t="shared" si="4"/>
        <v>0</v>
      </c>
      <c r="J30" s="48" t="str">
        <f t="shared" si="5"/>
        <v>#DIV/0!</v>
      </c>
      <c r="K30" s="50">
        <f t="shared" si="6"/>
        <v>0</v>
      </c>
      <c r="L30" s="51" t="str">
        <f t="shared" si="7"/>
        <v>#DIV/0!</v>
      </c>
      <c r="M30" s="50" t="str">
        <f t="shared" si="8"/>
        <v>#DIV/0!</v>
      </c>
      <c r="N30" s="50" t="str">
        <f t="shared" si="9"/>
        <v>#DIV/0!</v>
      </c>
      <c r="O30" s="50" t="str">
        <f t="shared" si="10"/>
        <v>#DIV/0!</v>
      </c>
      <c r="P30" s="4" t="str">
        <f t="shared" si="11"/>
        <v>#DIV/0!</v>
      </c>
      <c r="Q30" s="34" t="str">
        <f t="shared" si="12"/>
        <v>#DIV/0!</v>
      </c>
      <c r="R30" s="34"/>
      <c r="S30" s="34"/>
      <c r="T30" s="34"/>
      <c r="U30" s="34"/>
      <c r="V30" s="52"/>
      <c r="W30" s="53"/>
      <c r="X30" s="34" t="b">
        <f t="shared" si="13"/>
        <v>0</v>
      </c>
      <c r="Y30" s="34" t="b">
        <f t="shared" si="14"/>
        <v>0</v>
      </c>
      <c r="Z30" s="34" t="b">
        <f t="shared" si="15"/>
        <v>0</v>
      </c>
      <c r="AA30" s="34" t="b">
        <f t="shared" si="16"/>
        <v>0</v>
      </c>
      <c r="AB30" s="34" t="b">
        <f t="shared" si="17"/>
        <v>0</v>
      </c>
      <c r="AC30" s="34">
        <f t="shared" si="18"/>
        <v>4</v>
      </c>
      <c r="AD30" s="34">
        <f t="shared" si="19"/>
        <v>107</v>
      </c>
      <c r="AE30" s="16" t="b">
        <f t="shared" si="20"/>
        <v>0</v>
      </c>
      <c r="AF30" s="17" t="b">
        <f t="shared" si="21"/>
        <v>0</v>
      </c>
      <c r="AG30" s="17">
        <f t="shared" si="22"/>
        <v>107</v>
      </c>
      <c r="AH30" s="17" t="b">
        <f t="shared" si="23"/>
        <v>0</v>
      </c>
      <c r="AI30" s="34">
        <f t="shared" si="24"/>
        <v>1</v>
      </c>
      <c r="AJ30" s="18">
        <f t="shared" si="25"/>
        <v>0</v>
      </c>
      <c r="AK30" s="18">
        <f t="shared" si="26"/>
        <v>0</v>
      </c>
      <c r="AL30" s="18">
        <f t="shared" si="27"/>
        <v>0</v>
      </c>
    </row>
    <row r="31" ht="12.75" customHeight="1">
      <c r="A31" s="54">
        <v>45378.0</v>
      </c>
      <c r="B31" s="22"/>
      <c r="C31" s="23"/>
      <c r="D31" s="22"/>
      <c r="E31" s="4"/>
      <c r="F31" s="48" t="str">
        <f t="shared" si="1"/>
        <v>#DIV/0!</v>
      </c>
      <c r="G31" s="49" t="str">
        <f t="shared" si="2"/>
        <v>#DIV/0!</v>
      </c>
      <c r="H31" s="49">
        <f t="shared" si="3"/>
        <v>0</v>
      </c>
      <c r="I31" s="48" t="b">
        <f t="shared" si="4"/>
        <v>0</v>
      </c>
      <c r="J31" s="48" t="str">
        <f t="shared" si="5"/>
        <v>#DIV/0!</v>
      </c>
      <c r="K31" s="50">
        <f t="shared" si="6"/>
        <v>0</v>
      </c>
      <c r="L31" s="51" t="str">
        <f t="shared" si="7"/>
        <v>#DIV/0!</v>
      </c>
      <c r="M31" s="50" t="str">
        <f t="shared" si="8"/>
        <v>#DIV/0!</v>
      </c>
      <c r="N31" s="50" t="str">
        <f t="shared" si="9"/>
        <v>#DIV/0!</v>
      </c>
      <c r="O31" s="50" t="str">
        <f t="shared" si="10"/>
        <v>#DIV/0!</v>
      </c>
      <c r="P31" s="4" t="str">
        <f t="shared" si="11"/>
        <v>#DIV/0!</v>
      </c>
      <c r="Q31" s="34" t="str">
        <f t="shared" si="12"/>
        <v>#DIV/0!</v>
      </c>
      <c r="R31" s="34"/>
      <c r="S31" s="34"/>
      <c r="T31" s="34"/>
      <c r="U31" s="34"/>
      <c r="V31" s="52"/>
      <c r="W31" s="53"/>
      <c r="X31" s="34" t="b">
        <f t="shared" si="13"/>
        <v>0</v>
      </c>
      <c r="Y31" s="34" t="b">
        <f t="shared" si="14"/>
        <v>0</v>
      </c>
      <c r="Z31" s="34" t="b">
        <f t="shared" si="15"/>
        <v>0</v>
      </c>
      <c r="AA31" s="34" t="b">
        <f t="shared" si="16"/>
        <v>0</v>
      </c>
      <c r="AB31" s="34" t="b">
        <f t="shared" si="17"/>
        <v>0</v>
      </c>
      <c r="AC31" s="34">
        <f t="shared" si="18"/>
        <v>3</v>
      </c>
      <c r="AD31" s="34">
        <f t="shared" si="19"/>
        <v>106</v>
      </c>
      <c r="AE31" s="16" t="b">
        <f t="shared" si="20"/>
        <v>0</v>
      </c>
      <c r="AF31" s="17" t="b">
        <f t="shared" si="21"/>
        <v>0</v>
      </c>
      <c r="AG31" s="17">
        <f t="shared" si="22"/>
        <v>106</v>
      </c>
      <c r="AH31" s="17" t="b">
        <f t="shared" si="23"/>
        <v>0</v>
      </c>
      <c r="AI31" s="34">
        <f t="shared" si="24"/>
        <v>1</v>
      </c>
      <c r="AJ31" s="18">
        <f t="shared" si="25"/>
        <v>0</v>
      </c>
      <c r="AK31" s="18">
        <f t="shared" si="26"/>
        <v>0</v>
      </c>
      <c r="AL31" s="18">
        <f t="shared" si="27"/>
        <v>0</v>
      </c>
    </row>
    <row r="32" ht="12.75" customHeight="1">
      <c r="A32" s="54">
        <v>45377.0</v>
      </c>
      <c r="B32" s="22"/>
      <c r="C32" s="23"/>
      <c r="D32" s="22"/>
      <c r="E32" s="4"/>
      <c r="F32" s="48">
        <f t="shared" si="1"/>
        <v>5201</v>
      </c>
      <c r="G32" s="49" t="str">
        <f t="shared" si="2"/>
        <v>#DIV/0!</v>
      </c>
      <c r="H32" s="49">
        <f t="shared" si="3"/>
        <v>1.428432704</v>
      </c>
      <c r="I32" s="48" t="b">
        <f t="shared" si="4"/>
        <v>0</v>
      </c>
      <c r="J32" s="48" t="str">
        <f t="shared" si="5"/>
        <v>#DIV/0!</v>
      </c>
      <c r="K32" s="50">
        <f t="shared" si="6"/>
        <v>0</v>
      </c>
      <c r="L32" s="51" t="str">
        <f t="shared" si="7"/>
        <v>#DIV/0!</v>
      </c>
      <c r="M32" s="50" t="str">
        <f t="shared" si="8"/>
        <v>#DIV/0!</v>
      </c>
      <c r="N32" s="50" t="str">
        <f t="shared" si="9"/>
        <v>#DIV/0!</v>
      </c>
      <c r="O32" s="50" t="str">
        <f t="shared" si="10"/>
        <v>#DIV/0!</v>
      </c>
      <c r="P32" s="4" t="str">
        <f t="shared" si="11"/>
        <v>#DIV/0!</v>
      </c>
      <c r="Q32" s="34" t="str">
        <f t="shared" si="12"/>
        <v>#DIV/0!</v>
      </c>
      <c r="R32" s="34"/>
      <c r="S32" s="34"/>
      <c r="T32" s="34"/>
      <c r="U32" s="34"/>
      <c r="V32" s="52"/>
      <c r="W32" s="53"/>
      <c r="X32" s="34" t="b">
        <f t="shared" si="13"/>
        <v>0</v>
      </c>
      <c r="Y32" s="34" t="b">
        <f t="shared" si="14"/>
        <v>0</v>
      </c>
      <c r="Z32" s="34" t="b">
        <f t="shared" si="15"/>
        <v>0</v>
      </c>
      <c r="AA32" s="34" t="b">
        <f t="shared" si="16"/>
        <v>0</v>
      </c>
      <c r="AB32" s="34" t="b">
        <f t="shared" si="17"/>
        <v>0</v>
      </c>
      <c r="AC32" s="34">
        <f t="shared" si="18"/>
        <v>2</v>
      </c>
      <c r="AD32" s="34">
        <f t="shared" si="19"/>
        <v>105</v>
      </c>
      <c r="AE32" s="16" t="b">
        <f t="shared" si="20"/>
        <v>0</v>
      </c>
      <c r="AF32" s="17" t="b">
        <f t="shared" si="21"/>
        <v>0</v>
      </c>
      <c r="AG32" s="17">
        <f t="shared" si="22"/>
        <v>105</v>
      </c>
      <c r="AH32" s="17" t="b">
        <f t="shared" si="23"/>
        <v>0</v>
      </c>
      <c r="AI32" s="34">
        <f t="shared" si="24"/>
        <v>1</v>
      </c>
      <c r="AJ32" s="18">
        <f t="shared" si="25"/>
        <v>0</v>
      </c>
      <c r="AK32" s="18">
        <f t="shared" si="26"/>
        <v>0</v>
      </c>
      <c r="AL32" s="18">
        <f t="shared" si="27"/>
        <v>0</v>
      </c>
    </row>
    <row r="33" ht="12.75" customHeight="1">
      <c r="A33" s="54">
        <v>45376.0</v>
      </c>
      <c r="B33" s="22"/>
      <c r="C33" s="23"/>
      <c r="D33" s="22"/>
      <c r="E33" s="4"/>
      <c r="F33" s="48">
        <f t="shared" si="1"/>
        <v>4917.5</v>
      </c>
      <c r="G33" s="49" t="str">
        <f t="shared" si="2"/>
        <v>#DIV/0!</v>
      </c>
      <c r="H33" s="49">
        <f t="shared" si="3"/>
        <v>1.433211827</v>
      </c>
      <c r="I33" s="48" t="b">
        <f t="shared" si="4"/>
        <v>0</v>
      </c>
      <c r="J33" s="48" t="str">
        <f t="shared" si="5"/>
        <v>#DIV/0!</v>
      </c>
      <c r="K33" s="50">
        <f t="shared" si="6"/>
        <v>0</v>
      </c>
      <c r="L33" s="51" t="str">
        <f t="shared" si="7"/>
        <v>#DIV/0!</v>
      </c>
      <c r="M33" s="50" t="str">
        <f t="shared" si="8"/>
        <v>#DIV/0!</v>
      </c>
      <c r="N33" s="50" t="str">
        <f t="shared" si="9"/>
        <v>#DIV/0!</v>
      </c>
      <c r="O33" s="50" t="str">
        <f t="shared" si="10"/>
        <v>#DIV/0!</v>
      </c>
      <c r="P33" s="4" t="str">
        <f t="shared" si="11"/>
        <v>#DIV/0!</v>
      </c>
      <c r="Q33" s="34" t="str">
        <f t="shared" si="12"/>
        <v>#DIV/0!</v>
      </c>
      <c r="R33" s="34"/>
      <c r="S33" s="34"/>
      <c r="T33" s="34"/>
      <c r="U33" s="34"/>
      <c r="V33" s="52"/>
      <c r="W33" s="53"/>
      <c r="X33" s="34" t="b">
        <f t="shared" si="13"/>
        <v>0</v>
      </c>
      <c r="Y33" s="34" t="b">
        <f t="shared" si="14"/>
        <v>0</v>
      </c>
      <c r="Z33" s="34" t="b">
        <f t="shared" si="15"/>
        <v>0</v>
      </c>
      <c r="AA33" s="34" t="b">
        <f t="shared" si="16"/>
        <v>0</v>
      </c>
      <c r="AB33" s="34" t="b">
        <f t="shared" si="17"/>
        <v>1</v>
      </c>
      <c r="AC33" s="34">
        <f t="shared" si="18"/>
        <v>1</v>
      </c>
      <c r="AD33" s="34">
        <f t="shared" si="19"/>
        <v>104</v>
      </c>
      <c r="AE33" s="16" t="b">
        <f t="shared" si="20"/>
        <v>0</v>
      </c>
      <c r="AF33" s="17" t="b">
        <f t="shared" si="21"/>
        <v>0</v>
      </c>
      <c r="AG33" s="17">
        <f t="shared" si="22"/>
        <v>104</v>
      </c>
      <c r="AH33" s="17" t="b">
        <f t="shared" si="23"/>
        <v>0</v>
      </c>
      <c r="AI33" s="34">
        <f t="shared" si="24"/>
        <v>1</v>
      </c>
      <c r="AJ33" s="18">
        <f t="shared" si="25"/>
        <v>0</v>
      </c>
      <c r="AK33" s="18">
        <f t="shared" si="26"/>
        <v>0</v>
      </c>
      <c r="AL33" s="18">
        <f t="shared" si="27"/>
        <v>0</v>
      </c>
    </row>
    <row r="34" ht="12.75" customHeight="1">
      <c r="A34" s="54">
        <v>45373.0</v>
      </c>
      <c r="B34" s="22"/>
      <c r="C34" s="23"/>
      <c r="D34" s="22"/>
      <c r="E34" s="4"/>
      <c r="F34" s="48">
        <f t="shared" si="1"/>
        <v>4678.666667</v>
      </c>
      <c r="G34" s="49" t="str">
        <f t="shared" si="2"/>
        <v>#DIV/0!</v>
      </c>
      <c r="H34" s="49">
        <f t="shared" si="3"/>
        <v>1.439757541</v>
      </c>
      <c r="I34" s="48" t="b">
        <f t="shared" si="4"/>
        <v>0</v>
      </c>
      <c r="J34" s="48" t="str">
        <f t="shared" si="5"/>
        <v>#DIV/0!</v>
      </c>
      <c r="K34" s="50">
        <f t="shared" si="6"/>
        <v>0</v>
      </c>
      <c r="L34" s="51" t="str">
        <f t="shared" si="7"/>
        <v>#DIV/0!</v>
      </c>
      <c r="M34" s="50" t="str">
        <f t="shared" si="8"/>
        <v>#DIV/0!</v>
      </c>
      <c r="N34" s="50" t="str">
        <f t="shared" si="9"/>
        <v>#DIV/0!</v>
      </c>
      <c r="O34" s="50" t="str">
        <f t="shared" si="10"/>
        <v>#DIV/0!</v>
      </c>
      <c r="P34" s="4" t="str">
        <f t="shared" si="11"/>
        <v>#DIV/0!</v>
      </c>
      <c r="Q34" s="34" t="str">
        <f t="shared" si="12"/>
        <v>#DIV/0!</v>
      </c>
      <c r="R34" s="34"/>
      <c r="S34" s="34"/>
      <c r="T34" s="34"/>
      <c r="U34" s="34"/>
      <c r="V34" s="52"/>
      <c r="W34" s="53"/>
      <c r="X34" s="34" t="b">
        <f t="shared" si="13"/>
        <v>0</v>
      </c>
      <c r="Y34" s="34" t="b">
        <f t="shared" si="14"/>
        <v>0</v>
      </c>
      <c r="Z34" s="34" t="b">
        <f t="shared" si="15"/>
        <v>0</v>
      </c>
      <c r="AA34" s="34" t="b">
        <f t="shared" si="16"/>
        <v>0</v>
      </c>
      <c r="AB34" s="34" t="b">
        <f t="shared" si="17"/>
        <v>0</v>
      </c>
      <c r="AC34" s="34">
        <f t="shared" si="18"/>
        <v>8</v>
      </c>
      <c r="AD34" s="34">
        <f t="shared" si="19"/>
        <v>103</v>
      </c>
      <c r="AE34" s="16" t="b">
        <f t="shared" si="20"/>
        <v>0</v>
      </c>
      <c r="AF34" s="17" t="b">
        <f t="shared" si="21"/>
        <v>0</v>
      </c>
      <c r="AG34" s="17">
        <f t="shared" si="22"/>
        <v>103</v>
      </c>
      <c r="AH34" s="17" t="b">
        <f t="shared" si="23"/>
        <v>0</v>
      </c>
      <c r="AI34" s="34" t="str">
        <f t="shared" si="24"/>
        <v>#DIV/0!</v>
      </c>
      <c r="AJ34" s="18">
        <f t="shared" si="25"/>
        <v>0</v>
      </c>
      <c r="AK34" s="18">
        <f t="shared" si="26"/>
        <v>0</v>
      </c>
      <c r="AL34" s="18">
        <f t="shared" si="27"/>
        <v>0</v>
      </c>
    </row>
    <row r="35" ht="12.75" customHeight="1">
      <c r="A35" s="54">
        <v>45372.0</v>
      </c>
      <c r="B35" s="22"/>
      <c r="C35" s="23"/>
      <c r="D35" s="22"/>
      <c r="E35" s="4"/>
      <c r="F35" s="48">
        <f t="shared" si="1"/>
        <v>4898.5</v>
      </c>
      <c r="G35" s="49" t="str">
        <f t="shared" si="2"/>
        <v>#DIV/0!</v>
      </c>
      <c r="H35" s="49">
        <f t="shared" si="3"/>
        <v>1.544136067</v>
      </c>
      <c r="I35" s="48" t="b">
        <f t="shared" si="4"/>
        <v>0</v>
      </c>
      <c r="J35" s="48" t="str">
        <f t="shared" si="5"/>
        <v>#DIV/0!</v>
      </c>
      <c r="K35" s="50">
        <f t="shared" si="6"/>
        <v>-19819</v>
      </c>
      <c r="L35" s="51" t="str">
        <f t="shared" si="7"/>
        <v>#DIV/0!</v>
      </c>
      <c r="M35" s="50" t="str">
        <f t="shared" si="8"/>
        <v>#DIV/0!</v>
      </c>
      <c r="N35" s="50" t="str">
        <f t="shared" si="9"/>
        <v>#DIV/0!</v>
      </c>
      <c r="O35" s="50" t="str">
        <f t="shared" si="10"/>
        <v>#DIV/0!</v>
      </c>
      <c r="P35" s="4">
        <f t="shared" si="11"/>
        <v>-880950</v>
      </c>
      <c r="Q35" s="34" t="str">
        <f t="shared" si="12"/>
        <v>#DIV/0!</v>
      </c>
      <c r="R35" s="34"/>
      <c r="S35" s="34"/>
      <c r="T35" s="34"/>
      <c r="U35" s="34"/>
      <c r="V35" s="52"/>
      <c r="W35" s="53"/>
      <c r="X35" s="34" t="b">
        <f t="shared" si="13"/>
        <v>0</v>
      </c>
      <c r="Y35" s="34" t="b">
        <f t="shared" si="14"/>
        <v>0</v>
      </c>
      <c r="Z35" s="34" t="b">
        <f t="shared" si="15"/>
        <v>0</v>
      </c>
      <c r="AA35" s="34" t="b">
        <f t="shared" si="16"/>
        <v>0</v>
      </c>
      <c r="AB35" s="34" t="b">
        <f t="shared" si="17"/>
        <v>0</v>
      </c>
      <c r="AC35" s="34">
        <f t="shared" si="18"/>
        <v>7</v>
      </c>
      <c r="AD35" s="34">
        <f t="shared" si="19"/>
        <v>102</v>
      </c>
      <c r="AE35" s="16" t="b">
        <f t="shared" si="20"/>
        <v>0</v>
      </c>
      <c r="AF35" s="17" t="b">
        <f t="shared" si="21"/>
        <v>0</v>
      </c>
      <c r="AG35" s="17">
        <f t="shared" si="22"/>
        <v>102</v>
      </c>
      <c r="AH35" s="17" t="b">
        <f t="shared" si="23"/>
        <v>0</v>
      </c>
      <c r="AI35" s="34" t="str">
        <f t="shared" si="24"/>
        <v>#DIV/0!</v>
      </c>
      <c r="AJ35" s="18">
        <f t="shared" si="25"/>
        <v>0</v>
      </c>
      <c r="AK35" s="18">
        <f t="shared" si="26"/>
        <v>0</v>
      </c>
      <c r="AL35" s="18">
        <f t="shared" si="27"/>
        <v>0</v>
      </c>
    </row>
    <row r="36" ht="12.75" customHeight="1">
      <c r="A36" s="55">
        <v>45371.0</v>
      </c>
      <c r="B36" s="56">
        <v>5201.0</v>
      </c>
      <c r="C36" s="57">
        <v>19784.45</v>
      </c>
      <c r="D36" s="56">
        <v>19748.0</v>
      </c>
      <c r="E36" s="56">
        <v>19819.0</v>
      </c>
      <c r="F36" s="48">
        <f t="shared" si="1"/>
        <v>4866.6</v>
      </c>
      <c r="G36" s="49">
        <f t="shared" si="2"/>
        <v>1.07405974</v>
      </c>
      <c r="H36" s="49">
        <f t="shared" si="3"/>
        <v>1.548814981</v>
      </c>
      <c r="I36" s="48" t="b">
        <f t="shared" si="4"/>
        <v>0</v>
      </c>
      <c r="J36" s="48">
        <f t="shared" si="5"/>
        <v>0</v>
      </c>
      <c r="K36" s="50">
        <f t="shared" si="6"/>
        <v>-67</v>
      </c>
      <c r="L36" s="51">
        <f t="shared" si="7"/>
        <v>0.001746320974</v>
      </c>
      <c r="M36" s="50" t="b">
        <f t="shared" si="8"/>
        <v>0</v>
      </c>
      <c r="N36" s="50" t="b">
        <f t="shared" si="9"/>
        <v>0</v>
      </c>
      <c r="O36" s="50">
        <f t="shared" si="10"/>
        <v>1</v>
      </c>
      <c r="P36" s="58">
        <v>110000.0</v>
      </c>
      <c r="Q36" s="34">
        <f t="shared" si="12"/>
        <v>1</v>
      </c>
      <c r="R36" s="34"/>
      <c r="S36" s="34"/>
      <c r="T36" s="34"/>
      <c r="U36" s="34"/>
      <c r="V36" s="59">
        <v>0.4527</v>
      </c>
      <c r="W36" s="60">
        <v>5.55</v>
      </c>
      <c r="X36" s="34" t="b">
        <f t="shared" si="13"/>
        <v>0</v>
      </c>
      <c r="Y36" s="34" t="b">
        <f t="shared" si="14"/>
        <v>0</v>
      </c>
      <c r="Z36" s="34" t="b">
        <f t="shared" si="15"/>
        <v>0</v>
      </c>
      <c r="AA36" s="34" t="b">
        <f t="shared" si="16"/>
        <v>0</v>
      </c>
      <c r="AB36" s="34" t="b">
        <f t="shared" si="17"/>
        <v>0</v>
      </c>
      <c r="AC36" s="34">
        <f t="shared" si="18"/>
        <v>6</v>
      </c>
      <c r="AD36" s="34">
        <f t="shared" si="19"/>
        <v>101</v>
      </c>
      <c r="AE36" s="16" t="b">
        <f t="shared" si="20"/>
        <v>0</v>
      </c>
      <c r="AF36" s="17" t="b">
        <f t="shared" si="21"/>
        <v>0</v>
      </c>
      <c r="AG36" s="17">
        <f t="shared" si="22"/>
        <v>101</v>
      </c>
      <c r="AH36" s="17" t="b">
        <f t="shared" si="23"/>
        <v>0</v>
      </c>
      <c r="AI36" s="34">
        <f t="shared" si="24"/>
        <v>3</v>
      </c>
      <c r="AJ36" s="18">
        <f t="shared" si="25"/>
        <v>17806.005</v>
      </c>
      <c r="AK36" s="18">
        <f t="shared" si="26"/>
        <v>17311.39375</v>
      </c>
      <c r="AL36" s="18">
        <f t="shared" si="27"/>
        <v>16816.7825</v>
      </c>
    </row>
    <row r="37" ht="12.75" customHeight="1">
      <c r="A37" s="54">
        <v>45370.0</v>
      </c>
      <c r="B37" s="56">
        <v>4634.0</v>
      </c>
      <c r="C37" s="57">
        <v>19857.2</v>
      </c>
      <c r="D37" s="56">
        <v>19864.0</v>
      </c>
      <c r="E37" s="56">
        <v>19886.0</v>
      </c>
      <c r="F37" s="48">
        <f t="shared" si="1"/>
        <v>4902.8</v>
      </c>
      <c r="G37" s="49">
        <f t="shared" si="2"/>
        <v>1.079995534</v>
      </c>
      <c r="H37" s="49">
        <f t="shared" si="3"/>
        <v>1.570233925</v>
      </c>
      <c r="I37" s="48" t="b">
        <f t="shared" si="4"/>
        <v>0</v>
      </c>
      <c r="J37" s="48">
        <f t="shared" si="5"/>
        <v>0</v>
      </c>
      <c r="K37" s="50">
        <f t="shared" si="6"/>
        <v>-36</v>
      </c>
      <c r="L37" s="51">
        <f t="shared" si="7"/>
        <v>0.001450355539</v>
      </c>
      <c r="M37" s="50" t="b">
        <f t="shared" si="8"/>
        <v>0</v>
      </c>
      <c r="N37" s="50" t="b">
        <f t="shared" si="9"/>
        <v>0</v>
      </c>
      <c r="O37" s="50">
        <f t="shared" si="10"/>
        <v>1</v>
      </c>
      <c r="P37" s="61">
        <f t="shared" ref="P37:P1099" si="28">P38+K37*Q38*$P$2</f>
        <v>774569178300</v>
      </c>
      <c r="Q37" s="34">
        <f t="shared" si="12"/>
        <v>12867893</v>
      </c>
      <c r="R37" s="34"/>
      <c r="S37" s="34"/>
      <c r="T37" s="34"/>
      <c r="U37" s="34"/>
      <c r="V37" s="59">
        <v>0.4572</v>
      </c>
      <c r="W37" s="60">
        <v>3.29</v>
      </c>
      <c r="X37" s="34" t="b">
        <f t="shared" si="13"/>
        <v>0</v>
      </c>
      <c r="Y37" s="34" t="b">
        <f t="shared" si="14"/>
        <v>0</v>
      </c>
      <c r="Z37" s="34" t="b">
        <f t="shared" si="15"/>
        <v>0</v>
      </c>
      <c r="AA37" s="34" t="b">
        <f t="shared" si="16"/>
        <v>0</v>
      </c>
      <c r="AB37" s="34" t="b">
        <f t="shared" si="17"/>
        <v>0</v>
      </c>
      <c r="AC37" s="34">
        <f t="shared" si="18"/>
        <v>5</v>
      </c>
      <c r="AD37" s="34">
        <f t="shared" si="19"/>
        <v>100</v>
      </c>
      <c r="AE37" s="16" t="b">
        <f t="shared" si="20"/>
        <v>0</v>
      </c>
      <c r="AF37" s="17" t="b">
        <f t="shared" si="21"/>
        <v>0</v>
      </c>
      <c r="AG37" s="17">
        <f t="shared" si="22"/>
        <v>100</v>
      </c>
      <c r="AH37" s="17" t="b">
        <f t="shared" si="23"/>
        <v>0</v>
      </c>
      <c r="AI37" s="34">
        <f t="shared" si="24"/>
        <v>3</v>
      </c>
      <c r="AJ37" s="18">
        <f t="shared" si="25"/>
        <v>17871.48</v>
      </c>
      <c r="AK37" s="18">
        <f t="shared" si="26"/>
        <v>17375.05</v>
      </c>
      <c r="AL37" s="18">
        <f t="shared" si="27"/>
        <v>16878.62</v>
      </c>
    </row>
    <row r="38" ht="12.75" customHeight="1">
      <c r="A38" s="54">
        <v>45369.0</v>
      </c>
      <c r="B38" s="56">
        <v>4201.0</v>
      </c>
      <c r="C38" s="57">
        <v>19879.85</v>
      </c>
      <c r="D38" s="56">
        <v>19904.0</v>
      </c>
      <c r="E38" s="58">
        <v>19922.0</v>
      </c>
      <c r="F38" s="48">
        <f t="shared" si="1"/>
        <v>4887</v>
      </c>
      <c r="G38" s="49">
        <f t="shared" si="2"/>
        <v>1.083439475</v>
      </c>
      <c r="H38" s="49">
        <f t="shared" si="3"/>
        <v>1.586987351</v>
      </c>
      <c r="I38" s="48" t="b">
        <f t="shared" si="4"/>
        <v>0</v>
      </c>
      <c r="J38" s="48">
        <f t="shared" si="5"/>
        <v>0</v>
      </c>
      <c r="K38" s="50">
        <f t="shared" si="6"/>
        <v>176</v>
      </c>
      <c r="L38" s="51">
        <f t="shared" si="7"/>
        <v>0.002120237326</v>
      </c>
      <c r="M38" s="50" t="b">
        <f t="shared" si="8"/>
        <v>0</v>
      </c>
      <c r="N38" s="50" t="b">
        <f t="shared" si="9"/>
        <v>0</v>
      </c>
      <c r="O38" s="50">
        <f t="shared" si="10"/>
        <v>1</v>
      </c>
      <c r="P38" s="4">
        <f t="shared" si="28"/>
        <v>798395904300</v>
      </c>
      <c r="Q38" s="34">
        <f t="shared" si="12"/>
        <v>13237070</v>
      </c>
      <c r="R38" s="34"/>
      <c r="S38" s="34"/>
      <c r="T38" s="34"/>
      <c r="U38" s="34"/>
      <c r="V38" s="59">
        <v>0.4252</v>
      </c>
      <c r="W38" s="60">
        <v>2.08</v>
      </c>
      <c r="X38" s="34" t="b">
        <f t="shared" si="13"/>
        <v>0</v>
      </c>
      <c r="Y38" s="34" t="b">
        <f t="shared" si="14"/>
        <v>0</v>
      </c>
      <c r="Z38" s="34" t="b">
        <f t="shared" si="15"/>
        <v>0</v>
      </c>
      <c r="AA38" s="34" t="b">
        <f t="shared" si="16"/>
        <v>0</v>
      </c>
      <c r="AB38" s="34" t="b">
        <f t="shared" si="17"/>
        <v>0</v>
      </c>
      <c r="AC38" s="34">
        <f t="shared" si="18"/>
        <v>4</v>
      </c>
      <c r="AD38" s="34">
        <f t="shared" si="19"/>
        <v>99</v>
      </c>
      <c r="AE38" s="16" t="b">
        <f t="shared" si="20"/>
        <v>0</v>
      </c>
      <c r="AF38" s="17" t="b">
        <f t="shared" si="21"/>
        <v>0</v>
      </c>
      <c r="AG38" s="17">
        <f t="shared" si="22"/>
        <v>99</v>
      </c>
      <c r="AH38" s="17" t="b">
        <f t="shared" si="23"/>
        <v>0</v>
      </c>
      <c r="AI38" s="34">
        <f t="shared" si="24"/>
        <v>3</v>
      </c>
      <c r="AJ38" s="18">
        <f t="shared" si="25"/>
        <v>17891.865</v>
      </c>
      <c r="AK38" s="18">
        <f t="shared" si="26"/>
        <v>17394.86875</v>
      </c>
      <c r="AL38" s="18">
        <f t="shared" si="27"/>
        <v>16897.8725</v>
      </c>
    </row>
    <row r="39" ht="12.75" customHeight="1">
      <c r="A39" s="54">
        <v>45366.0</v>
      </c>
      <c r="B39" s="56">
        <v>5558.0</v>
      </c>
      <c r="C39" s="57">
        <v>19682.5</v>
      </c>
      <c r="D39" s="56">
        <v>19728.0</v>
      </c>
      <c r="E39" s="4"/>
      <c r="F39" s="48">
        <f t="shared" si="1"/>
        <v>4842</v>
      </c>
      <c r="G39" s="49">
        <f t="shared" si="2"/>
        <v>1.074913287</v>
      </c>
      <c r="H39" s="49">
        <f t="shared" si="3"/>
        <v>1.597011709</v>
      </c>
      <c r="I39" s="48" t="b">
        <f t="shared" si="4"/>
        <v>0</v>
      </c>
      <c r="J39" s="48">
        <f t="shared" si="5"/>
        <v>0</v>
      </c>
      <c r="K39" s="50">
        <f t="shared" si="6"/>
        <v>-211</v>
      </c>
      <c r="L39" s="51">
        <f t="shared" si="7"/>
        <v>0.002311698209</v>
      </c>
      <c r="M39" s="50" t="b">
        <f t="shared" si="8"/>
        <v>0</v>
      </c>
      <c r="N39" s="50" t="b">
        <f t="shared" si="9"/>
        <v>0</v>
      </c>
      <c r="O39" s="50">
        <f t="shared" si="10"/>
        <v>1</v>
      </c>
      <c r="P39" s="4">
        <f t="shared" si="28"/>
        <v>695950625100</v>
      </c>
      <c r="Q39" s="34">
        <f t="shared" si="12"/>
        <v>11641509</v>
      </c>
      <c r="R39" s="34"/>
      <c r="S39" s="34"/>
      <c r="T39" s="34"/>
      <c r="U39" s="34"/>
      <c r="V39" s="59">
        <v>0.4467</v>
      </c>
      <c r="W39" s="60">
        <v>0.19</v>
      </c>
      <c r="X39" s="34" t="b">
        <f t="shared" si="13"/>
        <v>1</v>
      </c>
      <c r="Y39" s="34" t="b">
        <f t="shared" si="14"/>
        <v>0</v>
      </c>
      <c r="Z39" s="34" t="b">
        <f t="shared" si="15"/>
        <v>0</v>
      </c>
      <c r="AA39" s="34" t="b">
        <f t="shared" si="16"/>
        <v>0</v>
      </c>
      <c r="AB39" s="34" t="b">
        <f t="shared" si="17"/>
        <v>0</v>
      </c>
      <c r="AC39" s="34">
        <f t="shared" si="18"/>
        <v>3</v>
      </c>
      <c r="AD39" s="34">
        <f t="shared" si="19"/>
        <v>98</v>
      </c>
      <c r="AE39" s="16" t="b">
        <f t="shared" si="20"/>
        <v>0</v>
      </c>
      <c r="AF39" s="17" t="b">
        <f t="shared" si="21"/>
        <v>0</v>
      </c>
      <c r="AG39" s="17">
        <f t="shared" si="22"/>
        <v>98</v>
      </c>
      <c r="AH39" s="17" t="b">
        <f t="shared" si="23"/>
        <v>0</v>
      </c>
      <c r="AI39" s="34">
        <f t="shared" si="24"/>
        <v>3</v>
      </c>
      <c r="AJ39" s="18">
        <f t="shared" si="25"/>
        <v>17714.25</v>
      </c>
      <c r="AK39" s="18">
        <f t="shared" si="26"/>
        <v>17222.1875</v>
      </c>
      <c r="AL39" s="18">
        <f t="shared" si="27"/>
        <v>16730.125</v>
      </c>
    </row>
    <row r="40" ht="12.75" customHeight="1">
      <c r="A40" s="54">
        <v>45365.0</v>
      </c>
      <c r="B40" s="56">
        <v>4739.0</v>
      </c>
      <c r="C40" s="57">
        <v>19937.92</v>
      </c>
      <c r="D40" s="56">
        <v>19939.0</v>
      </c>
      <c r="E40" s="4"/>
      <c r="F40" s="48">
        <f t="shared" si="1"/>
        <v>4873</v>
      </c>
      <c r="G40" s="49">
        <f t="shared" si="2"/>
        <v>1.090986295</v>
      </c>
      <c r="H40" s="49">
        <f t="shared" si="3"/>
        <v>1.659959612</v>
      </c>
      <c r="I40" s="48" t="b">
        <f t="shared" si="4"/>
        <v>0</v>
      </c>
      <c r="J40" s="48">
        <f t="shared" si="5"/>
        <v>0</v>
      </c>
      <c r="K40" s="50">
        <f t="shared" si="6"/>
        <v>7</v>
      </c>
      <c r="L40" s="51">
        <f t="shared" si="7"/>
        <v>0.0000541681379</v>
      </c>
      <c r="M40" s="50" t="b">
        <f t="shared" si="8"/>
        <v>0</v>
      </c>
      <c r="N40" s="50" t="b">
        <f t="shared" si="9"/>
        <v>0</v>
      </c>
      <c r="O40" s="50">
        <f t="shared" si="10"/>
        <v>1</v>
      </c>
      <c r="P40" s="4">
        <f t="shared" si="28"/>
        <v>843175421450</v>
      </c>
      <c r="Q40" s="34">
        <f t="shared" si="12"/>
        <v>13954957</v>
      </c>
      <c r="R40" s="34"/>
      <c r="S40" s="34"/>
      <c r="T40" s="34"/>
      <c r="U40" s="34"/>
      <c r="V40" s="59">
        <v>0.4684</v>
      </c>
      <c r="W40" s="60">
        <v>4.71</v>
      </c>
      <c r="X40" s="34" t="b">
        <f t="shared" si="13"/>
        <v>0</v>
      </c>
      <c r="Y40" s="34" t="b">
        <f t="shared" si="14"/>
        <v>0</v>
      </c>
      <c r="Z40" s="34" t="b">
        <f t="shared" si="15"/>
        <v>0</v>
      </c>
      <c r="AA40" s="34" t="b">
        <f t="shared" si="16"/>
        <v>0</v>
      </c>
      <c r="AB40" s="34" t="b">
        <f t="shared" si="17"/>
        <v>0</v>
      </c>
      <c r="AC40" s="34">
        <f t="shared" si="18"/>
        <v>2</v>
      </c>
      <c r="AD40" s="34">
        <f t="shared" si="19"/>
        <v>97</v>
      </c>
      <c r="AE40" s="16" t="b">
        <f t="shared" si="20"/>
        <v>0</v>
      </c>
      <c r="AF40" s="17" t="b">
        <f t="shared" si="21"/>
        <v>0</v>
      </c>
      <c r="AG40" s="17">
        <f t="shared" si="22"/>
        <v>97</v>
      </c>
      <c r="AH40" s="17" t="b">
        <f t="shared" si="23"/>
        <v>0</v>
      </c>
      <c r="AI40" s="34">
        <f t="shared" si="24"/>
        <v>3</v>
      </c>
      <c r="AJ40" s="18">
        <f t="shared" si="25"/>
        <v>17944.128</v>
      </c>
      <c r="AK40" s="18">
        <f t="shared" si="26"/>
        <v>17445.68</v>
      </c>
      <c r="AL40" s="18">
        <f t="shared" si="27"/>
        <v>16947.232</v>
      </c>
    </row>
    <row r="41" ht="12.75" customHeight="1">
      <c r="A41" s="54">
        <v>45364.0</v>
      </c>
      <c r="B41" s="56">
        <v>5382.0</v>
      </c>
      <c r="C41" s="57">
        <v>19928.51</v>
      </c>
      <c r="D41" s="56">
        <v>19932.0</v>
      </c>
      <c r="E41" s="4"/>
      <c r="F41" s="48">
        <f t="shared" si="1"/>
        <v>4934.4</v>
      </c>
      <c r="G41" s="49">
        <f t="shared" si="2"/>
        <v>1.092766249</v>
      </c>
      <c r="H41" s="49">
        <f t="shared" si="3"/>
        <v>1.671135639</v>
      </c>
      <c r="I41" s="48" t="b">
        <f t="shared" si="4"/>
        <v>0</v>
      </c>
      <c r="J41" s="48">
        <f t="shared" si="5"/>
        <v>0</v>
      </c>
      <c r="K41" s="50">
        <f t="shared" si="6"/>
        <v>-18</v>
      </c>
      <c r="L41" s="51">
        <f t="shared" si="7"/>
        <v>0.0001751259878</v>
      </c>
      <c r="M41" s="50" t="b">
        <f t="shared" si="8"/>
        <v>0</v>
      </c>
      <c r="N41" s="50" t="b">
        <f t="shared" si="9"/>
        <v>0</v>
      </c>
      <c r="O41" s="50">
        <f t="shared" si="10"/>
        <v>1</v>
      </c>
      <c r="P41" s="4">
        <f t="shared" si="28"/>
        <v>838317620950</v>
      </c>
      <c r="Q41" s="34">
        <f t="shared" si="12"/>
        <v>13879430</v>
      </c>
      <c r="R41" s="34"/>
      <c r="S41" s="34"/>
      <c r="T41" s="34"/>
      <c r="U41" s="34"/>
      <c r="V41" s="59">
        <v>0.4692</v>
      </c>
      <c r="W41" s="60">
        <v>6.43</v>
      </c>
      <c r="X41" s="34" t="b">
        <f t="shared" si="13"/>
        <v>0</v>
      </c>
      <c r="Y41" s="34" t="b">
        <f t="shared" si="14"/>
        <v>0</v>
      </c>
      <c r="Z41" s="34" t="b">
        <f t="shared" si="15"/>
        <v>0</v>
      </c>
      <c r="AA41" s="34" t="b">
        <f t="shared" si="16"/>
        <v>0</v>
      </c>
      <c r="AB41" s="34" t="b">
        <f t="shared" si="17"/>
        <v>1</v>
      </c>
      <c r="AC41" s="34">
        <f t="shared" si="18"/>
        <v>1</v>
      </c>
      <c r="AD41" s="34">
        <f t="shared" si="19"/>
        <v>96</v>
      </c>
      <c r="AE41" s="16" t="b">
        <f t="shared" si="20"/>
        <v>0</v>
      </c>
      <c r="AF41" s="17" t="b">
        <f t="shared" si="21"/>
        <v>0</v>
      </c>
      <c r="AG41" s="17">
        <f t="shared" si="22"/>
        <v>96</v>
      </c>
      <c r="AH41" s="17" t="b">
        <f t="shared" si="23"/>
        <v>0</v>
      </c>
      <c r="AI41" s="34">
        <f t="shared" si="24"/>
        <v>3</v>
      </c>
      <c r="AJ41" s="18">
        <f t="shared" si="25"/>
        <v>17935.659</v>
      </c>
      <c r="AK41" s="18">
        <f t="shared" si="26"/>
        <v>17437.44625</v>
      </c>
      <c r="AL41" s="18">
        <f t="shared" si="27"/>
        <v>16939.2335</v>
      </c>
    </row>
    <row r="42" ht="12.75" customHeight="1">
      <c r="A42" s="54">
        <v>45363.0</v>
      </c>
      <c r="B42" s="56">
        <v>4555.0</v>
      </c>
      <c r="C42" s="57">
        <v>19914.55</v>
      </c>
      <c r="D42" s="56">
        <v>19950.0</v>
      </c>
      <c r="E42" s="4"/>
      <c r="F42" s="48">
        <f t="shared" si="1"/>
        <v>4682.2</v>
      </c>
      <c r="G42" s="49">
        <f t="shared" si="2"/>
        <v>1.09435304</v>
      </c>
      <c r="H42" s="49">
        <f t="shared" si="3"/>
        <v>1.689029047</v>
      </c>
      <c r="I42" s="48" t="b">
        <f t="shared" si="4"/>
        <v>0</v>
      </c>
      <c r="J42" s="48">
        <f t="shared" si="5"/>
        <v>0</v>
      </c>
      <c r="K42" s="50">
        <f t="shared" si="6"/>
        <v>226</v>
      </c>
      <c r="L42" s="51">
        <f t="shared" si="7"/>
        <v>0.001780105501</v>
      </c>
      <c r="M42" s="50" t="b">
        <f t="shared" si="8"/>
        <v>0</v>
      </c>
      <c r="N42" s="50" t="b">
        <f t="shared" si="9"/>
        <v>0</v>
      </c>
      <c r="O42" s="50">
        <f t="shared" si="10"/>
        <v>1</v>
      </c>
      <c r="P42" s="4">
        <f t="shared" si="28"/>
        <v>850986441250</v>
      </c>
      <c r="Q42" s="34">
        <f t="shared" si="12"/>
        <v>14076467</v>
      </c>
      <c r="R42" s="34"/>
      <c r="S42" s="34"/>
      <c r="T42" s="34"/>
      <c r="U42" s="34"/>
      <c r="V42" s="59">
        <v>0.475</v>
      </c>
      <c r="W42" s="60">
        <v>7.03</v>
      </c>
      <c r="X42" s="34" t="b">
        <f t="shared" si="13"/>
        <v>0</v>
      </c>
      <c r="Y42" s="34" t="b">
        <f t="shared" si="14"/>
        <v>0</v>
      </c>
      <c r="Z42" s="34" t="b">
        <f t="shared" si="15"/>
        <v>0</v>
      </c>
      <c r="AA42" s="34" t="b">
        <f t="shared" si="16"/>
        <v>0</v>
      </c>
      <c r="AB42" s="34" t="b">
        <f t="shared" si="17"/>
        <v>0</v>
      </c>
      <c r="AC42" s="34">
        <f t="shared" si="18"/>
        <v>10</v>
      </c>
      <c r="AD42" s="34">
        <f t="shared" si="19"/>
        <v>95</v>
      </c>
      <c r="AE42" s="16" t="b">
        <f t="shared" si="20"/>
        <v>0</v>
      </c>
      <c r="AF42" s="17" t="b">
        <f t="shared" si="21"/>
        <v>0</v>
      </c>
      <c r="AG42" s="17">
        <f t="shared" si="22"/>
        <v>95</v>
      </c>
      <c r="AH42" s="17" t="b">
        <f t="shared" si="23"/>
        <v>0</v>
      </c>
      <c r="AI42" s="34">
        <f t="shared" si="24"/>
        <v>3</v>
      </c>
      <c r="AJ42" s="18">
        <f t="shared" si="25"/>
        <v>17923.095</v>
      </c>
      <c r="AK42" s="18">
        <f t="shared" si="26"/>
        <v>17425.23125</v>
      </c>
      <c r="AL42" s="18">
        <f t="shared" si="27"/>
        <v>16927.3675</v>
      </c>
    </row>
    <row r="43" ht="12.75" customHeight="1">
      <c r="A43" s="54">
        <v>45362.0</v>
      </c>
      <c r="B43" s="56">
        <v>3976.0</v>
      </c>
      <c r="C43" s="57">
        <v>19726.08</v>
      </c>
      <c r="D43" s="56">
        <v>19724.0</v>
      </c>
      <c r="E43" s="4"/>
      <c r="F43" s="48">
        <f t="shared" si="1"/>
        <v>4616.6</v>
      </c>
      <c r="G43" s="49">
        <f t="shared" si="2"/>
        <v>1.086247057</v>
      </c>
      <c r="H43" s="49">
        <f t="shared" si="3"/>
        <v>1.70023015</v>
      </c>
      <c r="I43" s="48" t="b">
        <f t="shared" si="4"/>
        <v>0</v>
      </c>
      <c r="J43" s="48">
        <f t="shared" si="5"/>
        <v>0</v>
      </c>
      <c r="K43" s="50">
        <f t="shared" si="6"/>
        <v>-71</v>
      </c>
      <c r="L43" s="51">
        <f t="shared" si="7"/>
        <v>-0.0001054441633</v>
      </c>
      <c r="M43" s="50" t="b">
        <f t="shared" si="8"/>
        <v>0</v>
      </c>
      <c r="N43" s="50" t="b">
        <f t="shared" si="9"/>
        <v>0</v>
      </c>
      <c r="O43" s="50">
        <f t="shared" si="10"/>
        <v>1</v>
      </c>
      <c r="P43" s="4">
        <f t="shared" si="28"/>
        <v>715680580250</v>
      </c>
      <c r="Q43" s="34">
        <f t="shared" si="12"/>
        <v>11973970</v>
      </c>
      <c r="R43" s="34"/>
      <c r="S43" s="34"/>
      <c r="T43" s="34"/>
      <c r="U43" s="34"/>
      <c r="V43" s="59">
        <v>0.41</v>
      </c>
      <c r="W43" s="60">
        <v>2.59</v>
      </c>
      <c r="X43" s="34" t="b">
        <f t="shared" si="13"/>
        <v>0</v>
      </c>
      <c r="Y43" s="34" t="b">
        <f t="shared" si="14"/>
        <v>0</v>
      </c>
      <c r="Z43" s="34" t="b">
        <f t="shared" si="15"/>
        <v>0</v>
      </c>
      <c r="AA43" s="34" t="b">
        <f t="shared" si="16"/>
        <v>0</v>
      </c>
      <c r="AB43" s="34" t="b">
        <f t="shared" si="17"/>
        <v>0</v>
      </c>
      <c r="AC43" s="34">
        <f t="shared" si="18"/>
        <v>9</v>
      </c>
      <c r="AD43" s="34">
        <f t="shared" si="19"/>
        <v>94</v>
      </c>
      <c r="AE43" s="16" t="b">
        <f t="shared" si="20"/>
        <v>0</v>
      </c>
      <c r="AF43" s="17" t="b">
        <f t="shared" si="21"/>
        <v>0</v>
      </c>
      <c r="AG43" s="17">
        <f t="shared" si="22"/>
        <v>94</v>
      </c>
      <c r="AH43" s="17" t="b">
        <f t="shared" si="23"/>
        <v>0</v>
      </c>
      <c r="AI43" s="34">
        <f t="shared" si="24"/>
        <v>3</v>
      </c>
      <c r="AJ43" s="18">
        <f t="shared" si="25"/>
        <v>17753.472</v>
      </c>
      <c r="AK43" s="18">
        <f t="shared" si="26"/>
        <v>17260.32</v>
      </c>
      <c r="AL43" s="18">
        <f t="shared" si="27"/>
        <v>16767.168</v>
      </c>
    </row>
    <row r="44" ht="12.75" customHeight="1">
      <c r="A44" s="54">
        <v>45359.0</v>
      </c>
      <c r="B44" s="56">
        <v>5713.0</v>
      </c>
      <c r="C44" s="57">
        <v>19785.32</v>
      </c>
      <c r="D44" s="56">
        <v>19795.0</v>
      </c>
      <c r="E44" s="4"/>
      <c r="F44" s="48">
        <f t="shared" si="1"/>
        <v>4792</v>
      </c>
      <c r="G44" s="49">
        <f t="shared" si="2"/>
        <v>1.091565128</v>
      </c>
      <c r="H44" s="49">
        <f t="shared" si="3"/>
        <v>1.696729101</v>
      </c>
      <c r="I44" s="48" t="b">
        <f t="shared" si="4"/>
        <v>0</v>
      </c>
      <c r="J44" s="48">
        <f t="shared" si="5"/>
        <v>0</v>
      </c>
      <c r="K44" s="50">
        <f t="shared" si="6"/>
        <v>102</v>
      </c>
      <c r="L44" s="51">
        <f t="shared" si="7"/>
        <v>0.000489251627</v>
      </c>
      <c r="M44" s="50" t="b">
        <f t="shared" si="8"/>
        <v>0</v>
      </c>
      <c r="N44" s="50" t="b">
        <f t="shared" si="9"/>
        <v>0</v>
      </c>
      <c r="O44" s="50">
        <f t="shared" si="10"/>
        <v>1</v>
      </c>
      <c r="P44" s="4">
        <f t="shared" si="28"/>
        <v>760700033050</v>
      </c>
      <c r="Q44" s="34">
        <f t="shared" si="12"/>
        <v>12681536</v>
      </c>
      <c r="R44" s="34"/>
      <c r="S44" s="34"/>
      <c r="T44" s="34"/>
      <c r="U44" s="34"/>
      <c r="V44" s="59">
        <v>0.4182</v>
      </c>
      <c r="W44" s="60">
        <v>3.58</v>
      </c>
      <c r="X44" s="34" t="b">
        <f t="shared" si="13"/>
        <v>0</v>
      </c>
      <c r="Y44" s="34" t="b">
        <f t="shared" si="14"/>
        <v>0</v>
      </c>
      <c r="Z44" s="34" t="b">
        <f t="shared" si="15"/>
        <v>0</v>
      </c>
      <c r="AA44" s="34" t="b">
        <f t="shared" si="16"/>
        <v>0</v>
      </c>
      <c r="AB44" s="34" t="b">
        <f t="shared" si="17"/>
        <v>0</v>
      </c>
      <c r="AC44" s="34">
        <f t="shared" si="18"/>
        <v>8</v>
      </c>
      <c r="AD44" s="34">
        <f t="shared" si="19"/>
        <v>93</v>
      </c>
      <c r="AE44" s="16" t="b">
        <f t="shared" si="20"/>
        <v>0</v>
      </c>
      <c r="AF44" s="17" t="b">
        <f t="shared" si="21"/>
        <v>0</v>
      </c>
      <c r="AG44" s="17">
        <f t="shared" si="22"/>
        <v>93</v>
      </c>
      <c r="AH44" s="17" t="b">
        <f t="shared" si="23"/>
        <v>0</v>
      </c>
      <c r="AI44" s="34">
        <f t="shared" si="24"/>
        <v>3</v>
      </c>
      <c r="AJ44" s="18">
        <f t="shared" si="25"/>
        <v>17806.788</v>
      </c>
      <c r="AK44" s="18">
        <f t="shared" si="26"/>
        <v>17312.155</v>
      </c>
      <c r="AL44" s="18">
        <f t="shared" si="27"/>
        <v>16817.522</v>
      </c>
    </row>
    <row r="45" ht="12.75" customHeight="1">
      <c r="A45" s="54">
        <v>45358.0</v>
      </c>
      <c r="B45" s="56">
        <v>5046.0</v>
      </c>
      <c r="C45" s="57">
        <v>19693.52</v>
      </c>
      <c r="D45" s="56">
        <v>19693.0</v>
      </c>
      <c r="E45" s="4"/>
      <c r="F45" s="48">
        <f t="shared" si="1"/>
        <v>4446.2</v>
      </c>
      <c r="G45" s="49">
        <f t="shared" si="2"/>
        <v>1.088634839</v>
      </c>
      <c r="H45" s="49">
        <f t="shared" si="3"/>
        <v>1.512733523</v>
      </c>
      <c r="I45" s="48" t="b">
        <f t="shared" si="4"/>
        <v>0</v>
      </c>
      <c r="J45" s="48">
        <f t="shared" si="5"/>
        <v>0</v>
      </c>
      <c r="K45" s="50">
        <f t="shared" si="6"/>
        <v>198</v>
      </c>
      <c r="L45" s="51">
        <f t="shared" si="7"/>
        <v>-0.00002640462447</v>
      </c>
      <c r="M45" s="50" t="b">
        <f t="shared" si="8"/>
        <v>0</v>
      </c>
      <c r="N45" s="50" t="b">
        <f t="shared" si="9"/>
        <v>0</v>
      </c>
      <c r="O45" s="50">
        <f t="shared" si="10"/>
        <v>1</v>
      </c>
      <c r="P45" s="4">
        <f t="shared" si="28"/>
        <v>700807718950</v>
      </c>
      <c r="Q45" s="34">
        <f t="shared" si="12"/>
        <v>11743591</v>
      </c>
      <c r="R45" s="34"/>
      <c r="S45" s="34"/>
      <c r="T45" s="34"/>
      <c r="U45" s="34"/>
      <c r="V45" s="59">
        <v>0.4437</v>
      </c>
      <c r="W45" s="60">
        <v>3.72</v>
      </c>
      <c r="X45" s="34" t="b">
        <f t="shared" si="13"/>
        <v>0</v>
      </c>
      <c r="Y45" s="34" t="b">
        <f t="shared" si="14"/>
        <v>0</v>
      </c>
      <c r="Z45" s="34" t="b">
        <f t="shared" si="15"/>
        <v>0</v>
      </c>
      <c r="AA45" s="34" t="b">
        <f t="shared" si="16"/>
        <v>0</v>
      </c>
      <c r="AB45" s="34" t="b">
        <f t="shared" si="17"/>
        <v>0</v>
      </c>
      <c r="AC45" s="34">
        <f t="shared" si="18"/>
        <v>7</v>
      </c>
      <c r="AD45" s="34">
        <f t="shared" si="19"/>
        <v>92</v>
      </c>
      <c r="AE45" s="16" t="b">
        <f t="shared" si="20"/>
        <v>0</v>
      </c>
      <c r="AF45" s="17" t="b">
        <f t="shared" si="21"/>
        <v>0</v>
      </c>
      <c r="AG45" s="17">
        <f t="shared" si="22"/>
        <v>92</v>
      </c>
      <c r="AH45" s="17" t="b">
        <f t="shared" si="23"/>
        <v>0</v>
      </c>
      <c r="AI45" s="34">
        <f t="shared" si="24"/>
        <v>3</v>
      </c>
      <c r="AJ45" s="18">
        <f t="shared" si="25"/>
        <v>17724.168</v>
      </c>
      <c r="AK45" s="18">
        <f t="shared" si="26"/>
        <v>17231.83</v>
      </c>
      <c r="AL45" s="18">
        <f t="shared" si="27"/>
        <v>16739.492</v>
      </c>
    </row>
    <row r="46" ht="12.75" customHeight="1">
      <c r="A46" s="54">
        <v>45357.0</v>
      </c>
      <c r="B46" s="56">
        <v>4121.0</v>
      </c>
      <c r="C46" s="57">
        <v>19499.45</v>
      </c>
      <c r="D46" s="56">
        <v>19495.0</v>
      </c>
      <c r="E46" s="4"/>
      <c r="F46" s="48">
        <f t="shared" si="1"/>
        <v>4270.6</v>
      </c>
      <c r="G46" s="49">
        <f t="shared" si="2"/>
        <v>1.080120632</v>
      </c>
      <c r="H46" s="49">
        <f t="shared" si="3"/>
        <v>1.468833075</v>
      </c>
      <c r="I46" s="48" t="b">
        <f t="shared" si="4"/>
        <v>0</v>
      </c>
      <c r="J46" s="48">
        <f t="shared" si="5"/>
        <v>0</v>
      </c>
      <c r="K46" s="50">
        <f t="shared" si="6"/>
        <v>117</v>
      </c>
      <c r="L46" s="51">
        <f t="shared" si="7"/>
        <v>-0.0002282115649</v>
      </c>
      <c r="M46" s="50" t="b">
        <f t="shared" si="8"/>
        <v>0</v>
      </c>
      <c r="N46" s="50" t="b">
        <f t="shared" si="9"/>
        <v>0</v>
      </c>
      <c r="O46" s="50">
        <f t="shared" si="10"/>
        <v>1</v>
      </c>
      <c r="P46" s="4">
        <f t="shared" si="28"/>
        <v>600221709250</v>
      </c>
      <c r="Q46" s="34">
        <f t="shared" si="12"/>
        <v>10160203</v>
      </c>
      <c r="R46" s="34"/>
      <c r="S46" s="34"/>
      <c r="T46" s="34"/>
      <c r="U46" s="34"/>
      <c r="V46" s="59">
        <v>0.4467</v>
      </c>
      <c r="W46" s="60">
        <v>3.69</v>
      </c>
      <c r="X46" s="34" t="b">
        <f t="shared" si="13"/>
        <v>0</v>
      </c>
      <c r="Y46" s="34" t="b">
        <f t="shared" si="14"/>
        <v>0</v>
      </c>
      <c r="Z46" s="34" t="b">
        <f t="shared" si="15"/>
        <v>0</v>
      </c>
      <c r="AA46" s="34" t="b">
        <f t="shared" si="16"/>
        <v>0</v>
      </c>
      <c r="AB46" s="34" t="b">
        <f t="shared" si="17"/>
        <v>0</v>
      </c>
      <c r="AC46" s="34">
        <f t="shared" si="18"/>
        <v>6</v>
      </c>
      <c r="AD46" s="34">
        <f t="shared" si="19"/>
        <v>91</v>
      </c>
      <c r="AE46" s="16" t="b">
        <f t="shared" si="20"/>
        <v>0</v>
      </c>
      <c r="AF46" s="17" t="b">
        <f t="shared" si="21"/>
        <v>0</v>
      </c>
      <c r="AG46" s="17">
        <f t="shared" si="22"/>
        <v>91</v>
      </c>
      <c r="AH46" s="17" t="b">
        <f t="shared" si="23"/>
        <v>0</v>
      </c>
      <c r="AI46" s="34">
        <f t="shared" si="24"/>
        <v>3</v>
      </c>
      <c r="AJ46" s="18">
        <f t="shared" si="25"/>
        <v>17549.505</v>
      </c>
      <c r="AK46" s="18">
        <f t="shared" si="26"/>
        <v>17062.01875</v>
      </c>
      <c r="AL46" s="18">
        <f t="shared" si="27"/>
        <v>16574.5325</v>
      </c>
    </row>
    <row r="47" ht="12.75" customHeight="1">
      <c r="A47" s="54">
        <v>45356.0</v>
      </c>
      <c r="B47" s="56">
        <v>4227.0</v>
      </c>
      <c r="C47" s="57">
        <v>19386.92</v>
      </c>
      <c r="D47" s="56">
        <v>19378.0</v>
      </c>
      <c r="E47" s="4"/>
      <c r="F47" s="48">
        <f t="shared" si="1"/>
        <v>4291.4</v>
      </c>
      <c r="G47" s="49">
        <f t="shared" si="2"/>
        <v>1.075922419</v>
      </c>
      <c r="H47" s="49">
        <f t="shared" si="3"/>
        <v>1.476302501</v>
      </c>
      <c r="I47" s="48" t="b">
        <f t="shared" si="4"/>
        <v>0</v>
      </c>
      <c r="J47" s="48">
        <f t="shared" si="5"/>
        <v>0</v>
      </c>
      <c r="K47" s="50">
        <f t="shared" si="6"/>
        <v>76</v>
      </c>
      <c r="L47" s="51">
        <f t="shared" si="7"/>
        <v>-0.0004601040289</v>
      </c>
      <c r="M47" s="50" t="b">
        <f t="shared" si="8"/>
        <v>0</v>
      </c>
      <c r="N47" s="50" t="b">
        <f t="shared" si="9"/>
        <v>0</v>
      </c>
      <c r="O47" s="50">
        <f t="shared" si="10"/>
        <v>1</v>
      </c>
      <c r="P47" s="4">
        <f t="shared" si="28"/>
        <v>545843034250</v>
      </c>
      <c r="Q47" s="34">
        <f t="shared" si="12"/>
        <v>9295500</v>
      </c>
      <c r="R47" s="34"/>
      <c r="S47" s="34"/>
      <c r="T47" s="34"/>
      <c r="U47" s="34"/>
      <c r="V47" s="59">
        <v>0.4546</v>
      </c>
      <c r="W47" s="60">
        <v>1.35</v>
      </c>
      <c r="X47" s="34" t="b">
        <f t="shared" si="13"/>
        <v>1</v>
      </c>
      <c r="Y47" s="34" t="b">
        <f t="shared" si="14"/>
        <v>0</v>
      </c>
      <c r="Z47" s="34" t="b">
        <f t="shared" si="15"/>
        <v>0</v>
      </c>
      <c r="AA47" s="34" t="b">
        <f t="shared" si="16"/>
        <v>0</v>
      </c>
      <c r="AB47" s="34" t="b">
        <f t="shared" si="17"/>
        <v>0</v>
      </c>
      <c r="AC47" s="34">
        <f t="shared" si="18"/>
        <v>5</v>
      </c>
      <c r="AD47" s="34">
        <f t="shared" si="19"/>
        <v>90</v>
      </c>
      <c r="AE47" s="16" t="b">
        <f t="shared" si="20"/>
        <v>0</v>
      </c>
      <c r="AF47" s="17" t="b">
        <f t="shared" si="21"/>
        <v>0</v>
      </c>
      <c r="AG47" s="17">
        <f t="shared" si="22"/>
        <v>90</v>
      </c>
      <c r="AH47" s="17" t="b">
        <f t="shared" si="23"/>
        <v>0</v>
      </c>
      <c r="AI47" s="34">
        <f t="shared" si="24"/>
        <v>3</v>
      </c>
      <c r="AJ47" s="18">
        <f t="shared" si="25"/>
        <v>17448.228</v>
      </c>
      <c r="AK47" s="18">
        <f t="shared" si="26"/>
        <v>16963.555</v>
      </c>
      <c r="AL47" s="18">
        <f t="shared" si="27"/>
        <v>16478.882</v>
      </c>
    </row>
    <row r="48" ht="12.75" customHeight="1">
      <c r="A48" s="54">
        <v>45355.0</v>
      </c>
      <c r="B48" s="56">
        <v>4853.0</v>
      </c>
      <c r="C48" s="57">
        <v>19305.31</v>
      </c>
      <c r="D48" s="56">
        <v>19302.0</v>
      </c>
      <c r="E48" s="4"/>
      <c r="F48" s="48">
        <f t="shared" si="1"/>
        <v>4291</v>
      </c>
      <c r="G48" s="49">
        <f t="shared" si="2"/>
        <v>1.073347685</v>
      </c>
      <c r="H48" s="49">
        <f t="shared" si="3"/>
        <v>1.486560306</v>
      </c>
      <c r="I48" s="48" t="b">
        <f t="shared" si="4"/>
        <v>0</v>
      </c>
      <c r="J48" s="48">
        <f t="shared" si="5"/>
        <v>0</v>
      </c>
      <c r="K48" s="50">
        <f t="shared" si="6"/>
        <v>343</v>
      </c>
      <c r="L48" s="51">
        <f t="shared" si="7"/>
        <v>-0.0001714554182</v>
      </c>
      <c r="M48" s="50" t="b">
        <f t="shared" si="8"/>
        <v>0</v>
      </c>
      <c r="N48" s="50" t="b">
        <f t="shared" si="9"/>
        <v>0</v>
      </c>
      <c r="O48" s="50">
        <f t="shared" si="10"/>
        <v>1</v>
      </c>
      <c r="P48" s="4">
        <f t="shared" si="28"/>
        <v>512544379050</v>
      </c>
      <c r="Q48" s="34">
        <f t="shared" si="12"/>
        <v>8762804</v>
      </c>
      <c r="R48" s="34"/>
      <c r="S48" s="34"/>
      <c r="T48" s="34"/>
      <c r="U48" s="34"/>
      <c r="V48" s="59">
        <v>0.4604</v>
      </c>
      <c r="W48" s="60">
        <v>4.49</v>
      </c>
      <c r="X48" s="34" t="b">
        <f t="shared" si="13"/>
        <v>0</v>
      </c>
      <c r="Y48" s="34" t="b">
        <f t="shared" si="14"/>
        <v>0</v>
      </c>
      <c r="Z48" s="34" t="b">
        <f t="shared" si="15"/>
        <v>0</v>
      </c>
      <c r="AA48" s="34" t="b">
        <f t="shared" si="16"/>
        <v>0</v>
      </c>
      <c r="AB48" s="34" t="b">
        <f t="shared" si="17"/>
        <v>0</v>
      </c>
      <c r="AC48" s="34">
        <f t="shared" si="18"/>
        <v>4</v>
      </c>
      <c r="AD48" s="34">
        <f t="shared" si="19"/>
        <v>89</v>
      </c>
      <c r="AE48" s="16" t="b">
        <f t="shared" si="20"/>
        <v>0</v>
      </c>
      <c r="AF48" s="17" t="b">
        <f t="shared" si="21"/>
        <v>0</v>
      </c>
      <c r="AG48" s="17">
        <f t="shared" si="22"/>
        <v>89</v>
      </c>
      <c r="AH48" s="17" t="b">
        <f t="shared" si="23"/>
        <v>0</v>
      </c>
      <c r="AI48" s="34">
        <f t="shared" si="24"/>
        <v>3</v>
      </c>
      <c r="AJ48" s="18">
        <f t="shared" si="25"/>
        <v>17374.779</v>
      </c>
      <c r="AK48" s="18">
        <f t="shared" si="26"/>
        <v>16892.14625</v>
      </c>
      <c r="AL48" s="18">
        <f t="shared" si="27"/>
        <v>16409.5135</v>
      </c>
    </row>
    <row r="49" ht="12.75" customHeight="1">
      <c r="A49" s="54">
        <v>45352.0</v>
      </c>
      <c r="B49" s="56">
        <v>3984.0</v>
      </c>
      <c r="C49" s="57">
        <v>18935.93</v>
      </c>
      <c r="D49" s="56">
        <v>18959.0</v>
      </c>
      <c r="E49" s="4"/>
      <c r="F49" s="48">
        <f t="shared" si="1"/>
        <v>4028.4</v>
      </c>
      <c r="G49" s="49">
        <f t="shared" si="2"/>
        <v>1.054688428</v>
      </c>
      <c r="H49" s="49">
        <f t="shared" si="3"/>
        <v>1.306142218</v>
      </c>
      <c r="I49" s="48" t="b">
        <f t="shared" si="4"/>
        <v>0</v>
      </c>
      <c r="J49" s="48">
        <f t="shared" si="5"/>
        <v>0</v>
      </c>
      <c r="K49" s="50">
        <f t="shared" si="6"/>
        <v>1</v>
      </c>
      <c r="L49" s="51">
        <f t="shared" si="7"/>
        <v>0.001218318826</v>
      </c>
      <c r="M49" s="50" t="b">
        <f t="shared" si="8"/>
        <v>0</v>
      </c>
      <c r="N49" s="50" t="b">
        <f t="shared" si="9"/>
        <v>0</v>
      </c>
      <c r="O49" s="50">
        <f t="shared" si="10"/>
        <v>-1</v>
      </c>
      <c r="P49" s="4">
        <f t="shared" si="28"/>
        <v>569180178900</v>
      </c>
      <c r="Q49" s="34">
        <f t="shared" si="12"/>
        <v>-3302379</v>
      </c>
      <c r="R49" s="34"/>
      <c r="S49" s="34"/>
      <c r="T49" s="34"/>
      <c r="U49" s="34"/>
      <c r="V49" s="59">
        <v>0.4531</v>
      </c>
      <c r="W49" s="60">
        <v>4.57</v>
      </c>
      <c r="X49" s="34" t="b">
        <f t="shared" si="13"/>
        <v>0</v>
      </c>
      <c r="Y49" s="34" t="b">
        <f t="shared" si="14"/>
        <v>0</v>
      </c>
      <c r="Z49" s="34" t="b">
        <f t="shared" si="15"/>
        <v>0</v>
      </c>
      <c r="AA49" s="34" t="b">
        <f t="shared" si="16"/>
        <v>0</v>
      </c>
      <c r="AB49" s="34" t="b">
        <f t="shared" si="17"/>
        <v>0</v>
      </c>
      <c r="AC49" s="34">
        <f t="shared" si="18"/>
        <v>3</v>
      </c>
      <c r="AD49" s="34">
        <f t="shared" si="19"/>
        <v>88</v>
      </c>
      <c r="AE49" s="16" t="b">
        <f t="shared" si="20"/>
        <v>0</v>
      </c>
      <c r="AF49" s="17" t="b">
        <f t="shared" si="21"/>
        <v>0</v>
      </c>
      <c r="AG49" s="17">
        <f t="shared" si="22"/>
        <v>88</v>
      </c>
      <c r="AH49" s="17" t="b">
        <f t="shared" si="23"/>
        <v>0</v>
      </c>
      <c r="AI49" s="34">
        <f t="shared" si="24"/>
        <v>1</v>
      </c>
      <c r="AJ49" s="18">
        <f t="shared" si="25"/>
        <v>17042.337</v>
      </c>
      <c r="AK49" s="18">
        <f t="shared" si="26"/>
        <v>16568.93875</v>
      </c>
      <c r="AL49" s="18">
        <f t="shared" si="27"/>
        <v>16095.5405</v>
      </c>
    </row>
    <row r="50" ht="12.75" customHeight="1">
      <c r="A50" s="54">
        <v>45351.0</v>
      </c>
      <c r="B50" s="56">
        <v>4168.0</v>
      </c>
      <c r="C50" s="57">
        <v>18966.77</v>
      </c>
      <c r="D50" s="56">
        <v>18958.0</v>
      </c>
      <c r="E50" s="4"/>
      <c r="F50" s="48">
        <f t="shared" si="1"/>
        <v>4119.4</v>
      </c>
      <c r="G50" s="49">
        <f t="shared" si="2"/>
        <v>1.058033785</v>
      </c>
      <c r="H50" s="49">
        <f t="shared" si="3"/>
        <v>1.379378208</v>
      </c>
      <c r="I50" s="48" t="b">
        <f t="shared" si="4"/>
        <v>0</v>
      </c>
      <c r="J50" s="48">
        <f t="shared" si="5"/>
        <v>0</v>
      </c>
      <c r="K50" s="50">
        <f t="shared" si="6"/>
        <v>80</v>
      </c>
      <c r="L50" s="51">
        <f t="shared" si="7"/>
        <v>-0.000462387639</v>
      </c>
      <c r="M50" s="50" t="b">
        <f t="shared" si="8"/>
        <v>0</v>
      </c>
      <c r="N50" s="50" t="b">
        <f t="shared" si="9"/>
        <v>0</v>
      </c>
      <c r="O50" s="50">
        <f t="shared" si="10"/>
        <v>1</v>
      </c>
      <c r="P50" s="4">
        <f t="shared" si="28"/>
        <v>568685226600</v>
      </c>
      <c r="Q50" s="34">
        <f t="shared" si="12"/>
        <v>9899046</v>
      </c>
      <c r="R50" s="34"/>
      <c r="S50" s="34"/>
      <c r="T50" s="34"/>
      <c r="U50" s="34"/>
      <c r="V50" s="59">
        <v>0.4453</v>
      </c>
      <c r="W50" s="60">
        <v>4.37</v>
      </c>
      <c r="X50" s="34" t="b">
        <f t="shared" si="13"/>
        <v>0</v>
      </c>
      <c r="Y50" s="34" t="b">
        <f t="shared" si="14"/>
        <v>0</v>
      </c>
      <c r="Z50" s="34" t="b">
        <f t="shared" si="15"/>
        <v>0</v>
      </c>
      <c r="AA50" s="34" t="b">
        <f t="shared" si="16"/>
        <v>0</v>
      </c>
      <c r="AB50" s="34" t="b">
        <f t="shared" si="17"/>
        <v>0</v>
      </c>
      <c r="AC50" s="34">
        <f t="shared" si="18"/>
        <v>2</v>
      </c>
      <c r="AD50" s="34">
        <f t="shared" si="19"/>
        <v>87</v>
      </c>
      <c r="AE50" s="16" t="b">
        <f t="shared" si="20"/>
        <v>0</v>
      </c>
      <c r="AF50" s="17" t="b">
        <f t="shared" si="21"/>
        <v>0</v>
      </c>
      <c r="AG50" s="17">
        <f t="shared" si="22"/>
        <v>87</v>
      </c>
      <c r="AH50" s="17" t="b">
        <f t="shared" si="23"/>
        <v>0</v>
      </c>
      <c r="AI50" s="34">
        <f t="shared" si="24"/>
        <v>3</v>
      </c>
      <c r="AJ50" s="18">
        <f t="shared" si="25"/>
        <v>17070.093</v>
      </c>
      <c r="AK50" s="18">
        <f t="shared" si="26"/>
        <v>16595.92375</v>
      </c>
      <c r="AL50" s="18">
        <f t="shared" si="27"/>
        <v>16121.7545</v>
      </c>
    </row>
    <row r="51" ht="12.75" customHeight="1">
      <c r="A51" s="54">
        <v>45350.0</v>
      </c>
      <c r="B51" s="62">
        <v>4225.0</v>
      </c>
      <c r="C51" s="63">
        <v>18854.41</v>
      </c>
      <c r="D51" s="62">
        <v>18878.0</v>
      </c>
      <c r="E51" s="4"/>
      <c r="F51" s="48">
        <f t="shared" si="1"/>
        <v>4081.4</v>
      </c>
      <c r="G51" s="49">
        <f t="shared" si="2"/>
        <v>1.053338776</v>
      </c>
      <c r="H51" s="49">
        <f t="shared" si="3"/>
        <v>1.388076737</v>
      </c>
      <c r="I51" s="48" t="b">
        <f t="shared" si="4"/>
        <v>0</v>
      </c>
      <c r="J51" s="48">
        <f t="shared" si="5"/>
        <v>0</v>
      </c>
      <c r="K51" s="50">
        <f t="shared" si="6"/>
        <v>0</v>
      </c>
      <c r="L51" s="51">
        <f t="shared" si="7"/>
        <v>0.001251166173</v>
      </c>
      <c r="M51" s="50" t="b">
        <f t="shared" si="8"/>
        <v>0</v>
      </c>
      <c r="N51" s="50" t="b">
        <f t="shared" si="9"/>
        <v>0</v>
      </c>
      <c r="O51" s="50">
        <f t="shared" si="10"/>
        <v>-1</v>
      </c>
      <c r="P51" s="4">
        <f t="shared" si="28"/>
        <v>582256190600</v>
      </c>
      <c r="Q51" s="34">
        <f t="shared" si="12"/>
        <v>-3392741</v>
      </c>
      <c r="R51" s="34"/>
      <c r="S51" s="34"/>
      <c r="T51" s="34"/>
      <c r="U51" s="34"/>
      <c r="V51" s="59">
        <v>0.4478</v>
      </c>
      <c r="W51" s="60">
        <v>3.33</v>
      </c>
      <c r="X51" s="34" t="b">
        <f t="shared" si="13"/>
        <v>0</v>
      </c>
      <c r="Y51" s="34" t="b">
        <f t="shared" si="14"/>
        <v>0</v>
      </c>
      <c r="Z51" s="34" t="b">
        <f t="shared" si="15"/>
        <v>0</v>
      </c>
      <c r="AA51" s="34" t="b">
        <f t="shared" si="16"/>
        <v>0</v>
      </c>
      <c r="AB51" s="34" t="b">
        <f t="shared" si="17"/>
        <v>1</v>
      </c>
      <c r="AC51" s="34">
        <f t="shared" si="18"/>
        <v>1</v>
      </c>
      <c r="AD51" s="34">
        <f t="shared" si="19"/>
        <v>86</v>
      </c>
      <c r="AE51" s="16" t="b">
        <f t="shared" si="20"/>
        <v>0</v>
      </c>
      <c r="AF51" s="17" t="b">
        <f t="shared" si="21"/>
        <v>0</v>
      </c>
      <c r="AG51" s="17">
        <f t="shared" si="22"/>
        <v>86</v>
      </c>
      <c r="AH51" s="17" t="b">
        <f t="shared" si="23"/>
        <v>0</v>
      </c>
      <c r="AI51" s="34">
        <f t="shared" si="24"/>
        <v>1</v>
      </c>
      <c r="AJ51" s="18">
        <f t="shared" si="25"/>
        <v>16968.969</v>
      </c>
      <c r="AK51" s="18">
        <f t="shared" si="26"/>
        <v>16497.60875</v>
      </c>
      <c r="AL51" s="18">
        <f t="shared" si="27"/>
        <v>16026.2485</v>
      </c>
    </row>
    <row r="52" ht="12.75" customHeight="1">
      <c r="A52" s="54">
        <v>45349.0</v>
      </c>
      <c r="B52" s="56">
        <v>4225.0</v>
      </c>
      <c r="C52" s="57">
        <v>18854.41</v>
      </c>
      <c r="D52" s="56">
        <v>18878.0</v>
      </c>
      <c r="E52" s="4"/>
      <c r="F52" s="48">
        <f t="shared" si="1"/>
        <v>3919.4</v>
      </c>
      <c r="G52" s="49">
        <f t="shared" si="2"/>
        <v>1.054837971</v>
      </c>
      <c r="H52" s="49">
        <f t="shared" si="3"/>
        <v>1.39608024</v>
      </c>
      <c r="I52" s="48" t="b">
        <f t="shared" si="4"/>
        <v>0</v>
      </c>
      <c r="J52" s="48">
        <f t="shared" si="5"/>
        <v>0</v>
      </c>
      <c r="K52" s="50">
        <f t="shared" si="6"/>
        <v>-89</v>
      </c>
      <c r="L52" s="51">
        <f t="shared" si="7"/>
        <v>0.001251166173</v>
      </c>
      <c r="M52" s="50" t="b">
        <f t="shared" si="8"/>
        <v>0</v>
      </c>
      <c r="N52" s="50" t="b">
        <f t="shared" si="9"/>
        <v>0</v>
      </c>
      <c r="O52" s="50">
        <f t="shared" si="10"/>
        <v>-1</v>
      </c>
      <c r="P52" s="4">
        <f t="shared" si="28"/>
        <v>582256190600</v>
      </c>
      <c r="Q52" s="34">
        <f t="shared" si="12"/>
        <v>-3392741</v>
      </c>
      <c r="R52" s="34"/>
      <c r="S52" s="34"/>
      <c r="T52" s="34"/>
      <c r="U52" s="34"/>
      <c r="V52" s="59">
        <v>0.46</v>
      </c>
      <c r="W52" s="60">
        <v>4.82</v>
      </c>
      <c r="X52" s="34" t="b">
        <f t="shared" si="13"/>
        <v>0</v>
      </c>
      <c r="Y52" s="34" t="b">
        <f t="shared" si="14"/>
        <v>0</v>
      </c>
      <c r="Z52" s="34" t="b">
        <f t="shared" si="15"/>
        <v>0</v>
      </c>
      <c r="AA52" s="34" t="b">
        <f t="shared" si="16"/>
        <v>0</v>
      </c>
      <c r="AB52" s="34" t="b">
        <f t="shared" si="17"/>
        <v>0</v>
      </c>
      <c r="AC52" s="34">
        <f t="shared" si="18"/>
        <v>14</v>
      </c>
      <c r="AD52" s="34">
        <f t="shared" si="19"/>
        <v>85</v>
      </c>
      <c r="AE52" s="16" t="b">
        <f t="shared" si="20"/>
        <v>0</v>
      </c>
      <c r="AF52" s="17" t="b">
        <f t="shared" si="21"/>
        <v>0</v>
      </c>
      <c r="AG52" s="17">
        <f t="shared" si="22"/>
        <v>85</v>
      </c>
      <c r="AH52" s="17" t="b">
        <f t="shared" si="23"/>
        <v>0</v>
      </c>
      <c r="AI52" s="34">
        <f t="shared" si="24"/>
        <v>1</v>
      </c>
      <c r="AJ52" s="18">
        <f t="shared" si="25"/>
        <v>16968.969</v>
      </c>
      <c r="AK52" s="18">
        <f t="shared" si="26"/>
        <v>16497.60875</v>
      </c>
      <c r="AL52" s="18">
        <f t="shared" si="27"/>
        <v>16026.2485</v>
      </c>
    </row>
    <row r="53" ht="12.75" customHeight="1">
      <c r="A53" s="54">
        <v>45348.0</v>
      </c>
      <c r="B53" s="56">
        <v>3540.0</v>
      </c>
      <c r="C53" s="57">
        <v>18948.05</v>
      </c>
      <c r="D53" s="56">
        <v>18967.0</v>
      </c>
      <c r="E53" s="4"/>
      <c r="F53" s="48">
        <f t="shared" si="1"/>
        <v>3778.8</v>
      </c>
      <c r="G53" s="49">
        <f t="shared" si="2"/>
        <v>1.061495088</v>
      </c>
      <c r="H53" s="49">
        <f t="shared" si="3"/>
        <v>1.403325746</v>
      </c>
      <c r="I53" s="48" t="b">
        <f t="shared" si="4"/>
        <v>0</v>
      </c>
      <c r="J53" s="48">
        <f t="shared" si="5"/>
        <v>0</v>
      </c>
      <c r="K53" s="50">
        <f t="shared" si="6"/>
        <v>63</v>
      </c>
      <c r="L53" s="51">
        <f t="shared" si="7"/>
        <v>0.001000102913</v>
      </c>
      <c r="M53" s="50" t="b">
        <f t="shared" si="8"/>
        <v>0</v>
      </c>
      <c r="N53" s="50" t="b">
        <f t="shared" si="9"/>
        <v>0</v>
      </c>
      <c r="O53" s="50">
        <f t="shared" si="10"/>
        <v>-1</v>
      </c>
      <c r="P53" s="4">
        <f t="shared" si="28"/>
        <v>567607391350</v>
      </c>
      <c r="Q53" s="34">
        <f t="shared" si="12"/>
        <v>-3291865</v>
      </c>
      <c r="R53" s="34"/>
      <c r="S53" s="34"/>
      <c r="T53" s="34"/>
      <c r="U53" s="34"/>
      <c r="V53" s="59">
        <v>0.446</v>
      </c>
      <c r="W53" s="60">
        <v>3.68</v>
      </c>
      <c r="X53" s="34" t="b">
        <f t="shared" si="13"/>
        <v>0</v>
      </c>
      <c r="Y53" s="34" t="b">
        <f t="shared" si="14"/>
        <v>0</v>
      </c>
      <c r="Z53" s="34" t="b">
        <f t="shared" si="15"/>
        <v>0</v>
      </c>
      <c r="AA53" s="34" t="b">
        <f t="shared" si="16"/>
        <v>0</v>
      </c>
      <c r="AB53" s="34" t="b">
        <f t="shared" si="17"/>
        <v>0</v>
      </c>
      <c r="AC53" s="34">
        <f t="shared" si="18"/>
        <v>13</v>
      </c>
      <c r="AD53" s="34">
        <f t="shared" si="19"/>
        <v>84</v>
      </c>
      <c r="AE53" s="16" t="b">
        <f t="shared" si="20"/>
        <v>0</v>
      </c>
      <c r="AF53" s="17" t="b">
        <f t="shared" si="21"/>
        <v>0</v>
      </c>
      <c r="AG53" s="17">
        <f t="shared" si="22"/>
        <v>84</v>
      </c>
      <c r="AH53" s="17" t="b">
        <f t="shared" si="23"/>
        <v>0</v>
      </c>
      <c r="AI53" s="34">
        <f t="shared" si="24"/>
        <v>1</v>
      </c>
      <c r="AJ53" s="18">
        <f t="shared" si="25"/>
        <v>17053.245</v>
      </c>
      <c r="AK53" s="18">
        <f t="shared" si="26"/>
        <v>16579.54375</v>
      </c>
      <c r="AL53" s="18">
        <f t="shared" si="27"/>
        <v>16105.8425</v>
      </c>
    </row>
    <row r="54" ht="12.75" customHeight="1">
      <c r="A54" s="54">
        <v>45345.0</v>
      </c>
      <c r="B54" s="56">
        <v>4439.0</v>
      </c>
      <c r="C54" s="57">
        <v>18889.19</v>
      </c>
      <c r="D54" s="56">
        <v>18904.0</v>
      </c>
      <c r="E54" s="4"/>
      <c r="F54" s="48">
        <f t="shared" si="1"/>
        <v>3805.6</v>
      </c>
      <c r="G54" s="49">
        <f t="shared" si="2"/>
        <v>1.059691403</v>
      </c>
      <c r="H54" s="49">
        <f t="shared" si="3"/>
        <v>1.407411713</v>
      </c>
      <c r="I54" s="48" t="b">
        <f t="shared" si="4"/>
        <v>0</v>
      </c>
      <c r="J54" s="48">
        <f t="shared" si="5"/>
        <v>0</v>
      </c>
      <c r="K54" s="50">
        <f t="shared" si="6"/>
        <v>26</v>
      </c>
      <c r="L54" s="51">
        <f t="shared" si="7"/>
        <v>0.0007840463249</v>
      </c>
      <c r="M54" s="50" t="b">
        <f t="shared" si="8"/>
        <v>0</v>
      </c>
      <c r="N54" s="50" t="b">
        <f t="shared" si="9"/>
        <v>0</v>
      </c>
      <c r="O54" s="50">
        <f t="shared" si="10"/>
        <v>1</v>
      </c>
      <c r="P54" s="4">
        <f t="shared" si="28"/>
        <v>538022421250</v>
      </c>
      <c r="Q54" s="34">
        <f t="shared" si="12"/>
        <v>9392054</v>
      </c>
      <c r="R54" s="34"/>
      <c r="S54" s="34"/>
      <c r="T54" s="34"/>
      <c r="U54" s="34"/>
      <c r="V54" s="59">
        <v>0.4634</v>
      </c>
      <c r="W54" s="60">
        <v>4.76</v>
      </c>
      <c r="X54" s="34" t="b">
        <f t="shared" si="13"/>
        <v>0</v>
      </c>
      <c r="Y54" s="34" t="b">
        <f t="shared" si="14"/>
        <v>0</v>
      </c>
      <c r="Z54" s="34" t="b">
        <f t="shared" si="15"/>
        <v>0</v>
      </c>
      <c r="AA54" s="34" t="b">
        <f t="shared" si="16"/>
        <v>0</v>
      </c>
      <c r="AB54" s="34" t="b">
        <f t="shared" si="17"/>
        <v>0</v>
      </c>
      <c r="AC54" s="34">
        <f t="shared" si="18"/>
        <v>12</v>
      </c>
      <c r="AD54" s="34">
        <f t="shared" si="19"/>
        <v>83</v>
      </c>
      <c r="AE54" s="16" t="b">
        <f t="shared" si="20"/>
        <v>0</v>
      </c>
      <c r="AF54" s="17" t="b">
        <f t="shared" si="21"/>
        <v>0</v>
      </c>
      <c r="AG54" s="17">
        <f t="shared" si="22"/>
        <v>83</v>
      </c>
      <c r="AH54" s="17" t="b">
        <f t="shared" si="23"/>
        <v>0</v>
      </c>
      <c r="AI54" s="34">
        <f t="shared" si="24"/>
        <v>3</v>
      </c>
      <c r="AJ54" s="18">
        <f t="shared" si="25"/>
        <v>17000.271</v>
      </c>
      <c r="AK54" s="18">
        <f t="shared" si="26"/>
        <v>16528.04125</v>
      </c>
      <c r="AL54" s="18">
        <f t="shared" si="27"/>
        <v>16055.8115</v>
      </c>
    </row>
    <row r="55" ht="12.75" customHeight="1">
      <c r="A55" s="54">
        <v>45344.0</v>
      </c>
      <c r="B55" s="56">
        <v>3978.0</v>
      </c>
      <c r="C55" s="57">
        <v>18852.78</v>
      </c>
      <c r="D55" s="56">
        <v>18878.0</v>
      </c>
      <c r="E55" s="4"/>
      <c r="F55" s="48">
        <f t="shared" si="1"/>
        <v>3730</v>
      </c>
      <c r="G55" s="49">
        <f t="shared" si="2"/>
        <v>1.059089947</v>
      </c>
      <c r="H55" s="49">
        <f t="shared" si="3"/>
        <v>1.290380664</v>
      </c>
      <c r="I55" s="48" t="b">
        <f t="shared" si="4"/>
        <v>0</v>
      </c>
      <c r="J55" s="48">
        <f t="shared" si="5"/>
        <v>0</v>
      </c>
      <c r="K55" s="50">
        <f t="shared" si="6"/>
        <v>194</v>
      </c>
      <c r="L55" s="51">
        <f t="shared" si="7"/>
        <v>0.001337733745</v>
      </c>
      <c r="M55" s="50" t="b">
        <f t="shared" si="8"/>
        <v>0</v>
      </c>
      <c r="N55" s="50" t="b">
        <f t="shared" si="9"/>
        <v>0</v>
      </c>
      <c r="O55" s="50">
        <f t="shared" si="10"/>
        <v>-1</v>
      </c>
      <c r="P55" s="4">
        <f t="shared" si="28"/>
        <v>542129023750</v>
      </c>
      <c r="Q55" s="34">
        <f t="shared" si="12"/>
        <v>-3158925</v>
      </c>
      <c r="R55" s="34"/>
      <c r="S55" s="34"/>
      <c r="T55" s="34"/>
      <c r="U55" s="34"/>
      <c r="V55" s="59">
        <v>0.4413</v>
      </c>
      <c r="W55" s="60">
        <v>5.29</v>
      </c>
      <c r="X55" s="34" t="b">
        <f t="shared" si="13"/>
        <v>0</v>
      </c>
      <c r="Y55" s="34" t="b">
        <f t="shared" si="14"/>
        <v>0</v>
      </c>
      <c r="Z55" s="34" t="b">
        <f t="shared" si="15"/>
        <v>0</v>
      </c>
      <c r="AA55" s="34" t="b">
        <f t="shared" si="16"/>
        <v>0</v>
      </c>
      <c r="AB55" s="34" t="b">
        <f t="shared" si="17"/>
        <v>0</v>
      </c>
      <c r="AC55" s="34">
        <f t="shared" si="18"/>
        <v>11</v>
      </c>
      <c r="AD55" s="34">
        <f t="shared" si="19"/>
        <v>82</v>
      </c>
      <c r="AE55" s="16" t="b">
        <f t="shared" si="20"/>
        <v>0</v>
      </c>
      <c r="AF55" s="17" t="b">
        <f t="shared" si="21"/>
        <v>0</v>
      </c>
      <c r="AG55" s="17">
        <f t="shared" si="22"/>
        <v>82</v>
      </c>
      <c r="AH55" s="17" t="b">
        <f t="shared" si="23"/>
        <v>0</v>
      </c>
      <c r="AI55" s="34">
        <f t="shared" si="24"/>
        <v>1</v>
      </c>
      <c r="AJ55" s="18">
        <f t="shared" si="25"/>
        <v>16967.502</v>
      </c>
      <c r="AK55" s="18">
        <f t="shared" si="26"/>
        <v>16496.1825</v>
      </c>
      <c r="AL55" s="18">
        <f t="shared" si="27"/>
        <v>16024.863</v>
      </c>
      <c r="AM55" s="19">
        <v>65.0</v>
      </c>
      <c r="AN55" s="19">
        <v>495.0</v>
      </c>
      <c r="AO55" s="19">
        <v>65.0</v>
      </c>
      <c r="AP55" s="19">
        <v>45.0</v>
      </c>
      <c r="AQ55" s="19">
        <v>28.5</v>
      </c>
    </row>
    <row r="56" ht="12.75" customHeight="1">
      <c r="A56" s="55">
        <v>45343.0</v>
      </c>
      <c r="B56" s="56">
        <v>3415.0</v>
      </c>
      <c r="C56" s="57">
        <v>18676.31</v>
      </c>
      <c r="D56" s="56">
        <v>18671.0</v>
      </c>
      <c r="E56" s="56">
        <v>18684.0</v>
      </c>
      <c r="F56" s="48">
        <f t="shared" si="1"/>
        <v>3919.6</v>
      </c>
      <c r="G56" s="49">
        <f t="shared" si="2"/>
        <v>1.05063446</v>
      </c>
      <c r="H56" s="49">
        <f t="shared" si="3"/>
        <v>1.57156758</v>
      </c>
      <c r="I56" s="48" t="b">
        <f t="shared" si="4"/>
        <v>0</v>
      </c>
      <c r="J56" s="48">
        <f t="shared" si="5"/>
        <v>0</v>
      </c>
      <c r="K56" s="50">
        <f t="shared" si="6"/>
        <v>-70</v>
      </c>
      <c r="L56" s="51">
        <f t="shared" si="7"/>
        <v>0.0004117515719</v>
      </c>
      <c r="M56" s="50" t="b">
        <f t="shared" si="8"/>
        <v>0</v>
      </c>
      <c r="N56" s="50" t="b">
        <f t="shared" si="9"/>
        <v>0</v>
      </c>
      <c r="O56" s="50">
        <f t="shared" si="10"/>
        <v>1</v>
      </c>
      <c r="P56" s="4">
        <f t="shared" si="28"/>
        <v>462787631250</v>
      </c>
      <c r="Q56" s="34">
        <f t="shared" si="12"/>
        <v>8179525</v>
      </c>
      <c r="R56" s="34"/>
      <c r="S56" s="34"/>
      <c r="T56" s="34"/>
      <c r="U56" s="34"/>
      <c r="V56" s="59">
        <v>0.4499</v>
      </c>
      <c r="W56" s="60">
        <v>1.6</v>
      </c>
      <c r="X56" s="34" t="b">
        <f t="shared" si="13"/>
        <v>0</v>
      </c>
      <c r="Y56" s="34" t="b">
        <f t="shared" si="14"/>
        <v>0</v>
      </c>
      <c r="Z56" s="34" t="b">
        <f t="shared" si="15"/>
        <v>0</v>
      </c>
      <c r="AA56" s="34" t="b">
        <f t="shared" si="16"/>
        <v>0</v>
      </c>
      <c r="AB56" s="34" t="b">
        <f t="shared" si="17"/>
        <v>0</v>
      </c>
      <c r="AC56" s="34">
        <f t="shared" si="18"/>
        <v>10</v>
      </c>
      <c r="AD56" s="34">
        <f t="shared" si="19"/>
        <v>81</v>
      </c>
      <c r="AE56" s="16" t="b">
        <f t="shared" si="20"/>
        <v>0</v>
      </c>
      <c r="AF56" s="17" t="b">
        <f t="shared" si="21"/>
        <v>0</v>
      </c>
      <c r="AG56" s="17">
        <f t="shared" si="22"/>
        <v>81</v>
      </c>
      <c r="AH56" s="17" t="b">
        <f t="shared" si="23"/>
        <v>0</v>
      </c>
      <c r="AI56" s="34">
        <f t="shared" si="24"/>
        <v>3</v>
      </c>
      <c r="AJ56" s="18">
        <f t="shared" si="25"/>
        <v>16808.679</v>
      </c>
      <c r="AK56" s="18">
        <f t="shared" si="26"/>
        <v>16341.77125</v>
      </c>
      <c r="AL56" s="18">
        <f t="shared" si="27"/>
        <v>15874.8635</v>
      </c>
    </row>
    <row r="57" ht="12.75" customHeight="1">
      <c r="A57" s="54">
        <v>45342.0</v>
      </c>
      <c r="B57" s="62">
        <v>3522.0</v>
      </c>
      <c r="C57" s="63">
        <v>18753.16</v>
      </c>
      <c r="D57" s="62">
        <v>18748.0</v>
      </c>
      <c r="E57" s="58">
        <v>18754.0</v>
      </c>
      <c r="F57" s="48">
        <f t="shared" si="1"/>
        <v>3868.4</v>
      </c>
      <c r="G57" s="49">
        <f t="shared" si="2"/>
        <v>1.056279827</v>
      </c>
      <c r="H57" s="49">
        <f t="shared" si="3"/>
        <v>1.575580528</v>
      </c>
      <c r="I57" s="48" t="b">
        <f t="shared" si="4"/>
        <v>0</v>
      </c>
      <c r="J57" s="48">
        <f t="shared" si="5"/>
        <v>0</v>
      </c>
      <c r="K57" s="50">
        <f t="shared" si="6"/>
        <v>82</v>
      </c>
      <c r="L57" s="51">
        <f t="shared" si="7"/>
        <v>0.00004479245098</v>
      </c>
      <c r="M57" s="50" t="b">
        <f t="shared" si="8"/>
        <v>0</v>
      </c>
      <c r="N57" s="50" t="b">
        <f t="shared" si="9"/>
        <v>0</v>
      </c>
      <c r="O57" s="50">
        <f t="shared" si="10"/>
        <v>1</v>
      </c>
      <c r="P57" s="4">
        <f t="shared" si="28"/>
        <v>493170151250</v>
      </c>
      <c r="Q57" s="34">
        <f t="shared" si="12"/>
        <v>8680720</v>
      </c>
      <c r="R57" s="34"/>
      <c r="S57" s="34"/>
      <c r="T57" s="34"/>
      <c r="U57" s="34"/>
      <c r="V57" s="59">
        <v>0.4435</v>
      </c>
      <c r="W57" s="60">
        <v>1.02</v>
      </c>
      <c r="X57" s="34" t="b">
        <f t="shared" si="13"/>
        <v>1</v>
      </c>
      <c r="Y57" s="34" t="b">
        <f t="shared" si="14"/>
        <v>0</v>
      </c>
      <c r="Z57" s="34" t="b">
        <f t="shared" si="15"/>
        <v>0</v>
      </c>
      <c r="AA57" s="34" t="b">
        <f t="shared" si="16"/>
        <v>0</v>
      </c>
      <c r="AB57" s="34" t="b">
        <f t="shared" si="17"/>
        <v>0</v>
      </c>
      <c r="AC57" s="34">
        <f t="shared" si="18"/>
        <v>9</v>
      </c>
      <c r="AD57" s="34">
        <f t="shared" si="19"/>
        <v>80</v>
      </c>
      <c r="AE57" s="16" t="b">
        <f t="shared" si="20"/>
        <v>0</v>
      </c>
      <c r="AF57" s="17" t="b">
        <f t="shared" si="21"/>
        <v>0</v>
      </c>
      <c r="AG57" s="17">
        <f t="shared" si="22"/>
        <v>80</v>
      </c>
      <c r="AH57" s="17" t="b">
        <f t="shared" si="23"/>
        <v>0</v>
      </c>
      <c r="AI57" s="34">
        <f t="shared" si="24"/>
        <v>3</v>
      </c>
      <c r="AJ57" s="18">
        <f t="shared" si="25"/>
        <v>16877.844</v>
      </c>
      <c r="AK57" s="18">
        <f t="shared" si="26"/>
        <v>16409.015</v>
      </c>
      <c r="AL57" s="18">
        <f t="shared" si="27"/>
        <v>15940.186</v>
      </c>
    </row>
    <row r="58" ht="12.75" customHeight="1">
      <c r="A58" s="54">
        <v>45341.0</v>
      </c>
      <c r="B58" s="56">
        <v>3674.0</v>
      </c>
      <c r="C58" s="57">
        <v>18635.8</v>
      </c>
      <c r="D58" s="56">
        <v>18666.0</v>
      </c>
      <c r="E58" s="58">
        <v>18672.0</v>
      </c>
      <c r="F58" s="48">
        <f t="shared" si="1"/>
        <v>3795.8</v>
      </c>
      <c r="G58" s="49">
        <f t="shared" si="2"/>
        <v>1.051264018</v>
      </c>
      <c r="H58" s="49">
        <f t="shared" si="3"/>
        <v>1.582201571</v>
      </c>
      <c r="I58" s="48" t="b">
        <f t="shared" si="4"/>
        <v>0</v>
      </c>
      <c r="J58" s="48">
        <f t="shared" si="5"/>
        <v>0</v>
      </c>
      <c r="K58" s="50">
        <f t="shared" si="6"/>
        <v>21</v>
      </c>
      <c r="L58" s="51">
        <f t="shared" si="7"/>
        <v>0.001942497773</v>
      </c>
      <c r="M58" s="50" t="b">
        <f t="shared" si="8"/>
        <v>0</v>
      </c>
      <c r="N58" s="50" t="b">
        <f t="shared" si="9"/>
        <v>0</v>
      </c>
      <c r="O58" s="50">
        <f t="shared" si="10"/>
        <v>1</v>
      </c>
      <c r="P58" s="4">
        <f t="shared" si="28"/>
        <v>459838856850</v>
      </c>
      <c r="Q58" s="34">
        <f t="shared" si="12"/>
        <v>8129584</v>
      </c>
      <c r="R58" s="34"/>
      <c r="S58" s="34"/>
      <c r="T58" s="34"/>
      <c r="U58" s="34"/>
      <c r="V58" s="52"/>
      <c r="W58" s="53"/>
      <c r="X58" s="34" t="b">
        <f t="shared" si="13"/>
        <v>0</v>
      </c>
      <c r="Y58" s="34" t="b">
        <f t="shared" si="14"/>
        <v>0</v>
      </c>
      <c r="Z58" s="34" t="b">
        <f t="shared" si="15"/>
        <v>0</v>
      </c>
      <c r="AA58" s="34" t="b">
        <f t="shared" si="16"/>
        <v>0</v>
      </c>
      <c r="AB58" s="34" t="b">
        <f t="shared" si="17"/>
        <v>0</v>
      </c>
      <c r="AC58" s="34">
        <f t="shared" si="18"/>
        <v>8</v>
      </c>
      <c r="AD58" s="34">
        <f t="shared" si="19"/>
        <v>79</v>
      </c>
      <c r="AE58" s="16" t="b">
        <f t="shared" si="20"/>
        <v>0</v>
      </c>
      <c r="AF58" s="17" t="b">
        <f t="shared" si="21"/>
        <v>0</v>
      </c>
      <c r="AG58" s="17">
        <f t="shared" si="22"/>
        <v>79</v>
      </c>
      <c r="AH58" s="17" t="b">
        <f t="shared" si="23"/>
        <v>0</v>
      </c>
      <c r="AI58" s="34">
        <f t="shared" si="24"/>
        <v>3</v>
      </c>
      <c r="AJ58" s="18">
        <f t="shared" si="25"/>
        <v>16772.22</v>
      </c>
      <c r="AK58" s="18">
        <f t="shared" si="26"/>
        <v>16306.325</v>
      </c>
      <c r="AL58" s="18">
        <f t="shared" si="27"/>
        <v>15840.43</v>
      </c>
    </row>
    <row r="59" ht="12.75" customHeight="1">
      <c r="A59" s="54">
        <v>45338.0</v>
      </c>
      <c r="B59" s="56">
        <v>4061.0</v>
      </c>
      <c r="C59" s="57">
        <v>18607.25</v>
      </c>
      <c r="D59" s="56">
        <v>18645.0</v>
      </c>
      <c r="E59" s="4"/>
      <c r="F59" s="48">
        <f t="shared" si="1"/>
        <v>3692.8</v>
      </c>
      <c r="G59" s="49">
        <f t="shared" si="2"/>
        <v>1.050985844</v>
      </c>
      <c r="H59" s="49">
        <f t="shared" si="3"/>
        <v>1.592293892</v>
      </c>
      <c r="I59" s="48" t="b">
        <f t="shared" si="4"/>
        <v>0</v>
      </c>
      <c r="J59" s="48">
        <f t="shared" si="5"/>
        <v>0</v>
      </c>
      <c r="K59" s="50">
        <f t="shared" si="6"/>
        <v>-16</v>
      </c>
      <c r="L59" s="51">
        <f t="shared" si="7"/>
        <v>0.002028779105</v>
      </c>
      <c r="M59" s="50" t="b">
        <f t="shared" si="8"/>
        <v>0</v>
      </c>
      <c r="N59" s="50" t="b">
        <f t="shared" si="9"/>
        <v>0</v>
      </c>
      <c r="O59" s="50">
        <f t="shared" si="10"/>
        <v>1</v>
      </c>
      <c r="P59" s="4">
        <f t="shared" si="28"/>
        <v>451449095400</v>
      </c>
      <c r="Q59" s="34">
        <f t="shared" si="12"/>
        <v>7990249</v>
      </c>
      <c r="R59" s="34"/>
      <c r="S59" s="34"/>
      <c r="T59" s="34"/>
      <c r="U59" s="34"/>
      <c r="V59" s="59">
        <v>0.4593</v>
      </c>
      <c r="W59" s="60">
        <v>2.77</v>
      </c>
      <c r="X59" s="34" t="b">
        <f t="shared" si="13"/>
        <v>1</v>
      </c>
      <c r="Y59" s="34" t="b">
        <f t="shared" si="14"/>
        <v>0</v>
      </c>
      <c r="Z59" s="34" t="b">
        <f t="shared" si="15"/>
        <v>0</v>
      </c>
      <c r="AA59" s="34" t="b">
        <f t="shared" si="16"/>
        <v>0</v>
      </c>
      <c r="AB59" s="34" t="b">
        <f t="shared" si="17"/>
        <v>0</v>
      </c>
      <c r="AC59" s="34">
        <f t="shared" si="18"/>
        <v>7</v>
      </c>
      <c r="AD59" s="34">
        <f t="shared" si="19"/>
        <v>78</v>
      </c>
      <c r="AE59" s="16" t="b">
        <f t="shared" si="20"/>
        <v>0</v>
      </c>
      <c r="AF59" s="17" t="b">
        <f t="shared" si="21"/>
        <v>0</v>
      </c>
      <c r="AG59" s="17">
        <f t="shared" si="22"/>
        <v>78</v>
      </c>
      <c r="AH59" s="17" t="b">
        <f t="shared" si="23"/>
        <v>0</v>
      </c>
      <c r="AI59" s="34">
        <f t="shared" si="24"/>
        <v>3</v>
      </c>
      <c r="AJ59" s="18">
        <f t="shared" si="25"/>
        <v>16746.525</v>
      </c>
      <c r="AK59" s="18">
        <f t="shared" si="26"/>
        <v>16281.34375</v>
      </c>
      <c r="AL59" s="18">
        <f t="shared" si="27"/>
        <v>15816.1625</v>
      </c>
    </row>
    <row r="60" ht="12.75" customHeight="1">
      <c r="A60" s="54">
        <v>45337.0</v>
      </c>
      <c r="B60" s="56">
        <v>4926.0</v>
      </c>
      <c r="C60" s="57">
        <v>18644.57</v>
      </c>
      <c r="D60" s="56">
        <v>18661.0</v>
      </c>
      <c r="E60" s="4"/>
      <c r="F60" s="48">
        <f t="shared" si="1"/>
        <v>3512.4</v>
      </c>
      <c r="G60" s="49">
        <f t="shared" si="2"/>
        <v>1.054396741</v>
      </c>
      <c r="H60" s="49">
        <f t="shared" si="3"/>
        <v>1.603002511</v>
      </c>
      <c r="I60" s="48" t="b">
        <f t="shared" si="4"/>
        <v>0</v>
      </c>
      <c r="J60" s="48">
        <f t="shared" si="5"/>
        <v>0</v>
      </c>
      <c r="K60" s="50">
        <f t="shared" si="6"/>
        <v>576</v>
      </c>
      <c r="L60" s="51">
        <f t="shared" si="7"/>
        <v>0.0008812217176</v>
      </c>
      <c r="M60" s="50" t="b">
        <f t="shared" si="8"/>
        <v>0</v>
      </c>
      <c r="N60" s="50" t="b">
        <f t="shared" si="9"/>
        <v>0</v>
      </c>
      <c r="O60" s="50">
        <f t="shared" si="10"/>
        <v>1</v>
      </c>
      <c r="P60" s="4">
        <f t="shared" si="28"/>
        <v>457927464200</v>
      </c>
      <c r="Q60" s="34">
        <f t="shared" si="12"/>
        <v>8097961</v>
      </c>
      <c r="R60" s="34"/>
      <c r="S60" s="34"/>
      <c r="T60" s="34"/>
      <c r="U60" s="34"/>
      <c r="V60" s="59">
        <v>0.4481</v>
      </c>
      <c r="W60" s="60">
        <v>6.56</v>
      </c>
      <c r="X60" s="34" t="b">
        <f t="shared" si="13"/>
        <v>0</v>
      </c>
      <c r="Y60" s="34" t="b">
        <f t="shared" si="14"/>
        <v>0</v>
      </c>
      <c r="Z60" s="34" t="b">
        <f t="shared" si="15"/>
        <v>0</v>
      </c>
      <c r="AA60" s="34" t="b">
        <f t="shared" si="16"/>
        <v>0</v>
      </c>
      <c r="AB60" s="34" t="b">
        <f t="shared" si="17"/>
        <v>0</v>
      </c>
      <c r="AC60" s="34">
        <f t="shared" si="18"/>
        <v>6</v>
      </c>
      <c r="AD60" s="34">
        <f t="shared" si="19"/>
        <v>77</v>
      </c>
      <c r="AE60" s="16" t="b">
        <f t="shared" si="20"/>
        <v>0</v>
      </c>
      <c r="AF60" s="17" t="b">
        <f t="shared" si="21"/>
        <v>0</v>
      </c>
      <c r="AG60" s="17">
        <f t="shared" si="22"/>
        <v>77</v>
      </c>
      <c r="AH60" s="17" t="b">
        <f t="shared" si="23"/>
        <v>0</v>
      </c>
      <c r="AI60" s="34">
        <f t="shared" si="24"/>
        <v>3</v>
      </c>
      <c r="AJ60" s="18">
        <f t="shared" si="25"/>
        <v>16780.113</v>
      </c>
      <c r="AK60" s="18">
        <f t="shared" si="26"/>
        <v>16313.99875</v>
      </c>
      <c r="AL60" s="18">
        <f t="shared" si="27"/>
        <v>15847.8845</v>
      </c>
    </row>
    <row r="61" ht="12.75" customHeight="1">
      <c r="A61" s="54">
        <v>45336.0</v>
      </c>
      <c r="B61" s="62">
        <v>3159.0</v>
      </c>
      <c r="C61" s="63">
        <v>18096.07</v>
      </c>
      <c r="D61" s="62">
        <v>18085.0</v>
      </c>
      <c r="E61" s="4"/>
      <c r="F61" s="48">
        <f t="shared" si="1"/>
        <v>3159</v>
      </c>
      <c r="G61" s="49">
        <f t="shared" si="2"/>
        <v>1.024666367</v>
      </c>
      <c r="H61" s="49">
        <f t="shared" si="3"/>
        <v>1.039771792</v>
      </c>
      <c r="I61" s="48" t="b">
        <f t="shared" si="4"/>
        <v>0</v>
      </c>
      <c r="J61" s="48">
        <f t="shared" si="5"/>
        <v>0</v>
      </c>
      <c r="K61" s="50">
        <f t="shared" si="6"/>
        <v>0</v>
      </c>
      <c r="L61" s="51">
        <f t="shared" si="7"/>
        <v>-0.0006117350342</v>
      </c>
      <c r="M61" s="50" t="b">
        <f t="shared" si="8"/>
        <v>0</v>
      </c>
      <c r="N61" s="50" t="b">
        <f t="shared" si="9"/>
        <v>0</v>
      </c>
      <c r="O61" s="50">
        <f t="shared" si="10"/>
        <v>1</v>
      </c>
      <c r="P61" s="4">
        <f t="shared" si="28"/>
        <v>457927464200</v>
      </c>
      <c r="Q61" s="64">
        <v>0.0</v>
      </c>
      <c r="R61" s="34"/>
      <c r="S61" s="34"/>
      <c r="T61" s="34"/>
      <c r="U61" s="34"/>
      <c r="V61" s="59">
        <v>0.4781</v>
      </c>
      <c r="W61" s="60">
        <v>4.49</v>
      </c>
      <c r="X61" s="34" t="b">
        <f t="shared" si="13"/>
        <v>0</v>
      </c>
      <c r="Y61" s="34" t="b">
        <f t="shared" si="14"/>
        <v>0</v>
      </c>
      <c r="Z61" s="34" t="b">
        <f t="shared" si="15"/>
        <v>0</v>
      </c>
      <c r="AA61" s="34" t="b">
        <f t="shared" si="16"/>
        <v>0</v>
      </c>
      <c r="AB61" s="34" t="b">
        <f t="shared" si="17"/>
        <v>0</v>
      </c>
      <c r="AC61" s="34">
        <f t="shared" si="18"/>
        <v>5</v>
      </c>
      <c r="AD61" s="34">
        <f t="shared" si="19"/>
        <v>76</v>
      </c>
      <c r="AE61" s="16" t="b">
        <f t="shared" si="20"/>
        <v>0</v>
      </c>
      <c r="AF61" s="17" t="b">
        <f t="shared" si="21"/>
        <v>0</v>
      </c>
      <c r="AG61" s="17">
        <f t="shared" si="22"/>
        <v>76</v>
      </c>
      <c r="AH61" s="17" t="b">
        <f t="shared" si="23"/>
        <v>0</v>
      </c>
      <c r="AI61" s="34">
        <f t="shared" si="24"/>
        <v>3</v>
      </c>
      <c r="AJ61" s="18">
        <f t="shared" si="25"/>
        <v>16286.463</v>
      </c>
      <c r="AK61" s="18">
        <f t="shared" si="26"/>
        <v>15834.06125</v>
      </c>
      <c r="AL61" s="18">
        <f t="shared" si="27"/>
        <v>15381.6595</v>
      </c>
    </row>
    <row r="62" ht="12.75" customHeight="1">
      <c r="A62" s="54">
        <v>45335.0</v>
      </c>
      <c r="B62" s="62">
        <v>3159.0</v>
      </c>
      <c r="C62" s="63">
        <v>18096.07</v>
      </c>
      <c r="D62" s="62">
        <v>18085.0</v>
      </c>
      <c r="E62" s="4"/>
      <c r="F62" s="48">
        <f t="shared" si="1"/>
        <v>3159</v>
      </c>
      <c r="G62" s="49">
        <f t="shared" si="2"/>
        <v>1.025323744</v>
      </c>
      <c r="H62" s="49">
        <f t="shared" si="3"/>
        <v>1.038518437</v>
      </c>
      <c r="I62" s="48" t="b">
        <f t="shared" si="4"/>
        <v>0</v>
      </c>
      <c r="J62" s="48">
        <f t="shared" si="5"/>
        <v>0</v>
      </c>
      <c r="K62" s="50">
        <f t="shared" si="6"/>
        <v>0</v>
      </c>
      <c r="L62" s="51">
        <f t="shared" si="7"/>
        <v>-0.0006117350342</v>
      </c>
      <c r="M62" s="50" t="b">
        <f t="shared" si="8"/>
        <v>0</v>
      </c>
      <c r="N62" s="50" t="b">
        <f t="shared" si="9"/>
        <v>0</v>
      </c>
      <c r="O62" s="50">
        <f t="shared" si="10"/>
        <v>1</v>
      </c>
      <c r="P62" s="4">
        <f t="shared" si="28"/>
        <v>457927464200</v>
      </c>
      <c r="Q62" s="34">
        <f t="shared" ref="Q62:Q586" si="29">INT(P62/(D62*$P$2)*$Q$2*AI62)*O62</f>
        <v>8355878</v>
      </c>
      <c r="R62" s="34"/>
      <c r="S62" s="34"/>
      <c r="T62" s="34"/>
      <c r="U62" s="34"/>
      <c r="V62" s="59">
        <v>0.494</v>
      </c>
      <c r="W62" s="60">
        <v>0.72</v>
      </c>
      <c r="X62" s="34" t="b">
        <f t="shared" si="13"/>
        <v>1</v>
      </c>
      <c r="Y62" s="34" t="b">
        <f t="shared" si="14"/>
        <v>0</v>
      </c>
      <c r="Z62" s="34" t="b">
        <f t="shared" si="15"/>
        <v>0</v>
      </c>
      <c r="AA62" s="34" t="b">
        <f t="shared" si="16"/>
        <v>0</v>
      </c>
      <c r="AB62" s="34" t="b">
        <f t="shared" si="17"/>
        <v>0</v>
      </c>
      <c r="AC62" s="34">
        <f t="shared" si="18"/>
        <v>4</v>
      </c>
      <c r="AD62" s="34">
        <f t="shared" si="19"/>
        <v>75</v>
      </c>
      <c r="AE62" s="16" t="b">
        <f t="shared" si="20"/>
        <v>0</v>
      </c>
      <c r="AF62" s="17" t="b">
        <f t="shared" si="21"/>
        <v>0</v>
      </c>
      <c r="AG62" s="17">
        <f t="shared" si="22"/>
        <v>75</v>
      </c>
      <c r="AH62" s="17" t="b">
        <f t="shared" si="23"/>
        <v>0</v>
      </c>
      <c r="AI62" s="34">
        <f t="shared" si="24"/>
        <v>3</v>
      </c>
      <c r="AJ62" s="18">
        <f t="shared" si="25"/>
        <v>16286.463</v>
      </c>
      <c r="AK62" s="18">
        <f t="shared" si="26"/>
        <v>15834.06125</v>
      </c>
      <c r="AL62" s="18">
        <f t="shared" si="27"/>
        <v>15381.6595</v>
      </c>
    </row>
    <row r="63" ht="12.75" customHeight="1">
      <c r="A63" s="54">
        <v>45334.0</v>
      </c>
      <c r="B63" s="62">
        <v>3159.0</v>
      </c>
      <c r="C63" s="63">
        <v>18096.07</v>
      </c>
      <c r="D63" s="62">
        <v>18085.0</v>
      </c>
      <c r="E63" s="4"/>
      <c r="F63" s="48">
        <f t="shared" si="1"/>
        <v>3159</v>
      </c>
      <c r="G63" s="49">
        <f t="shared" si="2"/>
        <v>1.026181942</v>
      </c>
      <c r="H63" s="49">
        <f t="shared" si="3"/>
        <v>1.040708081</v>
      </c>
      <c r="I63" s="48" t="b">
        <f t="shared" si="4"/>
        <v>0</v>
      </c>
      <c r="J63" s="48">
        <f t="shared" si="5"/>
        <v>0</v>
      </c>
      <c r="K63" s="50">
        <f t="shared" si="6"/>
        <v>0</v>
      </c>
      <c r="L63" s="51">
        <f t="shared" si="7"/>
        <v>-0.0006117350342</v>
      </c>
      <c r="M63" s="50" t="b">
        <f t="shared" si="8"/>
        <v>0</v>
      </c>
      <c r="N63" s="50" t="b">
        <f t="shared" si="9"/>
        <v>0</v>
      </c>
      <c r="O63" s="50">
        <f t="shared" si="10"/>
        <v>1</v>
      </c>
      <c r="P63" s="4">
        <f t="shared" si="28"/>
        <v>457927464200</v>
      </c>
      <c r="Q63" s="34">
        <f t="shared" si="29"/>
        <v>8355878</v>
      </c>
      <c r="R63" s="34"/>
      <c r="S63" s="34"/>
      <c r="T63" s="34"/>
      <c r="U63" s="34"/>
      <c r="V63" s="59">
        <v>0.467</v>
      </c>
      <c r="W63" s="60">
        <v>4.93</v>
      </c>
      <c r="X63" s="34" t="b">
        <f t="shared" si="13"/>
        <v>0</v>
      </c>
      <c r="Y63" s="34" t="b">
        <f t="shared" si="14"/>
        <v>0</v>
      </c>
      <c r="Z63" s="34" t="b">
        <f t="shared" si="15"/>
        <v>0</v>
      </c>
      <c r="AA63" s="34" t="b">
        <f t="shared" si="16"/>
        <v>0</v>
      </c>
      <c r="AB63" s="34" t="b">
        <f t="shared" si="17"/>
        <v>0</v>
      </c>
      <c r="AC63" s="34">
        <f t="shared" si="18"/>
        <v>3</v>
      </c>
      <c r="AD63" s="34">
        <f t="shared" si="19"/>
        <v>74</v>
      </c>
      <c r="AE63" s="16" t="b">
        <f t="shared" si="20"/>
        <v>0</v>
      </c>
      <c r="AF63" s="17" t="b">
        <f t="shared" si="21"/>
        <v>0</v>
      </c>
      <c r="AG63" s="17">
        <f t="shared" si="22"/>
        <v>74</v>
      </c>
      <c r="AH63" s="17" t="b">
        <f t="shared" si="23"/>
        <v>0</v>
      </c>
      <c r="AI63" s="34">
        <f t="shared" si="24"/>
        <v>3</v>
      </c>
      <c r="AJ63" s="18">
        <f t="shared" si="25"/>
        <v>16286.463</v>
      </c>
      <c r="AK63" s="18">
        <f t="shared" si="26"/>
        <v>15834.06125</v>
      </c>
      <c r="AL63" s="18">
        <f t="shared" si="27"/>
        <v>15381.6595</v>
      </c>
    </row>
    <row r="64" ht="12.75" customHeight="1">
      <c r="A64" s="54">
        <v>45331.0</v>
      </c>
      <c r="B64" s="62">
        <v>3159.0</v>
      </c>
      <c r="C64" s="63">
        <v>18096.07</v>
      </c>
      <c r="D64" s="62">
        <v>18085.0</v>
      </c>
      <c r="E64" s="4"/>
      <c r="F64" s="48">
        <f t="shared" si="1"/>
        <v>3159</v>
      </c>
      <c r="G64" s="49">
        <f t="shared" si="2"/>
        <v>1.027043054</v>
      </c>
      <c r="H64" s="49">
        <f t="shared" si="3"/>
        <v>1.041943818</v>
      </c>
      <c r="I64" s="48" t="b">
        <f t="shared" si="4"/>
        <v>0</v>
      </c>
      <c r="J64" s="48">
        <f t="shared" si="5"/>
        <v>0</v>
      </c>
      <c r="K64" s="50">
        <f t="shared" si="6"/>
        <v>0</v>
      </c>
      <c r="L64" s="51">
        <f t="shared" si="7"/>
        <v>-0.0006117350342</v>
      </c>
      <c r="M64" s="50" t="b">
        <f t="shared" si="8"/>
        <v>0</v>
      </c>
      <c r="N64" s="50" t="b">
        <f t="shared" si="9"/>
        <v>0</v>
      </c>
      <c r="O64" s="50">
        <f t="shared" si="10"/>
        <v>1</v>
      </c>
      <c r="P64" s="4">
        <f t="shared" si="28"/>
        <v>457927464200</v>
      </c>
      <c r="Q64" s="34">
        <f t="shared" si="29"/>
        <v>8355878</v>
      </c>
      <c r="R64" s="34"/>
      <c r="S64" s="34"/>
      <c r="T64" s="34"/>
      <c r="U64" s="34"/>
      <c r="V64" s="59">
        <v>0.4757</v>
      </c>
      <c r="W64" s="60">
        <v>5.5</v>
      </c>
      <c r="X64" s="34" t="b">
        <f t="shared" si="13"/>
        <v>0</v>
      </c>
      <c r="Y64" s="34" t="b">
        <f t="shared" si="14"/>
        <v>0</v>
      </c>
      <c r="Z64" s="34" t="b">
        <f t="shared" si="15"/>
        <v>0</v>
      </c>
      <c r="AA64" s="34" t="b">
        <f t="shared" si="16"/>
        <v>0</v>
      </c>
      <c r="AB64" s="34" t="b">
        <f t="shared" si="17"/>
        <v>0</v>
      </c>
      <c r="AC64" s="34">
        <f t="shared" si="18"/>
        <v>2</v>
      </c>
      <c r="AD64" s="34">
        <f t="shared" si="19"/>
        <v>73</v>
      </c>
      <c r="AE64" s="16" t="b">
        <f t="shared" si="20"/>
        <v>0</v>
      </c>
      <c r="AF64" s="17" t="b">
        <f t="shared" si="21"/>
        <v>0</v>
      </c>
      <c r="AG64" s="17">
        <f t="shared" si="22"/>
        <v>73</v>
      </c>
      <c r="AH64" s="17" t="b">
        <f t="shared" si="23"/>
        <v>0</v>
      </c>
      <c r="AI64" s="34">
        <f t="shared" si="24"/>
        <v>3</v>
      </c>
      <c r="AJ64" s="18">
        <f t="shared" si="25"/>
        <v>16286.463</v>
      </c>
      <c r="AK64" s="18">
        <f t="shared" si="26"/>
        <v>15834.06125</v>
      </c>
      <c r="AL64" s="18">
        <f t="shared" si="27"/>
        <v>15381.6595</v>
      </c>
    </row>
    <row r="65" ht="12.75" customHeight="1">
      <c r="A65" s="54">
        <v>45330.0</v>
      </c>
      <c r="B65" s="62">
        <v>3159.0</v>
      </c>
      <c r="C65" s="63">
        <v>18096.07</v>
      </c>
      <c r="D65" s="62">
        <v>18085.0</v>
      </c>
      <c r="E65" s="4"/>
      <c r="F65" s="48">
        <f t="shared" si="1"/>
        <v>3182.6</v>
      </c>
      <c r="G65" s="49">
        <f t="shared" si="2"/>
        <v>1.02794237</v>
      </c>
      <c r="H65" s="49">
        <f t="shared" si="3"/>
        <v>1.082739062</v>
      </c>
      <c r="I65" s="48" t="b">
        <f t="shared" si="4"/>
        <v>0</v>
      </c>
      <c r="J65" s="48">
        <f t="shared" si="5"/>
        <v>0</v>
      </c>
      <c r="K65" s="50">
        <f t="shared" si="6"/>
        <v>0</v>
      </c>
      <c r="L65" s="51">
        <f t="shared" si="7"/>
        <v>-0.0006117350342</v>
      </c>
      <c r="M65" s="50" t="b">
        <f t="shared" si="8"/>
        <v>0</v>
      </c>
      <c r="N65" s="50" t="b">
        <f t="shared" si="9"/>
        <v>0</v>
      </c>
      <c r="O65" s="50">
        <f t="shared" si="10"/>
        <v>1</v>
      </c>
      <c r="P65" s="4">
        <f t="shared" si="28"/>
        <v>457927464200</v>
      </c>
      <c r="Q65" s="34">
        <f t="shared" si="29"/>
        <v>8355878</v>
      </c>
      <c r="R65" s="34"/>
      <c r="S65" s="34"/>
      <c r="T65" s="34"/>
      <c r="U65" s="34"/>
      <c r="V65" s="59">
        <v>0.4528</v>
      </c>
      <c r="W65" s="60">
        <v>7.24</v>
      </c>
      <c r="X65" s="34" t="b">
        <f t="shared" si="13"/>
        <v>0</v>
      </c>
      <c r="Y65" s="34" t="b">
        <f t="shared" si="14"/>
        <v>0</v>
      </c>
      <c r="Z65" s="34" t="b">
        <f t="shared" si="15"/>
        <v>0</v>
      </c>
      <c r="AA65" s="34" t="b">
        <f t="shared" si="16"/>
        <v>0</v>
      </c>
      <c r="AB65" s="34" t="b">
        <f t="shared" si="17"/>
        <v>1</v>
      </c>
      <c r="AC65" s="34">
        <f t="shared" si="18"/>
        <v>1</v>
      </c>
      <c r="AD65" s="34">
        <f t="shared" si="19"/>
        <v>72</v>
      </c>
      <c r="AE65" s="16" t="b">
        <f t="shared" si="20"/>
        <v>0</v>
      </c>
      <c r="AF65" s="17" t="b">
        <f t="shared" si="21"/>
        <v>0</v>
      </c>
      <c r="AG65" s="17">
        <f t="shared" si="22"/>
        <v>72</v>
      </c>
      <c r="AH65" s="17" t="b">
        <f t="shared" si="23"/>
        <v>0</v>
      </c>
      <c r="AI65" s="34">
        <f t="shared" si="24"/>
        <v>3</v>
      </c>
      <c r="AJ65" s="18">
        <f t="shared" si="25"/>
        <v>16286.463</v>
      </c>
      <c r="AK65" s="18">
        <f t="shared" si="26"/>
        <v>15834.06125</v>
      </c>
      <c r="AL65" s="18">
        <f t="shared" si="27"/>
        <v>15381.6595</v>
      </c>
    </row>
    <row r="66" ht="12.75" customHeight="1">
      <c r="A66" s="54">
        <v>45329.0</v>
      </c>
      <c r="B66" s="62">
        <v>3159.0</v>
      </c>
      <c r="C66" s="63">
        <v>18096.07</v>
      </c>
      <c r="D66" s="62">
        <v>18085.0</v>
      </c>
      <c r="E66" s="4"/>
      <c r="F66" s="48">
        <f t="shared" si="1"/>
        <v>3164.6</v>
      </c>
      <c r="G66" s="49">
        <f t="shared" si="2"/>
        <v>1.028884599</v>
      </c>
      <c r="H66" s="49">
        <f t="shared" si="3"/>
        <v>1.079054963</v>
      </c>
      <c r="I66" s="48" t="b">
        <f t="shared" si="4"/>
        <v>0</v>
      </c>
      <c r="J66" s="48">
        <f t="shared" si="5"/>
        <v>0</v>
      </c>
      <c r="K66" s="50">
        <f t="shared" si="6"/>
        <v>0</v>
      </c>
      <c r="L66" s="51">
        <f t="shared" si="7"/>
        <v>-0.0006117350342</v>
      </c>
      <c r="M66" s="50" t="b">
        <f t="shared" si="8"/>
        <v>0</v>
      </c>
      <c r="N66" s="50" t="b">
        <f t="shared" si="9"/>
        <v>0</v>
      </c>
      <c r="O66" s="50">
        <f t="shared" si="10"/>
        <v>1</v>
      </c>
      <c r="P66" s="4">
        <f t="shared" si="28"/>
        <v>457927464200</v>
      </c>
      <c r="Q66" s="34">
        <f t="shared" si="29"/>
        <v>8355878</v>
      </c>
      <c r="R66" s="34"/>
      <c r="S66" s="34"/>
      <c r="T66" s="34"/>
      <c r="U66" s="34"/>
      <c r="V66" s="59">
        <v>0.4689</v>
      </c>
      <c r="W66" s="60">
        <v>7.19</v>
      </c>
      <c r="X66" s="34" t="b">
        <f t="shared" si="13"/>
        <v>0</v>
      </c>
      <c r="Y66" s="34" t="b">
        <f t="shared" si="14"/>
        <v>0</v>
      </c>
      <c r="Z66" s="34" t="b">
        <f t="shared" si="15"/>
        <v>0</v>
      </c>
      <c r="AA66" s="34" t="b">
        <f t="shared" si="16"/>
        <v>0</v>
      </c>
      <c r="AB66" s="34" t="b">
        <f t="shared" si="17"/>
        <v>0</v>
      </c>
      <c r="AC66" s="34">
        <f t="shared" si="18"/>
        <v>10</v>
      </c>
      <c r="AD66" s="34">
        <f t="shared" si="19"/>
        <v>71</v>
      </c>
      <c r="AE66" s="16" t="b">
        <f t="shared" si="20"/>
        <v>0</v>
      </c>
      <c r="AF66" s="17" t="b">
        <f t="shared" si="21"/>
        <v>0</v>
      </c>
      <c r="AG66" s="17">
        <f t="shared" si="22"/>
        <v>71</v>
      </c>
      <c r="AH66" s="17" t="b">
        <f t="shared" si="23"/>
        <v>0</v>
      </c>
      <c r="AI66" s="34">
        <f t="shared" si="24"/>
        <v>3</v>
      </c>
      <c r="AJ66" s="18">
        <f t="shared" si="25"/>
        <v>16286.463</v>
      </c>
      <c r="AK66" s="18">
        <f t="shared" si="26"/>
        <v>15834.06125</v>
      </c>
      <c r="AL66" s="18">
        <f t="shared" si="27"/>
        <v>15381.6595</v>
      </c>
    </row>
    <row r="67" ht="12.75" customHeight="1">
      <c r="A67" s="54">
        <v>45328.0</v>
      </c>
      <c r="B67" s="62">
        <v>3159.0</v>
      </c>
      <c r="C67" s="63">
        <v>18096.07</v>
      </c>
      <c r="D67" s="62">
        <v>18085.0</v>
      </c>
      <c r="E67" s="4"/>
      <c r="F67" s="48">
        <f t="shared" si="1"/>
        <v>3065.2</v>
      </c>
      <c r="G67" s="49">
        <f t="shared" si="2"/>
        <v>1.030036721</v>
      </c>
      <c r="H67" s="49">
        <f t="shared" si="3"/>
        <v>1.081791873</v>
      </c>
      <c r="I67" s="48" t="b">
        <f t="shared" si="4"/>
        <v>0</v>
      </c>
      <c r="J67" s="48">
        <f t="shared" si="5"/>
        <v>0</v>
      </c>
      <c r="K67" s="50">
        <f t="shared" si="6"/>
        <v>0</v>
      </c>
      <c r="L67" s="51">
        <f t="shared" si="7"/>
        <v>-0.0006117350342</v>
      </c>
      <c r="M67" s="50" t="b">
        <f t="shared" si="8"/>
        <v>0</v>
      </c>
      <c r="N67" s="50" t="b">
        <f t="shared" si="9"/>
        <v>0</v>
      </c>
      <c r="O67" s="50">
        <f t="shared" si="10"/>
        <v>1</v>
      </c>
      <c r="P67" s="4">
        <f t="shared" si="28"/>
        <v>457927464200</v>
      </c>
      <c r="Q67" s="34">
        <f t="shared" si="29"/>
        <v>8355878</v>
      </c>
      <c r="R67" s="34"/>
      <c r="S67" s="34"/>
      <c r="T67" s="34"/>
      <c r="U67" s="34"/>
      <c r="V67" s="59">
        <v>0.4467</v>
      </c>
      <c r="W67" s="60">
        <v>5.66</v>
      </c>
      <c r="X67" s="34" t="b">
        <f t="shared" si="13"/>
        <v>0</v>
      </c>
      <c r="Y67" s="34" t="b">
        <f t="shared" si="14"/>
        <v>0</v>
      </c>
      <c r="Z67" s="34" t="b">
        <f t="shared" si="15"/>
        <v>0</v>
      </c>
      <c r="AA67" s="34" t="b">
        <f t="shared" si="16"/>
        <v>0</v>
      </c>
      <c r="AB67" s="34" t="b">
        <f t="shared" si="17"/>
        <v>0</v>
      </c>
      <c r="AC67" s="34">
        <f t="shared" si="18"/>
        <v>9</v>
      </c>
      <c r="AD67" s="34">
        <f t="shared" si="19"/>
        <v>70</v>
      </c>
      <c r="AE67" s="16" t="b">
        <f t="shared" si="20"/>
        <v>0</v>
      </c>
      <c r="AF67" s="17" t="b">
        <f t="shared" si="21"/>
        <v>0</v>
      </c>
      <c r="AG67" s="17">
        <f t="shared" si="22"/>
        <v>70</v>
      </c>
      <c r="AH67" s="17" t="b">
        <f t="shared" si="23"/>
        <v>0</v>
      </c>
      <c r="AI67" s="34">
        <f t="shared" si="24"/>
        <v>3</v>
      </c>
      <c r="AJ67" s="18">
        <f t="shared" si="25"/>
        <v>16286.463</v>
      </c>
      <c r="AK67" s="18">
        <f t="shared" si="26"/>
        <v>15834.06125</v>
      </c>
      <c r="AL67" s="18">
        <f t="shared" si="27"/>
        <v>15381.6595</v>
      </c>
    </row>
    <row r="68" ht="12.75" customHeight="1">
      <c r="A68" s="54">
        <v>45327.0</v>
      </c>
      <c r="B68" s="56">
        <v>3159.0</v>
      </c>
      <c r="C68" s="57">
        <v>18096.07</v>
      </c>
      <c r="D68" s="56">
        <v>18085.0</v>
      </c>
      <c r="E68" s="4"/>
      <c r="F68" s="48">
        <f t="shared" si="1"/>
        <v>3007.8</v>
      </c>
      <c r="G68" s="49">
        <f t="shared" si="2"/>
        <v>1.031266274</v>
      </c>
      <c r="H68" s="49">
        <f t="shared" si="3"/>
        <v>1.083855177</v>
      </c>
      <c r="I68" s="48" t="b">
        <f t="shared" si="4"/>
        <v>0</v>
      </c>
      <c r="J68" s="48">
        <f t="shared" si="5"/>
        <v>0</v>
      </c>
      <c r="K68" s="50">
        <f t="shared" si="6"/>
        <v>0</v>
      </c>
      <c r="L68" s="51">
        <f t="shared" si="7"/>
        <v>-0.0006117350342</v>
      </c>
      <c r="M68" s="50" t="b">
        <f t="shared" si="8"/>
        <v>0</v>
      </c>
      <c r="N68" s="50" t="b">
        <f t="shared" si="9"/>
        <v>0</v>
      </c>
      <c r="O68" s="50">
        <f t="shared" si="10"/>
        <v>1</v>
      </c>
      <c r="P68" s="4">
        <f t="shared" si="28"/>
        <v>457927464200</v>
      </c>
      <c r="Q68" s="34">
        <f t="shared" si="29"/>
        <v>8355878</v>
      </c>
      <c r="R68" s="34"/>
      <c r="S68" s="34"/>
      <c r="T68" s="34"/>
      <c r="U68" s="34"/>
      <c r="V68" s="59">
        <v>0.4656</v>
      </c>
      <c r="W68" s="60">
        <v>4.89</v>
      </c>
      <c r="X68" s="34" t="b">
        <f t="shared" si="13"/>
        <v>0</v>
      </c>
      <c r="Y68" s="34" t="b">
        <f t="shared" si="14"/>
        <v>0</v>
      </c>
      <c r="Z68" s="34" t="b">
        <f t="shared" si="15"/>
        <v>0</v>
      </c>
      <c r="AA68" s="34" t="b">
        <f t="shared" si="16"/>
        <v>0</v>
      </c>
      <c r="AB68" s="34" t="b">
        <f t="shared" si="17"/>
        <v>0</v>
      </c>
      <c r="AC68" s="34">
        <f t="shared" si="18"/>
        <v>8</v>
      </c>
      <c r="AD68" s="34">
        <f t="shared" si="19"/>
        <v>69</v>
      </c>
      <c r="AE68" s="16" t="b">
        <f t="shared" si="20"/>
        <v>0</v>
      </c>
      <c r="AF68" s="17" t="b">
        <f t="shared" si="21"/>
        <v>0</v>
      </c>
      <c r="AG68" s="17">
        <f t="shared" si="22"/>
        <v>69</v>
      </c>
      <c r="AH68" s="17" t="b">
        <f t="shared" si="23"/>
        <v>0</v>
      </c>
      <c r="AI68" s="34">
        <f t="shared" si="24"/>
        <v>3</v>
      </c>
      <c r="AJ68" s="18">
        <f t="shared" si="25"/>
        <v>16286.463</v>
      </c>
      <c r="AK68" s="18">
        <f t="shared" si="26"/>
        <v>15834.06125</v>
      </c>
      <c r="AL68" s="18">
        <f t="shared" si="27"/>
        <v>15381.6595</v>
      </c>
    </row>
    <row r="69" ht="12.75" customHeight="1">
      <c r="A69" s="54">
        <v>45324.0</v>
      </c>
      <c r="B69" s="56">
        <v>3277.0</v>
      </c>
      <c r="C69" s="57">
        <v>18059.93</v>
      </c>
      <c r="D69" s="56">
        <v>18085.0</v>
      </c>
      <c r="E69" s="4"/>
      <c r="F69" s="48">
        <f t="shared" si="1"/>
        <v>2827.4</v>
      </c>
      <c r="G69" s="49">
        <f t="shared" si="2"/>
        <v>1.030590236</v>
      </c>
      <c r="H69" s="49">
        <f t="shared" si="3"/>
        <v>1.088952438</v>
      </c>
      <c r="I69" s="48" t="b">
        <f t="shared" si="4"/>
        <v>0</v>
      </c>
      <c r="J69" s="48">
        <f t="shared" si="5"/>
        <v>0</v>
      </c>
      <c r="K69" s="50">
        <f t="shared" si="6"/>
        <v>103</v>
      </c>
      <c r="L69" s="51">
        <f t="shared" si="7"/>
        <v>0.00138815599</v>
      </c>
      <c r="M69" s="50" t="b">
        <f t="shared" si="8"/>
        <v>0</v>
      </c>
      <c r="N69" s="50" t="b">
        <f t="shared" si="9"/>
        <v>0</v>
      </c>
      <c r="O69" s="50">
        <f t="shared" si="10"/>
        <v>-1</v>
      </c>
      <c r="P69" s="4">
        <f t="shared" si="28"/>
        <v>457927464200</v>
      </c>
      <c r="Q69" s="34">
        <f t="shared" si="29"/>
        <v>-2785292</v>
      </c>
      <c r="R69" s="34"/>
      <c r="S69" s="34"/>
      <c r="T69" s="34"/>
      <c r="U69" s="34"/>
      <c r="V69" s="59">
        <v>0.4642</v>
      </c>
      <c r="W69" s="60">
        <v>5.73</v>
      </c>
      <c r="X69" s="34" t="b">
        <f t="shared" si="13"/>
        <v>0</v>
      </c>
      <c r="Y69" s="34" t="b">
        <f t="shared" si="14"/>
        <v>0</v>
      </c>
      <c r="Z69" s="34" t="b">
        <f t="shared" si="15"/>
        <v>0</v>
      </c>
      <c r="AA69" s="34" t="b">
        <f t="shared" si="16"/>
        <v>0</v>
      </c>
      <c r="AB69" s="34" t="b">
        <f t="shared" si="17"/>
        <v>0</v>
      </c>
      <c r="AC69" s="34">
        <f t="shared" si="18"/>
        <v>7</v>
      </c>
      <c r="AD69" s="34">
        <f t="shared" si="19"/>
        <v>68</v>
      </c>
      <c r="AE69" s="16" t="b">
        <f t="shared" si="20"/>
        <v>0</v>
      </c>
      <c r="AF69" s="17" t="b">
        <f t="shared" si="21"/>
        <v>0</v>
      </c>
      <c r="AG69" s="17">
        <f t="shared" si="22"/>
        <v>68</v>
      </c>
      <c r="AH69" s="17" t="b">
        <f t="shared" si="23"/>
        <v>0</v>
      </c>
      <c r="AI69" s="34">
        <f t="shared" si="24"/>
        <v>1</v>
      </c>
      <c r="AJ69" s="18">
        <f t="shared" si="25"/>
        <v>16253.937</v>
      </c>
      <c r="AK69" s="18">
        <f t="shared" si="26"/>
        <v>15802.43875</v>
      </c>
      <c r="AL69" s="18">
        <f t="shared" si="27"/>
        <v>15350.9405</v>
      </c>
    </row>
    <row r="70" ht="12.75" customHeight="1">
      <c r="A70" s="54">
        <v>45323.0</v>
      </c>
      <c r="B70" s="56">
        <v>3069.0</v>
      </c>
      <c r="C70" s="57">
        <v>17968.11</v>
      </c>
      <c r="D70" s="56">
        <v>17982.0</v>
      </c>
      <c r="E70" s="4"/>
      <c r="F70" s="48">
        <f t="shared" si="1"/>
        <v>2679.8</v>
      </c>
      <c r="G70" s="49">
        <f t="shared" si="2"/>
        <v>1.026633808</v>
      </c>
      <c r="H70" s="49">
        <f t="shared" si="3"/>
        <v>1.024520559</v>
      </c>
      <c r="I70" s="48" t="b">
        <f t="shared" si="4"/>
        <v>0</v>
      </c>
      <c r="J70" s="48">
        <f t="shared" si="5"/>
        <v>0</v>
      </c>
      <c r="K70" s="50">
        <f t="shared" si="6"/>
        <v>68</v>
      </c>
      <c r="L70" s="51">
        <f t="shared" si="7"/>
        <v>0.0007730362292</v>
      </c>
      <c r="M70" s="50" t="b">
        <f t="shared" si="8"/>
        <v>0</v>
      </c>
      <c r="N70" s="50" t="b">
        <f t="shared" si="9"/>
        <v>0</v>
      </c>
      <c r="O70" s="50">
        <f t="shared" si="10"/>
        <v>1</v>
      </c>
      <c r="P70" s="4">
        <f t="shared" si="28"/>
        <v>418385372800</v>
      </c>
      <c r="Q70" s="34">
        <f t="shared" si="29"/>
        <v>7678076</v>
      </c>
      <c r="R70" s="34"/>
      <c r="S70" s="34"/>
      <c r="T70" s="34"/>
      <c r="U70" s="34"/>
      <c r="V70" s="59">
        <v>0.4601</v>
      </c>
      <c r="W70" s="60">
        <v>3.33</v>
      </c>
      <c r="X70" s="34" t="b">
        <f t="shared" si="13"/>
        <v>0</v>
      </c>
      <c r="Y70" s="34" t="b">
        <f t="shared" si="14"/>
        <v>0</v>
      </c>
      <c r="Z70" s="34" t="b">
        <f t="shared" si="15"/>
        <v>0</v>
      </c>
      <c r="AA70" s="34" t="b">
        <f t="shared" si="16"/>
        <v>0</v>
      </c>
      <c r="AB70" s="34" t="b">
        <f t="shared" si="17"/>
        <v>0</v>
      </c>
      <c r="AC70" s="34">
        <f t="shared" si="18"/>
        <v>6</v>
      </c>
      <c r="AD70" s="34">
        <f t="shared" si="19"/>
        <v>67</v>
      </c>
      <c r="AE70" s="16" t="b">
        <f t="shared" si="20"/>
        <v>0</v>
      </c>
      <c r="AF70" s="17" t="b">
        <f t="shared" si="21"/>
        <v>0</v>
      </c>
      <c r="AG70" s="17">
        <f t="shared" si="22"/>
        <v>67</v>
      </c>
      <c r="AH70" s="17" t="b">
        <f t="shared" si="23"/>
        <v>0</v>
      </c>
      <c r="AI70" s="34">
        <f t="shared" si="24"/>
        <v>3</v>
      </c>
      <c r="AJ70" s="18">
        <f t="shared" si="25"/>
        <v>16171.299</v>
      </c>
      <c r="AK70" s="18">
        <f t="shared" si="26"/>
        <v>15722.09625</v>
      </c>
      <c r="AL70" s="18">
        <f t="shared" si="27"/>
        <v>15272.8935</v>
      </c>
    </row>
    <row r="71" ht="12.75" customHeight="1">
      <c r="A71" s="54">
        <v>45322.0</v>
      </c>
      <c r="B71" s="56">
        <v>2662.0</v>
      </c>
      <c r="C71" s="57">
        <v>17889.56</v>
      </c>
      <c r="D71" s="56">
        <v>17914.0</v>
      </c>
      <c r="E71" s="4"/>
      <c r="F71" s="48">
        <f t="shared" si="1"/>
        <v>2652.8</v>
      </c>
      <c r="G71" s="49">
        <f t="shared" si="2"/>
        <v>1.023341727</v>
      </c>
      <c r="H71" s="49">
        <f t="shared" si="3"/>
        <v>0.9812279674</v>
      </c>
      <c r="I71" s="48" t="b">
        <f t="shared" si="4"/>
        <v>0</v>
      </c>
      <c r="J71" s="48">
        <f t="shared" si="5"/>
        <v>0</v>
      </c>
      <c r="K71" s="50">
        <f t="shared" si="6"/>
        <v>-166</v>
      </c>
      <c r="L71" s="51">
        <f t="shared" si="7"/>
        <v>0.001366159928</v>
      </c>
      <c r="M71" s="50" t="b">
        <f t="shared" si="8"/>
        <v>0</v>
      </c>
      <c r="N71" s="50" t="b">
        <f t="shared" si="9"/>
        <v>0</v>
      </c>
      <c r="O71" s="50">
        <f t="shared" si="10"/>
        <v>-1</v>
      </c>
      <c r="P71" s="4">
        <f t="shared" si="28"/>
        <v>427306473000</v>
      </c>
      <c r="Q71" s="34">
        <f t="shared" si="29"/>
        <v>-2623853</v>
      </c>
      <c r="R71" s="34"/>
      <c r="S71" s="34"/>
      <c r="T71" s="34"/>
      <c r="U71" s="34"/>
      <c r="V71" s="59">
        <v>0.4575</v>
      </c>
      <c r="W71" s="60">
        <v>0.68</v>
      </c>
      <c r="X71" s="34" t="b">
        <f t="shared" si="13"/>
        <v>1</v>
      </c>
      <c r="Y71" s="34" t="b">
        <f t="shared" si="14"/>
        <v>0</v>
      </c>
      <c r="Z71" s="34" t="b">
        <f t="shared" si="15"/>
        <v>0</v>
      </c>
      <c r="AA71" s="34" t="b">
        <f t="shared" si="16"/>
        <v>0</v>
      </c>
      <c r="AB71" s="34" t="b">
        <f t="shared" si="17"/>
        <v>0</v>
      </c>
      <c r="AC71" s="34">
        <f t="shared" si="18"/>
        <v>5</v>
      </c>
      <c r="AD71" s="34">
        <f t="shared" si="19"/>
        <v>66</v>
      </c>
      <c r="AE71" s="16" t="b">
        <f t="shared" si="20"/>
        <v>0</v>
      </c>
      <c r="AF71" s="17" t="b">
        <f t="shared" si="21"/>
        <v>0</v>
      </c>
      <c r="AG71" s="17">
        <f t="shared" si="22"/>
        <v>66</v>
      </c>
      <c r="AH71" s="17" t="b">
        <f t="shared" si="23"/>
        <v>0</v>
      </c>
      <c r="AI71" s="34">
        <f t="shared" si="24"/>
        <v>1</v>
      </c>
      <c r="AJ71" s="18">
        <f t="shared" si="25"/>
        <v>16100.604</v>
      </c>
      <c r="AK71" s="18">
        <f t="shared" si="26"/>
        <v>15653.365</v>
      </c>
      <c r="AL71" s="18">
        <f t="shared" si="27"/>
        <v>15206.126</v>
      </c>
    </row>
    <row r="72" ht="12.75" customHeight="1">
      <c r="A72" s="54">
        <v>45321.0</v>
      </c>
      <c r="B72" s="56">
        <v>2872.0</v>
      </c>
      <c r="C72" s="57">
        <v>18034.63</v>
      </c>
      <c r="D72" s="56">
        <v>18080.0</v>
      </c>
      <c r="E72" s="4"/>
      <c r="F72" s="48">
        <f t="shared" si="1"/>
        <v>2650.6</v>
      </c>
      <c r="G72" s="49">
        <f t="shared" si="2"/>
        <v>1.032826369</v>
      </c>
      <c r="H72" s="49">
        <f t="shared" si="3"/>
        <v>0.9839647396</v>
      </c>
      <c r="I72" s="48" t="b">
        <f t="shared" si="4"/>
        <v>0</v>
      </c>
      <c r="J72" s="48">
        <f t="shared" si="5"/>
        <v>0</v>
      </c>
      <c r="K72" s="50">
        <f t="shared" si="6"/>
        <v>-42</v>
      </c>
      <c r="L72" s="51">
        <f t="shared" si="7"/>
        <v>0.002515715598</v>
      </c>
      <c r="M72" s="50" t="b">
        <f t="shared" si="8"/>
        <v>0</v>
      </c>
      <c r="N72" s="50" t="b">
        <f t="shared" si="9"/>
        <v>0</v>
      </c>
      <c r="O72" s="50">
        <f t="shared" si="10"/>
        <v>-1</v>
      </c>
      <c r="P72" s="4">
        <f t="shared" si="28"/>
        <v>406765707700</v>
      </c>
      <c r="Q72" s="34">
        <f t="shared" si="29"/>
        <v>-2474791</v>
      </c>
      <c r="R72" s="34"/>
      <c r="S72" s="34"/>
      <c r="T72" s="34"/>
      <c r="U72" s="34"/>
      <c r="V72" s="59">
        <v>0.4655</v>
      </c>
      <c r="W72" s="60">
        <v>5.42</v>
      </c>
      <c r="X72" s="34" t="b">
        <f t="shared" si="13"/>
        <v>0</v>
      </c>
      <c r="Y72" s="34" t="b">
        <f t="shared" si="14"/>
        <v>0</v>
      </c>
      <c r="Z72" s="34" t="b">
        <f t="shared" si="15"/>
        <v>0</v>
      </c>
      <c r="AA72" s="34" t="b">
        <f t="shared" si="16"/>
        <v>0</v>
      </c>
      <c r="AB72" s="34" t="b">
        <f t="shared" si="17"/>
        <v>0</v>
      </c>
      <c r="AC72" s="34">
        <f t="shared" si="18"/>
        <v>4</v>
      </c>
      <c r="AD72" s="34">
        <f t="shared" si="19"/>
        <v>65</v>
      </c>
      <c r="AE72" s="16" t="b">
        <f t="shared" si="20"/>
        <v>0</v>
      </c>
      <c r="AF72" s="17" t="b">
        <f t="shared" si="21"/>
        <v>0</v>
      </c>
      <c r="AG72" s="17">
        <f t="shared" si="22"/>
        <v>65</v>
      </c>
      <c r="AH72" s="17" t="b">
        <f t="shared" si="23"/>
        <v>0</v>
      </c>
      <c r="AI72" s="34">
        <f t="shared" si="24"/>
        <v>1</v>
      </c>
      <c r="AJ72" s="18">
        <f t="shared" si="25"/>
        <v>16231.167</v>
      </c>
      <c r="AK72" s="18">
        <f t="shared" si="26"/>
        <v>15780.30125</v>
      </c>
      <c r="AL72" s="18">
        <f t="shared" si="27"/>
        <v>15329.4355</v>
      </c>
    </row>
    <row r="73" ht="12.75" customHeight="1">
      <c r="A73" s="54">
        <v>45320.0</v>
      </c>
      <c r="B73" s="56">
        <v>2257.0</v>
      </c>
      <c r="C73" s="57">
        <v>18119.63</v>
      </c>
      <c r="D73" s="56">
        <v>18122.0</v>
      </c>
      <c r="E73" s="4"/>
      <c r="F73" s="48">
        <f t="shared" si="1"/>
        <v>2687.6</v>
      </c>
      <c r="G73" s="49">
        <f t="shared" si="2"/>
        <v>1.039068115</v>
      </c>
      <c r="H73" s="49">
        <f t="shared" si="3"/>
        <v>1.026166921</v>
      </c>
      <c r="I73" s="48" t="b">
        <f t="shared" si="4"/>
        <v>0</v>
      </c>
      <c r="J73" s="48">
        <f t="shared" si="5"/>
        <v>0</v>
      </c>
      <c r="K73" s="50">
        <f t="shared" si="6"/>
        <v>131</v>
      </c>
      <c r="L73" s="51">
        <f t="shared" si="7"/>
        <v>0.0001307973728</v>
      </c>
      <c r="M73" s="50" t="b">
        <f t="shared" si="8"/>
        <v>0</v>
      </c>
      <c r="N73" s="50" t="b">
        <f t="shared" si="9"/>
        <v>0</v>
      </c>
      <c r="O73" s="50">
        <f t="shared" si="10"/>
        <v>-1</v>
      </c>
      <c r="P73" s="4">
        <f t="shared" si="28"/>
        <v>401645953900</v>
      </c>
      <c r="Q73" s="34">
        <f t="shared" si="29"/>
        <v>-2437978</v>
      </c>
      <c r="R73" s="34"/>
      <c r="S73" s="34"/>
      <c r="T73" s="34"/>
      <c r="U73" s="34"/>
      <c r="V73" s="59">
        <v>0.4614</v>
      </c>
      <c r="W73" s="60">
        <v>5.85</v>
      </c>
      <c r="X73" s="34" t="b">
        <f t="shared" si="13"/>
        <v>0</v>
      </c>
      <c r="Y73" s="34" t="b">
        <f t="shared" si="14"/>
        <v>0</v>
      </c>
      <c r="Z73" s="34" t="b">
        <f t="shared" si="15"/>
        <v>0</v>
      </c>
      <c r="AA73" s="34" t="b">
        <f t="shared" si="16"/>
        <v>0</v>
      </c>
      <c r="AB73" s="34" t="b">
        <f t="shared" si="17"/>
        <v>0</v>
      </c>
      <c r="AC73" s="34">
        <f t="shared" si="18"/>
        <v>3</v>
      </c>
      <c r="AD73" s="34">
        <f t="shared" si="19"/>
        <v>64</v>
      </c>
      <c r="AE73" s="16" t="b">
        <f t="shared" si="20"/>
        <v>0</v>
      </c>
      <c r="AF73" s="17" t="b">
        <f t="shared" si="21"/>
        <v>0</v>
      </c>
      <c r="AG73" s="17">
        <f t="shared" si="22"/>
        <v>64</v>
      </c>
      <c r="AH73" s="17" t="b">
        <f t="shared" si="23"/>
        <v>0</v>
      </c>
      <c r="AI73" s="34">
        <f t="shared" si="24"/>
        <v>1</v>
      </c>
      <c r="AJ73" s="18">
        <f t="shared" si="25"/>
        <v>16307.667</v>
      </c>
      <c r="AK73" s="18">
        <f t="shared" si="26"/>
        <v>15854.67625</v>
      </c>
      <c r="AL73" s="18">
        <f t="shared" si="27"/>
        <v>15401.6855</v>
      </c>
    </row>
    <row r="74" ht="12.75" customHeight="1">
      <c r="A74" s="54">
        <v>45317.0</v>
      </c>
      <c r="B74" s="56">
        <v>2539.0</v>
      </c>
      <c r="C74" s="57">
        <v>17995.03</v>
      </c>
      <c r="D74" s="56">
        <v>17991.0</v>
      </c>
      <c r="E74" s="4"/>
      <c r="F74" s="48">
        <f t="shared" si="1"/>
        <v>3027.4</v>
      </c>
      <c r="G74" s="49">
        <f t="shared" si="2"/>
        <v>1.033515224</v>
      </c>
      <c r="H74" s="49">
        <f t="shared" si="3"/>
        <v>1.324909567</v>
      </c>
      <c r="I74" s="48" t="b">
        <f t="shared" si="4"/>
        <v>0</v>
      </c>
      <c r="J74" s="48">
        <f t="shared" si="5"/>
        <v>0</v>
      </c>
      <c r="K74" s="50">
        <f t="shared" si="6"/>
        <v>-8</v>
      </c>
      <c r="L74" s="51">
        <f t="shared" si="7"/>
        <v>-0.0002239507242</v>
      </c>
      <c r="M74" s="50" t="b">
        <f t="shared" si="8"/>
        <v>0</v>
      </c>
      <c r="N74" s="50" t="b">
        <f t="shared" si="9"/>
        <v>0</v>
      </c>
      <c r="O74" s="50">
        <f t="shared" si="10"/>
        <v>-1</v>
      </c>
      <c r="P74" s="4">
        <f t="shared" si="28"/>
        <v>418402032900</v>
      </c>
      <c r="Q74" s="34">
        <f t="shared" si="29"/>
        <v>-2558180</v>
      </c>
      <c r="R74" s="34"/>
      <c r="S74" s="34"/>
      <c r="T74" s="34"/>
      <c r="U74" s="34"/>
      <c r="V74" s="59">
        <v>0.4696</v>
      </c>
      <c r="W74" s="60">
        <v>5.23</v>
      </c>
      <c r="X74" s="34" t="b">
        <f t="shared" si="13"/>
        <v>0</v>
      </c>
      <c r="Y74" s="34" t="b">
        <f t="shared" si="14"/>
        <v>0</v>
      </c>
      <c r="Z74" s="34" t="b">
        <f t="shared" si="15"/>
        <v>0</v>
      </c>
      <c r="AA74" s="34" t="b">
        <f t="shared" si="16"/>
        <v>0</v>
      </c>
      <c r="AB74" s="34" t="b">
        <f t="shared" si="17"/>
        <v>0</v>
      </c>
      <c r="AC74" s="34">
        <f t="shared" si="18"/>
        <v>2</v>
      </c>
      <c r="AD74" s="34">
        <f t="shared" si="19"/>
        <v>63</v>
      </c>
      <c r="AE74" s="16" t="b">
        <f t="shared" si="20"/>
        <v>0</v>
      </c>
      <c r="AF74" s="17" t="b">
        <f t="shared" si="21"/>
        <v>0</v>
      </c>
      <c r="AG74" s="17">
        <f t="shared" si="22"/>
        <v>63</v>
      </c>
      <c r="AH74" s="17" t="b">
        <f t="shared" si="23"/>
        <v>0</v>
      </c>
      <c r="AI74" s="34">
        <f t="shared" si="24"/>
        <v>1</v>
      </c>
      <c r="AJ74" s="18">
        <f t="shared" si="25"/>
        <v>16195.527</v>
      </c>
      <c r="AK74" s="18">
        <f t="shared" si="26"/>
        <v>15745.65125</v>
      </c>
      <c r="AL74" s="18">
        <f t="shared" si="27"/>
        <v>15295.7755</v>
      </c>
    </row>
    <row r="75" ht="12.75" customHeight="1">
      <c r="A75" s="54">
        <v>45316.0</v>
      </c>
      <c r="B75" s="56">
        <v>2934.0</v>
      </c>
      <c r="C75" s="57">
        <v>18002.62</v>
      </c>
      <c r="D75" s="56">
        <v>17999.0</v>
      </c>
      <c r="E75" s="4"/>
      <c r="F75" s="48">
        <f t="shared" si="1"/>
        <v>3365.8</v>
      </c>
      <c r="G75" s="49">
        <f t="shared" si="2"/>
        <v>1.035535221</v>
      </c>
      <c r="H75" s="49">
        <f t="shared" si="3"/>
        <v>1.416346116</v>
      </c>
      <c r="I75" s="48" t="b">
        <f t="shared" si="4"/>
        <v>0</v>
      </c>
      <c r="J75" s="48">
        <f t="shared" si="5"/>
        <v>0</v>
      </c>
      <c r="K75" s="50">
        <f t="shared" si="6"/>
        <v>106</v>
      </c>
      <c r="L75" s="51">
        <f t="shared" si="7"/>
        <v>-0.0002010818425</v>
      </c>
      <c r="M75" s="50" t="b">
        <f t="shared" si="8"/>
        <v>0</v>
      </c>
      <c r="N75" s="50" t="b">
        <f t="shared" si="9"/>
        <v>0</v>
      </c>
      <c r="O75" s="50">
        <f t="shared" si="10"/>
        <v>-1</v>
      </c>
      <c r="P75" s="4">
        <f t="shared" si="28"/>
        <v>417381710100</v>
      </c>
      <c r="Q75" s="34">
        <f t="shared" si="29"/>
        <v>-2550807</v>
      </c>
      <c r="R75" s="34"/>
      <c r="S75" s="34"/>
      <c r="T75" s="34"/>
      <c r="U75" s="34"/>
      <c r="V75" s="59">
        <v>0.4601</v>
      </c>
      <c r="W75" s="60">
        <v>6.05</v>
      </c>
      <c r="X75" s="34" t="b">
        <f t="shared" si="13"/>
        <v>0</v>
      </c>
      <c r="Y75" s="34" t="b">
        <f t="shared" si="14"/>
        <v>0</v>
      </c>
      <c r="Z75" s="34" t="b">
        <f t="shared" si="15"/>
        <v>0</v>
      </c>
      <c r="AA75" s="34" t="b">
        <f t="shared" si="16"/>
        <v>0</v>
      </c>
      <c r="AB75" s="34" t="b">
        <f t="shared" si="17"/>
        <v>1</v>
      </c>
      <c r="AC75" s="34">
        <f t="shared" si="18"/>
        <v>1</v>
      </c>
      <c r="AD75" s="34">
        <f t="shared" si="19"/>
        <v>62</v>
      </c>
      <c r="AE75" s="16" t="b">
        <f t="shared" si="20"/>
        <v>0</v>
      </c>
      <c r="AF75" s="17" t="b">
        <f t="shared" si="21"/>
        <v>0</v>
      </c>
      <c r="AG75" s="17">
        <f t="shared" si="22"/>
        <v>62</v>
      </c>
      <c r="AH75" s="17" t="b">
        <f t="shared" si="23"/>
        <v>0</v>
      </c>
      <c r="AI75" s="34">
        <f t="shared" si="24"/>
        <v>1</v>
      </c>
      <c r="AJ75" s="18">
        <f t="shared" si="25"/>
        <v>16202.358</v>
      </c>
      <c r="AK75" s="18">
        <f t="shared" si="26"/>
        <v>15752.2925</v>
      </c>
      <c r="AL75" s="18">
        <f t="shared" si="27"/>
        <v>15302.227</v>
      </c>
    </row>
    <row r="76" ht="12.75" customHeight="1">
      <c r="A76" s="54">
        <v>45315.0</v>
      </c>
      <c r="B76" s="56">
        <v>2651.0</v>
      </c>
      <c r="C76" s="57">
        <v>17875.83</v>
      </c>
      <c r="D76" s="56">
        <v>17893.0</v>
      </c>
      <c r="E76" s="4"/>
      <c r="F76" s="48">
        <f t="shared" si="1"/>
        <v>3320</v>
      </c>
      <c r="G76" s="49">
        <f t="shared" si="2"/>
        <v>1.030181841</v>
      </c>
      <c r="H76" s="49">
        <f t="shared" si="3"/>
        <v>1.422736035</v>
      </c>
      <c r="I76" s="48" t="b">
        <f t="shared" si="4"/>
        <v>0</v>
      </c>
      <c r="J76" s="48">
        <f t="shared" si="5"/>
        <v>0</v>
      </c>
      <c r="K76" s="50">
        <f t="shared" si="6"/>
        <v>22</v>
      </c>
      <c r="L76" s="51">
        <f t="shared" si="7"/>
        <v>0.0009605148404</v>
      </c>
      <c r="M76" s="50" t="b">
        <f t="shared" si="8"/>
        <v>0</v>
      </c>
      <c r="N76" s="50" t="b">
        <f t="shared" si="9"/>
        <v>0</v>
      </c>
      <c r="O76" s="50">
        <f t="shared" si="10"/>
        <v>-1</v>
      </c>
      <c r="P76" s="4">
        <f t="shared" si="28"/>
        <v>431439106800</v>
      </c>
      <c r="Q76" s="34">
        <f t="shared" si="29"/>
        <v>-2652339</v>
      </c>
      <c r="R76" s="34"/>
      <c r="S76" s="34"/>
      <c r="T76" s="34"/>
      <c r="U76" s="34"/>
      <c r="V76" s="59">
        <v>0.4515</v>
      </c>
      <c r="W76" s="60">
        <v>5.58</v>
      </c>
      <c r="X76" s="34" t="b">
        <f t="shared" si="13"/>
        <v>0</v>
      </c>
      <c r="Y76" s="34" t="b">
        <f t="shared" si="14"/>
        <v>0</v>
      </c>
      <c r="Z76" s="34" t="b">
        <f t="shared" si="15"/>
        <v>0</v>
      </c>
      <c r="AA76" s="34" t="b">
        <f t="shared" si="16"/>
        <v>0</v>
      </c>
      <c r="AB76" s="34" t="b">
        <f t="shared" si="17"/>
        <v>0</v>
      </c>
      <c r="AC76" s="34">
        <f t="shared" si="18"/>
        <v>8</v>
      </c>
      <c r="AD76" s="34">
        <f t="shared" si="19"/>
        <v>61</v>
      </c>
      <c r="AE76" s="16" t="b">
        <f t="shared" si="20"/>
        <v>0</v>
      </c>
      <c r="AF76" s="17" t="b">
        <f t="shared" si="21"/>
        <v>0</v>
      </c>
      <c r="AG76" s="17">
        <f t="shared" si="22"/>
        <v>61</v>
      </c>
      <c r="AH76" s="17" t="b">
        <f t="shared" si="23"/>
        <v>0</v>
      </c>
      <c r="AI76" s="34">
        <f t="shared" si="24"/>
        <v>1</v>
      </c>
      <c r="AJ76" s="18">
        <f t="shared" si="25"/>
        <v>16088.247</v>
      </c>
      <c r="AK76" s="18">
        <f t="shared" si="26"/>
        <v>15641.35125</v>
      </c>
      <c r="AL76" s="18">
        <f t="shared" si="27"/>
        <v>15194.4555</v>
      </c>
    </row>
    <row r="77" ht="12.75" customHeight="1">
      <c r="A77" s="54">
        <v>45314.0</v>
      </c>
      <c r="B77" s="56">
        <v>3057.0</v>
      </c>
      <c r="C77" s="57">
        <v>17874.59</v>
      </c>
      <c r="D77" s="56">
        <v>17871.0</v>
      </c>
      <c r="E77" s="4"/>
      <c r="F77" s="48">
        <f t="shared" si="1"/>
        <v>3553.8</v>
      </c>
      <c r="G77" s="49">
        <f t="shared" si="2"/>
        <v>1.031968451</v>
      </c>
      <c r="H77" s="49">
        <f t="shared" si="3"/>
        <v>1.422656303</v>
      </c>
      <c r="I77" s="48" t="b">
        <f t="shared" si="4"/>
        <v>0</v>
      </c>
      <c r="J77" s="48">
        <f t="shared" si="5"/>
        <v>0</v>
      </c>
      <c r="K77" s="50">
        <f t="shared" si="6"/>
        <v>61</v>
      </c>
      <c r="L77" s="51">
        <f t="shared" si="7"/>
        <v>-0.0002008437676</v>
      </c>
      <c r="M77" s="50" t="b">
        <f t="shared" si="8"/>
        <v>0</v>
      </c>
      <c r="N77" s="50" t="b">
        <f t="shared" si="9"/>
        <v>0</v>
      </c>
      <c r="O77" s="50">
        <f t="shared" si="10"/>
        <v>-1</v>
      </c>
      <c r="P77" s="4">
        <f t="shared" si="28"/>
        <v>434380184500</v>
      </c>
      <c r="Q77" s="34">
        <f t="shared" si="29"/>
        <v>-2673707</v>
      </c>
      <c r="R77" s="34"/>
      <c r="S77" s="34"/>
      <c r="T77" s="34"/>
      <c r="U77" s="34"/>
      <c r="V77" s="59">
        <v>0.4625</v>
      </c>
      <c r="W77" s="60">
        <v>6.13</v>
      </c>
      <c r="X77" s="34" t="b">
        <f t="shared" si="13"/>
        <v>0</v>
      </c>
      <c r="Y77" s="34" t="b">
        <f t="shared" si="14"/>
        <v>0</v>
      </c>
      <c r="Z77" s="34" t="b">
        <f t="shared" si="15"/>
        <v>0</v>
      </c>
      <c r="AA77" s="34" t="b">
        <f t="shared" si="16"/>
        <v>0</v>
      </c>
      <c r="AB77" s="34" t="b">
        <f t="shared" si="17"/>
        <v>0</v>
      </c>
      <c r="AC77" s="34">
        <f t="shared" si="18"/>
        <v>7</v>
      </c>
      <c r="AD77" s="34">
        <f t="shared" si="19"/>
        <v>60</v>
      </c>
      <c r="AE77" s="16" t="b">
        <f t="shared" si="20"/>
        <v>0</v>
      </c>
      <c r="AF77" s="17" t="b">
        <f t="shared" si="21"/>
        <v>0</v>
      </c>
      <c r="AG77" s="17">
        <f t="shared" si="22"/>
        <v>60</v>
      </c>
      <c r="AH77" s="17" t="b">
        <f t="shared" si="23"/>
        <v>0</v>
      </c>
      <c r="AI77" s="34">
        <f t="shared" si="24"/>
        <v>1</v>
      </c>
      <c r="AJ77" s="18">
        <f t="shared" si="25"/>
        <v>16087.131</v>
      </c>
      <c r="AK77" s="18">
        <f t="shared" si="26"/>
        <v>15640.26625</v>
      </c>
      <c r="AL77" s="18">
        <f t="shared" si="27"/>
        <v>15193.4015</v>
      </c>
    </row>
    <row r="78" ht="12.75" customHeight="1">
      <c r="A78" s="54">
        <v>45313.0</v>
      </c>
      <c r="B78" s="56">
        <v>3956.0</v>
      </c>
      <c r="C78" s="57">
        <v>17815.1</v>
      </c>
      <c r="D78" s="56">
        <v>17810.0</v>
      </c>
      <c r="E78" s="4"/>
      <c r="F78" s="48">
        <f t="shared" si="1"/>
        <v>3558.8</v>
      </c>
      <c r="G78" s="49">
        <f t="shared" si="2"/>
        <v>1.030243824</v>
      </c>
      <c r="H78" s="49">
        <f t="shared" si="3"/>
        <v>1.430045316</v>
      </c>
      <c r="I78" s="48" t="b">
        <f t="shared" si="4"/>
        <v>0</v>
      </c>
      <c r="J78" s="48">
        <f t="shared" si="5"/>
        <v>0</v>
      </c>
      <c r="K78" s="50">
        <f t="shared" si="6"/>
        <v>140</v>
      </c>
      <c r="L78" s="51">
        <f t="shared" si="7"/>
        <v>-0.0002862740035</v>
      </c>
      <c r="M78" s="50" t="b">
        <f t="shared" si="8"/>
        <v>0</v>
      </c>
      <c r="N78" s="50" t="b">
        <f t="shared" si="9"/>
        <v>0</v>
      </c>
      <c r="O78" s="50">
        <f t="shared" si="10"/>
        <v>1</v>
      </c>
      <c r="P78" s="4">
        <f t="shared" si="28"/>
        <v>411145064900</v>
      </c>
      <c r="Q78" s="34">
        <f t="shared" si="29"/>
        <v>7618072</v>
      </c>
      <c r="R78" s="34"/>
      <c r="S78" s="34"/>
      <c r="T78" s="34"/>
      <c r="U78" s="34"/>
      <c r="V78" s="59">
        <v>0.4692</v>
      </c>
      <c r="W78" s="60">
        <v>6.05</v>
      </c>
      <c r="X78" s="34" t="b">
        <f t="shared" si="13"/>
        <v>0</v>
      </c>
      <c r="Y78" s="34" t="b">
        <f t="shared" si="14"/>
        <v>0</v>
      </c>
      <c r="Z78" s="34" t="b">
        <f t="shared" si="15"/>
        <v>0</v>
      </c>
      <c r="AA78" s="34" t="b">
        <f t="shared" si="16"/>
        <v>0</v>
      </c>
      <c r="AB78" s="34" t="b">
        <f t="shared" si="17"/>
        <v>0</v>
      </c>
      <c r="AC78" s="34">
        <f t="shared" si="18"/>
        <v>6</v>
      </c>
      <c r="AD78" s="34">
        <f t="shared" si="19"/>
        <v>59</v>
      </c>
      <c r="AE78" s="16" t="b">
        <f t="shared" si="20"/>
        <v>0</v>
      </c>
      <c r="AF78" s="17" t="b">
        <f t="shared" si="21"/>
        <v>0</v>
      </c>
      <c r="AG78" s="17">
        <f t="shared" si="22"/>
        <v>59</v>
      </c>
      <c r="AH78" s="17" t="b">
        <f t="shared" si="23"/>
        <v>0</v>
      </c>
      <c r="AI78" s="34">
        <f t="shared" si="24"/>
        <v>3</v>
      </c>
      <c r="AJ78" s="18">
        <f t="shared" si="25"/>
        <v>16033.59</v>
      </c>
      <c r="AK78" s="18">
        <f t="shared" si="26"/>
        <v>15588.2125</v>
      </c>
      <c r="AL78" s="18">
        <f t="shared" si="27"/>
        <v>15142.835</v>
      </c>
    </row>
    <row r="79" ht="12.75" customHeight="1">
      <c r="A79" s="54">
        <v>45310.0</v>
      </c>
      <c r="B79" s="56">
        <v>4231.0</v>
      </c>
      <c r="C79" s="57">
        <v>17681.52</v>
      </c>
      <c r="D79" s="56">
        <v>17670.0</v>
      </c>
      <c r="E79" s="4"/>
      <c r="F79" s="48">
        <f t="shared" si="1"/>
        <v>3339.4</v>
      </c>
      <c r="G79" s="49">
        <f t="shared" si="2"/>
        <v>1.024177786</v>
      </c>
      <c r="H79" s="49">
        <f t="shared" si="3"/>
        <v>1.445056023</v>
      </c>
      <c r="I79" s="48" t="b">
        <f t="shared" si="4"/>
        <v>0</v>
      </c>
      <c r="J79" s="48">
        <f t="shared" si="5"/>
        <v>0</v>
      </c>
      <c r="K79" s="50">
        <f t="shared" si="6"/>
        <v>402</v>
      </c>
      <c r="L79" s="51">
        <f t="shared" si="7"/>
        <v>-0.0006515276967</v>
      </c>
      <c r="M79" s="50" t="b">
        <f t="shared" si="8"/>
        <v>0</v>
      </c>
      <c r="N79" s="50" t="b">
        <f t="shared" si="9"/>
        <v>0</v>
      </c>
      <c r="O79" s="50">
        <f t="shared" si="10"/>
        <v>1</v>
      </c>
      <c r="P79" s="4">
        <f t="shared" si="28"/>
        <v>363610276900</v>
      </c>
      <c r="Q79" s="34">
        <f t="shared" si="29"/>
        <v>6790684</v>
      </c>
      <c r="R79" s="34"/>
      <c r="S79" s="34"/>
      <c r="T79" s="34"/>
      <c r="U79" s="34"/>
      <c r="V79" s="59">
        <v>0.4783</v>
      </c>
      <c r="W79" s="60">
        <v>5.57</v>
      </c>
      <c r="X79" s="34" t="b">
        <f t="shared" si="13"/>
        <v>0</v>
      </c>
      <c r="Y79" s="34" t="b">
        <f t="shared" si="14"/>
        <v>0</v>
      </c>
      <c r="Z79" s="34" t="b">
        <f t="shared" si="15"/>
        <v>0</v>
      </c>
      <c r="AA79" s="34" t="b">
        <f t="shared" si="16"/>
        <v>0</v>
      </c>
      <c r="AB79" s="34" t="b">
        <f t="shared" si="17"/>
        <v>0</v>
      </c>
      <c r="AC79" s="34">
        <f t="shared" si="18"/>
        <v>5</v>
      </c>
      <c r="AD79" s="34">
        <f t="shared" si="19"/>
        <v>58</v>
      </c>
      <c r="AE79" s="16" t="b">
        <f t="shared" si="20"/>
        <v>0</v>
      </c>
      <c r="AF79" s="17" t="b">
        <f t="shared" si="21"/>
        <v>0</v>
      </c>
      <c r="AG79" s="17">
        <f t="shared" si="22"/>
        <v>58</v>
      </c>
      <c r="AH79" s="17" t="b">
        <f t="shared" si="23"/>
        <v>0</v>
      </c>
      <c r="AI79" s="34">
        <f t="shared" si="24"/>
        <v>3</v>
      </c>
      <c r="AJ79" s="18">
        <f t="shared" si="25"/>
        <v>15913.368</v>
      </c>
      <c r="AK79" s="18">
        <f t="shared" si="26"/>
        <v>15471.33</v>
      </c>
      <c r="AL79" s="18">
        <f t="shared" si="27"/>
        <v>15029.292</v>
      </c>
      <c r="AM79" s="19">
        <v>77.5</v>
      </c>
      <c r="AN79" s="19">
        <v>480.0</v>
      </c>
      <c r="AO79" s="19">
        <v>67.0</v>
      </c>
      <c r="AP79" s="19">
        <v>44.0</v>
      </c>
      <c r="AQ79" s="19">
        <v>30.0</v>
      </c>
    </row>
    <row r="80" ht="12.75" customHeight="1">
      <c r="A80" s="54">
        <v>45309.0</v>
      </c>
      <c r="B80" s="56">
        <v>2705.0</v>
      </c>
      <c r="C80" s="57">
        <v>17227.79</v>
      </c>
      <c r="D80" s="56">
        <v>17268.0</v>
      </c>
      <c r="E80" s="4"/>
      <c r="F80" s="48">
        <f t="shared" si="1"/>
        <v>3051.8</v>
      </c>
      <c r="G80" s="49">
        <f t="shared" si="2"/>
        <v>0.9994473811</v>
      </c>
      <c r="H80" s="49">
        <f t="shared" si="3"/>
        <v>1.318690044</v>
      </c>
      <c r="I80" s="48" t="b">
        <f t="shared" si="4"/>
        <v>0</v>
      </c>
      <c r="J80" s="48">
        <f t="shared" si="5"/>
        <v>0</v>
      </c>
      <c r="K80" s="50">
        <f t="shared" si="6"/>
        <v>39</v>
      </c>
      <c r="L80" s="51">
        <f t="shared" si="7"/>
        <v>0.002334019628</v>
      </c>
      <c r="M80" s="50" t="b">
        <f t="shared" si="8"/>
        <v>0</v>
      </c>
      <c r="N80" s="50" t="b">
        <f t="shared" si="9"/>
        <v>0</v>
      </c>
      <c r="O80" s="50">
        <f t="shared" si="10"/>
        <v>-1</v>
      </c>
      <c r="P80" s="4">
        <f t="shared" si="28"/>
        <v>417003535000</v>
      </c>
      <c r="Q80" s="34">
        <f t="shared" si="29"/>
        <v>-2656381</v>
      </c>
      <c r="R80" s="34"/>
      <c r="S80" s="34"/>
      <c r="T80" s="34"/>
      <c r="U80" s="34"/>
      <c r="V80" s="59">
        <v>0.4817</v>
      </c>
      <c r="W80" s="60">
        <v>2.67</v>
      </c>
      <c r="X80" s="34" t="b">
        <f t="shared" si="13"/>
        <v>0</v>
      </c>
      <c r="Y80" s="34" t="b">
        <f t="shared" si="14"/>
        <v>0</v>
      </c>
      <c r="Z80" s="34" t="b">
        <f t="shared" si="15"/>
        <v>0</v>
      </c>
      <c r="AA80" s="34" t="b">
        <f t="shared" si="16"/>
        <v>0</v>
      </c>
      <c r="AB80" s="34" t="b">
        <f t="shared" si="17"/>
        <v>0</v>
      </c>
      <c r="AC80" s="34">
        <f t="shared" si="18"/>
        <v>4</v>
      </c>
      <c r="AD80" s="34">
        <f t="shared" si="19"/>
        <v>57</v>
      </c>
      <c r="AE80" s="16" t="b">
        <f t="shared" si="20"/>
        <v>0</v>
      </c>
      <c r="AF80" s="17" t="b">
        <f t="shared" si="21"/>
        <v>0</v>
      </c>
      <c r="AG80" s="17">
        <f t="shared" si="22"/>
        <v>57</v>
      </c>
      <c r="AH80" s="17" t="b">
        <f t="shared" si="23"/>
        <v>0</v>
      </c>
      <c r="AI80" s="34">
        <f t="shared" si="24"/>
        <v>1</v>
      </c>
      <c r="AJ80" s="18">
        <f t="shared" si="25"/>
        <v>15505.011</v>
      </c>
      <c r="AK80" s="18">
        <f t="shared" si="26"/>
        <v>15074.31625</v>
      </c>
      <c r="AL80" s="18">
        <f t="shared" si="27"/>
        <v>14643.6215</v>
      </c>
    </row>
    <row r="81" ht="12.75" customHeight="1">
      <c r="A81" s="55">
        <v>45308.0</v>
      </c>
      <c r="B81" s="56">
        <v>3820.0</v>
      </c>
      <c r="C81" s="57">
        <v>17161.79</v>
      </c>
      <c r="D81" s="56">
        <v>17167.0</v>
      </c>
      <c r="E81" s="56">
        <v>17229.0</v>
      </c>
      <c r="F81" s="48">
        <f t="shared" si="1"/>
        <v>3110.8</v>
      </c>
      <c r="G81" s="49">
        <f t="shared" si="2"/>
        <v>0.9964556356</v>
      </c>
      <c r="H81" s="49">
        <f t="shared" si="3"/>
        <v>1.321350856</v>
      </c>
      <c r="I81" s="48" t="b">
        <f t="shared" si="4"/>
        <v>0</v>
      </c>
      <c r="J81" s="48">
        <f t="shared" si="5"/>
        <v>0</v>
      </c>
      <c r="K81" s="50">
        <f t="shared" si="6"/>
        <v>-138</v>
      </c>
      <c r="L81" s="51">
        <f t="shared" si="7"/>
        <v>0.003916258153</v>
      </c>
      <c r="M81" s="50" t="b">
        <f t="shared" si="8"/>
        <v>0</v>
      </c>
      <c r="N81" s="50" t="b">
        <f t="shared" si="9"/>
        <v>0</v>
      </c>
      <c r="O81" s="50">
        <f t="shared" si="10"/>
        <v>-1</v>
      </c>
      <c r="P81" s="4">
        <f t="shared" si="28"/>
        <v>422279880100</v>
      </c>
      <c r="Q81" s="34">
        <f t="shared" si="29"/>
        <v>-2705818</v>
      </c>
      <c r="R81" s="34"/>
      <c r="S81" s="34"/>
      <c r="T81" s="34"/>
      <c r="U81" s="34"/>
      <c r="V81" s="59">
        <v>0.4729</v>
      </c>
      <c r="W81" s="60">
        <v>-0.99</v>
      </c>
      <c r="X81" s="34" t="b">
        <f t="shared" si="13"/>
        <v>1</v>
      </c>
      <c r="Y81" s="34" t="b">
        <f t="shared" si="14"/>
        <v>0</v>
      </c>
      <c r="Z81" s="34" t="b">
        <f t="shared" si="15"/>
        <v>0</v>
      </c>
      <c r="AA81" s="34" t="b">
        <f t="shared" si="16"/>
        <v>0</v>
      </c>
      <c r="AB81" s="34" t="b">
        <f t="shared" si="17"/>
        <v>0</v>
      </c>
      <c r="AC81" s="34">
        <f t="shared" si="18"/>
        <v>3</v>
      </c>
      <c r="AD81" s="34">
        <f t="shared" si="19"/>
        <v>56</v>
      </c>
      <c r="AE81" s="16" t="b">
        <f t="shared" si="20"/>
        <v>0</v>
      </c>
      <c r="AF81" s="17" t="b">
        <f t="shared" si="21"/>
        <v>0</v>
      </c>
      <c r="AG81" s="17">
        <f t="shared" si="22"/>
        <v>56</v>
      </c>
      <c r="AH81" s="17" t="b">
        <f t="shared" si="23"/>
        <v>0</v>
      </c>
      <c r="AI81" s="34">
        <f t="shared" si="24"/>
        <v>1</v>
      </c>
      <c r="AJ81" s="18">
        <f t="shared" si="25"/>
        <v>15445.611</v>
      </c>
      <c r="AK81" s="18">
        <f t="shared" si="26"/>
        <v>15016.56625</v>
      </c>
      <c r="AL81" s="18">
        <f t="shared" si="27"/>
        <v>14587.5215</v>
      </c>
    </row>
    <row r="82" ht="12.75" customHeight="1">
      <c r="A82" s="54">
        <v>45307.0</v>
      </c>
      <c r="B82" s="56">
        <v>3082.0</v>
      </c>
      <c r="C82" s="57">
        <v>17346.87</v>
      </c>
      <c r="D82" s="56">
        <v>17347.0</v>
      </c>
      <c r="E82" s="56">
        <v>17367.0</v>
      </c>
      <c r="F82" s="48">
        <f t="shared" si="1"/>
        <v>2853</v>
      </c>
      <c r="G82" s="49">
        <f t="shared" si="2"/>
        <v>1.008032974</v>
      </c>
      <c r="H82" s="49">
        <f t="shared" si="3"/>
        <v>1.075386063</v>
      </c>
      <c r="I82" s="48" t="b">
        <f t="shared" si="4"/>
        <v>0</v>
      </c>
      <c r="J82" s="48">
        <f t="shared" si="5"/>
        <v>0</v>
      </c>
      <c r="K82" s="50">
        <f t="shared" si="6"/>
        <v>-185</v>
      </c>
      <c r="L82" s="51">
        <f t="shared" si="7"/>
        <v>0.001160439895</v>
      </c>
      <c r="M82" s="50" t="b">
        <f t="shared" si="8"/>
        <v>0</v>
      </c>
      <c r="N82" s="50" t="b">
        <f t="shared" si="9"/>
        <v>0</v>
      </c>
      <c r="O82" s="50">
        <f t="shared" si="10"/>
        <v>-1</v>
      </c>
      <c r="P82" s="4">
        <f t="shared" si="28"/>
        <v>404577992200</v>
      </c>
      <c r="Q82" s="34">
        <f t="shared" si="29"/>
        <v>-2565491</v>
      </c>
      <c r="R82" s="34"/>
      <c r="S82" s="34"/>
      <c r="T82" s="34"/>
      <c r="U82" s="34"/>
      <c r="V82" s="59">
        <v>0.4781</v>
      </c>
      <c r="W82" s="60">
        <v>2.35</v>
      </c>
      <c r="X82" s="34" t="b">
        <f t="shared" si="13"/>
        <v>0</v>
      </c>
      <c r="Y82" s="34" t="b">
        <f t="shared" si="14"/>
        <v>0</v>
      </c>
      <c r="Z82" s="34" t="b">
        <f t="shared" si="15"/>
        <v>0</v>
      </c>
      <c r="AA82" s="34" t="b">
        <f t="shared" si="16"/>
        <v>0</v>
      </c>
      <c r="AB82" s="34" t="b">
        <f t="shared" si="17"/>
        <v>0</v>
      </c>
      <c r="AC82" s="34">
        <f t="shared" si="18"/>
        <v>2</v>
      </c>
      <c r="AD82" s="34">
        <f t="shared" si="19"/>
        <v>55</v>
      </c>
      <c r="AE82" s="16" t="b">
        <f t="shared" si="20"/>
        <v>0</v>
      </c>
      <c r="AF82" s="17" t="b">
        <f t="shared" si="21"/>
        <v>0</v>
      </c>
      <c r="AG82" s="17">
        <f t="shared" si="22"/>
        <v>55</v>
      </c>
      <c r="AH82" s="17" t="b">
        <f t="shared" si="23"/>
        <v>0</v>
      </c>
      <c r="AI82" s="34">
        <f t="shared" si="24"/>
        <v>1</v>
      </c>
      <c r="AJ82" s="18">
        <f t="shared" si="25"/>
        <v>15612.183</v>
      </c>
      <c r="AK82" s="18">
        <f t="shared" si="26"/>
        <v>15178.51125</v>
      </c>
      <c r="AL82" s="18">
        <f t="shared" si="27"/>
        <v>14744.8395</v>
      </c>
    </row>
    <row r="83" ht="12.75" customHeight="1">
      <c r="A83" s="54">
        <v>45306.0</v>
      </c>
      <c r="B83" s="56">
        <v>2859.0</v>
      </c>
      <c r="C83" s="57">
        <v>17546.82</v>
      </c>
      <c r="D83" s="56">
        <v>17558.0</v>
      </c>
      <c r="E83" s="56">
        <v>17552.0</v>
      </c>
      <c r="F83" s="48">
        <f t="shared" si="1"/>
        <v>2825.6</v>
      </c>
      <c r="G83" s="49">
        <f t="shared" si="2"/>
        <v>1.02073515</v>
      </c>
      <c r="H83" s="49">
        <f t="shared" si="3"/>
        <v>1.052595569</v>
      </c>
      <c r="I83" s="48" t="b">
        <f t="shared" si="4"/>
        <v>0</v>
      </c>
      <c r="J83" s="48">
        <f t="shared" si="5"/>
        <v>0</v>
      </c>
      <c r="K83" s="50">
        <f t="shared" si="6"/>
        <v>57</v>
      </c>
      <c r="L83" s="51">
        <f t="shared" si="7"/>
        <v>0.0002952101862</v>
      </c>
      <c r="M83" s="50" t="b">
        <f t="shared" si="8"/>
        <v>0</v>
      </c>
      <c r="N83" s="50" t="b">
        <f t="shared" si="9"/>
        <v>0</v>
      </c>
      <c r="O83" s="50">
        <f t="shared" si="10"/>
        <v>-1</v>
      </c>
      <c r="P83" s="4">
        <f t="shared" si="28"/>
        <v>382416647950</v>
      </c>
      <c r="Q83" s="34">
        <f t="shared" si="29"/>
        <v>-2395821</v>
      </c>
      <c r="R83" s="34"/>
      <c r="S83" s="34"/>
      <c r="T83" s="34"/>
      <c r="U83" s="34"/>
      <c r="V83" s="52"/>
      <c r="W83" s="60"/>
      <c r="X83" s="34" t="b">
        <f t="shared" si="13"/>
        <v>0</v>
      </c>
      <c r="Y83" s="34" t="b">
        <f t="shared" si="14"/>
        <v>0</v>
      </c>
      <c r="Z83" s="34" t="b">
        <f t="shared" si="15"/>
        <v>0</v>
      </c>
      <c r="AA83" s="34" t="b">
        <f t="shared" si="16"/>
        <v>0</v>
      </c>
      <c r="AB83" s="34" t="b">
        <f t="shared" si="17"/>
        <v>1</v>
      </c>
      <c r="AC83" s="34">
        <f t="shared" si="18"/>
        <v>1</v>
      </c>
      <c r="AD83" s="34">
        <f t="shared" si="19"/>
        <v>54</v>
      </c>
      <c r="AE83" s="16" t="b">
        <f t="shared" si="20"/>
        <v>0</v>
      </c>
      <c r="AF83" s="17" t="b">
        <f t="shared" si="21"/>
        <v>0</v>
      </c>
      <c r="AG83" s="17">
        <f t="shared" si="22"/>
        <v>54</v>
      </c>
      <c r="AH83" s="17" t="b">
        <f t="shared" si="23"/>
        <v>0</v>
      </c>
      <c r="AI83" s="34">
        <f t="shared" si="24"/>
        <v>1</v>
      </c>
      <c r="AJ83" s="18">
        <f t="shared" si="25"/>
        <v>15792.138</v>
      </c>
      <c r="AK83" s="18">
        <f t="shared" si="26"/>
        <v>15353.4675</v>
      </c>
      <c r="AL83" s="18">
        <f t="shared" si="27"/>
        <v>14914.797</v>
      </c>
    </row>
    <row r="84" ht="12.75" customHeight="1">
      <c r="A84" s="54">
        <v>45303.0</v>
      </c>
      <c r="B84" s="56">
        <v>2793.0</v>
      </c>
      <c r="C84" s="57">
        <v>17512.83</v>
      </c>
      <c r="D84" s="56">
        <v>17501.0</v>
      </c>
      <c r="E84" s="4"/>
      <c r="F84" s="48">
        <f t="shared" si="1"/>
        <v>2770.4</v>
      </c>
      <c r="G84" s="49">
        <f t="shared" si="2"/>
        <v>1.019851572</v>
      </c>
      <c r="H84" s="49">
        <f t="shared" si="3"/>
        <v>1.053131354</v>
      </c>
      <c r="I84" s="48" t="b">
        <f t="shared" si="4"/>
        <v>0</v>
      </c>
      <c r="J84" s="48">
        <f t="shared" si="5"/>
        <v>0</v>
      </c>
      <c r="K84" s="50">
        <f t="shared" si="6"/>
        <v>-68</v>
      </c>
      <c r="L84" s="51">
        <f t="shared" si="7"/>
        <v>-0.0006755047585</v>
      </c>
      <c r="M84" s="50" t="b">
        <f t="shared" si="8"/>
        <v>0</v>
      </c>
      <c r="N84" s="50" t="b">
        <f t="shared" si="9"/>
        <v>0</v>
      </c>
      <c r="O84" s="50">
        <f t="shared" si="10"/>
        <v>-1</v>
      </c>
      <c r="P84" s="4">
        <f t="shared" si="28"/>
        <v>389391926050</v>
      </c>
      <c r="Q84" s="34">
        <f t="shared" si="29"/>
        <v>-2447466</v>
      </c>
      <c r="R84" s="34"/>
      <c r="S84" s="34"/>
      <c r="T84" s="34"/>
      <c r="U84" s="34"/>
      <c r="V84" s="59">
        <v>0.4984</v>
      </c>
      <c r="W84" s="60">
        <v>3.9</v>
      </c>
      <c r="X84" s="34" t="b">
        <f t="shared" si="13"/>
        <v>0</v>
      </c>
      <c r="Y84" s="34" t="b">
        <f t="shared" si="14"/>
        <v>0</v>
      </c>
      <c r="Z84" s="34" t="b">
        <f t="shared" si="15"/>
        <v>0</v>
      </c>
      <c r="AA84" s="34" t="b">
        <f t="shared" si="16"/>
        <v>0</v>
      </c>
      <c r="AB84" s="34" t="b">
        <f t="shared" si="17"/>
        <v>1</v>
      </c>
      <c r="AC84" s="34">
        <f t="shared" si="18"/>
        <v>1</v>
      </c>
      <c r="AD84" s="34">
        <f t="shared" si="19"/>
        <v>53</v>
      </c>
      <c r="AE84" s="16" t="b">
        <f t="shared" si="20"/>
        <v>0</v>
      </c>
      <c r="AF84" s="17" t="b">
        <f t="shared" si="21"/>
        <v>0</v>
      </c>
      <c r="AG84" s="17">
        <f t="shared" si="22"/>
        <v>53</v>
      </c>
      <c r="AH84" s="17" t="b">
        <f t="shared" si="23"/>
        <v>0</v>
      </c>
      <c r="AI84" s="34">
        <f t="shared" si="24"/>
        <v>1</v>
      </c>
      <c r="AJ84" s="18">
        <f t="shared" si="25"/>
        <v>15761.547</v>
      </c>
      <c r="AK84" s="18">
        <f t="shared" si="26"/>
        <v>15323.72625</v>
      </c>
      <c r="AL84" s="18">
        <f t="shared" si="27"/>
        <v>14885.9055</v>
      </c>
    </row>
    <row r="85" ht="12.75" customHeight="1">
      <c r="A85" s="54">
        <v>45302.0</v>
      </c>
      <c r="B85" s="56">
        <v>3000.0</v>
      </c>
      <c r="C85" s="57">
        <v>17545.32</v>
      </c>
      <c r="D85" s="56">
        <v>17569.0</v>
      </c>
      <c r="E85" s="4"/>
      <c r="F85" s="48">
        <f t="shared" si="1"/>
        <v>2739.8</v>
      </c>
      <c r="G85" s="49">
        <f t="shared" si="2"/>
        <v>1.022795974</v>
      </c>
      <c r="H85" s="49">
        <f t="shared" si="3"/>
        <v>1.054927434</v>
      </c>
      <c r="I85" s="48" t="b">
        <f t="shared" si="4"/>
        <v>0</v>
      </c>
      <c r="J85" s="48">
        <f t="shared" si="5"/>
        <v>0</v>
      </c>
      <c r="K85" s="50">
        <f t="shared" si="6"/>
        <v>119</v>
      </c>
      <c r="L85" s="51">
        <f t="shared" si="7"/>
        <v>0.001349647655</v>
      </c>
      <c r="M85" s="50" t="b">
        <f t="shared" si="8"/>
        <v>0</v>
      </c>
      <c r="N85" s="50" t="b">
        <f t="shared" si="9"/>
        <v>0</v>
      </c>
      <c r="O85" s="50">
        <f t="shared" si="10"/>
        <v>-1</v>
      </c>
      <c r="P85" s="4">
        <f t="shared" si="28"/>
        <v>381275527650</v>
      </c>
      <c r="Q85" s="34">
        <f t="shared" si="29"/>
        <v>-2387176</v>
      </c>
      <c r="R85" s="34"/>
      <c r="S85" s="34"/>
      <c r="T85" s="34"/>
      <c r="U85" s="34"/>
      <c r="V85" s="59">
        <v>0.5015</v>
      </c>
      <c r="W85" s="60">
        <v>4.3</v>
      </c>
      <c r="X85" s="34" t="b">
        <f t="shared" si="13"/>
        <v>0</v>
      </c>
      <c r="Y85" s="34" t="b">
        <f t="shared" si="14"/>
        <v>0</v>
      </c>
      <c r="Z85" s="34" t="b">
        <f t="shared" si="15"/>
        <v>0</v>
      </c>
      <c r="AA85" s="34" t="b">
        <f t="shared" si="16"/>
        <v>0</v>
      </c>
      <c r="AB85" s="34" t="b">
        <f t="shared" si="17"/>
        <v>0</v>
      </c>
      <c r="AC85" s="34">
        <f t="shared" si="18"/>
        <v>5</v>
      </c>
      <c r="AD85" s="34">
        <f t="shared" si="19"/>
        <v>52</v>
      </c>
      <c r="AE85" s="16" t="b">
        <f t="shared" si="20"/>
        <v>0</v>
      </c>
      <c r="AF85" s="17" t="b">
        <f t="shared" si="21"/>
        <v>0</v>
      </c>
      <c r="AG85" s="17">
        <f t="shared" si="22"/>
        <v>52</v>
      </c>
      <c r="AH85" s="17" t="b">
        <f t="shared" si="23"/>
        <v>0</v>
      </c>
      <c r="AI85" s="34">
        <f t="shared" si="24"/>
        <v>1</v>
      </c>
      <c r="AJ85" s="18">
        <f t="shared" si="25"/>
        <v>15790.788</v>
      </c>
      <c r="AK85" s="18">
        <f t="shared" si="26"/>
        <v>15352.155</v>
      </c>
      <c r="AL85" s="18">
        <f t="shared" si="27"/>
        <v>14913.522</v>
      </c>
    </row>
    <row r="86" ht="12.75" customHeight="1">
      <c r="A86" s="54">
        <v>45301.0</v>
      </c>
      <c r="B86" s="56">
        <v>2531.0</v>
      </c>
      <c r="C86" s="57">
        <v>17465.63</v>
      </c>
      <c r="D86" s="56">
        <v>17450.0</v>
      </c>
      <c r="E86" s="4"/>
      <c r="F86" s="48">
        <f t="shared" si="1"/>
        <v>2693.2</v>
      </c>
      <c r="G86" s="49">
        <f t="shared" si="2"/>
        <v>1.019244151</v>
      </c>
      <c r="H86" s="49">
        <f t="shared" si="3"/>
        <v>1.032657878</v>
      </c>
      <c r="I86" s="48" t="b">
        <f t="shared" si="4"/>
        <v>0</v>
      </c>
      <c r="J86" s="48">
        <f t="shared" si="5"/>
        <v>0</v>
      </c>
      <c r="K86" s="50">
        <f t="shared" si="6"/>
        <v>-105</v>
      </c>
      <c r="L86" s="51">
        <f t="shared" si="7"/>
        <v>-0.0008949004416</v>
      </c>
      <c r="M86" s="50" t="b">
        <f t="shared" si="8"/>
        <v>0</v>
      </c>
      <c r="N86" s="50" t="b">
        <f t="shared" si="9"/>
        <v>0</v>
      </c>
      <c r="O86" s="50">
        <f t="shared" si="10"/>
        <v>-1</v>
      </c>
      <c r="P86" s="4">
        <f t="shared" si="28"/>
        <v>396133361900</v>
      </c>
      <c r="Q86" s="34">
        <f t="shared" si="29"/>
        <v>-2497115</v>
      </c>
      <c r="R86" s="34"/>
      <c r="S86" s="34"/>
      <c r="T86" s="34"/>
      <c r="U86" s="34"/>
      <c r="V86" s="59">
        <v>0.5063</v>
      </c>
      <c r="W86" s="60">
        <v>4.64</v>
      </c>
      <c r="X86" s="34" t="b">
        <f t="shared" si="13"/>
        <v>0</v>
      </c>
      <c r="Y86" s="34" t="b">
        <f t="shared" si="14"/>
        <v>0</v>
      </c>
      <c r="Z86" s="34" t="b">
        <f t="shared" si="15"/>
        <v>0</v>
      </c>
      <c r="AA86" s="34" t="b">
        <f t="shared" si="16"/>
        <v>0</v>
      </c>
      <c r="AB86" s="34" t="b">
        <f t="shared" si="17"/>
        <v>0</v>
      </c>
      <c r="AC86" s="34">
        <f t="shared" si="18"/>
        <v>4</v>
      </c>
      <c r="AD86" s="34">
        <f t="shared" si="19"/>
        <v>51</v>
      </c>
      <c r="AE86" s="16" t="b">
        <f t="shared" si="20"/>
        <v>0</v>
      </c>
      <c r="AF86" s="17" t="b">
        <f t="shared" si="21"/>
        <v>0</v>
      </c>
      <c r="AG86" s="17">
        <f t="shared" si="22"/>
        <v>51</v>
      </c>
      <c r="AH86" s="17" t="b">
        <f t="shared" si="23"/>
        <v>0</v>
      </c>
      <c r="AI86" s="34">
        <f t="shared" si="24"/>
        <v>1</v>
      </c>
      <c r="AJ86" s="18">
        <f t="shared" si="25"/>
        <v>15719.067</v>
      </c>
      <c r="AK86" s="18">
        <f t="shared" si="26"/>
        <v>15282.42625</v>
      </c>
      <c r="AL86" s="18">
        <f t="shared" si="27"/>
        <v>14845.7855</v>
      </c>
    </row>
    <row r="87" ht="12.75" customHeight="1">
      <c r="A87" s="54">
        <v>45300.0</v>
      </c>
      <c r="B87" s="56">
        <v>2945.0</v>
      </c>
      <c r="C87" s="57">
        <v>17535.49</v>
      </c>
      <c r="D87" s="56">
        <v>17555.0</v>
      </c>
      <c r="E87" s="4"/>
      <c r="F87" s="48">
        <f t="shared" si="1"/>
        <v>2793.8</v>
      </c>
      <c r="G87" s="49">
        <f t="shared" si="2"/>
        <v>1.024140849</v>
      </c>
      <c r="H87" s="49">
        <f t="shared" si="3"/>
        <v>1.062567691</v>
      </c>
      <c r="I87" s="48" t="b">
        <f t="shared" si="4"/>
        <v>0</v>
      </c>
      <c r="J87" s="48">
        <f t="shared" si="5"/>
        <v>0</v>
      </c>
      <c r="K87" s="50">
        <f t="shared" si="6"/>
        <v>-33</v>
      </c>
      <c r="L87" s="51">
        <f t="shared" si="7"/>
        <v>0.001112600788</v>
      </c>
      <c r="M87" s="50" t="b">
        <f t="shared" si="8"/>
        <v>0</v>
      </c>
      <c r="N87" s="50" t="b">
        <f t="shared" si="9"/>
        <v>0</v>
      </c>
      <c r="O87" s="50">
        <f t="shared" si="10"/>
        <v>-1</v>
      </c>
      <c r="P87" s="4">
        <f t="shared" si="28"/>
        <v>383516955650</v>
      </c>
      <c r="Q87" s="34">
        <f t="shared" si="29"/>
        <v>-2403125</v>
      </c>
      <c r="R87" s="34"/>
      <c r="S87" s="34"/>
      <c r="T87" s="34"/>
      <c r="U87" s="34"/>
      <c r="V87" s="59">
        <v>0.4989</v>
      </c>
      <c r="W87" s="60">
        <v>3.33</v>
      </c>
      <c r="X87" s="34" t="b">
        <f t="shared" si="13"/>
        <v>0</v>
      </c>
      <c r="Y87" s="34" t="b">
        <f t="shared" si="14"/>
        <v>0</v>
      </c>
      <c r="Z87" s="34" t="b">
        <f t="shared" si="15"/>
        <v>0</v>
      </c>
      <c r="AA87" s="34" t="b">
        <f t="shared" si="16"/>
        <v>0</v>
      </c>
      <c r="AB87" s="34" t="b">
        <f t="shared" si="17"/>
        <v>0</v>
      </c>
      <c r="AC87" s="34">
        <f t="shared" si="18"/>
        <v>3</v>
      </c>
      <c r="AD87" s="34">
        <f t="shared" si="19"/>
        <v>50</v>
      </c>
      <c r="AE87" s="16" t="b">
        <f t="shared" si="20"/>
        <v>0</v>
      </c>
      <c r="AF87" s="17" t="b">
        <f t="shared" si="21"/>
        <v>0</v>
      </c>
      <c r="AG87" s="17">
        <f t="shared" si="22"/>
        <v>50</v>
      </c>
      <c r="AH87" s="17" t="b">
        <f t="shared" si="23"/>
        <v>0</v>
      </c>
      <c r="AI87" s="34">
        <f t="shared" si="24"/>
        <v>1</v>
      </c>
      <c r="AJ87" s="18">
        <f t="shared" si="25"/>
        <v>15781.941</v>
      </c>
      <c r="AK87" s="18">
        <f t="shared" si="26"/>
        <v>15343.55375</v>
      </c>
      <c r="AL87" s="18">
        <f t="shared" si="27"/>
        <v>14905.1665</v>
      </c>
    </row>
    <row r="88" ht="12.75" customHeight="1">
      <c r="A88" s="54">
        <v>45299.0</v>
      </c>
      <c r="B88" s="56">
        <v>2583.0</v>
      </c>
      <c r="C88" s="57">
        <v>17572.66</v>
      </c>
      <c r="D88" s="56">
        <v>17588.0</v>
      </c>
      <c r="E88" s="4"/>
      <c r="F88" s="48">
        <f t="shared" si="1"/>
        <v>2794.6</v>
      </c>
      <c r="G88" s="49">
        <f t="shared" si="2"/>
        <v>1.027194857</v>
      </c>
      <c r="H88" s="49">
        <f t="shared" si="3"/>
        <v>1.066308341</v>
      </c>
      <c r="I88" s="48" t="b">
        <f t="shared" si="4"/>
        <v>0</v>
      </c>
      <c r="J88" s="48">
        <f t="shared" si="5"/>
        <v>0</v>
      </c>
      <c r="K88" s="50">
        <f t="shared" si="6"/>
        <v>67</v>
      </c>
      <c r="L88" s="51">
        <f t="shared" si="7"/>
        <v>0.0008729469528</v>
      </c>
      <c r="M88" s="50" t="b">
        <f t="shared" si="8"/>
        <v>0</v>
      </c>
      <c r="N88" s="50" t="b">
        <f t="shared" si="9"/>
        <v>0</v>
      </c>
      <c r="O88" s="50">
        <f t="shared" si="10"/>
        <v>-1</v>
      </c>
      <c r="P88" s="4">
        <f t="shared" si="28"/>
        <v>379599664250</v>
      </c>
      <c r="Q88" s="34">
        <f t="shared" si="29"/>
        <v>-2374116</v>
      </c>
      <c r="R88" s="34"/>
      <c r="S88" s="34"/>
      <c r="T88" s="34"/>
      <c r="U88" s="34"/>
      <c r="V88" s="59">
        <v>0.4784</v>
      </c>
      <c r="W88" s="60">
        <v>3.22</v>
      </c>
      <c r="X88" s="34" t="b">
        <f t="shared" si="13"/>
        <v>0</v>
      </c>
      <c r="Y88" s="34" t="b">
        <f t="shared" si="14"/>
        <v>0</v>
      </c>
      <c r="Z88" s="34" t="b">
        <f t="shared" si="15"/>
        <v>0</v>
      </c>
      <c r="AA88" s="34" t="b">
        <f t="shared" si="16"/>
        <v>0</v>
      </c>
      <c r="AB88" s="34" t="b">
        <f t="shared" si="17"/>
        <v>0</v>
      </c>
      <c r="AC88" s="34">
        <f t="shared" si="18"/>
        <v>2</v>
      </c>
      <c r="AD88" s="34">
        <f t="shared" si="19"/>
        <v>49</v>
      </c>
      <c r="AE88" s="16" t="b">
        <f t="shared" si="20"/>
        <v>0</v>
      </c>
      <c r="AF88" s="17" t="b">
        <f t="shared" si="21"/>
        <v>0</v>
      </c>
      <c r="AG88" s="17">
        <f t="shared" si="22"/>
        <v>49</v>
      </c>
      <c r="AH88" s="17" t="b">
        <f t="shared" si="23"/>
        <v>0</v>
      </c>
      <c r="AI88" s="34">
        <f t="shared" si="24"/>
        <v>1</v>
      </c>
      <c r="AJ88" s="18">
        <f t="shared" si="25"/>
        <v>15815.394</v>
      </c>
      <c r="AK88" s="18">
        <f t="shared" si="26"/>
        <v>15376.0775</v>
      </c>
      <c r="AL88" s="18">
        <f t="shared" si="27"/>
        <v>14936.761</v>
      </c>
    </row>
    <row r="89" ht="12.75" customHeight="1">
      <c r="A89" s="54">
        <v>45296.0</v>
      </c>
      <c r="B89" s="56">
        <v>2640.0</v>
      </c>
      <c r="C89" s="57">
        <v>17519.14</v>
      </c>
      <c r="D89" s="56">
        <v>17521.0</v>
      </c>
      <c r="E89" s="4"/>
      <c r="F89" s="48">
        <f t="shared" si="1"/>
        <v>2812.4</v>
      </c>
      <c r="G89" s="49">
        <f t="shared" si="2"/>
        <v>1.024855257</v>
      </c>
      <c r="H89" s="49">
        <f t="shared" si="3"/>
        <v>1.063797149</v>
      </c>
      <c r="I89" s="48" t="b">
        <f t="shared" si="4"/>
        <v>0</v>
      </c>
      <c r="J89" s="48">
        <f t="shared" si="5"/>
        <v>0</v>
      </c>
      <c r="K89" s="50">
        <f t="shared" si="6"/>
        <v>-21</v>
      </c>
      <c r="L89" s="51">
        <f t="shared" si="7"/>
        <v>0.0001061695951</v>
      </c>
      <c r="M89" s="50" t="b">
        <f t="shared" si="8"/>
        <v>0</v>
      </c>
      <c r="N89" s="50" t="b">
        <f t="shared" si="9"/>
        <v>0</v>
      </c>
      <c r="O89" s="50">
        <f t="shared" si="10"/>
        <v>-1</v>
      </c>
      <c r="P89" s="4">
        <f t="shared" si="28"/>
        <v>387754887500</v>
      </c>
      <c r="Q89" s="34">
        <f t="shared" si="29"/>
        <v>-2434395</v>
      </c>
      <c r="R89" s="34"/>
      <c r="S89" s="34"/>
      <c r="T89" s="34"/>
      <c r="U89" s="34"/>
      <c r="V89" s="59">
        <v>0.4847</v>
      </c>
      <c r="W89" s="60">
        <v>-0.91</v>
      </c>
      <c r="X89" s="34" t="b">
        <f t="shared" si="13"/>
        <v>0</v>
      </c>
      <c r="Y89" s="34" t="b">
        <f t="shared" si="14"/>
        <v>1</v>
      </c>
      <c r="Z89" s="34" t="b">
        <f t="shared" si="15"/>
        <v>0</v>
      </c>
      <c r="AA89" s="34" t="b">
        <f t="shared" si="16"/>
        <v>0</v>
      </c>
      <c r="AB89" s="34" t="b">
        <f t="shared" si="17"/>
        <v>1</v>
      </c>
      <c r="AC89" s="34">
        <f t="shared" si="18"/>
        <v>1</v>
      </c>
      <c r="AD89" s="34">
        <f t="shared" si="19"/>
        <v>48</v>
      </c>
      <c r="AE89" s="16" t="b">
        <f t="shared" si="20"/>
        <v>0</v>
      </c>
      <c r="AF89" s="17" t="b">
        <f t="shared" si="21"/>
        <v>0</v>
      </c>
      <c r="AG89" s="17">
        <f t="shared" si="22"/>
        <v>48</v>
      </c>
      <c r="AH89" s="17" t="b">
        <f t="shared" si="23"/>
        <v>0</v>
      </c>
      <c r="AI89" s="34">
        <f t="shared" si="24"/>
        <v>1</v>
      </c>
      <c r="AJ89" s="18">
        <f t="shared" si="25"/>
        <v>15767.226</v>
      </c>
      <c r="AK89" s="18">
        <f t="shared" si="26"/>
        <v>15329.2475</v>
      </c>
      <c r="AL89" s="18">
        <f t="shared" si="27"/>
        <v>14891.269</v>
      </c>
    </row>
    <row r="90" ht="12.75" customHeight="1">
      <c r="A90" s="54">
        <v>45295.0</v>
      </c>
      <c r="B90" s="56">
        <v>2767.0</v>
      </c>
      <c r="C90" s="57">
        <v>17549.65</v>
      </c>
      <c r="D90" s="56">
        <v>17542.0</v>
      </c>
      <c r="E90" s="4"/>
      <c r="F90" s="48">
        <f t="shared" si="1"/>
        <v>2853.6</v>
      </c>
      <c r="G90" s="49">
        <f t="shared" si="2"/>
        <v>1.027334431</v>
      </c>
      <c r="H90" s="49">
        <f t="shared" si="3"/>
        <v>1.061780594</v>
      </c>
      <c r="I90" s="48" t="b">
        <f t="shared" si="4"/>
        <v>0</v>
      </c>
      <c r="J90" s="48">
        <f t="shared" si="5"/>
        <v>0</v>
      </c>
      <c r="K90" s="50">
        <f t="shared" si="6"/>
        <v>-3</v>
      </c>
      <c r="L90" s="51">
        <f t="shared" si="7"/>
        <v>-0.0004359061292</v>
      </c>
      <c r="M90" s="50" t="b">
        <f t="shared" si="8"/>
        <v>0</v>
      </c>
      <c r="N90" s="50" t="b">
        <f t="shared" si="9"/>
        <v>0</v>
      </c>
      <c r="O90" s="50">
        <f t="shared" si="10"/>
        <v>-1</v>
      </c>
      <c r="P90" s="4">
        <f t="shared" si="28"/>
        <v>385218532700</v>
      </c>
      <c r="Q90" s="34">
        <f t="shared" si="29"/>
        <v>-2415576</v>
      </c>
      <c r="R90" s="34"/>
      <c r="S90" s="34"/>
      <c r="T90" s="34"/>
      <c r="U90" s="34"/>
      <c r="V90" s="59">
        <v>0.4592</v>
      </c>
      <c r="W90" s="60">
        <v>-1.97</v>
      </c>
      <c r="X90" s="34" t="b">
        <f t="shared" si="13"/>
        <v>1</v>
      </c>
      <c r="Y90" s="34" t="b">
        <f t="shared" si="14"/>
        <v>0</v>
      </c>
      <c r="Z90" s="34" t="b">
        <f t="shared" si="15"/>
        <v>0</v>
      </c>
      <c r="AA90" s="34" t="b">
        <f t="shared" si="16"/>
        <v>0</v>
      </c>
      <c r="AB90" s="34" t="b">
        <f t="shared" si="17"/>
        <v>0</v>
      </c>
      <c r="AC90" s="34">
        <f t="shared" si="18"/>
        <v>5</v>
      </c>
      <c r="AD90" s="34">
        <f t="shared" si="19"/>
        <v>47</v>
      </c>
      <c r="AE90" s="16" t="b">
        <f t="shared" si="20"/>
        <v>0</v>
      </c>
      <c r="AF90" s="17" t="b">
        <f t="shared" si="21"/>
        <v>0</v>
      </c>
      <c r="AG90" s="17">
        <f t="shared" si="22"/>
        <v>47</v>
      </c>
      <c r="AH90" s="17" t="b">
        <f t="shared" si="23"/>
        <v>0</v>
      </c>
      <c r="AI90" s="34">
        <f t="shared" si="24"/>
        <v>1</v>
      </c>
      <c r="AJ90" s="18">
        <f t="shared" si="25"/>
        <v>15794.685</v>
      </c>
      <c r="AK90" s="18">
        <f t="shared" si="26"/>
        <v>15355.94375</v>
      </c>
      <c r="AL90" s="18">
        <f t="shared" si="27"/>
        <v>14917.2025</v>
      </c>
    </row>
    <row r="91" ht="12.75" customHeight="1">
      <c r="A91" s="54">
        <v>45294.0</v>
      </c>
      <c r="B91" s="56">
        <v>3034.0</v>
      </c>
      <c r="C91" s="57">
        <v>17559.31</v>
      </c>
      <c r="D91" s="56">
        <v>17545.0</v>
      </c>
      <c r="E91" s="4"/>
      <c r="F91" s="48">
        <f t="shared" si="1"/>
        <v>2889.6</v>
      </c>
      <c r="G91" s="49">
        <f t="shared" si="2"/>
        <v>1.028780805</v>
      </c>
      <c r="H91" s="49">
        <f t="shared" si="3"/>
        <v>1.056714219</v>
      </c>
      <c r="I91" s="48" t="b">
        <f t="shared" si="4"/>
        <v>0</v>
      </c>
      <c r="J91" s="48">
        <f t="shared" si="5"/>
        <v>0</v>
      </c>
      <c r="K91" s="50">
        <f t="shared" si="6"/>
        <v>-260</v>
      </c>
      <c r="L91" s="51">
        <f t="shared" si="7"/>
        <v>-0.000814952296</v>
      </c>
      <c r="M91" s="50" t="b">
        <f t="shared" si="8"/>
        <v>0</v>
      </c>
      <c r="N91" s="50" t="b">
        <f t="shared" si="9"/>
        <v>0</v>
      </c>
      <c r="O91" s="50">
        <f t="shared" si="10"/>
        <v>1</v>
      </c>
      <c r="P91" s="4">
        <f t="shared" si="28"/>
        <v>386308431050</v>
      </c>
      <c r="Q91" s="34">
        <f t="shared" si="29"/>
        <v>7265989</v>
      </c>
      <c r="R91" s="34"/>
      <c r="S91" s="34"/>
      <c r="T91" s="34"/>
      <c r="U91" s="34"/>
      <c r="V91" s="59">
        <v>0.4673</v>
      </c>
      <c r="W91" s="60">
        <v>-0.98</v>
      </c>
      <c r="X91" s="34" t="b">
        <f t="shared" si="13"/>
        <v>1</v>
      </c>
      <c r="Y91" s="34" t="b">
        <f t="shared" si="14"/>
        <v>0</v>
      </c>
      <c r="Z91" s="34" t="b">
        <f t="shared" si="15"/>
        <v>0</v>
      </c>
      <c r="AA91" s="34" t="b">
        <f t="shared" si="16"/>
        <v>0</v>
      </c>
      <c r="AB91" s="34" t="b">
        <f t="shared" si="17"/>
        <v>0</v>
      </c>
      <c r="AC91" s="34">
        <f t="shared" si="18"/>
        <v>4</v>
      </c>
      <c r="AD91" s="34">
        <f t="shared" si="19"/>
        <v>46</v>
      </c>
      <c r="AE91" s="16" t="b">
        <f t="shared" si="20"/>
        <v>0</v>
      </c>
      <c r="AF91" s="17" t="b">
        <f t="shared" si="21"/>
        <v>0</v>
      </c>
      <c r="AG91" s="17">
        <f t="shared" si="22"/>
        <v>46</v>
      </c>
      <c r="AH91" s="17" t="b">
        <f t="shared" si="23"/>
        <v>0</v>
      </c>
      <c r="AI91" s="34">
        <f t="shared" si="24"/>
        <v>3</v>
      </c>
      <c r="AJ91" s="18">
        <f t="shared" si="25"/>
        <v>15803.379</v>
      </c>
      <c r="AK91" s="18">
        <f t="shared" si="26"/>
        <v>15364.39625</v>
      </c>
      <c r="AL91" s="18">
        <f t="shared" si="27"/>
        <v>14925.4135</v>
      </c>
    </row>
    <row r="92" ht="12.75" customHeight="1">
      <c r="A92" s="54">
        <v>45293.0</v>
      </c>
      <c r="B92" s="56">
        <v>2949.0</v>
      </c>
      <c r="C92" s="57">
        <v>17853.76</v>
      </c>
      <c r="D92" s="56">
        <v>17805.0</v>
      </c>
      <c r="E92" s="4"/>
      <c r="F92" s="48">
        <f t="shared" si="1"/>
        <v>2735.6</v>
      </c>
      <c r="G92" s="49">
        <f t="shared" si="2"/>
        <v>1.047094388</v>
      </c>
      <c r="H92" s="49">
        <f t="shared" si="3"/>
        <v>1.032154344</v>
      </c>
      <c r="I92" s="48" t="b">
        <f t="shared" si="4"/>
        <v>0</v>
      </c>
      <c r="J92" s="48">
        <f t="shared" si="5"/>
        <v>0</v>
      </c>
      <c r="K92" s="50">
        <f t="shared" si="6"/>
        <v>-64</v>
      </c>
      <c r="L92" s="51">
        <f t="shared" si="7"/>
        <v>-0.002731077375</v>
      </c>
      <c r="M92" s="50" t="b">
        <f t="shared" si="8"/>
        <v>0</v>
      </c>
      <c r="N92" s="50" t="b">
        <f t="shared" si="9"/>
        <v>0</v>
      </c>
      <c r="O92" s="50">
        <f t="shared" si="10"/>
        <v>1</v>
      </c>
      <c r="P92" s="4">
        <f t="shared" si="28"/>
        <v>508932413050</v>
      </c>
      <c r="Q92" s="34">
        <f t="shared" si="29"/>
        <v>9432614</v>
      </c>
      <c r="R92" s="34"/>
      <c r="S92" s="34"/>
      <c r="T92" s="34"/>
      <c r="U92" s="34"/>
      <c r="V92" s="59">
        <v>0.4715</v>
      </c>
      <c r="W92" s="60">
        <v>1.07</v>
      </c>
      <c r="X92" s="34" t="b">
        <f t="shared" si="13"/>
        <v>1</v>
      </c>
      <c r="Y92" s="34" t="b">
        <f t="shared" si="14"/>
        <v>0</v>
      </c>
      <c r="Z92" s="34" t="b">
        <f t="shared" si="15"/>
        <v>0</v>
      </c>
      <c r="AA92" s="34" t="b">
        <f t="shared" si="16"/>
        <v>0</v>
      </c>
      <c r="AB92" s="34" t="b">
        <f t="shared" si="17"/>
        <v>0</v>
      </c>
      <c r="AC92" s="34">
        <f t="shared" si="18"/>
        <v>3</v>
      </c>
      <c r="AD92" s="34">
        <f t="shared" si="19"/>
        <v>45</v>
      </c>
      <c r="AE92" s="16" t="b">
        <f t="shared" si="20"/>
        <v>0</v>
      </c>
      <c r="AF92" s="17" t="b">
        <f t="shared" si="21"/>
        <v>0</v>
      </c>
      <c r="AG92" s="17">
        <f t="shared" si="22"/>
        <v>45</v>
      </c>
      <c r="AH92" s="17" t="b">
        <f t="shared" si="23"/>
        <v>0</v>
      </c>
      <c r="AI92" s="34">
        <f t="shared" si="24"/>
        <v>3</v>
      </c>
      <c r="AJ92" s="18">
        <f t="shared" si="25"/>
        <v>16068.384</v>
      </c>
      <c r="AK92" s="18">
        <f t="shared" si="26"/>
        <v>15622.04</v>
      </c>
      <c r="AL92" s="18">
        <f t="shared" si="27"/>
        <v>15175.696</v>
      </c>
    </row>
    <row r="93" ht="12.75" customHeight="1">
      <c r="A93" s="54">
        <v>45289.0</v>
      </c>
      <c r="B93" s="56">
        <v>2672.0</v>
      </c>
      <c r="C93" s="57">
        <v>17930.81</v>
      </c>
      <c r="D93" s="56">
        <v>17869.0</v>
      </c>
      <c r="E93" s="4"/>
      <c r="F93" s="48">
        <f t="shared" si="1"/>
        <v>2624.2</v>
      </c>
      <c r="G93" s="49">
        <f t="shared" si="2"/>
        <v>1.052985453</v>
      </c>
      <c r="H93" s="49">
        <f t="shared" si="3"/>
        <v>1.036029293</v>
      </c>
      <c r="I93" s="48" t="b">
        <f t="shared" si="4"/>
        <v>0</v>
      </c>
      <c r="J93" s="48">
        <f t="shared" si="5"/>
        <v>0</v>
      </c>
      <c r="K93" s="50">
        <f t="shared" si="6"/>
        <v>5</v>
      </c>
      <c r="L93" s="51">
        <f t="shared" si="7"/>
        <v>-0.003447139309</v>
      </c>
      <c r="M93" s="50" t="b">
        <f t="shared" si="8"/>
        <v>0</v>
      </c>
      <c r="N93" s="50" t="b">
        <f t="shared" si="9"/>
        <v>0</v>
      </c>
      <c r="O93" s="50">
        <f t="shared" si="10"/>
        <v>1</v>
      </c>
      <c r="P93" s="4">
        <f t="shared" si="28"/>
        <v>540897712250</v>
      </c>
      <c r="Q93" s="34">
        <f t="shared" si="29"/>
        <v>9989156</v>
      </c>
      <c r="R93" s="34"/>
      <c r="S93" s="34"/>
      <c r="T93" s="34"/>
      <c r="U93" s="34"/>
      <c r="V93" s="59">
        <v>0.481</v>
      </c>
      <c r="W93" s="60">
        <v>2.5</v>
      </c>
      <c r="X93" s="34" t="b">
        <f t="shared" si="13"/>
        <v>1</v>
      </c>
      <c r="Y93" s="34" t="b">
        <f t="shared" si="14"/>
        <v>0</v>
      </c>
      <c r="Z93" s="34" t="b">
        <f t="shared" si="15"/>
        <v>0</v>
      </c>
      <c r="AA93" s="34" t="b">
        <f t="shared" si="16"/>
        <v>0</v>
      </c>
      <c r="AB93" s="34" t="b">
        <f t="shared" si="17"/>
        <v>0</v>
      </c>
      <c r="AC93" s="34">
        <f t="shared" si="18"/>
        <v>2</v>
      </c>
      <c r="AD93" s="34">
        <f t="shared" si="19"/>
        <v>44</v>
      </c>
      <c r="AE93" s="16" t="b">
        <f t="shared" si="20"/>
        <v>0</v>
      </c>
      <c r="AF93" s="17" t="b">
        <f t="shared" si="21"/>
        <v>0</v>
      </c>
      <c r="AG93" s="17">
        <f t="shared" si="22"/>
        <v>44</v>
      </c>
      <c r="AH93" s="17" t="b">
        <f t="shared" si="23"/>
        <v>0</v>
      </c>
      <c r="AI93" s="34">
        <f t="shared" si="24"/>
        <v>3</v>
      </c>
      <c r="AJ93" s="18">
        <f t="shared" si="25"/>
        <v>16137.729</v>
      </c>
      <c r="AK93" s="18">
        <f t="shared" si="26"/>
        <v>15689.45875</v>
      </c>
      <c r="AL93" s="18">
        <f t="shared" si="27"/>
        <v>15241.1885</v>
      </c>
    </row>
    <row r="94" ht="12.75" customHeight="1">
      <c r="A94" s="54">
        <v>45288.0</v>
      </c>
      <c r="B94" s="56">
        <v>2846.0</v>
      </c>
      <c r="C94" s="57">
        <v>17910.37</v>
      </c>
      <c r="D94" s="56">
        <v>17864.0</v>
      </c>
      <c r="E94" s="4"/>
      <c r="F94" s="48">
        <f t="shared" si="1"/>
        <v>2666.2</v>
      </c>
      <c r="G94" s="49">
        <f t="shared" si="2"/>
        <v>1.05323887</v>
      </c>
      <c r="H94" s="49">
        <f t="shared" si="3"/>
        <v>1.038951271</v>
      </c>
      <c r="I94" s="48" t="b">
        <f t="shared" si="4"/>
        <v>0</v>
      </c>
      <c r="J94" s="48">
        <f t="shared" si="5"/>
        <v>0</v>
      </c>
      <c r="K94" s="50">
        <f t="shared" si="6"/>
        <v>2</v>
      </c>
      <c r="L94" s="51">
        <f t="shared" si="7"/>
        <v>-0.002589002907</v>
      </c>
      <c r="M94" s="50" t="b">
        <f t="shared" si="8"/>
        <v>0</v>
      </c>
      <c r="N94" s="50" t="b">
        <f t="shared" si="9"/>
        <v>0</v>
      </c>
      <c r="O94" s="50">
        <f t="shared" si="10"/>
        <v>1</v>
      </c>
      <c r="P94" s="4">
        <f t="shared" si="28"/>
        <v>538411207500</v>
      </c>
      <c r="Q94" s="34">
        <f t="shared" si="29"/>
        <v>9946019</v>
      </c>
      <c r="R94" s="34"/>
      <c r="S94" s="34"/>
      <c r="T94" s="34"/>
      <c r="U94" s="34"/>
      <c r="V94" s="59">
        <v>0.4771</v>
      </c>
      <c r="W94" s="60">
        <v>5.2</v>
      </c>
      <c r="X94" s="34" t="b">
        <f t="shared" si="13"/>
        <v>0</v>
      </c>
      <c r="Y94" s="34" t="b">
        <f t="shared" si="14"/>
        <v>0</v>
      </c>
      <c r="Z94" s="34" t="b">
        <f t="shared" si="15"/>
        <v>0</v>
      </c>
      <c r="AA94" s="34" t="b">
        <f t="shared" si="16"/>
        <v>0</v>
      </c>
      <c r="AB94" s="34" t="b">
        <f t="shared" si="17"/>
        <v>1</v>
      </c>
      <c r="AC94" s="34">
        <f t="shared" si="18"/>
        <v>1</v>
      </c>
      <c r="AD94" s="34">
        <f t="shared" si="19"/>
        <v>43</v>
      </c>
      <c r="AE94" s="16" t="b">
        <f t="shared" si="20"/>
        <v>0</v>
      </c>
      <c r="AF94" s="17" t="b">
        <f t="shared" si="21"/>
        <v>0</v>
      </c>
      <c r="AG94" s="17">
        <f t="shared" si="22"/>
        <v>43</v>
      </c>
      <c r="AH94" s="17" t="b">
        <f t="shared" si="23"/>
        <v>0</v>
      </c>
      <c r="AI94" s="34">
        <f t="shared" si="24"/>
        <v>3</v>
      </c>
      <c r="AJ94" s="18">
        <f t="shared" si="25"/>
        <v>16119.333</v>
      </c>
      <c r="AK94" s="18">
        <f t="shared" si="26"/>
        <v>15671.57375</v>
      </c>
      <c r="AL94" s="18">
        <f t="shared" si="27"/>
        <v>15223.8145</v>
      </c>
    </row>
    <row r="95" ht="12.75" customHeight="1">
      <c r="A95" s="54">
        <v>45287.0</v>
      </c>
      <c r="B95" s="56">
        <v>2947.0</v>
      </c>
      <c r="C95" s="57">
        <v>17891.5</v>
      </c>
      <c r="D95" s="56">
        <v>17862.0</v>
      </c>
      <c r="E95" s="4"/>
      <c r="F95" s="48">
        <f t="shared" si="1"/>
        <v>2745.4</v>
      </c>
      <c r="G95" s="49">
        <f t="shared" si="2"/>
        <v>1.053633642</v>
      </c>
      <c r="H95" s="49">
        <f t="shared" si="3"/>
        <v>1.145955238</v>
      </c>
      <c r="I95" s="48" t="b">
        <f t="shared" si="4"/>
        <v>0</v>
      </c>
      <c r="J95" s="48">
        <f t="shared" si="5"/>
        <v>0</v>
      </c>
      <c r="K95" s="50">
        <f t="shared" si="6"/>
        <v>128</v>
      </c>
      <c r="L95" s="51">
        <f t="shared" si="7"/>
        <v>-0.001648827656</v>
      </c>
      <c r="M95" s="50" t="b">
        <f t="shared" si="8"/>
        <v>0</v>
      </c>
      <c r="N95" s="50" t="b">
        <f t="shared" si="9"/>
        <v>0</v>
      </c>
      <c r="O95" s="50">
        <f t="shared" si="10"/>
        <v>1</v>
      </c>
      <c r="P95" s="4">
        <f t="shared" si="28"/>
        <v>537418328500</v>
      </c>
      <c r="Q95" s="34">
        <f t="shared" si="29"/>
        <v>9928790</v>
      </c>
      <c r="R95" s="34"/>
      <c r="S95" s="34"/>
      <c r="T95" s="34"/>
      <c r="U95" s="34"/>
      <c r="V95" s="59">
        <v>0.4962</v>
      </c>
      <c r="W95" s="60">
        <v>5.79</v>
      </c>
      <c r="X95" s="34" t="b">
        <f t="shared" si="13"/>
        <v>0</v>
      </c>
      <c r="Y95" s="34" t="b">
        <f t="shared" si="14"/>
        <v>0</v>
      </c>
      <c r="Z95" s="34" t="b">
        <f t="shared" si="15"/>
        <v>0</v>
      </c>
      <c r="AA95" s="34" t="b">
        <f t="shared" si="16"/>
        <v>0</v>
      </c>
      <c r="AB95" s="34" t="b">
        <f t="shared" si="17"/>
        <v>0</v>
      </c>
      <c r="AC95" s="34">
        <f t="shared" si="18"/>
        <v>19</v>
      </c>
      <c r="AD95" s="34">
        <f t="shared" si="19"/>
        <v>42</v>
      </c>
      <c r="AE95" s="16" t="b">
        <f t="shared" si="20"/>
        <v>0</v>
      </c>
      <c r="AF95" s="17" t="b">
        <f t="shared" si="21"/>
        <v>0</v>
      </c>
      <c r="AG95" s="17">
        <f t="shared" si="22"/>
        <v>42</v>
      </c>
      <c r="AH95" s="17" t="b">
        <f t="shared" si="23"/>
        <v>0</v>
      </c>
      <c r="AI95" s="34">
        <f t="shared" si="24"/>
        <v>3</v>
      </c>
      <c r="AJ95" s="18">
        <f t="shared" si="25"/>
        <v>16102.35</v>
      </c>
      <c r="AK95" s="18">
        <f t="shared" si="26"/>
        <v>15655.0625</v>
      </c>
      <c r="AL95" s="18">
        <f t="shared" si="27"/>
        <v>15207.775</v>
      </c>
    </row>
    <row r="96" ht="12.75" customHeight="1">
      <c r="A96" s="54">
        <v>45286.0</v>
      </c>
      <c r="B96" s="56">
        <v>2264.0</v>
      </c>
      <c r="C96" s="57">
        <v>17751.73</v>
      </c>
      <c r="D96" s="56">
        <v>17734.0</v>
      </c>
      <c r="E96" s="4"/>
      <c r="F96" s="48">
        <f t="shared" si="1"/>
        <v>2827.6</v>
      </c>
      <c r="G96" s="49">
        <f t="shared" si="2"/>
        <v>1.0470655</v>
      </c>
      <c r="H96" s="49">
        <f t="shared" si="3"/>
        <v>1.190921969</v>
      </c>
      <c r="I96" s="48" t="b">
        <f t="shared" si="4"/>
        <v>0</v>
      </c>
      <c r="J96" s="48">
        <f t="shared" si="5"/>
        <v>0</v>
      </c>
      <c r="K96" s="50">
        <f t="shared" si="6"/>
        <v>115</v>
      </c>
      <c r="L96" s="51">
        <f t="shared" si="7"/>
        <v>-0.000998775894</v>
      </c>
      <c r="M96" s="50" t="b">
        <f t="shared" si="8"/>
        <v>0</v>
      </c>
      <c r="N96" s="50" t="b">
        <f t="shared" si="9"/>
        <v>0</v>
      </c>
      <c r="O96" s="50">
        <f t="shared" si="10"/>
        <v>-1</v>
      </c>
      <c r="P96" s="4">
        <f t="shared" si="28"/>
        <v>559634558900</v>
      </c>
      <c r="Q96" s="34">
        <f t="shared" si="29"/>
        <v>-3471286</v>
      </c>
      <c r="R96" s="34"/>
      <c r="S96" s="34"/>
      <c r="T96" s="34"/>
      <c r="U96" s="34"/>
      <c r="V96" s="59">
        <v>0.4787</v>
      </c>
      <c r="W96" s="60">
        <v>5.45</v>
      </c>
      <c r="X96" s="34" t="b">
        <f t="shared" si="13"/>
        <v>0</v>
      </c>
      <c r="Y96" s="34" t="b">
        <f t="shared" si="14"/>
        <v>0</v>
      </c>
      <c r="Z96" s="34" t="b">
        <f t="shared" si="15"/>
        <v>0</v>
      </c>
      <c r="AA96" s="34" t="b">
        <f t="shared" si="16"/>
        <v>0</v>
      </c>
      <c r="AB96" s="34" t="b">
        <f t="shared" si="17"/>
        <v>0</v>
      </c>
      <c r="AC96" s="34">
        <f t="shared" si="18"/>
        <v>18</v>
      </c>
      <c r="AD96" s="34">
        <f t="shared" si="19"/>
        <v>41</v>
      </c>
      <c r="AE96" s="16" t="b">
        <f t="shared" si="20"/>
        <v>0</v>
      </c>
      <c r="AF96" s="17" t="b">
        <f t="shared" si="21"/>
        <v>0</v>
      </c>
      <c r="AG96" s="17">
        <f t="shared" si="22"/>
        <v>41</v>
      </c>
      <c r="AH96" s="17" t="b">
        <f t="shared" si="23"/>
        <v>0</v>
      </c>
      <c r="AI96" s="34">
        <f t="shared" si="24"/>
        <v>1</v>
      </c>
      <c r="AJ96" s="18">
        <f t="shared" si="25"/>
        <v>15976.557</v>
      </c>
      <c r="AK96" s="18">
        <f t="shared" si="26"/>
        <v>15532.76375</v>
      </c>
      <c r="AL96" s="18">
        <f t="shared" si="27"/>
        <v>15088.9705</v>
      </c>
    </row>
    <row r="97" ht="12.75" customHeight="1">
      <c r="A97" s="54">
        <v>45285.0</v>
      </c>
      <c r="B97" s="56">
        <v>2392.0</v>
      </c>
      <c r="C97" s="57">
        <v>17604.84</v>
      </c>
      <c r="D97" s="56">
        <v>17619.0</v>
      </c>
      <c r="E97" s="4"/>
      <c r="F97" s="48">
        <f t="shared" si="1"/>
        <v>3016.6</v>
      </c>
      <c r="G97" s="49">
        <f t="shared" si="2"/>
        <v>1.039727448</v>
      </c>
      <c r="H97" s="49">
        <f t="shared" si="3"/>
        <v>1.188862995</v>
      </c>
      <c r="I97" s="48" t="b">
        <f t="shared" si="4"/>
        <v>0</v>
      </c>
      <c r="J97" s="48">
        <f t="shared" si="5"/>
        <v>0</v>
      </c>
      <c r="K97" s="50">
        <f t="shared" si="6"/>
        <v>52</v>
      </c>
      <c r="L97" s="51">
        <f t="shared" si="7"/>
        <v>0.0008043242654</v>
      </c>
      <c r="M97" s="50" t="b">
        <f t="shared" si="8"/>
        <v>0</v>
      </c>
      <c r="N97" s="50" t="b">
        <f t="shared" si="9"/>
        <v>0</v>
      </c>
      <c r="O97" s="50">
        <f t="shared" si="10"/>
        <v>-1</v>
      </c>
      <c r="P97" s="4">
        <f t="shared" si="28"/>
        <v>580472800400</v>
      </c>
      <c r="Q97" s="34">
        <f t="shared" si="29"/>
        <v>-3624042</v>
      </c>
      <c r="R97" s="34"/>
      <c r="S97" s="34"/>
      <c r="T97" s="34"/>
      <c r="U97" s="34"/>
      <c r="V97" s="52"/>
      <c r="W97" s="53"/>
      <c r="X97" s="34" t="b">
        <f t="shared" si="13"/>
        <v>0</v>
      </c>
      <c r="Y97" s="34" t="b">
        <f t="shared" si="14"/>
        <v>0</v>
      </c>
      <c r="Z97" s="34" t="b">
        <f t="shared" si="15"/>
        <v>0</v>
      </c>
      <c r="AA97" s="34" t="b">
        <f t="shared" si="16"/>
        <v>0</v>
      </c>
      <c r="AB97" s="34" t="b">
        <f t="shared" si="17"/>
        <v>0</v>
      </c>
      <c r="AC97" s="34">
        <f t="shared" si="18"/>
        <v>17</v>
      </c>
      <c r="AD97" s="34">
        <f t="shared" si="19"/>
        <v>40</v>
      </c>
      <c r="AE97" s="16" t="b">
        <f t="shared" si="20"/>
        <v>0</v>
      </c>
      <c r="AF97" s="17" t="b">
        <f t="shared" si="21"/>
        <v>0</v>
      </c>
      <c r="AG97" s="17">
        <f t="shared" si="22"/>
        <v>40</v>
      </c>
      <c r="AH97" s="17" t="b">
        <f t="shared" si="23"/>
        <v>0</v>
      </c>
      <c r="AI97" s="34">
        <f t="shared" si="24"/>
        <v>1</v>
      </c>
      <c r="AJ97" s="18">
        <f t="shared" si="25"/>
        <v>15844.356</v>
      </c>
      <c r="AK97" s="18">
        <f t="shared" si="26"/>
        <v>15404.235</v>
      </c>
      <c r="AL97" s="18">
        <f t="shared" si="27"/>
        <v>14964.114</v>
      </c>
    </row>
    <row r="98" ht="12.75" customHeight="1">
      <c r="A98" s="54">
        <v>45282.0</v>
      </c>
      <c r="B98" s="56">
        <v>2882.0</v>
      </c>
      <c r="C98" s="57">
        <v>17596.63</v>
      </c>
      <c r="D98" s="56">
        <v>17567.0</v>
      </c>
      <c r="E98" s="4"/>
      <c r="F98" s="48">
        <f t="shared" si="1"/>
        <v>3181.8</v>
      </c>
      <c r="G98" s="49">
        <f t="shared" si="2"/>
        <v>1.040315246</v>
      </c>
      <c r="H98" s="49">
        <f t="shared" si="3"/>
        <v>1.185861131</v>
      </c>
      <c r="I98" s="48" t="b">
        <f t="shared" si="4"/>
        <v>0</v>
      </c>
      <c r="J98" s="48">
        <f t="shared" si="5"/>
        <v>0</v>
      </c>
      <c r="K98" s="50">
        <f t="shared" si="6"/>
        <v>37</v>
      </c>
      <c r="L98" s="51">
        <f t="shared" si="7"/>
        <v>-0.001683845145</v>
      </c>
      <c r="M98" s="50" t="b">
        <f t="shared" si="8"/>
        <v>0</v>
      </c>
      <c r="N98" s="50" t="b">
        <f t="shared" si="9"/>
        <v>0</v>
      </c>
      <c r="O98" s="50">
        <f t="shared" si="10"/>
        <v>1</v>
      </c>
      <c r="P98" s="4">
        <f t="shared" si="28"/>
        <v>553441830200</v>
      </c>
      <c r="Q98" s="34">
        <f t="shared" si="29"/>
        <v>10396527</v>
      </c>
      <c r="R98" s="34"/>
      <c r="S98" s="34"/>
      <c r="T98" s="34"/>
      <c r="U98" s="34"/>
      <c r="V98" s="59">
        <v>0.4918</v>
      </c>
      <c r="W98" s="60">
        <v>3.21</v>
      </c>
      <c r="X98" s="34" t="b">
        <f t="shared" si="13"/>
        <v>0</v>
      </c>
      <c r="Y98" s="34" t="b">
        <f t="shared" si="14"/>
        <v>0</v>
      </c>
      <c r="Z98" s="34" t="b">
        <f t="shared" si="15"/>
        <v>0</v>
      </c>
      <c r="AA98" s="34" t="b">
        <f t="shared" si="16"/>
        <v>0</v>
      </c>
      <c r="AB98" s="34" t="b">
        <f t="shared" si="17"/>
        <v>0</v>
      </c>
      <c r="AC98" s="34">
        <f t="shared" si="18"/>
        <v>16</v>
      </c>
      <c r="AD98" s="34">
        <f t="shared" si="19"/>
        <v>39</v>
      </c>
      <c r="AE98" s="16" t="b">
        <f t="shared" si="20"/>
        <v>0</v>
      </c>
      <c r="AF98" s="17" t="b">
        <f t="shared" si="21"/>
        <v>0</v>
      </c>
      <c r="AG98" s="17">
        <f t="shared" si="22"/>
        <v>39</v>
      </c>
      <c r="AH98" s="17" t="b">
        <f t="shared" si="23"/>
        <v>0</v>
      </c>
      <c r="AI98" s="34">
        <f t="shared" si="24"/>
        <v>3</v>
      </c>
      <c r="AJ98" s="18">
        <f t="shared" si="25"/>
        <v>15836.967</v>
      </c>
      <c r="AK98" s="18">
        <f t="shared" si="26"/>
        <v>15397.05125</v>
      </c>
      <c r="AL98" s="18">
        <f t="shared" si="27"/>
        <v>14957.1355</v>
      </c>
    </row>
    <row r="99" ht="12.75" customHeight="1">
      <c r="A99" s="54">
        <v>45281.0</v>
      </c>
      <c r="B99" s="56">
        <v>3242.0</v>
      </c>
      <c r="C99" s="57">
        <v>17543.74</v>
      </c>
      <c r="D99" s="56">
        <v>17530.0</v>
      </c>
      <c r="E99" s="4"/>
      <c r="F99" s="48">
        <f t="shared" si="1"/>
        <v>3483.8</v>
      </c>
      <c r="G99" s="49">
        <f t="shared" si="2"/>
        <v>1.038460146</v>
      </c>
      <c r="H99" s="49">
        <f t="shared" si="3"/>
        <v>1.554141502</v>
      </c>
      <c r="I99" s="48" t="b">
        <f t="shared" si="4"/>
        <v>0</v>
      </c>
      <c r="J99" s="48">
        <f t="shared" si="5"/>
        <v>0</v>
      </c>
      <c r="K99" s="50">
        <f t="shared" si="6"/>
        <v>-130</v>
      </c>
      <c r="L99" s="51">
        <f t="shared" si="7"/>
        <v>-0.0007831853413</v>
      </c>
      <c r="M99" s="50" t="b">
        <f t="shared" si="8"/>
        <v>0</v>
      </c>
      <c r="N99" s="50" t="b">
        <f t="shared" si="9"/>
        <v>0</v>
      </c>
      <c r="O99" s="50">
        <f t="shared" si="10"/>
        <v>1</v>
      </c>
      <c r="P99" s="4">
        <f t="shared" si="28"/>
        <v>534816311400</v>
      </c>
      <c r="Q99" s="34">
        <f t="shared" si="29"/>
        <v>10067848</v>
      </c>
      <c r="R99" s="34"/>
      <c r="S99" s="34"/>
      <c r="T99" s="34"/>
      <c r="U99" s="34"/>
      <c r="V99" s="59">
        <v>0.4902</v>
      </c>
      <c r="W99" s="60">
        <v>3.49</v>
      </c>
      <c r="X99" s="34" t="b">
        <f t="shared" si="13"/>
        <v>0</v>
      </c>
      <c r="Y99" s="34" t="b">
        <f t="shared" si="14"/>
        <v>0</v>
      </c>
      <c r="Z99" s="34" t="b">
        <f t="shared" si="15"/>
        <v>0</v>
      </c>
      <c r="AA99" s="34" t="b">
        <f t="shared" si="16"/>
        <v>0</v>
      </c>
      <c r="AB99" s="34" t="b">
        <f t="shared" si="17"/>
        <v>0</v>
      </c>
      <c r="AC99" s="34">
        <f t="shared" si="18"/>
        <v>15</v>
      </c>
      <c r="AD99" s="34">
        <f t="shared" si="19"/>
        <v>38</v>
      </c>
      <c r="AE99" s="16" t="b">
        <f t="shared" si="20"/>
        <v>0</v>
      </c>
      <c r="AF99" s="17" t="b">
        <f t="shared" si="21"/>
        <v>0</v>
      </c>
      <c r="AG99" s="17">
        <f t="shared" si="22"/>
        <v>38</v>
      </c>
      <c r="AH99" s="17" t="b">
        <f t="shared" si="23"/>
        <v>0</v>
      </c>
      <c r="AI99" s="34">
        <f t="shared" si="24"/>
        <v>3</v>
      </c>
      <c r="AJ99" s="18">
        <f t="shared" si="25"/>
        <v>15789.366</v>
      </c>
      <c r="AK99" s="18">
        <f t="shared" si="26"/>
        <v>15350.7725</v>
      </c>
      <c r="AL99" s="18">
        <f t="shared" si="27"/>
        <v>14912.179</v>
      </c>
      <c r="AM99" s="19">
        <v>80.0</v>
      </c>
      <c r="AN99" s="19">
        <v>442.0</v>
      </c>
      <c r="AO99" s="19">
        <v>75.0</v>
      </c>
      <c r="AP99" s="19">
        <v>48.5</v>
      </c>
      <c r="AQ99" s="19">
        <v>35.5</v>
      </c>
    </row>
    <row r="100" ht="12.75" customHeight="1">
      <c r="A100" s="55">
        <v>45280.0</v>
      </c>
      <c r="B100" s="56">
        <v>3358.0</v>
      </c>
      <c r="C100" s="57">
        <v>17635.2</v>
      </c>
      <c r="D100" s="56">
        <v>17637.0</v>
      </c>
      <c r="E100" s="56">
        <v>17660.0</v>
      </c>
      <c r="F100" s="48">
        <f t="shared" si="1"/>
        <v>3601.4</v>
      </c>
      <c r="G100" s="49">
        <f t="shared" si="2"/>
        <v>1.045100839</v>
      </c>
      <c r="H100" s="49">
        <f t="shared" si="3"/>
        <v>1.560602602</v>
      </c>
      <c r="I100" s="48" t="b">
        <f t="shared" si="4"/>
        <v>0</v>
      </c>
      <c r="J100" s="48">
        <f t="shared" si="5"/>
        <v>0</v>
      </c>
      <c r="K100" s="50">
        <f t="shared" si="6"/>
        <v>95</v>
      </c>
      <c r="L100" s="51">
        <f t="shared" si="7"/>
        <v>0.001406278352</v>
      </c>
      <c r="M100" s="50" t="b">
        <f t="shared" si="8"/>
        <v>0</v>
      </c>
      <c r="N100" s="50" t="b">
        <f t="shared" si="9"/>
        <v>0</v>
      </c>
      <c r="O100" s="50">
        <f t="shared" si="10"/>
        <v>1</v>
      </c>
      <c r="P100" s="4">
        <f t="shared" si="28"/>
        <v>608866202900</v>
      </c>
      <c r="Q100" s="34">
        <f t="shared" si="29"/>
        <v>11392291</v>
      </c>
      <c r="R100" s="34"/>
      <c r="S100" s="34"/>
      <c r="T100" s="34"/>
      <c r="U100" s="34"/>
      <c r="V100" s="59">
        <v>0.4706</v>
      </c>
      <c r="W100" s="60">
        <v>1.18</v>
      </c>
      <c r="X100" s="34" t="b">
        <f t="shared" si="13"/>
        <v>1</v>
      </c>
      <c r="Y100" s="34" t="b">
        <f t="shared" si="14"/>
        <v>0</v>
      </c>
      <c r="Z100" s="34" t="b">
        <f t="shared" si="15"/>
        <v>0</v>
      </c>
      <c r="AA100" s="34" t="b">
        <f t="shared" si="16"/>
        <v>0</v>
      </c>
      <c r="AB100" s="34" t="b">
        <f t="shared" si="17"/>
        <v>0</v>
      </c>
      <c r="AC100" s="34">
        <f t="shared" si="18"/>
        <v>14</v>
      </c>
      <c r="AD100" s="34">
        <f t="shared" si="19"/>
        <v>37</v>
      </c>
      <c r="AE100" s="16" t="b">
        <f t="shared" si="20"/>
        <v>0</v>
      </c>
      <c r="AF100" s="17" t="b">
        <f t="shared" si="21"/>
        <v>0</v>
      </c>
      <c r="AG100" s="17">
        <f t="shared" si="22"/>
        <v>37</v>
      </c>
      <c r="AH100" s="17" t="b">
        <f t="shared" si="23"/>
        <v>0</v>
      </c>
      <c r="AI100" s="34">
        <f t="shared" si="24"/>
        <v>3</v>
      </c>
      <c r="AJ100" s="18">
        <f t="shared" si="25"/>
        <v>15871.68</v>
      </c>
      <c r="AK100" s="18">
        <f t="shared" si="26"/>
        <v>15430.8</v>
      </c>
      <c r="AL100" s="18">
        <f t="shared" si="27"/>
        <v>14989.92</v>
      </c>
    </row>
    <row r="101" ht="12.75" customHeight="1">
      <c r="A101" s="54">
        <v>45279.0</v>
      </c>
      <c r="B101" s="56">
        <v>3209.0</v>
      </c>
      <c r="C101" s="57">
        <v>17576.55</v>
      </c>
      <c r="D101" s="56">
        <v>17580.0</v>
      </c>
      <c r="E101" s="56">
        <v>17565.0</v>
      </c>
      <c r="F101" s="48">
        <f t="shared" si="1"/>
        <v>3558.6</v>
      </c>
      <c r="G101" s="49">
        <f t="shared" si="2"/>
        <v>1.042989915</v>
      </c>
      <c r="H101" s="49">
        <f t="shared" si="3"/>
        <v>1.571866266</v>
      </c>
      <c r="I101" s="48" t="b">
        <f t="shared" si="4"/>
        <v>0</v>
      </c>
      <c r="J101" s="48">
        <f t="shared" si="5"/>
        <v>0</v>
      </c>
      <c r="K101" s="50">
        <f t="shared" si="6"/>
        <v>-83</v>
      </c>
      <c r="L101" s="51">
        <f t="shared" si="7"/>
        <v>-0.0006571255451</v>
      </c>
      <c r="M101" s="50" t="b">
        <f t="shared" si="8"/>
        <v>0</v>
      </c>
      <c r="N101" s="50" t="b">
        <f t="shared" si="9"/>
        <v>0</v>
      </c>
      <c r="O101" s="50">
        <f t="shared" si="10"/>
        <v>1</v>
      </c>
      <c r="P101" s="4">
        <f t="shared" si="28"/>
        <v>559021693150</v>
      </c>
      <c r="Q101" s="34">
        <f t="shared" si="29"/>
        <v>10493581</v>
      </c>
      <c r="R101" s="34"/>
      <c r="S101" s="34"/>
      <c r="T101" s="34"/>
      <c r="U101" s="34"/>
      <c r="V101" s="59">
        <v>0.4804</v>
      </c>
      <c r="W101" s="60">
        <v>5.33</v>
      </c>
      <c r="X101" s="34" t="b">
        <f t="shared" si="13"/>
        <v>0</v>
      </c>
      <c r="Y101" s="34" t="b">
        <f t="shared" si="14"/>
        <v>0</v>
      </c>
      <c r="Z101" s="34" t="b">
        <f t="shared" si="15"/>
        <v>0</v>
      </c>
      <c r="AA101" s="34" t="b">
        <f t="shared" si="16"/>
        <v>0</v>
      </c>
      <c r="AB101" s="34" t="b">
        <f t="shared" si="17"/>
        <v>0</v>
      </c>
      <c r="AC101" s="34">
        <f t="shared" si="18"/>
        <v>13</v>
      </c>
      <c r="AD101" s="34">
        <f t="shared" si="19"/>
        <v>36</v>
      </c>
      <c r="AE101" s="16" t="b">
        <f t="shared" si="20"/>
        <v>0</v>
      </c>
      <c r="AF101" s="17" t="b">
        <f t="shared" si="21"/>
        <v>0</v>
      </c>
      <c r="AG101" s="17">
        <f t="shared" si="22"/>
        <v>36</v>
      </c>
      <c r="AH101" s="17" t="b">
        <f t="shared" si="23"/>
        <v>0</v>
      </c>
      <c r="AI101" s="34">
        <f t="shared" si="24"/>
        <v>3</v>
      </c>
      <c r="AJ101" s="18">
        <f t="shared" si="25"/>
        <v>15818.895</v>
      </c>
      <c r="AK101" s="18">
        <f t="shared" si="26"/>
        <v>15379.48125</v>
      </c>
      <c r="AL101" s="18">
        <f t="shared" si="27"/>
        <v>14940.0675</v>
      </c>
    </row>
    <row r="102" ht="12.75" customHeight="1">
      <c r="A102" s="54">
        <v>45278.0</v>
      </c>
      <c r="B102" s="56">
        <v>3218.0</v>
      </c>
      <c r="C102" s="57">
        <v>17652.03</v>
      </c>
      <c r="D102" s="56">
        <v>17654.0</v>
      </c>
      <c r="E102" s="56">
        <v>17648.0</v>
      </c>
      <c r="F102" s="48">
        <f t="shared" si="1"/>
        <v>3540.4</v>
      </c>
      <c r="G102" s="49">
        <f t="shared" si="2"/>
        <v>1.048817846</v>
      </c>
      <c r="H102" s="49">
        <f t="shared" si="3"/>
        <v>1.580028043</v>
      </c>
      <c r="I102" s="48" t="b">
        <f t="shared" si="4"/>
        <v>0</v>
      </c>
      <c r="J102" s="48">
        <f t="shared" si="5"/>
        <v>0</v>
      </c>
      <c r="K102" s="50">
        <f t="shared" si="6"/>
        <v>-33</v>
      </c>
      <c r="L102" s="51">
        <f t="shared" si="7"/>
        <v>-0.0002283023539</v>
      </c>
      <c r="M102" s="50" t="b">
        <f t="shared" si="8"/>
        <v>0</v>
      </c>
      <c r="N102" s="50" t="b">
        <f t="shared" si="9"/>
        <v>0</v>
      </c>
      <c r="O102" s="50">
        <f t="shared" si="10"/>
        <v>1</v>
      </c>
      <c r="P102" s="4">
        <f t="shared" si="28"/>
        <v>606034507500</v>
      </c>
      <c r="Q102" s="34">
        <f t="shared" si="29"/>
        <v>11328389</v>
      </c>
      <c r="R102" s="34"/>
      <c r="S102" s="34"/>
      <c r="T102" s="34"/>
      <c r="U102" s="34"/>
      <c r="V102" s="59">
        <v>0.4607</v>
      </c>
      <c r="W102" s="60">
        <v>4.59</v>
      </c>
      <c r="X102" s="34" t="b">
        <f t="shared" si="13"/>
        <v>0</v>
      </c>
      <c r="Y102" s="34" t="b">
        <f t="shared" si="14"/>
        <v>0</v>
      </c>
      <c r="Z102" s="34" t="b">
        <f t="shared" si="15"/>
        <v>0</v>
      </c>
      <c r="AA102" s="34" t="b">
        <f t="shared" si="16"/>
        <v>0</v>
      </c>
      <c r="AB102" s="34" t="b">
        <f t="shared" si="17"/>
        <v>0</v>
      </c>
      <c r="AC102" s="34">
        <f t="shared" si="18"/>
        <v>12</v>
      </c>
      <c r="AD102" s="34">
        <f t="shared" si="19"/>
        <v>35</v>
      </c>
      <c r="AE102" s="16" t="b">
        <f t="shared" si="20"/>
        <v>0</v>
      </c>
      <c r="AF102" s="17" t="b">
        <f t="shared" si="21"/>
        <v>0</v>
      </c>
      <c r="AG102" s="17">
        <f t="shared" si="22"/>
        <v>35</v>
      </c>
      <c r="AH102" s="17" t="b">
        <f t="shared" si="23"/>
        <v>0</v>
      </c>
      <c r="AI102" s="34">
        <f t="shared" si="24"/>
        <v>3</v>
      </c>
      <c r="AJ102" s="18">
        <f t="shared" si="25"/>
        <v>15886.827</v>
      </c>
      <c r="AK102" s="18">
        <f t="shared" si="26"/>
        <v>15445.52625</v>
      </c>
      <c r="AL102" s="18">
        <f t="shared" si="27"/>
        <v>15004.2255</v>
      </c>
    </row>
    <row r="103" ht="12.75" customHeight="1">
      <c r="A103" s="54">
        <v>45275.0</v>
      </c>
      <c r="B103" s="56">
        <v>4392.0</v>
      </c>
      <c r="C103" s="57">
        <v>17673.87</v>
      </c>
      <c r="D103" s="56">
        <v>17687.0</v>
      </c>
      <c r="E103" s="4"/>
      <c r="F103" s="48">
        <f t="shared" si="1"/>
        <v>3470</v>
      </c>
      <c r="G103" s="49">
        <f t="shared" si="2"/>
        <v>1.051364653</v>
      </c>
      <c r="H103" s="49">
        <f t="shared" si="3"/>
        <v>1.590652622</v>
      </c>
      <c r="I103" s="48" t="b">
        <f t="shared" si="4"/>
        <v>0</v>
      </c>
      <c r="J103" s="48">
        <f t="shared" si="5"/>
        <v>0</v>
      </c>
      <c r="K103" s="50">
        <f t="shared" si="6"/>
        <v>40</v>
      </c>
      <c r="L103" s="51">
        <f t="shared" si="7"/>
        <v>0.0007429046383</v>
      </c>
      <c r="M103" s="50" t="b">
        <f t="shared" si="8"/>
        <v>0</v>
      </c>
      <c r="N103" s="50" t="b">
        <f t="shared" si="9"/>
        <v>0</v>
      </c>
      <c r="O103" s="50">
        <f t="shared" si="10"/>
        <v>1</v>
      </c>
      <c r="P103" s="4">
        <f t="shared" si="28"/>
        <v>625284079050</v>
      </c>
      <c r="Q103" s="34">
        <f t="shared" si="29"/>
        <v>11666407</v>
      </c>
      <c r="R103" s="34"/>
      <c r="S103" s="34"/>
      <c r="T103" s="34"/>
      <c r="U103" s="34"/>
      <c r="V103" s="59">
        <v>0.4974</v>
      </c>
      <c r="W103" s="60">
        <v>4.76</v>
      </c>
      <c r="X103" s="34" t="b">
        <f t="shared" si="13"/>
        <v>0</v>
      </c>
      <c r="Y103" s="34" t="b">
        <f t="shared" si="14"/>
        <v>0</v>
      </c>
      <c r="Z103" s="34" t="b">
        <f t="shared" si="15"/>
        <v>0</v>
      </c>
      <c r="AA103" s="34" t="b">
        <f t="shared" si="16"/>
        <v>0</v>
      </c>
      <c r="AB103" s="34" t="b">
        <f t="shared" si="17"/>
        <v>0</v>
      </c>
      <c r="AC103" s="34">
        <f t="shared" si="18"/>
        <v>11</v>
      </c>
      <c r="AD103" s="34">
        <f t="shared" si="19"/>
        <v>34</v>
      </c>
      <c r="AE103" s="16" t="b">
        <f t="shared" si="20"/>
        <v>0</v>
      </c>
      <c r="AF103" s="17" t="b">
        <f t="shared" si="21"/>
        <v>0</v>
      </c>
      <c r="AG103" s="17">
        <f t="shared" si="22"/>
        <v>34</v>
      </c>
      <c r="AH103" s="17" t="b">
        <f t="shared" si="23"/>
        <v>0</v>
      </c>
      <c r="AI103" s="34">
        <f t="shared" si="24"/>
        <v>3</v>
      </c>
      <c r="AJ103" s="18">
        <f t="shared" si="25"/>
        <v>15906.483</v>
      </c>
      <c r="AK103" s="18">
        <f t="shared" si="26"/>
        <v>15464.63625</v>
      </c>
      <c r="AL103" s="18">
        <f t="shared" si="27"/>
        <v>15022.7895</v>
      </c>
    </row>
    <row r="104" ht="12.75" customHeight="1">
      <c r="A104" s="54">
        <v>45274.0</v>
      </c>
      <c r="B104" s="56">
        <v>3830.0</v>
      </c>
      <c r="C104" s="57">
        <v>17653.11</v>
      </c>
      <c r="D104" s="56">
        <v>17647.0</v>
      </c>
      <c r="E104" s="4"/>
      <c r="F104" s="48">
        <f t="shared" si="1"/>
        <v>3203.8</v>
      </c>
      <c r="G104" s="49">
        <f t="shared" si="2"/>
        <v>1.051515625</v>
      </c>
      <c r="H104" s="49">
        <f t="shared" si="3"/>
        <v>1.404380653</v>
      </c>
      <c r="I104" s="48" t="b">
        <f t="shared" si="4"/>
        <v>0</v>
      </c>
      <c r="J104" s="48">
        <f t="shared" si="5"/>
        <v>0</v>
      </c>
      <c r="K104" s="50">
        <f t="shared" si="6"/>
        <v>202</v>
      </c>
      <c r="L104" s="51">
        <f t="shared" si="7"/>
        <v>-0.0003461146506</v>
      </c>
      <c r="M104" s="50" t="b">
        <f t="shared" si="8"/>
        <v>0</v>
      </c>
      <c r="N104" s="50" t="b">
        <f t="shared" si="9"/>
        <v>0</v>
      </c>
      <c r="O104" s="50">
        <f t="shared" si="10"/>
        <v>1</v>
      </c>
      <c r="P104" s="4">
        <f t="shared" si="28"/>
        <v>602741473050</v>
      </c>
      <c r="Q104" s="34">
        <f t="shared" si="29"/>
        <v>11271303</v>
      </c>
      <c r="R104" s="34"/>
      <c r="S104" s="34"/>
      <c r="T104" s="34"/>
      <c r="U104" s="34"/>
      <c r="V104" s="59">
        <v>0.4428</v>
      </c>
      <c r="W104" s="60">
        <v>6.7</v>
      </c>
      <c r="X104" s="34" t="b">
        <f t="shared" si="13"/>
        <v>0</v>
      </c>
      <c r="Y104" s="34" t="b">
        <f t="shared" si="14"/>
        <v>0</v>
      </c>
      <c r="Z104" s="34" t="b">
        <f t="shared" si="15"/>
        <v>0</v>
      </c>
      <c r="AA104" s="34" t="b">
        <f t="shared" si="16"/>
        <v>0</v>
      </c>
      <c r="AB104" s="34" t="b">
        <f t="shared" si="17"/>
        <v>0</v>
      </c>
      <c r="AC104" s="34">
        <f t="shared" si="18"/>
        <v>10</v>
      </c>
      <c r="AD104" s="34">
        <f t="shared" si="19"/>
        <v>33</v>
      </c>
      <c r="AE104" s="16" t="b">
        <f t="shared" si="20"/>
        <v>0</v>
      </c>
      <c r="AF104" s="17" t="b">
        <f t="shared" si="21"/>
        <v>0</v>
      </c>
      <c r="AG104" s="17">
        <f t="shared" si="22"/>
        <v>33</v>
      </c>
      <c r="AH104" s="17" t="b">
        <f t="shared" si="23"/>
        <v>0</v>
      </c>
      <c r="AI104" s="34">
        <f t="shared" si="24"/>
        <v>3</v>
      </c>
      <c r="AJ104" s="18">
        <f t="shared" si="25"/>
        <v>15887.799</v>
      </c>
      <c r="AK104" s="18">
        <f t="shared" si="26"/>
        <v>15446.47125</v>
      </c>
      <c r="AL104" s="18">
        <f t="shared" si="27"/>
        <v>15005.1435</v>
      </c>
    </row>
    <row r="105" ht="12.75" customHeight="1">
      <c r="A105" s="54">
        <v>45273.0</v>
      </c>
      <c r="B105" s="56">
        <v>3144.0</v>
      </c>
      <c r="C105" s="57">
        <v>17468.93</v>
      </c>
      <c r="D105" s="56">
        <v>17445.0</v>
      </c>
      <c r="E105" s="4"/>
      <c r="F105" s="48">
        <f t="shared" si="1"/>
        <v>3035.4</v>
      </c>
      <c r="G105" s="49">
        <f t="shared" si="2"/>
        <v>1.041927247</v>
      </c>
      <c r="H105" s="49">
        <f t="shared" si="3"/>
        <v>1.160341349</v>
      </c>
      <c r="I105" s="48" t="b">
        <f t="shared" si="4"/>
        <v>0</v>
      </c>
      <c r="J105" s="48">
        <f t="shared" si="5"/>
        <v>0</v>
      </c>
      <c r="K105" s="50">
        <f t="shared" si="6"/>
        <v>3</v>
      </c>
      <c r="L105" s="51">
        <f t="shared" si="7"/>
        <v>-0.001369860661</v>
      </c>
      <c r="M105" s="50" t="b">
        <f t="shared" si="8"/>
        <v>0</v>
      </c>
      <c r="N105" s="50" t="b">
        <f t="shared" si="9"/>
        <v>0</v>
      </c>
      <c r="O105" s="50">
        <f t="shared" si="10"/>
        <v>1</v>
      </c>
      <c r="P105" s="4">
        <f t="shared" si="28"/>
        <v>506055688050</v>
      </c>
      <c r="Q105" s="34">
        <f t="shared" si="29"/>
        <v>9572850</v>
      </c>
      <c r="R105" s="34"/>
      <c r="S105" s="34"/>
      <c r="T105" s="34"/>
      <c r="U105" s="34"/>
      <c r="V105" s="59">
        <v>0.4677</v>
      </c>
      <c r="W105" s="60">
        <v>11.08</v>
      </c>
      <c r="X105" s="34" t="b">
        <f t="shared" si="13"/>
        <v>0</v>
      </c>
      <c r="Y105" s="34" t="b">
        <f t="shared" si="14"/>
        <v>0</v>
      </c>
      <c r="Z105" s="34" t="b">
        <f t="shared" si="15"/>
        <v>0</v>
      </c>
      <c r="AA105" s="34" t="b">
        <f t="shared" si="16"/>
        <v>0</v>
      </c>
      <c r="AB105" s="34" t="b">
        <f t="shared" si="17"/>
        <v>0</v>
      </c>
      <c r="AC105" s="34">
        <f t="shared" si="18"/>
        <v>9</v>
      </c>
      <c r="AD105" s="34">
        <f t="shared" si="19"/>
        <v>32</v>
      </c>
      <c r="AE105" s="16" t="b">
        <f t="shared" si="20"/>
        <v>0</v>
      </c>
      <c r="AF105" s="17" t="b">
        <f t="shared" si="21"/>
        <v>0</v>
      </c>
      <c r="AG105" s="17">
        <f t="shared" si="22"/>
        <v>32</v>
      </c>
      <c r="AH105" s="17" t="b">
        <f t="shared" si="23"/>
        <v>0</v>
      </c>
      <c r="AI105" s="34">
        <f t="shared" si="24"/>
        <v>3</v>
      </c>
      <c r="AJ105" s="18">
        <f t="shared" si="25"/>
        <v>15722.037</v>
      </c>
      <c r="AK105" s="18">
        <f t="shared" si="26"/>
        <v>15285.31375</v>
      </c>
      <c r="AL105" s="18">
        <f t="shared" si="27"/>
        <v>14848.5905</v>
      </c>
    </row>
    <row r="106" ht="12.75" customHeight="1">
      <c r="A106" s="54">
        <v>45272.0</v>
      </c>
      <c r="B106" s="56">
        <v>3118.0</v>
      </c>
      <c r="C106" s="57">
        <v>17450.63</v>
      </c>
      <c r="D106" s="56">
        <v>17442.0</v>
      </c>
      <c r="E106" s="4"/>
      <c r="F106" s="48">
        <f t="shared" si="1"/>
        <v>2998.2</v>
      </c>
      <c r="G106" s="49">
        <f t="shared" si="2"/>
        <v>1.041803218</v>
      </c>
      <c r="H106" s="49">
        <f t="shared" si="3"/>
        <v>1.153349278</v>
      </c>
      <c r="I106" s="48" t="b">
        <f t="shared" si="4"/>
        <v>0</v>
      </c>
      <c r="J106" s="48">
        <f t="shared" si="5"/>
        <v>0</v>
      </c>
      <c r="K106" s="50">
        <f t="shared" si="6"/>
        <v>25</v>
      </c>
      <c r="L106" s="51">
        <f t="shared" si="7"/>
        <v>-0.0004945380195</v>
      </c>
      <c r="M106" s="50" t="b">
        <f t="shared" si="8"/>
        <v>0</v>
      </c>
      <c r="N106" s="50" t="b">
        <f t="shared" si="9"/>
        <v>0</v>
      </c>
      <c r="O106" s="50">
        <f t="shared" si="10"/>
        <v>1</v>
      </c>
      <c r="P106" s="4">
        <f t="shared" si="28"/>
        <v>504623577900</v>
      </c>
      <c r="Q106" s="34">
        <f t="shared" si="29"/>
        <v>9547401</v>
      </c>
      <c r="R106" s="34"/>
      <c r="S106" s="34"/>
      <c r="T106" s="34"/>
      <c r="U106" s="34"/>
      <c r="V106" s="59">
        <v>0.4856</v>
      </c>
      <c r="W106" s="60">
        <v>9.25</v>
      </c>
      <c r="X106" s="34" t="b">
        <f t="shared" si="13"/>
        <v>0</v>
      </c>
      <c r="Y106" s="34" t="b">
        <f t="shared" si="14"/>
        <v>0</v>
      </c>
      <c r="Z106" s="34" t="b">
        <f t="shared" si="15"/>
        <v>0</v>
      </c>
      <c r="AA106" s="34" t="b">
        <f t="shared" si="16"/>
        <v>0</v>
      </c>
      <c r="AB106" s="34" t="b">
        <f t="shared" si="17"/>
        <v>0</v>
      </c>
      <c r="AC106" s="34">
        <f t="shared" si="18"/>
        <v>8</v>
      </c>
      <c r="AD106" s="34">
        <f t="shared" si="19"/>
        <v>31</v>
      </c>
      <c r="AE106" s="16" t="b">
        <f t="shared" si="20"/>
        <v>0</v>
      </c>
      <c r="AF106" s="17" t="b">
        <f t="shared" si="21"/>
        <v>0</v>
      </c>
      <c r="AG106" s="17">
        <f t="shared" si="22"/>
        <v>31</v>
      </c>
      <c r="AH106" s="17" t="b">
        <f t="shared" si="23"/>
        <v>0</v>
      </c>
      <c r="AI106" s="34">
        <f t="shared" si="24"/>
        <v>3</v>
      </c>
      <c r="AJ106" s="18">
        <f t="shared" si="25"/>
        <v>15705.567</v>
      </c>
      <c r="AK106" s="18">
        <f t="shared" si="26"/>
        <v>15269.30125</v>
      </c>
      <c r="AL106" s="18">
        <f t="shared" si="27"/>
        <v>14833.0355</v>
      </c>
    </row>
    <row r="107" ht="12.75" customHeight="1">
      <c r="A107" s="54">
        <v>45271.0</v>
      </c>
      <c r="B107" s="56">
        <v>2866.0</v>
      </c>
      <c r="C107" s="57">
        <v>17418.34</v>
      </c>
      <c r="D107" s="56">
        <v>17417.0</v>
      </c>
      <c r="E107" s="4"/>
      <c r="F107" s="48">
        <f t="shared" si="1"/>
        <v>2999.6</v>
      </c>
      <c r="G107" s="49">
        <f t="shared" si="2"/>
        <v>1.040718735</v>
      </c>
      <c r="H107" s="49">
        <f t="shared" si="3"/>
        <v>1.158330855</v>
      </c>
      <c r="I107" s="48" t="b">
        <f t="shared" si="4"/>
        <v>0</v>
      </c>
      <c r="J107" s="48">
        <f t="shared" si="5"/>
        <v>0</v>
      </c>
      <c r="K107" s="50">
        <f t="shared" si="6"/>
        <v>46</v>
      </c>
      <c r="L107" s="51">
        <f t="shared" si="7"/>
        <v>-0.00007693040783</v>
      </c>
      <c r="M107" s="50" t="b">
        <f t="shared" si="8"/>
        <v>0</v>
      </c>
      <c r="N107" s="50" t="b">
        <f t="shared" si="9"/>
        <v>0</v>
      </c>
      <c r="O107" s="50">
        <f t="shared" si="10"/>
        <v>1</v>
      </c>
      <c r="P107" s="4">
        <f t="shared" si="28"/>
        <v>492948701650</v>
      </c>
      <c r="Q107" s="34">
        <f t="shared" si="29"/>
        <v>9339901</v>
      </c>
      <c r="R107" s="34"/>
      <c r="S107" s="34"/>
      <c r="T107" s="34"/>
      <c r="U107" s="34"/>
      <c r="V107" s="59">
        <v>0.5065</v>
      </c>
      <c r="W107" s="60">
        <v>6.01</v>
      </c>
      <c r="X107" s="34" t="b">
        <f t="shared" si="13"/>
        <v>0</v>
      </c>
      <c r="Y107" s="34" t="b">
        <f t="shared" si="14"/>
        <v>0</v>
      </c>
      <c r="Z107" s="34" t="b">
        <f t="shared" si="15"/>
        <v>0</v>
      </c>
      <c r="AA107" s="34" t="b">
        <f t="shared" si="16"/>
        <v>0</v>
      </c>
      <c r="AB107" s="34" t="b">
        <f t="shared" si="17"/>
        <v>0</v>
      </c>
      <c r="AC107" s="34">
        <f t="shared" si="18"/>
        <v>7</v>
      </c>
      <c r="AD107" s="34">
        <f t="shared" si="19"/>
        <v>30</v>
      </c>
      <c r="AE107" s="16" t="b">
        <f t="shared" si="20"/>
        <v>0</v>
      </c>
      <c r="AF107" s="17" t="b">
        <f t="shared" si="21"/>
        <v>0</v>
      </c>
      <c r="AG107" s="17">
        <f t="shared" si="22"/>
        <v>30</v>
      </c>
      <c r="AH107" s="17" t="b">
        <f t="shared" si="23"/>
        <v>0</v>
      </c>
      <c r="AI107" s="34">
        <f t="shared" si="24"/>
        <v>3</v>
      </c>
      <c r="AJ107" s="18">
        <f t="shared" si="25"/>
        <v>15676.506</v>
      </c>
      <c r="AK107" s="18">
        <f t="shared" si="26"/>
        <v>15241.0475</v>
      </c>
      <c r="AL107" s="18">
        <f t="shared" si="27"/>
        <v>14805.589</v>
      </c>
    </row>
    <row r="108" ht="12.75" customHeight="1">
      <c r="A108" s="54">
        <v>45268.0</v>
      </c>
      <c r="B108" s="56">
        <v>3061.0</v>
      </c>
      <c r="C108" s="57">
        <v>17383.99</v>
      </c>
      <c r="D108" s="56">
        <v>17371.0</v>
      </c>
      <c r="E108" s="4"/>
      <c r="F108" s="48">
        <f t="shared" si="1"/>
        <v>3074.4</v>
      </c>
      <c r="G108" s="49">
        <f t="shared" si="2"/>
        <v>1.039411718</v>
      </c>
      <c r="H108" s="49">
        <f t="shared" si="3"/>
        <v>1.201543835</v>
      </c>
      <c r="I108" s="48" t="b">
        <f t="shared" si="4"/>
        <v>0</v>
      </c>
      <c r="J108" s="48">
        <f t="shared" si="5"/>
        <v>0</v>
      </c>
      <c r="K108" s="50">
        <f t="shared" si="6"/>
        <v>101</v>
      </c>
      <c r="L108" s="51">
        <f t="shared" si="7"/>
        <v>-0.0007472392702</v>
      </c>
      <c r="M108" s="50" t="b">
        <f t="shared" si="8"/>
        <v>0</v>
      </c>
      <c r="N108" s="50" t="b">
        <f t="shared" si="9"/>
        <v>0</v>
      </c>
      <c r="O108" s="50">
        <f t="shared" si="10"/>
        <v>1</v>
      </c>
      <c r="P108" s="4">
        <f t="shared" si="28"/>
        <v>472311744650</v>
      </c>
      <c r="Q108" s="34">
        <f t="shared" si="29"/>
        <v>8972590</v>
      </c>
      <c r="R108" s="34"/>
      <c r="S108" s="34"/>
      <c r="T108" s="34"/>
      <c r="U108" s="34"/>
      <c r="V108" s="59">
        <v>0.5037</v>
      </c>
      <c r="W108" s="60">
        <v>5.01</v>
      </c>
      <c r="X108" s="34" t="b">
        <f t="shared" si="13"/>
        <v>0</v>
      </c>
      <c r="Y108" s="34" t="b">
        <f t="shared" si="14"/>
        <v>0</v>
      </c>
      <c r="Z108" s="34" t="b">
        <f t="shared" si="15"/>
        <v>0</v>
      </c>
      <c r="AA108" s="34" t="b">
        <f t="shared" si="16"/>
        <v>0</v>
      </c>
      <c r="AB108" s="34" t="b">
        <f t="shared" si="17"/>
        <v>0</v>
      </c>
      <c r="AC108" s="34">
        <f t="shared" si="18"/>
        <v>6</v>
      </c>
      <c r="AD108" s="34">
        <f t="shared" si="19"/>
        <v>29</v>
      </c>
      <c r="AE108" s="16" t="b">
        <f t="shared" si="20"/>
        <v>0</v>
      </c>
      <c r="AF108" s="17" t="b">
        <f t="shared" si="21"/>
        <v>0</v>
      </c>
      <c r="AG108" s="17">
        <f t="shared" si="22"/>
        <v>29</v>
      </c>
      <c r="AH108" s="17" t="b">
        <f t="shared" si="23"/>
        <v>0</v>
      </c>
      <c r="AI108" s="34">
        <f t="shared" si="24"/>
        <v>3</v>
      </c>
      <c r="AJ108" s="18">
        <f t="shared" si="25"/>
        <v>15645.591</v>
      </c>
      <c r="AK108" s="18">
        <f t="shared" si="26"/>
        <v>15210.99125</v>
      </c>
      <c r="AL108" s="18">
        <f t="shared" si="27"/>
        <v>14776.3915</v>
      </c>
    </row>
    <row r="109" ht="12.75" customHeight="1">
      <c r="A109" s="54">
        <v>45267.0</v>
      </c>
      <c r="B109" s="56">
        <v>2988.0</v>
      </c>
      <c r="C109" s="57">
        <v>17278.74</v>
      </c>
      <c r="D109" s="56">
        <v>17270.0</v>
      </c>
      <c r="E109" s="4"/>
      <c r="F109" s="48">
        <f t="shared" si="1"/>
        <v>3060</v>
      </c>
      <c r="G109" s="49">
        <f t="shared" si="2"/>
        <v>1.033595644</v>
      </c>
      <c r="H109" s="49">
        <f t="shared" si="3"/>
        <v>1.19498512</v>
      </c>
      <c r="I109" s="48" t="b">
        <f t="shared" si="4"/>
        <v>0</v>
      </c>
      <c r="J109" s="48">
        <f t="shared" si="5"/>
        <v>0</v>
      </c>
      <c r="K109" s="50">
        <f t="shared" si="6"/>
        <v>-104</v>
      </c>
      <c r="L109" s="51">
        <f t="shared" si="7"/>
        <v>-0.00050582392</v>
      </c>
      <c r="M109" s="50" t="b">
        <f t="shared" si="8"/>
        <v>0</v>
      </c>
      <c r="N109" s="50" t="b">
        <f t="shared" si="9"/>
        <v>0</v>
      </c>
      <c r="O109" s="50">
        <f t="shared" si="10"/>
        <v>1</v>
      </c>
      <c r="P109" s="4">
        <f t="shared" si="28"/>
        <v>430746118800</v>
      </c>
      <c r="Q109" s="34">
        <f t="shared" si="29"/>
        <v>8230817</v>
      </c>
      <c r="R109" s="34"/>
      <c r="S109" s="34"/>
      <c r="T109" s="34"/>
      <c r="U109" s="34"/>
      <c r="V109" s="59">
        <v>0.4821</v>
      </c>
      <c r="W109" s="60">
        <v>4.26</v>
      </c>
      <c r="X109" s="34" t="b">
        <f t="shared" si="13"/>
        <v>0</v>
      </c>
      <c r="Y109" s="34" t="b">
        <f t="shared" si="14"/>
        <v>0</v>
      </c>
      <c r="Z109" s="34" t="b">
        <f t="shared" si="15"/>
        <v>0</v>
      </c>
      <c r="AA109" s="34" t="b">
        <f t="shared" si="16"/>
        <v>0</v>
      </c>
      <c r="AB109" s="34" t="b">
        <f t="shared" si="17"/>
        <v>0</v>
      </c>
      <c r="AC109" s="34">
        <f t="shared" si="18"/>
        <v>5</v>
      </c>
      <c r="AD109" s="34">
        <f t="shared" si="19"/>
        <v>28</v>
      </c>
      <c r="AE109" s="16" t="b">
        <f t="shared" si="20"/>
        <v>0</v>
      </c>
      <c r="AF109" s="17" t="b">
        <f t="shared" si="21"/>
        <v>0</v>
      </c>
      <c r="AG109" s="17">
        <f t="shared" si="22"/>
        <v>28</v>
      </c>
      <c r="AH109" s="17" t="b">
        <f t="shared" si="23"/>
        <v>0</v>
      </c>
      <c r="AI109" s="34">
        <f t="shared" si="24"/>
        <v>3</v>
      </c>
      <c r="AJ109" s="18">
        <f t="shared" si="25"/>
        <v>15550.866</v>
      </c>
      <c r="AK109" s="18">
        <f t="shared" si="26"/>
        <v>15118.8975</v>
      </c>
      <c r="AL109" s="18">
        <f t="shared" si="27"/>
        <v>14686.929</v>
      </c>
    </row>
    <row r="110" ht="12.75" customHeight="1">
      <c r="A110" s="54">
        <v>45266.0</v>
      </c>
      <c r="B110" s="56">
        <v>2958.0</v>
      </c>
      <c r="C110" s="57">
        <v>17360.72</v>
      </c>
      <c r="D110" s="56">
        <v>17374.0</v>
      </c>
      <c r="E110" s="4"/>
      <c r="F110" s="48">
        <f t="shared" si="1"/>
        <v>3267.6</v>
      </c>
      <c r="G110" s="49">
        <f t="shared" si="2"/>
        <v>1.038987672</v>
      </c>
      <c r="H110" s="49">
        <f t="shared" si="3"/>
        <v>1.486332369</v>
      </c>
      <c r="I110" s="48" t="b">
        <f t="shared" si="4"/>
        <v>0</v>
      </c>
      <c r="J110" s="48">
        <f t="shared" si="5"/>
        <v>0</v>
      </c>
      <c r="K110" s="50">
        <f t="shared" si="6"/>
        <v>76</v>
      </c>
      <c r="L110" s="51">
        <f t="shared" si="7"/>
        <v>0.0007649452327</v>
      </c>
      <c r="M110" s="50" t="b">
        <f t="shared" si="8"/>
        <v>0</v>
      </c>
      <c r="N110" s="50" t="b">
        <f t="shared" si="9"/>
        <v>0</v>
      </c>
      <c r="O110" s="50">
        <f t="shared" si="10"/>
        <v>1</v>
      </c>
      <c r="P110" s="4">
        <f t="shared" si="28"/>
        <v>477952675600</v>
      </c>
      <c r="Q110" s="34">
        <f t="shared" si="29"/>
        <v>9078184</v>
      </c>
      <c r="R110" s="34"/>
      <c r="S110" s="34"/>
      <c r="T110" s="34"/>
      <c r="U110" s="34"/>
      <c r="V110" s="59">
        <v>0.4977</v>
      </c>
      <c r="W110" s="60">
        <v>2.67</v>
      </c>
      <c r="X110" s="34" t="b">
        <f t="shared" si="13"/>
        <v>0</v>
      </c>
      <c r="Y110" s="34" t="b">
        <f t="shared" si="14"/>
        <v>0</v>
      </c>
      <c r="Z110" s="34" t="b">
        <f t="shared" si="15"/>
        <v>0</v>
      </c>
      <c r="AA110" s="34" t="b">
        <f t="shared" si="16"/>
        <v>0</v>
      </c>
      <c r="AB110" s="34" t="b">
        <f t="shared" si="17"/>
        <v>0</v>
      </c>
      <c r="AC110" s="34">
        <f t="shared" si="18"/>
        <v>4</v>
      </c>
      <c r="AD110" s="34">
        <f t="shared" si="19"/>
        <v>27</v>
      </c>
      <c r="AE110" s="16" t="b">
        <f t="shared" si="20"/>
        <v>0</v>
      </c>
      <c r="AF110" s="17" t="b">
        <f t="shared" si="21"/>
        <v>0</v>
      </c>
      <c r="AG110" s="17">
        <f t="shared" si="22"/>
        <v>27</v>
      </c>
      <c r="AH110" s="17" t="b">
        <f t="shared" si="23"/>
        <v>0</v>
      </c>
      <c r="AI110" s="34">
        <f t="shared" si="24"/>
        <v>3</v>
      </c>
      <c r="AJ110" s="18">
        <f t="shared" si="25"/>
        <v>15624.648</v>
      </c>
      <c r="AK110" s="18">
        <f t="shared" si="26"/>
        <v>15190.63</v>
      </c>
      <c r="AL110" s="18">
        <f t="shared" si="27"/>
        <v>14756.612</v>
      </c>
    </row>
    <row r="111" ht="12.75" customHeight="1">
      <c r="A111" s="54">
        <v>45265.0</v>
      </c>
      <c r="B111" s="56">
        <v>3125.0</v>
      </c>
      <c r="C111" s="57">
        <v>17328.01</v>
      </c>
      <c r="D111" s="56">
        <v>17298.0</v>
      </c>
      <c r="E111" s="4"/>
      <c r="F111" s="48">
        <f t="shared" si="1"/>
        <v>3319.4</v>
      </c>
      <c r="G111" s="49">
        <f t="shared" si="2"/>
        <v>1.037836707</v>
      </c>
      <c r="H111" s="49">
        <f t="shared" si="3"/>
        <v>1.490293749</v>
      </c>
      <c r="I111" s="48" t="b">
        <f t="shared" si="4"/>
        <v>0</v>
      </c>
      <c r="J111" s="48">
        <f t="shared" si="5"/>
        <v>0</v>
      </c>
      <c r="K111" s="50">
        <f t="shared" si="6"/>
        <v>-117</v>
      </c>
      <c r="L111" s="51">
        <f t="shared" si="7"/>
        <v>-0.00173187804</v>
      </c>
      <c r="M111" s="50" t="b">
        <f t="shared" si="8"/>
        <v>0</v>
      </c>
      <c r="N111" s="50" t="b">
        <f t="shared" si="9"/>
        <v>0</v>
      </c>
      <c r="O111" s="50">
        <f t="shared" si="10"/>
        <v>1</v>
      </c>
      <c r="P111" s="4">
        <f t="shared" si="28"/>
        <v>445646044600</v>
      </c>
      <c r="Q111" s="34">
        <f t="shared" si="29"/>
        <v>8501745</v>
      </c>
      <c r="R111" s="34"/>
      <c r="S111" s="34"/>
      <c r="T111" s="34"/>
      <c r="U111" s="34"/>
      <c r="V111" s="59">
        <v>0.4811</v>
      </c>
      <c r="W111" s="60">
        <v>4.21</v>
      </c>
      <c r="X111" s="34" t="b">
        <f t="shared" si="13"/>
        <v>0</v>
      </c>
      <c r="Y111" s="34" t="b">
        <f t="shared" si="14"/>
        <v>0</v>
      </c>
      <c r="Z111" s="34" t="b">
        <f t="shared" si="15"/>
        <v>0</v>
      </c>
      <c r="AA111" s="34" t="b">
        <f t="shared" si="16"/>
        <v>0</v>
      </c>
      <c r="AB111" s="34" t="b">
        <f t="shared" si="17"/>
        <v>0</v>
      </c>
      <c r="AC111" s="34">
        <f t="shared" si="18"/>
        <v>3</v>
      </c>
      <c r="AD111" s="34">
        <f t="shared" si="19"/>
        <v>26</v>
      </c>
      <c r="AE111" s="16" t="b">
        <f t="shared" si="20"/>
        <v>0</v>
      </c>
      <c r="AF111" s="17" t="b">
        <f t="shared" si="21"/>
        <v>0</v>
      </c>
      <c r="AG111" s="17">
        <f t="shared" si="22"/>
        <v>26</v>
      </c>
      <c r="AH111" s="17" t="b">
        <f t="shared" si="23"/>
        <v>0</v>
      </c>
      <c r="AI111" s="34">
        <f t="shared" si="24"/>
        <v>3</v>
      </c>
      <c r="AJ111" s="18">
        <f t="shared" si="25"/>
        <v>15595.209</v>
      </c>
      <c r="AK111" s="18">
        <f t="shared" si="26"/>
        <v>15162.00875</v>
      </c>
      <c r="AL111" s="18">
        <f t="shared" si="27"/>
        <v>14728.8085</v>
      </c>
    </row>
    <row r="112" ht="12.75" customHeight="1">
      <c r="A112" s="54">
        <v>45264.0</v>
      </c>
      <c r="B112" s="56">
        <v>3240.0</v>
      </c>
      <c r="C112" s="57">
        <v>17421.48</v>
      </c>
      <c r="D112" s="56">
        <v>17415.0</v>
      </c>
      <c r="E112" s="4"/>
      <c r="F112" s="48">
        <f t="shared" si="1"/>
        <v>3281.6</v>
      </c>
      <c r="G112" s="49">
        <f t="shared" si="2"/>
        <v>1.044222263</v>
      </c>
      <c r="H112" s="49">
        <f t="shared" si="3"/>
        <v>1.496247767</v>
      </c>
      <c r="I112" s="48" t="b">
        <f t="shared" si="4"/>
        <v>0</v>
      </c>
      <c r="J112" s="48">
        <f t="shared" si="5"/>
        <v>0</v>
      </c>
      <c r="K112" s="50">
        <f t="shared" si="6"/>
        <v>-9</v>
      </c>
      <c r="L112" s="51">
        <f t="shared" si="7"/>
        <v>-0.0003719546215</v>
      </c>
      <c r="M112" s="50" t="b">
        <f t="shared" si="8"/>
        <v>0</v>
      </c>
      <c r="N112" s="50" t="b">
        <f t="shared" si="9"/>
        <v>0</v>
      </c>
      <c r="O112" s="50">
        <f t="shared" si="10"/>
        <v>1</v>
      </c>
      <c r="P112" s="4">
        <f t="shared" si="28"/>
        <v>501206097850</v>
      </c>
      <c r="Q112" s="34">
        <f t="shared" si="29"/>
        <v>9497445</v>
      </c>
      <c r="R112" s="34"/>
      <c r="S112" s="34"/>
      <c r="T112" s="34"/>
      <c r="U112" s="34"/>
      <c r="V112" s="59">
        <v>0.4811</v>
      </c>
      <c r="W112" s="60">
        <v>2.94</v>
      </c>
      <c r="X112" s="34" t="b">
        <f t="shared" si="13"/>
        <v>1</v>
      </c>
      <c r="Y112" s="34" t="b">
        <f t="shared" si="14"/>
        <v>0</v>
      </c>
      <c r="Z112" s="34" t="b">
        <f t="shared" si="15"/>
        <v>0</v>
      </c>
      <c r="AA112" s="34" t="b">
        <f t="shared" si="16"/>
        <v>0</v>
      </c>
      <c r="AB112" s="34" t="b">
        <f t="shared" si="17"/>
        <v>0</v>
      </c>
      <c r="AC112" s="34">
        <f t="shared" si="18"/>
        <v>2</v>
      </c>
      <c r="AD112" s="34">
        <f t="shared" si="19"/>
        <v>25</v>
      </c>
      <c r="AE112" s="16" t="b">
        <f t="shared" si="20"/>
        <v>0</v>
      </c>
      <c r="AF112" s="17" t="b">
        <f t="shared" si="21"/>
        <v>0</v>
      </c>
      <c r="AG112" s="17">
        <f t="shared" si="22"/>
        <v>25</v>
      </c>
      <c r="AH112" s="17" t="b">
        <f t="shared" si="23"/>
        <v>0</v>
      </c>
      <c r="AI112" s="34">
        <f t="shared" si="24"/>
        <v>3</v>
      </c>
      <c r="AJ112" s="18">
        <f t="shared" si="25"/>
        <v>15679.332</v>
      </c>
      <c r="AK112" s="18">
        <f t="shared" si="26"/>
        <v>15243.795</v>
      </c>
      <c r="AL112" s="18">
        <f t="shared" si="27"/>
        <v>14808.258</v>
      </c>
    </row>
    <row r="113" ht="12.75" customHeight="1">
      <c r="A113" s="54">
        <v>45261.0</v>
      </c>
      <c r="B113" s="56">
        <v>2989.0</v>
      </c>
      <c r="C113" s="57">
        <v>17438.35</v>
      </c>
      <c r="D113" s="56">
        <v>17424.0</v>
      </c>
      <c r="E113" s="4"/>
      <c r="F113" s="48">
        <f t="shared" si="1"/>
        <v>3181</v>
      </c>
      <c r="G113" s="49">
        <f t="shared" si="2"/>
        <v>1.046266641</v>
      </c>
      <c r="H113" s="49">
        <f t="shared" si="3"/>
        <v>1.500020026</v>
      </c>
      <c r="I113" s="48" t="b">
        <f t="shared" si="4"/>
        <v>0</v>
      </c>
      <c r="J113" s="48">
        <f t="shared" si="5"/>
        <v>0</v>
      </c>
      <c r="K113" s="50">
        <f t="shared" si="6"/>
        <v>21</v>
      </c>
      <c r="L113" s="51">
        <f t="shared" si="7"/>
        <v>-0.0008228989555</v>
      </c>
      <c r="M113" s="50" t="b">
        <f t="shared" si="8"/>
        <v>0</v>
      </c>
      <c r="N113" s="50" t="b">
        <f t="shared" si="9"/>
        <v>0</v>
      </c>
      <c r="O113" s="50">
        <f t="shared" si="10"/>
        <v>1</v>
      </c>
      <c r="P113" s="4">
        <f t="shared" si="28"/>
        <v>505514459500</v>
      </c>
      <c r="Q113" s="34">
        <f t="shared" si="29"/>
        <v>9574137</v>
      </c>
      <c r="R113" s="34"/>
      <c r="S113" s="34"/>
      <c r="T113" s="34"/>
      <c r="U113" s="34"/>
      <c r="V113" s="59">
        <v>0.4553</v>
      </c>
      <c r="W113" s="60">
        <v>5.59</v>
      </c>
      <c r="X113" s="34" t="b">
        <f t="shared" si="13"/>
        <v>0</v>
      </c>
      <c r="Y113" s="34" t="b">
        <f t="shared" si="14"/>
        <v>0</v>
      </c>
      <c r="Z113" s="34" t="b">
        <f t="shared" si="15"/>
        <v>0</v>
      </c>
      <c r="AA113" s="34" t="b">
        <f t="shared" si="16"/>
        <v>0</v>
      </c>
      <c r="AB113" s="34" t="b">
        <f t="shared" si="17"/>
        <v>1</v>
      </c>
      <c r="AC113" s="34">
        <f t="shared" si="18"/>
        <v>1</v>
      </c>
      <c r="AD113" s="34">
        <f t="shared" si="19"/>
        <v>24</v>
      </c>
      <c r="AE113" s="16" t="b">
        <f t="shared" si="20"/>
        <v>0</v>
      </c>
      <c r="AF113" s="17" t="b">
        <f t="shared" si="21"/>
        <v>0</v>
      </c>
      <c r="AG113" s="17">
        <f t="shared" si="22"/>
        <v>24</v>
      </c>
      <c r="AH113" s="17" t="b">
        <f t="shared" si="23"/>
        <v>0</v>
      </c>
      <c r="AI113" s="34">
        <f t="shared" si="24"/>
        <v>3</v>
      </c>
      <c r="AJ113" s="18">
        <f t="shared" si="25"/>
        <v>15694.515</v>
      </c>
      <c r="AK113" s="18">
        <f t="shared" si="26"/>
        <v>15258.55625</v>
      </c>
      <c r="AL113" s="18">
        <f t="shared" si="27"/>
        <v>14822.5975</v>
      </c>
    </row>
    <row r="114" ht="12.75" customHeight="1">
      <c r="A114" s="54">
        <v>45260.0</v>
      </c>
      <c r="B114" s="56">
        <v>4026.0</v>
      </c>
      <c r="C114" s="57">
        <v>17433.85</v>
      </c>
      <c r="D114" s="56">
        <v>17403.0</v>
      </c>
      <c r="E114" s="4"/>
      <c r="F114" s="48">
        <f t="shared" si="1"/>
        <v>3081.2</v>
      </c>
      <c r="G114" s="49">
        <f t="shared" si="2"/>
        <v>1.046899393</v>
      </c>
      <c r="H114" s="49">
        <f t="shared" si="3"/>
        <v>1.50671914</v>
      </c>
      <c r="I114" s="48" t="b">
        <f t="shared" si="4"/>
        <v>0</v>
      </c>
      <c r="J114" s="48">
        <f t="shared" si="5"/>
        <v>0</v>
      </c>
      <c r="K114" s="50">
        <f t="shared" si="6"/>
        <v>66</v>
      </c>
      <c r="L114" s="51">
        <f t="shared" si="7"/>
        <v>-0.001769546027</v>
      </c>
      <c r="M114" s="50" t="b">
        <f t="shared" si="8"/>
        <v>0</v>
      </c>
      <c r="N114" s="50" t="b">
        <f t="shared" si="9"/>
        <v>0</v>
      </c>
      <c r="O114" s="50">
        <f t="shared" si="10"/>
        <v>1</v>
      </c>
      <c r="P114" s="4">
        <f t="shared" si="28"/>
        <v>495645970450</v>
      </c>
      <c r="Q114" s="34">
        <f t="shared" si="29"/>
        <v>9398561</v>
      </c>
      <c r="R114" s="34"/>
      <c r="S114" s="34"/>
      <c r="T114" s="34"/>
      <c r="U114" s="34"/>
      <c r="V114" s="59">
        <v>0.4802</v>
      </c>
      <c r="W114" s="60">
        <v>3.43</v>
      </c>
      <c r="X114" s="34" t="b">
        <f t="shared" si="13"/>
        <v>0</v>
      </c>
      <c r="Y114" s="34" t="b">
        <f t="shared" si="14"/>
        <v>0</v>
      </c>
      <c r="Z114" s="34" t="b">
        <f t="shared" si="15"/>
        <v>0</v>
      </c>
      <c r="AA114" s="34" t="b">
        <f t="shared" si="16"/>
        <v>0</v>
      </c>
      <c r="AB114" s="34" t="b">
        <f t="shared" si="17"/>
        <v>0</v>
      </c>
      <c r="AC114" s="34">
        <f t="shared" si="18"/>
        <v>10</v>
      </c>
      <c r="AD114" s="34">
        <f t="shared" si="19"/>
        <v>23</v>
      </c>
      <c r="AE114" s="16" t="b">
        <f t="shared" si="20"/>
        <v>0</v>
      </c>
      <c r="AF114" s="17" t="b">
        <f t="shared" si="21"/>
        <v>0</v>
      </c>
      <c r="AG114" s="17">
        <f t="shared" si="22"/>
        <v>23</v>
      </c>
      <c r="AH114" s="17" t="b">
        <f t="shared" si="23"/>
        <v>0</v>
      </c>
      <c r="AI114" s="34">
        <f t="shared" si="24"/>
        <v>3</v>
      </c>
      <c r="AJ114" s="18">
        <f t="shared" si="25"/>
        <v>15690.465</v>
      </c>
      <c r="AK114" s="18">
        <f t="shared" si="26"/>
        <v>15254.61875</v>
      </c>
      <c r="AL114" s="18">
        <f t="shared" si="27"/>
        <v>14818.7725</v>
      </c>
    </row>
    <row r="115" ht="12.75" customHeight="1">
      <c r="A115" s="54">
        <v>45259.0</v>
      </c>
      <c r="B115" s="56">
        <v>3217.0</v>
      </c>
      <c r="C115" s="57">
        <v>17370.56</v>
      </c>
      <c r="D115" s="56">
        <v>17337.0</v>
      </c>
      <c r="E115" s="4"/>
      <c r="F115" s="48">
        <f t="shared" si="1"/>
        <v>2840.2</v>
      </c>
      <c r="G115" s="49">
        <f t="shared" si="2"/>
        <v>1.043950063</v>
      </c>
      <c r="H115" s="49">
        <f t="shared" si="3"/>
        <v>1.216419201</v>
      </c>
      <c r="I115" s="48" t="b">
        <f t="shared" si="4"/>
        <v>0</v>
      </c>
      <c r="J115" s="48">
        <f t="shared" si="5"/>
        <v>0</v>
      </c>
      <c r="K115" s="50">
        <f t="shared" si="6"/>
        <v>-23</v>
      </c>
      <c r="L115" s="51">
        <f t="shared" si="7"/>
        <v>-0.001932004495</v>
      </c>
      <c r="M115" s="50" t="b">
        <f t="shared" si="8"/>
        <v>0</v>
      </c>
      <c r="N115" s="50" t="b">
        <f t="shared" si="9"/>
        <v>0</v>
      </c>
      <c r="O115" s="50">
        <f t="shared" si="10"/>
        <v>1</v>
      </c>
      <c r="P115" s="4">
        <f t="shared" si="28"/>
        <v>466352665750</v>
      </c>
      <c r="Q115" s="34">
        <f t="shared" si="29"/>
        <v>8876759</v>
      </c>
      <c r="R115" s="34"/>
      <c r="S115" s="34"/>
      <c r="T115" s="34"/>
      <c r="U115" s="34"/>
      <c r="V115" s="59">
        <v>0.48</v>
      </c>
      <c r="W115" s="60">
        <v>4.24</v>
      </c>
      <c r="X115" s="34" t="b">
        <f t="shared" si="13"/>
        <v>0</v>
      </c>
      <c r="Y115" s="34" t="b">
        <f t="shared" si="14"/>
        <v>0</v>
      </c>
      <c r="Z115" s="34" t="b">
        <f t="shared" si="15"/>
        <v>0</v>
      </c>
      <c r="AA115" s="34" t="b">
        <f t="shared" si="16"/>
        <v>0</v>
      </c>
      <c r="AB115" s="34" t="b">
        <f t="shared" si="17"/>
        <v>0</v>
      </c>
      <c r="AC115" s="34">
        <f t="shared" si="18"/>
        <v>9</v>
      </c>
      <c r="AD115" s="34">
        <f t="shared" si="19"/>
        <v>22</v>
      </c>
      <c r="AE115" s="16" t="b">
        <f t="shared" si="20"/>
        <v>0</v>
      </c>
      <c r="AF115" s="17" t="b">
        <f t="shared" si="21"/>
        <v>0</v>
      </c>
      <c r="AG115" s="17">
        <f t="shared" si="22"/>
        <v>22</v>
      </c>
      <c r="AH115" s="17" t="b">
        <f t="shared" si="23"/>
        <v>0</v>
      </c>
      <c r="AI115" s="34">
        <f t="shared" si="24"/>
        <v>3</v>
      </c>
      <c r="AJ115" s="18">
        <f t="shared" si="25"/>
        <v>15633.504</v>
      </c>
      <c r="AK115" s="18">
        <f t="shared" si="26"/>
        <v>15199.24</v>
      </c>
      <c r="AL115" s="18">
        <f t="shared" si="27"/>
        <v>14764.976</v>
      </c>
    </row>
    <row r="116" ht="12.75" customHeight="1">
      <c r="A116" s="54">
        <v>45258.0</v>
      </c>
      <c r="B116" s="56">
        <v>2936.0</v>
      </c>
      <c r="C116" s="57">
        <v>17341.25</v>
      </c>
      <c r="D116" s="56">
        <v>17360.0</v>
      </c>
      <c r="E116" s="4"/>
      <c r="F116" s="48">
        <f t="shared" si="1"/>
        <v>2764.2</v>
      </c>
      <c r="G116" s="49">
        <f t="shared" si="2"/>
        <v>1.04284915</v>
      </c>
      <c r="H116" s="49">
        <f t="shared" si="3"/>
        <v>1.113640868</v>
      </c>
      <c r="I116" s="48" t="b">
        <f t="shared" si="4"/>
        <v>0</v>
      </c>
      <c r="J116" s="48">
        <f t="shared" si="5"/>
        <v>0</v>
      </c>
      <c r="K116" s="50">
        <f t="shared" si="6"/>
        <v>206</v>
      </c>
      <c r="L116" s="51">
        <f t="shared" si="7"/>
        <v>0.001081236935</v>
      </c>
      <c r="M116" s="50" t="b">
        <f t="shared" si="8"/>
        <v>0</v>
      </c>
      <c r="N116" s="50" t="b">
        <f t="shared" si="9"/>
        <v>0</v>
      </c>
      <c r="O116" s="50">
        <f t="shared" si="10"/>
        <v>-1</v>
      </c>
      <c r="P116" s="4">
        <f t="shared" si="28"/>
        <v>462979000450</v>
      </c>
      <c r="Q116" s="34">
        <f t="shared" si="29"/>
        <v>-2933622</v>
      </c>
      <c r="R116" s="34"/>
      <c r="S116" s="34"/>
      <c r="T116" s="34"/>
      <c r="U116" s="34"/>
      <c r="V116" s="59">
        <v>0.4649</v>
      </c>
      <c r="W116" s="60">
        <v>4.12</v>
      </c>
      <c r="X116" s="34" t="b">
        <f t="shared" si="13"/>
        <v>0</v>
      </c>
      <c r="Y116" s="34" t="b">
        <f t="shared" si="14"/>
        <v>0</v>
      </c>
      <c r="Z116" s="34" t="b">
        <f t="shared" si="15"/>
        <v>0</v>
      </c>
      <c r="AA116" s="34" t="b">
        <f t="shared" si="16"/>
        <v>0</v>
      </c>
      <c r="AB116" s="34" t="b">
        <f t="shared" si="17"/>
        <v>0</v>
      </c>
      <c r="AC116" s="34">
        <f t="shared" si="18"/>
        <v>8</v>
      </c>
      <c r="AD116" s="34">
        <f t="shared" si="19"/>
        <v>21</v>
      </c>
      <c r="AE116" s="16" t="b">
        <f t="shared" si="20"/>
        <v>0</v>
      </c>
      <c r="AF116" s="17" t="b">
        <f t="shared" si="21"/>
        <v>0</v>
      </c>
      <c r="AG116" s="17">
        <f t="shared" si="22"/>
        <v>21</v>
      </c>
      <c r="AH116" s="17" t="b">
        <f t="shared" si="23"/>
        <v>0</v>
      </c>
      <c r="AI116" s="34">
        <f t="shared" si="24"/>
        <v>1</v>
      </c>
      <c r="AJ116" s="18">
        <f t="shared" si="25"/>
        <v>15607.125</v>
      </c>
      <c r="AK116" s="18">
        <f t="shared" si="26"/>
        <v>15173.59375</v>
      </c>
      <c r="AL116" s="18">
        <f t="shared" si="27"/>
        <v>14740.0625</v>
      </c>
    </row>
    <row r="117" ht="12.75" customHeight="1">
      <c r="A117" s="54">
        <v>45257.0</v>
      </c>
      <c r="B117" s="56">
        <v>2737.0</v>
      </c>
      <c r="C117" s="57">
        <v>17137.42</v>
      </c>
      <c r="D117" s="56">
        <v>17154.0</v>
      </c>
      <c r="E117" s="4"/>
      <c r="F117" s="48">
        <f t="shared" si="1"/>
        <v>2852.8</v>
      </c>
      <c r="G117" s="49">
        <f t="shared" si="2"/>
        <v>1.031159504</v>
      </c>
      <c r="H117" s="49">
        <f t="shared" si="3"/>
        <v>1.285427479</v>
      </c>
      <c r="I117" s="48" t="b">
        <f t="shared" si="4"/>
        <v>0</v>
      </c>
      <c r="J117" s="48">
        <f t="shared" si="5"/>
        <v>0</v>
      </c>
      <c r="K117" s="50">
        <f t="shared" si="6"/>
        <v>-138</v>
      </c>
      <c r="L117" s="51">
        <f t="shared" si="7"/>
        <v>0.000967473517</v>
      </c>
      <c r="M117" s="50" t="b">
        <f t="shared" si="8"/>
        <v>0</v>
      </c>
      <c r="N117" s="50" t="b">
        <f t="shared" si="9"/>
        <v>0</v>
      </c>
      <c r="O117" s="50">
        <f t="shared" si="10"/>
        <v>1</v>
      </c>
      <c r="P117" s="4">
        <f t="shared" si="28"/>
        <v>386412776250</v>
      </c>
      <c r="Q117" s="34">
        <f t="shared" si="29"/>
        <v>7433614</v>
      </c>
      <c r="R117" s="34"/>
      <c r="S117" s="34"/>
      <c r="T117" s="34"/>
      <c r="U117" s="34"/>
      <c r="V117" s="59">
        <v>0.4699</v>
      </c>
      <c r="W117" s="60">
        <v>4.16</v>
      </c>
      <c r="X117" s="34" t="b">
        <f t="shared" si="13"/>
        <v>0</v>
      </c>
      <c r="Y117" s="34" t="b">
        <f t="shared" si="14"/>
        <v>0</v>
      </c>
      <c r="Z117" s="34" t="b">
        <f t="shared" si="15"/>
        <v>0</v>
      </c>
      <c r="AA117" s="34" t="b">
        <f t="shared" si="16"/>
        <v>0</v>
      </c>
      <c r="AB117" s="34" t="b">
        <f t="shared" si="17"/>
        <v>0</v>
      </c>
      <c r="AC117" s="34">
        <f t="shared" si="18"/>
        <v>7</v>
      </c>
      <c r="AD117" s="34">
        <f t="shared" si="19"/>
        <v>20</v>
      </c>
      <c r="AE117" s="16" t="b">
        <f t="shared" si="20"/>
        <v>0</v>
      </c>
      <c r="AF117" s="17" t="b">
        <f t="shared" si="21"/>
        <v>0</v>
      </c>
      <c r="AG117" s="17">
        <f t="shared" si="22"/>
        <v>20</v>
      </c>
      <c r="AH117" s="17" t="b">
        <f t="shared" si="23"/>
        <v>0</v>
      </c>
      <c r="AI117" s="34">
        <f t="shared" si="24"/>
        <v>3</v>
      </c>
      <c r="AJ117" s="18">
        <f t="shared" si="25"/>
        <v>15423.678</v>
      </c>
      <c r="AK117" s="18">
        <f t="shared" si="26"/>
        <v>14995.2425</v>
      </c>
      <c r="AL117" s="18">
        <f t="shared" si="27"/>
        <v>14566.807</v>
      </c>
    </row>
    <row r="118" ht="12.75" customHeight="1">
      <c r="A118" s="54">
        <v>45254.0</v>
      </c>
      <c r="B118" s="56">
        <v>2490.0</v>
      </c>
      <c r="C118" s="57">
        <v>17287.42</v>
      </c>
      <c r="D118" s="56">
        <v>17292.0</v>
      </c>
      <c r="E118" s="4"/>
      <c r="F118" s="48">
        <f t="shared" si="1"/>
        <v>2860.4</v>
      </c>
      <c r="G118" s="49">
        <f t="shared" si="2"/>
        <v>1.040547868</v>
      </c>
      <c r="H118" s="49">
        <f t="shared" si="3"/>
        <v>1.288695753</v>
      </c>
      <c r="I118" s="48" t="b">
        <f t="shared" si="4"/>
        <v>0</v>
      </c>
      <c r="J118" s="48">
        <f t="shared" si="5"/>
        <v>0</v>
      </c>
      <c r="K118" s="50">
        <f t="shared" si="6"/>
        <v>-4</v>
      </c>
      <c r="L118" s="51">
        <f t="shared" si="7"/>
        <v>0.0002649325348</v>
      </c>
      <c r="M118" s="50" t="b">
        <f t="shared" si="8"/>
        <v>0</v>
      </c>
      <c r="N118" s="50" t="b">
        <f t="shared" si="9"/>
        <v>0</v>
      </c>
      <c r="O118" s="50">
        <f t="shared" si="10"/>
        <v>-1</v>
      </c>
      <c r="P118" s="4">
        <f t="shared" si="28"/>
        <v>370165077150</v>
      </c>
      <c r="Q118" s="34">
        <f t="shared" si="29"/>
        <v>-2354739</v>
      </c>
      <c r="R118" s="34"/>
      <c r="S118" s="34"/>
      <c r="T118" s="34"/>
      <c r="U118" s="34"/>
      <c r="V118" s="59">
        <v>0.4689</v>
      </c>
      <c r="W118" s="60">
        <v>4.69</v>
      </c>
      <c r="X118" s="34" t="b">
        <f t="shared" si="13"/>
        <v>0</v>
      </c>
      <c r="Y118" s="34" t="b">
        <f t="shared" si="14"/>
        <v>0</v>
      </c>
      <c r="Z118" s="34" t="b">
        <f t="shared" si="15"/>
        <v>0</v>
      </c>
      <c r="AA118" s="34" t="b">
        <f t="shared" si="16"/>
        <v>0</v>
      </c>
      <c r="AB118" s="34" t="b">
        <f t="shared" si="17"/>
        <v>0</v>
      </c>
      <c r="AC118" s="34">
        <f t="shared" si="18"/>
        <v>6</v>
      </c>
      <c r="AD118" s="34">
        <f t="shared" si="19"/>
        <v>19</v>
      </c>
      <c r="AE118" s="16" t="b">
        <f t="shared" si="20"/>
        <v>0</v>
      </c>
      <c r="AF118" s="17" t="b">
        <f t="shared" si="21"/>
        <v>0</v>
      </c>
      <c r="AG118" s="17">
        <f t="shared" si="22"/>
        <v>19</v>
      </c>
      <c r="AH118" s="17" t="b">
        <f t="shared" si="23"/>
        <v>0</v>
      </c>
      <c r="AI118" s="34">
        <f t="shared" si="24"/>
        <v>1</v>
      </c>
      <c r="AJ118" s="18">
        <f t="shared" si="25"/>
        <v>15558.678</v>
      </c>
      <c r="AK118" s="18">
        <f t="shared" si="26"/>
        <v>15126.4925</v>
      </c>
      <c r="AL118" s="18">
        <f t="shared" si="27"/>
        <v>14694.307</v>
      </c>
    </row>
    <row r="119" ht="12.75" customHeight="1">
      <c r="A119" s="54">
        <v>45253.0</v>
      </c>
      <c r="B119" s="56">
        <v>2821.0</v>
      </c>
      <c r="C119" s="57">
        <v>17294.55</v>
      </c>
      <c r="D119" s="56">
        <v>17296.0</v>
      </c>
      <c r="E119" s="4"/>
      <c r="F119" s="48">
        <f t="shared" si="1"/>
        <v>2951</v>
      </c>
      <c r="G119" s="49">
        <f t="shared" si="2"/>
        <v>1.041648399</v>
      </c>
      <c r="H119" s="49">
        <f t="shared" si="3"/>
        <v>1.286087965</v>
      </c>
      <c r="I119" s="48" t="b">
        <f t="shared" si="4"/>
        <v>0</v>
      </c>
      <c r="J119" s="48">
        <f t="shared" si="5"/>
        <v>0</v>
      </c>
      <c r="K119" s="50">
        <f t="shared" si="6"/>
        <v>-8</v>
      </c>
      <c r="L119" s="51">
        <f t="shared" si="7"/>
        <v>0.00008384144138</v>
      </c>
      <c r="M119" s="50" t="b">
        <f t="shared" si="8"/>
        <v>0</v>
      </c>
      <c r="N119" s="50" t="b">
        <f t="shared" si="9"/>
        <v>0</v>
      </c>
      <c r="O119" s="50">
        <f t="shared" si="10"/>
        <v>1</v>
      </c>
      <c r="P119" s="4">
        <f t="shared" si="28"/>
        <v>371583004750</v>
      </c>
      <c r="Q119" s="34">
        <f t="shared" si="29"/>
        <v>7089638</v>
      </c>
      <c r="R119" s="34"/>
      <c r="S119" s="34"/>
      <c r="T119" s="34"/>
      <c r="U119" s="34"/>
      <c r="V119" s="52"/>
      <c r="W119" s="53"/>
      <c r="X119" s="34" t="b">
        <f t="shared" si="13"/>
        <v>0</v>
      </c>
      <c r="Y119" s="34" t="b">
        <f t="shared" si="14"/>
        <v>0</v>
      </c>
      <c r="Z119" s="34" t="b">
        <f t="shared" si="15"/>
        <v>0</v>
      </c>
      <c r="AA119" s="34" t="b">
        <f t="shared" si="16"/>
        <v>0</v>
      </c>
      <c r="AB119" s="34" t="b">
        <f t="shared" si="17"/>
        <v>0</v>
      </c>
      <c r="AC119" s="34">
        <f t="shared" si="18"/>
        <v>5</v>
      </c>
      <c r="AD119" s="34">
        <f t="shared" si="19"/>
        <v>18</v>
      </c>
      <c r="AE119" s="16" t="b">
        <f t="shared" si="20"/>
        <v>0</v>
      </c>
      <c r="AF119" s="17" t="b">
        <f t="shared" si="21"/>
        <v>0</v>
      </c>
      <c r="AG119" s="17">
        <f t="shared" si="22"/>
        <v>18</v>
      </c>
      <c r="AH119" s="17" t="b">
        <f t="shared" si="23"/>
        <v>0</v>
      </c>
      <c r="AI119" s="34">
        <f t="shared" si="24"/>
        <v>3</v>
      </c>
      <c r="AJ119" s="18">
        <f t="shared" si="25"/>
        <v>15565.095</v>
      </c>
      <c r="AK119" s="18">
        <f t="shared" si="26"/>
        <v>15132.73125</v>
      </c>
      <c r="AL119" s="18">
        <f t="shared" si="27"/>
        <v>14700.3675</v>
      </c>
    </row>
    <row r="120" ht="12.75" customHeight="1">
      <c r="A120" s="54">
        <v>45252.0</v>
      </c>
      <c r="B120" s="56">
        <v>2837.0</v>
      </c>
      <c r="C120" s="57">
        <v>17310.26</v>
      </c>
      <c r="D120" s="56">
        <v>17304.0</v>
      </c>
      <c r="E120" s="4"/>
      <c r="F120" s="48">
        <f t="shared" si="1"/>
        <v>2955.6</v>
      </c>
      <c r="G120" s="49">
        <f t="shared" si="2"/>
        <v>1.043285859</v>
      </c>
      <c r="H120" s="49">
        <f t="shared" si="3"/>
        <v>1.280782545</v>
      </c>
      <c r="I120" s="48" t="b">
        <f t="shared" si="4"/>
        <v>0</v>
      </c>
      <c r="J120" s="48">
        <f t="shared" si="5"/>
        <v>0</v>
      </c>
      <c r="K120" s="50">
        <f t="shared" si="6"/>
        <v>-108</v>
      </c>
      <c r="L120" s="51">
        <f t="shared" si="7"/>
        <v>-0.0003616352383</v>
      </c>
      <c r="M120" s="50" t="b">
        <f t="shared" si="8"/>
        <v>0</v>
      </c>
      <c r="N120" s="50" t="b">
        <f t="shared" si="9"/>
        <v>0</v>
      </c>
      <c r="O120" s="50">
        <f t="shared" si="10"/>
        <v>1</v>
      </c>
      <c r="P120" s="4">
        <f t="shared" si="28"/>
        <v>374439337950</v>
      </c>
      <c r="Q120" s="34">
        <f t="shared" si="29"/>
        <v>7140833</v>
      </c>
      <c r="R120" s="34"/>
      <c r="S120" s="34"/>
      <c r="T120" s="34"/>
      <c r="U120" s="34"/>
      <c r="V120" s="59">
        <v>0.4933</v>
      </c>
      <c r="W120" s="60">
        <v>4.79</v>
      </c>
      <c r="X120" s="34" t="b">
        <f t="shared" si="13"/>
        <v>0</v>
      </c>
      <c r="Y120" s="34" t="b">
        <f t="shared" si="14"/>
        <v>0</v>
      </c>
      <c r="Z120" s="34" t="b">
        <f t="shared" si="15"/>
        <v>0</v>
      </c>
      <c r="AA120" s="34" t="b">
        <f t="shared" si="16"/>
        <v>0</v>
      </c>
      <c r="AB120" s="34" t="b">
        <f t="shared" si="17"/>
        <v>0</v>
      </c>
      <c r="AC120" s="34">
        <f t="shared" si="18"/>
        <v>4</v>
      </c>
      <c r="AD120" s="34">
        <f t="shared" si="19"/>
        <v>17</v>
      </c>
      <c r="AE120" s="16" t="b">
        <f t="shared" si="20"/>
        <v>0</v>
      </c>
      <c r="AF120" s="17" t="b">
        <f t="shared" si="21"/>
        <v>0</v>
      </c>
      <c r="AG120" s="17">
        <f t="shared" si="22"/>
        <v>17</v>
      </c>
      <c r="AH120" s="17" t="b">
        <f t="shared" si="23"/>
        <v>0</v>
      </c>
      <c r="AI120" s="34">
        <f t="shared" si="24"/>
        <v>3</v>
      </c>
      <c r="AJ120" s="18">
        <f t="shared" si="25"/>
        <v>15579.234</v>
      </c>
      <c r="AK120" s="18">
        <f t="shared" si="26"/>
        <v>15146.4775</v>
      </c>
      <c r="AL120" s="18">
        <f t="shared" si="27"/>
        <v>14713.721</v>
      </c>
    </row>
    <row r="121" ht="12.75" customHeight="1">
      <c r="A121" s="54">
        <v>45251.0</v>
      </c>
      <c r="B121" s="62">
        <v>3379.0</v>
      </c>
      <c r="C121" s="63">
        <v>17416.7</v>
      </c>
      <c r="D121" s="62">
        <v>17412.0</v>
      </c>
      <c r="E121" s="4"/>
      <c r="F121" s="48">
        <f t="shared" si="1"/>
        <v>3144</v>
      </c>
      <c r="G121" s="49">
        <f t="shared" si="2"/>
        <v>1.050323918</v>
      </c>
      <c r="H121" s="49">
        <f t="shared" si="3"/>
        <v>1.432788513</v>
      </c>
      <c r="I121" s="48" t="b">
        <f t="shared" si="4"/>
        <v>0</v>
      </c>
      <c r="J121" s="48">
        <f t="shared" si="5"/>
        <v>0</v>
      </c>
      <c r="K121" s="50">
        <f t="shared" si="6"/>
        <v>209</v>
      </c>
      <c r="L121" s="51">
        <f t="shared" si="7"/>
        <v>-0.0002698559429</v>
      </c>
      <c r="M121" s="50" t="b">
        <f t="shared" si="8"/>
        <v>0</v>
      </c>
      <c r="N121" s="50" t="b">
        <f t="shared" si="9"/>
        <v>0</v>
      </c>
      <c r="O121" s="50">
        <f t="shared" si="10"/>
        <v>1</v>
      </c>
      <c r="P121" s="4">
        <f t="shared" si="28"/>
        <v>417129734550</v>
      </c>
      <c r="Q121" s="34">
        <f t="shared" si="29"/>
        <v>7905629</v>
      </c>
      <c r="R121" s="34"/>
      <c r="S121" s="34"/>
      <c r="T121" s="34"/>
      <c r="U121" s="34"/>
      <c r="V121" s="59">
        <v>0.4861</v>
      </c>
      <c r="W121" s="60">
        <v>4.07</v>
      </c>
      <c r="X121" s="34" t="b">
        <f t="shared" si="13"/>
        <v>0</v>
      </c>
      <c r="Y121" s="34" t="b">
        <f t="shared" si="14"/>
        <v>0</v>
      </c>
      <c r="Z121" s="34" t="b">
        <f t="shared" si="15"/>
        <v>0</v>
      </c>
      <c r="AA121" s="34" t="b">
        <f t="shared" si="16"/>
        <v>0</v>
      </c>
      <c r="AB121" s="34" t="b">
        <f t="shared" si="17"/>
        <v>0</v>
      </c>
      <c r="AC121" s="34">
        <f t="shared" si="18"/>
        <v>3</v>
      </c>
      <c r="AD121" s="34">
        <f t="shared" si="19"/>
        <v>16</v>
      </c>
      <c r="AE121" s="16" t="b">
        <f t="shared" si="20"/>
        <v>0</v>
      </c>
      <c r="AF121" s="17" t="b">
        <f t="shared" si="21"/>
        <v>0</v>
      </c>
      <c r="AG121" s="17">
        <f t="shared" si="22"/>
        <v>16</v>
      </c>
      <c r="AH121" s="17" t="b">
        <f t="shared" si="23"/>
        <v>0</v>
      </c>
      <c r="AI121" s="34">
        <f t="shared" si="24"/>
        <v>3</v>
      </c>
      <c r="AJ121" s="18">
        <f t="shared" si="25"/>
        <v>15675.03</v>
      </c>
      <c r="AK121" s="18">
        <f t="shared" si="26"/>
        <v>15239.6125</v>
      </c>
      <c r="AL121" s="18">
        <f t="shared" si="27"/>
        <v>14804.195</v>
      </c>
    </row>
    <row r="122" ht="12.75" customHeight="1">
      <c r="A122" s="54">
        <v>45250.0</v>
      </c>
      <c r="B122" s="56">
        <v>2775.0</v>
      </c>
      <c r="C122" s="57">
        <v>17210.47</v>
      </c>
      <c r="D122" s="56">
        <v>17203.0</v>
      </c>
      <c r="E122" s="4"/>
      <c r="F122" s="48">
        <f t="shared" si="1"/>
        <v>3007.8</v>
      </c>
      <c r="G122" s="49">
        <f t="shared" si="2"/>
        <v>1.038715049</v>
      </c>
      <c r="H122" s="49">
        <f t="shared" si="3"/>
        <v>1.440827971</v>
      </c>
      <c r="I122" s="48" t="b">
        <f t="shared" si="4"/>
        <v>0</v>
      </c>
      <c r="J122" s="48">
        <f t="shared" si="5"/>
        <v>0</v>
      </c>
      <c r="K122" s="50">
        <f t="shared" si="6"/>
        <v>-9</v>
      </c>
      <c r="L122" s="51">
        <f t="shared" si="7"/>
        <v>-0.0004340381175</v>
      </c>
      <c r="M122" s="50" t="b">
        <f t="shared" si="8"/>
        <v>0</v>
      </c>
      <c r="N122" s="50" t="b">
        <f t="shared" si="9"/>
        <v>0</v>
      </c>
      <c r="O122" s="50">
        <f t="shared" si="10"/>
        <v>1</v>
      </c>
      <c r="P122" s="4">
        <f t="shared" si="28"/>
        <v>347475144600</v>
      </c>
      <c r="Q122" s="34">
        <f t="shared" si="29"/>
        <v>6665511</v>
      </c>
      <c r="R122" s="34"/>
      <c r="S122" s="34"/>
      <c r="T122" s="34"/>
      <c r="U122" s="34"/>
      <c r="V122" s="59">
        <v>0.4967</v>
      </c>
      <c r="W122" s="60">
        <v>5.41</v>
      </c>
      <c r="X122" s="34" t="b">
        <f t="shared" si="13"/>
        <v>0</v>
      </c>
      <c r="Y122" s="34" t="b">
        <f t="shared" si="14"/>
        <v>0</v>
      </c>
      <c r="Z122" s="34" t="b">
        <f t="shared" si="15"/>
        <v>0</v>
      </c>
      <c r="AA122" s="34" t="b">
        <f t="shared" si="16"/>
        <v>0</v>
      </c>
      <c r="AB122" s="34" t="b">
        <f t="shared" si="17"/>
        <v>0</v>
      </c>
      <c r="AC122" s="34">
        <f t="shared" si="18"/>
        <v>2</v>
      </c>
      <c r="AD122" s="34">
        <f t="shared" si="19"/>
        <v>15</v>
      </c>
      <c r="AE122" s="16" t="b">
        <f t="shared" si="20"/>
        <v>0</v>
      </c>
      <c r="AF122" s="17" t="b">
        <f t="shared" si="21"/>
        <v>0</v>
      </c>
      <c r="AG122" s="17">
        <f t="shared" si="22"/>
        <v>15</v>
      </c>
      <c r="AH122" s="17" t="b">
        <f t="shared" si="23"/>
        <v>0</v>
      </c>
      <c r="AI122" s="34">
        <f t="shared" si="24"/>
        <v>3</v>
      </c>
      <c r="AJ122" s="18">
        <f t="shared" si="25"/>
        <v>15489.423</v>
      </c>
      <c r="AK122" s="18">
        <f t="shared" si="26"/>
        <v>15059.16125</v>
      </c>
      <c r="AL122" s="18">
        <f t="shared" si="27"/>
        <v>14628.8995</v>
      </c>
    </row>
    <row r="123" ht="12.75" customHeight="1">
      <c r="A123" s="54">
        <v>45247.0</v>
      </c>
      <c r="B123" s="56">
        <v>2943.0</v>
      </c>
      <c r="C123" s="57">
        <v>17208.95</v>
      </c>
      <c r="D123" s="56">
        <v>17212.0</v>
      </c>
      <c r="E123" s="4"/>
      <c r="F123" s="48">
        <f t="shared" si="1"/>
        <v>3015.4</v>
      </c>
      <c r="G123" s="49">
        <f t="shared" si="2"/>
        <v>1.039356415</v>
      </c>
      <c r="H123" s="49">
        <f t="shared" si="3"/>
        <v>1.440681493</v>
      </c>
      <c r="I123" s="48" t="b">
        <f t="shared" si="4"/>
        <v>0</v>
      </c>
      <c r="J123" s="48">
        <f t="shared" si="5"/>
        <v>0</v>
      </c>
      <c r="K123" s="50">
        <f t="shared" si="6"/>
        <v>29</v>
      </c>
      <c r="L123" s="51">
        <f t="shared" si="7"/>
        <v>0.0001772333582</v>
      </c>
      <c r="M123" s="50" t="b">
        <f t="shared" si="8"/>
        <v>0</v>
      </c>
      <c r="N123" s="50" t="b">
        <f t="shared" si="9"/>
        <v>0</v>
      </c>
      <c r="O123" s="50">
        <f t="shared" si="10"/>
        <v>1</v>
      </c>
      <c r="P123" s="4">
        <f t="shared" si="28"/>
        <v>350499146400</v>
      </c>
      <c r="Q123" s="34">
        <f t="shared" si="29"/>
        <v>6720004</v>
      </c>
      <c r="R123" s="34"/>
      <c r="S123" s="34"/>
      <c r="T123" s="34"/>
      <c r="U123" s="34"/>
      <c r="V123" s="59">
        <v>0.4661</v>
      </c>
      <c r="W123" s="60">
        <v>3.89</v>
      </c>
      <c r="X123" s="34" t="b">
        <f t="shared" si="13"/>
        <v>0</v>
      </c>
      <c r="Y123" s="34" t="b">
        <f t="shared" si="14"/>
        <v>0</v>
      </c>
      <c r="Z123" s="34" t="b">
        <f t="shared" si="15"/>
        <v>0</v>
      </c>
      <c r="AA123" s="34" t="b">
        <f t="shared" si="16"/>
        <v>0</v>
      </c>
      <c r="AB123" s="34" t="b">
        <f t="shared" si="17"/>
        <v>1</v>
      </c>
      <c r="AC123" s="34">
        <f t="shared" si="18"/>
        <v>1</v>
      </c>
      <c r="AD123" s="34">
        <f t="shared" si="19"/>
        <v>14</v>
      </c>
      <c r="AE123" s="16" t="b">
        <f t="shared" si="20"/>
        <v>0</v>
      </c>
      <c r="AF123" s="17" t="b">
        <f t="shared" si="21"/>
        <v>0</v>
      </c>
      <c r="AG123" s="17">
        <f t="shared" si="22"/>
        <v>14</v>
      </c>
      <c r="AH123" s="17" t="b">
        <f t="shared" si="23"/>
        <v>0</v>
      </c>
      <c r="AI123" s="34">
        <f t="shared" si="24"/>
        <v>3</v>
      </c>
      <c r="AJ123" s="18">
        <f t="shared" si="25"/>
        <v>15488.055</v>
      </c>
      <c r="AK123" s="18">
        <f t="shared" si="26"/>
        <v>15057.83125</v>
      </c>
      <c r="AL123" s="18">
        <f t="shared" si="27"/>
        <v>14627.6075</v>
      </c>
    </row>
    <row r="124" ht="12.75" customHeight="1">
      <c r="A124" s="54">
        <v>45246.0</v>
      </c>
      <c r="B124" s="56">
        <v>2844.0</v>
      </c>
      <c r="C124" s="57">
        <v>17171.18</v>
      </c>
      <c r="D124" s="56">
        <v>17183.0</v>
      </c>
      <c r="E124" s="4"/>
      <c r="F124" s="48">
        <f t="shared" si="1"/>
        <v>2888.77</v>
      </c>
      <c r="G124" s="49">
        <f t="shared" si="2"/>
        <v>1.037835124</v>
      </c>
      <c r="H124" s="49">
        <f t="shared" si="3"/>
        <v>1.438113822</v>
      </c>
      <c r="I124" s="48" t="b">
        <f t="shared" si="4"/>
        <v>0</v>
      </c>
      <c r="J124" s="48">
        <f t="shared" si="5"/>
        <v>0</v>
      </c>
      <c r="K124" s="50">
        <f t="shared" si="6"/>
        <v>26</v>
      </c>
      <c r="L124" s="51">
        <f t="shared" si="7"/>
        <v>0.0006883627101</v>
      </c>
      <c r="M124" s="50" t="b">
        <f t="shared" si="8"/>
        <v>0</v>
      </c>
      <c r="N124" s="50" t="b">
        <f t="shared" si="9"/>
        <v>0</v>
      </c>
      <c r="O124" s="50">
        <f t="shared" si="10"/>
        <v>1</v>
      </c>
      <c r="P124" s="4">
        <f t="shared" si="28"/>
        <v>341003134100</v>
      </c>
      <c r="Q124" s="34">
        <f t="shared" si="29"/>
        <v>6548974</v>
      </c>
      <c r="R124" s="34"/>
      <c r="S124" s="34"/>
      <c r="T124" s="34"/>
      <c r="U124" s="34"/>
      <c r="V124" s="59">
        <v>0.4751</v>
      </c>
      <c r="W124" s="60">
        <v>6.28</v>
      </c>
      <c r="X124" s="34" t="b">
        <f t="shared" si="13"/>
        <v>0</v>
      </c>
      <c r="Y124" s="34" t="b">
        <f t="shared" si="14"/>
        <v>0</v>
      </c>
      <c r="Z124" s="34" t="b">
        <f t="shared" si="15"/>
        <v>0</v>
      </c>
      <c r="AA124" s="34" t="b">
        <f t="shared" si="16"/>
        <v>0</v>
      </c>
      <c r="AB124" s="34" t="b">
        <f t="shared" si="17"/>
        <v>0</v>
      </c>
      <c r="AC124" s="34">
        <f t="shared" si="18"/>
        <v>7</v>
      </c>
      <c r="AD124" s="34">
        <f t="shared" si="19"/>
        <v>13</v>
      </c>
      <c r="AE124" s="16" t="b">
        <f t="shared" si="20"/>
        <v>0</v>
      </c>
      <c r="AF124" s="17" t="b">
        <f t="shared" si="21"/>
        <v>0</v>
      </c>
      <c r="AG124" s="17">
        <f t="shared" si="22"/>
        <v>13</v>
      </c>
      <c r="AH124" s="17" t="b">
        <f t="shared" si="23"/>
        <v>0</v>
      </c>
      <c r="AI124" s="34">
        <f t="shared" si="24"/>
        <v>3</v>
      </c>
      <c r="AJ124" s="18">
        <f t="shared" si="25"/>
        <v>15454.062</v>
      </c>
      <c r="AK124" s="18">
        <f t="shared" si="26"/>
        <v>15024.7825</v>
      </c>
      <c r="AL124" s="18">
        <f t="shared" si="27"/>
        <v>14595.503</v>
      </c>
      <c r="AM124" s="19">
        <v>90.0</v>
      </c>
      <c r="AN124" s="19">
        <v>478.0</v>
      </c>
      <c r="AO124" s="19">
        <v>80.0</v>
      </c>
      <c r="AP124" s="19">
        <v>50.0</v>
      </c>
      <c r="AQ124" s="19">
        <v>31.0</v>
      </c>
    </row>
    <row r="125" ht="12.75" customHeight="1">
      <c r="A125" s="55">
        <v>45245.0</v>
      </c>
      <c r="B125" s="56">
        <v>3779.0</v>
      </c>
      <c r="C125" s="57">
        <v>17128.78</v>
      </c>
      <c r="D125" s="56">
        <v>17124.0</v>
      </c>
      <c r="E125" s="56">
        <v>17157.0</v>
      </c>
      <c r="F125" s="48">
        <f t="shared" si="1"/>
        <v>2810.17</v>
      </c>
      <c r="G125" s="49">
        <f t="shared" si="2"/>
        <v>1.035690086</v>
      </c>
      <c r="H125" s="49">
        <f t="shared" si="3"/>
        <v>1.423728877</v>
      </c>
      <c r="I125" s="48" t="b">
        <f t="shared" si="4"/>
        <v>0</v>
      </c>
      <c r="J125" s="48">
        <f t="shared" si="5"/>
        <v>0</v>
      </c>
      <c r="K125" s="50">
        <f t="shared" si="6"/>
        <v>204</v>
      </c>
      <c r="L125" s="51">
        <f t="shared" si="7"/>
        <v>0.001647519555</v>
      </c>
      <c r="M125" s="50" t="b">
        <f t="shared" si="8"/>
        <v>0</v>
      </c>
      <c r="N125" s="50" t="b">
        <f t="shared" si="9"/>
        <v>0</v>
      </c>
      <c r="O125" s="50">
        <f t="shared" si="10"/>
        <v>-1</v>
      </c>
      <c r="P125" s="4">
        <f t="shared" si="28"/>
        <v>343874780800</v>
      </c>
      <c r="Q125" s="34">
        <f t="shared" si="29"/>
        <v>-2208959</v>
      </c>
      <c r="R125" s="34"/>
      <c r="S125" s="34"/>
      <c r="T125" s="34"/>
      <c r="U125" s="34"/>
      <c r="V125" s="59">
        <v>0.4965</v>
      </c>
      <c r="W125" s="60">
        <v>5.53</v>
      </c>
      <c r="X125" s="34" t="b">
        <f t="shared" si="13"/>
        <v>0</v>
      </c>
      <c r="Y125" s="34" t="b">
        <f t="shared" si="14"/>
        <v>0</v>
      </c>
      <c r="Z125" s="34" t="b">
        <f t="shared" si="15"/>
        <v>0</v>
      </c>
      <c r="AA125" s="34" t="b">
        <f t="shared" si="16"/>
        <v>0</v>
      </c>
      <c r="AB125" s="34" t="b">
        <f t="shared" si="17"/>
        <v>0</v>
      </c>
      <c r="AC125" s="34">
        <f t="shared" si="18"/>
        <v>6</v>
      </c>
      <c r="AD125" s="34">
        <f t="shared" si="19"/>
        <v>12</v>
      </c>
      <c r="AE125" s="16" t="b">
        <f t="shared" si="20"/>
        <v>0</v>
      </c>
      <c r="AF125" s="17" t="b">
        <f t="shared" si="21"/>
        <v>0</v>
      </c>
      <c r="AG125" s="17">
        <f t="shared" si="22"/>
        <v>12</v>
      </c>
      <c r="AH125" s="17" t="b">
        <f t="shared" si="23"/>
        <v>0</v>
      </c>
      <c r="AI125" s="34">
        <f t="shared" si="24"/>
        <v>1</v>
      </c>
      <c r="AJ125" s="18">
        <f t="shared" si="25"/>
        <v>15415.902</v>
      </c>
      <c r="AK125" s="18">
        <f t="shared" si="26"/>
        <v>14987.6825</v>
      </c>
      <c r="AL125" s="18">
        <f t="shared" si="27"/>
        <v>14559.463</v>
      </c>
    </row>
    <row r="126" ht="12.75" customHeight="1">
      <c r="A126" s="54">
        <v>45244.0</v>
      </c>
      <c r="B126" s="56">
        <v>2698.0</v>
      </c>
      <c r="C126" s="57">
        <v>16915.71</v>
      </c>
      <c r="D126" s="56">
        <v>16935.0</v>
      </c>
      <c r="E126" s="56">
        <v>16953.0</v>
      </c>
      <c r="F126" s="48">
        <f t="shared" si="1"/>
        <v>2603.17</v>
      </c>
      <c r="G126" s="49">
        <f t="shared" si="2"/>
        <v>1.023375986</v>
      </c>
      <c r="H126" s="49">
        <f t="shared" si="3"/>
        <v>1.065692781</v>
      </c>
      <c r="I126" s="48" t="b">
        <f t="shared" si="4"/>
        <v>0</v>
      </c>
      <c r="J126" s="48">
        <f t="shared" si="5"/>
        <v>0</v>
      </c>
      <c r="K126" s="50">
        <f t="shared" si="6"/>
        <v>78</v>
      </c>
      <c r="L126" s="51">
        <f t="shared" si="7"/>
        <v>0.002204459641</v>
      </c>
      <c r="M126" s="50" t="b">
        <f t="shared" si="8"/>
        <v>0</v>
      </c>
      <c r="N126" s="50" t="b">
        <f t="shared" si="9"/>
        <v>0</v>
      </c>
      <c r="O126" s="50">
        <f t="shared" si="10"/>
        <v>-1</v>
      </c>
      <c r="P126" s="4">
        <f t="shared" si="28"/>
        <v>368274160000</v>
      </c>
      <c r="Q126" s="34">
        <f t="shared" si="29"/>
        <v>-2392096</v>
      </c>
      <c r="R126" s="34"/>
      <c r="S126" s="34"/>
      <c r="T126" s="34"/>
      <c r="U126" s="34"/>
      <c r="V126" s="59">
        <v>0.4821</v>
      </c>
      <c r="W126" s="60">
        <v>8.27</v>
      </c>
      <c r="X126" s="34" t="b">
        <f t="shared" si="13"/>
        <v>0</v>
      </c>
      <c r="Y126" s="34" t="b">
        <f t="shared" si="14"/>
        <v>0</v>
      </c>
      <c r="Z126" s="34" t="b">
        <f t="shared" si="15"/>
        <v>0</v>
      </c>
      <c r="AA126" s="34" t="b">
        <f t="shared" si="16"/>
        <v>0</v>
      </c>
      <c r="AB126" s="34" t="b">
        <f t="shared" si="17"/>
        <v>0</v>
      </c>
      <c r="AC126" s="34">
        <f t="shared" si="18"/>
        <v>5</v>
      </c>
      <c r="AD126" s="34">
        <f t="shared" si="19"/>
        <v>11</v>
      </c>
      <c r="AE126" s="16" t="b">
        <f t="shared" si="20"/>
        <v>0</v>
      </c>
      <c r="AF126" s="17" t="b">
        <f t="shared" si="21"/>
        <v>0</v>
      </c>
      <c r="AG126" s="17">
        <f t="shared" si="22"/>
        <v>11</v>
      </c>
      <c r="AH126" s="17" t="b">
        <f t="shared" si="23"/>
        <v>0</v>
      </c>
      <c r="AI126" s="34">
        <f t="shared" si="24"/>
        <v>1</v>
      </c>
      <c r="AJ126" s="18">
        <f t="shared" si="25"/>
        <v>15224.139</v>
      </c>
      <c r="AK126" s="18">
        <f t="shared" si="26"/>
        <v>14801.24625</v>
      </c>
      <c r="AL126" s="18">
        <f t="shared" si="27"/>
        <v>14378.3535</v>
      </c>
    </row>
    <row r="127" ht="12.75" customHeight="1">
      <c r="A127" s="54">
        <v>45243.0</v>
      </c>
      <c r="B127" s="56">
        <v>2813.0</v>
      </c>
      <c r="C127" s="57">
        <v>16839.29</v>
      </c>
      <c r="D127" s="56">
        <v>16865.0</v>
      </c>
      <c r="E127" s="56">
        <v>16875.0</v>
      </c>
      <c r="F127" s="48">
        <f t="shared" si="1"/>
        <v>2496.17</v>
      </c>
      <c r="G127" s="49">
        <f t="shared" si="2"/>
        <v>1.019244036</v>
      </c>
      <c r="H127" s="49">
        <f t="shared" si="3"/>
        <v>1.063429962</v>
      </c>
      <c r="I127" s="48" t="b">
        <f t="shared" si="4"/>
        <v>0</v>
      </c>
      <c r="J127" s="48">
        <f t="shared" si="5"/>
        <v>0</v>
      </c>
      <c r="K127" s="50">
        <f t="shared" si="6"/>
        <v>154</v>
      </c>
      <c r="L127" s="51">
        <f t="shared" si="7"/>
        <v>0.002120635728</v>
      </c>
      <c r="M127" s="50" t="b">
        <f t="shared" si="8"/>
        <v>0</v>
      </c>
      <c r="N127" s="50" t="b">
        <f t="shared" si="9"/>
        <v>0</v>
      </c>
      <c r="O127" s="50">
        <f t="shared" si="10"/>
        <v>-1</v>
      </c>
      <c r="P127" s="4">
        <f t="shared" si="28"/>
        <v>377886571900</v>
      </c>
      <c r="Q127" s="34">
        <f t="shared" si="29"/>
        <v>-2464721</v>
      </c>
      <c r="R127" s="34"/>
      <c r="S127" s="34"/>
      <c r="T127" s="34"/>
      <c r="U127" s="34"/>
      <c r="V127" s="59">
        <v>0.4836</v>
      </c>
      <c r="W127" s="60">
        <v>4.48</v>
      </c>
      <c r="X127" s="34" t="b">
        <f t="shared" si="13"/>
        <v>0</v>
      </c>
      <c r="Y127" s="34" t="b">
        <f t="shared" si="14"/>
        <v>0</v>
      </c>
      <c r="Z127" s="34" t="b">
        <f t="shared" si="15"/>
        <v>0</v>
      </c>
      <c r="AA127" s="34" t="b">
        <f t="shared" si="16"/>
        <v>0</v>
      </c>
      <c r="AB127" s="34" t="b">
        <f t="shared" si="17"/>
        <v>0</v>
      </c>
      <c r="AC127" s="34">
        <f t="shared" si="18"/>
        <v>4</v>
      </c>
      <c r="AD127" s="34">
        <f t="shared" si="19"/>
        <v>10</v>
      </c>
      <c r="AE127" s="16" t="b">
        <f t="shared" si="20"/>
        <v>0</v>
      </c>
      <c r="AF127" s="17" t="b">
        <f t="shared" si="21"/>
        <v>0</v>
      </c>
      <c r="AG127" s="17">
        <f t="shared" si="22"/>
        <v>10</v>
      </c>
      <c r="AH127" s="17" t="b">
        <f t="shared" si="23"/>
        <v>0</v>
      </c>
      <c r="AI127" s="34">
        <f t="shared" si="24"/>
        <v>1</v>
      </c>
      <c r="AJ127" s="18">
        <f t="shared" si="25"/>
        <v>15155.361</v>
      </c>
      <c r="AK127" s="18">
        <f t="shared" si="26"/>
        <v>14734.37875</v>
      </c>
      <c r="AL127" s="18">
        <f t="shared" si="27"/>
        <v>14313.3965</v>
      </c>
    </row>
    <row r="128" ht="12.75" customHeight="1">
      <c r="A128" s="54">
        <v>45240.0</v>
      </c>
      <c r="B128" s="56">
        <v>2309.85</v>
      </c>
      <c r="C128" s="57">
        <v>16682.67</v>
      </c>
      <c r="D128" s="56">
        <v>16711.0</v>
      </c>
      <c r="E128" s="4"/>
      <c r="F128" s="48">
        <f t="shared" si="1"/>
        <v>2474.77</v>
      </c>
      <c r="G128" s="49">
        <f t="shared" si="2"/>
        <v>1.010230734</v>
      </c>
      <c r="H128" s="49">
        <f t="shared" si="3"/>
        <v>1.039296505</v>
      </c>
      <c r="I128" s="48" t="b">
        <f t="shared" si="4"/>
        <v>0</v>
      </c>
      <c r="J128" s="48">
        <f t="shared" si="5"/>
        <v>0</v>
      </c>
      <c r="K128" s="50">
        <f t="shared" si="6"/>
        <v>-56</v>
      </c>
      <c r="L128" s="51">
        <f t="shared" si="7"/>
        <v>0.001698169418</v>
      </c>
      <c r="M128" s="50" t="b">
        <f t="shared" si="8"/>
        <v>0</v>
      </c>
      <c r="N128" s="50" t="b">
        <f t="shared" si="9"/>
        <v>0</v>
      </c>
      <c r="O128" s="50">
        <f t="shared" si="10"/>
        <v>-1</v>
      </c>
      <c r="P128" s="4">
        <f t="shared" si="28"/>
        <v>398062435300</v>
      </c>
      <c r="Q128" s="34">
        <f t="shared" si="29"/>
        <v>-2620242</v>
      </c>
      <c r="R128" s="34"/>
      <c r="S128" s="34"/>
      <c r="T128" s="34"/>
      <c r="U128" s="34"/>
      <c r="V128" s="59">
        <v>0.4786</v>
      </c>
      <c r="W128" s="60">
        <v>5.08</v>
      </c>
      <c r="X128" s="34" t="b">
        <f t="shared" si="13"/>
        <v>0</v>
      </c>
      <c r="Y128" s="34" t="b">
        <f t="shared" si="14"/>
        <v>0</v>
      </c>
      <c r="Z128" s="34" t="b">
        <f t="shared" si="15"/>
        <v>0</v>
      </c>
      <c r="AA128" s="34" t="b">
        <f t="shared" si="16"/>
        <v>0</v>
      </c>
      <c r="AB128" s="34" t="b">
        <f t="shared" si="17"/>
        <v>0</v>
      </c>
      <c r="AC128" s="34">
        <f t="shared" si="18"/>
        <v>3</v>
      </c>
      <c r="AD128" s="34">
        <f t="shared" si="19"/>
        <v>9</v>
      </c>
      <c r="AE128" s="16" t="b">
        <f t="shared" si="20"/>
        <v>0</v>
      </c>
      <c r="AF128" s="17" t="b">
        <f t="shared" si="21"/>
        <v>0</v>
      </c>
      <c r="AG128" s="17">
        <f t="shared" si="22"/>
        <v>9</v>
      </c>
      <c r="AH128" s="17" t="b">
        <f t="shared" si="23"/>
        <v>0</v>
      </c>
      <c r="AI128" s="34">
        <f t="shared" si="24"/>
        <v>1</v>
      </c>
      <c r="AJ128" s="18">
        <f t="shared" si="25"/>
        <v>15014.403</v>
      </c>
      <c r="AK128" s="18">
        <f t="shared" si="26"/>
        <v>14597.33625</v>
      </c>
      <c r="AL128" s="18">
        <f t="shared" si="27"/>
        <v>14180.2695</v>
      </c>
    </row>
    <row r="129" ht="12.75" customHeight="1">
      <c r="A129" s="54">
        <v>45239.0</v>
      </c>
      <c r="B129" s="56">
        <v>2451.0</v>
      </c>
      <c r="C129" s="57">
        <v>16745.65</v>
      </c>
      <c r="D129" s="56">
        <v>16767.0</v>
      </c>
      <c r="E129" s="4"/>
      <c r="F129" s="48">
        <f t="shared" si="1"/>
        <v>2546</v>
      </c>
      <c r="G129" s="49">
        <f t="shared" si="2"/>
        <v>1.014353048</v>
      </c>
      <c r="H129" s="49">
        <f t="shared" si="3"/>
        <v>1.029598454</v>
      </c>
      <c r="I129" s="48" t="b">
        <f t="shared" si="4"/>
        <v>0</v>
      </c>
      <c r="J129" s="48">
        <f t="shared" si="5"/>
        <v>0</v>
      </c>
      <c r="K129" s="50">
        <f t="shared" si="6"/>
        <v>22</v>
      </c>
      <c r="L129" s="51">
        <f t="shared" si="7"/>
        <v>0.001274957974</v>
      </c>
      <c r="M129" s="50" t="b">
        <f t="shared" si="8"/>
        <v>0</v>
      </c>
      <c r="N129" s="50" t="b">
        <f t="shared" si="9"/>
        <v>0</v>
      </c>
      <c r="O129" s="50">
        <f t="shared" si="10"/>
        <v>-1</v>
      </c>
      <c r="P129" s="4">
        <f t="shared" si="28"/>
        <v>390882160100</v>
      </c>
      <c r="Q129" s="34">
        <f t="shared" si="29"/>
        <v>-2564384</v>
      </c>
      <c r="R129" s="34"/>
      <c r="S129" s="34"/>
      <c r="T129" s="34"/>
      <c r="U129" s="34"/>
      <c r="V129" s="59">
        <v>0.4954</v>
      </c>
      <c r="W129" s="60">
        <v>0.31</v>
      </c>
      <c r="X129" s="34" t="b">
        <f t="shared" si="13"/>
        <v>1</v>
      </c>
      <c r="Y129" s="34" t="b">
        <f t="shared" si="14"/>
        <v>0</v>
      </c>
      <c r="Z129" s="34" t="b">
        <f t="shared" si="15"/>
        <v>0</v>
      </c>
      <c r="AA129" s="34" t="b">
        <f t="shared" si="16"/>
        <v>0</v>
      </c>
      <c r="AB129" s="34" t="b">
        <f t="shared" si="17"/>
        <v>0</v>
      </c>
      <c r="AC129" s="34">
        <f t="shared" si="18"/>
        <v>2</v>
      </c>
      <c r="AD129" s="34">
        <f t="shared" si="19"/>
        <v>8</v>
      </c>
      <c r="AE129" s="16" t="b">
        <f t="shared" si="20"/>
        <v>0</v>
      </c>
      <c r="AF129" s="17" t="b">
        <f t="shared" si="21"/>
        <v>0</v>
      </c>
      <c r="AG129" s="17">
        <f t="shared" si="22"/>
        <v>8</v>
      </c>
      <c r="AH129" s="17" t="b">
        <f t="shared" si="23"/>
        <v>0</v>
      </c>
      <c r="AI129" s="34">
        <f t="shared" si="24"/>
        <v>1</v>
      </c>
      <c r="AJ129" s="18">
        <f t="shared" si="25"/>
        <v>15071.085</v>
      </c>
      <c r="AK129" s="18">
        <f t="shared" si="26"/>
        <v>14652.44375</v>
      </c>
      <c r="AL129" s="18">
        <f t="shared" si="27"/>
        <v>14233.8025</v>
      </c>
    </row>
    <row r="130" ht="12.75" customHeight="1">
      <c r="A130" s="54">
        <v>45238.0</v>
      </c>
      <c r="B130" s="56">
        <v>2744.0</v>
      </c>
      <c r="C130" s="57">
        <v>16740.83</v>
      </c>
      <c r="D130" s="56">
        <v>16745.0</v>
      </c>
      <c r="E130" s="4"/>
      <c r="F130" s="48">
        <f t="shared" si="1"/>
        <v>2580.4</v>
      </c>
      <c r="G130" s="49">
        <f t="shared" si="2"/>
        <v>1.014295567</v>
      </c>
      <c r="H130" s="49">
        <f t="shared" si="3"/>
        <v>1.020921955</v>
      </c>
      <c r="I130" s="48" t="b">
        <f t="shared" si="4"/>
        <v>0</v>
      </c>
      <c r="J130" s="48">
        <f t="shared" si="5"/>
        <v>0</v>
      </c>
      <c r="K130" s="50">
        <f t="shared" si="6"/>
        <v>54</v>
      </c>
      <c r="L130" s="51">
        <f t="shared" si="7"/>
        <v>0.0002490915922</v>
      </c>
      <c r="M130" s="50" t="b">
        <f t="shared" si="8"/>
        <v>0</v>
      </c>
      <c r="N130" s="50" t="b">
        <f t="shared" si="9"/>
        <v>0</v>
      </c>
      <c r="O130" s="50">
        <f t="shared" si="10"/>
        <v>1</v>
      </c>
      <c r="P130" s="4">
        <f t="shared" si="28"/>
        <v>382588366900</v>
      </c>
      <c r="Q130" s="34">
        <f t="shared" si="29"/>
        <v>7539812</v>
      </c>
      <c r="R130" s="34"/>
      <c r="S130" s="34"/>
      <c r="T130" s="34"/>
      <c r="U130" s="34"/>
      <c r="V130" s="59">
        <v>0.494</v>
      </c>
      <c r="W130" s="60">
        <v>4.25</v>
      </c>
      <c r="X130" s="34" t="b">
        <f t="shared" si="13"/>
        <v>0</v>
      </c>
      <c r="Y130" s="34" t="b">
        <f t="shared" si="14"/>
        <v>0</v>
      </c>
      <c r="Z130" s="34" t="b">
        <f t="shared" si="15"/>
        <v>0</v>
      </c>
      <c r="AA130" s="34" t="b">
        <f t="shared" si="16"/>
        <v>0</v>
      </c>
      <c r="AB130" s="34" t="b">
        <f t="shared" si="17"/>
        <v>1</v>
      </c>
      <c r="AC130" s="34">
        <f t="shared" si="18"/>
        <v>1</v>
      </c>
      <c r="AD130" s="34">
        <f t="shared" si="19"/>
        <v>7</v>
      </c>
      <c r="AE130" s="16" t="b">
        <f t="shared" si="20"/>
        <v>0</v>
      </c>
      <c r="AF130" s="17" t="b">
        <f t="shared" si="21"/>
        <v>0</v>
      </c>
      <c r="AG130" s="17">
        <f t="shared" si="22"/>
        <v>7</v>
      </c>
      <c r="AH130" s="17" t="b">
        <f t="shared" si="23"/>
        <v>0</v>
      </c>
      <c r="AI130" s="34">
        <f t="shared" si="24"/>
        <v>3</v>
      </c>
      <c r="AJ130" s="18">
        <f t="shared" si="25"/>
        <v>15066.747</v>
      </c>
      <c r="AK130" s="18">
        <f t="shared" si="26"/>
        <v>14648.22625</v>
      </c>
      <c r="AL130" s="18">
        <f t="shared" si="27"/>
        <v>14229.7055</v>
      </c>
    </row>
    <row r="131" ht="12.75" customHeight="1">
      <c r="A131" s="54">
        <v>45237.0</v>
      </c>
      <c r="B131" s="56">
        <v>2163.0</v>
      </c>
      <c r="C131" s="57">
        <v>16684.95</v>
      </c>
      <c r="D131" s="56">
        <v>16691.0</v>
      </c>
      <c r="E131" s="4"/>
      <c r="F131" s="48">
        <f t="shared" si="1"/>
        <v>2457.4</v>
      </c>
      <c r="G131" s="49">
        <f t="shared" si="2"/>
        <v>1.011210163</v>
      </c>
      <c r="H131" s="49">
        <f t="shared" si="3"/>
        <v>1.003485871</v>
      </c>
      <c r="I131" s="48" t="b">
        <f t="shared" si="4"/>
        <v>0</v>
      </c>
      <c r="J131" s="48">
        <f t="shared" si="5"/>
        <v>0</v>
      </c>
      <c r="K131" s="50">
        <f t="shared" si="6"/>
        <v>24</v>
      </c>
      <c r="L131" s="51">
        <f t="shared" si="7"/>
        <v>0.0003626022254</v>
      </c>
      <c r="M131" s="50" t="b">
        <f t="shared" si="8"/>
        <v>0</v>
      </c>
      <c r="N131" s="50" t="b">
        <f t="shared" si="9"/>
        <v>0</v>
      </c>
      <c r="O131" s="50">
        <f t="shared" si="10"/>
        <v>-1</v>
      </c>
      <c r="P131" s="4">
        <f t="shared" si="28"/>
        <v>389519482900</v>
      </c>
      <c r="Q131" s="34">
        <f t="shared" si="29"/>
        <v>-2567080</v>
      </c>
      <c r="R131" s="34"/>
      <c r="S131" s="34"/>
      <c r="T131" s="34"/>
      <c r="U131" s="34"/>
      <c r="V131" s="59">
        <v>0.4637</v>
      </c>
      <c r="W131" s="60">
        <v>4.2</v>
      </c>
      <c r="X131" s="34" t="b">
        <f t="shared" si="13"/>
        <v>0</v>
      </c>
      <c r="Y131" s="34" t="b">
        <f t="shared" si="14"/>
        <v>0</v>
      </c>
      <c r="Z131" s="34" t="b">
        <f t="shared" si="15"/>
        <v>0</v>
      </c>
      <c r="AA131" s="34" t="b">
        <f t="shared" si="16"/>
        <v>0</v>
      </c>
      <c r="AB131" s="34" t="b">
        <f t="shared" si="17"/>
        <v>0</v>
      </c>
      <c r="AC131" s="34">
        <f t="shared" si="18"/>
        <v>4</v>
      </c>
      <c r="AD131" s="34">
        <f t="shared" si="19"/>
        <v>6</v>
      </c>
      <c r="AE131" s="16" t="b">
        <f t="shared" si="20"/>
        <v>0</v>
      </c>
      <c r="AF131" s="17" t="b">
        <f t="shared" si="21"/>
        <v>0</v>
      </c>
      <c r="AG131" s="17">
        <f t="shared" si="22"/>
        <v>6</v>
      </c>
      <c r="AH131" s="17" t="b">
        <f t="shared" si="23"/>
        <v>0</v>
      </c>
      <c r="AI131" s="34">
        <f t="shared" si="24"/>
        <v>1</v>
      </c>
      <c r="AJ131" s="18">
        <f t="shared" si="25"/>
        <v>15016.455</v>
      </c>
      <c r="AK131" s="18">
        <f t="shared" si="26"/>
        <v>14599.33125</v>
      </c>
      <c r="AL131" s="18">
        <f t="shared" si="27"/>
        <v>14182.2075</v>
      </c>
    </row>
    <row r="132" ht="12.75" customHeight="1">
      <c r="A132" s="54">
        <v>45236.0</v>
      </c>
      <c r="B132" s="56">
        <v>2706.0</v>
      </c>
      <c r="C132" s="57">
        <v>16649.36</v>
      </c>
      <c r="D132" s="56">
        <v>16667.0</v>
      </c>
      <c r="E132" s="4"/>
      <c r="F132" s="48">
        <f t="shared" si="1"/>
        <v>2557</v>
      </c>
      <c r="G132" s="49">
        <f t="shared" si="2"/>
        <v>1.009287826</v>
      </c>
      <c r="H132" s="49">
        <f t="shared" si="3"/>
        <v>0.9986898193</v>
      </c>
      <c r="I132" s="48" t="b">
        <f t="shared" si="4"/>
        <v>0</v>
      </c>
      <c r="J132" s="48">
        <f t="shared" si="5"/>
        <v>0</v>
      </c>
      <c r="K132" s="50">
        <f t="shared" si="6"/>
        <v>154</v>
      </c>
      <c r="L132" s="51">
        <f t="shared" si="7"/>
        <v>0.001059500185</v>
      </c>
      <c r="M132" s="50" t="b">
        <f t="shared" si="8"/>
        <v>0</v>
      </c>
      <c r="N132" s="50" t="b">
        <f t="shared" si="9"/>
        <v>0</v>
      </c>
      <c r="O132" s="50">
        <f t="shared" si="10"/>
        <v>-1</v>
      </c>
      <c r="P132" s="4">
        <f t="shared" si="28"/>
        <v>392629041700</v>
      </c>
      <c r="Q132" s="34">
        <f t="shared" si="29"/>
        <v>-2591299</v>
      </c>
      <c r="R132" s="34"/>
      <c r="S132" s="34"/>
      <c r="T132" s="34"/>
      <c r="U132" s="34"/>
      <c r="V132" s="59">
        <v>0.4848</v>
      </c>
      <c r="W132" s="60">
        <v>3.53</v>
      </c>
      <c r="X132" s="34" t="b">
        <f t="shared" si="13"/>
        <v>0</v>
      </c>
      <c r="Y132" s="34" t="b">
        <f t="shared" si="14"/>
        <v>0</v>
      </c>
      <c r="Z132" s="34" t="b">
        <f t="shared" si="15"/>
        <v>0</v>
      </c>
      <c r="AA132" s="34" t="b">
        <f t="shared" si="16"/>
        <v>0</v>
      </c>
      <c r="AB132" s="34" t="b">
        <f t="shared" si="17"/>
        <v>0</v>
      </c>
      <c r="AC132" s="34">
        <f t="shared" si="18"/>
        <v>3</v>
      </c>
      <c r="AD132" s="34">
        <f t="shared" si="19"/>
        <v>5</v>
      </c>
      <c r="AE132" s="16" t="b">
        <f t="shared" si="20"/>
        <v>0</v>
      </c>
      <c r="AF132" s="17" t="b">
        <f t="shared" si="21"/>
        <v>0</v>
      </c>
      <c r="AG132" s="17">
        <f t="shared" si="22"/>
        <v>5</v>
      </c>
      <c r="AH132" s="17" t="b">
        <f t="shared" si="23"/>
        <v>0</v>
      </c>
      <c r="AI132" s="34">
        <f t="shared" si="24"/>
        <v>1</v>
      </c>
      <c r="AJ132" s="18">
        <f t="shared" si="25"/>
        <v>14984.424</v>
      </c>
      <c r="AK132" s="18">
        <f t="shared" si="26"/>
        <v>14568.19</v>
      </c>
      <c r="AL132" s="18">
        <f t="shared" si="27"/>
        <v>14151.956</v>
      </c>
    </row>
    <row r="133" ht="12.75" customHeight="1">
      <c r="A133" s="54">
        <v>45233.0</v>
      </c>
      <c r="B133" s="56">
        <v>2666.0</v>
      </c>
      <c r="C133" s="57">
        <v>16507.65</v>
      </c>
      <c r="D133" s="56">
        <v>16513.0</v>
      </c>
      <c r="E133" s="4"/>
      <c r="F133" s="48">
        <f t="shared" si="1"/>
        <v>2442.8</v>
      </c>
      <c r="G133" s="49">
        <f t="shared" si="2"/>
        <v>1.000955925</v>
      </c>
      <c r="H133" s="49">
        <f t="shared" si="3"/>
        <v>0.9808622709</v>
      </c>
      <c r="I133" s="48" t="b">
        <f t="shared" si="4"/>
        <v>0</v>
      </c>
      <c r="J133" s="48">
        <f t="shared" si="5"/>
        <v>0</v>
      </c>
      <c r="K133" s="50">
        <f t="shared" si="6"/>
        <v>118</v>
      </c>
      <c r="L133" s="51">
        <f t="shared" si="7"/>
        <v>0.0003240921633</v>
      </c>
      <c r="M133" s="50" t="b">
        <f t="shared" si="8"/>
        <v>0</v>
      </c>
      <c r="N133" s="50" t="b">
        <f t="shared" si="9"/>
        <v>0</v>
      </c>
      <c r="O133" s="50">
        <f t="shared" si="10"/>
        <v>1</v>
      </c>
      <c r="P133" s="4">
        <f t="shared" si="28"/>
        <v>340268887700</v>
      </c>
      <c r="Q133" s="34">
        <f t="shared" si="29"/>
        <v>6800020</v>
      </c>
      <c r="R133" s="34"/>
      <c r="S133" s="34"/>
      <c r="T133" s="34"/>
      <c r="U133" s="34"/>
      <c r="V133" s="59">
        <v>0.4667</v>
      </c>
      <c r="W133" s="60">
        <v>3.95</v>
      </c>
      <c r="X133" s="34" t="b">
        <f t="shared" si="13"/>
        <v>0</v>
      </c>
      <c r="Y133" s="34" t="b">
        <f t="shared" si="14"/>
        <v>0</v>
      </c>
      <c r="Z133" s="34" t="b">
        <f t="shared" si="15"/>
        <v>0</v>
      </c>
      <c r="AA133" s="34" t="b">
        <f t="shared" si="16"/>
        <v>0</v>
      </c>
      <c r="AB133" s="34" t="b">
        <f t="shared" si="17"/>
        <v>0</v>
      </c>
      <c r="AC133" s="34">
        <f t="shared" si="18"/>
        <v>2</v>
      </c>
      <c r="AD133" s="34">
        <f t="shared" si="19"/>
        <v>4</v>
      </c>
      <c r="AE133" s="16" t="b">
        <f t="shared" si="20"/>
        <v>0</v>
      </c>
      <c r="AF133" s="17" t="b">
        <f t="shared" si="21"/>
        <v>0</v>
      </c>
      <c r="AG133" s="17">
        <f t="shared" si="22"/>
        <v>4</v>
      </c>
      <c r="AH133" s="17" t="b">
        <f t="shared" si="23"/>
        <v>0</v>
      </c>
      <c r="AI133" s="34">
        <f t="shared" si="24"/>
        <v>3</v>
      </c>
      <c r="AJ133" s="18">
        <f t="shared" si="25"/>
        <v>14856.885</v>
      </c>
      <c r="AK133" s="18">
        <f t="shared" si="26"/>
        <v>14444.19375</v>
      </c>
      <c r="AL133" s="18">
        <f t="shared" si="27"/>
        <v>14031.5025</v>
      </c>
    </row>
    <row r="134" ht="12.75" customHeight="1">
      <c r="A134" s="54">
        <v>45232.0</v>
      </c>
      <c r="B134" s="56">
        <v>2623.0</v>
      </c>
      <c r="C134" s="57">
        <v>16396.95</v>
      </c>
      <c r="D134" s="56">
        <v>16395.0</v>
      </c>
      <c r="E134" s="4"/>
      <c r="F134" s="48">
        <f t="shared" si="1"/>
        <v>2332</v>
      </c>
      <c r="G134" s="49">
        <f t="shared" si="2"/>
        <v>0.9941494939</v>
      </c>
      <c r="H134" s="49">
        <f t="shared" si="3"/>
        <v>0.9777935647</v>
      </c>
      <c r="I134" s="48" t="b">
        <f t="shared" si="4"/>
        <v>0</v>
      </c>
      <c r="J134" s="48">
        <f t="shared" si="5"/>
        <v>0</v>
      </c>
      <c r="K134" s="50">
        <f t="shared" si="6"/>
        <v>337</v>
      </c>
      <c r="L134" s="51">
        <f t="shared" si="7"/>
        <v>-0.0001189245561</v>
      </c>
      <c r="M134" s="50" t="b">
        <f t="shared" si="8"/>
        <v>0</v>
      </c>
      <c r="N134" s="50" t="b">
        <f t="shared" si="9"/>
        <v>0</v>
      </c>
      <c r="O134" s="50">
        <f t="shared" si="10"/>
        <v>1</v>
      </c>
      <c r="P134" s="4">
        <f t="shared" si="28"/>
        <v>354293689200</v>
      </c>
      <c r="Q134" s="34">
        <f t="shared" si="29"/>
        <v>-2377085</v>
      </c>
      <c r="R134" s="34"/>
      <c r="S134" s="34"/>
      <c r="T134" s="34"/>
      <c r="U134" s="34"/>
      <c r="V134" s="59">
        <v>0.4677</v>
      </c>
      <c r="W134" s="60">
        <v>2.37</v>
      </c>
      <c r="X134" s="34" t="b">
        <f t="shared" si="13"/>
        <v>0</v>
      </c>
      <c r="Y134" s="34" t="b">
        <f t="shared" si="14"/>
        <v>1</v>
      </c>
      <c r="Z134" s="34" t="b">
        <f t="shared" si="15"/>
        <v>0</v>
      </c>
      <c r="AA134" s="34" t="b">
        <f t="shared" si="16"/>
        <v>0</v>
      </c>
      <c r="AB134" s="34" t="b">
        <f t="shared" si="17"/>
        <v>1</v>
      </c>
      <c r="AC134" s="34">
        <f t="shared" si="18"/>
        <v>1</v>
      </c>
      <c r="AD134" s="34">
        <f t="shared" si="19"/>
        <v>3</v>
      </c>
      <c r="AE134" s="16" t="b">
        <f t="shared" si="20"/>
        <v>0</v>
      </c>
      <c r="AF134" s="17" t="b">
        <f t="shared" si="21"/>
        <v>0</v>
      </c>
      <c r="AG134" s="17">
        <f t="shared" si="22"/>
        <v>3</v>
      </c>
      <c r="AH134" s="17" t="b">
        <f t="shared" si="23"/>
        <v>0</v>
      </c>
      <c r="AI134" s="34">
        <f t="shared" si="24"/>
        <v>-1</v>
      </c>
      <c r="AJ134" s="18">
        <f t="shared" si="25"/>
        <v>14757.255</v>
      </c>
      <c r="AK134" s="18">
        <f t="shared" si="26"/>
        <v>14347.33125</v>
      </c>
      <c r="AL134" s="18">
        <f t="shared" si="27"/>
        <v>13937.4075</v>
      </c>
    </row>
    <row r="135" ht="12.75" customHeight="1">
      <c r="A135" s="54">
        <v>45231.0</v>
      </c>
      <c r="B135" s="56">
        <v>2129.0</v>
      </c>
      <c r="C135" s="57">
        <v>16038.56</v>
      </c>
      <c r="D135" s="56">
        <v>16058.0</v>
      </c>
      <c r="E135" s="4"/>
      <c r="F135" s="48">
        <f t="shared" si="1"/>
        <v>2280.4</v>
      </c>
      <c r="G135" s="49">
        <f t="shared" si="2"/>
        <v>0.9721866905</v>
      </c>
      <c r="H135" s="49">
        <f t="shared" si="3"/>
        <v>0.9726884485</v>
      </c>
      <c r="I135" s="48" t="b">
        <f t="shared" si="4"/>
        <v>1</v>
      </c>
      <c r="J135" s="48">
        <f t="shared" si="5"/>
        <v>0</v>
      </c>
      <c r="K135" s="50">
        <f t="shared" si="6"/>
        <v>63</v>
      </c>
      <c r="L135" s="51">
        <f t="shared" si="7"/>
        <v>0.00121207889</v>
      </c>
      <c r="M135" s="50" t="b">
        <f t="shared" si="8"/>
        <v>0</v>
      </c>
      <c r="N135" s="50" t="b">
        <f t="shared" si="9"/>
        <v>0</v>
      </c>
      <c r="O135" s="50">
        <f t="shared" si="10"/>
        <v>-1</v>
      </c>
      <c r="P135" s="4">
        <f t="shared" si="28"/>
        <v>400524343350</v>
      </c>
      <c r="Q135" s="34">
        <f t="shared" si="29"/>
        <v>-2743659</v>
      </c>
      <c r="R135" s="34"/>
      <c r="S135" s="34"/>
      <c r="T135" s="34"/>
      <c r="U135" s="34"/>
      <c r="V135" s="59">
        <v>0.4741</v>
      </c>
      <c r="W135" s="60">
        <v>-2.05</v>
      </c>
      <c r="X135" s="34" t="b">
        <f t="shared" si="13"/>
        <v>0</v>
      </c>
      <c r="Y135" s="34" t="b">
        <f t="shared" si="14"/>
        <v>0</v>
      </c>
      <c r="Z135" s="34" t="b">
        <f t="shared" si="15"/>
        <v>0</v>
      </c>
      <c r="AA135" s="34" t="b">
        <f t="shared" si="16"/>
        <v>0</v>
      </c>
      <c r="AB135" s="34" t="b">
        <f t="shared" si="17"/>
        <v>0</v>
      </c>
      <c r="AC135" s="34">
        <f t="shared" si="18"/>
        <v>13</v>
      </c>
      <c r="AD135" s="34">
        <f t="shared" si="19"/>
        <v>2</v>
      </c>
      <c r="AE135" s="16" t="b">
        <f t="shared" si="20"/>
        <v>1</v>
      </c>
      <c r="AF135" s="17" t="b">
        <f t="shared" si="21"/>
        <v>0</v>
      </c>
      <c r="AG135" s="17">
        <f t="shared" si="22"/>
        <v>2</v>
      </c>
      <c r="AH135" s="17" t="b">
        <f t="shared" si="23"/>
        <v>1</v>
      </c>
      <c r="AI135" s="34">
        <f t="shared" si="24"/>
        <v>1</v>
      </c>
      <c r="AJ135" s="18">
        <f t="shared" si="25"/>
        <v>14434.704</v>
      </c>
      <c r="AK135" s="18">
        <f t="shared" si="26"/>
        <v>14033.74</v>
      </c>
      <c r="AL135" s="18">
        <f t="shared" si="27"/>
        <v>13632.776</v>
      </c>
    </row>
    <row r="136" ht="12.75" customHeight="1">
      <c r="A136" s="54">
        <v>45230.0</v>
      </c>
      <c r="B136" s="56">
        <v>2661.0</v>
      </c>
      <c r="C136" s="57">
        <v>16001.27</v>
      </c>
      <c r="D136" s="56">
        <v>15995.0</v>
      </c>
      <c r="E136" s="4"/>
      <c r="F136" s="48">
        <f t="shared" si="1"/>
        <v>2325.6</v>
      </c>
      <c r="G136" s="49">
        <f t="shared" si="2"/>
        <v>0.9691113902</v>
      </c>
      <c r="H136" s="49">
        <f t="shared" si="3"/>
        <v>0.9659094346</v>
      </c>
      <c r="I136" s="48" t="b">
        <f t="shared" si="4"/>
        <v>1</v>
      </c>
      <c r="J136" s="48">
        <f t="shared" si="5"/>
        <v>-1</v>
      </c>
      <c r="K136" s="50">
        <f t="shared" si="6"/>
        <v>-162</v>
      </c>
      <c r="L136" s="51">
        <f t="shared" si="7"/>
        <v>-0.0003918438974</v>
      </c>
      <c r="M136" s="50" t="b">
        <f t="shared" si="8"/>
        <v>0</v>
      </c>
      <c r="N136" s="50" t="b">
        <f t="shared" si="9"/>
        <v>1</v>
      </c>
      <c r="O136" s="50">
        <f t="shared" si="10"/>
        <v>-1</v>
      </c>
      <c r="P136" s="4">
        <f t="shared" si="28"/>
        <v>409393029750</v>
      </c>
      <c r="Q136" s="34">
        <f t="shared" si="29"/>
        <v>-2815456</v>
      </c>
      <c r="R136" s="34"/>
      <c r="S136" s="34"/>
      <c r="T136" s="34"/>
      <c r="U136" s="34"/>
      <c r="V136" s="59">
        <v>0.4542</v>
      </c>
      <c r="W136" s="60">
        <v>-4.13</v>
      </c>
      <c r="X136" s="34" t="b">
        <f t="shared" si="13"/>
        <v>1</v>
      </c>
      <c r="Y136" s="34" t="b">
        <f t="shared" si="14"/>
        <v>0</v>
      </c>
      <c r="Z136" s="34" t="b">
        <f t="shared" si="15"/>
        <v>0</v>
      </c>
      <c r="AA136" s="34" t="b">
        <f t="shared" si="16"/>
        <v>1</v>
      </c>
      <c r="AB136" s="34" t="b">
        <f t="shared" si="17"/>
        <v>0</v>
      </c>
      <c r="AC136" s="34">
        <f t="shared" si="18"/>
        <v>12</v>
      </c>
      <c r="AD136" s="34">
        <f t="shared" si="19"/>
        <v>1</v>
      </c>
      <c r="AE136" s="16" t="b">
        <f t="shared" si="20"/>
        <v>1</v>
      </c>
      <c r="AF136" s="17" t="b">
        <f t="shared" si="21"/>
        <v>1</v>
      </c>
      <c r="AG136" s="17">
        <f t="shared" si="22"/>
        <v>1</v>
      </c>
      <c r="AH136" s="17" t="b">
        <f t="shared" si="23"/>
        <v>1</v>
      </c>
      <c r="AI136" s="34">
        <f t="shared" si="24"/>
        <v>1</v>
      </c>
      <c r="AJ136" s="18">
        <f t="shared" si="25"/>
        <v>14401.143</v>
      </c>
      <c r="AK136" s="18">
        <f t="shared" si="26"/>
        <v>14001.11125</v>
      </c>
      <c r="AL136" s="18">
        <f t="shared" si="27"/>
        <v>13601.0795</v>
      </c>
    </row>
    <row r="137" ht="12.75" customHeight="1">
      <c r="A137" s="54">
        <v>45229.0</v>
      </c>
      <c r="B137" s="56">
        <v>2135.0</v>
      </c>
      <c r="C137" s="57">
        <v>16149.68</v>
      </c>
      <c r="D137" s="56">
        <v>16157.0</v>
      </c>
      <c r="E137" s="4"/>
      <c r="F137" s="48">
        <f t="shared" si="1"/>
        <v>2257</v>
      </c>
      <c r="G137" s="49">
        <f t="shared" si="2"/>
        <v>0.977235873</v>
      </c>
      <c r="H137" s="49">
        <f t="shared" si="3"/>
        <v>0.8529284478</v>
      </c>
      <c r="I137" s="48" t="b">
        <f t="shared" si="4"/>
        <v>1</v>
      </c>
      <c r="J137" s="48">
        <f t="shared" si="5"/>
        <v>0</v>
      </c>
      <c r="K137" s="50">
        <f t="shared" si="6"/>
        <v>11</v>
      </c>
      <c r="L137" s="51">
        <f t="shared" si="7"/>
        <v>0.000453259755</v>
      </c>
      <c r="M137" s="50" t="b">
        <f t="shared" si="8"/>
        <v>0</v>
      </c>
      <c r="N137" s="50" t="b">
        <f t="shared" si="9"/>
        <v>0</v>
      </c>
      <c r="O137" s="50">
        <f t="shared" si="10"/>
        <v>-1</v>
      </c>
      <c r="P137" s="4">
        <f t="shared" si="28"/>
        <v>387996434250</v>
      </c>
      <c r="Q137" s="34">
        <f t="shared" si="29"/>
        <v>-2641555</v>
      </c>
      <c r="R137" s="34"/>
      <c r="S137" s="34"/>
      <c r="T137" s="34"/>
      <c r="U137" s="34"/>
      <c r="V137" s="59">
        <v>0.4479</v>
      </c>
      <c r="W137" s="60">
        <v>-6.06</v>
      </c>
      <c r="X137" s="34" t="b">
        <f t="shared" si="13"/>
        <v>1</v>
      </c>
      <c r="Y137" s="34" t="b">
        <f t="shared" si="14"/>
        <v>0</v>
      </c>
      <c r="Z137" s="34" t="b">
        <f t="shared" si="15"/>
        <v>0</v>
      </c>
      <c r="AA137" s="34" t="b">
        <f t="shared" si="16"/>
        <v>1</v>
      </c>
      <c r="AB137" s="34" t="b">
        <f t="shared" si="17"/>
        <v>0</v>
      </c>
      <c r="AC137" s="34">
        <f t="shared" si="18"/>
        <v>11</v>
      </c>
      <c r="AD137" s="34">
        <f t="shared" si="19"/>
        <v>1</v>
      </c>
      <c r="AE137" s="16" t="b">
        <f t="shared" si="20"/>
        <v>1</v>
      </c>
      <c r="AF137" s="17" t="b">
        <f t="shared" si="21"/>
        <v>1</v>
      </c>
      <c r="AG137" s="17">
        <f t="shared" si="22"/>
        <v>1</v>
      </c>
      <c r="AH137" s="17" t="b">
        <f t="shared" si="23"/>
        <v>1</v>
      </c>
      <c r="AI137" s="34">
        <f t="shared" si="24"/>
        <v>1</v>
      </c>
      <c r="AJ137" s="18">
        <f t="shared" si="25"/>
        <v>14534.712</v>
      </c>
      <c r="AK137" s="18">
        <f t="shared" si="26"/>
        <v>14130.97</v>
      </c>
      <c r="AL137" s="18">
        <f t="shared" si="27"/>
        <v>13727.228</v>
      </c>
    </row>
    <row r="138" ht="12.75" customHeight="1">
      <c r="A138" s="54">
        <v>45226.0</v>
      </c>
      <c r="B138" s="56">
        <v>2112.0</v>
      </c>
      <c r="C138" s="57">
        <v>16134.61</v>
      </c>
      <c r="D138" s="56">
        <v>16146.0</v>
      </c>
      <c r="E138" s="4"/>
      <c r="F138" s="48">
        <f t="shared" si="1"/>
        <v>2256.2</v>
      </c>
      <c r="G138" s="49">
        <f t="shared" si="2"/>
        <v>0.9754913586</v>
      </c>
      <c r="H138" s="49">
        <f t="shared" si="3"/>
        <v>0.8474019576</v>
      </c>
      <c r="I138" s="48" t="b">
        <f t="shared" si="4"/>
        <v>0</v>
      </c>
      <c r="J138" s="48">
        <f t="shared" si="5"/>
        <v>0</v>
      </c>
      <c r="K138" s="50">
        <f t="shared" si="6"/>
        <v>91</v>
      </c>
      <c r="L138" s="51">
        <f t="shared" si="7"/>
        <v>0.0007059358733</v>
      </c>
      <c r="M138" s="50" t="b">
        <f t="shared" si="8"/>
        <v>0</v>
      </c>
      <c r="N138" s="50" t="b">
        <f t="shared" si="9"/>
        <v>0</v>
      </c>
      <c r="O138" s="50">
        <f t="shared" si="10"/>
        <v>-1</v>
      </c>
      <c r="P138" s="4">
        <f t="shared" si="28"/>
        <v>389455747050</v>
      </c>
      <c r="Q138" s="34">
        <f t="shared" si="29"/>
        <v>-2653296</v>
      </c>
      <c r="R138" s="34"/>
      <c r="S138" s="34"/>
      <c r="T138" s="34"/>
      <c r="U138" s="34"/>
      <c r="V138" s="59">
        <v>0.4677</v>
      </c>
      <c r="W138" s="60">
        <v>-8.0</v>
      </c>
      <c r="X138" s="34" t="b">
        <f t="shared" si="13"/>
        <v>1</v>
      </c>
      <c r="Y138" s="34" t="b">
        <f t="shared" si="14"/>
        <v>0</v>
      </c>
      <c r="Z138" s="34" t="b">
        <f t="shared" si="15"/>
        <v>0</v>
      </c>
      <c r="AA138" s="34" t="b">
        <f t="shared" si="16"/>
        <v>1</v>
      </c>
      <c r="AB138" s="34" t="b">
        <f t="shared" si="17"/>
        <v>0</v>
      </c>
      <c r="AC138" s="34">
        <f t="shared" si="18"/>
        <v>10</v>
      </c>
      <c r="AD138" s="34">
        <f t="shared" si="19"/>
        <v>1</v>
      </c>
      <c r="AE138" s="16" t="b">
        <f t="shared" si="20"/>
        <v>1</v>
      </c>
      <c r="AF138" s="17" t="b">
        <f t="shared" si="21"/>
        <v>1</v>
      </c>
      <c r="AG138" s="17">
        <f t="shared" si="22"/>
        <v>1</v>
      </c>
      <c r="AH138" s="17" t="b">
        <f t="shared" si="23"/>
        <v>1</v>
      </c>
      <c r="AI138" s="34">
        <f t="shared" si="24"/>
        <v>1</v>
      </c>
      <c r="AJ138" s="18">
        <f t="shared" si="25"/>
        <v>14521.149</v>
      </c>
      <c r="AK138" s="18">
        <f t="shared" si="26"/>
        <v>14117.78375</v>
      </c>
      <c r="AL138" s="18">
        <f t="shared" si="27"/>
        <v>13714.4185</v>
      </c>
    </row>
    <row r="139" ht="12.75" customHeight="1">
      <c r="A139" s="54">
        <v>45225.0</v>
      </c>
      <c r="B139" s="56">
        <v>2365.0</v>
      </c>
      <c r="C139" s="57">
        <v>16073.74</v>
      </c>
      <c r="D139" s="56">
        <v>16055.0</v>
      </c>
      <c r="E139" s="4"/>
      <c r="F139" s="48">
        <f t="shared" si="1"/>
        <v>2388.2</v>
      </c>
      <c r="G139" s="49">
        <f t="shared" si="2"/>
        <v>0.9711173212</v>
      </c>
      <c r="H139" s="49">
        <f t="shared" si="3"/>
        <v>0.9840663144</v>
      </c>
      <c r="I139" s="48" t="b">
        <f t="shared" si="4"/>
        <v>1</v>
      </c>
      <c r="J139" s="48">
        <f t="shared" si="5"/>
        <v>-1</v>
      </c>
      <c r="K139" s="50">
        <f t="shared" si="6"/>
        <v>-317</v>
      </c>
      <c r="L139" s="51">
        <f t="shared" si="7"/>
        <v>-0.001165876765</v>
      </c>
      <c r="M139" s="50" t="b">
        <f t="shared" si="8"/>
        <v>0</v>
      </c>
      <c r="N139" s="50" t="b">
        <f t="shared" si="9"/>
        <v>1</v>
      </c>
      <c r="O139" s="50">
        <f t="shared" si="10"/>
        <v>-1</v>
      </c>
      <c r="P139" s="4">
        <f t="shared" si="28"/>
        <v>401987334300</v>
      </c>
      <c r="Q139" s="34">
        <f t="shared" si="29"/>
        <v>-2754195</v>
      </c>
      <c r="R139" s="34"/>
      <c r="S139" s="34"/>
      <c r="T139" s="34"/>
      <c r="U139" s="34"/>
      <c r="V139" s="59">
        <v>0.4477</v>
      </c>
      <c r="W139" s="60">
        <v>-8.54</v>
      </c>
      <c r="X139" s="34" t="b">
        <f t="shared" si="13"/>
        <v>1</v>
      </c>
      <c r="Y139" s="34" t="b">
        <f t="shared" si="14"/>
        <v>0</v>
      </c>
      <c r="Z139" s="34" t="b">
        <f t="shared" si="15"/>
        <v>0</v>
      </c>
      <c r="AA139" s="34" t="b">
        <f t="shared" si="16"/>
        <v>1</v>
      </c>
      <c r="AB139" s="34" t="b">
        <f t="shared" si="17"/>
        <v>0</v>
      </c>
      <c r="AC139" s="34">
        <f t="shared" si="18"/>
        <v>9</v>
      </c>
      <c r="AD139" s="34">
        <f t="shared" si="19"/>
        <v>1</v>
      </c>
      <c r="AE139" s="16" t="b">
        <f t="shared" si="20"/>
        <v>1</v>
      </c>
      <c r="AF139" s="17" t="b">
        <f t="shared" si="21"/>
        <v>1</v>
      </c>
      <c r="AG139" s="17">
        <f t="shared" si="22"/>
        <v>1</v>
      </c>
      <c r="AH139" s="17" t="b">
        <f t="shared" si="23"/>
        <v>1</v>
      </c>
      <c r="AI139" s="34">
        <f t="shared" si="24"/>
        <v>1</v>
      </c>
      <c r="AJ139" s="18">
        <f t="shared" si="25"/>
        <v>14466.366</v>
      </c>
      <c r="AK139" s="18">
        <f t="shared" si="26"/>
        <v>14064.5225</v>
      </c>
      <c r="AL139" s="18">
        <f t="shared" si="27"/>
        <v>13662.679</v>
      </c>
    </row>
    <row r="140" ht="12.75" customHeight="1">
      <c r="A140" s="54">
        <v>45224.0</v>
      </c>
      <c r="B140" s="56">
        <v>2355.0</v>
      </c>
      <c r="C140" s="57">
        <v>16358.89</v>
      </c>
      <c r="D140" s="56">
        <v>16372.0</v>
      </c>
      <c r="E140" s="4"/>
      <c r="F140" s="48">
        <f t="shared" si="1"/>
        <v>2415.6</v>
      </c>
      <c r="G140" s="49">
        <f t="shared" si="2"/>
        <v>0.9875296703</v>
      </c>
      <c r="H140" s="49">
        <f t="shared" si="3"/>
        <v>0.9777145511</v>
      </c>
      <c r="I140" s="48" t="b">
        <f t="shared" si="4"/>
        <v>1</v>
      </c>
      <c r="J140" s="48">
        <f t="shared" si="5"/>
        <v>-1</v>
      </c>
      <c r="K140" s="50">
        <f t="shared" si="6"/>
        <v>39</v>
      </c>
      <c r="L140" s="51">
        <f t="shared" si="7"/>
        <v>0.0008013991169</v>
      </c>
      <c r="M140" s="50" t="b">
        <f t="shared" si="8"/>
        <v>0</v>
      </c>
      <c r="N140" s="50" t="b">
        <f t="shared" si="9"/>
        <v>1</v>
      </c>
      <c r="O140" s="50">
        <f t="shared" si="10"/>
        <v>-1</v>
      </c>
      <c r="P140" s="4">
        <f t="shared" si="28"/>
        <v>363298657200</v>
      </c>
      <c r="Q140" s="34">
        <f t="shared" si="29"/>
        <v>-2440926</v>
      </c>
      <c r="R140" s="34"/>
      <c r="S140" s="34"/>
      <c r="T140" s="34"/>
      <c r="U140" s="34"/>
      <c r="V140" s="59">
        <v>0.4728</v>
      </c>
      <c r="W140" s="60">
        <v>-7.27</v>
      </c>
      <c r="X140" s="34" t="b">
        <f t="shared" si="13"/>
        <v>1</v>
      </c>
      <c r="Y140" s="34" t="b">
        <f t="shared" si="14"/>
        <v>0</v>
      </c>
      <c r="Z140" s="34" t="b">
        <f t="shared" si="15"/>
        <v>0</v>
      </c>
      <c r="AA140" s="34" t="b">
        <f t="shared" si="16"/>
        <v>1</v>
      </c>
      <c r="AB140" s="34" t="b">
        <f t="shared" si="17"/>
        <v>0</v>
      </c>
      <c r="AC140" s="34">
        <f t="shared" si="18"/>
        <v>8</v>
      </c>
      <c r="AD140" s="34">
        <f t="shared" si="19"/>
        <v>1</v>
      </c>
      <c r="AE140" s="16" t="b">
        <f t="shared" si="20"/>
        <v>1</v>
      </c>
      <c r="AF140" s="17" t="b">
        <f t="shared" si="21"/>
        <v>1</v>
      </c>
      <c r="AG140" s="17">
        <f t="shared" si="22"/>
        <v>1</v>
      </c>
      <c r="AH140" s="17" t="b">
        <f t="shared" si="23"/>
        <v>1</v>
      </c>
      <c r="AI140" s="34">
        <f t="shared" si="24"/>
        <v>1</v>
      </c>
      <c r="AJ140" s="18">
        <f t="shared" si="25"/>
        <v>14723.001</v>
      </c>
      <c r="AK140" s="18">
        <f t="shared" si="26"/>
        <v>14314.02875</v>
      </c>
      <c r="AL140" s="18">
        <f t="shared" si="27"/>
        <v>13905.0565</v>
      </c>
    </row>
    <row r="141" ht="12.75" customHeight="1">
      <c r="A141" s="54">
        <v>45223.0</v>
      </c>
      <c r="B141" s="56">
        <v>2318.0</v>
      </c>
      <c r="C141" s="57">
        <v>16309.76</v>
      </c>
      <c r="D141" s="56">
        <v>16333.0</v>
      </c>
      <c r="E141" s="4"/>
      <c r="F141" s="48">
        <f t="shared" si="1"/>
        <v>2641.4</v>
      </c>
      <c r="G141" s="49">
        <f t="shared" si="2"/>
        <v>0.9840343458</v>
      </c>
      <c r="H141" s="49">
        <f t="shared" si="3"/>
        <v>1.213662411</v>
      </c>
      <c r="I141" s="48" t="b">
        <f t="shared" si="4"/>
        <v>1</v>
      </c>
      <c r="J141" s="48">
        <f t="shared" si="5"/>
        <v>0</v>
      </c>
      <c r="K141" s="50">
        <f t="shared" si="6"/>
        <v>66</v>
      </c>
      <c r="L141" s="51">
        <f t="shared" si="7"/>
        <v>0.001424913671</v>
      </c>
      <c r="M141" s="50" t="b">
        <f t="shared" si="8"/>
        <v>0</v>
      </c>
      <c r="N141" s="50" t="b">
        <f t="shared" si="9"/>
        <v>0</v>
      </c>
      <c r="O141" s="50">
        <f t="shared" si="10"/>
        <v>-1</v>
      </c>
      <c r="P141" s="4">
        <f t="shared" si="28"/>
        <v>368133321450</v>
      </c>
      <c r="Q141" s="34">
        <f t="shared" si="29"/>
        <v>-2479315</v>
      </c>
      <c r="R141" s="34"/>
      <c r="S141" s="34"/>
      <c r="T141" s="34"/>
      <c r="U141" s="34"/>
      <c r="V141" s="59">
        <v>0.4657</v>
      </c>
      <c r="W141" s="60">
        <v>-5.15</v>
      </c>
      <c r="X141" s="34" t="b">
        <f t="shared" si="13"/>
        <v>1</v>
      </c>
      <c r="Y141" s="34" t="b">
        <f t="shared" si="14"/>
        <v>0</v>
      </c>
      <c r="Z141" s="34" t="b">
        <f t="shared" si="15"/>
        <v>0</v>
      </c>
      <c r="AA141" s="34" t="b">
        <f t="shared" si="16"/>
        <v>1</v>
      </c>
      <c r="AB141" s="34" t="b">
        <f t="shared" si="17"/>
        <v>0</v>
      </c>
      <c r="AC141" s="34">
        <f t="shared" si="18"/>
        <v>7</v>
      </c>
      <c r="AD141" s="34">
        <f t="shared" si="19"/>
        <v>1</v>
      </c>
      <c r="AE141" s="16" t="b">
        <f t="shared" si="20"/>
        <v>1</v>
      </c>
      <c r="AF141" s="17" t="b">
        <f t="shared" si="21"/>
        <v>1</v>
      </c>
      <c r="AG141" s="17">
        <f t="shared" si="22"/>
        <v>1</v>
      </c>
      <c r="AH141" s="17" t="b">
        <f t="shared" si="23"/>
        <v>1</v>
      </c>
      <c r="AI141" s="34">
        <f t="shared" si="24"/>
        <v>1</v>
      </c>
      <c r="AJ141" s="18">
        <f t="shared" si="25"/>
        <v>14678.784</v>
      </c>
      <c r="AK141" s="18">
        <f t="shared" si="26"/>
        <v>14271.04</v>
      </c>
      <c r="AL141" s="18">
        <f t="shared" si="27"/>
        <v>13863.296</v>
      </c>
    </row>
    <row r="142" ht="12.75" customHeight="1">
      <c r="A142" s="54">
        <v>45222.0</v>
      </c>
      <c r="B142" s="56">
        <v>2131.0</v>
      </c>
      <c r="C142" s="57">
        <v>16251.36</v>
      </c>
      <c r="D142" s="56">
        <v>16267.0</v>
      </c>
      <c r="E142" s="4"/>
      <c r="F142" s="48">
        <f t="shared" si="1"/>
        <v>2725.8</v>
      </c>
      <c r="G142" s="49">
        <f t="shared" si="2"/>
        <v>0.9796212038</v>
      </c>
      <c r="H142" s="49">
        <f t="shared" si="3"/>
        <v>1.203204863</v>
      </c>
      <c r="I142" s="48" t="b">
        <f t="shared" si="4"/>
        <v>1</v>
      </c>
      <c r="J142" s="48">
        <f t="shared" si="5"/>
        <v>0</v>
      </c>
      <c r="K142" s="50">
        <f t="shared" si="6"/>
        <v>-155</v>
      </c>
      <c r="L142" s="51">
        <f t="shared" si="7"/>
        <v>0.0009623809946</v>
      </c>
      <c r="M142" s="50" t="b">
        <f t="shared" si="8"/>
        <v>0</v>
      </c>
      <c r="N142" s="50" t="b">
        <f t="shared" si="9"/>
        <v>0</v>
      </c>
      <c r="O142" s="50">
        <f t="shared" si="10"/>
        <v>-1</v>
      </c>
      <c r="P142" s="4">
        <f t="shared" si="28"/>
        <v>376535758350</v>
      </c>
      <c r="Q142" s="34">
        <f t="shared" si="29"/>
        <v>-2546193</v>
      </c>
      <c r="R142" s="34"/>
      <c r="S142" s="34"/>
      <c r="T142" s="34"/>
      <c r="U142" s="34"/>
      <c r="V142" s="59">
        <v>0.4658</v>
      </c>
      <c r="W142" s="60">
        <v>-6.67</v>
      </c>
      <c r="X142" s="34" t="b">
        <f t="shared" si="13"/>
        <v>1</v>
      </c>
      <c r="Y142" s="34" t="b">
        <f t="shared" si="14"/>
        <v>0</v>
      </c>
      <c r="Z142" s="34" t="b">
        <f t="shared" si="15"/>
        <v>0</v>
      </c>
      <c r="AA142" s="34" t="b">
        <f t="shared" si="16"/>
        <v>1</v>
      </c>
      <c r="AB142" s="34" t="b">
        <f t="shared" si="17"/>
        <v>0</v>
      </c>
      <c r="AC142" s="34">
        <f t="shared" si="18"/>
        <v>6</v>
      </c>
      <c r="AD142" s="34">
        <f t="shared" si="19"/>
        <v>1</v>
      </c>
      <c r="AE142" s="16" t="b">
        <f t="shared" si="20"/>
        <v>1</v>
      </c>
      <c r="AF142" s="17" t="b">
        <f t="shared" si="21"/>
        <v>1</v>
      </c>
      <c r="AG142" s="17">
        <f t="shared" si="22"/>
        <v>1</v>
      </c>
      <c r="AH142" s="17" t="b">
        <f t="shared" si="23"/>
        <v>1</v>
      </c>
      <c r="AI142" s="34">
        <f t="shared" si="24"/>
        <v>1</v>
      </c>
      <c r="AJ142" s="18">
        <f t="shared" si="25"/>
        <v>14626.224</v>
      </c>
      <c r="AK142" s="18">
        <f t="shared" si="26"/>
        <v>14219.94</v>
      </c>
      <c r="AL142" s="18">
        <f t="shared" si="27"/>
        <v>13813.656</v>
      </c>
    </row>
    <row r="143" ht="12.75" customHeight="1">
      <c r="A143" s="54">
        <v>45219.0</v>
      </c>
      <c r="B143" s="56">
        <v>2772.0</v>
      </c>
      <c r="C143" s="57">
        <v>16440.72</v>
      </c>
      <c r="D143" s="56">
        <v>16422.0</v>
      </c>
      <c r="E143" s="4"/>
      <c r="F143" s="48">
        <f t="shared" si="1"/>
        <v>2768.4</v>
      </c>
      <c r="G143" s="49">
        <f t="shared" si="2"/>
        <v>0.9901463175</v>
      </c>
      <c r="H143" s="49">
        <f t="shared" si="3"/>
        <v>1.184812365</v>
      </c>
      <c r="I143" s="48" t="b">
        <f t="shared" si="4"/>
        <v>1</v>
      </c>
      <c r="J143" s="48">
        <f t="shared" si="5"/>
        <v>0</v>
      </c>
      <c r="K143" s="50">
        <f t="shared" si="6"/>
        <v>-49</v>
      </c>
      <c r="L143" s="51">
        <f t="shared" si="7"/>
        <v>-0.001138636264</v>
      </c>
      <c r="M143" s="50" t="b">
        <f t="shared" si="8"/>
        <v>0</v>
      </c>
      <c r="N143" s="50" t="b">
        <f t="shared" si="9"/>
        <v>0</v>
      </c>
      <c r="O143" s="50">
        <f t="shared" si="10"/>
        <v>1</v>
      </c>
      <c r="P143" s="4">
        <f t="shared" si="28"/>
        <v>357953637600</v>
      </c>
      <c r="Q143" s="34">
        <f t="shared" si="29"/>
        <v>-2397693</v>
      </c>
      <c r="R143" s="34"/>
      <c r="S143" s="34"/>
      <c r="T143" s="34"/>
      <c r="U143" s="34"/>
      <c r="V143" s="59">
        <v>0.4848</v>
      </c>
      <c r="W143" s="60">
        <v>-6.4</v>
      </c>
      <c r="X143" s="34" t="b">
        <f t="shared" si="13"/>
        <v>1</v>
      </c>
      <c r="Y143" s="34" t="b">
        <f t="shared" si="14"/>
        <v>0</v>
      </c>
      <c r="Z143" s="34" t="b">
        <f t="shared" si="15"/>
        <v>0</v>
      </c>
      <c r="AA143" s="34" t="b">
        <f t="shared" si="16"/>
        <v>1</v>
      </c>
      <c r="AB143" s="34" t="b">
        <f t="shared" si="17"/>
        <v>0</v>
      </c>
      <c r="AC143" s="34">
        <f t="shared" si="18"/>
        <v>5</v>
      </c>
      <c r="AD143" s="34">
        <f t="shared" si="19"/>
        <v>1</v>
      </c>
      <c r="AE143" s="16" t="b">
        <f t="shared" si="20"/>
        <v>1</v>
      </c>
      <c r="AF143" s="17" t="b">
        <f t="shared" si="21"/>
        <v>1</v>
      </c>
      <c r="AG143" s="17">
        <f t="shared" si="22"/>
        <v>1</v>
      </c>
      <c r="AH143" s="17" t="b">
        <f t="shared" si="23"/>
        <v>1</v>
      </c>
      <c r="AI143" s="34">
        <f t="shared" si="24"/>
        <v>-1</v>
      </c>
      <c r="AJ143" s="18">
        <f t="shared" si="25"/>
        <v>14796.648</v>
      </c>
      <c r="AK143" s="18">
        <f t="shared" si="26"/>
        <v>14385.63</v>
      </c>
      <c r="AL143" s="18">
        <f t="shared" si="27"/>
        <v>13974.612</v>
      </c>
    </row>
    <row r="144" ht="12.75" customHeight="1">
      <c r="A144" s="54">
        <v>45218.0</v>
      </c>
      <c r="B144" s="56">
        <v>2502.0</v>
      </c>
      <c r="C144" s="57">
        <v>16452.73</v>
      </c>
      <c r="D144" s="56">
        <v>16471.0</v>
      </c>
      <c r="E144" s="4"/>
      <c r="F144" s="48">
        <f t="shared" si="1"/>
        <v>2811.2</v>
      </c>
      <c r="G144" s="49">
        <f t="shared" si="2"/>
        <v>0.9900227481</v>
      </c>
      <c r="H144" s="49">
        <f t="shared" si="3"/>
        <v>1.177929045</v>
      </c>
      <c r="I144" s="48" t="b">
        <f t="shared" si="4"/>
        <v>1</v>
      </c>
      <c r="J144" s="48">
        <f t="shared" si="5"/>
        <v>0</v>
      </c>
      <c r="K144" s="50">
        <f t="shared" si="6"/>
        <v>2</v>
      </c>
      <c r="L144" s="51">
        <f t="shared" si="7"/>
        <v>0.00111045401</v>
      </c>
      <c r="M144" s="50" t="b">
        <f t="shared" si="8"/>
        <v>0</v>
      </c>
      <c r="N144" s="50" t="b">
        <f t="shared" si="9"/>
        <v>0</v>
      </c>
      <c r="O144" s="50">
        <f t="shared" si="10"/>
        <v>-1</v>
      </c>
      <c r="P144" s="4">
        <f t="shared" si="28"/>
        <v>352191056300</v>
      </c>
      <c r="Q144" s="34">
        <f t="shared" si="29"/>
        <v>-2352074</v>
      </c>
      <c r="R144" s="34"/>
      <c r="S144" s="34"/>
      <c r="T144" s="34"/>
      <c r="U144" s="34"/>
      <c r="V144" s="59">
        <v>0.4802</v>
      </c>
      <c r="W144" s="60">
        <v>-7.03</v>
      </c>
      <c r="X144" s="34" t="b">
        <f t="shared" si="13"/>
        <v>1</v>
      </c>
      <c r="Y144" s="34" t="b">
        <f t="shared" si="14"/>
        <v>0</v>
      </c>
      <c r="Z144" s="34" t="b">
        <f t="shared" si="15"/>
        <v>0</v>
      </c>
      <c r="AA144" s="34" t="b">
        <f t="shared" si="16"/>
        <v>1</v>
      </c>
      <c r="AB144" s="34" t="b">
        <f t="shared" si="17"/>
        <v>0</v>
      </c>
      <c r="AC144" s="34">
        <f t="shared" si="18"/>
        <v>4</v>
      </c>
      <c r="AD144" s="34">
        <f t="shared" si="19"/>
        <v>1</v>
      </c>
      <c r="AE144" s="16" t="b">
        <f t="shared" si="20"/>
        <v>1</v>
      </c>
      <c r="AF144" s="17" t="b">
        <f t="shared" si="21"/>
        <v>1</v>
      </c>
      <c r="AG144" s="17">
        <f t="shared" si="22"/>
        <v>1</v>
      </c>
      <c r="AH144" s="17" t="b">
        <f t="shared" si="23"/>
        <v>1</v>
      </c>
      <c r="AI144" s="34">
        <f t="shared" si="24"/>
        <v>1</v>
      </c>
      <c r="AJ144" s="18">
        <f t="shared" si="25"/>
        <v>14807.457</v>
      </c>
      <c r="AK144" s="18">
        <f t="shared" si="26"/>
        <v>14396.13875</v>
      </c>
      <c r="AL144" s="18">
        <f t="shared" si="27"/>
        <v>13984.8205</v>
      </c>
      <c r="AM144" s="19">
        <v>123.0</v>
      </c>
      <c r="AN144" s="19">
        <v>489.0</v>
      </c>
      <c r="AO144" s="19">
        <v>110.0</v>
      </c>
      <c r="AP144" s="19">
        <v>65.0</v>
      </c>
      <c r="AQ144" s="19">
        <v>49.5</v>
      </c>
    </row>
    <row r="145" ht="12.75" customHeight="1">
      <c r="A145" s="55">
        <v>45217.0</v>
      </c>
      <c r="B145" s="56">
        <v>3484.0</v>
      </c>
      <c r="C145" s="57">
        <v>16440.91</v>
      </c>
      <c r="D145" s="56">
        <v>16425.0</v>
      </c>
      <c r="E145" s="56">
        <v>16469.0</v>
      </c>
      <c r="F145" s="48">
        <f t="shared" si="1"/>
        <v>2903.8</v>
      </c>
      <c r="G145" s="49">
        <f t="shared" si="2"/>
        <v>0.9885291966</v>
      </c>
      <c r="H145" s="49">
        <f t="shared" si="3"/>
        <v>1.171368053</v>
      </c>
      <c r="I145" s="48" t="b">
        <f t="shared" si="4"/>
        <v>1</v>
      </c>
      <c r="J145" s="48">
        <f t="shared" si="5"/>
        <v>0</v>
      </c>
      <c r="K145" s="50">
        <f t="shared" si="6"/>
        <v>-197</v>
      </c>
      <c r="L145" s="51">
        <f t="shared" si="7"/>
        <v>0.001708542897</v>
      </c>
      <c r="M145" s="50" t="b">
        <f t="shared" si="8"/>
        <v>0</v>
      </c>
      <c r="N145" s="50" t="b">
        <f t="shared" si="9"/>
        <v>0</v>
      </c>
      <c r="O145" s="50">
        <f t="shared" si="10"/>
        <v>-1</v>
      </c>
      <c r="P145" s="4">
        <f t="shared" si="28"/>
        <v>352427080500</v>
      </c>
      <c r="Q145" s="34">
        <f t="shared" si="29"/>
        <v>-2360242</v>
      </c>
      <c r="R145" s="34"/>
      <c r="S145" s="34"/>
      <c r="T145" s="34"/>
      <c r="U145" s="34"/>
      <c r="V145" s="59">
        <v>0.4946</v>
      </c>
      <c r="W145" s="60">
        <v>-4.31</v>
      </c>
      <c r="X145" s="34" t="b">
        <f t="shared" si="13"/>
        <v>1</v>
      </c>
      <c r="Y145" s="34" t="b">
        <f t="shared" si="14"/>
        <v>0</v>
      </c>
      <c r="Z145" s="34" t="b">
        <f t="shared" si="15"/>
        <v>0</v>
      </c>
      <c r="AA145" s="34" t="b">
        <f t="shared" si="16"/>
        <v>1</v>
      </c>
      <c r="AB145" s="34" t="b">
        <f t="shared" si="17"/>
        <v>0</v>
      </c>
      <c r="AC145" s="34">
        <f t="shared" si="18"/>
        <v>3</v>
      </c>
      <c r="AD145" s="34">
        <f t="shared" si="19"/>
        <v>1</v>
      </c>
      <c r="AE145" s="16" t="b">
        <f t="shared" si="20"/>
        <v>1</v>
      </c>
      <c r="AF145" s="17" t="b">
        <f t="shared" si="21"/>
        <v>1</v>
      </c>
      <c r="AG145" s="17">
        <f t="shared" si="22"/>
        <v>1</v>
      </c>
      <c r="AH145" s="17" t="b">
        <f t="shared" si="23"/>
        <v>1</v>
      </c>
      <c r="AI145" s="34">
        <f t="shared" si="24"/>
        <v>1</v>
      </c>
      <c r="AJ145" s="18">
        <f t="shared" si="25"/>
        <v>14796.819</v>
      </c>
      <c r="AK145" s="18">
        <f t="shared" si="26"/>
        <v>14385.79625</v>
      </c>
      <c r="AL145" s="18">
        <f t="shared" si="27"/>
        <v>13974.7735</v>
      </c>
    </row>
    <row r="146" ht="12.75" customHeight="1">
      <c r="A146" s="54">
        <v>45216.0</v>
      </c>
      <c r="B146" s="56">
        <v>2740.0</v>
      </c>
      <c r="C146" s="57">
        <v>16642.55</v>
      </c>
      <c r="D146" s="56">
        <v>16646.0</v>
      </c>
      <c r="E146" s="56">
        <v>16666.0</v>
      </c>
      <c r="F146" s="48">
        <f t="shared" si="1"/>
        <v>2924.8</v>
      </c>
      <c r="G146" s="49">
        <f t="shared" si="2"/>
        <v>0.9999299335</v>
      </c>
      <c r="H146" s="49">
        <f t="shared" si="3"/>
        <v>1.205684083</v>
      </c>
      <c r="I146" s="48" t="b">
        <f t="shared" si="4"/>
        <v>1</v>
      </c>
      <c r="J146" s="48">
        <f t="shared" si="5"/>
        <v>0</v>
      </c>
      <c r="K146" s="50">
        <f t="shared" si="6"/>
        <v>3</v>
      </c>
      <c r="L146" s="51">
        <f t="shared" si="7"/>
        <v>0.001409038879</v>
      </c>
      <c r="M146" s="50" t="b">
        <f t="shared" si="8"/>
        <v>0</v>
      </c>
      <c r="N146" s="50" t="b">
        <f t="shared" si="9"/>
        <v>0</v>
      </c>
      <c r="O146" s="50">
        <f t="shared" si="10"/>
        <v>-1</v>
      </c>
      <c r="P146" s="4">
        <f t="shared" si="28"/>
        <v>330889267500</v>
      </c>
      <c r="Q146" s="34">
        <f t="shared" si="29"/>
        <v>-2186580</v>
      </c>
      <c r="R146" s="34"/>
      <c r="S146" s="34"/>
      <c r="T146" s="34"/>
      <c r="U146" s="34"/>
      <c r="V146" s="59">
        <v>0.5063</v>
      </c>
      <c r="W146" s="60">
        <v>0.43</v>
      </c>
      <c r="X146" s="34" t="b">
        <f t="shared" si="13"/>
        <v>1</v>
      </c>
      <c r="Y146" s="34" t="b">
        <f t="shared" si="14"/>
        <v>0</v>
      </c>
      <c r="Z146" s="34" t="b">
        <f t="shared" si="15"/>
        <v>0</v>
      </c>
      <c r="AA146" s="34" t="b">
        <f t="shared" si="16"/>
        <v>0</v>
      </c>
      <c r="AB146" s="34" t="b">
        <f t="shared" si="17"/>
        <v>0</v>
      </c>
      <c r="AC146" s="34">
        <f t="shared" si="18"/>
        <v>2</v>
      </c>
      <c r="AD146" s="34">
        <f t="shared" si="19"/>
        <v>8</v>
      </c>
      <c r="AE146" s="16" t="b">
        <f t="shared" si="20"/>
        <v>0</v>
      </c>
      <c r="AF146" s="17" t="b">
        <f t="shared" si="21"/>
        <v>0</v>
      </c>
      <c r="AG146" s="17">
        <f t="shared" si="22"/>
        <v>8</v>
      </c>
      <c r="AH146" s="17" t="b">
        <f t="shared" si="23"/>
        <v>0</v>
      </c>
      <c r="AI146" s="34">
        <f t="shared" si="24"/>
        <v>1</v>
      </c>
      <c r="AJ146" s="18">
        <f t="shared" si="25"/>
        <v>14978.295</v>
      </c>
      <c r="AK146" s="18">
        <f t="shared" si="26"/>
        <v>14562.23125</v>
      </c>
      <c r="AL146" s="18">
        <f t="shared" si="27"/>
        <v>14146.1675</v>
      </c>
    </row>
    <row r="147" ht="12.75" customHeight="1">
      <c r="A147" s="54">
        <v>45215.0</v>
      </c>
      <c r="B147" s="56">
        <v>2344.0</v>
      </c>
      <c r="C147" s="57">
        <v>16652.24</v>
      </c>
      <c r="D147" s="56">
        <v>16648.0</v>
      </c>
      <c r="E147" s="58">
        <v>16663.0</v>
      </c>
      <c r="F147" s="48">
        <f t="shared" si="1"/>
        <v>2815.2</v>
      </c>
      <c r="G147" s="49">
        <f t="shared" si="2"/>
        <v>0.9999550531</v>
      </c>
      <c r="H147" s="49">
        <f t="shared" si="3"/>
        <v>1.195961256</v>
      </c>
      <c r="I147" s="48" t="b">
        <f t="shared" si="4"/>
        <v>1</v>
      </c>
      <c r="J147" s="48">
        <f t="shared" si="5"/>
        <v>0</v>
      </c>
      <c r="K147" s="50">
        <f t="shared" si="6"/>
        <v>-126</v>
      </c>
      <c r="L147" s="51">
        <f t="shared" si="7"/>
        <v>0.0006461593155</v>
      </c>
      <c r="M147" s="50" t="b">
        <f t="shared" si="8"/>
        <v>0</v>
      </c>
      <c r="N147" s="50" t="b">
        <f t="shared" si="9"/>
        <v>0</v>
      </c>
      <c r="O147" s="50">
        <f t="shared" si="10"/>
        <v>-1</v>
      </c>
      <c r="P147" s="4">
        <f t="shared" si="28"/>
        <v>331217540400</v>
      </c>
      <c r="Q147" s="34">
        <f t="shared" si="29"/>
        <v>-2188486</v>
      </c>
      <c r="R147" s="34"/>
      <c r="S147" s="34"/>
      <c r="T147" s="34"/>
      <c r="U147" s="34"/>
      <c r="V147" s="59">
        <v>0.4773</v>
      </c>
      <c r="W147" s="60">
        <v>0.86</v>
      </c>
      <c r="X147" s="34" t="b">
        <f t="shared" si="13"/>
        <v>0</v>
      </c>
      <c r="Y147" s="34" t="b">
        <f t="shared" si="14"/>
        <v>1</v>
      </c>
      <c r="Z147" s="34" t="b">
        <f t="shared" si="15"/>
        <v>0</v>
      </c>
      <c r="AA147" s="34" t="b">
        <f t="shared" si="16"/>
        <v>0</v>
      </c>
      <c r="AB147" s="34" t="b">
        <f t="shared" si="17"/>
        <v>1</v>
      </c>
      <c r="AC147" s="34">
        <f t="shared" si="18"/>
        <v>1</v>
      </c>
      <c r="AD147" s="34">
        <f t="shared" si="19"/>
        <v>7</v>
      </c>
      <c r="AE147" s="16" t="b">
        <f t="shared" si="20"/>
        <v>0</v>
      </c>
      <c r="AF147" s="17" t="b">
        <f t="shared" si="21"/>
        <v>0</v>
      </c>
      <c r="AG147" s="17">
        <f t="shared" si="22"/>
        <v>7</v>
      </c>
      <c r="AH147" s="17" t="b">
        <f t="shared" si="23"/>
        <v>0</v>
      </c>
      <c r="AI147" s="34">
        <f t="shared" si="24"/>
        <v>1</v>
      </c>
      <c r="AJ147" s="18">
        <f t="shared" si="25"/>
        <v>14987.016</v>
      </c>
      <c r="AK147" s="18">
        <f t="shared" si="26"/>
        <v>14570.71</v>
      </c>
      <c r="AL147" s="18">
        <f t="shared" si="27"/>
        <v>14154.404</v>
      </c>
    </row>
    <row r="148" ht="12.75" customHeight="1">
      <c r="A148" s="54">
        <v>45212.0</v>
      </c>
      <c r="B148" s="56">
        <v>2986.0</v>
      </c>
      <c r="C148" s="57">
        <v>16782.57</v>
      </c>
      <c r="D148" s="56">
        <v>16774.0</v>
      </c>
      <c r="E148" s="4"/>
      <c r="F148" s="48">
        <f t="shared" si="1"/>
        <v>2784.8</v>
      </c>
      <c r="G148" s="49">
        <f t="shared" si="2"/>
        <v>1.00739677</v>
      </c>
      <c r="H148" s="49">
        <f t="shared" si="3"/>
        <v>1.184768675</v>
      </c>
      <c r="I148" s="48" t="b">
        <f t="shared" si="4"/>
        <v>0</v>
      </c>
      <c r="J148" s="48">
        <f t="shared" si="5"/>
        <v>0</v>
      </c>
      <c r="K148" s="50">
        <f t="shared" si="6"/>
        <v>-74</v>
      </c>
      <c r="L148" s="51">
        <f t="shared" si="7"/>
        <v>-0.0005106488458</v>
      </c>
      <c r="M148" s="50" t="b">
        <f t="shared" si="8"/>
        <v>0</v>
      </c>
      <c r="N148" s="50" t="b">
        <f t="shared" si="9"/>
        <v>0</v>
      </c>
      <c r="O148" s="50">
        <f t="shared" si="10"/>
        <v>1</v>
      </c>
      <c r="P148" s="4">
        <f t="shared" si="28"/>
        <v>378077097900</v>
      </c>
      <c r="Q148" s="34">
        <f t="shared" si="29"/>
        <v>7438025</v>
      </c>
      <c r="R148" s="34"/>
      <c r="S148" s="34"/>
      <c r="T148" s="34"/>
      <c r="U148" s="34"/>
      <c r="V148" s="59">
        <v>0.4869</v>
      </c>
      <c r="W148" s="60">
        <v>-2.75</v>
      </c>
      <c r="X148" s="34" t="b">
        <f t="shared" si="13"/>
        <v>1</v>
      </c>
      <c r="Y148" s="34" t="b">
        <f t="shared" si="14"/>
        <v>0</v>
      </c>
      <c r="Z148" s="34" t="b">
        <f t="shared" si="15"/>
        <v>0</v>
      </c>
      <c r="AA148" s="34" t="b">
        <f t="shared" si="16"/>
        <v>0</v>
      </c>
      <c r="AB148" s="34" t="b">
        <f t="shared" si="17"/>
        <v>0</v>
      </c>
      <c r="AC148" s="34">
        <f t="shared" si="18"/>
        <v>5</v>
      </c>
      <c r="AD148" s="34">
        <f t="shared" si="19"/>
        <v>6</v>
      </c>
      <c r="AE148" s="16" t="b">
        <f t="shared" si="20"/>
        <v>0</v>
      </c>
      <c r="AF148" s="17" t="b">
        <f t="shared" si="21"/>
        <v>0</v>
      </c>
      <c r="AG148" s="17">
        <f t="shared" si="22"/>
        <v>6</v>
      </c>
      <c r="AH148" s="17" t="b">
        <f t="shared" si="23"/>
        <v>0</v>
      </c>
      <c r="AI148" s="34">
        <f t="shared" si="24"/>
        <v>3</v>
      </c>
      <c r="AJ148" s="18">
        <f t="shared" si="25"/>
        <v>15104.313</v>
      </c>
      <c r="AK148" s="18">
        <f t="shared" si="26"/>
        <v>14684.74875</v>
      </c>
      <c r="AL148" s="18">
        <f t="shared" si="27"/>
        <v>14265.1845</v>
      </c>
    </row>
    <row r="149" ht="12.75" customHeight="1">
      <c r="A149" s="54">
        <v>45211.0</v>
      </c>
      <c r="B149" s="56">
        <v>2965.0</v>
      </c>
      <c r="C149" s="57">
        <v>16825.91</v>
      </c>
      <c r="D149" s="56">
        <v>16848.0</v>
      </c>
      <c r="E149" s="4"/>
      <c r="F149" s="48">
        <f t="shared" si="1"/>
        <v>2626</v>
      </c>
      <c r="G149" s="49">
        <f t="shared" si="2"/>
        <v>1.009747654</v>
      </c>
      <c r="H149" s="49">
        <f t="shared" si="3"/>
        <v>1.176155728</v>
      </c>
      <c r="I149" s="48" t="b">
        <f t="shared" si="4"/>
        <v>0</v>
      </c>
      <c r="J149" s="48">
        <f t="shared" si="5"/>
        <v>0</v>
      </c>
      <c r="K149" s="50">
        <f t="shared" si="6"/>
        <v>134</v>
      </c>
      <c r="L149" s="51">
        <f t="shared" si="7"/>
        <v>0.001312856184</v>
      </c>
      <c r="M149" s="50" t="b">
        <f t="shared" si="8"/>
        <v>0</v>
      </c>
      <c r="N149" s="50" t="b">
        <f t="shared" si="9"/>
        <v>0</v>
      </c>
      <c r="O149" s="50">
        <f t="shared" si="10"/>
        <v>-1</v>
      </c>
      <c r="P149" s="4">
        <f t="shared" si="28"/>
        <v>369159258000</v>
      </c>
      <c r="Q149" s="34">
        <f t="shared" si="29"/>
        <v>-2410227</v>
      </c>
      <c r="R149" s="34"/>
      <c r="S149" s="34"/>
      <c r="T149" s="34"/>
      <c r="U149" s="34"/>
      <c r="V149" s="59">
        <v>0.4649</v>
      </c>
      <c r="W149" s="60">
        <v>-1.12</v>
      </c>
      <c r="X149" s="34" t="b">
        <f t="shared" si="13"/>
        <v>1</v>
      </c>
      <c r="Y149" s="34" t="b">
        <f t="shared" si="14"/>
        <v>0</v>
      </c>
      <c r="Z149" s="34" t="b">
        <f t="shared" si="15"/>
        <v>0</v>
      </c>
      <c r="AA149" s="34" t="b">
        <f t="shared" si="16"/>
        <v>0</v>
      </c>
      <c r="AB149" s="34" t="b">
        <f t="shared" si="17"/>
        <v>0</v>
      </c>
      <c r="AC149" s="34">
        <f t="shared" si="18"/>
        <v>4</v>
      </c>
      <c r="AD149" s="34">
        <f t="shared" si="19"/>
        <v>5</v>
      </c>
      <c r="AE149" s="16" t="b">
        <f t="shared" si="20"/>
        <v>0</v>
      </c>
      <c r="AF149" s="17" t="b">
        <f t="shared" si="21"/>
        <v>0</v>
      </c>
      <c r="AG149" s="17">
        <f t="shared" si="22"/>
        <v>5</v>
      </c>
      <c r="AH149" s="17" t="b">
        <f t="shared" si="23"/>
        <v>0</v>
      </c>
      <c r="AI149" s="34">
        <f t="shared" si="24"/>
        <v>1</v>
      </c>
      <c r="AJ149" s="18">
        <f t="shared" si="25"/>
        <v>15143.319</v>
      </c>
      <c r="AK149" s="18">
        <f t="shared" si="26"/>
        <v>14722.67125</v>
      </c>
      <c r="AL149" s="18">
        <f t="shared" si="27"/>
        <v>14302.0235</v>
      </c>
    </row>
    <row r="150" ht="12.75" customHeight="1">
      <c r="A150" s="54">
        <v>45210.0</v>
      </c>
      <c r="B150" s="56">
        <v>3589.0</v>
      </c>
      <c r="C150" s="57">
        <v>16672.03</v>
      </c>
      <c r="D150" s="56">
        <v>16714.0</v>
      </c>
      <c r="E150" s="4"/>
      <c r="F150" s="48">
        <f t="shared" si="1"/>
        <v>2513</v>
      </c>
      <c r="G150" s="49">
        <f t="shared" si="2"/>
        <v>1.000173984</v>
      </c>
      <c r="H150" s="49">
        <f t="shared" si="3"/>
        <v>1.17496849</v>
      </c>
      <c r="I150" s="48" t="b">
        <f t="shared" si="4"/>
        <v>1</v>
      </c>
      <c r="J150" s="48">
        <f t="shared" si="5"/>
        <v>0</v>
      </c>
      <c r="K150" s="50">
        <f t="shared" si="6"/>
        <v>187</v>
      </c>
      <c r="L150" s="51">
        <f t="shared" si="7"/>
        <v>0.002517389904</v>
      </c>
      <c r="M150" s="50" t="b">
        <f t="shared" si="8"/>
        <v>0</v>
      </c>
      <c r="N150" s="50" t="b">
        <f t="shared" si="9"/>
        <v>0</v>
      </c>
      <c r="O150" s="50">
        <f t="shared" si="10"/>
        <v>-1</v>
      </c>
      <c r="P150" s="4">
        <f t="shared" si="28"/>
        <v>386188132100</v>
      </c>
      <c r="Q150" s="34">
        <f t="shared" si="29"/>
        <v>-2541623</v>
      </c>
      <c r="R150" s="34"/>
      <c r="S150" s="34"/>
      <c r="T150" s="34"/>
      <c r="U150" s="34"/>
      <c r="V150" s="59">
        <v>0.4722</v>
      </c>
      <c r="W150" s="60">
        <v>0.84</v>
      </c>
      <c r="X150" s="34" t="b">
        <f t="shared" si="13"/>
        <v>0</v>
      </c>
      <c r="Y150" s="34" t="b">
        <f t="shared" si="14"/>
        <v>0</v>
      </c>
      <c r="Z150" s="34" t="b">
        <f t="shared" si="15"/>
        <v>0</v>
      </c>
      <c r="AA150" s="34" t="b">
        <f t="shared" si="16"/>
        <v>0</v>
      </c>
      <c r="AB150" s="34" t="b">
        <f t="shared" si="17"/>
        <v>0</v>
      </c>
      <c r="AC150" s="34">
        <f t="shared" si="18"/>
        <v>3</v>
      </c>
      <c r="AD150" s="34">
        <f t="shared" si="19"/>
        <v>4</v>
      </c>
      <c r="AE150" s="16" t="b">
        <f t="shared" si="20"/>
        <v>0</v>
      </c>
      <c r="AF150" s="17" t="b">
        <f t="shared" si="21"/>
        <v>0</v>
      </c>
      <c r="AG150" s="17">
        <f t="shared" si="22"/>
        <v>4</v>
      </c>
      <c r="AH150" s="17" t="b">
        <f t="shared" si="23"/>
        <v>0</v>
      </c>
      <c r="AI150" s="34">
        <f t="shared" si="24"/>
        <v>1</v>
      </c>
      <c r="AJ150" s="18">
        <f t="shared" si="25"/>
        <v>15004.827</v>
      </c>
      <c r="AK150" s="18">
        <f t="shared" si="26"/>
        <v>14588.02625</v>
      </c>
      <c r="AL150" s="18">
        <f t="shared" si="27"/>
        <v>14171.2255</v>
      </c>
    </row>
    <row r="151" ht="12.75" customHeight="1">
      <c r="A151" s="54">
        <v>45209.0</v>
      </c>
      <c r="B151" s="65">
        <v>2192.0</v>
      </c>
      <c r="C151" s="66">
        <v>16520.57</v>
      </c>
      <c r="D151" s="65">
        <v>16527.0</v>
      </c>
      <c r="E151" s="4"/>
      <c r="F151" s="48">
        <f t="shared" si="1"/>
        <v>2271.6</v>
      </c>
      <c r="G151" s="49">
        <f t="shared" si="2"/>
        <v>0.9906475385</v>
      </c>
      <c r="H151" s="49">
        <f t="shared" si="3"/>
        <v>0.7828001413</v>
      </c>
      <c r="I151" s="48" t="b">
        <f t="shared" si="4"/>
        <v>1</v>
      </c>
      <c r="J151" s="48">
        <f t="shared" si="5"/>
        <v>0</v>
      </c>
      <c r="K151" s="50">
        <f t="shared" si="6"/>
        <v>0</v>
      </c>
      <c r="L151" s="51">
        <f t="shared" si="7"/>
        <v>0.0003892117524</v>
      </c>
      <c r="M151" s="50" t="b">
        <f t="shared" si="8"/>
        <v>0</v>
      </c>
      <c r="N151" s="50" t="b">
        <f t="shared" si="9"/>
        <v>0</v>
      </c>
      <c r="O151" s="50">
        <f t="shared" si="10"/>
        <v>-1</v>
      </c>
      <c r="P151" s="4">
        <f t="shared" si="28"/>
        <v>411816061350</v>
      </c>
      <c r="Q151" s="34">
        <f t="shared" si="29"/>
        <v>-2740955</v>
      </c>
      <c r="R151" s="34"/>
      <c r="S151" s="34"/>
      <c r="T151" s="34"/>
      <c r="U151" s="34"/>
      <c r="V151" s="59">
        <v>0.4403</v>
      </c>
      <c r="W151" s="60">
        <v>-0.08</v>
      </c>
      <c r="X151" s="34" t="b">
        <f t="shared" si="13"/>
        <v>0</v>
      </c>
      <c r="Y151" s="34" t="b">
        <f t="shared" si="14"/>
        <v>0</v>
      </c>
      <c r="Z151" s="34" t="b">
        <f t="shared" si="15"/>
        <v>0</v>
      </c>
      <c r="AA151" s="34" t="b">
        <f t="shared" si="16"/>
        <v>0</v>
      </c>
      <c r="AB151" s="34" t="b">
        <f t="shared" si="17"/>
        <v>0</v>
      </c>
      <c r="AC151" s="34">
        <f t="shared" si="18"/>
        <v>2</v>
      </c>
      <c r="AD151" s="34">
        <f t="shared" si="19"/>
        <v>3</v>
      </c>
      <c r="AE151" s="16" t="b">
        <f t="shared" si="20"/>
        <v>0</v>
      </c>
      <c r="AF151" s="17" t="b">
        <f t="shared" si="21"/>
        <v>0</v>
      </c>
      <c r="AG151" s="17">
        <f t="shared" si="22"/>
        <v>3</v>
      </c>
      <c r="AH151" s="17" t="b">
        <f t="shared" si="23"/>
        <v>0</v>
      </c>
      <c r="AI151" s="34">
        <f t="shared" si="24"/>
        <v>1</v>
      </c>
      <c r="AJ151" s="18">
        <f t="shared" si="25"/>
        <v>14868.513</v>
      </c>
      <c r="AK151" s="18">
        <f t="shared" si="26"/>
        <v>14455.49875</v>
      </c>
      <c r="AL151" s="18">
        <f t="shared" si="27"/>
        <v>14042.4845</v>
      </c>
    </row>
    <row r="152" ht="12.75" customHeight="1">
      <c r="A152" s="54">
        <v>45208.0</v>
      </c>
      <c r="B152" s="65">
        <v>2192.0</v>
      </c>
      <c r="C152" s="66">
        <v>16520.57</v>
      </c>
      <c r="D152" s="65">
        <v>16527.0</v>
      </c>
      <c r="E152" s="4"/>
      <c r="F152" s="48">
        <f t="shared" si="1"/>
        <v>2344.6</v>
      </c>
      <c r="G152" s="49">
        <f t="shared" si="2"/>
        <v>0.9899477233</v>
      </c>
      <c r="H152" s="49">
        <f t="shared" si="3"/>
        <v>0.8219794586</v>
      </c>
      <c r="I152" s="48" t="b">
        <f t="shared" si="4"/>
        <v>0</v>
      </c>
      <c r="J152" s="48">
        <f t="shared" si="5"/>
        <v>0</v>
      </c>
      <c r="K152" s="50">
        <f t="shared" si="6"/>
        <v>0</v>
      </c>
      <c r="L152" s="51">
        <f t="shared" si="7"/>
        <v>0.0003892117524</v>
      </c>
      <c r="M152" s="50" t="b">
        <f t="shared" si="8"/>
        <v>0</v>
      </c>
      <c r="N152" s="50" t="b">
        <f t="shared" si="9"/>
        <v>0</v>
      </c>
      <c r="O152" s="50">
        <f t="shared" si="10"/>
        <v>-1</v>
      </c>
      <c r="P152" s="4">
        <f t="shared" si="28"/>
        <v>411816061350</v>
      </c>
      <c r="Q152" s="34">
        <f t="shared" si="29"/>
        <v>-2740955</v>
      </c>
      <c r="R152" s="34"/>
      <c r="S152" s="34"/>
      <c r="T152" s="34"/>
      <c r="U152" s="34"/>
      <c r="V152" s="59">
        <v>0.4727</v>
      </c>
      <c r="W152" s="60">
        <v>-1.49</v>
      </c>
      <c r="X152" s="34" t="b">
        <f t="shared" si="13"/>
        <v>0</v>
      </c>
      <c r="Y152" s="34" t="b">
        <f t="shared" si="14"/>
        <v>1</v>
      </c>
      <c r="Z152" s="34" t="b">
        <f t="shared" si="15"/>
        <v>0</v>
      </c>
      <c r="AA152" s="34" t="b">
        <f t="shared" si="16"/>
        <v>0</v>
      </c>
      <c r="AB152" s="34" t="b">
        <f t="shared" si="17"/>
        <v>1</v>
      </c>
      <c r="AC152" s="34">
        <f t="shared" si="18"/>
        <v>1</v>
      </c>
      <c r="AD152" s="34">
        <f t="shared" si="19"/>
        <v>2</v>
      </c>
      <c r="AE152" s="16" t="b">
        <f t="shared" si="20"/>
        <v>0</v>
      </c>
      <c r="AF152" s="17" t="b">
        <f t="shared" si="21"/>
        <v>0</v>
      </c>
      <c r="AG152" s="17">
        <f t="shared" si="22"/>
        <v>2</v>
      </c>
      <c r="AH152" s="17" t="b">
        <f t="shared" si="23"/>
        <v>0</v>
      </c>
      <c r="AI152" s="34">
        <f t="shared" si="24"/>
        <v>1</v>
      </c>
      <c r="AJ152" s="18">
        <f t="shared" si="25"/>
        <v>14868.513</v>
      </c>
      <c r="AK152" s="18">
        <f t="shared" si="26"/>
        <v>14455.49875</v>
      </c>
      <c r="AL152" s="18">
        <f t="shared" si="27"/>
        <v>14042.4845</v>
      </c>
    </row>
    <row r="153" ht="12.75" customHeight="1">
      <c r="A153" s="54">
        <v>45205.0</v>
      </c>
      <c r="B153" s="56">
        <v>2192.0</v>
      </c>
      <c r="C153" s="57">
        <v>16520.57</v>
      </c>
      <c r="D153" s="56">
        <v>16527.0</v>
      </c>
      <c r="E153" s="4"/>
      <c r="F153" s="48">
        <f t="shared" si="1"/>
        <v>2470.4</v>
      </c>
      <c r="G153" s="49">
        <f t="shared" si="2"/>
        <v>0.9891438818</v>
      </c>
      <c r="H153" s="49">
        <f t="shared" si="3"/>
        <v>0.8986556799</v>
      </c>
      <c r="I153" s="48" t="b">
        <f t="shared" si="4"/>
        <v>0</v>
      </c>
      <c r="J153" s="48">
        <f t="shared" si="5"/>
        <v>0</v>
      </c>
      <c r="K153" s="50">
        <f t="shared" si="6"/>
        <v>66</v>
      </c>
      <c r="L153" s="51">
        <f t="shared" si="7"/>
        <v>0.0003892117524</v>
      </c>
      <c r="M153" s="50" t="b">
        <f t="shared" si="8"/>
        <v>0</v>
      </c>
      <c r="N153" s="50" t="b">
        <f t="shared" si="9"/>
        <v>0</v>
      </c>
      <c r="O153" s="50">
        <f t="shared" si="10"/>
        <v>-1</v>
      </c>
      <c r="P153" s="4">
        <f t="shared" si="28"/>
        <v>411816061350</v>
      </c>
      <c r="Q153" s="34">
        <f t="shared" si="29"/>
        <v>-2740955</v>
      </c>
      <c r="R153" s="34"/>
      <c r="S153" s="34"/>
      <c r="T153" s="34"/>
      <c r="U153" s="34"/>
      <c r="V153" s="59">
        <v>0.4867</v>
      </c>
      <c r="W153" s="60">
        <v>-3.01</v>
      </c>
      <c r="X153" s="34" t="b">
        <f t="shared" si="13"/>
        <v>0</v>
      </c>
      <c r="Y153" s="34" t="b">
        <f t="shared" si="14"/>
        <v>0</v>
      </c>
      <c r="Z153" s="34" t="b">
        <f t="shared" si="15"/>
        <v>0</v>
      </c>
      <c r="AA153" s="34" t="b">
        <f t="shared" si="16"/>
        <v>1</v>
      </c>
      <c r="AB153" s="34" t="b">
        <f t="shared" si="17"/>
        <v>0</v>
      </c>
      <c r="AC153" s="34">
        <f t="shared" si="18"/>
        <v>21</v>
      </c>
      <c r="AD153" s="34">
        <f t="shared" si="19"/>
        <v>1</v>
      </c>
      <c r="AE153" s="16" t="b">
        <f t="shared" si="20"/>
        <v>1</v>
      </c>
      <c r="AF153" s="17" t="b">
        <f t="shared" si="21"/>
        <v>1</v>
      </c>
      <c r="AG153" s="17">
        <f t="shared" si="22"/>
        <v>1</v>
      </c>
      <c r="AH153" s="17" t="b">
        <f t="shared" si="23"/>
        <v>1</v>
      </c>
      <c r="AI153" s="34">
        <f t="shared" si="24"/>
        <v>1</v>
      </c>
      <c r="AJ153" s="18">
        <f t="shared" si="25"/>
        <v>14868.513</v>
      </c>
      <c r="AK153" s="18">
        <f t="shared" si="26"/>
        <v>14455.49875</v>
      </c>
      <c r="AL153" s="18">
        <f t="shared" si="27"/>
        <v>14042.4845</v>
      </c>
    </row>
    <row r="154" ht="12.75" customHeight="1">
      <c r="A154" s="54">
        <v>45204.0</v>
      </c>
      <c r="B154" s="56">
        <v>2400.0</v>
      </c>
      <c r="C154" s="57">
        <v>16453.52</v>
      </c>
      <c r="D154" s="56">
        <v>16461.0</v>
      </c>
      <c r="E154" s="4"/>
      <c r="F154" s="48">
        <f t="shared" si="1"/>
        <v>2540</v>
      </c>
      <c r="G154" s="49">
        <f t="shared" si="2"/>
        <v>0.9843797301</v>
      </c>
      <c r="H154" s="49">
        <f t="shared" si="3"/>
        <v>0.8890452979</v>
      </c>
      <c r="I154" s="48" t="b">
        <f t="shared" si="4"/>
        <v>1</v>
      </c>
      <c r="J154" s="48">
        <f t="shared" si="5"/>
        <v>0</v>
      </c>
      <c r="K154" s="50">
        <f t="shared" si="6"/>
        <v>205</v>
      </c>
      <c r="L154" s="51">
        <f t="shared" si="7"/>
        <v>0.0004546139671</v>
      </c>
      <c r="M154" s="50" t="b">
        <f t="shared" si="8"/>
        <v>0</v>
      </c>
      <c r="N154" s="50" t="b">
        <f t="shared" si="9"/>
        <v>0</v>
      </c>
      <c r="O154" s="50">
        <f t="shared" si="10"/>
        <v>-1</v>
      </c>
      <c r="P154" s="4">
        <f t="shared" si="28"/>
        <v>421102258050</v>
      </c>
      <c r="Q154" s="34">
        <f t="shared" si="29"/>
        <v>-2813999</v>
      </c>
      <c r="R154" s="34"/>
      <c r="S154" s="34"/>
      <c r="T154" s="34"/>
      <c r="U154" s="34"/>
      <c r="V154" s="59">
        <v>0.4792</v>
      </c>
      <c r="W154" s="60">
        <v>-6.22</v>
      </c>
      <c r="X154" s="34" t="b">
        <f t="shared" si="13"/>
        <v>1</v>
      </c>
      <c r="Y154" s="34" t="b">
        <f t="shared" si="14"/>
        <v>0</v>
      </c>
      <c r="Z154" s="34" t="b">
        <f t="shared" si="15"/>
        <v>0</v>
      </c>
      <c r="AA154" s="34" t="b">
        <f t="shared" si="16"/>
        <v>1</v>
      </c>
      <c r="AB154" s="34" t="b">
        <f t="shared" si="17"/>
        <v>0</v>
      </c>
      <c r="AC154" s="34">
        <f t="shared" si="18"/>
        <v>20</v>
      </c>
      <c r="AD154" s="34">
        <f t="shared" si="19"/>
        <v>1</v>
      </c>
      <c r="AE154" s="16" t="b">
        <f t="shared" si="20"/>
        <v>1</v>
      </c>
      <c r="AF154" s="17" t="b">
        <f t="shared" si="21"/>
        <v>1</v>
      </c>
      <c r="AG154" s="17">
        <f t="shared" si="22"/>
        <v>1</v>
      </c>
      <c r="AH154" s="17" t="b">
        <f t="shared" si="23"/>
        <v>1</v>
      </c>
      <c r="AI154" s="34">
        <f t="shared" si="24"/>
        <v>1</v>
      </c>
      <c r="AJ154" s="18">
        <f t="shared" si="25"/>
        <v>14808.168</v>
      </c>
      <c r="AK154" s="18">
        <f t="shared" si="26"/>
        <v>14396.83</v>
      </c>
      <c r="AL154" s="18">
        <f t="shared" si="27"/>
        <v>13985.492</v>
      </c>
    </row>
    <row r="155" ht="12.75" customHeight="1">
      <c r="A155" s="54">
        <v>45203.0</v>
      </c>
      <c r="B155" s="56">
        <v>2382.0</v>
      </c>
      <c r="C155" s="57">
        <v>16273.38</v>
      </c>
      <c r="D155" s="56">
        <v>16256.0</v>
      </c>
      <c r="E155" s="4"/>
      <c r="F155" s="48">
        <f t="shared" si="1"/>
        <v>2568</v>
      </c>
      <c r="G155" s="49">
        <f t="shared" si="2"/>
        <v>0.9730125518</v>
      </c>
      <c r="H155" s="49">
        <f t="shared" si="3"/>
        <v>0.8786702106</v>
      </c>
      <c r="I155" s="48" t="b">
        <f t="shared" si="4"/>
        <v>1</v>
      </c>
      <c r="J155" s="48">
        <f t="shared" si="5"/>
        <v>-1</v>
      </c>
      <c r="K155" s="50">
        <f t="shared" si="6"/>
        <v>-175</v>
      </c>
      <c r="L155" s="51">
        <f t="shared" si="7"/>
        <v>-0.001068001853</v>
      </c>
      <c r="M155" s="50" t="b">
        <f t="shared" si="8"/>
        <v>0</v>
      </c>
      <c r="N155" s="50" t="b">
        <f t="shared" si="9"/>
        <v>1</v>
      </c>
      <c r="O155" s="50">
        <f t="shared" si="10"/>
        <v>-1</v>
      </c>
      <c r="P155" s="4">
        <f t="shared" si="28"/>
        <v>452486251300</v>
      </c>
      <c r="Q155" s="34">
        <f t="shared" si="29"/>
        <v>-3061853</v>
      </c>
      <c r="R155" s="34"/>
      <c r="S155" s="34"/>
      <c r="T155" s="34"/>
      <c r="U155" s="34"/>
      <c r="V155" s="59">
        <v>0.4793</v>
      </c>
      <c r="W155" s="60">
        <v>-6.19</v>
      </c>
      <c r="X155" s="34" t="b">
        <f t="shared" si="13"/>
        <v>1</v>
      </c>
      <c r="Y155" s="34" t="b">
        <f t="shared" si="14"/>
        <v>0</v>
      </c>
      <c r="Z155" s="34" t="b">
        <f t="shared" si="15"/>
        <v>0</v>
      </c>
      <c r="AA155" s="34" t="b">
        <f t="shared" si="16"/>
        <v>1</v>
      </c>
      <c r="AB155" s="34" t="b">
        <f t="shared" si="17"/>
        <v>0</v>
      </c>
      <c r="AC155" s="34">
        <f t="shared" si="18"/>
        <v>19</v>
      </c>
      <c r="AD155" s="34">
        <f t="shared" si="19"/>
        <v>1</v>
      </c>
      <c r="AE155" s="16" t="b">
        <f t="shared" si="20"/>
        <v>1</v>
      </c>
      <c r="AF155" s="17" t="b">
        <f t="shared" si="21"/>
        <v>1</v>
      </c>
      <c r="AG155" s="17">
        <f t="shared" si="22"/>
        <v>1</v>
      </c>
      <c r="AH155" s="17" t="b">
        <f t="shared" si="23"/>
        <v>1</v>
      </c>
      <c r="AI155" s="34">
        <f t="shared" si="24"/>
        <v>1</v>
      </c>
      <c r="AJ155" s="18">
        <f t="shared" si="25"/>
        <v>14646.042</v>
      </c>
      <c r="AK155" s="18">
        <f t="shared" si="26"/>
        <v>14239.2075</v>
      </c>
      <c r="AL155" s="18">
        <f t="shared" si="27"/>
        <v>13832.373</v>
      </c>
    </row>
    <row r="156" ht="12.75" customHeight="1">
      <c r="A156" s="54">
        <v>45202.0</v>
      </c>
      <c r="B156" s="56">
        <v>2557.0</v>
      </c>
      <c r="C156" s="57">
        <v>16454.34</v>
      </c>
      <c r="D156" s="56">
        <v>16431.0</v>
      </c>
      <c r="E156" s="4"/>
      <c r="F156" s="48">
        <f t="shared" si="1"/>
        <v>2521.2</v>
      </c>
      <c r="G156" s="49">
        <f t="shared" si="2"/>
        <v>0.9831577515</v>
      </c>
      <c r="H156" s="49">
        <f t="shared" si="3"/>
        <v>0.8736270543</v>
      </c>
      <c r="I156" s="48" t="b">
        <f t="shared" si="4"/>
        <v>0</v>
      </c>
      <c r="J156" s="48">
        <f t="shared" si="5"/>
        <v>0</v>
      </c>
      <c r="K156" s="50">
        <f t="shared" si="6"/>
        <v>-135</v>
      </c>
      <c r="L156" s="51">
        <f t="shared" si="7"/>
        <v>-0.00141847075</v>
      </c>
      <c r="M156" s="50" t="b">
        <f t="shared" si="8"/>
        <v>0</v>
      </c>
      <c r="N156" s="50" t="b">
        <f t="shared" si="9"/>
        <v>0</v>
      </c>
      <c r="O156" s="50">
        <f t="shared" si="10"/>
        <v>1</v>
      </c>
      <c r="P156" s="4">
        <f t="shared" si="28"/>
        <v>427447120050</v>
      </c>
      <c r="Q156" s="34">
        <f t="shared" si="29"/>
        <v>-2861615</v>
      </c>
      <c r="R156" s="34"/>
      <c r="S156" s="34"/>
      <c r="T156" s="34"/>
      <c r="U156" s="34"/>
      <c r="V156" s="59">
        <v>0.5044</v>
      </c>
      <c r="W156" s="60">
        <v>-8.04</v>
      </c>
      <c r="X156" s="34" t="b">
        <f t="shared" si="13"/>
        <v>1</v>
      </c>
      <c r="Y156" s="34" t="b">
        <f t="shared" si="14"/>
        <v>0</v>
      </c>
      <c r="Z156" s="34" t="b">
        <f t="shared" si="15"/>
        <v>0</v>
      </c>
      <c r="AA156" s="34" t="b">
        <f t="shared" si="16"/>
        <v>1</v>
      </c>
      <c r="AB156" s="34" t="b">
        <f t="shared" si="17"/>
        <v>0</v>
      </c>
      <c r="AC156" s="34">
        <f t="shared" si="18"/>
        <v>18</v>
      </c>
      <c r="AD156" s="34">
        <f t="shared" si="19"/>
        <v>1</v>
      </c>
      <c r="AE156" s="16" t="b">
        <f t="shared" si="20"/>
        <v>1</v>
      </c>
      <c r="AF156" s="17" t="b">
        <f t="shared" si="21"/>
        <v>1</v>
      </c>
      <c r="AG156" s="17">
        <f t="shared" si="22"/>
        <v>1</v>
      </c>
      <c r="AH156" s="17" t="b">
        <f t="shared" si="23"/>
        <v>1</v>
      </c>
      <c r="AI156" s="34">
        <f t="shared" si="24"/>
        <v>-1</v>
      </c>
      <c r="AJ156" s="18">
        <f t="shared" si="25"/>
        <v>14808.906</v>
      </c>
      <c r="AK156" s="18">
        <f t="shared" si="26"/>
        <v>14397.5475</v>
      </c>
      <c r="AL156" s="18">
        <f t="shared" si="27"/>
        <v>13986.189</v>
      </c>
    </row>
    <row r="157" ht="12.75" customHeight="1">
      <c r="A157" s="54">
        <v>45201.0</v>
      </c>
      <c r="B157" s="56">
        <v>2821.0</v>
      </c>
      <c r="C157" s="57">
        <v>16557.31</v>
      </c>
      <c r="D157" s="56">
        <v>16566.0</v>
      </c>
      <c r="E157" s="4"/>
      <c r="F157" s="48">
        <f t="shared" si="1"/>
        <v>2478.4</v>
      </c>
      <c r="G157" s="49">
        <f t="shared" si="2"/>
        <v>0.9888724813</v>
      </c>
      <c r="H157" s="49">
        <f t="shared" si="3"/>
        <v>0.8709702318</v>
      </c>
      <c r="I157" s="48" t="b">
        <f t="shared" si="4"/>
        <v>0</v>
      </c>
      <c r="J157" s="48">
        <f t="shared" si="5"/>
        <v>0</v>
      </c>
      <c r="K157" s="50">
        <f t="shared" si="6"/>
        <v>200</v>
      </c>
      <c r="L157" s="51">
        <f t="shared" si="7"/>
        <v>0.0005248437095</v>
      </c>
      <c r="M157" s="50" t="b">
        <f t="shared" si="8"/>
        <v>0</v>
      </c>
      <c r="N157" s="50" t="b">
        <f t="shared" si="9"/>
        <v>0</v>
      </c>
      <c r="O157" s="50">
        <f t="shared" si="10"/>
        <v>-1</v>
      </c>
      <c r="P157" s="4">
        <f t="shared" si="28"/>
        <v>409110495300</v>
      </c>
      <c r="Q157" s="34">
        <f t="shared" si="29"/>
        <v>-2716537</v>
      </c>
      <c r="R157" s="34"/>
      <c r="S157" s="34"/>
      <c r="T157" s="34"/>
      <c r="U157" s="34"/>
      <c r="V157" s="59">
        <v>0.4994</v>
      </c>
      <c r="W157" s="60">
        <v>-5.68</v>
      </c>
      <c r="X157" s="34" t="b">
        <f t="shared" si="13"/>
        <v>1</v>
      </c>
      <c r="Y157" s="34" t="b">
        <f t="shared" si="14"/>
        <v>0</v>
      </c>
      <c r="Z157" s="34" t="b">
        <f t="shared" si="15"/>
        <v>0</v>
      </c>
      <c r="AA157" s="34" t="b">
        <f t="shared" si="16"/>
        <v>1</v>
      </c>
      <c r="AB157" s="34" t="b">
        <f t="shared" si="17"/>
        <v>0</v>
      </c>
      <c r="AC157" s="34">
        <f t="shared" si="18"/>
        <v>17</v>
      </c>
      <c r="AD157" s="34">
        <f t="shared" si="19"/>
        <v>1</v>
      </c>
      <c r="AE157" s="16" t="b">
        <f t="shared" si="20"/>
        <v>1</v>
      </c>
      <c r="AF157" s="17" t="b">
        <f t="shared" si="21"/>
        <v>1</v>
      </c>
      <c r="AG157" s="17">
        <f t="shared" si="22"/>
        <v>1</v>
      </c>
      <c r="AH157" s="17" t="b">
        <f t="shared" si="23"/>
        <v>1</v>
      </c>
      <c r="AI157" s="34">
        <f t="shared" si="24"/>
        <v>1</v>
      </c>
      <c r="AJ157" s="18">
        <f t="shared" si="25"/>
        <v>14901.579</v>
      </c>
      <c r="AK157" s="18">
        <f t="shared" si="26"/>
        <v>14487.64625</v>
      </c>
      <c r="AL157" s="18">
        <f t="shared" si="27"/>
        <v>14073.7135</v>
      </c>
    </row>
    <row r="158" ht="12.75" customHeight="1">
      <c r="A158" s="54">
        <v>45198.0</v>
      </c>
      <c r="B158" s="65">
        <v>2540.0</v>
      </c>
      <c r="C158" s="66">
        <v>16353.74</v>
      </c>
      <c r="D158" s="65">
        <v>16366.0</v>
      </c>
      <c r="E158" s="4"/>
      <c r="F158" s="48">
        <f t="shared" si="1"/>
        <v>2335</v>
      </c>
      <c r="G158" s="49">
        <f t="shared" si="2"/>
        <v>0.9766215922</v>
      </c>
      <c r="H158" s="49">
        <f t="shared" si="3"/>
        <v>0.7848347676</v>
      </c>
      <c r="I158" s="48" t="b">
        <f t="shared" si="4"/>
        <v>1</v>
      </c>
      <c r="J158" s="48">
        <f t="shared" si="5"/>
        <v>0</v>
      </c>
      <c r="K158" s="50">
        <f t="shared" si="6"/>
        <v>0</v>
      </c>
      <c r="L158" s="51">
        <f t="shared" si="7"/>
        <v>0.0007496756094</v>
      </c>
      <c r="M158" s="50" t="b">
        <f t="shared" si="8"/>
        <v>0</v>
      </c>
      <c r="N158" s="50" t="b">
        <f t="shared" si="9"/>
        <v>1</v>
      </c>
      <c r="O158" s="50">
        <f t="shared" si="10"/>
        <v>-1</v>
      </c>
      <c r="P158" s="4">
        <f t="shared" si="28"/>
        <v>438589175300</v>
      </c>
      <c r="Q158" s="34">
        <f t="shared" si="29"/>
        <v>-2947868</v>
      </c>
      <c r="R158" s="34"/>
      <c r="S158" s="34"/>
      <c r="T158" s="34"/>
      <c r="U158" s="34"/>
      <c r="V158" s="59">
        <v>0.4684</v>
      </c>
      <c r="W158" s="60">
        <v>-6.2</v>
      </c>
      <c r="X158" s="34" t="b">
        <f t="shared" si="13"/>
        <v>1</v>
      </c>
      <c r="Y158" s="34" t="b">
        <f t="shared" si="14"/>
        <v>0</v>
      </c>
      <c r="Z158" s="34" t="b">
        <f t="shared" si="15"/>
        <v>0</v>
      </c>
      <c r="AA158" s="34" t="b">
        <f t="shared" si="16"/>
        <v>1</v>
      </c>
      <c r="AB158" s="34" t="b">
        <f t="shared" si="17"/>
        <v>0</v>
      </c>
      <c r="AC158" s="34">
        <f t="shared" si="18"/>
        <v>16</v>
      </c>
      <c r="AD158" s="34">
        <f t="shared" si="19"/>
        <v>1</v>
      </c>
      <c r="AE158" s="16" t="b">
        <f t="shared" si="20"/>
        <v>1</v>
      </c>
      <c r="AF158" s="17" t="b">
        <f t="shared" si="21"/>
        <v>1</v>
      </c>
      <c r="AG158" s="17">
        <f t="shared" si="22"/>
        <v>1</v>
      </c>
      <c r="AH158" s="17" t="b">
        <f t="shared" si="23"/>
        <v>1</v>
      </c>
      <c r="AI158" s="34">
        <f t="shared" si="24"/>
        <v>1</v>
      </c>
      <c r="AJ158" s="18">
        <f t="shared" si="25"/>
        <v>14718.366</v>
      </c>
      <c r="AK158" s="18">
        <f t="shared" si="26"/>
        <v>14309.5225</v>
      </c>
      <c r="AL158" s="18">
        <f t="shared" si="27"/>
        <v>13900.679</v>
      </c>
    </row>
    <row r="159" ht="12.75" customHeight="1">
      <c r="A159" s="54">
        <v>45197.0</v>
      </c>
      <c r="B159" s="56">
        <v>2540.0</v>
      </c>
      <c r="C159" s="57">
        <v>16353.74</v>
      </c>
      <c r="D159" s="56">
        <v>16366.0</v>
      </c>
      <c r="E159" s="4"/>
      <c r="F159" s="48">
        <f t="shared" si="1"/>
        <v>2298</v>
      </c>
      <c r="G159" s="49">
        <f t="shared" si="2"/>
        <v>0.9763198961</v>
      </c>
      <c r="H159" s="49">
        <f t="shared" si="3"/>
        <v>0.782778865</v>
      </c>
      <c r="I159" s="48" t="b">
        <f t="shared" si="4"/>
        <v>1</v>
      </c>
      <c r="J159" s="48">
        <f t="shared" si="5"/>
        <v>-1</v>
      </c>
      <c r="K159" s="50">
        <f t="shared" si="6"/>
        <v>60</v>
      </c>
      <c r="L159" s="51">
        <f t="shared" si="7"/>
        <v>0.0007496756094</v>
      </c>
      <c r="M159" s="50" t="b">
        <f t="shared" si="8"/>
        <v>0</v>
      </c>
      <c r="N159" s="50" t="b">
        <f t="shared" si="9"/>
        <v>1</v>
      </c>
      <c r="O159" s="50">
        <f t="shared" si="10"/>
        <v>-1</v>
      </c>
      <c r="P159" s="4">
        <f t="shared" si="28"/>
        <v>438589175300</v>
      </c>
      <c r="Q159" s="34">
        <f t="shared" si="29"/>
        <v>-2947868</v>
      </c>
      <c r="R159" s="34"/>
      <c r="S159" s="34"/>
      <c r="T159" s="34"/>
      <c r="U159" s="34"/>
      <c r="V159" s="59">
        <v>0.4508</v>
      </c>
      <c r="W159" s="60">
        <v>-7.65</v>
      </c>
      <c r="X159" s="34" t="b">
        <f t="shared" si="13"/>
        <v>1</v>
      </c>
      <c r="Y159" s="34" t="b">
        <f t="shared" si="14"/>
        <v>0</v>
      </c>
      <c r="Z159" s="34" t="b">
        <f t="shared" si="15"/>
        <v>0</v>
      </c>
      <c r="AA159" s="34" t="b">
        <f t="shared" si="16"/>
        <v>1</v>
      </c>
      <c r="AB159" s="34" t="b">
        <f t="shared" si="17"/>
        <v>0</v>
      </c>
      <c r="AC159" s="34">
        <f t="shared" si="18"/>
        <v>15</v>
      </c>
      <c r="AD159" s="34">
        <f t="shared" si="19"/>
        <v>1</v>
      </c>
      <c r="AE159" s="16" t="b">
        <f t="shared" si="20"/>
        <v>1</v>
      </c>
      <c r="AF159" s="17" t="b">
        <f t="shared" si="21"/>
        <v>1</v>
      </c>
      <c r="AG159" s="17">
        <f t="shared" si="22"/>
        <v>1</v>
      </c>
      <c r="AH159" s="17" t="b">
        <f t="shared" si="23"/>
        <v>1</v>
      </c>
      <c r="AI159" s="34">
        <f t="shared" si="24"/>
        <v>1</v>
      </c>
      <c r="AJ159" s="18">
        <f t="shared" si="25"/>
        <v>14718.366</v>
      </c>
      <c r="AK159" s="18">
        <f t="shared" si="26"/>
        <v>14309.5225</v>
      </c>
      <c r="AL159" s="18">
        <f t="shared" si="27"/>
        <v>13900.679</v>
      </c>
    </row>
    <row r="160" ht="12.75" customHeight="1">
      <c r="A160" s="54">
        <v>45196.0</v>
      </c>
      <c r="B160" s="56">
        <v>2148.0</v>
      </c>
      <c r="C160" s="57">
        <v>16310.36</v>
      </c>
      <c r="D160" s="56">
        <v>16306.0</v>
      </c>
      <c r="E160" s="4"/>
      <c r="F160" s="48">
        <f t="shared" si="1"/>
        <v>2344.4</v>
      </c>
      <c r="G160" s="49">
        <f t="shared" si="2"/>
        <v>0.9733345538</v>
      </c>
      <c r="H160" s="49">
        <f t="shared" si="3"/>
        <v>0.850232853</v>
      </c>
      <c r="I160" s="48" t="b">
        <f t="shared" si="4"/>
        <v>1</v>
      </c>
      <c r="J160" s="48">
        <f t="shared" si="5"/>
        <v>-1</v>
      </c>
      <c r="K160" s="50">
        <f t="shared" si="6"/>
        <v>20</v>
      </c>
      <c r="L160" s="51">
        <f t="shared" si="7"/>
        <v>-0.0002673147619</v>
      </c>
      <c r="M160" s="50" t="b">
        <f t="shared" si="8"/>
        <v>0</v>
      </c>
      <c r="N160" s="50" t="b">
        <f t="shared" si="9"/>
        <v>1</v>
      </c>
      <c r="O160" s="50">
        <f t="shared" si="10"/>
        <v>-1</v>
      </c>
      <c r="P160" s="4">
        <f t="shared" si="28"/>
        <v>447648665300</v>
      </c>
      <c r="Q160" s="34">
        <f t="shared" si="29"/>
        <v>-3019830</v>
      </c>
      <c r="R160" s="34"/>
      <c r="S160" s="34"/>
      <c r="T160" s="34"/>
      <c r="U160" s="34"/>
      <c r="V160" s="59">
        <v>0.4499</v>
      </c>
      <c r="W160" s="60">
        <v>-9.18</v>
      </c>
      <c r="X160" s="34" t="b">
        <f t="shared" si="13"/>
        <v>1</v>
      </c>
      <c r="Y160" s="34" t="b">
        <f t="shared" si="14"/>
        <v>0</v>
      </c>
      <c r="Z160" s="34" t="b">
        <f t="shared" si="15"/>
        <v>0</v>
      </c>
      <c r="AA160" s="34" t="b">
        <f t="shared" si="16"/>
        <v>1</v>
      </c>
      <c r="AB160" s="34" t="b">
        <f t="shared" si="17"/>
        <v>0</v>
      </c>
      <c r="AC160" s="34">
        <f t="shared" si="18"/>
        <v>14</v>
      </c>
      <c r="AD160" s="34">
        <f t="shared" si="19"/>
        <v>1</v>
      </c>
      <c r="AE160" s="16" t="b">
        <f t="shared" si="20"/>
        <v>1</v>
      </c>
      <c r="AF160" s="17" t="b">
        <f t="shared" si="21"/>
        <v>1</v>
      </c>
      <c r="AG160" s="17">
        <f t="shared" si="22"/>
        <v>1</v>
      </c>
      <c r="AH160" s="17" t="b">
        <f t="shared" si="23"/>
        <v>1</v>
      </c>
      <c r="AI160" s="34">
        <f t="shared" si="24"/>
        <v>1</v>
      </c>
      <c r="AJ160" s="18">
        <f t="shared" si="25"/>
        <v>14679.324</v>
      </c>
      <c r="AK160" s="18">
        <f t="shared" si="26"/>
        <v>14271.565</v>
      </c>
      <c r="AL160" s="18">
        <f t="shared" si="27"/>
        <v>13863.806</v>
      </c>
    </row>
    <row r="161" ht="12.75" customHeight="1">
      <c r="A161" s="54">
        <v>45195.0</v>
      </c>
      <c r="B161" s="56">
        <v>2343.0</v>
      </c>
      <c r="C161" s="57">
        <v>16276.07</v>
      </c>
      <c r="D161" s="56">
        <v>16286.0</v>
      </c>
      <c r="E161" s="4"/>
      <c r="F161" s="48">
        <f t="shared" si="1"/>
        <v>2470.2</v>
      </c>
      <c r="G161" s="49">
        <f t="shared" si="2"/>
        <v>0.9705680693</v>
      </c>
      <c r="H161" s="49">
        <f t="shared" si="3"/>
        <v>0.8464785942</v>
      </c>
      <c r="I161" s="48" t="b">
        <f t="shared" si="4"/>
        <v>1</v>
      </c>
      <c r="J161" s="48">
        <f t="shared" si="5"/>
        <v>-1</v>
      </c>
      <c r="K161" s="50">
        <f t="shared" si="6"/>
        <v>-169</v>
      </c>
      <c r="L161" s="51">
        <f t="shared" si="7"/>
        <v>0.0006100981379</v>
      </c>
      <c r="M161" s="50" t="b">
        <f t="shared" si="8"/>
        <v>0</v>
      </c>
      <c r="N161" s="50" t="b">
        <f t="shared" si="9"/>
        <v>1</v>
      </c>
      <c r="O161" s="50">
        <f t="shared" si="10"/>
        <v>-1</v>
      </c>
      <c r="P161" s="4">
        <f t="shared" si="28"/>
        <v>450692764300</v>
      </c>
      <c r="Q161" s="34">
        <f t="shared" si="29"/>
        <v>-3044099</v>
      </c>
      <c r="R161" s="34"/>
      <c r="S161" s="34"/>
      <c r="T161" s="34"/>
      <c r="U161" s="34"/>
      <c r="V161" s="59">
        <v>0.4627</v>
      </c>
      <c r="W161" s="60">
        <v>-10.18</v>
      </c>
      <c r="X161" s="34" t="b">
        <f t="shared" si="13"/>
        <v>1</v>
      </c>
      <c r="Y161" s="34" t="b">
        <f t="shared" si="14"/>
        <v>0</v>
      </c>
      <c r="Z161" s="34" t="b">
        <f t="shared" si="15"/>
        <v>0</v>
      </c>
      <c r="AA161" s="34" t="b">
        <f t="shared" si="16"/>
        <v>1</v>
      </c>
      <c r="AB161" s="34" t="b">
        <f t="shared" si="17"/>
        <v>0</v>
      </c>
      <c r="AC161" s="34">
        <f t="shared" si="18"/>
        <v>13</v>
      </c>
      <c r="AD161" s="34">
        <f t="shared" si="19"/>
        <v>1</v>
      </c>
      <c r="AE161" s="16" t="b">
        <f t="shared" si="20"/>
        <v>1</v>
      </c>
      <c r="AF161" s="17" t="b">
        <f t="shared" si="21"/>
        <v>1</v>
      </c>
      <c r="AG161" s="17">
        <f t="shared" si="22"/>
        <v>1</v>
      </c>
      <c r="AH161" s="17" t="b">
        <f t="shared" si="23"/>
        <v>1</v>
      </c>
      <c r="AI161" s="34">
        <f t="shared" si="24"/>
        <v>1</v>
      </c>
      <c r="AJ161" s="18">
        <f t="shared" si="25"/>
        <v>14648.463</v>
      </c>
      <c r="AK161" s="18">
        <f t="shared" si="26"/>
        <v>14241.56125</v>
      </c>
      <c r="AL161" s="18">
        <f t="shared" si="27"/>
        <v>13834.6595</v>
      </c>
    </row>
    <row r="162" ht="12.75" customHeight="1">
      <c r="A162" s="54">
        <v>45194.0</v>
      </c>
      <c r="B162" s="56">
        <v>2104.0</v>
      </c>
      <c r="C162" s="57">
        <v>16452.23</v>
      </c>
      <c r="D162" s="56">
        <v>16455.0</v>
      </c>
      <c r="E162" s="4"/>
      <c r="F162" s="48">
        <f t="shared" si="1"/>
        <v>2558.2</v>
      </c>
      <c r="G162" s="49">
        <f t="shared" si="2"/>
        <v>0.9802303708</v>
      </c>
      <c r="H162" s="49">
        <f t="shared" si="3"/>
        <v>0.8422273782</v>
      </c>
      <c r="I162" s="48" t="b">
        <f t="shared" si="4"/>
        <v>0</v>
      </c>
      <c r="J162" s="48">
        <f t="shared" si="5"/>
        <v>0</v>
      </c>
      <c r="K162" s="50">
        <f t="shared" si="6"/>
        <v>122</v>
      </c>
      <c r="L162" s="51">
        <f t="shared" si="7"/>
        <v>0.0001683662336</v>
      </c>
      <c r="M162" s="50" t="b">
        <f t="shared" si="8"/>
        <v>0</v>
      </c>
      <c r="N162" s="50" t="b">
        <f t="shared" si="9"/>
        <v>1</v>
      </c>
      <c r="O162" s="50">
        <f t="shared" si="10"/>
        <v>-1</v>
      </c>
      <c r="P162" s="4">
        <f t="shared" si="28"/>
        <v>426595502150</v>
      </c>
      <c r="Q162" s="34">
        <f t="shared" si="29"/>
        <v>-2851747</v>
      </c>
      <c r="R162" s="34"/>
      <c r="S162" s="34"/>
      <c r="T162" s="34"/>
      <c r="U162" s="34"/>
      <c r="V162" s="59">
        <v>0.4632</v>
      </c>
      <c r="W162" s="60">
        <v>-7.59</v>
      </c>
      <c r="X162" s="34" t="b">
        <f t="shared" si="13"/>
        <v>1</v>
      </c>
      <c r="Y162" s="34" t="b">
        <f t="shared" si="14"/>
        <v>0</v>
      </c>
      <c r="Z162" s="34" t="b">
        <f t="shared" si="15"/>
        <v>0</v>
      </c>
      <c r="AA162" s="34" t="b">
        <f t="shared" si="16"/>
        <v>1</v>
      </c>
      <c r="AB162" s="34" t="b">
        <f t="shared" si="17"/>
        <v>0</v>
      </c>
      <c r="AC162" s="34">
        <f t="shared" si="18"/>
        <v>12</v>
      </c>
      <c r="AD162" s="34">
        <f t="shared" si="19"/>
        <v>1</v>
      </c>
      <c r="AE162" s="16" t="b">
        <f t="shared" si="20"/>
        <v>1</v>
      </c>
      <c r="AF162" s="17" t="b">
        <f t="shared" si="21"/>
        <v>1</v>
      </c>
      <c r="AG162" s="17">
        <f t="shared" si="22"/>
        <v>1</v>
      </c>
      <c r="AH162" s="17" t="b">
        <f t="shared" si="23"/>
        <v>1</v>
      </c>
      <c r="AI162" s="34">
        <f t="shared" si="24"/>
        <v>1</v>
      </c>
      <c r="AJ162" s="18">
        <f t="shared" si="25"/>
        <v>14807.007</v>
      </c>
      <c r="AK162" s="18">
        <f t="shared" si="26"/>
        <v>14395.70125</v>
      </c>
      <c r="AL162" s="18">
        <f t="shared" si="27"/>
        <v>13984.3955</v>
      </c>
    </row>
    <row r="163" ht="12.75" customHeight="1">
      <c r="A163" s="54">
        <v>45191.0</v>
      </c>
      <c r="B163" s="56">
        <v>2355.0</v>
      </c>
      <c r="C163" s="57">
        <v>16344.48</v>
      </c>
      <c r="D163" s="56">
        <v>16333.0</v>
      </c>
      <c r="E163" s="4"/>
      <c r="F163" s="48">
        <f t="shared" si="1"/>
        <v>2694.8</v>
      </c>
      <c r="G163" s="49">
        <f t="shared" si="2"/>
        <v>0.9731998512</v>
      </c>
      <c r="H163" s="49">
        <f t="shared" si="3"/>
        <v>0.8382963364</v>
      </c>
      <c r="I163" s="48" t="b">
        <f t="shared" si="4"/>
        <v>1</v>
      </c>
      <c r="J163" s="48">
        <f t="shared" si="5"/>
        <v>-1</v>
      </c>
      <c r="K163" s="50">
        <f t="shared" si="6"/>
        <v>39</v>
      </c>
      <c r="L163" s="51">
        <f t="shared" si="7"/>
        <v>-0.0007023778058</v>
      </c>
      <c r="M163" s="50" t="b">
        <f t="shared" si="8"/>
        <v>0</v>
      </c>
      <c r="N163" s="50" t="b">
        <f t="shared" si="9"/>
        <v>1</v>
      </c>
      <c r="O163" s="50">
        <f t="shared" si="10"/>
        <v>-1</v>
      </c>
      <c r="P163" s="4">
        <f t="shared" si="28"/>
        <v>444871937850</v>
      </c>
      <c r="Q163" s="34">
        <f t="shared" si="29"/>
        <v>-2996137</v>
      </c>
      <c r="R163" s="34"/>
      <c r="S163" s="34"/>
      <c r="T163" s="34"/>
      <c r="U163" s="34"/>
      <c r="V163" s="59">
        <v>0.4895</v>
      </c>
      <c r="W163" s="60">
        <v>-8.89</v>
      </c>
      <c r="X163" s="34" t="b">
        <f t="shared" si="13"/>
        <v>1</v>
      </c>
      <c r="Y163" s="34" t="b">
        <f t="shared" si="14"/>
        <v>0</v>
      </c>
      <c r="Z163" s="34" t="b">
        <f t="shared" si="15"/>
        <v>0</v>
      </c>
      <c r="AA163" s="34" t="b">
        <f t="shared" si="16"/>
        <v>1</v>
      </c>
      <c r="AB163" s="34" t="b">
        <f t="shared" si="17"/>
        <v>0</v>
      </c>
      <c r="AC163" s="34">
        <f t="shared" si="18"/>
        <v>11</v>
      </c>
      <c r="AD163" s="34">
        <f t="shared" si="19"/>
        <v>1</v>
      </c>
      <c r="AE163" s="16" t="b">
        <f t="shared" si="20"/>
        <v>1</v>
      </c>
      <c r="AF163" s="17" t="b">
        <f t="shared" si="21"/>
        <v>1</v>
      </c>
      <c r="AG163" s="17">
        <f t="shared" si="22"/>
        <v>1</v>
      </c>
      <c r="AH163" s="17" t="b">
        <f t="shared" si="23"/>
        <v>1</v>
      </c>
      <c r="AI163" s="34">
        <f t="shared" si="24"/>
        <v>1</v>
      </c>
      <c r="AJ163" s="18">
        <f t="shared" si="25"/>
        <v>14710.032</v>
      </c>
      <c r="AK163" s="18">
        <f t="shared" si="26"/>
        <v>14301.42</v>
      </c>
      <c r="AL163" s="18">
        <f t="shared" si="27"/>
        <v>13892.808</v>
      </c>
      <c r="AM163" s="19">
        <v>106.0</v>
      </c>
      <c r="AN163" s="19">
        <v>454.0</v>
      </c>
      <c r="AO163" s="19">
        <v>83.0</v>
      </c>
      <c r="AP163" s="19">
        <v>56.0</v>
      </c>
      <c r="AQ163" s="19">
        <v>39.5</v>
      </c>
    </row>
    <row r="164" ht="12.75" customHeight="1">
      <c r="A164" s="54">
        <v>45190.0</v>
      </c>
      <c r="B164" s="56">
        <v>2772.0</v>
      </c>
      <c r="C164" s="57">
        <v>16316.67</v>
      </c>
      <c r="D164" s="56">
        <v>16294.0</v>
      </c>
      <c r="E164" s="4"/>
      <c r="F164" s="48">
        <f t="shared" si="1"/>
        <v>3013.6</v>
      </c>
      <c r="G164" s="49">
        <f t="shared" si="2"/>
        <v>0.9709936871</v>
      </c>
      <c r="H164" s="49">
        <f t="shared" si="3"/>
        <v>1.184836256</v>
      </c>
      <c r="I164" s="48" t="b">
        <f t="shared" si="4"/>
        <v>1</v>
      </c>
      <c r="J164" s="48">
        <f t="shared" si="5"/>
        <v>0</v>
      </c>
      <c r="K164" s="50">
        <f t="shared" si="6"/>
        <v>-267</v>
      </c>
      <c r="L164" s="51">
        <f t="shared" si="7"/>
        <v>-0.001389376631</v>
      </c>
      <c r="M164" s="50" t="b">
        <f t="shared" si="8"/>
        <v>0</v>
      </c>
      <c r="N164" s="50" t="b">
        <f t="shared" si="9"/>
        <v>1</v>
      </c>
      <c r="O164" s="50">
        <f t="shared" si="10"/>
        <v>-1</v>
      </c>
      <c r="P164" s="4">
        <f t="shared" si="28"/>
        <v>450806513250</v>
      </c>
      <c r="Q164" s="34">
        <f t="shared" si="29"/>
        <v>-3043372</v>
      </c>
      <c r="R164" s="34"/>
      <c r="S164" s="34"/>
      <c r="T164" s="34"/>
      <c r="U164" s="34"/>
      <c r="V164" s="59">
        <v>0.4576</v>
      </c>
      <c r="W164" s="60">
        <v>-9.85</v>
      </c>
      <c r="X164" s="34" t="b">
        <f t="shared" si="13"/>
        <v>1</v>
      </c>
      <c r="Y164" s="34" t="b">
        <f t="shared" si="14"/>
        <v>0</v>
      </c>
      <c r="Z164" s="34" t="b">
        <f t="shared" si="15"/>
        <v>0</v>
      </c>
      <c r="AA164" s="34" t="b">
        <f t="shared" si="16"/>
        <v>1</v>
      </c>
      <c r="AB164" s="34" t="b">
        <f t="shared" si="17"/>
        <v>0</v>
      </c>
      <c r="AC164" s="34">
        <f t="shared" si="18"/>
        <v>10</v>
      </c>
      <c r="AD164" s="34">
        <f t="shared" si="19"/>
        <v>1</v>
      </c>
      <c r="AE164" s="16" t="b">
        <f t="shared" si="20"/>
        <v>1</v>
      </c>
      <c r="AF164" s="17" t="b">
        <f t="shared" si="21"/>
        <v>1</v>
      </c>
      <c r="AG164" s="17">
        <f t="shared" si="22"/>
        <v>1</v>
      </c>
      <c r="AH164" s="17" t="b">
        <f t="shared" si="23"/>
        <v>1</v>
      </c>
      <c r="AI164" s="34">
        <f t="shared" si="24"/>
        <v>1</v>
      </c>
      <c r="AJ164" s="18">
        <f t="shared" si="25"/>
        <v>14685.003</v>
      </c>
      <c r="AK164" s="18">
        <f t="shared" si="26"/>
        <v>14277.08625</v>
      </c>
      <c r="AL164" s="18">
        <f t="shared" si="27"/>
        <v>13869.1695</v>
      </c>
    </row>
    <row r="165" ht="12.75" customHeight="1">
      <c r="A165" s="55">
        <v>45189.0</v>
      </c>
      <c r="B165" s="56">
        <v>2777.0</v>
      </c>
      <c r="C165" s="57">
        <v>16534.75</v>
      </c>
      <c r="D165" s="56">
        <v>16536.0</v>
      </c>
      <c r="E165" s="56">
        <v>16561.0</v>
      </c>
      <c r="F165" s="48">
        <f t="shared" si="1"/>
        <v>3025</v>
      </c>
      <c r="G165" s="49">
        <f t="shared" si="2"/>
        <v>0.9833612873</v>
      </c>
      <c r="H165" s="49">
        <f t="shared" si="3"/>
        <v>1.185357874</v>
      </c>
      <c r="I165" s="48" t="b">
        <f t="shared" si="4"/>
        <v>1</v>
      </c>
      <c r="J165" s="48">
        <f t="shared" si="5"/>
        <v>0</v>
      </c>
      <c r="K165" s="50">
        <f t="shared" si="6"/>
        <v>-82</v>
      </c>
      <c r="L165" s="51">
        <f t="shared" si="7"/>
        <v>0.001587565582</v>
      </c>
      <c r="M165" s="50" t="b">
        <f t="shared" si="8"/>
        <v>0</v>
      </c>
      <c r="N165" s="50" t="b">
        <f t="shared" si="9"/>
        <v>1</v>
      </c>
      <c r="O165" s="50">
        <f t="shared" si="10"/>
        <v>-1</v>
      </c>
      <c r="P165" s="4">
        <f t="shared" si="28"/>
        <v>414037409250</v>
      </c>
      <c r="Q165" s="34">
        <f t="shared" si="29"/>
        <v>-2754240</v>
      </c>
      <c r="R165" s="34"/>
      <c r="S165" s="34"/>
      <c r="T165" s="34"/>
      <c r="U165" s="34"/>
      <c r="V165" s="59">
        <v>0.4695</v>
      </c>
      <c r="W165" s="60">
        <v>-6.19</v>
      </c>
      <c r="X165" s="34" t="b">
        <f t="shared" si="13"/>
        <v>1</v>
      </c>
      <c r="Y165" s="34" t="b">
        <f t="shared" si="14"/>
        <v>0</v>
      </c>
      <c r="Z165" s="34" t="b">
        <f t="shared" si="15"/>
        <v>0</v>
      </c>
      <c r="AA165" s="34" t="b">
        <f t="shared" si="16"/>
        <v>1</v>
      </c>
      <c r="AB165" s="34" t="b">
        <f t="shared" si="17"/>
        <v>0</v>
      </c>
      <c r="AC165" s="34">
        <f t="shared" si="18"/>
        <v>9</v>
      </c>
      <c r="AD165" s="34">
        <f t="shared" si="19"/>
        <v>1</v>
      </c>
      <c r="AE165" s="16" t="b">
        <f t="shared" si="20"/>
        <v>1</v>
      </c>
      <c r="AF165" s="17" t="b">
        <f t="shared" si="21"/>
        <v>1</v>
      </c>
      <c r="AG165" s="17">
        <f t="shared" si="22"/>
        <v>1</v>
      </c>
      <c r="AH165" s="17" t="b">
        <f t="shared" si="23"/>
        <v>1</v>
      </c>
      <c r="AI165" s="34">
        <f t="shared" si="24"/>
        <v>1</v>
      </c>
      <c r="AJ165" s="18">
        <f t="shared" si="25"/>
        <v>14881.275</v>
      </c>
      <c r="AK165" s="18">
        <f t="shared" si="26"/>
        <v>14467.90625</v>
      </c>
      <c r="AL165" s="18">
        <f t="shared" si="27"/>
        <v>14054.5375</v>
      </c>
    </row>
    <row r="166" ht="12.75" customHeight="1">
      <c r="A166" s="54">
        <v>45188.0</v>
      </c>
      <c r="B166" s="56">
        <v>2783.0</v>
      </c>
      <c r="C166" s="57">
        <v>16636.32</v>
      </c>
      <c r="D166" s="56">
        <v>16630.0</v>
      </c>
      <c r="E166" s="56">
        <v>16643.0</v>
      </c>
      <c r="F166" s="48">
        <f t="shared" si="1"/>
        <v>2974.8</v>
      </c>
      <c r="G166" s="49">
        <f t="shared" si="2"/>
        <v>0.9890089116</v>
      </c>
      <c r="H166" s="49">
        <f t="shared" si="3"/>
        <v>1.186455955</v>
      </c>
      <c r="I166" s="48" t="b">
        <f t="shared" si="4"/>
        <v>1</v>
      </c>
      <c r="J166" s="48">
        <f t="shared" si="5"/>
        <v>0</v>
      </c>
      <c r="K166" s="50">
        <f t="shared" si="6"/>
        <v>-83</v>
      </c>
      <c r="L166" s="51">
        <f t="shared" si="7"/>
        <v>0.0004015311078</v>
      </c>
      <c r="M166" s="50" t="b">
        <f t="shared" si="8"/>
        <v>0</v>
      </c>
      <c r="N166" s="50" t="b">
        <f t="shared" si="9"/>
        <v>1</v>
      </c>
      <c r="O166" s="50">
        <f t="shared" si="10"/>
        <v>-1</v>
      </c>
      <c r="P166" s="4">
        <f t="shared" si="28"/>
        <v>403105329150</v>
      </c>
      <c r="Q166" s="34">
        <f t="shared" si="29"/>
        <v>-2666361</v>
      </c>
      <c r="R166" s="34"/>
      <c r="S166" s="34"/>
      <c r="T166" s="34"/>
      <c r="U166" s="34"/>
      <c r="V166" s="59">
        <v>0.4868</v>
      </c>
      <c r="W166" s="60">
        <v>-3.17</v>
      </c>
      <c r="X166" s="34" t="b">
        <f t="shared" si="13"/>
        <v>1</v>
      </c>
      <c r="Y166" s="34" t="b">
        <f t="shared" si="14"/>
        <v>0</v>
      </c>
      <c r="Z166" s="34" t="b">
        <f t="shared" si="15"/>
        <v>0</v>
      </c>
      <c r="AA166" s="34" t="b">
        <f t="shared" si="16"/>
        <v>1</v>
      </c>
      <c r="AB166" s="34" t="b">
        <f t="shared" si="17"/>
        <v>0</v>
      </c>
      <c r="AC166" s="34">
        <f t="shared" si="18"/>
        <v>8</v>
      </c>
      <c r="AD166" s="34">
        <f t="shared" si="19"/>
        <v>1</v>
      </c>
      <c r="AE166" s="16" t="b">
        <f t="shared" si="20"/>
        <v>1</v>
      </c>
      <c r="AF166" s="17" t="b">
        <f t="shared" si="21"/>
        <v>1</v>
      </c>
      <c r="AG166" s="17">
        <f t="shared" si="22"/>
        <v>1</v>
      </c>
      <c r="AH166" s="17" t="b">
        <f t="shared" si="23"/>
        <v>1</v>
      </c>
      <c r="AI166" s="34">
        <f t="shared" si="24"/>
        <v>1</v>
      </c>
      <c r="AJ166" s="18">
        <f t="shared" si="25"/>
        <v>14972.688</v>
      </c>
      <c r="AK166" s="18">
        <f t="shared" si="26"/>
        <v>14556.78</v>
      </c>
      <c r="AL166" s="18">
        <f t="shared" si="27"/>
        <v>14140.872</v>
      </c>
    </row>
    <row r="167" ht="12.75" customHeight="1">
      <c r="A167" s="54">
        <v>45187.0</v>
      </c>
      <c r="B167" s="56">
        <v>2787.0</v>
      </c>
      <c r="C167" s="57">
        <v>16698.24</v>
      </c>
      <c r="D167" s="56">
        <v>16713.0</v>
      </c>
      <c r="E167" s="58">
        <v>16726.0</v>
      </c>
      <c r="F167" s="48">
        <f t="shared" si="1"/>
        <v>2914.2</v>
      </c>
      <c r="G167" s="49">
        <f t="shared" si="2"/>
        <v>0.9924425951</v>
      </c>
      <c r="H167" s="49">
        <f t="shared" si="3"/>
        <v>1.185535803</v>
      </c>
      <c r="I167" s="48" t="b">
        <f t="shared" si="4"/>
        <v>1</v>
      </c>
      <c r="J167" s="48">
        <f t="shared" si="5"/>
        <v>0</v>
      </c>
      <c r="K167" s="50">
        <f t="shared" si="6"/>
        <v>-204</v>
      </c>
      <c r="L167" s="51">
        <f t="shared" si="7"/>
        <v>0.001662450653</v>
      </c>
      <c r="M167" s="50" t="b">
        <f t="shared" si="8"/>
        <v>0</v>
      </c>
      <c r="N167" s="50" t="b">
        <f t="shared" si="9"/>
        <v>1</v>
      </c>
      <c r="O167" s="50">
        <f t="shared" si="10"/>
        <v>-1</v>
      </c>
      <c r="P167" s="4">
        <f t="shared" si="28"/>
        <v>392387630450</v>
      </c>
      <c r="Q167" s="34">
        <f t="shared" si="29"/>
        <v>-2582578</v>
      </c>
      <c r="R167" s="34"/>
      <c r="S167" s="34"/>
      <c r="T167" s="34"/>
      <c r="U167" s="34"/>
      <c r="V167" s="59">
        <v>0.5015</v>
      </c>
      <c r="W167" s="60">
        <v>-2.44</v>
      </c>
      <c r="X167" s="34" t="b">
        <f t="shared" si="13"/>
        <v>1</v>
      </c>
      <c r="Y167" s="34" t="b">
        <f t="shared" si="14"/>
        <v>0</v>
      </c>
      <c r="Z167" s="34" t="b">
        <f t="shared" si="15"/>
        <v>0</v>
      </c>
      <c r="AA167" s="34" t="b">
        <f t="shared" si="16"/>
        <v>0</v>
      </c>
      <c r="AB167" s="34" t="b">
        <f t="shared" si="17"/>
        <v>0</v>
      </c>
      <c r="AC167" s="34">
        <f t="shared" si="18"/>
        <v>7</v>
      </c>
      <c r="AD167" s="34">
        <f t="shared" si="19"/>
        <v>8</v>
      </c>
      <c r="AE167" s="16" t="b">
        <f t="shared" si="20"/>
        <v>0</v>
      </c>
      <c r="AF167" s="17" t="b">
        <f t="shared" si="21"/>
        <v>0</v>
      </c>
      <c r="AG167" s="17">
        <f t="shared" si="22"/>
        <v>17</v>
      </c>
      <c r="AH167" s="17" t="b">
        <f t="shared" si="23"/>
        <v>0</v>
      </c>
      <c r="AI167" s="34">
        <f t="shared" si="24"/>
        <v>1</v>
      </c>
      <c r="AJ167" s="18">
        <f t="shared" si="25"/>
        <v>15028.416</v>
      </c>
      <c r="AK167" s="18">
        <f t="shared" si="26"/>
        <v>14610.96</v>
      </c>
      <c r="AL167" s="18">
        <f t="shared" si="27"/>
        <v>14193.504</v>
      </c>
    </row>
    <row r="168" ht="12.75" customHeight="1">
      <c r="A168" s="54">
        <v>45184.0</v>
      </c>
      <c r="B168" s="56">
        <v>3949.0</v>
      </c>
      <c r="C168" s="57">
        <v>16920.92</v>
      </c>
      <c r="D168" s="56">
        <v>16917.0</v>
      </c>
      <c r="E168" s="4"/>
      <c r="F168" s="48">
        <f t="shared" si="1"/>
        <v>2923.6</v>
      </c>
      <c r="G168" s="49">
        <f t="shared" si="2"/>
        <v>1.005317854</v>
      </c>
      <c r="H168" s="49">
        <f t="shared" si="3"/>
        <v>1.18440982</v>
      </c>
      <c r="I168" s="48" t="b">
        <f t="shared" si="4"/>
        <v>0</v>
      </c>
      <c r="J168" s="48">
        <f t="shared" si="5"/>
        <v>0</v>
      </c>
      <c r="K168" s="50">
        <f t="shared" si="6"/>
        <v>78</v>
      </c>
      <c r="L168" s="51">
        <f t="shared" si="7"/>
        <v>-0.0002316658905</v>
      </c>
      <c r="M168" s="50" t="b">
        <f t="shared" si="8"/>
        <v>0</v>
      </c>
      <c r="N168" s="50" t="b">
        <f t="shared" si="9"/>
        <v>0</v>
      </c>
      <c r="O168" s="50">
        <f t="shared" si="10"/>
        <v>1</v>
      </c>
      <c r="P168" s="4">
        <f t="shared" si="28"/>
        <v>489854730050</v>
      </c>
      <c r="Q168" s="34">
        <f t="shared" si="29"/>
        <v>9555598</v>
      </c>
      <c r="R168" s="34"/>
      <c r="S168" s="34"/>
      <c r="T168" s="34"/>
      <c r="U168" s="34"/>
      <c r="V168" s="59">
        <v>0.5457</v>
      </c>
      <c r="W168" s="60">
        <v>-2.65</v>
      </c>
      <c r="X168" s="34" t="b">
        <f t="shared" si="13"/>
        <v>1</v>
      </c>
      <c r="Y168" s="34" t="b">
        <f t="shared" si="14"/>
        <v>0</v>
      </c>
      <c r="Z168" s="34" t="b">
        <f t="shared" si="15"/>
        <v>0</v>
      </c>
      <c r="AA168" s="34" t="b">
        <f t="shared" si="16"/>
        <v>0</v>
      </c>
      <c r="AB168" s="34" t="b">
        <f t="shared" si="17"/>
        <v>0</v>
      </c>
      <c r="AC168" s="34">
        <f t="shared" si="18"/>
        <v>6</v>
      </c>
      <c r="AD168" s="34">
        <f t="shared" si="19"/>
        <v>7</v>
      </c>
      <c r="AE168" s="16" t="b">
        <f t="shared" si="20"/>
        <v>0</v>
      </c>
      <c r="AF168" s="17" t="b">
        <f t="shared" si="21"/>
        <v>0</v>
      </c>
      <c r="AG168" s="17">
        <f t="shared" si="22"/>
        <v>16</v>
      </c>
      <c r="AH168" s="17" t="b">
        <f t="shared" si="23"/>
        <v>0</v>
      </c>
      <c r="AI168" s="34">
        <f t="shared" si="24"/>
        <v>3</v>
      </c>
      <c r="AJ168" s="18">
        <f t="shared" si="25"/>
        <v>15228.828</v>
      </c>
      <c r="AK168" s="18">
        <f t="shared" si="26"/>
        <v>14805.805</v>
      </c>
      <c r="AL168" s="18">
        <f t="shared" si="27"/>
        <v>14382.782</v>
      </c>
    </row>
    <row r="169" ht="12.75" customHeight="1">
      <c r="A169" s="54">
        <v>45183.0</v>
      </c>
      <c r="B169" s="56">
        <v>2829.0</v>
      </c>
      <c r="C169" s="57">
        <v>16807.56</v>
      </c>
      <c r="D169" s="56">
        <v>16839.0</v>
      </c>
      <c r="E169" s="4"/>
      <c r="F169" s="48">
        <f t="shared" si="1"/>
        <v>2588.4</v>
      </c>
      <c r="G169" s="49">
        <f t="shared" si="2"/>
        <v>0.9983045761</v>
      </c>
      <c r="H169" s="49">
        <f t="shared" si="3"/>
        <v>0.855228745</v>
      </c>
      <c r="I169" s="48" t="b">
        <f t="shared" si="4"/>
        <v>1</v>
      </c>
      <c r="J169" s="48">
        <f t="shared" si="5"/>
        <v>0</v>
      </c>
      <c r="K169" s="50">
        <f t="shared" si="6"/>
        <v>263</v>
      </c>
      <c r="L169" s="51">
        <f t="shared" si="7"/>
        <v>0.001870586807</v>
      </c>
      <c r="M169" s="50" t="b">
        <f t="shared" si="8"/>
        <v>0</v>
      </c>
      <c r="N169" s="50" t="b">
        <f t="shared" si="9"/>
        <v>0</v>
      </c>
      <c r="O169" s="50">
        <f t="shared" si="10"/>
        <v>-1</v>
      </c>
      <c r="P169" s="4">
        <f t="shared" si="28"/>
        <v>502660801250</v>
      </c>
      <c r="Q169" s="34">
        <f t="shared" si="29"/>
        <v>-3283608</v>
      </c>
      <c r="R169" s="34"/>
      <c r="S169" s="34"/>
      <c r="T169" s="34"/>
      <c r="U169" s="34"/>
      <c r="V169" s="59">
        <v>0.5086</v>
      </c>
      <c r="W169" s="60">
        <v>3.95</v>
      </c>
      <c r="X169" s="34" t="b">
        <f t="shared" si="13"/>
        <v>0</v>
      </c>
      <c r="Y169" s="34" t="b">
        <f t="shared" si="14"/>
        <v>0</v>
      </c>
      <c r="Z169" s="34" t="b">
        <f t="shared" si="15"/>
        <v>0</v>
      </c>
      <c r="AA169" s="34" t="b">
        <f t="shared" si="16"/>
        <v>0</v>
      </c>
      <c r="AB169" s="34" t="b">
        <f t="shared" si="17"/>
        <v>0</v>
      </c>
      <c r="AC169" s="34">
        <f t="shared" si="18"/>
        <v>5</v>
      </c>
      <c r="AD169" s="34">
        <f t="shared" si="19"/>
        <v>6</v>
      </c>
      <c r="AE169" s="16" t="b">
        <f t="shared" si="20"/>
        <v>0</v>
      </c>
      <c r="AF169" s="17" t="b">
        <f t="shared" si="21"/>
        <v>0</v>
      </c>
      <c r="AG169" s="17">
        <f t="shared" si="22"/>
        <v>15</v>
      </c>
      <c r="AH169" s="17" t="b">
        <f t="shared" si="23"/>
        <v>0</v>
      </c>
      <c r="AI169" s="34">
        <f t="shared" si="24"/>
        <v>1</v>
      </c>
      <c r="AJ169" s="18">
        <f t="shared" si="25"/>
        <v>15126.804</v>
      </c>
      <c r="AK169" s="18">
        <f t="shared" si="26"/>
        <v>14706.615</v>
      </c>
      <c r="AL169" s="18">
        <f t="shared" si="27"/>
        <v>14286.426</v>
      </c>
    </row>
    <row r="170" ht="12.75" customHeight="1">
      <c r="A170" s="54">
        <v>45182.0</v>
      </c>
      <c r="B170" s="56">
        <v>2526.0</v>
      </c>
      <c r="C170" s="57">
        <v>16581.51</v>
      </c>
      <c r="D170" s="56">
        <v>16576.0</v>
      </c>
      <c r="E170" s="4"/>
      <c r="F170" s="48">
        <f t="shared" si="1"/>
        <v>2499.2</v>
      </c>
      <c r="G170" s="49">
        <f t="shared" si="2"/>
        <v>0.9844932681</v>
      </c>
      <c r="H170" s="49">
        <f t="shared" si="3"/>
        <v>0.8556806345</v>
      </c>
      <c r="I170" s="48" t="b">
        <f t="shared" si="4"/>
        <v>1</v>
      </c>
      <c r="J170" s="48">
        <f t="shared" si="5"/>
        <v>0</v>
      </c>
      <c r="K170" s="50">
        <f t="shared" si="6"/>
        <v>30</v>
      </c>
      <c r="L170" s="51">
        <f t="shared" si="7"/>
        <v>-0.0003322978426</v>
      </c>
      <c r="M170" s="50" t="b">
        <f t="shared" si="8"/>
        <v>0</v>
      </c>
      <c r="N170" s="50" t="b">
        <f t="shared" si="9"/>
        <v>1</v>
      </c>
      <c r="O170" s="50">
        <f t="shared" si="10"/>
        <v>-1</v>
      </c>
      <c r="P170" s="4">
        <f t="shared" si="28"/>
        <v>550719146300</v>
      </c>
      <c r="Q170" s="34">
        <f t="shared" si="29"/>
        <v>-3654627</v>
      </c>
      <c r="R170" s="34"/>
      <c r="S170" s="34"/>
      <c r="T170" s="34"/>
      <c r="U170" s="34"/>
      <c r="V170" s="59">
        <v>0.5198</v>
      </c>
      <c r="W170" s="60">
        <v>0.17</v>
      </c>
      <c r="X170" s="34" t="b">
        <f t="shared" si="13"/>
        <v>0</v>
      </c>
      <c r="Y170" s="34" t="b">
        <f t="shared" si="14"/>
        <v>0</v>
      </c>
      <c r="Z170" s="34" t="b">
        <f t="shared" si="15"/>
        <v>0</v>
      </c>
      <c r="AA170" s="34" t="b">
        <f t="shared" si="16"/>
        <v>0</v>
      </c>
      <c r="AB170" s="34" t="b">
        <f t="shared" si="17"/>
        <v>0</v>
      </c>
      <c r="AC170" s="34">
        <f t="shared" si="18"/>
        <v>4</v>
      </c>
      <c r="AD170" s="34">
        <f t="shared" si="19"/>
        <v>5</v>
      </c>
      <c r="AE170" s="16" t="b">
        <f t="shared" si="20"/>
        <v>0</v>
      </c>
      <c r="AF170" s="17" t="b">
        <f t="shared" si="21"/>
        <v>0</v>
      </c>
      <c r="AG170" s="17">
        <f t="shared" si="22"/>
        <v>14</v>
      </c>
      <c r="AH170" s="17" t="b">
        <f t="shared" si="23"/>
        <v>0</v>
      </c>
      <c r="AI170" s="34">
        <f t="shared" si="24"/>
        <v>1</v>
      </c>
      <c r="AJ170" s="18">
        <f t="shared" si="25"/>
        <v>14923.359</v>
      </c>
      <c r="AK170" s="18">
        <f t="shared" si="26"/>
        <v>14508.82125</v>
      </c>
      <c r="AL170" s="18">
        <f t="shared" si="27"/>
        <v>14094.2835</v>
      </c>
    </row>
    <row r="171" ht="12.75" customHeight="1">
      <c r="A171" s="54">
        <v>45181.0</v>
      </c>
      <c r="B171" s="56">
        <v>2480.0</v>
      </c>
      <c r="C171" s="57">
        <v>16572.71</v>
      </c>
      <c r="D171" s="56">
        <v>16546.0</v>
      </c>
      <c r="E171" s="4"/>
      <c r="F171" s="48">
        <f t="shared" si="1"/>
        <v>2538.4</v>
      </c>
      <c r="G171" s="49">
        <f t="shared" si="2"/>
        <v>0.9833666045</v>
      </c>
      <c r="H171" s="49">
        <f t="shared" si="3"/>
        <v>0.8527283395</v>
      </c>
      <c r="I171" s="48" t="b">
        <f t="shared" si="4"/>
        <v>0</v>
      </c>
      <c r="J171" s="48">
        <f t="shared" si="5"/>
        <v>0</v>
      </c>
      <c r="K171" s="50">
        <f t="shared" si="6"/>
        <v>128</v>
      </c>
      <c r="L171" s="51">
        <f t="shared" si="7"/>
        <v>-0.001611685717</v>
      </c>
      <c r="M171" s="50" t="b">
        <f t="shared" si="8"/>
        <v>0</v>
      </c>
      <c r="N171" s="50" t="b">
        <f t="shared" si="9"/>
        <v>0</v>
      </c>
      <c r="O171" s="50">
        <f t="shared" si="10"/>
        <v>1</v>
      </c>
      <c r="P171" s="4">
        <f t="shared" si="28"/>
        <v>534722082800</v>
      </c>
      <c r="Q171" s="34">
        <f t="shared" si="29"/>
        <v>10664709</v>
      </c>
      <c r="R171" s="34"/>
      <c r="S171" s="34"/>
      <c r="T171" s="34"/>
      <c r="U171" s="34"/>
      <c r="V171" s="59">
        <v>0.5188</v>
      </c>
      <c r="W171" s="60">
        <v>-1.63</v>
      </c>
      <c r="X171" s="34" t="b">
        <f t="shared" si="13"/>
        <v>1</v>
      </c>
      <c r="Y171" s="34" t="b">
        <f t="shared" si="14"/>
        <v>0</v>
      </c>
      <c r="Z171" s="34" t="b">
        <f t="shared" si="15"/>
        <v>0</v>
      </c>
      <c r="AA171" s="34" t="b">
        <f t="shared" si="16"/>
        <v>0</v>
      </c>
      <c r="AB171" s="34" t="b">
        <f t="shared" si="17"/>
        <v>0</v>
      </c>
      <c r="AC171" s="34">
        <f t="shared" si="18"/>
        <v>3</v>
      </c>
      <c r="AD171" s="34">
        <f t="shared" si="19"/>
        <v>4</v>
      </c>
      <c r="AE171" s="16" t="b">
        <f t="shared" si="20"/>
        <v>0</v>
      </c>
      <c r="AF171" s="17" t="b">
        <f t="shared" si="21"/>
        <v>0</v>
      </c>
      <c r="AG171" s="17">
        <f t="shared" si="22"/>
        <v>13</v>
      </c>
      <c r="AH171" s="17" t="b">
        <f t="shared" si="23"/>
        <v>0</v>
      </c>
      <c r="AI171" s="34">
        <f t="shared" si="24"/>
        <v>3</v>
      </c>
      <c r="AJ171" s="18">
        <f t="shared" si="25"/>
        <v>14915.439</v>
      </c>
      <c r="AK171" s="18">
        <f t="shared" si="26"/>
        <v>14501.12125</v>
      </c>
      <c r="AL171" s="18">
        <f t="shared" si="27"/>
        <v>14086.8035</v>
      </c>
    </row>
    <row r="172" ht="12.75" customHeight="1">
      <c r="A172" s="54">
        <v>45180.0</v>
      </c>
      <c r="B172" s="56">
        <v>2834.0</v>
      </c>
      <c r="C172" s="57">
        <v>16432.95</v>
      </c>
      <c r="D172" s="56">
        <v>16418.0</v>
      </c>
      <c r="E172" s="4"/>
      <c r="F172" s="48">
        <f t="shared" si="1"/>
        <v>2537.2</v>
      </c>
      <c r="G172" s="49">
        <f t="shared" si="2"/>
        <v>0.9744837535</v>
      </c>
      <c r="H172" s="49">
        <f t="shared" si="3"/>
        <v>0.8500342433</v>
      </c>
      <c r="I172" s="48" t="b">
        <f t="shared" si="4"/>
        <v>1</v>
      </c>
      <c r="J172" s="48">
        <f t="shared" si="5"/>
        <v>0</v>
      </c>
      <c r="K172" s="50">
        <f t="shared" si="6"/>
        <v>-135</v>
      </c>
      <c r="L172" s="51">
        <f t="shared" si="7"/>
        <v>-0.0009097575298</v>
      </c>
      <c r="M172" s="50" t="b">
        <f t="shared" si="8"/>
        <v>0</v>
      </c>
      <c r="N172" s="50" t="b">
        <f t="shared" si="9"/>
        <v>1</v>
      </c>
      <c r="O172" s="50">
        <f t="shared" si="10"/>
        <v>-1</v>
      </c>
      <c r="P172" s="4">
        <f t="shared" si="28"/>
        <v>558678063600</v>
      </c>
      <c r="Q172" s="34">
        <f t="shared" si="29"/>
        <v>-3743122</v>
      </c>
      <c r="R172" s="34"/>
      <c r="S172" s="34"/>
      <c r="T172" s="34"/>
      <c r="U172" s="34"/>
      <c r="V172" s="59">
        <v>0.4572</v>
      </c>
      <c r="W172" s="60">
        <v>0.78</v>
      </c>
      <c r="X172" s="34" t="b">
        <f t="shared" si="13"/>
        <v>0</v>
      </c>
      <c r="Y172" s="34" t="b">
        <f t="shared" si="14"/>
        <v>0</v>
      </c>
      <c r="Z172" s="34" t="b">
        <f t="shared" si="15"/>
        <v>0</v>
      </c>
      <c r="AA172" s="34" t="b">
        <f t="shared" si="16"/>
        <v>0</v>
      </c>
      <c r="AB172" s="34" t="b">
        <f t="shared" si="17"/>
        <v>0</v>
      </c>
      <c r="AC172" s="34">
        <f t="shared" si="18"/>
        <v>2</v>
      </c>
      <c r="AD172" s="34">
        <f t="shared" si="19"/>
        <v>3</v>
      </c>
      <c r="AE172" s="16" t="b">
        <f t="shared" si="20"/>
        <v>0</v>
      </c>
      <c r="AF172" s="17" t="b">
        <f t="shared" si="21"/>
        <v>0</v>
      </c>
      <c r="AG172" s="17">
        <f t="shared" si="22"/>
        <v>12</v>
      </c>
      <c r="AH172" s="17" t="b">
        <f t="shared" si="23"/>
        <v>0</v>
      </c>
      <c r="AI172" s="34">
        <f t="shared" si="24"/>
        <v>1</v>
      </c>
      <c r="AJ172" s="18">
        <f t="shared" si="25"/>
        <v>14789.655</v>
      </c>
      <c r="AK172" s="18">
        <f t="shared" si="26"/>
        <v>14378.83125</v>
      </c>
      <c r="AL172" s="18">
        <f t="shared" si="27"/>
        <v>13968.0075</v>
      </c>
    </row>
    <row r="173" ht="12.75" customHeight="1">
      <c r="A173" s="54">
        <v>45177.0</v>
      </c>
      <c r="B173" s="56">
        <v>2273.0</v>
      </c>
      <c r="C173" s="57">
        <v>16576.02</v>
      </c>
      <c r="D173" s="56">
        <v>16553.0</v>
      </c>
      <c r="E173" s="4"/>
      <c r="F173" s="48">
        <f t="shared" si="1"/>
        <v>2437.8</v>
      </c>
      <c r="G173" s="49">
        <f t="shared" si="2"/>
        <v>0.9821509372</v>
      </c>
      <c r="H173" s="49">
        <f t="shared" si="3"/>
        <v>0.8149253285</v>
      </c>
      <c r="I173" s="48" t="b">
        <f t="shared" si="4"/>
        <v>0</v>
      </c>
      <c r="J173" s="48">
        <f t="shared" si="5"/>
        <v>0</v>
      </c>
      <c r="K173" s="50">
        <f t="shared" si="6"/>
        <v>-19</v>
      </c>
      <c r="L173" s="51">
        <f t="shared" si="7"/>
        <v>-0.001388753151</v>
      </c>
      <c r="M173" s="50" t="b">
        <f t="shared" si="8"/>
        <v>0</v>
      </c>
      <c r="N173" s="50" t="b">
        <f t="shared" si="9"/>
        <v>1</v>
      </c>
      <c r="O173" s="50">
        <f t="shared" si="10"/>
        <v>-1</v>
      </c>
      <c r="P173" s="4">
        <f t="shared" si="28"/>
        <v>534693882600</v>
      </c>
      <c r="Q173" s="34">
        <f t="shared" si="29"/>
        <v>-3553212</v>
      </c>
      <c r="R173" s="34"/>
      <c r="S173" s="34"/>
      <c r="T173" s="34"/>
      <c r="U173" s="34"/>
      <c r="V173" s="59">
        <v>0.4835</v>
      </c>
      <c r="W173" s="60">
        <v>-1.49</v>
      </c>
      <c r="X173" s="34" t="b">
        <f t="shared" si="13"/>
        <v>0</v>
      </c>
      <c r="Y173" s="34" t="b">
        <f t="shared" si="14"/>
        <v>1</v>
      </c>
      <c r="Z173" s="34" t="b">
        <f t="shared" si="15"/>
        <v>0</v>
      </c>
      <c r="AA173" s="34" t="b">
        <f t="shared" si="16"/>
        <v>0</v>
      </c>
      <c r="AB173" s="34" t="b">
        <f t="shared" si="17"/>
        <v>1</v>
      </c>
      <c r="AC173" s="34">
        <f t="shared" si="18"/>
        <v>1</v>
      </c>
      <c r="AD173" s="34">
        <f t="shared" si="19"/>
        <v>2</v>
      </c>
      <c r="AE173" s="16" t="b">
        <f t="shared" si="20"/>
        <v>0</v>
      </c>
      <c r="AF173" s="17" t="b">
        <f t="shared" si="21"/>
        <v>0</v>
      </c>
      <c r="AG173" s="17">
        <f t="shared" si="22"/>
        <v>11</v>
      </c>
      <c r="AH173" s="17" t="b">
        <f t="shared" si="23"/>
        <v>0</v>
      </c>
      <c r="AI173" s="34">
        <f t="shared" si="24"/>
        <v>1</v>
      </c>
      <c r="AJ173" s="18">
        <f t="shared" si="25"/>
        <v>14918.418</v>
      </c>
      <c r="AK173" s="18">
        <f t="shared" si="26"/>
        <v>14504.0175</v>
      </c>
      <c r="AL173" s="18">
        <f t="shared" si="27"/>
        <v>14089.617</v>
      </c>
    </row>
    <row r="174" ht="12.75" customHeight="1">
      <c r="A174" s="54">
        <v>45176.0</v>
      </c>
      <c r="B174" s="56">
        <v>2383.0</v>
      </c>
      <c r="C174" s="57">
        <v>16619.14</v>
      </c>
      <c r="D174" s="56">
        <v>16572.0</v>
      </c>
      <c r="E174" s="4"/>
      <c r="F174" s="48">
        <f t="shared" si="1"/>
        <v>2545</v>
      </c>
      <c r="G174" s="49">
        <f t="shared" si="2"/>
        <v>0.984013114</v>
      </c>
      <c r="H174" s="49">
        <f t="shared" si="3"/>
        <v>0.8317459064</v>
      </c>
      <c r="I174" s="48" t="b">
        <f t="shared" si="4"/>
        <v>1</v>
      </c>
      <c r="J174" s="48">
        <f t="shared" si="5"/>
        <v>-1</v>
      </c>
      <c r="K174" s="50">
        <f t="shared" si="6"/>
        <v>-142</v>
      </c>
      <c r="L174" s="51">
        <f t="shared" si="7"/>
        <v>-0.002836488531</v>
      </c>
      <c r="M174" s="50" t="b">
        <f t="shared" si="8"/>
        <v>0</v>
      </c>
      <c r="N174" s="50" t="b">
        <f t="shared" si="9"/>
        <v>1</v>
      </c>
      <c r="O174" s="50">
        <f t="shared" si="10"/>
        <v>-1</v>
      </c>
      <c r="P174" s="4">
        <f t="shared" si="28"/>
        <v>531343329500</v>
      </c>
      <c r="Q174" s="34">
        <f t="shared" si="29"/>
        <v>-3526898</v>
      </c>
      <c r="R174" s="34"/>
      <c r="S174" s="34"/>
      <c r="T174" s="34"/>
      <c r="U174" s="34"/>
      <c r="V174" s="59">
        <v>0.4743</v>
      </c>
      <c r="W174" s="60">
        <v>-2.95</v>
      </c>
      <c r="X174" s="34" t="b">
        <f t="shared" si="13"/>
        <v>1</v>
      </c>
      <c r="Y174" s="34" t="b">
        <f t="shared" si="14"/>
        <v>0</v>
      </c>
      <c r="Z174" s="34" t="b">
        <f t="shared" si="15"/>
        <v>0</v>
      </c>
      <c r="AA174" s="34" t="b">
        <f t="shared" si="16"/>
        <v>1</v>
      </c>
      <c r="AB174" s="34" t="b">
        <f t="shared" si="17"/>
        <v>0</v>
      </c>
      <c r="AC174" s="34">
        <f t="shared" si="18"/>
        <v>4</v>
      </c>
      <c r="AD174" s="34">
        <f t="shared" si="19"/>
        <v>1</v>
      </c>
      <c r="AE174" s="16" t="b">
        <f t="shared" si="20"/>
        <v>1</v>
      </c>
      <c r="AF174" s="17" t="b">
        <f t="shared" si="21"/>
        <v>0</v>
      </c>
      <c r="AG174" s="17">
        <f t="shared" si="22"/>
        <v>10</v>
      </c>
      <c r="AH174" s="17" t="b">
        <f t="shared" si="23"/>
        <v>0</v>
      </c>
      <c r="AI174" s="34">
        <f t="shared" si="24"/>
        <v>1</v>
      </c>
      <c r="AJ174" s="18">
        <f t="shared" si="25"/>
        <v>14957.226</v>
      </c>
      <c r="AK174" s="18">
        <f t="shared" si="26"/>
        <v>14541.7475</v>
      </c>
      <c r="AL174" s="18">
        <f t="shared" si="27"/>
        <v>14126.269</v>
      </c>
    </row>
    <row r="175" ht="12.75" customHeight="1">
      <c r="A175" s="54">
        <v>45175.0</v>
      </c>
      <c r="B175" s="56">
        <v>2722.0</v>
      </c>
      <c r="C175" s="57">
        <v>16738.16</v>
      </c>
      <c r="D175" s="56">
        <v>16714.0</v>
      </c>
      <c r="E175" s="4"/>
      <c r="F175" s="48">
        <f t="shared" si="1"/>
        <v>2763.2</v>
      </c>
      <c r="G175" s="49">
        <f t="shared" si="2"/>
        <v>0.990360643</v>
      </c>
      <c r="H175" s="49">
        <f t="shared" si="3"/>
        <v>1.021634498</v>
      </c>
      <c r="I175" s="48" t="b">
        <f t="shared" si="4"/>
        <v>1</v>
      </c>
      <c r="J175" s="48">
        <f t="shared" si="5"/>
        <v>0</v>
      </c>
      <c r="K175" s="50">
        <f t="shared" si="6"/>
        <v>-41</v>
      </c>
      <c r="L175" s="51">
        <f t="shared" si="7"/>
        <v>-0.001443408356</v>
      </c>
      <c r="M175" s="50" t="b">
        <f t="shared" si="8"/>
        <v>0</v>
      </c>
      <c r="N175" s="50" t="b">
        <f t="shared" si="9"/>
        <v>0</v>
      </c>
      <c r="O175" s="50">
        <f t="shared" si="10"/>
        <v>1</v>
      </c>
      <c r="P175" s="4">
        <f t="shared" si="28"/>
        <v>617971771400</v>
      </c>
      <c r="Q175" s="34">
        <f t="shared" si="29"/>
        <v>12201189</v>
      </c>
      <c r="R175" s="34"/>
      <c r="S175" s="34"/>
      <c r="T175" s="34"/>
      <c r="U175" s="34"/>
      <c r="V175" s="59">
        <v>0.4853</v>
      </c>
      <c r="W175" s="60">
        <v>-2.06</v>
      </c>
      <c r="X175" s="34" t="b">
        <f t="shared" si="13"/>
        <v>1</v>
      </c>
      <c r="Y175" s="34" t="b">
        <f t="shared" si="14"/>
        <v>0</v>
      </c>
      <c r="Z175" s="34" t="b">
        <f t="shared" si="15"/>
        <v>0</v>
      </c>
      <c r="AA175" s="34" t="b">
        <f t="shared" si="16"/>
        <v>0</v>
      </c>
      <c r="AB175" s="34" t="b">
        <f t="shared" si="17"/>
        <v>0</v>
      </c>
      <c r="AC175" s="34">
        <f t="shared" si="18"/>
        <v>3</v>
      </c>
      <c r="AD175" s="34">
        <f t="shared" si="19"/>
        <v>9</v>
      </c>
      <c r="AE175" s="16" t="b">
        <f t="shared" si="20"/>
        <v>0</v>
      </c>
      <c r="AF175" s="17" t="b">
        <f t="shared" si="21"/>
        <v>0</v>
      </c>
      <c r="AG175" s="17">
        <f t="shared" si="22"/>
        <v>9</v>
      </c>
      <c r="AH175" s="17" t="b">
        <f t="shared" si="23"/>
        <v>0</v>
      </c>
      <c r="AI175" s="34">
        <f t="shared" si="24"/>
        <v>3</v>
      </c>
      <c r="AJ175" s="18">
        <f t="shared" si="25"/>
        <v>15064.344</v>
      </c>
      <c r="AK175" s="18">
        <f t="shared" si="26"/>
        <v>14645.89</v>
      </c>
      <c r="AL175" s="18">
        <f t="shared" si="27"/>
        <v>14227.436</v>
      </c>
    </row>
    <row r="176" ht="12.75" customHeight="1">
      <c r="A176" s="54">
        <v>45174.0</v>
      </c>
      <c r="B176" s="56">
        <v>2474.0</v>
      </c>
      <c r="C176" s="57">
        <v>16791.61</v>
      </c>
      <c r="D176" s="56">
        <v>16755.0</v>
      </c>
      <c r="E176" s="4"/>
      <c r="F176" s="48">
        <f t="shared" si="1"/>
        <v>2777.6</v>
      </c>
      <c r="G176" s="49">
        <f t="shared" si="2"/>
        <v>0.9930335529</v>
      </c>
      <c r="H176" s="49">
        <f t="shared" si="3"/>
        <v>1.019256535</v>
      </c>
      <c r="I176" s="48" t="b">
        <f t="shared" si="4"/>
        <v>1</v>
      </c>
      <c r="J176" s="48">
        <f t="shared" si="5"/>
        <v>0</v>
      </c>
      <c r="K176" s="50">
        <f t="shared" si="6"/>
        <v>-15</v>
      </c>
      <c r="L176" s="51">
        <f t="shared" si="7"/>
        <v>-0.002180255497</v>
      </c>
      <c r="M176" s="50" t="b">
        <f t="shared" si="8"/>
        <v>0</v>
      </c>
      <c r="N176" s="50" t="b">
        <f t="shared" si="9"/>
        <v>0</v>
      </c>
      <c r="O176" s="50">
        <f t="shared" si="10"/>
        <v>1</v>
      </c>
      <c r="P176" s="4">
        <f t="shared" si="28"/>
        <v>643972821350</v>
      </c>
      <c r="Q176" s="34">
        <f t="shared" si="29"/>
        <v>12683439</v>
      </c>
      <c r="R176" s="34"/>
      <c r="S176" s="34"/>
      <c r="T176" s="34"/>
      <c r="U176" s="34"/>
      <c r="V176" s="59">
        <v>0.4683</v>
      </c>
      <c r="W176" s="60">
        <v>0.95</v>
      </c>
      <c r="X176" s="34" t="b">
        <f t="shared" si="13"/>
        <v>1</v>
      </c>
      <c r="Y176" s="34" t="b">
        <f t="shared" si="14"/>
        <v>0</v>
      </c>
      <c r="Z176" s="34" t="b">
        <f t="shared" si="15"/>
        <v>0</v>
      </c>
      <c r="AA176" s="34" t="b">
        <f t="shared" si="16"/>
        <v>0</v>
      </c>
      <c r="AB176" s="34" t="b">
        <f t="shared" si="17"/>
        <v>0</v>
      </c>
      <c r="AC176" s="34">
        <f t="shared" si="18"/>
        <v>2</v>
      </c>
      <c r="AD176" s="34">
        <f t="shared" si="19"/>
        <v>8</v>
      </c>
      <c r="AE176" s="16" t="b">
        <f t="shared" si="20"/>
        <v>0</v>
      </c>
      <c r="AF176" s="17" t="b">
        <f t="shared" si="21"/>
        <v>0</v>
      </c>
      <c r="AG176" s="17">
        <f t="shared" si="22"/>
        <v>8</v>
      </c>
      <c r="AH176" s="17" t="b">
        <f t="shared" si="23"/>
        <v>0</v>
      </c>
      <c r="AI176" s="34">
        <f t="shared" si="24"/>
        <v>3</v>
      </c>
      <c r="AJ176" s="18">
        <f t="shared" si="25"/>
        <v>15112.449</v>
      </c>
      <c r="AK176" s="18">
        <f t="shared" si="26"/>
        <v>14692.65875</v>
      </c>
      <c r="AL176" s="18">
        <f t="shared" si="27"/>
        <v>14272.8685</v>
      </c>
    </row>
    <row r="177" ht="12.75" customHeight="1">
      <c r="A177" s="54">
        <v>45173.0</v>
      </c>
      <c r="B177" s="56">
        <v>2337.0</v>
      </c>
      <c r="C177" s="57">
        <v>16789.69</v>
      </c>
      <c r="D177" s="56">
        <v>16770.0</v>
      </c>
      <c r="E177" s="4"/>
      <c r="F177" s="48">
        <f t="shared" si="1"/>
        <v>2782</v>
      </c>
      <c r="G177" s="49">
        <f t="shared" si="2"/>
        <v>0.9925042574</v>
      </c>
      <c r="H177" s="49">
        <f t="shared" si="3"/>
        <v>1.014163451</v>
      </c>
      <c r="I177" s="48" t="b">
        <f t="shared" si="4"/>
        <v>0</v>
      </c>
      <c r="J177" s="48">
        <f t="shared" si="5"/>
        <v>0</v>
      </c>
      <c r="K177" s="50">
        <f t="shared" si="6"/>
        <v>115</v>
      </c>
      <c r="L177" s="51">
        <f t="shared" si="7"/>
        <v>-0.001172743511</v>
      </c>
      <c r="M177" s="50" t="b">
        <f t="shared" si="8"/>
        <v>0</v>
      </c>
      <c r="N177" s="50" t="b">
        <f t="shared" si="9"/>
        <v>0</v>
      </c>
      <c r="O177" s="50">
        <f t="shared" si="10"/>
        <v>1</v>
      </c>
      <c r="P177" s="4">
        <f t="shared" si="28"/>
        <v>653619259100</v>
      </c>
      <c r="Q177" s="34">
        <f t="shared" si="29"/>
        <v>12861917</v>
      </c>
      <c r="R177" s="34"/>
      <c r="S177" s="34"/>
      <c r="T177" s="34"/>
      <c r="U177" s="34"/>
      <c r="V177" s="52"/>
      <c r="W177" s="53"/>
      <c r="X177" s="34" t="b">
        <f t="shared" si="13"/>
        <v>0</v>
      </c>
      <c r="Y177" s="34" t="b">
        <f t="shared" si="14"/>
        <v>0</v>
      </c>
      <c r="Z177" s="34" t="b">
        <f t="shared" si="15"/>
        <v>0</v>
      </c>
      <c r="AA177" s="34" t="b">
        <f t="shared" si="16"/>
        <v>0</v>
      </c>
      <c r="AB177" s="34" t="b">
        <f t="shared" si="17"/>
        <v>1</v>
      </c>
      <c r="AC177" s="34">
        <f t="shared" si="18"/>
        <v>1</v>
      </c>
      <c r="AD177" s="34">
        <f t="shared" si="19"/>
        <v>7</v>
      </c>
      <c r="AE177" s="16" t="b">
        <f t="shared" si="20"/>
        <v>0</v>
      </c>
      <c r="AF177" s="17" t="b">
        <f t="shared" si="21"/>
        <v>0</v>
      </c>
      <c r="AG177" s="17">
        <f t="shared" si="22"/>
        <v>7</v>
      </c>
      <c r="AH177" s="17" t="b">
        <f t="shared" si="23"/>
        <v>0</v>
      </c>
      <c r="AI177" s="34">
        <f t="shared" si="24"/>
        <v>3</v>
      </c>
      <c r="AJ177" s="18">
        <f t="shared" si="25"/>
        <v>15110.721</v>
      </c>
      <c r="AK177" s="18">
        <f t="shared" si="26"/>
        <v>14690.97875</v>
      </c>
      <c r="AL177" s="18">
        <f t="shared" si="27"/>
        <v>14271.2365</v>
      </c>
    </row>
    <row r="178" ht="12.75" customHeight="1">
      <c r="A178" s="54">
        <v>45170.0</v>
      </c>
      <c r="B178" s="56">
        <v>2809.0</v>
      </c>
      <c r="C178" s="57">
        <v>16644.94</v>
      </c>
      <c r="D178" s="56">
        <v>16655.0</v>
      </c>
      <c r="E178" s="4"/>
      <c r="F178" s="48">
        <f t="shared" si="1"/>
        <v>2872.8</v>
      </c>
      <c r="G178" s="49">
        <f t="shared" si="2"/>
        <v>0.983786932</v>
      </c>
      <c r="H178" s="49">
        <f t="shared" si="3"/>
        <v>1.010990717</v>
      </c>
      <c r="I178" s="48" t="b">
        <f t="shared" si="4"/>
        <v>0</v>
      </c>
      <c r="J178" s="48">
        <f t="shared" si="5"/>
        <v>0</v>
      </c>
      <c r="K178" s="50">
        <f t="shared" si="6"/>
        <v>28</v>
      </c>
      <c r="L178" s="51">
        <f t="shared" si="7"/>
        <v>0.00060438788</v>
      </c>
      <c r="M178" s="50" t="b">
        <f t="shared" si="8"/>
        <v>0</v>
      </c>
      <c r="N178" s="50" t="b">
        <f t="shared" si="9"/>
        <v>0</v>
      </c>
      <c r="O178" s="50">
        <f t="shared" si="10"/>
        <v>-1</v>
      </c>
      <c r="P178" s="4">
        <f t="shared" si="28"/>
        <v>679421360600</v>
      </c>
      <c r="Q178" s="34">
        <f t="shared" si="29"/>
        <v>-4487322</v>
      </c>
      <c r="R178" s="34"/>
      <c r="S178" s="34"/>
      <c r="T178" s="34"/>
      <c r="U178" s="34"/>
      <c r="V178" s="59">
        <v>0.4991</v>
      </c>
      <c r="W178" s="60">
        <v>2.81</v>
      </c>
      <c r="X178" s="34" t="b">
        <f t="shared" si="13"/>
        <v>0</v>
      </c>
      <c r="Y178" s="34" t="b">
        <f t="shared" si="14"/>
        <v>0</v>
      </c>
      <c r="Z178" s="34" t="b">
        <f t="shared" si="15"/>
        <v>0</v>
      </c>
      <c r="AA178" s="34" t="b">
        <f t="shared" si="16"/>
        <v>0</v>
      </c>
      <c r="AB178" s="34" t="b">
        <f t="shared" si="17"/>
        <v>0</v>
      </c>
      <c r="AC178" s="34">
        <f t="shared" si="18"/>
        <v>5</v>
      </c>
      <c r="AD178" s="34">
        <f t="shared" si="19"/>
        <v>6</v>
      </c>
      <c r="AE178" s="16" t="b">
        <f t="shared" si="20"/>
        <v>0</v>
      </c>
      <c r="AF178" s="17" t="b">
        <f t="shared" si="21"/>
        <v>0</v>
      </c>
      <c r="AG178" s="17">
        <f t="shared" si="22"/>
        <v>6</v>
      </c>
      <c r="AH178" s="17" t="b">
        <f t="shared" si="23"/>
        <v>0</v>
      </c>
      <c r="AI178" s="34">
        <f t="shared" si="24"/>
        <v>1</v>
      </c>
      <c r="AJ178" s="18">
        <f t="shared" si="25"/>
        <v>14980.446</v>
      </c>
      <c r="AK178" s="18">
        <f t="shared" si="26"/>
        <v>14564.3225</v>
      </c>
      <c r="AL178" s="18">
        <f t="shared" si="27"/>
        <v>14148.199</v>
      </c>
    </row>
    <row r="179" ht="12.75" customHeight="1">
      <c r="A179" s="54">
        <v>45169.0</v>
      </c>
      <c r="B179" s="56">
        <v>3474.0</v>
      </c>
      <c r="C179" s="57">
        <v>16634.51</v>
      </c>
      <c r="D179" s="56">
        <v>16627.0</v>
      </c>
      <c r="E179" s="4"/>
      <c r="F179" s="48">
        <f t="shared" si="1"/>
        <v>2955.8</v>
      </c>
      <c r="G179" s="49">
        <f t="shared" si="2"/>
        <v>0.9829366778</v>
      </c>
      <c r="H179" s="49">
        <f t="shared" si="3"/>
        <v>1.010701488</v>
      </c>
      <c r="I179" s="48" t="b">
        <f t="shared" si="4"/>
        <v>0</v>
      </c>
      <c r="J179" s="48">
        <f t="shared" si="5"/>
        <v>0</v>
      </c>
      <c r="K179" s="50">
        <f t="shared" si="6"/>
        <v>-91</v>
      </c>
      <c r="L179" s="51">
        <f t="shared" si="7"/>
        <v>-0.0004514710683</v>
      </c>
      <c r="M179" s="50" t="b">
        <f t="shared" si="8"/>
        <v>0</v>
      </c>
      <c r="N179" s="50" t="b">
        <f t="shared" si="9"/>
        <v>0</v>
      </c>
      <c r="O179" s="50">
        <f t="shared" si="10"/>
        <v>-1</v>
      </c>
      <c r="P179" s="4">
        <f t="shared" si="28"/>
        <v>685773019200</v>
      </c>
      <c r="Q179" s="34">
        <f t="shared" si="29"/>
        <v>-4536899</v>
      </c>
      <c r="R179" s="34"/>
      <c r="S179" s="34"/>
      <c r="T179" s="34"/>
      <c r="U179" s="34"/>
      <c r="V179" s="59">
        <v>0.4843</v>
      </c>
      <c r="W179" s="60">
        <v>3.1</v>
      </c>
      <c r="X179" s="34" t="b">
        <f t="shared" si="13"/>
        <v>0</v>
      </c>
      <c r="Y179" s="34" t="b">
        <f t="shared" si="14"/>
        <v>0</v>
      </c>
      <c r="Z179" s="34" t="b">
        <f t="shared" si="15"/>
        <v>0</v>
      </c>
      <c r="AA179" s="34" t="b">
        <f t="shared" si="16"/>
        <v>0</v>
      </c>
      <c r="AB179" s="34" t="b">
        <f t="shared" si="17"/>
        <v>0</v>
      </c>
      <c r="AC179" s="34">
        <f t="shared" si="18"/>
        <v>4</v>
      </c>
      <c r="AD179" s="34">
        <f t="shared" si="19"/>
        <v>5</v>
      </c>
      <c r="AE179" s="16" t="b">
        <f t="shared" si="20"/>
        <v>0</v>
      </c>
      <c r="AF179" s="17" t="b">
        <f t="shared" si="21"/>
        <v>0</v>
      </c>
      <c r="AG179" s="17">
        <f t="shared" si="22"/>
        <v>5</v>
      </c>
      <c r="AH179" s="17" t="b">
        <f t="shared" si="23"/>
        <v>0</v>
      </c>
      <c r="AI179" s="34">
        <f t="shared" si="24"/>
        <v>1</v>
      </c>
      <c r="AJ179" s="18">
        <f t="shared" si="25"/>
        <v>14971.059</v>
      </c>
      <c r="AK179" s="18">
        <f t="shared" si="26"/>
        <v>14555.19625</v>
      </c>
      <c r="AL179" s="18">
        <f t="shared" si="27"/>
        <v>14139.3335</v>
      </c>
    </row>
    <row r="180" ht="12.75" customHeight="1">
      <c r="A180" s="54">
        <v>45168.0</v>
      </c>
      <c r="B180" s="56">
        <v>2794.0</v>
      </c>
      <c r="C180" s="57">
        <v>16719.82</v>
      </c>
      <c r="D180" s="56">
        <v>16718.0</v>
      </c>
      <c r="E180" s="4"/>
      <c r="F180" s="48">
        <f t="shared" si="1"/>
        <v>3148.4</v>
      </c>
      <c r="G180" s="49">
        <f t="shared" si="2"/>
        <v>0.9878811712</v>
      </c>
      <c r="H180" s="49">
        <f t="shared" si="3"/>
        <v>1.293655152</v>
      </c>
      <c r="I180" s="48" t="b">
        <f t="shared" si="4"/>
        <v>0</v>
      </c>
      <c r="J180" s="48">
        <f t="shared" si="5"/>
        <v>0</v>
      </c>
      <c r="K180" s="50">
        <f t="shared" si="6"/>
        <v>99</v>
      </c>
      <c r="L180" s="51">
        <f t="shared" si="7"/>
        <v>-0.0001088528465</v>
      </c>
      <c r="M180" s="50" t="b">
        <f t="shared" si="8"/>
        <v>0</v>
      </c>
      <c r="N180" s="50" t="b">
        <f t="shared" si="9"/>
        <v>0</v>
      </c>
      <c r="O180" s="50">
        <f t="shared" si="10"/>
        <v>-1</v>
      </c>
      <c r="P180" s="4">
        <f t="shared" si="28"/>
        <v>665839264450</v>
      </c>
      <c r="Q180" s="34">
        <f t="shared" si="29"/>
        <v>-4381045</v>
      </c>
      <c r="R180" s="34"/>
      <c r="S180" s="34"/>
      <c r="T180" s="34"/>
      <c r="U180" s="34"/>
      <c r="V180" s="59">
        <v>0.4835</v>
      </c>
      <c r="W180" s="60">
        <v>3.8</v>
      </c>
      <c r="X180" s="34" t="b">
        <f t="shared" si="13"/>
        <v>0</v>
      </c>
      <c r="Y180" s="34" t="b">
        <f t="shared" si="14"/>
        <v>0</v>
      </c>
      <c r="Z180" s="34" t="b">
        <f t="shared" si="15"/>
        <v>0</v>
      </c>
      <c r="AA180" s="34" t="b">
        <f t="shared" si="16"/>
        <v>0</v>
      </c>
      <c r="AB180" s="34" t="b">
        <f t="shared" si="17"/>
        <v>0</v>
      </c>
      <c r="AC180" s="34">
        <f t="shared" si="18"/>
        <v>3</v>
      </c>
      <c r="AD180" s="34">
        <f t="shared" si="19"/>
        <v>4</v>
      </c>
      <c r="AE180" s="16" t="b">
        <f t="shared" si="20"/>
        <v>0</v>
      </c>
      <c r="AF180" s="17" t="b">
        <f t="shared" si="21"/>
        <v>0</v>
      </c>
      <c r="AG180" s="17">
        <f t="shared" si="22"/>
        <v>4</v>
      </c>
      <c r="AH180" s="17" t="b">
        <f t="shared" si="23"/>
        <v>0</v>
      </c>
      <c r="AI180" s="34">
        <f t="shared" si="24"/>
        <v>1</v>
      </c>
      <c r="AJ180" s="18">
        <f t="shared" si="25"/>
        <v>15047.838</v>
      </c>
      <c r="AK180" s="18">
        <f t="shared" si="26"/>
        <v>14629.8425</v>
      </c>
      <c r="AL180" s="18">
        <f t="shared" si="27"/>
        <v>14211.847</v>
      </c>
    </row>
    <row r="181" ht="12.75" customHeight="1">
      <c r="A181" s="54">
        <v>45167.0</v>
      </c>
      <c r="B181" s="56">
        <v>2496.0</v>
      </c>
      <c r="C181" s="57">
        <v>16623.65</v>
      </c>
      <c r="D181" s="56">
        <v>16619.0</v>
      </c>
      <c r="E181" s="4"/>
      <c r="F181" s="48">
        <f t="shared" si="1"/>
        <v>3169</v>
      </c>
      <c r="G181" s="49">
        <f t="shared" si="2"/>
        <v>0.9820030448</v>
      </c>
      <c r="H181" s="49">
        <f t="shared" si="3"/>
        <v>1.29292007</v>
      </c>
      <c r="I181" s="48" t="b">
        <f t="shared" si="4"/>
        <v>0</v>
      </c>
      <c r="J181" s="48">
        <f t="shared" si="5"/>
        <v>0</v>
      </c>
      <c r="K181" s="50">
        <f t="shared" si="6"/>
        <v>130</v>
      </c>
      <c r="L181" s="51">
        <f t="shared" si="7"/>
        <v>-0.0002797219624</v>
      </c>
      <c r="M181" s="50" t="b">
        <f t="shared" si="8"/>
        <v>0</v>
      </c>
      <c r="N181" s="50" t="b">
        <f t="shared" si="9"/>
        <v>1</v>
      </c>
      <c r="O181" s="50">
        <f t="shared" si="10"/>
        <v>-1</v>
      </c>
      <c r="P181" s="4">
        <f t="shared" si="28"/>
        <v>688393588000</v>
      </c>
      <c r="Q181" s="34">
        <f t="shared" si="29"/>
        <v>-4556429</v>
      </c>
      <c r="R181" s="34"/>
      <c r="S181" s="34"/>
      <c r="T181" s="34"/>
      <c r="U181" s="34"/>
      <c r="V181" s="59">
        <v>0.4504</v>
      </c>
      <c r="W181" s="60">
        <v>2.99</v>
      </c>
      <c r="X181" s="34" t="b">
        <f t="shared" si="13"/>
        <v>0</v>
      </c>
      <c r="Y181" s="34" t="b">
        <f t="shared" si="14"/>
        <v>0</v>
      </c>
      <c r="Z181" s="34" t="b">
        <f t="shared" si="15"/>
        <v>0</v>
      </c>
      <c r="AA181" s="34" t="b">
        <f t="shared" si="16"/>
        <v>0</v>
      </c>
      <c r="AB181" s="34" t="b">
        <f t="shared" si="17"/>
        <v>0</v>
      </c>
      <c r="AC181" s="34">
        <f t="shared" si="18"/>
        <v>2</v>
      </c>
      <c r="AD181" s="34">
        <f t="shared" si="19"/>
        <v>3</v>
      </c>
      <c r="AE181" s="16" t="b">
        <f t="shared" si="20"/>
        <v>0</v>
      </c>
      <c r="AF181" s="17" t="b">
        <f t="shared" si="21"/>
        <v>0</v>
      </c>
      <c r="AG181" s="17">
        <f t="shared" si="22"/>
        <v>3</v>
      </c>
      <c r="AH181" s="17" t="b">
        <f t="shared" si="23"/>
        <v>0</v>
      </c>
      <c r="AI181" s="34">
        <f t="shared" si="24"/>
        <v>1</v>
      </c>
      <c r="AJ181" s="18">
        <f t="shared" si="25"/>
        <v>14961.285</v>
      </c>
      <c r="AK181" s="18">
        <f t="shared" si="26"/>
        <v>14545.69375</v>
      </c>
      <c r="AL181" s="18">
        <f t="shared" si="27"/>
        <v>14130.1025</v>
      </c>
    </row>
    <row r="182" ht="12.75" customHeight="1">
      <c r="A182" s="54">
        <v>45166.0</v>
      </c>
      <c r="B182" s="56">
        <v>2791.0</v>
      </c>
      <c r="C182" s="57">
        <v>16509.26</v>
      </c>
      <c r="D182" s="56">
        <v>16489.0</v>
      </c>
      <c r="E182" s="4"/>
      <c r="F182" s="48">
        <f t="shared" si="1"/>
        <v>3276.8</v>
      </c>
      <c r="G182" s="49">
        <f t="shared" si="2"/>
        <v>0.9751132291</v>
      </c>
      <c r="H182" s="49">
        <f t="shared" si="3"/>
        <v>1.291496267</v>
      </c>
      <c r="I182" s="48" t="b">
        <f t="shared" si="4"/>
        <v>0</v>
      </c>
      <c r="J182" s="48">
        <f t="shared" si="5"/>
        <v>0</v>
      </c>
      <c r="K182" s="50">
        <f t="shared" si="6"/>
        <v>73</v>
      </c>
      <c r="L182" s="51">
        <f t="shared" si="7"/>
        <v>-0.001227190074</v>
      </c>
      <c r="M182" s="50" t="b">
        <f t="shared" si="8"/>
        <v>0</v>
      </c>
      <c r="N182" s="50" t="b">
        <f t="shared" si="9"/>
        <v>1</v>
      </c>
      <c r="O182" s="50">
        <f t="shared" si="10"/>
        <v>-1</v>
      </c>
      <c r="P182" s="4">
        <f t="shared" si="28"/>
        <v>719596922500</v>
      </c>
      <c r="Q182" s="34">
        <f t="shared" si="29"/>
        <v>-4800513</v>
      </c>
      <c r="R182" s="34"/>
      <c r="S182" s="34"/>
      <c r="T182" s="34"/>
      <c r="U182" s="34"/>
      <c r="V182" s="59">
        <v>0.4812</v>
      </c>
      <c r="W182" s="60">
        <v>-1.1</v>
      </c>
      <c r="X182" s="34" t="b">
        <f t="shared" si="13"/>
        <v>0</v>
      </c>
      <c r="Y182" s="34" t="b">
        <f t="shared" si="14"/>
        <v>1</v>
      </c>
      <c r="Z182" s="34" t="b">
        <f t="shared" si="15"/>
        <v>0</v>
      </c>
      <c r="AA182" s="34" t="b">
        <f t="shared" si="16"/>
        <v>0</v>
      </c>
      <c r="AB182" s="34" t="b">
        <f t="shared" si="17"/>
        <v>1</v>
      </c>
      <c r="AC182" s="34">
        <f t="shared" si="18"/>
        <v>1</v>
      </c>
      <c r="AD182" s="34">
        <f t="shared" si="19"/>
        <v>2</v>
      </c>
      <c r="AE182" s="16" t="b">
        <f t="shared" si="20"/>
        <v>0</v>
      </c>
      <c r="AF182" s="17" t="b">
        <f t="shared" si="21"/>
        <v>0</v>
      </c>
      <c r="AG182" s="17">
        <f t="shared" si="22"/>
        <v>2</v>
      </c>
      <c r="AH182" s="17" t="b">
        <f t="shared" si="23"/>
        <v>0</v>
      </c>
      <c r="AI182" s="34">
        <f t="shared" si="24"/>
        <v>1</v>
      </c>
      <c r="AJ182" s="18">
        <f t="shared" si="25"/>
        <v>14858.334</v>
      </c>
      <c r="AK182" s="18">
        <f t="shared" si="26"/>
        <v>14445.6025</v>
      </c>
      <c r="AL182" s="18">
        <f t="shared" si="27"/>
        <v>14032.871</v>
      </c>
    </row>
    <row r="183" ht="12.75" customHeight="1">
      <c r="A183" s="54">
        <v>45163.0</v>
      </c>
      <c r="B183" s="56">
        <v>3224.0</v>
      </c>
      <c r="C183" s="57">
        <v>16481.58</v>
      </c>
      <c r="D183" s="56">
        <v>16416.0</v>
      </c>
      <c r="E183" s="4"/>
      <c r="F183" s="48">
        <f t="shared" si="1"/>
        <v>3221.6</v>
      </c>
      <c r="G183" s="49">
        <f t="shared" si="2"/>
        <v>0.9732817452</v>
      </c>
      <c r="H183" s="49">
        <f t="shared" si="3"/>
        <v>1.290156872</v>
      </c>
      <c r="I183" s="48" t="b">
        <f t="shared" si="4"/>
        <v>0</v>
      </c>
      <c r="J183" s="48">
        <f t="shared" si="5"/>
        <v>0</v>
      </c>
      <c r="K183" s="50">
        <f t="shared" si="6"/>
        <v>-341</v>
      </c>
      <c r="L183" s="51">
        <f t="shared" si="7"/>
        <v>-0.003978987451</v>
      </c>
      <c r="M183" s="50" t="b">
        <f t="shared" si="8"/>
        <v>0</v>
      </c>
      <c r="N183" s="50" t="b">
        <f t="shared" si="9"/>
        <v>1</v>
      </c>
      <c r="O183" s="50">
        <f t="shared" si="10"/>
        <v>-1</v>
      </c>
      <c r="P183" s="4">
        <f t="shared" si="28"/>
        <v>737637956350</v>
      </c>
      <c r="Q183" s="34">
        <f t="shared" si="29"/>
        <v>-4942749</v>
      </c>
      <c r="R183" s="34"/>
      <c r="S183" s="34"/>
      <c r="T183" s="34"/>
      <c r="U183" s="34"/>
      <c r="V183" s="59">
        <v>0.4803</v>
      </c>
      <c r="W183" s="60">
        <v>-3.03</v>
      </c>
      <c r="X183" s="34" t="b">
        <f t="shared" si="13"/>
        <v>1</v>
      </c>
      <c r="Y183" s="34" t="b">
        <f t="shared" si="14"/>
        <v>0</v>
      </c>
      <c r="Z183" s="34" t="b">
        <f t="shared" si="15"/>
        <v>0</v>
      </c>
      <c r="AA183" s="34" t="b">
        <f t="shared" si="16"/>
        <v>1</v>
      </c>
      <c r="AB183" s="34" t="b">
        <f t="shared" si="17"/>
        <v>0</v>
      </c>
      <c r="AC183" s="34">
        <f t="shared" si="18"/>
        <v>3</v>
      </c>
      <c r="AD183" s="34">
        <f t="shared" si="19"/>
        <v>1</v>
      </c>
      <c r="AE183" s="16" t="b">
        <f t="shared" si="20"/>
        <v>1</v>
      </c>
      <c r="AF183" s="17" t="b">
        <f t="shared" si="21"/>
        <v>1</v>
      </c>
      <c r="AG183" s="17">
        <f t="shared" si="22"/>
        <v>1</v>
      </c>
      <c r="AH183" s="17" t="b">
        <f t="shared" si="23"/>
        <v>1</v>
      </c>
      <c r="AI183" s="34">
        <f t="shared" si="24"/>
        <v>1</v>
      </c>
      <c r="AJ183" s="18">
        <f t="shared" si="25"/>
        <v>14833.422</v>
      </c>
      <c r="AK183" s="18">
        <f t="shared" si="26"/>
        <v>14421.3825</v>
      </c>
      <c r="AL183" s="18">
        <f t="shared" si="27"/>
        <v>14009.343</v>
      </c>
    </row>
    <row r="184" ht="12.75" customHeight="1">
      <c r="A184" s="54">
        <v>45162.0</v>
      </c>
      <c r="B184" s="56">
        <v>4437.0</v>
      </c>
      <c r="C184" s="57">
        <v>16770.87</v>
      </c>
      <c r="D184" s="56">
        <v>16757.0</v>
      </c>
      <c r="E184" s="4"/>
      <c r="F184" s="48">
        <f t="shared" si="1"/>
        <v>3337.2</v>
      </c>
      <c r="G184" s="49">
        <f t="shared" si="2"/>
        <v>0.9901455128</v>
      </c>
      <c r="H184" s="49">
        <f t="shared" si="3"/>
        <v>1.287816488</v>
      </c>
      <c r="I184" s="48" t="b">
        <f t="shared" si="4"/>
        <v>0</v>
      </c>
      <c r="J184" s="48">
        <f t="shared" si="5"/>
        <v>0</v>
      </c>
      <c r="K184" s="50">
        <f t="shared" si="6"/>
        <v>211</v>
      </c>
      <c r="L184" s="51">
        <f t="shared" si="7"/>
        <v>-0.0008270292477</v>
      </c>
      <c r="M184" s="50" t="b">
        <f t="shared" si="8"/>
        <v>0</v>
      </c>
      <c r="N184" s="50" t="b">
        <f t="shared" si="9"/>
        <v>1</v>
      </c>
      <c r="O184" s="50">
        <f t="shared" si="10"/>
        <v>-1</v>
      </c>
      <c r="P184" s="4">
        <f t="shared" si="28"/>
        <v>663389213100</v>
      </c>
      <c r="Q184" s="34">
        <f t="shared" si="29"/>
        <v>-4354765</v>
      </c>
      <c r="R184" s="34"/>
      <c r="S184" s="34"/>
      <c r="T184" s="34"/>
      <c r="U184" s="34"/>
      <c r="V184" s="59">
        <v>0.4942</v>
      </c>
      <c r="W184" s="60">
        <v>-4.82</v>
      </c>
      <c r="X184" s="34" t="b">
        <f t="shared" si="13"/>
        <v>1</v>
      </c>
      <c r="Y184" s="34" t="b">
        <f t="shared" si="14"/>
        <v>0</v>
      </c>
      <c r="Z184" s="34" t="b">
        <f t="shared" si="15"/>
        <v>0</v>
      </c>
      <c r="AA184" s="34" t="b">
        <f t="shared" si="16"/>
        <v>1</v>
      </c>
      <c r="AB184" s="34" t="b">
        <f t="shared" si="17"/>
        <v>0</v>
      </c>
      <c r="AC184" s="34">
        <f t="shared" si="18"/>
        <v>2</v>
      </c>
      <c r="AD184" s="34">
        <f t="shared" si="19"/>
        <v>1</v>
      </c>
      <c r="AE184" s="16" t="b">
        <f t="shared" si="20"/>
        <v>1</v>
      </c>
      <c r="AF184" s="17" t="b">
        <f t="shared" si="21"/>
        <v>1</v>
      </c>
      <c r="AG184" s="17">
        <f t="shared" si="22"/>
        <v>1</v>
      </c>
      <c r="AH184" s="17" t="b">
        <f t="shared" si="23"/>
        <v>1</v>
      </c>
      <c r="AI184" s="34">
        <f t="shared" si="24"/>
        <v>1</v>
      </c>
      <c r="AJ184" s="18">
        <f t="shared" si="25"/>
        <v>15093.783</v>
      </c>
      <c r="AK184" s="18">
        <f t="shared" si="26"/>
        <v>14674.51125</v>
      </c>
      <c r="AL184" s="18">
        <f t="shared" si="27"/>
        <v>14255.2395</v>
      </c>
      <c r="AM184" s="19">
        <v>112.0</v>
      </c>
      <c r="AN184" s="19">
        <v>500.0</v>
      </c>
      <c r="AO184" s="19">
        <v>90.0</v>
      </c>
      <c r="AP184" s="19">
        <v>56.0</v>
      </c>
      <c r="AQ184" s="19">
        <v>39.5</v>
      </c>
    </row>
    <row r="185" ht="12.75" customHeight="1">
      <c r="A185" s="54">
        <v>45161.0</v>
      </c>
      <c r="B185" s="56">
        <v>2897.0</v>
      </c>
      <c r="C185" s="57">
        <v>16576.9</v>
      </c>
      <c r="D185" s="56">
        <v>16546.0</v>
      </c>
      <c r="E185" s="4"/>
      <c r="F185" s="48">
        <f t="shared" si="1"/>
        <v>3211.8</v>
      </c>
      <c r="G185" s="49">
        <f t="shared" si="2"/>
        <v>0.9789423373</v>
      </c>
      <c r="H185" s="49">
        <f t="shared" si="3"/>
        <v>1.114909846</v>
      </c>
      <c r="I185" s="48" t="b">
        <f t="shared" si="4"/>
        <v>0</v>
      </c>
      <c r="J185" s="48">
        <f t="shared" si="5"/>
        <v>0</v>
      </c>
      <c r="K185" s="50">
        <f t="shared" si="6"/>
        <v>144</v>
      </c>
      <c r="L185" s="51">
        <f t="shared" si="7"/>
        <v>-0.001864039718</v>
      </c>
      <c r="M185" s="50" t="b">
        <f t="shared" si="8"/>
        <v>0</v>
      </c>
      <c r="N185" s="50" t="b">
        <f t="shared" si="9"/>
        <v>1</v>
      </c>
      <c r="O185" s="50">
        <f t="shared" si="10"/>
        <v>-1</v>
      </c>
      <c r="P185" s="4">
        <f t="shared" si="28"/>
        <v>713427441100</v>
      </c>
      <c r="Q185" s="34">
        <f t="shared" si="29"/>
        <v>-4742960</v>
      </c>
      <c r="R185" s="34"/>
      <c r="S185" s="34"/>
      <c r="T185" s="34"/>
      <c r="U185" s="34"/>
      <c r="V185" s="59">
        <v>0.4654</v>
      </c>
      <c r="W185" s="60">
        <v>-1.14</v>
      </c>
      <c r="X185" s="34" t="b">
        <f t="shared" si="13"/>
        <v>0</v>
      </c>
      <c r="Y185" s="34" t="b">
        <f t="shared" si="14"/>
        <v>1</v>
      </c>
      <c r="Z185" s="34" t="b">
        <f t="shared" si="15"/>
        <v>0</v>
      </c>
      <c r="AA185" s="34" t="b">
        <f t="shared" si="16"/>
        <v>0</v>
      </c>
      <c r="AB185" s="34" t="b">
        <f t="shared" si="17"/>
        <v>1</v>
      </c>
      <c r="AC185" s="34">
        <f t="shared" si="18"/>
        <v>1</v>
      </c>
      <c r="AD185" s="34">
        <f t="shared" si="19"/>
        <v>2</v>
      </c>
      <c r="AE185" s="16" t="b">
        <f t="shared" si="20"/>
        <v>0</v>
      </c>
      <c r="AF185" s="17" t="b">
        <f t="shared" si="21"/>
        <v>0</v>
      </c>
      <c r="AG185" s="17">
        <f t="shared" si="22"/>
        <v>2</v>
      </c>
      <c r="AH185" s="17" t="b">
        <f t="shared" si="23"/>
        <v>0</v>
      </c>
      <c r="AI185" s="34">
        <f t="shared" si="24"/>
        <v>1</v>
      </c>
      <c r="AJ185" s="18">
        <f t="shared" si="25"/>
        <v>14919.21</v>
      </c>
      <c r="AK185" s="18">
        <f t="shared" si="26"/>
        <v>14504.7875</v>
      </c>
      <c r="AL185" s="18">
        <f t="shared" si="27"/>
        <v>14090.365</v>
      </c>
    </row>
    <row r="186" ht="12.75" customHeight="1">
      <c r="A186" s="54">
        <v>45160.0</v>
      </c>
      <c r="B186" s="56">
        <v>3035.0</v>
      </c>
      <c r="C186" s="57">
        <v>16437.61</v>
      </c>
      <c r="D186" s="56">
        <v>16402.0</v>
      </c>
      <c r="E186" s="4"/>
      <c r="F186" s="48">
        <f t="shared" si="1"/>
        <v>3287.2</v>
      </c>
      <c r="G186" s="49">
        <f t="shared" si="2"/>
        <v>0.9707146527</v>
      </c>
      <c r="H186" s="49">
        <f t="shared" si="3"/>
        <v>1.108460375</v>
      </c>
      <c r="I186" s="48" t="b">
        <f t="shared" si="4"/>
        <v>0</v>
      </c>
      <c r="J186" s="48">
        <f t="shared" si="5"/>
        <v>0</v>
      </c>
      <c r="K186" s="50">
        <f t="shared" si="6"/>
        <v>62</v>
      </c>
      <c r="L186" s="51">
        <f t="shared" si="7"/>
        <v>-0.002166373335</v>
      </c>
      <c r="M186" s="50" t="b">
        <f t="shared" si="8"/>
        <v>0</v>
      </c>
      <c r="N186" s="50" t="b">
        <f t="shared" si="9"/>
        <v>1</v>
      </c>
      <c r="O186" s="50">
        <f t="shared" si="10"/>
        <v>-1</v>
      </c>
      <c r="P186" s="4">
        <f t="shared" si="28"/>
        <v>749624397100</v>
      </c>
      <c r="Q186" s="34">
        <f t="shared" si="29"/>
        <v>-5027355</v>
      </c>
      <c r="R186" s="34"/>
      <c r="S186" s="34"/>
      <c r="T186" s="34"/>
      <c r="U186" s="34"/>
      <c r="V186" s="59">
        <v>0.4777</v>
      </c>
      <c r="W186" s="60">
        <v>-4.27</v>
      </c>
      <c r="X186" s="34" t="b">
        <f t="shared" si="13"/>
        <v>1</v>
      </c>
      <c r="Y186" s="34" t="b">
        <f t="shared" si="14"/>
        <v>0</v>
      </c>
      <c r="Z186" s="34" t="b">
        <f t="shared" si="15"/>
        <v>0</v>
      </c>
      <c r="AA186" s="34" t="b">
        <f t="shared" si="16"/>
        <v>1</v>
      </c>
      <c r="AB186" s="34" t="b">
        <f t="shared" si="17"/>
        <v>0</v>
      </c>
      <c r="AC186" s="34">
        <f t="shared" si="18"/>
        <v>7</v>
      </c>
      <c r="AD186" s="34">
        <f t="shared" si="19"/>
        <v>1</v>
      </c>
      <c r="AE186" s="16" t="b">
        <f t="shared" si="20"/>
        <v>1</v>
      </c>
      <c r="AF186" s="17" t="b">
        <f t="shared" si="21"/>
        <v>1</v>
      </c>
      <c r="AG186" s="17">
        <f t="shared" si="22"/>
        <v>1</v>
      </c>
      <c r="AH186" s="17" t="b">
        <f t="shared" si="23"/>
        <v>1</v>
      </c>
      <c r="AI186" s="34">
        <f t="shared" si="24"/>
        <v>1</v>
      </c>
      <c r="AJ186" s="18">
        <f t="shared" si="25"/>
        <v>14793.849</v>
      </c>
      <c r="AK186" s="18">
        <f t="shared" si="26"/>
        <v>14382.90875</v>
      </c>
      <c r="AL186" s="18">
        <f t="shared" si="27"/>
        <v>13971.9685</v>
      </c>
    </row>
    <row r="187" ht="12.75" customHeight="1">
      <c r="A187" s="54">
        <v>45159.0</v>
      </c>
      <c r="B187" s="56">
        <v>2515.0</v>
      </c>
      <c r="C187" s="57">
        <v>16381.49</v>
      </c>
      <c r="D187" s="56">
        <v>16340.0</v>
      </c>
      <c r="E187" s="4"/>
      <c r="F187" s="48">
        <f t="shared" si="1"/>
        <v>3268.2</v>
      </c>
      <c r="G187" s="49">
        <f t="shared" si="2"/>
        <v>0.9672242743</v>
      </c>
      <c r="H187" s="49">
        <f t="shared" si="3"/>
        <v>1.108175582</v>
      </c>
      <c r="I187" s="48" t="b">
        <f t="shared" si="4"/>
        <v>0</v>
      </c>
      <c r="J187" s="48">
        <f t="shared" si="5"/>
        <v>0</v>
      </c>
      <c r="K187" s="50">
        <f t="shared" si="6"/>
        <v>-13</v>
      </c>
      <c r="L187" s="51">
        <f t="shared" si="7"/>
        <v>-0.002532736644</v>
      </c>
      <c r="M187" s="50" t="b">
        <f t="shared" si="8"/>
        <v>0</v>
      </c>
      <c r="N187" s="50" t="b">
        <f t="shared" si="9"/>
        <v>1</v>
      </c>
      <c r="O187" s="50">
        <f t="shared" si="10"/>
        <v>-1</v>
      </c>
      <c r="P187" s="4">
        <f t="shared" si="28"/>
        <v>765601763000</v>
      </c>
      <c r="Q187" s="34">
        <f t="shared" si="29"/>
        <v>-5153989</v>
      </c>
      <c r="R187" s="34"/>
      <c r="S187" s="34"/>
      <c r="T187" s="34"/>
      <c r="U187" s="34"/>
      <c r="V187" s="59">
        <v>0.4839</v>
      </c>
      <c r="W187" s="60">
        <v>-4.04</v>
      </c>
      <c r="X187" s="34" t="b">
        <f t="shared" si="13"/>
        <v>1</v>
      </c>
      <c r="Y187" s="34" t="b">
        <f t="shared" si="14"/>
        <v>0</v>
      </c>
      <c r="Z187" s="34" t="b">
        <f t="shared" si="15"/>
        <v>0</v>
      </c>
      <c r="AA187" s="34" t="b">
        <f t="shared" si="16"/>
        <v>1</v>
      </c>
      <c r="AB187" s="34" t="b">
        <f t="shared" si="17"/>
        <v>0</v>
      </c>
      <c r="AC187" s="34">
        <f t="shared" si="18"/>
        <v>6</v>
      </c>
      <c r="AD187" s="34">
        <f t="shared" si="19"/>
        <v>1</v>
      </c>
      <c r="AE187" s="16" t="b">
        <f t="shared" si="20"/>
        <v>1</v>
      </c>
      <c r="AF187" s="17" t="b">
        <f t="shared" si="21"/>
        <v>1</v>
      </c>
      <c r="AG187" s="17">
        <f t="shared" si="22"/>
        <v>1</v>
      </c>
      <c r="AH187" s="17" t="b">
        <f t="shared" si="23"/>
        <v>1</v>
      </c>
      <c r="AI187" s="34">
        <f t="shared" si="24"/>
        <v>1</v>
      </c>
      <c r="AJ187" s="18">
        <f t="shared" si="25"/>
        <v>14743.341</v>
      </c>
      <c r="AK187" s="18">
        <f t="shared" si="26"/>
        <v>14333.80375</v>
      </c>
      <c r="AL187" s="18">
        <f t="shared" si="27"/>
        <v>13924.2665</v>
      </c>
    </row>
    <row r="188" ht="12.75" customHeight="1">
      <c r="A188" s="54">
        <v>45156.0</v>
      </c>
      <c r="B188" s="56">
        <v>3802.0</v>
      </c>
      <c r="C188" s="57">
        <v>16381.31</v>
      </c>
      <c r="D188" s="56">
        <v>16353.0</v>
      </c>
      <c r="E188" s="4"/>
      <c r="F188" s="48">
        <f t="shared" si="1"/>
        <v>3408</v>
      </c>
      <c r="G188" s="49">
        <f t="shared" si="2"/>
        <v>0.9669711795</v>
      </c>
      <c r="H188" s="49">
        <f t="shared" si="3"/>
        <v>1.103457597</v>
      </c>
      <c r="I188" s="48" t="b">
        <f t="shared" si="4"/>
        <v>0</v>
      </c>
      <c r="J188" s="48">
        <f t="shared" si="5"/>
        <v>0</v>
      </c>
      <c r="K188" s="50">
        <f t="shared" si="6"/>
        <v>-111</v>
      </c>
      <c r="L188" s="51">
        <f t="shared" si="7"/>
        <v>-0.001728189015</v>
      </c>
      <c r="M188" s="50" t="b">
        <f t="shared" si="8"/>
        <v>0</v>
      </c>
      <c r="N188" s="50" t="b">
        <f t="shared" si="9"/>
        <v>1</v>
      </c>
      <c r="O188" s="50">
        <f t="shared" si="10"/>
        <v>-1</v>
      </c>
      <c r="P188" s="4">
        <f t="shared" si="28"/>
        <v>762268905550</v>
      </c>
      <c r="Q188" s="34">
        <f t="shared" si="29"/>
        <v>-5127473</v>
      </c>
      <c r="R188" s="34"/>
      <c r="S188" s="34"/>
      <c r="T188" s="34"/>
      <c r="U188" s="34"/>
      <c r="V188" s="59">
        <v>0.4509</v>
      </c>
      <c r="W188" s="60">
        <v>-5.54</v>
      </c>
      <c r="X188" s="34" t="b">
        <f t="shared" si="13"/>
        <v>1</v>
      </c>
      <c r="Y188" s="34" t="b">
        <f t="shared" si="14"/>
        <v>0</v>
      </c>
      <c r="Z188" s="34" t="b">
        <f t="shared" si="15"/>
        <v>0</v>
      </c>
      <c r="AA188" s="34" t="b">
        <f t="shared" si="16"/>
        <v>1</v>
      </c>
      <c r="AB188" s="34" t="b">
        <f t="shared" si="17"/>
        <v>0</v>
      </c>
      <c r="AC188" s="34">
        <f t="shared" si="18"/>
        <v>5</v>
      </c>
      <c r="AD188" s="34">
        <f t="shared" si="19"/>
        <v>1</v>
      </c>
      <c r="AE188" s="16" t="b">
        <f t="shared" si="20"/>
        <v>1</v>
      </c>
      <c r="AF188" s="17" t="b">
        <f t="shared" si="21"/>
        <v>1</v>
      </c>
      <c r="AG188" s="17">
        <f t="shared" si="22"/>
        <v>1</v>
      </c>
      <c r="AH188" s="17" t="b">
        <f t="shared" si="23"/>
        <v>1</v>
      </c>
      <c r="AI188" s="34">
        <f t="shared" si="24"/>
        <v>1</v>
      </c>
      <c r="AJ188" s="18">
        <f t="shared" si="25"/>
        <v>14743.179</v>
      </c>
      <c r="AK188" s="18">
        <f t="shared" si="26"/>
        <v>14333.64625</v>
      </c>
      <c r="AL188" s="18">
        <f t="shared" si="27"/>
        <v>13924.1135</v>
      </c>
    </row>
    <row r="189" ht="12.75" customHeight="1">
      <c r="A189" s="54">
        <v>45155.0</v>
      </c>
      <c r="B189" s="56">
        <v>3810.0</v>
      </c>
      <c r="C189" s="57">
        <v>16516.66</v>
      </c>
      <c r="D189" s="56">
        <v>16464.0</v>
      </c>
      <c r="E189" s="4"/>
      <c r="F189" s="48">
        <f t="shared" si="1"/>
        <v>3221.8</v>
      </c>
      <c r="G189" s="49">
        <f t="shared" si="2"/>
        <v>0.9748420704</v>
      </c>
      <c r="H189" s="49">
        <f t="shared" si="3"/>
        <v>1.103713324</v>
      </c>
      <c r="I189" s="48" t="b">
        <f t="shared" si="4"/>
        <v>0</v>
      </c>
      <c r="J189" s="48">
        <f t="shared" si="5"/>
        <v>0</v>
      </c>
      <c r="K189" s="50">
        <f t="shared" si="6"/>
        <v>70</v>
      </c>
      <c r="L189" s="51">
        <f t="shared" si="7"/>
        <v>-0.003188295939</v>
      </c>
      <c r="M189" s="50" t="b">
        <f t="shared" si="8"/>
        <v>0</v>
      </c>
      <c r="N189" s="50" t="b">
        <f t="shared" si="9"/>
        <v>1</v>
      </c>
      <c r="O189" s="50">
        <f t="shared" si="10"/>
        <v>-1</v>
      </c>
      <c r="P189" s="4">
        <f t="shared" si="28"/>
        <v>735013926700</v>
      </c>
      <c r="Q189" s="34">
        <f t="shared" si="29"/>
        <v>-4910807</v>
      </c>
      <c r="R189" s="34"/>
      <c r="S189" s="34"/>
      <c r="T189" s="34"/>
      <c r="U189" s="34"/>
      <c r="V189" s="59">
        <v>0.4711</v>
      </c>
      <c r="W189" s="60">
        <v>-7.67</v>
      </c>
      <c r="X189" s="34" t="b">
        <f t="shared" si="13"/>
        <v>1</v>
      </c>
      <c r="Y189" s="34" t="b">
        <f t="shared" si="14"/>
        <v>0</v>
      </c>
      <c r="Z189" s="34" t="b">
        <f t="shared" si="15"/>
        <v>0</v>
      </c>
      <c r="AA189" s="34" t="b">
        <f t="shared" si="16"/>
        <v>1</v>
      </c>
      <c r="AB189" s="34" t="b">
        <f t="shared" si="17"/>
        <v>0</v>
      </c>
      <c r="AC189" s="34">
        <f t="shared" si="18"/>
        <v>4</v>
      </c>
      <c r="AD189" s="34">
        <f t="shared" si="19"/>
        <v>1</v>
      </c>
      <c r="AE189" s="16" t="b">
        <f t="shared" si="20"/>
        <v>1</v>
      </c>
      <c r="AF189" s="17" t="b">
        <f t="shared" si="21"/>
        <v>1</v>
      </c>
      <c r="AG189" s="17">
        <f t="shared" si="22"/>
        <v>1</v>
      </c>
      <c r="AH189" s="17" t="b">
        <f t="shared" si="23"/>
        <v>1</v>
      </c>
      <c r="AI189" s="34">
        <f t="shared" si="24"/>
        <v>1</v>
      </c>
      <c r="AJ189" s="18">
        <f t="shared" si="25"/>
        <v>14864.994</v>
      </c>
      <c r="AK189" s="18">
        <f t="shared" si="26"/>
        <v>14452.0775</v>
      </c>
      <c r="AL189" s="18">
        <f t="shared" si="27"/>
        <v>14039.161</v>
      </c>
      <c r="AM189" s="19">
        <v>114.0</v>
      </c>
      <c r="AN189" s="19">
        <v>520.0</v>
      </c>
      <c r="AO189" s="19">
        <v>100.0</v>
      </c>
      <c r="AP189" s="19">
        <v>66.0</v>
      </c>
      <c r="AQ189" s="19">
        <v>43.5</v>
      </c>
    </row>
    <row r="190" ht="12.75" customHeight="1">
      <c r="A190" s="55">
        <v>45154.0</v>
      </c>
      <c r="B190" s="56">
        <v>3274.0</v>
      </c>
      <c r="C190" s="57">
        <v>16446.78</v>
      </c>
      <c r="D190" s="56">
        <v>16363.0</v>
      </c>
      <c r="E190" s="56">
        <v>16394.0</v>
      </c>
      <c r="F190" s="48">
        <f t="shared" si="1"/>
        <v>3155.8</v>
      </c>
      <c r="G190" s="49">
        <f t="shared" si="2"/>
        <v>0.9709322041</v>
      </c>
      <c r="H190" s="49">
        <f t="shared" si="3"/>
        <v>1.010482302</v>
      </c>
      <c r="I190" s="48" t="b">
        <f t="shared" si="4"/>
        <v>0</v>
      </c>
      <c r="J190" s="48">
        <f t="shared" si="5"/>
        <v>0</v>
      </c>
      <c r="K190" s="50">
        <f t="shared" si="6"/>
        <v>-24</v>
      </c>
      <c r="L190" s="51">
        <f t="shared" si="7"/>
        <v>-0.00320913881</v>
      </c>
      <c r="M190" s="50" t="b">
        <f t="shared" si="8"/>
        <v>0</v>
      </c>
      <c r="N190" s="50" t="b">
        <f t="shared" si="9"/>
        <v>1</v>
      </c>
      <c r="O190" s="50">
        <f t="shared" si="10"/>
        <v>-1</v>
      </c>
      <c r="P190" s="4">
        <f t="shared" si="28"/>
        <v>752724549700</v>
      </c>
      <c r="Q190" s="34">
        <f t="shared" si="29"/>
        <v>-5060178</v>
      </c>
      <c r="R190" s="34"/>
      <c r="S190" s="34"/>
      <c r="T190" s="34"/>
      <c r="U190" s="34"/>
      <c r="V190" s="59">
        <v>0.492</v>
      </c>
      <c r="W190" s="60">
        <v>-5.76</v>
      </c>
      <c r="X190" s="34" t="b">
        <f t="shared" si="13"/>
        <v>1</v>
      </c>
      <c r="Y190" s="34" t="b">
        <f t="shared" si="14"/>
        <v>0</v>
      </c>
      <c r="Z190" s="34" t="b">
        <f t="shared" si="15"/>
        <v>0</v>
      </c>
      <c r="AA190" s="34" t="b">
        <f t="shared" si="16"/>
        <v>1</v>
      </c>
      <c r="AB190" s="34" t="b">
        <f t="shared" si="17"/>
        <v>0</v>
      </c>
      <c r="AC190" s="34">
        <f t="shared" si="18"/>
        <v>3</v>
      </c>
      <c r="AD190" s="34">
        <f t="shared" si="19"/>
        <v>1</v>
      </c>
      <c r="AE190" s="16" t="b">
        <f t="shared" si="20"/>
        <v>1</v>
      </c>
      <c r="AF190" s="17" t="b">
        <f t="shared" si="21"/>
        <v>1</v>
      </c>
      <c r="AG190" s="17">
        <f t="shared" si="22"/>
        <v>1</v>
      </c>
      <c r="AH190" s="17" t="b">
        <f t="shared" si="23"/>
        <v>1</v>
      </c>
      <c r="AI190" s="34">
        <f t="shared" si="24"/>
        <v>1</v>
      </c>
      <c r="AJ190" s="18">
        <f t="shared" si="25"/>
        <v>14802.102</v>
      </c>
      <c r="AK190" s="18">
        <f t="shared" si="26"/>
        <v>14390.9325</v>
      </c>
      <c r="AL190" s="18">
        <f t="shared" si="27"/>
        <v>13979.763</v>
      </c>
    </row>
    <row r="191" ht="12.75" customHeight="1">
      <c r="A191" s="54">
        <v>45153.0</v>
      </c>
      <c r="B191" s="56">
        <v>2940.0</v>
      </c>
      <c r="C191" s="57">
        <v>16454.8</v>
      </c>
      <c r="D191" s="56">
        <v>16442.0</v>
      </c>
      <c r="E191" s="56">
        <v>16418.0</v>
      </c>
      <c r="F191" s="48">
        <f t="shared" si="1"/>
        <v>3157.2</v>
      </c>
      <c r="G191" s="49">
        <f t="shared" si="2"/>
        <v>0.971680489</v>
      </c>
      <c r="H191" s="49">
        <f t="shared" si="3"/>
        <v>1.01547036</v>
      </c>
      <c r="I191" s="48" t="b">
        <f t="shared" si="4"/>
        <v>0</v>
      </c>
      <c r="J191" s="48">
        <f t="shared" si="5"/>
        <v>0</v>
      </c>
      <c r="K191" s="50">
        <f t="shared" si="6"/>
        <v>86</v>
      </c>
      <c r="L191" s="51">
        <f t="shared" si="7"/>
        <v>-0.002236429492</v>
      </c>
      <c r="M191" s="50" t="b">
        <f t="shared" si="8"/>
        <v>0</v>
      </c>
      <c r="N191" s="50" t="b">
        <f t="shared" si="9"/>
        <v>1</v>
      </c>
      <c r="O191" s="50">
        <f t="shared" si="10"/>
        <v>-1</v>
      </c>
      <c r="P191" s="4">
        <f t="shared" si="28"/>
        <v>746729640100</v>
      </c>
      <c r="Q191" s="34">
        <f t="shared" si="29"/>
        <v>-4995758</v>
      </c>
      <c r="R191" s="34"/>
      <c r="S191" s="34"/>
      <c r="T191" s="34"/>
      <c r="U191" s="34"/>
      <c r="V191" s="59">
        <v>0.5133</v>
      </c>
      <c r="W191" s="60">
        <v>-5.03</v>
      </c>
      <c r="X191" s="34" t="b">
        <f t="shared" si="13"/>
        <v>1</v>
      </c>
      <c r="Y191" s="34" t="b">
        <f t="shared" si="14"/>
        <v>0</v>
      </c>
      <c r="Z191" s="34" t="b">
        <f t="shared" si="15"/>
        <v>0</v>
      </c>
      <c r="AA191" s="34" t="b">
        <f t="shared" si="16"/>
        <v>1</v>
      </c>
      <c r="AB191" s="34" t="b">
        <f t="shared" si="17"/>
        <v>0</v>
      </c>
      <c r="AC191" s="34">
        <f t="shared" si="18"/>
        <v>2</v>
      </c>
      <c r="AD191" s="34">
        <f t="shared" si="19"/>
        <v>1</v>
      </c>
      <c r="AE191" s="16" t="b">
        <f t="shared" si="20"/>
        <v>1</v>
      </c>
      <c r="AF191" s="17" t="b">
        <f t="shared" si="21"/>
        <v>1</v>
      </c>
      <c r="AG191" s="17">
        <f t="shared" si="22"/>
        <v>1</v>
      </c>
      <c r="AH191" s="17" t="b">
        <f t="shared" si="23"/>
        <v>1</v>
      </c>
      <c r="AI191" s="34">
        <f t="shared" si="24"/>
        <v>1</v>
      </c>
      <c r="AJ191" s="18">
        <f t="shared" si="25"/>
        <v>14809.32</v>
      </c>
      <c r="AK191" s="18">
        <f t="shared" si="26"/>
        <v>14397.95</v>
      </c>
      <c r="AL191" s="18">
        <f t="shared" si="27"/>
        <v>13986.58</v>
      </c>
    </row>
    <row r="192" ht="12.75" customHeight="1">
      <c r="A192" s="54">
        <v>45152.0</v>
      </c>
      <c r="B192" s="56">
        <v>3214.0</v>
      </c>
      <c r="C192" s="57">
        <v>16393.66</v>
      </c>
      <c r="D192" s="56">
        <v>16355.0</v>
      </c>
      <c r="E192" s="58">
        <v>16332.0</v>
      </c>
      <c r="F192" s="48">
        <f t="shared" si="1"/>
        <v>3316</v>
      </c>
      <c r="G192" s="49">
        <f t="shared" si="2"/>
        <v>0.9683243171</v>
      </c>
      <c r="H192" s="49">
        <f t="shared" si="3"/>
        <v>1.092526309</v>
      </c>
      <c r="I192" s="48" t="b">
        <f t="shared" si="4"/>
        <v>0</v>
      </c>
      <c r="J192" s="48">
        <f t="shared" si="5"/>
        <v>0</v>
      </c>
      <c r="K192" s="50">
        <f t="shared" si="6"/>
        <v>-263</v>
      </c>
      <c r="L192" s="51">
        <f t="shared" si="7"/>
        <v>-0.003761210126</v>
      </c>
      <c r="M192" s="50" t="b">
        <f t="shared" si="8"/>
        <v>0</v>
      </c>
      <c r="N192" s="50" t="b">
        <f t="shared" si="9"/>
        <v>1</v>
      </c>
      <c r="O192" s="50">
        <f t="shared" si="10"/>
        <v>-1</v>
      </c>
      <c r="P192" s="4">
        <f t="shared" si="28"/>
        <v>768968848800</v>
      </c>
      <c r="Q192" s="34">
        <f t="shared" si="29"/>
        <v>-5171909</v>
      </c>
      <c r="R192" s="34"/>
      <c r="S192" s="34"/>
      <c r="T192" s="34"/>
      <c r="U192" s="34"/>
      <c r="V192" s="59">
        <v>0.4823</v>
      </c>
      <c r="W192" s="60">
        <v>-1.31</v>
      </c>
      <c r="X192" s="34" t="b">
        <f t="shared" si="13"/>
        <v>0</v>
      </c>
      <c r="Y192" s="34" t="b">
        <f t="shared" si="14"/>
        <v>1</v>
      </c>
      <c r="Z192" s="34" t="b">
        <f t="shared" si="15"/>
        <v>0</v>
      </c>
      <c r="AA192" s="34" t="b">
        <f t="shared" si="16"/>
        <v>0</v>
      </c>
      <c r="AB192" s="34" t="b">
        <f t="shared" si="17"/>
        <v>1</v>
      </c>
      <c r="AC192" s="34">
        <f t="shared" si="18"/>
        <v>1</v>
      </c>
      <c r="AD192" s="34">
        <f t="shared" si="19"/>
        <v>3</v>
      </c>
      <c r="AE192" s="16" t="b">
        <f t="shared" si="20"/>
        <v>0</v>
      </c>
      <c r="AF192" s="17" t="b">
        <f t="shared" si="21"/>
        <v>0</v>
      </c>
      <c r="AG192" s="17">
        <f t="shared" si="22"/>
        <v>3</v>
      </c>
      <c r="AH192" s="17" t="b">
        <f t="shared" si="23"/>
        <v>0</v>
      </c>
      <c r="AI192" s="34">
        <f t="shared" si="24"/>
        <v>1</v>
      </c>
      <c r="AJ192" s="18">
        <f t="shared" si="25"/>
        <v>14754.294</v>
      </c>
      <c r="AK192" s="18">
        <f t="shared" si="26"/>
        <v>14344.4525</v>
      </c>
      <c r="AL192" s="18">
        <f t="shared" si="27"/>
        <v>13934.611</v>
      </c>
    </row>
    <row r="193" ht="12.75" customHeight="1">
      <c r="A193" s="54">
        <v>45149.0</v>
      </c>
      <c r="B193" s="56">
        <v>2871.0</v>
      </c>
      <c r="C193" s="57">
        <v>16601.25</v>
      </c>
      <c r="D193" s="56">
        <v>16618.0</v>
      </c>
      <c r="E193" s="4"/>
      <c r="F193" s="48">
        <f t="shared" si="1"/>
        <v>3317.2</v>
      </c>
      <c r="G193" s="49">
        <f t="shared" si="2"/>
        <v>0.9807914736</v>
      </c>
      <c r="H193" s="49">
        <f t="shared" si="3"/>
        <v>1.096504537</v>
      </c>
      <c r="I193" s="48" t="b">
        <f t="shared" si="4"/>
        <v>0</v>
      </c>
      <c r="J193" s="48">
        <f t="shared" si="5"/>
        <v>0</v>
      </c>
      <c r="K193" s="50">
        <f t="shared" si="6"/>
        <v>-44</v>
      </c>
      <c r="L193" s="51">
        <f t="shared" si="7"/>
        <v>0.001008960169</v>
      </c>
      <c r="M193" s="50" t="b">
        <f t="shared" si="8"/>
        <v>0</v>
      </c>
      <c r="N193" s="50" t="b">
        <f t="shared" si="9"/>
        <v>1</v>
      </c>
      <c r="O193" s="50">
        <f t="shared" si="10"/>
        <v>-1</v>
      </c>
      <c r="P193" s="4">
        <f t="shared" si="28"/>
        <v>707394302550</v>
      </c>
      <c r="Q193" s="34">
        <f t="shared" si="29"/>
        <v>-4682475</v>
      </c>
      <c r="R193" s="34"/>
      <c r="S193" s="34"/>
      <c r="T193" s="34"/>
      <c r="U193" s="34"/>
      <c r="V193" s="59">
        <v>0.4882</v>
      </c>
      <c r="W193" s="60">
        <v>-2.66</v>
      </c>
      <c r="X193" s="34" t="b">
        <f t="shared" si="13"/>
        <v>1</v>
      </c>
      <c r="Y193" s="34" t="b">
        <f t="shared" si="14"/>
        <v>0</v>
      </c>
      <c r="Z193" s="34" t="b">
        <f t="shared" si="15"/>
        <v>0</v>
      </c>
      <c r="AA193" s="34" t="b">
        <f t="shared" si="16"/>
        <v>0</v>
      </c>
      <c r="AB193" s="34" t="b">
        <f t="shared" si="17"/>
        <v>0</v>
      </c>
      <c r="AC193" s="34">
        <f t="shared" si="18"/>
        <v>5</v>
      </c>
      <c r="AD193" s="34">
        <f t="shared" si="19"/>
        <v>2</v>
      </c>
      <c r="AE193" s="16" t="b">
        <f t="shared" si="20"/>
        <v>1</v>
      </c>
      <c r="AF193" s="17" t="b">
        <f t="shared" si="21"/>
        <v>0</v>
      </c>
      <c r="AG193" s="17">
        <f t="shared" si="22"/>
        <v>2</v>
      </c>
      <c r="AH193" s="17" t="b">
        <f t="shared" si="23"/>
        <v>1</v>
      </c>
      <c r="AI193" s="34">
        <f t="shared" si="24"/>
        <v>1</v>
      </c>
      <c r="AJ193" s="18">
        <f t="shared" si="25"/>
        <v>14941.125</v>
      </c>
      <c r="AK193" s="18">
        <f t="shared" si="26"/>
        <v>14526.09375</v>
      </c>
      <c r="AL193" s="18">
        <f t="shared" si="27"/>
        <v>14111.0625</v>
      </c>
    </row>
    <row r="194" ht="12.75" customHeight="1">
      <c r="A194" s="54">
        <v>45148.0</v>
      </c>
      <c r="B194" s="56">
        <v>3480.0</v>
      </c>
      <c r="C194" s="57">
        <v>16634.7</v>
      </c>
      <c r="D194" s="56">
        <v>16662.0</v>
      </c>
      <c r="E194" s="4"/>
      <c r="F194" s="48">
        <f t="shared" si="1"/>
        <v>3477.4</v>
      </c>
      <c r="G194" s="49">
        <f t="shared" si="2"/>
        <v>0.9831804065</v>
      </c>
      <c r="H194" s="49">
        <f t="shared" si="3"/>
        <v>1.094447647</v>
      </c>
      <c r="I194" s="48" t="b">
        <f t="shared" si="4"/>
        <v>0</v>
      </c>
      <c r="J194" s="48">
        <f t="shared" si="5"/>
        <v>0</v>
      </c>
      <c r="K194" s="50">
        <f t="shared" si="6"/>
        <v>-178</v>
      </c>
      <c r="L194" s="51">
        <f t="shared" si="7"/>
        <v>0.001641147721</v>
      </c>
      <c r="M194" s="50" t="b">
        <f t="shared" si="8"/>
        <v>0</v>
      </c>
      <c r="N194" s="50" t="b">
        <f t="shared" si="9"/>
        <v>1</v>
      </c>
      <c r="O194" s="50">
        <f t="shared" si="10"/>
        <v>-1</v>
      </c>
      <c r="P194" s="4">
        <f t="shared" si="28"/>
        <v>697267148150</v>
      </c>
      <c r="Q194" s="34">
        <f t="shared" si="29"/>
        <v>-4603252</v>
      </c>
      <c r="R194" s="34"/>
      <c r="S194" s="34"/>
      <c r="T194" s="34"/>
      <c r="U194" s="34"/>
      <c r="V194" s="59">
        <v>0.4736</v>
      </c>
      <c r="W194" s="60">
        <v>-3.54</v>
      </c>
      <c r="X194" s="34" t="b">
        <f t="shared" si="13"/>
        <v>1</v>
      </c>
      <c r="Y194" s="34" t="b">
        <f t="shared" si="14"/>
        <v>0</v>
      </c>
      <c r="Z194" s="34" t="b">
        <f t="shared" si="15"/>
        <v>0</v>
      </c>
      <c r="AA194" s="34" t="b">
        <f t="shared" si="16"/>
        <v>1</v>
      </c>
      <c r="AB194" s="34" t="b">
        <f t="shared" si="17"/>
        <v>0</v>
      </c>
      <c r="AC194" s="34">
        <f t="shared" si="18"/>
        <v>4</v>
      </c>
      <c r="AD194" s="34">
        <f t="shared" si="19"/>
        <v>1</v>
      </c>
      <c r="AE194" s="16" t="b">
        <f t="shared" si="20"/>
        <v>1</v>
      </c>
      <c r="AF194" s="17" t="b">
        <f t="shared" si="21"/>
        <v>1</v>
      </c>
      <c r="AG194" s="17">
        <f t="shared" si="22"/>
        <v>1</v>
      </c>
      <c r="AH194" s="17" t="b">
        <f t="shared" si="23"/>
        <v>1</v>
      </c>
      <c r="AI194" s="34">
        <f t="shared" si="24"/>
        <v>1</v>
      </c>
      <c r="AJ194" s="18">
        <f t="shared" si="25"/>
        <v>14971.23</v>
      </c>
      <c r="AK194" s="18">
        <f t="shared" si="26"/>
        <v>14555.3625</v>
      </c>
      <c r="AL194" s="18">
        <f t="shared" si="27"/>
        <v>14139.495</v>
      </c>
    </row>
    <row r="195" ht="12.75" customHeight="1">
      <c r="A195" s="54">
        <v>45147.0</v>
      </c>
      <c r="B195" s="56">
        <v>3281.0</v>
      </c>
      <c r="C195" s="57">
        <v>16870.94</v>
      </c>
      <c r="D195" s="56">
        <v>16840.0</v>
      </c>
      <c r="E195" s="4"/>
      <c r="F195" s="48">
        <f t="shared" si="1"/>
        <v>3474</v>
      </c>
      <c r="G195" s="49">
        <f t="shared" si="2"/>
        <v>0.9976668197</v>
      </c>
      <c r="H195" s="49">
        <f t="shared" si="3"/>
        <v>1.09763805</v>
      </c>
      <c r="I195" s="48" t="b">
        <f t="shared" si="4"/>
        <v>0</v>
      </c>
      <c r="J195" s="48">
        <f t="shared" si="5"/>
        <v>0</v>
      </c>
      <c r="K195" s="50">
        <f t="shared" si="6"/>
        <v>-12</v>
      </c>
      <c r="L195" s="51">
        <f t="shared" si="7"/>
        <v>-0.00183392271</v>
      </c>
      <c r="M195" s="50" t="b">
        <f t="shared" si="8"/>
        <v>0</v>
      </c>
      <c r="N195" s="50" t="b">
        <f t="shared" si="9"/>
        <v>1</v>
      </c>
      <c r="O195" s="50">
        <f t="shared" si="10"/>
        <v>-1</v>
      </c>
      <c r="P195" s="4">
        <f t="shared" si="28"/>
        <v>658958353050</v>
      </c>
      <c r="Q195" s="34">
        <f t="shared" si="29"/>
        <v>-4304359</v>
      </c>
      <c r="R195" s="34"/>
      <c r="S195" s="34"/>
      <c r="T195" s="34"/>
      <c r="U195" s="34"/>
      <c r="V195" s="59">
        <v>0.4738</v>
      </c>
      <c r="W195" s="60">
        <v>-3.3</v>
      </c>
      <c r="X195" s="34" t="b">
        <f t="shared" si="13"/>
        <v>1</v>
      </c>
      <c r="Y195" s="34" t="b">
        <f t="shared" si="14"/>
        <v>0</v>
      </c>
      <c r="Z195" s="34" t="b">
        <f t="shared" si="15"/>
        <v>0</v>
      </c>
      <c r="AA195" s="34" t="b">
        <f t="shared" si="16"/>
        <v>1</v>
      </c>
      <c r="AB195" s="34" t="b">
        <f t="shared" si="17"/>
        <v>0</v>
      </c>
      <c r="AC195" s="34">
        <f t="shared" si="18"/>
        <v>3</v>
      </c>
      <c r="AD195" s="34">
        <f t="shared" si="19"/>
        <v>1</v>
      </c>
      <c r="AE195" s="16" t="b">
        <f t="shared" si="20"/>
        <v>1</v>
      </c>
      <c r="AF195" s="17" t="b">
        <f t="shared" si="21"/>
        <v>1</v>
      </c>
      <c r="AG195" s="17">
        <f t="shared" si="22"/>
        <v>1</v>
      </c>
      <c r="AH195" s="17" t="b">
        <f t="shared" si="23"/>
        <v>1</v>
      </c>
      <c r="AI195" s="34">
        <f t="shared" si="24"/>
        <v>1</v>
      </c>
      <c r="AJ195" s="18">
        <f t="shared" si="25"/>
        <v>15183.846</v>
      </c>
      <c r="AK195" s="18">
        <f t="shared" si="26"/>
        <v>14762.0725</v>
      </c>
      <c r="AL195" s="18">
        <f t="shared" si="27"/>
        <v>14340.299</v>
      </c>
    </row>
    <row r="196" ht="12.75" customHeight="1">
      <c r="A196" s="54">
        <v>45146.0</v>
      </c>
      <c r="B196" s="56">
        <v>3734.0</v>
      </c>
      <c r="C196" s="57">
        <v>16877.07</v>
      </c>
      <c r="D196" s="56">
        <v>16852.0</v>
      </c>
      <c r="E196" s="4"/>
      <c r="F196" s="48">
        <f t="shared" si="1"/>
        <v>3714.4</v>
      </c>
      <c r="G196" s="49">
        <f t="shared" si="2"/>
        <v>0.9989603701</v>
      </c>
      <c r="H196" s="49">
        <f t="shared" si="3"/>
        <v>1.322314862</v>
      </c>
      <c r="I196" s="48" t="b">
        <f t="shared" si="4"/>
        <v>0</v>
      </c>
      <c r="J196" s="48">
        <f t="shared" si="5"/>
        <v>0</v>
      </c>
      <c r="K196" s="50">
        <f t="shared" si="6"/>
        <v>-149</v>
      </c>
      <c r="L196" s="51">
        <f t="shared" si="7"/>
        <v>-0.001485447415</v>
      </c>
      <c r="M196" s="50" t="b">
        <f t="shared" si="8"/>
        <v>0</v>
      </c>
      <c r="N196" s="50" t="b">
        <f t="shared" si="9"/>
        <v>1</v>
      </c>
      <c r="O196" s="50">
        <f t="shared" si="10"/>
        <v>-1</v>
      </c>
      <c r="P196" s="4">
        <f t="shared" si="28"/>
        <v>656387644650</v>
      </c>
      <c r="Q196" s="34">
        <f t="shared" si="29"/>
        <v>-4284514</v>
      </c>
      <c r="R196" s="34"/>
      <c r="S196" s="34"/>
      <c r="T196" s="34"/>
      <c r="U196" s="34"/>
      <c r="V196" s="59">
        <v>0.4574</v>
      </c>
      <c r="W196" s="60">
        <v>-2.24</v>
      </c>
      <c r="X196" s="34" t="b">
        <f t="shared" si="13"/>
        <v>1</v>
      </c>
      <c r="Y196" s="34" t="b">
        <f t="shared" si="14"/>
        <v>0</v>
      </c>
      <c r="Z196" s="34" t="b">
        <f t="shared" si="15"/>
        <v>0</v>
      </c>
      <c r="AA196" s="34" t="b">
        <f t="shared" si="16"/>
        <v>0</v>
      </c>
      <c r="AB196" s="34" t="b">
        <f t="shared" si="17"/>
        <v>0</v>
      </c>
      <c r="AC196" s="34">
        <f t="shared" si="18"/>
        <v>2</v>
      </c>
      <c r="AD196" s="34">
        <f t="shared" si="19"/>
        <v>3</v>
      </c>
      <c r="AE196" s="16" t="b">
        <f t="shared" si="20"/>
        <v>0</v>
      </c>
      <c r="AF196" s="17" t="b">
        <f t="shared" si="21"/>
        <v>0</v>
      </c>
      <c r="AG196" s="17">
        <f t="shared" si="22"/>
        <v>3</v>
      </c>
      <c r="AH196" s="17" t="b">
        <f t="shared" si="23"/>
        <v>0</v>
      </c>
      <c r="AI196" s="34">
        <f t="shared" si="24"/>
        <v>1</v>
      </c>
      <c r="AJ196" s="18">
        <f t="shared" si="25"/>
        <v>15189.363</v>
      </c>
      <c r="AK196" s="18">
        <f t="shared" si="26"/>
        <v>14767.43625</v>
      </c>
      <c r="AL196" s="18">
        <f t="shared" si="27"/>
        <v>14345.5095</v>
      </c>
    </row>
    <row r="197" ht="12.75" customHeight="1">
      <c r="A197" s="54">
        <v>45145.0</v>
      </c>
      <c r="B197" s="56">
        <v>3220.0</v>
      </c>
      <c r="C197" s="57">
        <v>16996.0</v>
      </c>
      <c r="D197" s="56">
        <v>17001.0</v>
      </c>
      <c r="E197" s="4"/>
      <c r="F197" s="48">
        <f t="shared" si="1"/>
        <v>3730.6</v>
      </c>
      <c r="G197" s="49">
        <f t="shared" si="2"/>
        <v>1.007195359</v>
      </c>
      <c r="H197" s="49">
        <f t="shared" si="3"/>
        <v>1.33288405</v>
      </c>
      <c r="I197" s="48" t="b">
        <f t="shared" si="4"/>
        <v>0</v>
      </c>
      <c r="J197" s="48">
        <f t="shared" si="5"/>
        <v>0</v>
      </c>
      <c r="K197" s="50">
        <f t="shared" si="6"/>
        <v>188</v>
      </c>
      <c r="L197" s="51">
        <f t="shared" si="7"/>
        <v>0.0002941868675</v>
      </c>
      <c r="M197" s="50" t="b">
        <f t="shared" si="8"/>
        <v>0</v>
      </c>
      <c r="N197" s="50" t="b">
        <f t="shared" si="9"/>
        <v>1</v>
      </c>
      <c r="O197" s="50">
        <f t="shared" si="10"/>
        <v>-1</v>
      </c>
      <c r="P197" s="4">
        <f t="shared" si="28"/>
        <v>626202770200</v>
      </c>
      <c r="Q197" s="34">
        <f t="shared" si="29"/>
        <v>-4051661</v>
      </c>
      <c r="R197" s="34"/>
      <c r="S197" s="34"/>
      <c r="T197" s="34"/>
      <c r="U197" s="34"/>
      <c r="V197" s="59">
        <v>0.4592</v>
      </c>
      <c r="W197" s="60">
        <v>-0.78</v>
      </c>
      <c r="X197" s="34" t="b">
        <f t="shared" si="13"/>
        <v>0</v>
      </c>
      <c r="Y197" s="34" t="b">
        <f t="shared" si="14"/>
        <v>1</v>
      </c>
      <c r="Z197" s="34" t="b">
        <f t="shared" si="15"/>
        <v>0</v>
      </c>
      <c r="AA197" s="34" t="b">
        <f t="shared" si="16"/>
        <v>0</v>
      </c>
      <c r="AB197" s="34" t="b">
        <f t="shared" si="17"/>
        <v>1</v>
      </c>
      <c r="AC197" s="34">
        <f t="shared" si="18"/>
        <v>1</v>
      </c>
      <c r="AD197" s="34">
        <f t="shared" si="19"/>
        <v>2</v>
      </c>
      <c r="AE197" s="16" t="b">
        <f t="shared" si="20"/>
        <v>0</v>
      </c>
      <c r="AF197" s="17" t="b">
        <f t="shared" si="21"/>
        <v>0</v>
      </c>
      <c r="AG197" s="17">
        <f t="shared" si="22"/>
        <v>2</v>
      </c>
      <c r="AH197" s="17" t="b">
        <f t="shared" si="23"/>
        <v>0</v>
      </c>
      <c r="AI197" s="34">
        <f t="shared" si="24"/>
        <v>1</v>
      </c>
      <c r="AJ197" s="18">
        <f t="shared" si="25"/>
        <v>15296.4</v>
      </c>
      <c r="AK197" s="18">
        <f t="shared" si="26"/>
        <v>14871.5</v>
      </c>
      <c r="AL197" s="18">
        <f t="shared" si="27"/>
        <v>14446.6</v>
      </c>
    </row>
    <row r="198" ht="12.75" customHeight="1">
      <c r="A198" s="54">
        <v>45142.0</v>
      </c>
      <c r="B198" s="56">
        <v>3672.0</v>
      </c>
      <c r="C198" s="57">
        <v>16843.68</v>
      </c>
      <c r="D198" s="56">
        <v>16813.0</v>
      </c>
      <c r="E198" s="4"/>
      <c r="F198" s="48">
        <f t="shared" si="1"/>
        <v>4052.2</v>
      </c>
      <c r="G198" s="49">
        <f t="shared" si="2"/>
        <v>0.9996704795</v>
      </c>
      <c r="H198" s="49">
        <f t="shared" si="3"/>
        <v>1.444975408</v>
      </c>
      <c r="I198" s="48" t="b">
        <f t="shared" si="4"/>
        <v>0</v>
      </c>
      <c r="J198" s="48">
        <f t="shared" si="5"/>
        <v>0</v>
      </c>
      <c r="K198" s="50">
        <f t="shared" si="6"/>
        <v>-18</v>
      </c>
      <c r="L198" s="51">
        <f t="shared" si="7"/>
        <v>-0.001821454694</v>
      </c>
      <c r="M198" s="50" t="b">
        <f t="shared" si="8"/>
        <v>0</v>
      </c>
      <c r="N198" s="50" t="b">
        <f t="shared" si="9"/>
        <v>1</v>
      </c>
      <c r="O198" s="50">
        <f t="shared" si="10"/>
        <v>-1</v>
      </c>
      <c r="P198" s="4">
        <f t="shared" si="28"/>
        <v>667237915600</v>
      </c>
      <c r="Q198" s="34">
        <f t="shared" si="29"/>
        <v>-4365441</v>
      </c>
      <c r="R198" s="34"/>
      <c r="S198" s="34"/>
      <c r="T198" s="34"/>
      <c r="U198" s="34"/>
      <c r="V198" s="59">
        <v>0.4826</v>
      </c>
      <c r="W198" s="60">
        <v>-3.25</v>
      </c>
      <c r="X198" s="34" t="b">
        <f t="shared" si="13"/>
        <v>1</v>
      </c>
      <c r="Y198" s="34" t="b">
        <f t="shared" si="14"/>
        <v>0</v>
      </c>
      <c r="Z198" s="34" t="b">
        <f t="shared" si="15"/>
        <v>0</v>
      </c>
      <c r="AA198" s="34" t="b">
        <f t="shared" si="16"/>
        <v>1</v>
      </c>
      <c r="AB198" s="34" t="b">
        <f t="shared" si="17"/>
        <v>0</v>
      </c>
      <c r="AC198" s="34">
        <f t="shared" si="18"/>
        <v>15</v>
      </c>
      <c r="AD198" s="34">
        <f t="shared" si="19"/>
        <v>1</v>
      </c>
      <c r="AE198" s="16" t="b">
        <f t="shared" si="20"/>
        <v>1</v>
      </c>
      <c r="AF198" s="17" t="b">
        <f t="shared" si="21"/>
        <v>1</v>
      </c>
      <c r="AG198" s="17">
        <f t="shared" si="22"/>
        <v>1</v>
      </c>
      <c r="AH198" s="17" t="b">
        <f t="shared" si="23"/>
        <v>1</v>
      </c>
      <c r="AI198" s="34">
        <f t="shared" si="24"/>
        <v>1</v>
      </c>
      <c r="AJ198" s="18">
        <f t="shared" si="25"/>
        <v>15159.312</v>
      </c>
      <c r="AK198" s="18">
        <f t="shared" si="26"/>
        <v>14738.22</v>
      </c>
      <c r="AL198" s="18">
        <f t="shared" si="27"/>
        <v>14317.128</v>
      </c>
    </row>
    <row r="199" ht="12.75" customHeight="1">
      <c r="A199" s="54">
        <v>45141.0</v>
      </c>
      <c r="B199" s="65">
        <v>3463.0</v>
      </c>
      <c r="C199" s="66">
        <v>16893.73</v>
      </c>
      <c r="D199" s="65">
        <v>16831.0</v>
      </c>
      <c r="E199" s="4"/>
      <c r="F199" s="48">
        <f t="shared" si="1"/>
        <v>4078.4</v>
      </c>
      <c r="G199" s="49">
        <f t="shared" si="2"/>
        <v>1.003972999</v>
      </c>
      <c r="H199" s="49">
        <f t="shared" si="3"/>
        <v>1.455722283</v>
      </c>
      <c r="I199" s="48" t="b">
        <f t="shared" si="4"/>
        <v>0</v>
      </c>
      <c r="J199" s="48">
        <f t="shared" si="5"/>
        <v>0</v>
      </c>
      <c r="K199" s="50">
        <f t="shared" si="6"/>
        <v>0</v>
      </c>
      <c r="L199" s="51">
        <f t="shared" si="7"/>
        <v>-0.003713211943</v>
      </c>
      <c r="M199" s="50" t="b">
        <f t="shared" si="8"/>
        <v>0</v>
      </c>
      <c r="N199" s="50" t="b">
        <f t="shared" si="9"/>
        <v>1</v>
      </c>
      <c r="O199" s="50">
        <f t="shared" si="10"/>
        <v>-1</v>
      </c>
      <c r="P199" s="4">
        <f t="shared" si="28"/>
        <v>663336170800</v>
      </c>
      <c r="Q199" s="34">
        <f t="shared" si="29"/>
        <v>-4335272</v>
      </c>
      <c r="R199" s="34"/>
      <c r="S199" s="34"/>
      <c r="T199" s="34"/>
      <c r="U199" s="34"/>
      <c r="V199" s="59">
        <v>0.4818</v>
      </c>
      <c r="W199" s="60">
        <v>-2.81</v>
      </c>
      <c r="X199" s="34" t="b">
        <f t="shared" si="13"/>
        <v>1</v>
      </c>
      <c r="Y199" s="34" t="b">
        <f t="shared" si="14"/>
        <v>0</v>
      </c>
      <c r="Z199" s="34" t="b">
        <f t="shared" si="15"/>
        <v>0</v>
      </c>
      <c r="AA199" s="34" t="b">
        <f t="shared" si="16"/>
        <v>1</v>
      </c>
      <c r="AB199" s="34" t="b">
        <f t="shared" si="17"/>
        <v>0</v>
      </c>
      <c r="AC199" s="34">
        <f t="shared" si="18"/>
        <v>14</v>
      </c>
      <c r="AD199" s="34">
        <f t="shared" si="19"/>
        <v>1</v>
      </c>
      <c r="AE199" s="16" t="b">
        <f t="shared" si="20"/>
        <v>1</v>
      </c>
      <c r="AF199" s="17" t="b">
        <f t="shared" si="21"/>
        <v>0</v>
      </c>
      <c r="AG199" s="17">
        <f t="shared" si="22"/>
        <v>72</v>
      </c>
      <c r="AH199" s="17" t="b">
        <f t="shared" si="23"/>
        <v>0</v>
      </c>
      <c r="AI199" s="34">
        <f t="shared" si="24"/>
        <v>1</v>
      </c>
      <c r="AJ199" s="18">
        <f t="shared" si="25"/>
        <v>15204.357</v>
      </c>
      <c r="AK199" s="18">
        <f t="shared" si="26"/>
        <v>14782.01375</v>
      </c>
      <c r="AL199" s="18">
        <f t="shared" si="27"/>
        <v>14359.6705</v>
      </c>
    </row>
    <row r="200" ht="12.75" customHeight="1">
      <c r="A200" s="54">
        <v>45140.0</v>
      </c>
      <c r="B200" s="56">
        <v>4483.0</v>
      </c>
      <c r="C200" s="57">
        <v>16893.73</v>
      </c>
      <c r="D200" s="56">
        <v>16831.0</v>
      </c>
      <c r="E200" s="4"/>
      <c r="F200" s="48">
        <f t="shared" si="1"/>
        <v>4085</v>
      </c>
      <c r="G200" s="49">
        <f t="shared" si="2"/>
        <v>1.005346261</v>
      </c>
      <c r="H200" s="49">
        <f t="shared" si="3"/>
        <v>1.46651884</v>
      </c>
      <c r="I200" s="48" t="b">
        <f t="shared" si="4"/>
        <v>0</v>
      </c>
      <c r="J200" s="48">
        <f t="shared" si="5"/>
        <v>0</v>
      </c>
      <c r="K200" s="50">
        <f t="shared" si="6"/>
        <v>-359</v>
      </c>
      <c r="L200" s="51">
        <f t="shared" si="7"/>
        <v>-0.003713211943</v>
      </c>
      <c r="M200" s="50" t="b">
        <f t="shared" si="8"/>
        <v>0</v>
      </c>
      <c r="N200" s="50" t="b">
        <f t="shared" si="9"/>
        <v>0</v>
      </c>
      <c r="O200" s="50">
        <f t="shared" si="10"/>
        <v>1</v>
      </c>
      <c r="P200" s="4">
        <f t="shared" si="28"/>
        <v>663336170800</v>
      </c>
      <c r="Q200" s="34">
        <f t="shared" si="29"/>
        <v>13005818</v>
      </c>
      <c r="R200" s="34"/>
      <c r="S200" s="34"/>
      <c r="T200" s="34"/>
      <c r="U200" s="34"/>
      <c r="V200" s="59">
        <v>0.4779</v>
      </c>
      <c r="W200" s="60">
        <v>-1.53</v>
      </c>
      <c r="X200" s="34" t="b">
        <f t="shared" si="13"/>
        <v>1</v>
      </c>
      <c r="Y200" s="34" t="b">
        <f t="shared" si="14"/>
        <v>0</v>
      </c>
      <c r="Z200" s="34" t="b">
        <f t="shared" si="15"/>
        <v>0</v>
      </c>
      <c r="AA200" s="34" t="b">
        <f t="shared" si="16"/>
        <v>0</v>
      </c>
      <c r="AB200" s="34" t="b">
        <f t="shared" si="17"/>
        <v>0</v>
      </c>
      <c r="AC200" s="34">
        <f t="shared" si="18"/>
        <v>13</v>
      </c>
      <c r="AD200" s="34">
        <f t="shared" si="19"/>
        <v>65</v>
      </c>
      <c r="AE200" s="16" t="b">
        <f t="shared" si="20"/>
        <v>0</v>
      </c>
      <c r="AF200" s="17" t="b">
        <f t="shared" si="21"/>
        <v>0</v>
      </c>
      <c r="AG200" s="17">
        <f t="shared" si="22"/>
        <v>71</v>
      </c>
      <c r="AH200" s="17" t="b">
        <f t="shared" si="23"/>
        <v>0</v>
      </c>
      <c r="AI200" s="34">
        <f t="shared" si="24"/>
        <v>3</v>
      </c>
      <c r="AJ200" s="18">
        <f t="shared" si="25"/>
        <v>15204.357</v>
      </c>
      <c r="AK200" s="18">
        <f t="shared" si="26"/>
        <v>14782.01375</v>
      </c>
      <c r="AL200" s="18">
        <f t="shared" si="27"/>
        <v>14359.6705</v>
      </c>
    </row>
    <row r="201" ht="12.75" customHeight="1">
      <c r="A201" s="54">
        <v>45139.0</v>
      </c>
      <c r="B201" s="67">
        <v>3815.0</v>
      </c>
      <c r="C201" s="68">
        <v>17212.87</v>
      </c>
      <c r="D201" s="67">
        <v>17190.0</v>
      </c>
      <c r="E201" s="4"/>
      <c r="F201" s="48">
        <f t="shared" si="1"/>
        <v>3914.4</v>
      </c>
      <c r="G201" s="49">
        <f t="shared" si="2"/>
        <v>1.02561184</v>
      </c>
      <c r="H201" s="49">
        <f t="shared" si="3"/>
        <v>1.485447049</v>
      </c>
      <c r="I201" s="48" t="b">
        <f t="shared" si="4"/>
        <v>0</v>
      </c>
      <c r="J201" s="48">
        <f t="shared" si="5"/>
        <v>0</v>
      </c>
      <c r="K201" s="50">
        <f t="shared" si="6"/>
        <v>82</v>
      </c>
      <c r="L201" s="51">
        <f t="shared" si="7"/>
        <v>-0.001328656987</v>
      </c>
      <c r="M201" s="50" t="b">
        <f t="shared" si="8"/>
        <v>1</v>
      </c>
      <c r="N201" s="50" t="b">
        <f t="shared" si="9"/>
        <v>0</v>
      </c>
      <c r="O201" s="50">
        <f t="shared" si="10"/>
        <v>-1</v>
      </c>
      <c r="P201" s="4">
        <f t="shared" si="28"/>
        <v>594993286950</v>
      </c>
      <c r="Q201" s="34">
        <f t="shared" si="29"/>
        <v>-3807403</v>
      </c>
      <c r="R201" s="34"/>
      <c r="S201" s="34"/>
      <c r="T201" s="34"/>
      <c r="U201" s="34"/>
      <c r="V201" s="59">
        <v>0.4746</v>
      </c>
      <c r="W201" s="60">
        <v>2.82</v>
      </c>
      <c r="X201" s="34" t="b">
        <f t="shared" si="13"/>
        <v>0</v>
      </c>
      <c r="Y201" s="34" t="b">
        <f t="shared" si="14"/>
        <v>0</v>
      </c>
      <c r="Z201" s="34" t="b">
        <f t="shared" si="15"/>
        <v>0</v>
      </c>
      <c r="AA201" s="34" t="b">
        <f t="shared" si="16"/>
        <v>0</v>
      </c>
      <c r="AB201" s="34" t="b">
        <f t="shared" si="17"/>
        <v>0</v>
      </c>
      <c r="AC201" s="34">
        <f t="shared" si="18"/>
        <v>12</v>
      </c>
      <c r="AD201" s="34">
        <f t="shared" si="19"/>
        <v>64</v>
      </c>
      <c r="AE201" s="16" t="b">
        <f t="shared" si="20"/>
        <v>0</v>
      </c>
      <c r="AF201" s="17" t="b">
        <f t="shared" si="21"/>
        <v>0</v>
      </c>
      <c r="AG201" s="17">
        <f t="shared" si="22"/>
        <v>70</v>
      </c>
      <c r="AH201" s="17" t="b">
        <f t="shared" si="23"/>
        <v>0</v>
      </c>
      <c r="AI201" s="34">
        <f t="shared" si="24"/>
        <v>1</v>
      </c>
      <c r="AJ201" s="18">
        <f t="shared" si="25"/>
        <v>15491.583</v>
      </c>
      <c r="AK201" s="18">
        <f t="shared" si="26"/>
        <v>15061.26125</v>
      </c>
      <c r="AL201" s="18">
        <f t="shared" si="27"/>
        <v>14630.9395</v>
      </c>
    </row>
    <row r="202" ht="12.75" customHeight="1">
      <c r="A202" s="54">
        <v>45138.0</v>
      </c>
      <c r="B202" s="56">
        <v>4828.0</v>
      </c>
      <c r="C202" s="57">
        <v>17145.43</v>
      </c>
      <c r="D202" s="56">
        <v>17108.0</v>
      </c>
      <c r="E202" s="4"/>
      <c r="F202" s="48">
        <f t="shared" si="1"/>
        <v>3989.8</v>
      </c>
      <c r="G202" s="49">
        <f t="shared" si="2"/>
        <v>1.02310244</v>
      </c>
      <c r="H202" s="49">
        <f t="shared" si="3"/>
        <v>1.498603207</v>
      </c>
      <c r="I202" s="48" t="b">
        <f t="shared" si="4"/>
        <v>0</v>
      </c>
      <c r="J202" s="48">
        <f t="shared" si="5"/>
        <v>0</v>
      </c>
      <c r="K202" s="50">
        <f t="shared" si="6"/>
        <v>-157</v>
      </c>
      <c r="L202" s="51">
        <f t="shared" si="7"/>
        <v>-0.002183089021</v>
      </c>
      <c r="M202" s="50" t="b">
        <f t="shared" si="8"/>
        <v>0</v>
      </c>
      <c r="N202" s="50" t="b">
        <f t="shared" si="9"/>
        <v>0</v>
      </c>
      <c r="O202" s="50">
        <f t="shared" si="10"/>
        <v>1</v>
      </c>
      <c r="P202" s="4">
        <f t="shared" si="28"/>
        <v>551386445450</v>
      </c>
      <c r="Q202" s="34">
        <f t="shared" si="29"/>
        <v>10635815</v>
      </c>
      <c r="R202" s="34"/>
      <c r="S202" s="34"/>
      <c r="T202" s="34"/>
      <c r="U202" s="34"/>
      <c r="V202" s="59">
        <v>0.4667</v>
      </c>
      <c r="W202" s="60">
        <v>4.05</v>
      </c>
      <c r="X202" s="34" t="b">
        <f t="shared" si="13"/>
        <v>0</v>
      </c>
      <c r="Y202" s="34" t="b">
        <f t="shared" si="14"/>
        <v>0</v>
      </c>
      <c r="Z202" s="34" t="b">
        <f t="shared" si="15"/>
        <v>0</v>
      </c>
      <c r="AA202" s="34" t="b">
        <f t="shared" si="16"/>
        <v>0</v>
      </c>
      <c r="AB202" s="34" t="b">
        <f t="shared" si="17"/>
        <v>0</v>
      </c>
      <c r="AC202" s="34">
        <f t="shared" si="18"/>
        <v>11</v>
      </c>
      <c r="AD202" s="34">
        <f t="shared" si="19"/>
        <v>63</v>
      </c>
      <c r="AE202" s="16" t="b">
        <f t="shared" si="20"/>
        <v>0</v>
      </c>
      <c r="AF202" s="17" t="b">
        <f t="shared" si="21"/>
        <v>0</v>
      </c>
      <c r="AG202" s="17">
        <f t="shared" si="22"/>
        <v>69</v>
      </c>
      <c r="AH202" s="17" t="b">
        <f t="shared" si="23"/>
        <v>0</v>
      </c>
      <c r="AI202" s="34">
        <f t="shared" si="24"/>
        <v>3</v>
      </c>
      <c r="AJ202" s="18">
        <f t="shared" si="25"/>
        <v>15430.887</v>
      </c>
      <c r="AK202" s="18">
        <f t="shared" si="26"/>
        <v>15002.25125</v>
      </c>
      <c r="AL202" s="18">
        <f t="shared" si="27"/>
        <v>14573.6155</v>
      </c>
    </row>
    <row r="203" ht="12.75" customHeight="1">
      <c r="A203" s="54">
        <v>45135.0</v>
      </c>
      <c r="B203" s="56">
        <v>3803.0</v>
      </c>
      <c r="C203" s="57">
        <v>17292.93</v>
      </c>
      <c r="D203" s="56">
        <v>17265.0</v>
      </c>
      <c r="E203" s="4"/>
      <c r="F203" s="48">
        <f t="shared" si="1"/>
        <v>3833.2</v>
      </c>
      <c r="G203" s="49">
        <f t="shared" si="2"/>
        <v>1.033390033</v>
      </c>
      <c r="H203" s="49">
        <f t="shared" si="3"/>
        <v>1.319490712</v>
      </c>
      <c r="I203" s="48" t="b">
        <f t="shared" si="4"/>
        <v>0</v>
      </c>
      <c r="J203" s="48">
        <f t="shared" si="5"/>
        <v>0</v>
      </c>
      <c r="K203" s="50">
        <f t="shared" si="6"/>
        <v>37</v>
      </c>
      <c r="L203" s="51">
        <f t="shared" si="7"/>
        <v>-0.001615110915</v>
      </c>
      <c r="M203" s="50" t="b">
        <f t="shared" si="8"/>
        <v>1</v>
      </c>
      <c r="N203" s="50" t="b">
        <f t="shared" si="9"/>
        <v>0</v>
      </c>
      <c r="O203" s="50">
        <f t="shared" si="10"/>
        <v>-1</v>
      </c>
      <c r="P203" s="4">
        <f t="shared" si="28"/>
        <v>525122708300</v>
      </c>
      <c r="Q203" s="34">
        <f t="shared" si="29"/>
        <v>-3345699</v>
      </c>
      <c r="R203" s="34"/>
      <c r="S203" s="34"/>
      <c r="T203" s="34"/>
      <c r="U203" s="34"/>
      <c r="V203" s="59">
        <v>0.4712</v>
      </c>
      <c r="W203" s="60">
        <v>3.69</v>
      </c>
      <c r="X203" s="34" t="b">
        <f t="shared" si="13"/>
        <v>0</v>
      </c>
      <c r="Y203" s="34" t="b">
        <f t="shared" si="14"/>
        <v>0</v>
      </c>
      <c r="Z203" s="34" t="b">
        <f t="shared" si="15"/>
        <v>0</v>
      </c>
      <c r="AA203" s="34" t="b">
        <f t="shared" si="16"/>
        <v>0</v>
      </c>
      <c r="AB203" s="34" t="b">
        <f t="shared" si="17"/>
        <v>0</v>
      </c>
      <c r="AC203" s="34">
        <f t="shared" si="18"/>
        <v>10</v>
      </c>
      <c r="AD203" s="34">
        <f t="shared" si="19"/>
        <v>62</v>
      </c>
      <c r="AE203" s="16" t="b">
        <f t="shared" si="20"/>
        <v>0</v>
      </c>
      <c r="AF203" s="17" t="b">
        <f t="shared" si="21"/>
        <v>0</v>
      </c>
      <c r="AG203" s="17">
        <f t="shared" si="22"/>
        <v>68</v>
      </c>
      <c r="AH203" s="17" t="b">
        <f t="shared" si="23"/>
        <v>0</v>
      </c>
      <c r="AI203" s="34">
        <f t="shared" si="24"/>
        <v>1</v>
      </c>
      <c r="AJ203" s="18">
        <f t="shared" si="25"/>
        <v>15563.637</v>
      </c>
      <c r="AK203" s="18">
        <f t="shared" si="26"/>
        <v>15131.31375</v>
      </c>
      <c r="AL203" s="18">
        <f t="shared" si="27"/>
        <v>14698.9905</v>
      </c>
      <c r="AM203" s="19">
        <v>90.0</v>
      </c>
      <c r="AN203" s="19">
        <v>510.0</v>
      </c>
      <c r="AO203" s="19">
        <v>83.0</v>
      </c>
      <c r="AP203" s="19">
        <v>48.0</v>
      </c>
      <c r="AQ203" s="19">
        <v>34.0</v>
      </c>
    </row>
    <row r="204" ht="12.75" customHeight="1">
      <c r="A204" s="54">
        <v>45134.0</v>
      </c>
      <c r="B204" s="56">
        <v>3496.0</v>
      </c>
      <c r="C204" s="57">
        <v>17241.82</v>
      </c>
      <c r="D204" s="56">
        <v>17228.0</v>
      </c>
      <c r="E204" s="4"/>
      <c r="F204" s="48">
        <f t="shared" si="1"/>
        <v>3936</v>
      </c>
      <c r="G204" s="49">
        <f t="shared" si="2"/>
        <v>1.032049146</v>
      </c>
      <c r="H204" s="49">
        <f t="shared" si="3"/>
        <v>1.373200795</v>
      </c>
      <c r="I204" s="48" t="b">
        <f t="shared" si="4"/>
        <v>0</v>
      </c>
      <c r="J204" s="48">
        <f t="shared" si="5"/>
        <v>0</v>
      </c>
      <c r="K204" s="50">
        <f t="shared" si="6"/>
        <v>115</v>
      </c>
      <c r="L204" s="51">
        <f t="shared" si="7"/>
        <v>-0.0008015395127</v>
      </c>
      <c r="M204" s="50" t="b">
        <f t="shared" si="8"/>
        <v>0</v>
      </c>
      <c r="N204" s="50" t="b">
        <f t="shared" si="9"/>
        <v>0</v>
      </c>
      <c r="O204" s="50">
        <f t="shared" si="10"/>
        <v>1</v>
      </c>
      <c r="P204" s="4">
        <f t="shared" si="28"/>
        <v>507151051650</v>
      </c>
      <c r="Q204" s="34">
        <f t="shared" si="29"/>
        <v>9714409</v>
      </c>
      <c r="R204" s="34"/>
      <c r="S204" s="34"/>
      <c r="T204" s="34"/>
      <c r="U204" s="34"/>
      <c r="V204" s="59">
        <v>0.4682</v>
      </c>
      <c r="W204" s="60">
        <v>1.79</v>
      </c>
      <c r="X204" s="34" t="b">
        <f t="shared" si="13"/>
        <v>1</v>
      </c>
      <c r="Y204" s="34" t="b">
        <f t="shared" si="14"/>
        <v>0</v>
      </c>
      <c r="Z204" s="34" t="b">
        <f t="shared" si="15"/>
        <v>0</v>
      </c>
      <c r="AA204" s="34" t="b">
        <f t="shared" si="16"/>
        <v>0</v>
      </c>
      <c r="AB204" s="34" t="b">
        <f t="shared" si="17"/>
        <v>0</v>
      </c>
      <c r="AC204" s="34">
        <f t="shared" si="18"/>
        <v>9</v>
      </c>
      <c r="AD204" s="34">
        <f t="shared" si="19"/>
        <v>61</v>
      </c>
      <c r="AE204" s="16" t="b">
        <f t="shared" si="20"/>
        <v>0</v>
      </c>
      <c r="AF204" s="17" t="b">
        <f t="shared" si="21"/>
        <v>0</v>
      </c>
      <c r="AG204" s="17">
        <f t="shared" si="22"/>
        <v>67</v>
      </c>
      <c r="AH204" s="17" t="b">
        <f t="shared" si="23"/>
        <v>0</v>
      </c>
      <c r="AI204" s="34">
        <f t="shared" si="24"/>
        <v>3</v>
      </c>
      <c r="AJ204" s="18">
        <f t="shared" si="25"/>
        <v>15517.638</v>
      </c>
      <c r="AK204" s="18">
        <f t="shared" si="26"/>
        <v>15086.5925</v>
      </c>
      <c r="AL204" s="18">
        <f t="shared" si="27"/>
        <v>14655.547</v>
      </c>
    </row>
    <row r="205" ht="12.75" customHeight="1">
      <c r="A205" s="54">
        <v>45133.0</v>
      </c>
      <c r="B205" s="56">
        <v>3630.0</v>
      </c>
      <c r="C205" s="57">
        <v>17162.55</v>
      </c>
      <c r="D205" s="56">
        <v>17113.0</v>
      </c>
      <c r="E205" s="4"/>
      <c r="F205" s="48">
        <f t="shared" si="1"/>
        <v>3866.8</v>
      </c>
      <c r="G205" s="49">
        <f t="shared" si="2"/>
        <v>1.02898037</v>
      </c>
      <c r="H205" s="49">
        <f t="shared" si="3"/>
        <v>1.384067884</v>
      </c>
      <c r="I205" s="48" t="b">
        <f t="shared" si="4"/>
        <v>0</v>
      </c>
      <c r="J205" s="48">
        <f t="shared" si="5"/>
        <v>0</v>
      </c>
      <c r="K205" s="50">
        <f t="shared" si="6"/>
        <v>-57</v>
      </c>
      <c r="L205" s="51">
        <f t="shared" si="7"/>
        <v>-0.00288710011</v>
      </c>
      <c r="M205" s="50" t="b">
        <f t="shared" si="8"/>
        <v>0</v>
      </c>
      <c r="N205" s="50" t="b">
        <f t="shared" si="9"/>
        <v>0</v>
      </c>
      <c r="O205" s="50">
        <f t="shared" si="10"/>
        <v>1</v>
      </c>
      <c r="P205" s="4">
        <f t="shared" si="28"/>
        <v>456530656400</v>
      </c>
      <c r="Q205" s="34">
        <f t="shared" si="29"/>
        <v>8803547</v>
      </c>
      <c r="R205" s="34"/>
      <c r="S205" s="34"/>
      <c r="T205" s="34"/>
      <c r="U205" s="34"/>
      <c r="V205" s="59">
        <v>0.4727</v>
      </c>
      <c r="W205" s="60">
        <v>4.23</v>
      </c>
      <c r="X205" s="34" t="b">
        <f t="shared" si="13"/>
        <v>0</v>
      </c>
      <c r="Y205" s="34" t="b">
        <f t="shared" si="14"/>
        <v>0</v>
      </c>
      <c r="Z205" s="34" t="b">
        <f t="shared" si="15"/>
        <v>0</v>
      </c>
      <c r="AA205" s="34" t="b">
        <f t="shared" si="16"/>
        <v>0</v>
      </c>
      <c r="AB205" s="34" t="b">
        <f t="shared" si="17"/>
        <v>0</v>
      </c>
      <c r="AC205" s="34">
        <f t="shared" si="18"/>
        <v>8</v>
      </c>
      <c r="AD205" s="34">
        <f t="shared" si="19"/>
        <v>60</v>
      </c>
      <c r="AE205" s="16" t="b">
        <f t="shared" si="20"/>
        <v>0</v>
      </c>
      <c r="AF205" s="17" t="b">
        <f t="shared" si="21"/>
        <v>0</v>
      </c>
      <c r="AG205" s="17">
        <f t="shared" si="22"/>
        <v>66</v>
      </c>
      <c r="AH205" s="17" t="b">
        <f t="shared" si="23"/>
        <v>0</v>
      </c>
      <c r="AI205" s="34">
        <f t="shared" si="24"/>
        <v>3</v>
      </c>
      <c r="AJ205" s="18">
        <f t="shared" si="25"/>
        <v>15446.295</v>
      </c>
      <c r="AK205" s="18">
        <f t="shared" si="26"/>
        <v>15017.23125</v>
      </c>
      <c r="AL205" s="18">
        <f t="shared" si="27"/>
        <v>14588.1675</v>
      </c>
    </row>
    <row r="206" ht="12.75" customHeight="1">
      <c r="A206" s="54">
        <v>45132.0</v>
      </c>
      <c r="B206" s="56">
        <v>4192.0</v>
      </c>
      <c r="C206" s="57">
        <v>17198.89</v>
      </c>
      <c r="D206" s="56">
        <v>17170.0</v>
      </c>
      <c r="E206" s="4"/>
      <c r="F206" s="48">
        <f t="shared" si="1"/>
        <v>3995</v>
      </c>
      <c r="G206" s="49">
        <f t="shared" si="2"/>
        <v>1.032819838</v>
      </c>
      <c r="H206" s="49">
        <f t="shared" si="3"/>
        <v>1.396131021</v>
      </c>
      <c r="I206" s="48" t="b">
        <f t="shared" si="4"/>
        <v>0</v>
      </c>
      <c r="J206" s="48">
        <f t="shared" si="5"/>
        <v>0</v>
      </c>
      <c r="K206" s="50">
        <f t="shared" si="6"/>
        <v>193</v>
      </c>
      <c r="L206" s="51">
        <f t="shared" si="7"/>
        <v>-0.001679759566</v>
      </c>
      <c r="M206" s="50" t="b">
        <f t="shared" si="8"/>
        <v>0</v>
      </c>
      <c r="N206" s="50" t="b">
        <f t="shared" si="9"/>
        <v>0</v>
      </c>
      <c r="O206" s="50">
        <f t="shared" si="10"/>
        <v>1</v>
      </c>
      <c r="P206" s="4">
        <f t="shared" si="28"/>
        <v>482986619300</v>
      </c>
      <c r="Q206" s="34">
        <f t="shared" si="29"/>
        <v>9282794</v>
      </c>
      <c r="R206" s="34"/>
      <c r="S206" s="34"/>
      <c r="T206" s="34"/>
      <c r="U206" s="34"/>
      <c r="V206" s="59">
        <v>0.4837</v>
      </c>
      <c r="W206" s="60">
        <v>3.99</v>
      </c>
      <c r="X206" s="34" t="b">
        <f t="shared" si="13"/>
        <v>0</v>
      </c>
      <c r="Y206" s="34" t="b">
        <f t="shared" si="14"/>
        <v>0</v>
      </c>
      <c r="Z206" s="34" t="b">
        <f t="shared" si="15"/>
        <v>0</v>
      </c>
      <c r="AA206" s="34" t="b">
        <f t="shared" si="16"/>
        <v>0</v>
      </c>
      <c r="AB206" s="34" t="b">
        <f t="shared" si="17"/>
        <v>0</v>
      </c>
      <c r="AC206" s="34">
        <f t="shared" si="18"/>
        <v>7</v>
      </c>
      <c r="AD206" s="34">
        <f t="shared" si="19"/>
        <v>59</v>
      </c>
      <c r="AE206" s="16" t="b">
        <f t="shared" si="20"/>
        <v>0</v>
      </c>
      <c r="AF206" s="17" t="b">
        <f t="shared" si="21"/>
        <v>0</v>
      </c>
      <c r="AG206" s="17">
        <f t="shared" si="22"/>
        <v>65</v>
      </c>
      <c r="AH206" s="17" t="b">
        <f t="shared" si="23"/>
        <v>0</v>
      </c>
      <c r="AI206" s="34">
        <f t="shared" si="24"/>
        <v>3</v>
      </c>
      <c r="AJ206" s="18">
        <f t="shared" si="25"/>
        <v>15479.001</v>
      </c>
      <c r="AK206" s="18">
        <f t="shared" si="26"/>
        <v>15049.02875</v>
      </c>
      <c r="AL206" s="18">
        <f t="shared" si="27"/>
        <v>14619.0565</v>
      </c>
    </row>
    <row r="207" ht="12.75" customHeight="1">
      <c r="A207" s="54">
        <v>45131.0</v>
      </c>
      <c r="B207" s="56">
        <v>4045.0</v>
      </c>
      <c r="C207" s="57">
        <v>17033.61</v>
      </c>
      <c r="D207" s="56">
        <v>16977.0</v>
      </c>
      <c r="E207" s="4"/>
      <c r="F207" s="48">
        <f t="shared" si="1"/>
        <v>4133.4</v>
      </c>
      <c r="G207" s="49">
        <f t="shared" si="2"/>
        <v>1.024496578</v>
      </c>
      <c r="H207" s="49">
        <f t="shared" si="3"/>
        <v>1.596269706</v>
      </c>
      <c r="I207" s="48" t="b">
        <f t="shared" si="4"/>
        <v>0</v>
      </c>
      <c r="J207" s="48">
        <f t="shared" si="5"/>
        <v>0</v>
      </c>
      <c r="K207" s="50">
        <f t="shared" si="6"/>
        <v>24</v>
      </c>
      <c r="L207" s="51">
        <f t="shared" si="7"/>
        <v>-0.003323429385</v>
      </c>
      <c r="M207" s="50" t="b">
        <f t="shared" si="8"/>
        <v>0</v>
      </c>
      <c r="N207" s="50" t="b">
        <f t="shared" si="9"/>
        <v>0</v>
      </c>
      <c r="O207" s="50">
        <f t="shared" si="10"/>
        <v>1</v>
      </c>
      <c r="P207" s="4">
        <f t="shared" si="28"/>
        <v>406699104000</v>
      </c>
      <c r="Q207" s="34">
        <f t="shared" si="29"/>
        <v>7905442</v>
      </c>
      <c r="R207" s="34"/>
      <c r="S207" s="34"/>
      <c r="T207" s="34"/>
      <c r="U207" s="34"/>
      <c r="V207" s="59">
        <v>0.4586</v>
      </c>
      <c r="W207" s="60">
        <v>3.97</v>
      </c>
      <c r="X207" s="34" t="b">
        <f t="shared" si="13"/>
        <v>0</v>
      </c>
      <c r="Y207" s="34" t="b">
        <f t="shared" si="14"/>
        <v>0</v>
      </c>
      <c r="Z207" s="34" t="b">
        <f t="shared" si="15"/>
        <v>0</v>
      </c>
      <c r="AA207" s="34" t="b">
        <f t="shared" si="16"/>
        <v>0</v>
      </c>
      <c r="AB207" s="34" t="b">
        <f t="shared" si="17"/>
        <v>0</v>
      </c>
      <c r="AC207" s="34">
        <f t="shared" si="18"/>
        <v>6</v>
      </c>
      <c r="AD207" s="34">
        <f t="shared" si="19"/>
        <v>58</v>
      </c>
      <c r="AE207" s="16" t="b">
        <f t="shared" si="20"/>
        <v>0</v>
      </c>
      <c r="AF207" s="17" t="b">
        <f t="shared" si="21"/>
        <v>0</v>
      </c>
      <c r="AG207" s="17">
        <f t="shared" si="22"/>
        <v>64</v>
      </c>
      <c r="AH207" s="17" t="b">
        <f t="shared" si="23"/>
        <v>0</v>
      </c>
      <c r="AI207" s="34">
        <f t="shared" si="24"/>
        <v>3</v>
      </c>
      <c r="AJ207" s="18">
        <f t="shared" si="25"/>
        <v>15330.249</v>
      </c>
      <c r="AK207" s="18">
        <f t="shared" si="26"/>
        <v>14904.40875</v>
      </c>
      <c r="AL207" s="18">
        <f t="shared" si="27"/>
        <v>14478.5685</v>
      </c>
    </row>
    <row r="208" ht="12.75" customHeight="1">
      <c r="A208" s="54">
        <v>45128.0</v>
      </c>
      <c r="B208" s="56">
        <v>4317.0</v>
      </c>
      <c r="C208" s="57">
        <v>17030.7</v>
      </c>
      <c r="D208" s="56">
        <v>16953.0</v>
      </c>
      <c r="E208" s="4"/>
      <c r="F208" s="48">
        <f t="shared" si="1"/>
        <v>4103</v>
      </c>
      <c r="G208" s="49">
        <f t="shared" si="2"/>
        <v>1.025817154</v>
      </c>
      <c r="H208" s="49">
        <f t="shared" si="3"/>
        <v>1.612280267</v>
      </c>
      <c r="I208" s="48" t="b">
        <f t="shared" si="4"/>
        <v>0</v>
      </c>
      <c r="J208" s="48">
        <f t="shared" si="5"/>
        <v>0</v>
      </c>
      <c r="K208" s="50">
        <f t="shared" si="6"/>
        <v>-170</v>
      </c>
      <c r="L208" s="51">
        <f t="shared" si="7"/>
        <v>-0.004562349169</v>
      </c>
      <c r="M208" s="50" t="b">
        <f t="shared" si="8"/>
        <v>0</v>
      </c>
      <c r="N208" s="50" t="b">
        <f t="shared" si="9"/>
        <v>0</v>
      </c>
      <c r="O208" s="50">
        <f t="shared" si="10"/>
        <v>1</v>
      </c>
      <c r="P208" s="4">
        <f t="shared" si="28"/>
        <v>397415984400</v>
      </c>
      <c r="Q208" s="34">
        <f t="shared" si="29"/>
        <v>7735933</v>
      </c>
      <c r="R208" s="34"/>
      <c r="S208" s="34"/>
      <c r="T208" s="34"/>
      <c r="U208" s="34"/>
      <c r="V208" s="59">
        <v>0.51</v>
      </c>
      <c r="W208" s="60">
        <v>3.04</v>
      </c>
      <c r="X208" s="34" t="b">
        <f t="shared" si="13"/>
        <v>1</v>
      </c>
      <c r="Y208" s="34" t="b">
        <f t="shared" si="14"/>
        <v>0</v>
      </c>
      <c r="Z208" s="34" t="b">
        <f t="shared" si="15"/>
        <v>0</v>
      </c>
      <c r="AA208" s="34" t="b">
        <f t="shared" si="16"/>
        <v>0</v>
      </c>
      <c r="AB208" s="34" t="b">
        <f t="shared" si="17"/>
        <v>0</v>
      </c>
      <c r="AC208" s="34">
        <f t="shared" si="18"/>
        <v>5</v>
      </c>
      <c r="AD208" s="34">
        <f t="shared" si="19"/>
        <v>57</v>
      </c>
      <c r="AE208" s="16" t="b">
        <f t="shared" si="20"/>
        <v>0</v>
      </c>
      <c r="AF208" s="17" t="b">
        <f t="shared" si="21"/>
        <v>0</v>
      </c>
      <c r="AG208" s="17">
        <f t="shared" si="22"/>
        <v>63</v>
      </c>
      <c r="AH208" s="17" t="b">
        <f t="shared" si="23"/>
        <v>0</v>
      </c>
      <c r="AI208" s="34">
        <f t="shared" si="24"/>
        <v>3</v>
      </c>
      <c r="AJ208" s="18">
        <f t="shared" si="25"/>
        <v>15327.63</v>
      </c>
      <c r="AK208" s="18">
        <f t="shared" si="26"/>
        <v>14901.8625</v>
      </c>
      <c r="AL208" s="18">
        <f t="shared" si="27"/>
        <v>14476.095</v>
      </c>
    </row>
    <row r="209" ht="12.75" customHeight="1">
      <c r="A209" s="54">
        <v>45127.0</v>
      </c>
      <c r="B209" s="56">
        <v>3150.0</v>
      </c>
      <c r="C209" s="57">
        <v>17164.89</v>
      </c>
      <c r="D209" s="56">
        <v>17123.0</v>
      </c>
      <c r="E209" s="4"/>
      <c r="F209" s="48">
        <f t="shared" si="1"/>
        <v>4085.2</v>
      </c>
      <c r="G209" s="49">
        <f t="shared" si="2"/>
        <v>1.035408639</v>
      </c>
      <c r="H209" s="49">
        <f t="shared" si="3"/>
        <v>1.631080931</v>
      </c>
      <c r="I209" s="48" t="b">
        <f t="shared" si="4"/>
        <v>0</v>
      </c>
      <c r="J209" s="48">
        <f t="shared" si="5"/>
        <v>0</v>
      </c>
      <c r="K209" s="50">
        <f t="shared" si="6"/>
        <v>53</v>
      </c>
      <c r="L209" s="51">
        <f t="shared" si="7"/>
        <v>-0.002440446749</v>
      </c>
      <c r="M209" s="50" t="b">
        <f t="shared" si="8"/>
        <v>1</v>
      </c>
      <c r="N209" s="50" t="b">
        <f t="shared" si="9"/>
        <v>0</v>
      </c>
      <c r="O209" s="50">
        <f t="shared" si="10"/>
        <v>-1</v>
      </c>
      <c r="P209" s="4">
        <f t="shared" si="28"/>
        <v>376838742400</v>
      </c>
      <c r="Q209" s="34">
        <f t="shared" si="29"/>
        <v>-2420852</v>
      </c>
      <c r="R209" s="34"/>
      <c r="S209" s="34"/>
      <c r="T209" s="34"/>
      <c r="U209" s="34"/>
      <c r="V209" s="59">
        <v>0.4945</v>
      </c>
      <c r="W209" s="60">
        <v>5.96</v>
      </c>
      <c r="X209" s="34" t="b">
        <f t="shared" si="13"/>
        <v>0</v>
      </c>
      <c r="Y209" s="34" t="b">
        <f t="shared" si="14"/>
        <v>0</v>
      </c>
      <c r="Z209" s="34" t="b">
        <f t="shared" si="15"/>
        <v>0</v>
      </c>
      <c r="AA209" s="34" t="b">
        <f t="shared" si="16"/>
        <v>0</v>
      </c>
      <c r="AB209" s="34" t="b">
        <f t="shared" si="17"/>
        <v>0</v>
      </c>
      <c r="AC209" s="34">
        <f t="shared" si="18"/>
        <v>4</v>
      </c>
      <c r="AD209" s="34">
        <f t="shared" si="19"/>
        <v>56</v>
      </c>
      <c r="AE209" s="16" t="b">
        <f t="shared" si="20"/>
        <v>0</v>
      </c>
      <c r="AF209" s="17" t="b">
        <f t="shared" si="21"/>
        <v>0</v>
      </c>
      <c r="AG209" s="17">
        <f t="shared" si="22"/>
        <v>62</v>
      </c>
      <c r="AH209" s="17" t="b">
        <f t="shared" si="23"/>
        <v>0</v>
      </c>
      <c r="AI209" s="34">
        <f t="shared" si="24"/>
        <v>1</v>
      </c>
      <c r="AJ209" s="18">
        <f t="shared" si="25"/>
        <v>15448.401</v>
      </c>
      <c r="AK209" s="18">
        <f t="shared" si="26"/>
        <v>15019.27875</v>
      </c>
      <c r="AL209" s="18">
        <f t="shared" si="27"/>
        <v>14590.1565</v>
      </c>
      <c r="AM209" s="19">
        <v>117.0</v>
      </c>
      <c r="AN209" s="19">
        <v>555.0</v>
      </c>
      <c r="AO209" s="19">
        <v>94.0</v>
      </c>
      <c r="AP209" s="19">
        <v>64.0</v>
      </c>
      <c r="AQ209" s="19">
        <v>47.0</v>
      </c>
    </row>
    <row r="210" ht="12.75" customHeight="1">
      <c r="A210" s="55">
        <v>45126.0</v>
      </c>
      <c r="B210" s="56">
        <v>4271.0</v>
      </c>
      <c r="C210" s="57">
        <v>17116.44</v>
      </c>
      <c r="D210" s="56">
        <v>17102.0</v>
      </c>
      <c r="E210" s="56">
        <v>17070.0</v>
      </c>
      <c r="F210" s="48">
        <f t="shared" si="1"/>
        <v>4384.8</v>
      </c>
      <c r="G210" s="49">
        <f t="shared" si="2"/>
        <v>1.034309341</v>
      </c>
      <c r="H210" s="49">
        <f t="shared" si="3"/>
        <v>1.641377224</v>
      </c>
      <c r="I210" s="48" t="b">
        <f t="shared" si="4"/>
        <v>0</v>
      </c>
      <c r="J210" s="48">
        <f t="shared" si="5"/>
        <v>0</v>
      </c>
      <c r="K210" s="50">
        <f t="shared" si="6"/>
        <v>-102</v>
      </c>
      <c r="L210" s="51">
        <f t="shared" si="7"/>
        <v>-0.002713181012</v>
      </c>
      <c r="M210" s="50" t="b">
        <f t="shared" si="8"/>
        <v>1</v>
      </c>
      <c r="N210" s="50" t="b">
        <f t="shared" si="9"/>
        <v>0</v>
      </c>
      <c r="O210" s="50">
        <f t="shared" si="10"/>
        <v>-1</v>
      </c>
      <c r="P210" s="4">
        <f t="shared" si="28"/>
        <v>383373258150</v>
      </c>
      <c r="Q210" s="34">
        <f t="shared" si="29"/>
        <v>-2465855</v>
      </c>
      <c r="R210" s="34"/>
      <c r="S210" s="34"/>
      <c r="T210" s="34"/>
      <c r="U210" s="34"/>
      <c r="V210" s="59">
        <v>0.5003</v>
      </c>
      <c r="W210" s="60">
        <v>6.59</v>
      </c>
      <c r="X210" s="34" t="b">
        <f t="shared" si="13"/>
        <v>0</v>
      </c>
      <c r="Y210" s="34" t="b">
        <f t="shared" si="14"/>
        <v>0</v>
      </c>
      <c r="Z210" s="34" t="b">
        <f t="shared" si="15"/>
        <v>0</v>
      </c>
      <c r="AA210" s="34" t="b">
        <f t="shared" si="16"/>
        <v>0</v>
      </c>
      <c r="AB210" s="34" t="b">
        <f t="shared" si="17"/>
        <v>0</v>
      </c>
      <c r="AC210" s="34">
        <f t="shared" si="18"/>
        <v>3</v>
      </c>
      <c r="AD210" s="34">
        <f t="shared" si="19"/>
        <v>55</v>
      </c>
      <c r="AE210" s="16" t="b">
        <f t="shared" si="20"/>
        <v>0</v>
      </c>
      <c r="AF210" s="17" t="b">
        <f t="shared" si="21"/>
        <v>0</v>
      </c>
      <c r="AG210" s="17">
        <f t="shared" si="22"/>
        <v>61</v>
      </c>
      <c r="AH210" s="17" t="b">
        <f t="shared" si="23"/>
        <v>0</v>
      </c>
      <c r="AI210" s="34">
        <f t="shared" si="24"/>
        <v>1</v>
      </c>
      <c r="AJ210" s="18">
        <f t="shared" si="25"/>
        <v>15404.796</v>
      </c>
      <c r="AK210" s="18">
        <f t="shared" si="26"/>
        <v>14976.885</v>
      </c>
      <c r="AL210" s="18">
        <f t="shared" si="27"/>
        <v>14548.974</v>
      </c>
    </row>
    <row r="211" ht="12.75" customHeight="1">
      <c r="A211" s="54">
        <v>45125.0</v>
      </c>
      <c r="B211" s="56">
        <v>4884.0</v>
      </c>
      <c r="C211" s="57">
        <v>17227.91</v>
      </c>
      <c r="D211" s="56">
        <v>17229.0</v>
      </c>
      <c r="E211" s="56">
        <v>17172.0</v>
      </c>
      <c r="F211" s="48">
        <f t="shared" si="1"/>
        <v>4229.4</v>
      </c>
      <c r="G211" s="49">
        <f t="shared" si="2"/>
        <v>1.042874674</v>
      </c>
      <c r="H211" s="49">
        <f t="shared" si="3"/>
        <v>1.661054994</v>
      </c>
      <c r="I211" s="48" t="b">
        <f t="shared" si="4"/>
        <v>0</v>
      </c>
      <c r="J211" s="48">
        <f t="shared" si="5"/>
        <v>0</v>
      </c>
      <c r="K211" s="50">
        <f t="shared" si="6"/>
        <v>-68</v>
      </c>
      <c r="L211" s="51">
        <f t="shared" si="7"/>
        <v>-0.003245315305</v>
      </c>
      <c r="M211" s="50" t="b">
        <f t="shared" si="8"/>
        <v>0</v>
      </c>
      <c r="N211" s="50" t="b">
        <f t="shared" si="9"/>
        <v>0</v>
      </c>
      <c r="O211" s="50">
        <f t="shared" si="10"/>
        <v>1</v>
      </c>
      <c r="P211" s="4">
        <f t="shared" si="28"/>
        <v>424876996950</v>
      </c>
      <c r="Q211" s="34">
        <f t="shared" si="29"/>
        <v>8137988</v>
      </c>
      <c r="R211" s="34"/>
      <c r="S211" s="34"/>
      <c r="T211" s="34"/>
      <c r="U211" s="34"/>
      <c r="V211" s="59">
        <v>0.4853</v>
      </c>
      <c r="W211" s="60">
        <v>6.27</v>
      </c>
      <c r="X211" s="34" t="b">
        <f t="shared" si="13"/>
        <v>0</v>
      </c>
      <c r="Y211" s="34" t="b">
        <f t="shared" si="14"/>
        <v>0</v>
      </c>
      <c r="Z211" s="34" t="b">
        <f t="shared" si="15"/>
        <v>0</v>
      </c>
      <c r="AA211" s="34" t="b">
        <f t="shared" si="16"/>
        <v>0</v>
      </c>
      <c r="AB211" s="34" t="b">
        <f t="shared" si="17"/>
        <v>0</v>
      </c>
      <c r="AC211" s="34">
        <f t="shared" si="18"/>
        <v>2</v>
      </c>
      <c r="AD211" s="34">
        <f t="shared" si="19"/>
        <v>54</v>
      </c>
      <c r="AE211" s="16" t="b">
        <f t="shared" si="20"/>
        <v>0</v>
      </c>
      <c r="AF211" s="17" t="b">
        <f t="shared" si="21"/>
        <v>0</v>
      </c>
      <c r="AG211" s="17">
        <f t="shared" si="22"/>
        <v>60</v>
      </c>
      <c r="AH211" s="17" t="b">
        <f t="shared" si="23"/>
        <v>0</v>
      </c>
      <c r="AI211" s="34">
        <f t="shared" si="24"/>
        <v>3</v>
      </c>
      <c r="AJ211" s="18">
        <f t="shared" si="25"/>
        <v>15505.119</v>
      </c>
      <c r="AK211" s="18">
        <f t="shared" si="26"/>
        <v>15074.42125</v>
      </c>
      <c r="AL211" s="18">
        <f t="shared" si="27"/>
        <v>14643.7235</v>
      </c>
    </row>
    <row r="212" ht="12.75" customHeight="1">
      <c r="A212" s="54">
        <v>45124.0</v>
      </c>
      <c r="B212" s="56">
        <v>3893.0</v>
      </c>
      <c r="C212" s="57">
        <v>17334.29</v>
      </c>
      <c r="D212" s="56">
        <v>17292.0</v>
      </c>
      <c r="E212" s="58">
        <v>17240.0</v>
      </c>
      <c r="F212" s="48">
        <f t="shared" si="1"/>
        <v>3882.2</v>
      </c>
      <c r="G212" s="49">
        <f t="shared" si="2"/>
        <v>1.051284084</v>
      </c>
      <c r="H212" s="49">
        <f t="shared" si="3"/>
        <v>1.600799022</v>
      </c>
      <c r="I212" s="48" t="b">
        <f t="shared" si="4"/>
        <v>0</v>
      </c>
      <c r="J212" s="48">
        <f t="shared" si="5"/>
        <v>0</v>
      </c>
      <c r="K212" s="50">
        <f t="shared" si="6"/>
        <v>9</v>
      </c>
      <c r="L212" s="51">
        <f t="shared" si="7"/>
        <v>-0.005439507473</v>
      </c>
      <c r="M212" s="50" t="b">
        <f t="shared" si="8"/>
        <v>0</v>
      </c>
      <c r="N212" s="50" t="b">
        <f t="shared" si="9"/>
        <v>0</v>
      </c>
      <c r="O212" s="50">
        <f t="shared" si="10"/>
        <v>1</v>
      </c>
      <c r="P212" s="4">
        <f t="shared" si="28"/>
        <v>454358257550</v>
      </c>
      <c r="Q212" s="34">
        <f t="shared" si="29"/>
        <v>8670959</v>
      </c>
      <c r="R212" s="34"/>
      <c r="S212" s="34"/>
      <c r="T212" s="34"/>
      <c r="U212" s="34"/>
      <c r="V212" s="59">
        <v>0.5087</v>
      </c>
      <c r="W212" s="60">
        <v>5.83</v>
      </c>
      <c r="X212" s="34" t="b">
        <f t="shared" si="13"/>
        <v>0</v>
      </c>
      <c r="Y212" s="34" t="b">
        <f t="shared" si="14"/>
        <v>0</v>
      </c>
      <c r="Z212" s="34" t="b">
        <f t="shared" si="15"/>
        <v>0</v>
      </c>
      <c r="AA212" s="34" t="b">
        <f t="shared" si="16"/>
        <v>0</v>
      </c>
      <c r="AB212" s="34" t="b">
        <f t="shared" si="17"/>
        <v>1</v>
      </c>
      <c r="AC212" s="34">
        <f t="shared" si="18"/>
        <v>1</v>
      </c>
      <c r="AD212" s="34">
        <f t="shared" si="19"/>
        <v>53</v>
      </c>
      <c r="AE212" s="16" t="b">
        <f t="shared" si="20"/>
        <v>0</v>
      </c>
      <c r="AF212" s="17" t="b">
        <f t="shared" si="21"/>
        <v>0</v>
      </c>
      <c r="AG212" s="17">
        <f t="shared" si="22"/>
        <v>59</v>
      </c>
      <c r="AH212" s="17" t="b">
        <f t="shared" si="23"/>
        <v>0</v>
      </c>
      <c r="AI212" s="34">
        <f t="shared" si="24"/>
        <v>3</v>
      </c>
      <c r="AJ212" s="18">
        <f t="shared" si="25"/>
        <v>15600.861</v>
      </c>
      <c r="AK212" s="18">
        <f t="shared" si="26"/>
        <v>15167.50375</v>
      </c>
      <c r="AL212" s="18">
        <f t="shared" si="27"/>
        <v>14734.1465</v>
      </c>
    </row>
    <row r="213" ht="12.75" customHeight="1">
      <c r="A213" s="54">
        <v>45121.0</v>
      </c>
      <c r="B213" s="56">
        <v>4228.0</v>
      </c>
      <c r="C213" s="57">
        <v>17283.71</v>
      </c>
      <c r="D213" s="56">
        <v>17283.0</v>
      </c>
      <c r="E213" s="4"/>
      <c r="F213" s="48">
        <f t="shared" si="1"/>
        <v>3637</v>
      </c>
      <c r="G213" s="49">
        <f t="shared" si="2"/>
        <v>1.050028718</v>
      </c>
      <c r="H213" s="49">
        <f t="shared" si="3"/>
        <v>1.620585056</v>
      </c>
      <c r="I213" s="48" t="b">
        <f t="shared" si="4"/>
        <v>0</v>
      </c>
      <c r="J213" s="48">
        <f t="shared" si="5"/>
        <v>0</v>
      </c>
      <c r="K213" s="50">
        <f t="shared" si="6"/>
        <v>204</v>
      </c>
      <c r="L213" s="51">
        <f t="shared" si="7"/>
        <v>-0.00004107914331</v>
      </c>
      <c r="M213" s="50" t="b">
        <f t="shared" si="8"/>
        <v>0</v>
      </c>
      <c r="N213" s="50" t="b">
        <f t="shared" si="9"/>
        <v>0</v>
      </c>
      <c r="O213" s="50">
        <f t="shared" si="10"/>
        <v>1</v>
      </c>
      <c r="P213" s="4">
        <f t="shared" si="28"/>
        <v>450487552400</v>
      </c>
      <c r="Q213" s="34">
        <f t="shared" si="29"/>
        <v>8601567</v>
      </c>
      <c r="R213" s="34"/>
      <c r="S213" s="34"/>
      <c r="T213" s="34"/>
      <c r="U213" s="34"/>
      <c r="V213" s="59">
        <v>0.49</v>
      </c>
      <c r="W213" s="60">
        <v>5.9</v>
      </c>
      <c r="X213" s="34" t="b">
        <f t="shared" si="13"/>
        <v>0</v>
      </c>
      <c r="Y213" s="34" t="b">
        <f t="shared" si="14"/>
        <v>0</v>
      </c>
      <c r="Z213" s="34" t="b">
        <f t="shared" si="15"/>
        <v>0</v>
      </c>
      <c r="AA213" s="34" t="b">
        <f t="shared" si="16"/>
        <v>0</v>
      </c>
      <c r="AB213" s="34" t="b">
        <f t="shared" si="17"/>
        <v>0</v>
      </c>
      <c r="AC213" s="34">
        <f t="shared" si="18"/>
        <v>9</v>
      </c>
      <c r="AD213" s="34">
        <f t="shared" si="19"/>
        <v>52</v>
      </c>
      <c r="AE213" s="16" t="b">
        <f t="shared" si="20"/>
        <v>0</v>
      </c>
      <c r="AF213" s="17" t="b">
        <f t="shared" si="21"/>
        <v>0</v>
      </c>
      <c r="AG213" s="17">
        <f t="shared" si="22"/>
        <v>58</v>
      </c>
      <c r="AH213" s="17" t="b">
        <f t="shared" si="23"/>
        <v>0</v>
      </c>
      <c r="AI213" s="34">
        <f t="shared" si="24"/>
        <v>3</v>
      </c>
      <c r="AJ213" s="18">
        <f t="shared" si="25"/>
        <v>15555.339</v>
      </c>
      <c r="AK213" s="18">
        <f t="shared" si="26"/>
        <v>15123.24625</v>
      </c>
      <c r="AL213" s="18">
        <f t="shared" si="27"/>
        <v>14691.1535</v>
      </c>
    </row>
    <row r="214" ht="12.75" customHeight="1">
      <c r="A214" s="54">
        <v>45120.0</v>
      </c>
      <c r="B214" s="56">
        <v>4648.0</v>
      </c>
      <c r="C214" s="57">
        <v>17061.4</v>
      </c>
      <c r="D214" s="56">
        <v>17079.0</v>
      </c>
      <c r="E214" s="4"/>
      <c r="F214" s="48">
        <f t="shared" si="1"/>
        <v>3401.4</v>
      </c>
      <c r="G214" s="49">
        <f t="shared" si="2"/>
        <v>1.038289789</v>
      </c>
      <c r="H214" s="49">
        <f t="shared" si="3"/>
        <v>1.636667743</v>
      </c>
      <c r="I214" s="48" t="b">
        <f t="shared" si="4"/>
        <v>0</v>
      </c>
      <c r="J214" s="48">
        <f t="shared" si="5"/>
        <v>0</v>
      </c>
      <c r="K214" s="50">
        <f t="shared" si="6"/>
        <v>157</v>
      </c>
      <c r="L214" s="51">
        <f t="shared" si="7"/>
        <v>0.001031568336</v>
      </c>
      <c r="M214" s="50" t="b">
        <f t="shared" si="8"/>
        <v>0</v>
      </c>
      <c r="N214" s="50" t="b">
        <f t="shared" si="9"/>
        <v>0</v>
      </c>
      <c r="O214" s="50">
        <f t="shared" si="10"/>
        <v>1</v>
      </c>
      <c r="P214" s="4">
        <f t="shared" si="28"/>
        <v>376320710600</v>
      </c>
      <c r="Q214" s="34">
        <f t="shared" si="29"/>
        <v>7271259</v>
      </c>
      <c r="R214" s="34"/>
      <c r="S214" s="34"/>
      <c r="T214" s="34"/>
      <c r="U214" s="34"/>
      <c r="V214" s="59">
        <v>0.4607</v>
      </c>
      <c r="W214" s="60">
        <v>7.43</v>
      </c>
      <c r="X214" s="34" t="b">
        <f t="shared" si="13"/>
        <v>0</v>
      </c>
      <c r="Y214" s="34" t="b">
        <f t="shared" si="14"/>
        <v>0</v>
      </c>
      <c r="Z214" s="34" t="b">
        <f t="shared" si="15"/>
        <v>0</v>
      </c>
      <c r="AA214" s="34" t="b">
        <f t="shared" si="16"/>
        <v>0</v>
      </c>
      <c r="AB214" s="34" t="b">
        <f t="shared" si="17"/>
        <v>0</v>
      </c>
      <c r="AC214" s="34">
        <f t="shared" si="18"/>
        <v>8</v>
      </c>
      <c r="AD214" s="34">
        <f t="shared" si="19"/>
        <v>51</v>
      </c>
      <c r="AE214" s="16" t="b">
        <f t="shared" si="20"/>
        <v>0</v>
      </c>
      <c r="AF214" s="17" t="b">
        <f t="shared" si="21"/>
        <v>0</v>
      </c>
      <c r="AG214" s="17">
        <f t="shared" si="22"/>
        <v>57</v>
      </c>
      <c r="AH214" s="17" t="b">
        <f t="shared" si="23"/>
        <v>0</v>
      </c>
      <c r="AI214" s="34">
        <f t="shared" si="24"/>
        <v>3</v>
      </c>
      <c r="AJ214" s="18">
        <f t="shared" si="25"/>
        <v>15355.26</v>
      </c>
      <c r="AK214" s="18">
        <f t="shared" si="26"/>
        <v>14928.725</v>
      </c>
      <c r="AL214" s="18">
        <f t="shared" si="27"/>
        <v>14502.19</v>
      </c>
    </row>
    <row r="215" ht="12.75" customHeight="1">
      <c r="A215" s="54">
        <v>45119.0</v>
      </c>
      <c r="B215" s="56">
        <v>3494.0</v>
      </c>
      <c r="C215" s="57">
        <v>16962.03</v>
      </c>
      <c r="D215" s="56">
        <v>16922.0</v>
      </c>
      <c r="E215" s="4"/>
      <c r="F215" s="48">
        <f t="shared" si="1"/>
        <v>3165</v>
      </c>
      <c r="G215" s="49">
        <f t="shared" si="2"/>
        <v>1.033661942</v>
      </c>
      <c r="H215" s="49">
        <f t="shared" si="3"/>
        <v>1.247389372</v>
      </c>
      <c r="I215" s="48" t="b">
        <f t="shared" si="4"/>
        <v>0</v>
      </c>
      <c r="J215" s="48">
        <f t="shared" si="5"/>
        <v>0</v>
      </c>
      <c r="K215" s="50">
        <f t="shared" si="6"/>
        <v>45</v>
      </c>
      <c r="L215" s="51">
        <f t="shared" si="7"/>
        <v>-0.00235997696</v>
      </c>
      <c r="M215" s="50" t="b">
        <f t="shared" si="8"/>
        <v>1</v>
      </c>
      <c r="N215" s="50" t="b">
        <f t="shared" si="9"/>
        <v>0</v>
      </c>
      <c r="O215" s="50">
        <f t="shared" si="10"/>
        <v>-1</v>
      </c>
      <c r="P215" s="4">
        <f t="shared" si="28"/>
        <v>396556275750</v>
      </c>
      <c r="Q215" s="34">
        <f t="shared" si="29"/>
        <v>-2577779</v>
      </c>
      <c r="R215" s="34"/>
      <c r="S215" s="34"/>
      <c r="T215" s="34"/>
      <c r="U215" s="34"/>
      <c r="V215" s="59">
        <v>0.4481</v>
      </c>
      <c r="W215" s="60">
        <v>7.06</v>
      </c>
      <c r="X215" s="34" t="b">
        <f t="shared" si="13"/>
        <v>0</v>
      </c>
      <c r="Y215" s="34" t="b">
        <f t="shared" si="14"/>
        <v>0</v>
      </c>
      <c r="Z215" s="34" t="b">
        <f t="shared" si="15"/>
        <v>0</v>
      </c>
      <c r="AA215" s="34" t="b">
        <f t="shared" si="16"/>
        <v>0</v>
      </c>
      <c r="AB215" s="34" t="b">
        <f t="shared" si="17"/>
        <v>0</v>
      </c>
      <c r="AC215" s="34">
        <f t="shared" si="18"/>
        <v>7</v>
      </c>
      <c r="AD215" s="34">
        <f t="shared" si="19"/>
        <v>50</v>
      </c>
      <c r="AE215" s="16" t="b">
        <f t="shared" si="20"/>
        <v>0</v>
      </c>
      <c r="AF215" s="17" t="b">
        <f t="shared" si="21"/>
        <v>0</v>
      </c>
      <c r="AG215" s="17">
        <f t="shared" si="22"/>
        <v>56</v>
      </c>
      <c r="AH215" s="17" t="b">
        <f t="shared" si="23"/>
        <v>0</v>
      </c>
      <c r="AI215" s="34">
        <f t="shared" si="24"/>
        <v>1</v>
      </c>
      <c r="AJ215" s="18">
        <f t="shared" si="25"/>
        <v>15265.827</v>
      </c>
      <c r="AK215" s="18">
        <f t="shared" si="26"/>
        <v>14841.77625</v>
      </c>
      <c r="AL215" s="18">
        <f t="shared" si="27"/>
        <v>14417.7255</v>
      </c>
    </row>
    <row r="216" ht="12.75" customHeight="1">
      <c r="A216" s="54">
        <v>45118.0</v>
      </c>
      <c r="B216" s="56">
        <v>3148.0</v>
      </c>
      <c r="C216" s="57">
        <v>16898.91</v>
      </c>
      <c r="D216" s="56">
        <v>16877.0</v>
      </c>
      <c r="E216" s="4"/>
      <c r="F216" s="48">
        <f t="shared" si="1"/>
        <v>3140.2</v>
      </c>
      <c r="G216" s="49">
        <f t="shared" si="2"/>
        <v>1.031063241</v>
      </c>
      <c r="H216" s="49">
        <f t="shared" si="3"/>
        <v>1.244591271</v>
      </c>
      <c r="I216" s="48" t="b">
        <f t="shared" si="4"/>
        <v>0</v>
      </c>
      <c r="J216" s="48">
        <f t="shared" si="5"/>
        <v>0</v>
      </c>
      <c r="K216" s="50">
        <f t="shared" si="6"/>
        <v>298</v>
      </c>
      <c r="L216" s="51">
        <f t="shared" si="7"/>
        <v>-0.001296533327</v>
      </c>
      <c r="M216" s="50" t="b">
        <f t="shared" si="8"/>
        <v>0</v>
      </c>
      <c r="N216" s="50" t="b">
        <f t="shared" si="9"/>
        <v>0</v>
      </c>
      <c r="O216" s="50">
        <f t="shared" si="10"/>
        <v>1</v>
      </c>
      <c r="P216" s="4">
        <f t="shared" si="28"/>
        <v>379845073500</v>
      </c>
      <c r="Q216" s="34">
        <f t="shared" si="29"/>
        <v>7427201</v>
      </c>
      <c r="R216" s="34"/>
      <c r="S216" s="34"/>
      <c r="T216" s="34"/>
      <c r="U216" s="34"/>
      <c r="V216" s="59">
        <v>0.453</v>
      </c>
      <c r="W216" s="60">
        <v>4.61</v>
      </c>
      <c r="X216" s="34" t="b">
        <f t="shared" si="13"/>
        <v>0</v>
      </c>
      <c r="Y216" s="34" t="b">
        <f t="shared" si="14"/>
        <v>0</v>
      </c>
      <c r="Z216" s="34" t="b">
        <f t="shared" si="15"/>
        <v>0</v>
      </c>
      <c r="AA216" s="34" t="b">
        <f t="shared" si="16"/>
        <v>0</v>
      </c>
      <c r="AB216" s="34" t="b">
        <f t="shared" si="17"/>
        <v>0</v>
      </c>
      <c r="AC216" s="34">
        <f t="shared" si="18"/>
        <v>6</v>
      </c>
      <c r="AD216" s="34">
        <f t="shared" si="19"/>
        <v>49</v>
      </c>
      <c r="AE216" s="16" t="b">
        <f t="shared" si="20"/>
        <v>0</v>
      </c>
      <c r="AF216" s="17" t="b">
        <f t="shared" si="21"/>
        <v>0</v>
      </c>
      <c r="AG216" s="17">
        <f t="shared" si="22"/>
        <v>55</v>
      </c>
      <c r="AH216" s="17" t="b">
        <f t="shared" si="23"/>
        <v>0</v>
      </c>
      <c r="AI216" s="34">
        <f t="shared" si="24"/>
        <v>3</v>
      </c>
      <c r="AJ216" s="18">
        <f t="shared" si="25"/>
        <v>15209.019</v>
      </c>
      <c r="AK216" s="18">
        <f t="shared" si="26"/>
        <v>14786.54625</v>
      </c>
      <c r="AL216" s="18">
        <f t="shared" si="27"/>
        <v>14364.0735</v>
      </c>
    </row>
    <row r="217" ht="12.75" customHeight="1">
      <c r="A217" s="54">
        <v>45117.0</v>
      </c>
      <c r="B217" s="56">
        <v>2667.0</v>
      </c>
      <c r="C217" s="57">
        <v>16652.8</v>
      </c>
      <c r="D217" s="56">
        <v>16579.0</v>
      </c>
      <c r="E217" s="4"/>
      <c r="F217" s="48">
        <f t="shared" si="1"/>
        <v>3263.4</v>
      </c>
      <c r="G217" s="49">
        <f t="shared" si="2"/>
        <v>1.01711196</v>
      </c>
      <c r="H217" s="49">
        <f t="shared" si="3"/>
        <v>1.356567495</v>
      </c>
      <c r="I217" s="48" t="b">
        <f t="shared" si="4"/>
        <v>0</v>
      </c>
      <c r="J217" s="48">
        <f t="shared" si="5"/>
        <v>0</v>
      </c>
      <c r="K217" s="50">
        <f t="shared" si="6"/>
        <v>-37</v>
      </c>
      <c r="L217" s="51">
        <f t="shared" si="7"/>
        <v>-0.004431687164</v>
      </c>
      <c r="M217" s="50" t="b">
        <f t="shared" si="8"/>
        <v>0</v>
      </c>
      <c r="N217" s="50" t="b">
        <f t="shared" si="9"/>
        <v>0</v>
      </c>
      <c r="O217" s="50">
        <f t="shared" si="10"/>
        <v>1</v>
      </c>
      <c r="P217" s="4">
        <f t="shared" si="28"/>
        <v>292959225000</v>
      </c>
      <c r="Q217" s="34">
        <f t="shared" si="29"/>
        <v>5831265</v>
      </c>
      <c r="R217" s="34"/>
      <c r="S217" s="34"/>
      <c r="T217" s="34"/>
      <c r="U217" s="34"/>
      <c r="V217" s="59">
        <v>0.5023</v>
      </c>
      <c r="W217" s="60">
        <v>2.35</v>
      </c>
      <c r="X217" s="34" t="b">
        <f t="shared" si="13"/>
        <v>0</v>
      </c>
      <c r="Y217" s="34" t="b">
        <f t="shared" si="14"/>
        <v>0</v>
      </c>
      <c r="Z217" s="34" t="b">
        <f t="shared" si="15"/>
        <v>0</v>
      </c>
      <c r="AA217" s="34" t="b">
        <f t="shared" si="16"/>
        <v>0</v>
      </c>
      <c r="AB217" s="34" t="b">
        <f t="shared" si="17"/>
        <v>0</v>
      </c>
      <c r="AC217" s="34">
        <f t="shared" si="18"/>
        <v>5</v>
      </c>
      <c r="AD217" s="34">
        <f t="shared" si="19"/>
        <v>48</v>
      </c>
      <c r="AE217" s="16" t="b">
        <f t="shared" si="20"/>
        <v>0</v>
      </c>
      <c r="AF217" s="17" t="b">
        <f t="shared" si="21"/>
        <v>0</v>
      </c>
      <c r="AG217" s="17">
        <f t="shared" si="22"/>
        <v>54</v>
      </c>
      <c r="AH217" s="17" t="b">
        <f t="shared" si="23"/>
        <v>0</v>
      </c>
      <c r="AI217" s="34">
        <f t="shared" si="24"/>
        <v>3</v>
      </c>
      <c r="AJ217" s="18">
        <f t="shared" si="25"/>
        <v>14987.52</v>
      </c>
      <c r="AK217" s="18">
        <f t="shared" si="26"/>
        <v>14571.2</v>
      </c>
      <c r="AL217" s="18">
        <f t="shared" si="27"/>
        <v>14154.88</v>
      </c>
    </row>
    <row r="218" ht="12.75" customHeight="1">
      <c r="A218" s="54">
        <v>45114.0</v>
      </c>
      <c r="B218" s="56">
        <v>3050.0</v>
      </c>
      <c r="C218" s="57">
        <v>16664.21</v>
      </c>
      <c r="D218" s="56">
        <v>16616.0</v>
      </c>
      <c r="E218" s="4"/>
      <c r="F218" s="48">
        <f t="shared" si="1"/>
        <v>3394</v>
      </c>
      <c r="G218" s="49">
        <f t="shared" si="2"/>
        <v>1.01852348</v>
      </c>
      <c r="H218" s="49">
        <f t="shared" si="3"/>
        <v>1.358272689</v>
      </c>
      <c r="I218" s="48" t="b">
        <f t="shared" si="4"/>
        <v>0</v>
      </c>
      <c r="J218" s="48">
        <f t="shared" si="5"/>
        <v>0</v>
      </c>
      <c r="K218" s="50">
        <f t="shared" si="6"/>
        <v>-82</v>
      </c>
      <c r="L218" s="51">
        <f t="shared" si="7"/>
        <v>-0.002893026432</v>
      </c>
      <c r="M218" s="50" t="b">
        <f t="shared" si="8"/>
        <v>1</v>
      </c>
      <c r="N218" s="50" t="b">
        <f t="shared" si="9"/>
        <v>0</v>
      </c>
      <c r="O218" s="50">
        <f t="shared" si="10"/>
        <v>-1</v>
      </c>
      <c r="P218" s="4">
        <f t="shared" si="28"/>
        <v>289414697150</v>
      </c>
      <c r="Q218" s="34">
        <f t="shared" si="29"/>
        <v>-1915961</v>
      </c>
      <c r="R218" s="34"/>
      <c r="S218" s="34"/>
      <c r="T218" s="34"/>
      <c r="U218" s="34"/>
      <c r="V218" s="59">
        <v>0.4693</v>
      </c>
      <c r="W218" s="60">
        <v>1.38</v>
      </c>
      <c r="X218" s="34" t="b">
        <f t="shared" si="13"/>
        <v>0</v>
      </c>
      <c r="Y218" s="34" t="b">
        <f t="shared" si="14"/>
        <v>0</v>
      </c>
      <c r="Z218" s="34" t="b">
        <f t="shared" si="15"/>
        <v>0</v>
      </c>
      <c r="AA218" s="34" t="b">
        <f t="shared" si="16"/>
        <v>0</v>
      </c>
      <c r="AB218" s="34" t="b">
        <f t="shared" si="17"/>
        <v>0</v>
      </c>
      <c r="AC218" s="34">
        <f t="shared" si="18"/>
        <v>4</v>
      </c>
      <c r="AD218" s="34">
        <f t="shared" si="19"/>
        <v>47</v>
      </c>
      <c r="AE218" s="16" t="b">
        <f t="shared" si="20"/>
        <v>0</v>
      </c>
      <c r="AF218" s="17" t="b">
        <f t="shared" si="21"/>
        <v>0</v>
      </c>
      <c r="AG218" s="17">
        <f t="shared" si="22"/>
        <v>53</v>
      </c>
      <c r="AH218" s="17" t="b">
        <f t="shared" si="23"/>
        <v>0</v>
      </c>
      <c r="AI218" s="34">
        <f t="shared" si="24"/>
        <v>1</v>
      </c>
      <c r="AJ218" s="18">
        <f t="shared" si="25"/>
        <v>14997.789</v>
      </c>
      <c r="AK218" s="18">
        <f t="shared" si="26"/>
        <v>14581.18375</v>
      </c>
      <c r="AL218" s="18">
        <f t="shared" si="27"/>
        <v>14164.5785</v>
      </c>
    </row>
    <row r="219" ht="12.75" customHeight="1">
      <c r="A219" s="54">
        <v>45113.0</v>
      </c>
      <c r="B219" s="56">
        <v>3466.0</v>
      </c>
      <c r="C219" s="57">
        <v>16762.17</v>
      </c>
      <c r="D219" s="56">
        <v>16698.0</v>
      </c>
      <c r="E219" s="4"/>
      <c r="F219" s="48">
        <f t="shared" si="1"/>
        <v>3355.2</v>
      </c>
      <c r="G219" s="49">
        <f t="shared" si="2"/>
        <v>1.025278258</v>
      </c>
      <c r="H219" s="49">
        <f t="shared" si="3"/>
        <v>1.362813488</v>
      </c>
      <c r="I219" s="48" t="b">
        <f t="shared" si="4"/>
        <v>0</v>
      </c>
      <c r="J219" s="48">
        <f t="shared" si="5"/>
        <v>0</v>
      </c>
      <c r="K219" s="50">
        <f t="shared" si="6"/>
        <v>-312</v>
      </c>
      <c r="L219" s="51">
        <f t="shared" si="7"/>
        <v>-0.003828263286</v>
      </c>
      <c r="M219" s="50" t="b">
        <f t="shared" si="8"/>
        <v>1</v>
      </c>
      <c r="N219" s="50" t="b">
        <f t="shared" si="9"/>
        <v>0</v>
      </c>
      <c r="O219" s="50">
        <f t="shared" si="10"/>
        <v>-1</v>
      </c>
      <c r="P219" s="4">
        <f t="shared" si="28"/>
        <v>281803407950</v>
      </c>
      <c r="Q219" s="34">
        <f t="shared" si="29"/>
        <v>-1856412</v>
      </c>
      <c r="R219" s="34"/>
      <c r="S219" s="34"/>
      <c r="T219" s="34"/>
      <c r="U219" s="34"/>
      <c r="V219" s="59">
        <v>0.4949</v>
      </c>
      <c r="W219" s="60">
        <v>2.07</v>
      </c>
      <c r="X219" s="34" t="b">
        <f t="shared" si="13"/>
        <v>1</v>
      </c>
      <c r="Y219" s="34" t="b">
        <f t="shared" si="14"/>
        <v>0</v>
      </c>
      <c r="Z219" s="34" t="b">
        <f t="shared" si="15"/>
        <v>0</v>
      </c>
      <c r="AA219" s="34" t="b">
        <f t="shared" si="16"/>
        <v>0</v>
      </c>
      <c r="AB219" s="34" t="b">
        <f t="shared" si="17"/>
        <v>0</v>
      </c>
      <c r="AC219" s="34">
        <f t="shared" si="18"/>
        <v>3</v>
      </c>
      <c r="AD219" s="34">
        <f t="shared" si="19"/>
        <v>46</v>
      </c>
      <c r="AE219" s="16" t="b">
        <f t="shared" si="20"/>
        <v>0</v>
      </c>
      <c r="AF219" s="17" t="b">
        <f t="shared" si="21"/>
        <v>0</v>
      </c>
      <c r="AG219" s="17">
        <f t="shared" si="22"/>
        <v>52</v>
      </c>
      <c r="AH219" s="17" t="b">
        <f t="shared" si="23"/>
        <v>0</v>
      </c>
      <c r="AI219" s="34">
        <f t="shared" si="24"/>
        <v>1</v>
      </c>
      <c r="AJ219" s="18">
        <f t="shared" si="25"/>
        <v>15085.953</v>
      </c>
      <c r="AK219" s="18">
        <f t="shared" si="26"/>
        <v>14666.89875</v>
      </c>
      <c r="AL219" s="18">
        <f t="shared" si="27"/>
        <v>14247.8445</v>
      </c>
    </row>
    <row r="220" ht="12.75" customHeight="1">
      <c r="A220" s="54">
        <v>45112.0</v>
      </c>
      <c r="B220" s="56">
        <v>3370.0</v>
      </c>
      <c r="C220" s="57">
        <v>17056.43</v>
      </c>
      <c r="D220" s="56">
        <v>17010.0</v>
      </c>
      <c r="E220" s="4"/>
      <c r="F220" s="48">
        <f t="shared" si="1"/>
        <v>3198.8</v>
      </c>
      <c r="G220" s="49">
        <f t="shared" si="2"/>
        <v>1.044296277</v>
      </c>
      <c r="H220" s="49">
        <f t="shared" si="3"/>
        <v>1.37052141</v>
      </c>
      <c r="I220" s="48" t="b">
        <f t="shared" si="4"/>
        <v>0</v>
      </c>
      <c r="J220" s="48">
        <f t="shared" si="5"/>
        <v>0</v>
      </c>
      <c r="K220" s="50">
        <f t="shared" si="6"/>
        <v>-88</v>
      </c>
      <c r="L220" s="51">
        <f t="shared" si="7"/>
        <v>-0.002722140565</v>
      </c>
      <c r="M220" s="50" t="b">
        <f t="shared" si="8"/>
        <v>1</v>
      </c>
      <c r="N220" s="50" t="b">
        <f t="shared" si="9"/>
        <v>0</v>
      </c>
      <c r="O220" s="50">
        <f t="shared" si="10"/>
        <v>-1</v>
      </c>
      <c r="P220" s="4">
        <f t="shared" si="28"/>
        <v>255979713950</v>
      </c>
      <c r="Q220" s="34">
        <f t="shared" si="29"/>
        <v>-1655365</v>
      </c>
      <c r="R220" s="34"/>
      <c r="S220" s="34"/>
      <c r="T220" s="34"/>
      <c r="U220" s="34"/>
      <c r="V220" s="59">
        <v>0.5226</v>
      </c>
      <c r="W220" s="60">
        <v>5.14</v>
      </c>
      <c r="X220" s="34" t="b">
        <f t="shared" si="13"/>
        <v>0</v>
      </c>
      <c r="Y220" s="34" t="b">
        <f t="shared" si="14"/>
        <v>0</v>
      </c>
      <c r="Z220" s="34" t="b">
        <f t="shared" si="15"/>
        <v>0</v>
      </c>
      <c r="AA220" s="34" t="b">
        <f t="shared" si="16"/>
        <v>0</v>
      </c>
      <c r="AB220" s="34" t="b">
        <f t="shared" si="17"/>
        <v>0</v>
      </c>
      <c r="AC220" s="34">
        <f t="shared" si="18"/>
        <v>2</v>
      </c>
      <c r="AD220" s="34">
        <f t="shared" si="19"/>
        <v>45</v>
      </c>
      <c r="AE220" s="16" t="b">
        <f t="shared" si="20"/>
        <v>0</v>
      </c>
      <c r="AF220" s="17" t="b">
        <f t="shared" si="21"/>
        <v>0</v>
      </c>
      <c r="AG220" s="17">
        <f t="shared" si="22"/>
        <v>51</v>
      </c>
      <c r="AH220" s="17" t="b">
        <f t="shared" si="23"/>
        <v>0</v>
      </c>
      <c r="AI220" s="34">
        <f t="shared" si="24"/>
        <v>1</v>
      </c>
      <c r="AJ220" s="18">
        <f t="shared" si="25"/>
        <v>15350.787</v>
      </c>
      <c r="AK220" s="18">
        <f t="shared" si="26"/>
        <v>14924.37625</v>
      </c>
      <c r="AL220" s="18">
        <f t="shared" si="27"/>
        <v>14497.9655</v>
      </c>
    </row>
    <row r="221" ht="12.75" customHeight="1">
      <c r="A221" s="54">
        <v>45111.0</v>
      </c>
      <c r="B221" s="56">
        <v>3764.0</v>
      </c>
      <c r="C221" s="57">
        <v>17140.77</v>
      </c>
      <c r="D221" s="56">
        <v>17098.0</v>
      </c>
      <c r="E221" s="4"/>
      <c r="F221" s="48">
        <f t="shared" si="1"/>
        <v>3043.2</v>
      </c>
      <c r="G221" s="49">
        <f t="shared" si="2"/>
        <v>1.050664572</v>
      </c>
      <c r="H221" s="49">
        <f t="shared" si="3"/>
        <v>1.379571541</v>
      </c>
      <c r="I221" s="48" t="b">
        <f t="shared" si="4"/>
        <v>0</v>
      </c>
      <c r="J221" s="48">
        <f t="shared" si="5"/>
        <v>0</v>
      </c>
      <c r="K221" s="50">
        <f t="shared" si="6"/>
        <v>71</v>
      </c>
      <c r="L221" s="51">
        <f t="shared" si="7"/>
        <v>-0.00249522046</v>
      </c>
      <c r="M221" s="50" t="b">
        <f t="shared" si="8"/>
        <v>1</v>
      </c>
      <c r="N221" s="50" t="b">
        <f t="shared" si="9"/>
        <v>0</v>
      </c>
      <c r="O221" s="50">
        <f t="shared" si="10"/>
        <v>-1</v>
      </c>
      <c r="P221" s="4">
        <f t="shared" si="28"/>
        <v>248933065550</v>
      </c>
      <c r="Q221" s="34">
        <f t="shared" si="29"/>
        <v>-1601511</v>
      </c>
      <c r="R221" s="34"/>
      <c r="S221" s="34"/>
      <c r="T221" s="34"/>
      <c r="U221" s="34"/>
      <c r="V221" s="52"/>
      <c r="W221" s="53"/>
      <c r="X221" s="34" t="b">
        <f t="shared" si="13"/>
        <v>0</v>
      </c>
      <c r="Y221" s="34" t="b">
        <f t="shared" si="14"/>
        <v>0</v>
      </c>
      <c r="Z221" s="34" t="b">
        <f t="shared" si="15"/>
        <v>0</v>
      </c>
      <c r="AA221" s="34" t="b">
        <f t="shared" si="16"/>
        <v>0</v>
      </c>
      <c r="AB221" s="34" t="b">
        <f t="shared" si="17"/>
        <v>1</v>
      </c>
      <c r="AC221" s="34">
        <f t="shared" si="18"/>
        <v>1</v>
      </c>
      <c r="AD221" s="34">
        <f t="shared" si="19"/>
        <v>44</v>
      </c>
      <c r="AE221" s="16" t="b">
        <f t="shared" si="20"/>
        <v>0</v>
      </c>
      <c r="AF221" s="17" t="b">
        <f t="shared" si="21"/>
        <v>0</v>
      </c>
      <c r="AG221" s="17">
        <f t="shared" si="22"/>
        <v>50</v>
      </c>
      <c r="AH221" s="17" t="b">
        <f t="shared" si="23"/>
        <v>0</v>
      </c>
      <c r="AI221" s="34">
        <f t="shared" si="24"/>
        <v>1</v>
      </c>
      <c r="AJ221" s="18">
        <f t="shared" si="25"/>
        <v>15426.693</v>
      </c>
      <c r="AK221" s="18">
        <f t="shared" si="26"/>
        <v>14998.17375</v>
      </c>
      <c r="AL221" s="18">
        <f t="shared" si="27"/>
        <v>14569.6545</v>
      </c>
    </row>
    <row r="222" ht="12.75" customHeight="1">
      <c r="A222" s="54">
        <v>45110.0</v>
      </c>
      <c r="B222" s="56">
        <v>3320.0</v>
      </c>
      <c r="C222" s="57">
        <v>17084.2</v>
      </c>
      <c r="D222" s="56">
        <v>17027.0</v>
      </c>
      <c r="E222" s="4"/>
      <c r="F222" s="48">
        <f t="shared" si="1"/>
        <v>2878</v>
      </c>
      <c r="G222" s="49">
        <f t="shared" si="2"/>
        <v>1.048511244</v>
      </c>
      <c r="H222" s="49">
        <f t="shared" si="3"/>
        <v>1.228757364</v>
      </c>
      <c r="I222" s="48" t="b">
        <f t="shared" si="4"/>
        <v>0</v>
      </c>
      <c r="J222" s="48">
        <f t="shared" si="5"/>
        <v>0</v>
      </c>
      <c r="K222" s="50">
        <f t="shared" si="6"/>
        <v>227</v>
      </c>
      <c r="L222" s="51">
        <f t="shared" si="7"/>
        <v>-0.003348122827</v>
      </c>
      <c r="M222" s="50" t="b">
        <f t="shared" si="8"/>
        <v>1</v>
      </c>
      <c r="N222" s="50" t="b">
        <f t="shared" si="9"/>
        <v>0</v>
      </c>
      <c r="O222" s="50">
        <f t="shared" si="10"/>
        <v>-1</v>
      </c>
      <c r="P222" s="4">
        <f t="shared" si="28"/>
        <v>254776141900</v>
      </c>
      <c r="Q222" s="34">
        <f t="shared" si="29"/>
        <v>-1645937</v>
      </c>
      <c r="R222" s="34"/>
      <c r="S222" s="34"/>
      <c r="T222" s="34"/>
      <c r="U222" s="34"/>
      <c r="V222" s="59">
        <v>0.5056</v>
      </c>
      <c r="W222" s="60">
        <v>5.51</v>
      </c>
      <c r="X222" s="34" t="b">
        <f t="shared" si="13"/>
        <v>0</v>
      </c>
      <c r="Y222" s="34" t="b">
        <f t="shared" si="14"/>
        <v>0</v>
      </c>
      <c r="Z222" s="34" t="b">
        <f t="shared" si="15"/>
        <v>0</v>
      </c>
      <c r="AA222" s="34" t="b">
        <f t="shared" si="16"/>
        <v>0</v>
      </c>
      <c r="AB222" s="34" t="b">
        <f t="shared" si="17"/>
        <v>0</v>
      </c>
      <c r="AC222" s="34">
        <f t="shared" si="18"/>
        <v>20</v>
      </c>
      <c r="AD222" s="34">
        <f t="shared" si="19"/>
        <v>43</v>
      </c>
      <c r="AE222" s="16" t="b">
        <f t="shared" si="20"/>
        <v>0</v>
      </c>
      <c r="AF222" s="17" t="b">
        <f t="shared" si="21"/>
        <v>0</v>
      </c>
      <c r="AG222" s="17">
        <f t="shared" si="22"/>
        <v>49</v>
      </c>
      <c r="AH222" s="17" t="b">
        <f t="shared" si="23"/>
        <v>0</v>
      </c>
      <c r="AI222" s="34">
        <f t="shared" si="24"/>
        <v>1</v>
      </c>
      <c r="AJ222" s="18">
        <f t="shared" si="25"/>
        <v>15375.78</v>
      </c>
      <c r="AK222" s="18">
        <f t="shared" si="26"/>
        <v>14948.675</v>
      </c>
      <c r="AL222" s="18">
        <f t="shared" si="27"/>
        <v>14521.57</v>
      </c>
    </row>
    <row r="223" ht="12.75" customHeight="1">
      <c r="A223" s="54">
        <v>45107.0</v>
      </c>
      <c r="B223" s="56">
        <v>2856.0</v>
      </c>
      <c r="C223" s="57">
        <v>16915.54</v>
      </c>
      <c r="D223" s="56">
        <v>16800.0</v>
      </c>
      <c r="E223" s="4"/>
      <c r="F223" s="48">
        <f t="shared" si="1"/>
        <v>2809.4</v>
      </c>
      <c r="G223" s="49">
        <f t="shared" si="2"/>
        <v>1.039444465</v>
      </c>
      <c r="H223" s="49">
        <f t="shared" si="3"/>
        <v>1.112308123</v>
      </c>
      <c r="I223" s="48" t="b">
        <f t="shared" si="4"/>
        <v>0</v>
      </c>
      <c r="J223" s="48">
        <f t="shared" si="5"/>
        <v>0</v>
      </c>
      <c r="K223" s="50">
        <f t="shared" si="6"/>
        <v>33</v>
      </c>
      <c r="L223" s="51">
        <f t="shared" si="7"/>
        <v>-0.006830405651</v>
      </c>
      <c r="M223" s="50" t="b">
        <f t="shared" si="8"/>
        <v>1</v>
      </c>
      <c r="N223" s="50" t="b">
        <f t="shared" si="9"/>
        <v>0</v>
      </c>
      <c r="O223" s="50">
        <f t="shared" si="10"/>
        <v>-1</v>
      </c>
      <c r="P223" s="4">
        <f t="shared" si="28"/>
        <v>275229988250</v>
      </c>
      <c r="Q223" s="34">
        <f t="shared" si="29"/>
        <v>-1802101</v>
      </c>
      <c r="R223" s="34"/>
      <c r="S223" s="34"/>
      <c r="T223" s="34"/>
      <c r="U223" s="34"/>
      <c r="V223" s="59">
        <v>0.4635</v>
      </c>
      <c r="W223" s="60">
        <v>5.59</v>
      </c>
      <c r="X223" s="34" t="b">
        <f t="shared" si="13"/>
        <v>0</v>
      </c>
      <c r="Y223" s="34" t="b">
        <f t="shared" si="14"/>
        <v>0</v>
      </c>
      <c r="Z223" s="34" t="b">
        <f t="shared" si="15"/>
        <v>0</v>
      </c>
      <c r="AA223" s="34" t="b">
        <f t="shared" si="16"/>
        <v>0</v>
      </c>
      <c r="AB223" s="34" t="b">
        <f t="shared" si="17"/>
        <v>0</v>
      </c>
      <c r="AC223" s="34">
        <f t="shared" si="18"/>
        <v>19</v>
      </c>
      <c r="AD223" s="34">
        <f t="shared" si="19"/>
        <v>42</v>
      </c>
      <c r="AE223" s="16" t="b">
        <f t="shared" si="20"/>
        <v>0</v>
      </c>
      <c r="AF223" s="17" t="b">
        <f t="shared" si="21"/>
        <v>0</v>
      </c>
      <c r="AG223" s="17">
        <f t="shared" si="22"/>
        <v>48</v>
      </c>
      <c r="AH223" s="17" t="b">
        <f t="shared" si="23"/>
        <v>0</v>
      </c>
      <c r="AI223" s="34">
        <f t="shared" si="24"/>
        <v>1</v>
      </c>
      <c r="AJ223" s="18">
        <f t="shared" si="25"/>
        <v>15223.986</v>
      </c>
      <c r="AK223" s="18">
        <f t="shared" si="26"/>
        <v>14801.0975</v>
      </c>
      <c r="AL223" s="18">
        <f t="shared" si="27"/>
        <v>14378.209</v>
      </c>
    </row>
    <row r="224" ht="12.75" customHeight="1">
      <c r="A224" s="54">
        <v>45106.0</v>
      </c>
      <c r="B224" s="56">
        <v>2684.0</v>
      </c>
      <c r="C224" s="57">
        <v>16942.3</v>
      </c>
      <c r="D224" s="56">
        <v>16767.0</v>
      </c>
      <c r="E224" s="4"/>
      <c r="F224" s="48">
        <f t="shared" si="1"/>
        <v>2783</v>
      </c>
      <c r="G224" s="49">
        <f t="shared" si="2"/>
        <v>1.042240623</v>
      </c>
      <c r="H224" s="49">
        <f t="shared" si="3"/>
        <v>1.119979935</v>
      </c>
      <c r="I224" s="48" t="b">
        <f t="shared" si="4"/>
        <v>0</v>
      </c>
      <c r="J224" s="48">
        <f t="shared" si="5"/>
        <v>0</v>
      </c>
      <c r="K224" s="50">
        <f t="shared" si="6"/>
        <v>3</v>
      </c>
      <c r="L224" s="51">
        <f t="shared" si="7"/>
        <v>-0.01034688324</v>
      </c>
      <c r="M224" s="50" t="b">
        <f t="shared" si="8"/>
        <v>0</v>
      </c>
      <c r="N224" s="50" t="b">
        <f t="shared" si="9"/>
        <v>0</v>
      </c>
      <c r="O224" s="50">
        <f t="shared" si="10"/>
        <v>1</v>
      </c>
      <c r="P224" s="4">
        <f t="shared" si="28"/>
        <v>266573157650</v>
      </c>
      <c r="Q224" s="34">
        <f t="shared" si="29"/>
        <v>5246564</v>
      </c>
      <c r="R224" s="34"/>
      <c r="S224" s="34"/>
      <c r="T224" s="34"/>
      <c r="U224" s="34"/>
      <c r="V224" s="59">
        <v>0.4761</v>
      </c>
      <c r="W224" s="60">
        <v>6.21</v>
      </c>
      <c r="X224" s="34" t="b">
        <f t="shared" si="13"/>
        <v>0</v>
      </c>
      <c r="Y224" s="34" t="b">
        <f t="shared" si="14"/>
        <v>0</v>
      </c>
      <c r="Z224" s="34" t="b">
        <f t="shared" si="15"/>
        <v>0</v>
      </c>
      <c r="AA224" s="34" t="b">
        <f t="shared" si="16"/>
        <v>0</v>
      </c>
      <c r="AB224" s="34" t="b">
        <f t="shared" si="17"/>
        <v>0</v>
      </c>
      <c r="AC224" s="34">
        <f t="shared" si="18"/>
        <v>18</v>
      </c>
      <c r="AD224" s="34">
        <f t="shared" si="19"/>
        <v>41</v>
      </c>
      <c r="AE224" s="16" t="b">
        <f t="shared" si="20"/>
        <v>0</v>
      </c>
      <c r="AF224" s="17" t="b">
        <f t="shared" si="21"/>
        <v>0</v>
      </c>
      <c r="AG224" s="17">
        <f t="shared" si="22"/>
        <v>47</v>
      </c>
      <c r="AH224" s="17" t="b">
        <f t="shared" si="23"/>
        <v>0</v>
      </c>
      <c r="AI224" s="34">
        <f t="shared" si="24"/>
        <v>3</v>
      </c>
      <c r="AJ224" s="18">
        <f t="shared" si="25"/>
        <v>15248.07</v>
      </c>
      <c r="AK224" s="18">
        <f t="shared" si="26"/>
        <v>14824.5125</v>
      </c>
      <c r="AL224" s="18">
        <f t="shared" si="27"/>
        <v>14400.955</v>
      </c>
    </row>
    <row r="225" ht="12.75" customHeight="1">
      <c r="A225" s="54">
        <v>45105.0</v>
      </c>
      <c r="B225" s="56">
        <v>2592.0</v>
      </c>
      <c r="C225" s="57">
        <v>16935.63</v>
      </c>
      <c r="D225" s="56">
        <v>16764.0</v>
      </c>
      <c r="E225" s="4"/>
      <c r="F225" s="48">
        <f t="shared" si="1"/>
        <v>2791</v>
      </c>
      <c r="G225" s="49">
        <f t="shared" si="2"/>
        <v>1.043040377</v>
      </c>
      <c r="H225" s="49">
        <f t="shared" si="3"/>
        <v>1.124329632</v>
      </c>
      <c r="I225" s="48" t="b">
        <f t="shared" si="4"/>
        <v>0</v>
      </c>
      <c r="J225" s="48">
        <f t="shared" si="5"/>
        <v>0</v>
      </c>
      <c r="K225" s="50">
        <f t="shared" si="6"/>
        <v>28</v>
      </c>
      <c r="L225" s="51">
        <f t="shared" si="7"/>
        <v>-0.01013425541</v>
      </c>
      <c r="M225" s="50" t="b">
        <f t="shared" si="8"/>
        <v>0</v>
      </c>
      <c r="N225" s="50" t="b">
        <f t="shared" si="9"/>
        <v>0</v>
      </c>
      <c r="O225" s="50">
        <f t="shared" si="10"/>
        <v>1</v>
      </c>
      <c r="P225" s="4">
        <f t="shared" si="28"/>
        <v>265788349550</v>
      </c>
      <c r="Q225" s="34">
        <f t="shared" si="29"/>
        <v>5232054</v>
      </c>
      <c r="R225" s="34"/>
      <c r="S225" s="34"/>
      <c r="T225" s="34"/>
      <c r="U225" s="34"/>
      <c r="V225" s="59">
        <v>0.4916</v>
      </c>
      <c r="W225" s="60">
        <v>3.83</v>
      </c>
      <c r="X225" s="34" t="b">
        <f t="shared" si="13"/>
        <v>0</v>
      </c>
      <c r="Y225" s="34" t="b">
        <f t="shared" si="14"/>
        <v>0</v>
      </c>
      <c r="Z225" s="34" t="b">
        <f t="shared" si="15"/>
        <v>0</v>
      </c>
      <c r="AA225" s="34" t="b">
        <f t="shared" si="16"/>
        <v>0</v>
      </c>
      <c r="AB225" s="34" t="b">
        <f t="shared" si="17"/>
        <v>0</v>
      </c>
      <c r="AC225" s="34">
        <f t="shared" si="18"/>
        <v>17</v>
      </c>
      <c r="AD225" s="34">
        <f t="shared" si="19"/>
        <v>40</v>
      </c>
      <c r="AE225" s="16" t="b">
        <f t="shared" si="20"/>
        <v>0</v>
      </c>
      <c r="AF225" s="17" t="b">
        <f t="shared" si="21"/>
        <v>0</v>
      </c>
      <c r="AG225" s="17">
        <f t="shared" si="22"/>
        <v>46</v>
      </c>
      <c r="AH225" s="17" t="b">
        <f t="shared" si="23"/>
        <v>0</v>
      </c>
      <c r="AI225" s="34">
        <f t="shared" si="24"/>
        <v>3</v>
      </c>
      <c r="AJ225" s="18">
        <f t="shared" si="25"/>
        <v>15242.067</v>
      </c>
      <c r="AK225" s="18">
        <f t="shared" si="26"/>
        <v>14818.67625</v>
      </c>
      <c r="AL225" s="18">
        <f t="shared" si="27"/>
        <v>14395.2855</v>
      </c>
    </row>
    <row r="226" ht="12.75" customHeight="1">
      <c r="A226" s="54">
        <v>45104.0</v>
      </c>
      <c r="B226" s="56">
        <v>2938.0</v>
      </c>
      <c r="C226" s="57">
        <v>16887.9</v>
      </c>
      <c r="D226" s="56">
        <v>16736.0</v>
      </c>
      <c r="E226" s="4"/>
      <c r="F226" s="48">
        <f t="shared" si="1"/>
        <v>2915.4</v>
      </c>
      <c r="G226" s="49">
        <f t="shared" si="2"/>
        <v>1.041241786</v>
      </c>
      <c r="H226" s="49">
        <f t="shared" si="3"/>
        <v>1.218393419</v>
      </c>
      <c r="I226" s="48" t="b">
        <f t="shared" si="4"/>
        <v>0</v>
      </c>
      <c r="J226" s="48">
        <f t="shared" si="5"/>
        <v>0</v>
      </c>
      <c r="K226" s="50">
        <f t="shared" si="6"/>
        <v>-141</v>
      </c>
      <c r="L226" s="51">
        <f t="shared" si="7"/>
        <v>-0.008994605605</v>
      </c>
      <c r="M226" s="50" t="b">
        <f t="shared" si="8"/>
        <v>0</v>
      </c>
      <c r="N226" s="50" t="b">
        <f t="shared" si="9"/>
        <v>0</v>
      </c>
      <c r="O226" s="50">
        <f t="shared" si="10"/>
        <v>1</v>
      </c>
      <c r="P226" s="4">
        <f t="shared" si="28"/>
        <v>258648321550</v>
      </c>
      <c r="Q226" s="34">
        <f t="shared" si="29"/>
        <v>5100020</v>
      </c>
      <c r="R226" s="34"/>
      <c r="S226" s="34"/>
      <c r="T226" s="34"/>
      <c r="U226" s="34"/>
      <c r="V226" s="59">
        <v>0.473</v>
      </c>
      <c r="W226" s="60">
        <v>4.42</v>
      </c>
      <c r="X226" s="34" t="b">
        <f t="shared" si="13"/>
        <v>0</v>
      </c>
      <c r="Y226" s="34" t="b">
        <f t="shared" si="14"/>
        <v>0</v>
      </c>
      <c r="Z226" s="34" t="b">
        <f t="shared" si="15"/>
        <v>0</v>
      </c>
      <c r="AA226" s="34" t="b">
        <f t="shared" si="16"/>
        <v>0</v>
      </c>
      <c r="AB226" s="34" t="b">
        <f t="shared" si="17"/>
        <v>0</v>
      </c>
      <c r="AC226" s="34">
        <f t="shared" si="18"/>
        <v>16</v>
      </c>
      <c r="AD226" s="34">
        <f t="shared" si="19"/>
        <v>39</v>
      </c>
      <c r="AE226" s="16" t="b">
        <f t="shared" si="20"/>
        <v>0</v>
      </c>
      <c r="AF226" s="17" t="b">
        <f t="shared" si="21"/>
        <v>0</v>
      </c>
      <c r="AG226" s="17">
        <f t="shared" si="22"/>
        <v>45</v>
      </c>
      <c r="AH226" s="17" t="b">
        <f t="shared" si="23"/>
        <v>0</v>
      </c>
      <c r="AI226" s="34">
        <f t="shared" si="24"/>
        <v>3</v>
      </c>
      <c r="AJ226" s="18">
        <f t="shared" si="25"/>
        <v>15199.11</v>
      </c>
      <c r="AK226" s="18">
        <f t="shared" si="26"/>
        <v>14776.9125</v>
      </c>
      <c r="AL226" s="18">
        <f t="shared" si="27"/>
        <v>14354.715</v>
      </c>
      <c r="AM226" s="19">
        <v>130.0</v>
      </c>
      <c r="AN226" s="19">
        <v>595.0</v>
      </c>
      <c r="AO226" s="19">
        <v>104.0</v>
      </c>
      <c r="AP226" s="19">
        <v>75.0</v>
      </c>
      <c r="AQ226" s="19">
        <v>50.0</v>
      </c>
    </row>
    <row r="227" ht="12.75" customHeight="1">
      <c r="A227" s="54">
        <v>45103.0</v>
      </c>
      <c r="B227" s="56">
        <v>2977.0</v>
      </c>
      <c r="C227" s="57">
        <v>17059.24</v>
      </c>
      <c r="D227" s="56">
        <v>16877.0</v>
      </c>
      <c r="E227" s="4"/>
      <c r="F227" s="48">
        <f t="shared" si="1"/>
        <v>2950.2</v>
      </c>
      <c r="G227" s="49">
        <f t="shared" si="2"/>
        <v>1.052909377</v>
      </c>
      <c r="H227" s="49">
        <f t="shared" si="3"/>
        <v>1.225672773</v>
      </c>
      <c r="I227" s="48" t="b">
        <f t="shared" si="4"/>
        <v>0</v>
      </c>
      <c r="J227" s="48">
        <f t="shared" si="5"/>
        <v>0</v>
      </c>
      <c r="K227" s="50">
        <f t="shared" si="6"/>
        <v>-121</v>
      </c>
      <c r="L227" s="51">
        <f t="shared" si="7"/>
        <v>-0.01068277368</v>
      </c>
      <c r="M227" s="50" t="b">
        <f t="shared" si="8"/>
        <v>0</v>
      </c>
      <c r="N227" s="50" t="b">
        <f t="shared" si="9"/>
        <v>0</v>
      </c>
      <c r="O227" s="50">
        <f t="shared" si="10"/>
        <v>1</v>
      </c>
      <c r="P227" s="4">
        <f t="shared" si="28"/>
        <v>300003967000</v>
      </c>
      <c r="Q227" s="34">
        <f t="shared" si="29"/>
        <v>5866049</v>
      </c>
      <c r="R227" s="34"/>
      <c r="S227" s="34"/>
      <c r="T227" s="34"/>
      <c r="U227" s="34"/>
      <c r="V227" s="59">
        <v>0.4995</v>
      </c>
      <c r="W227" s="60">
        <v>1.11</v>
      </c>
      <c r="X227" s="34" t="b">
        <f t="shared" si="13"/>
        <v>1</v>
      </c>
      <c r="Y227" s="34" t="b">
        <f t="shared" si="14"/>
        <v>0</v>
      </c>
      <c r="Z227" s="34" t="b">
        <f t="shared" si="15"/>
        <v>0</v>
      </c>
      <c r="AA227" s="34" t="b">
        <f t="shared" si="16"/>
        <v>0</v>
      </c>
      <c r="AB227" s="34" t="b">
        <f t="shared" si="17"/>
        <v>0</v>
      </c>
      <c r="AC227" s="34">
        <f t="shared" si="18"/>
        <v>15</v>
      </c>
      <c r="AD227" s="34">
        <f t="shared" si="19"/>
        <v>38</v>
      </c>
      <c r="AE227" s="16" t="b">
        <f t="shared" si="20"/>
        <v>0</v>
      </c>
      <c r="AF227" s="17" t="b">
        <f t="shared" si="21"/>
        <v>0</v>
      </c>
      <c r="AG227" s="17">
        <f t="shared" si="22"/>
        <v>44</v>
      </c>
      <c r="AH227" s="17" t="b">
        <f t="shared" si="23"/>
        <v>0</v>
      </c>
      <c r="AI227" s="34">
        <f t="shared" si="24"/>
        <v>3</v>
      </c>
      <c r="AJ227" s="18">
        <f t="shared" si="25"/>
        <v>15353.316</v>
      </c>
      <c r="AK227" s="18">
        <f t="shared" si="26"/>
        <v>14926.835</v>
      </c>
      <c r="AL227" s="18">
        <f t="shared" si="27"/>
        <v>14500.354</v>
      </c>
    </row>
    <row r="228" ht="12.75" customHeight="1">
      <c r="A228" s="54">
        <v>45100.0</v>
      </c>
      <c r="B228" s="65">
        <v>2724.0</v>
      </c>
      <c r="C228" s="66">
        <v>17202.4</v>
      </c>
      <c r="D228" s="65">
        <v>16998.0</v>
      </c>
      <c r="E228" s="4"/>
      <c r="F228" s="48">
        <f t="shared" si="1"/>
        <v>2996</v>
      </c>
      <c r="G228" s="49">
        <f t="shared" si="2"/>
        <v>1.063047919</v>
      </c>
      <c r="H228" s="49">
        <f t="shared" si="3"/>
        <v>1.233347191</v>
      </c>
      <c r="I228" s="48" t="b">
        <f t="shared" si="4"/>
        <v>0</v>
      </c>
      <c r="J228" s="48">
        <f t="shared" si="5"/>
        <v>0</v>
      </c>
      <c r="K228" s="50">
        <f t="shared" si="6"/>
        <v>0</v>
      </c>
      <c r="L228" s="51">
        <f t="shared" si="7"/>
        <v>-0.01188206297</v>
      </c>
      <c r="M228" s="50" t="b">
        <f t="shared" si="8"/>
        <v>0</v>
      </c>
      <c r="N228" s="50" t="b">
        <f t="shared" si="9"/>
        <v>0</v>
      </c>
      <c r="O228" s="50">
        <f t="shared" si="10"/>
        <v>1</v>
      </c>
      <c r="P228" s="4">
        <f t="shared" si="28"/>
        <v>339930500350</v>
      </c>
      <c r="Q228" s="34">
        <f t="shared" si="29"/>
        <v>6599427</v>
      </c>
      <c r="R228" s="34"/>
      <c r="S228" s="34"/>
      <c r="T228" s="34"/>
      <c r="U228" s="34"/>
      <c r="V228" s="59">
        <v>0.4941</v>
      </c>
      <c r="W228" s="60">
        <v>2.61</v>
      </c>
      <c r="X228" s="34" t="b">
        <f t="shared" si="13"/>
        <v>0</v>
      </c>
      <c r="Y228" s="34" t="b">
        <f t="shared" si="14"/>
        <v>0</v>
      </c>
      <c r="Z228" s="34" t="b">
        <f t="shared" si="15"/>
        <v>0</v>
      </c>
      <c r="AA228" s="34" t="b">
        <f t="shared" si="16"/>
        <v>0</v>
      </c>
      <c r="AB228" s="34" t="b">
        <f t="shared" si="17"/>
        <v>0</v>
      </c>
      <c r="AC228" s="34">
        <f t="shared" si="18"/>
        <v>14</v>
      </c>
      <c r="AD228" s="34">
        <f t="shared" si="19"/>
        <v>37</v>
      </c>
      <c r="AE228" s="16" t="b">
        <f t="shared" si="20"/>
        <v>0</v>
      </c>
      <c r="AF228" s="17" t="b">
        <f t="shared" si="21"/>
        <v>0</v>
      </c>
      <c r="AG228" s="17">
        <f t="shared" si="22"/>
        <v>43</v>
      </c>
      <c r="AH228" s="17" t="b">
        <f t="shared" si="23"/>
        <v>0</v>
      </c>
      <c r="AI228" s="34">
        <f t="shared" si="24"/>
        <v>3</v>
      </c>
      <c r="AJ228" s="18">
        <f t="shared" si="25"/>
        <v>15482.16</v>
      </c>
      <c r="AK228" s="18">
        <f t="shared" si="26"/>
        <v>15052.1</v>
      </c>
      <c r="AL228" s="18">
        <f t="shared" si="27"/>
        <v>14622.04</v>
      </c>
    </row>
    <row r="229" ht="12.75" customHeight="1">
      <c r="A229" s="54">
        <v>45099.0</v>
      </c>
      <c r="B229" s="65">
        <v>2724.0</v>
      </c>
      <c r="C229" s="66">
        <v>17202.4</v>
      </c>
      <c r="D229" s="65">
        <v>16998.0</v>
      </c>
      <c r="E229" s="4"/>
      <c r="F229" s="48">
        <f t="shared" si="1"/>
        <v>3350.4</v>
      </c>
      <c r="G229" s="49">
        <f t="shared" si="2"/>
        <v>1.064510868</v>
      </c>
      <c r="H229" s="49">
        <f t="shared" si="3"/>
        <v>1.733353038</v>
      </c>
      <c r="I229" s="48" t="b">
        <f t="shared" si="4"/>
        <v>0</v>
      </c>
      <c r="J229" s="48">
        <f t="shared" si="5"/>
        <v>0</v>
      </c>
      <c r="K229" s="50">
        <f t="shared" si="6"/>
        <v>0</v>
      </c>
      <c r="L229" s="51">
        <f t="shared" si="7"/>
        <v>-0.01188206297</v>
      </c>
      <c r="M229" s="50" t="b">
        <f t="shared" si="8"/>
        <v>0</v>
      </c>
      <c r="N229" s="50" t="b">
        <f t="shared" si="9"/>
        <v>0</v>
      </c>
      <c r="O229" s="50">
        <f t="shared" si="10"/>
        <v>1</v>
      </c>
      <c r="P229" s="4">
        <f t="shared" si="28"/>
        <v>339930500350</v>
      </c>
      <c r="Q229" s="34">
        <f t="shared" si="29"/>
        <v>6599427</v>
      </c>
      <c r="R229" s="34"/>
      <c r="S229" s="34"/>
      <c r="T229" s="34"/>
      <c r="U229" s="34"/>
      <c r="V229" s="59">
        <v>0.4836</v>
      </c>
      <c r="W229" s="60">
        <v>4.2</v>
      </c>
      <c r="X229" s="34" t="b">
        <f t="shared" si="13"/>
        <v>0</v>
      </c>
      <c r="Y229" s="34" t="b">
        <f t="shared" si="14"/>
        <v>0</v>
      </c>
      <c r="Z229" s="34" t="b">
        <f t="shared" si="15"/>
        <v>0</v>
      </c>
      <c r="AA229" s="34" t="b">
        <f t="shared" si="16"/>
        <v>0</v>
      </c>
      <c r="AB229" s="34" t="b">
        <f t="shared" si="17"/>
        <v>0</v>
      </c>
      <c r="AC229" s="34">
        <f t="shared" si="18"/>
        <v>13</v>
      </c>
      <c r="AD229" s="34">
        <f t="shared" si="19"/>
        <v>36</v>
      </c>
      <c r="AE229" s="16" t="b">
        <f t="shared" si="20"/>
        <v>0</v>
      </c>
      <c r="AF229" s="17" t="b">
        <f t="shared" si="21"/>
        <v>0</v>
      </c>
      <c r="AG229" s="17">
        <f t="shared" si="22"/>
        <v>42</v>
      </c>
      <c r="AH229" s="17" t="b">
        <f t="shared" si="23"/>
        <v>0</v>
      </c>
      <c r="AI229" s="34">
        <f t="shared" si="24"/>
        <v>3</v>
      </c>
      <c r="AJ229" s="18">
        <f t="shared" si="25"/>
        <v>15482.16</v>
      </c>
      <c r="AK229" s="18">
        <f t="shared" si="26"/>
        <v>15052.1</v>
      </c>
      <c r="AL229" s="18">
        <f t="shared" si="27"/>
        <v>14622.04</v>
      </c>
    </row>
    <row r="230" ht="12.75" customHeight="1">
      <c r="A230" s="55">
        <v>45098.0</v>
      </c>
      <c r="B230" s="56">
        <v>3214.0</v>
      </c>
      <c r="C230" s="57">
        <v>17202.4</v>
      </c>
      <c r="D230" s="56">
        <v>17230.0</v>
      </c>
      <c r="E230" s="56">
        <v>16998.0</v>
      </c>
      <c r="F230" s="48">
        <f t="shared" si="1"/>
        <v>3560.6</v>
      </c>
      <c r="G230" s="49">
        <f t="shared" si="2"/>
        <v>1.06599836</v>
      </c>
      <c r="H230" s="49">
        <f t="shared" si="3"/>
        <v>1.743243767</v>
      </c>
      <c r="I230" s="48" t="b">
        <f t="shared" si="4"/>
        <v>0</v>
      </c>
      <c r="J230" s="48">
        <f t="shared" si="5"/>
        <v>0</v>
      </c>
      <c r="K230" s="50">
        <f t="shared" si="6"/>
        <v>-1</v>
      </c>
      <c r="L230" s="51">
        <f t="shared" si="7"/>
        <v>-0.01188206297</v>
      </c>
      <c r="M230" s="50" t="b">
        <f t="shared" si="8"/>
        <v>0</v>
      </c>
      <c r="N230" s="50" t="b">
        <f t="shared" si="9"/>
        <v>0</v>
      </c>
      <c r="O230" s="50">
        <f t="shared" si="10"/>
        <v>1</v>
      </c>
      <c r="P230" s="4">
        <f t="shared" si="28"/>
        <v>339930500350</v>
      </c>
      <c r="Q230" s="34">
        <f t="shared" si="29"/>
        <v>6510566</v>
      </c>
      <c r="R230" s="34"/>
      <c r="S230" s="34"/>
      <c r="T230" s="34"/>
      <c r="U230" s="34"/>
      <c r="V230" s="59">
        <v>0.5172</v>
      </c>
      <c r="W230" s="60">
        <v>3.16</v>
      </c>
      <c r="X230" s="34" t="b">
        <f t="shared" si="13"/>
        <v>0</v>
      </c>
      <c r="Y230" s="34" t="b">
        <f t="shared" si="14"/>
        <v>0</v>
      </c>
      <c r="Z230" s="34" t="b">
        <f t="shared" si="15"/>
        <v>0</v>
      </c>
      <c r="AA230" s="34" t="b">
        <f t="shared" si="16"/>
        <v>0</v>
      </c>
      <c r="AB230" s="34" t="b">
        <f t="shared" si="17"/>
        <v>0</v>
      </c>
      <c r="AC230" s="34">
        <f t="shared" si="18"/>
        <v>12</v>
      </c>
      <c r="AD230" s="34">
        <f t="shared" si="19"/>
        <v>35</v>
      </c>
      <c r="AE230" s="16" t="b">
        <f t="shared" si="20"/>
        <v>0</v>
      </c>
      <c r="AF230" s="17" t="b">
        <f t="shared" si="21"/>
        <v>0</v>
      </c>
      <c r="AG230" s="17">
        <f t="shared" si="22"/>
        <v>41</v>
      </c>
      <c r="AH230" s="17" t="b">
        <f t="shared" si="23"/>
        <v>0</v>
      </c>
      <c r="AI230" s="34">
        <f t="shared" si="24"/>
        <v>3</v>
      </c>
      <c r="AJ230" s="18">
        <f t="shared" si="25"/>
        <v>15482.16</v>
      </c>
      <c r="AK230" s="18">
        <f t="shared" si="26"/>
        <v>15052.1</v>
      </c>
      <c r="AL230" s="18">
        <f t="shared" si="27"/>
        <v>14622.04</v>
      </c>
    </row>
    <row r="231" ht="12.75" customHeight="1">
      <c r="A231" s="54">
        <v>45097.0</v>
      </c>
      <c r="B231" s="56">
        <v>3112.0</v>
      </c>
      <c r="C231" s="57">
        <v>17184.91</v>
      </c>
      <c r="D231" s="56">
        <v>17180.0</v>
      </c>
      <c r="E231" s="56">
        <v>16999.0</v>
      </c>
      <c r="F231" s="48">
        <f t="shared" si="1"/>
        <v>3557.4</v>
      </c>
      <c r="G231" s="49">
        <f t="shared" si="2"/>
        <v>1.066492554</v>
      </c>
      <c r="H231" s="49">
        <f t="shared" si="3"/>
        <v>1.757760575</v>
      </c>
      <c r="I231" s="48" t="b">
        <f t="shared" si="4"/>
        <v>0</v>
      </c>
      <c r="J231" s="48">
        <f t="shared" si="5"/>
        <v>0</v>
      </c>
      <c r="K231" s="50">
        <f t="shared" si="6"/>
        <v>-34</v>
      </c>
      <c r="L231" s="51">
        <f t="shared" si="7"/>
        <v>-0.01081821202</v>
      </c>
      <c r="M231" s="50" t="b">
        <f t="shared" si="8"/>
        <v>0</v>
      </c>
      <c r="N231" s="50" t="b">
        <f t="shared" si="9"/>
        <v>0</v>
      </c>
      <c r="O231" s="50">
        <f t="shared" si="10"/>
        <v>1</v>
      </c>
      <c r="P231" s="4">
        <f t="shared" si="28"/>
        <v>340257289900</v>
      </c>
      <c r="Q231" s="34">
        <f t="shared" si="29"/>
        <v>6535791</v>
      </c>
      <c r="R231" s="34"/>
      <c r="S231" s="34"/>
      <c r="T231" s="34"/>
      <c r="U231" s="34"/>
      <c r="V231" s="59">
        <v>0.529</v>
      </c>
      <c r="W231" s="60">
        <v>4.18</v>
      </c>
      <c r="X231" s="34" t="b">
        <f t="shared" si="13"/>
        <v>0</v>
      </c>
      <c r="Y231" s="34" t="b">
        <f t="shared" si="14"/>
        <v>0</v>
      </c>
      <c r="Z231" s="34" t="b">
        <f t="shared" si="15"/>
        <v>0</v>
      </c>
      <c r="AA231" s="34" t="b">
        <f t="shared" si="16"/>
        <v>0</v>
      </c>
      <c r="AB231" s="34" t="b">
        <f t="shared" si="17"/>
        <v>0</v>
      </c>
      <c r="AC231" s="34">
        <f t="shared" si="18"/>
        <v>11</v>
      </c>
      <c r="AD231" s="34">
        <f t="shared" si="19"/>
        <v>34</v>
      </c>
      <c r="AE231" s="16" t="b">
        <f t="shared" si="20"/>
        <v>0</v>
      </c>
      <c r="AF231" s="17" t="b">
        <f t="shared" si="21"/>
        <v>0</v>
      </c>
      <c r="AG231" s="17">
        <f t="shared" si="22"/>
        <v>40</v>
      </c>
      <c r="AH231" s="17" t="b">
        <f t="shared" si="23"/>
        <v>0</v>
      </c>
      <c r="AI231" s="34">
        <f t="shared" si="24"/>
        <v>3</v>
      </c>
      <c r="AJ231" s="18">
        <f t="shared" si="25"/>
        <v>15466.419</v>
      </c>
      <c r="AK231" s="18">
        <f t="shared" si="26"/>
        <v>15036.79625</v>
      </c>
      <c r="AL231" s="18">
        <f t="shared" si="27"/>
        <v>14607.1735</v>
      </c>
    </row>
    <row r="232" ht="12.75" customHeight="1">
      <c r="A232" s="54">
        <v>45096.0</v>
      </c>
      <c r="B232" s="56">
        <v>3206.0</v>
      </c>
      <c r="C232" s="57">
        <v>17274.56</v>
      </c>
      <c r="D232" s="56">
        <v>17235.0</v>
      </c>
      <c r="E232" s="58">
        <v>17033.0</v>
      </c>
      <c r="F232" s="48">
        <f t="shared" si="1"/>
        <v>3635.2</v>
      </c>
      <c r="G232" s="49">
        <f t="shared" si="2"/>
        <v>1.073703662</v>
      </c>
      <c r="H232" s="49">
        <f t="shared" si="3"/>
        <v>1.769335712</v>
      </c>
      <c r="I232" s="48" t="b">
        <f t="shared" si="4"/>
        <v>0</v>
      </c>
      <c r="J232" s="48">
        <f t="shared" si="5"/>
        <v>0</v>
      </c>
      <c r="K232" s="50">
        <f t="shared" si="6"/>
        <v>-39</v>
      </c>
      <c r="L232" s="51">
        <f t="shared" si="7"/>
        <v>-0.0139835689</v>
      </c>
      <c r="M232" s="50" t="b">
        <f t="shared" si="8"/>
        <v>0</v>
      </c>
      <c r="N232" s="50" t="b">
        <f t="shared" si="9"/>
        <v>0</v>
      </c>
      <c r="O232" s="50">
        <f t="shared" si="10"/>
        <v>1</v>
      </c>
      <c r="P232" s="4">
        <f t="shared" si="28"/>
        <v>351705312600</v>
      </c>
      <c r="Q232" s="34">
        <f t="shared" si="29"/>
        <v>6734131</v>
      </c>
      <c r="R232" s="34"/>
      <c r="S232" s="34"/>
      <c r="T232" s="34"/>
      <c r="U232" s="34"/>
      <c r="V232" s="52"/>
      <c r="W232" s="53"/>
      <c r="X232" s="34" t="b">
        <f t="shared" si="13"/>
        <v>0</v>
      </c>
      <c r="Y232" s="34" t="b">
        <f t="shared" si="14"/>
        <v>0</v>
      </c>
      <c r="Z232" s="34" t="b">
        <f t="shared" si="15"/>
        <v>0</v>
      </c>
      <c r="AA232" s="34" t="b">
        <f t="shared" si="16"/>
        <v>0</v>
      </c>
      <c r="AB232" s="34" t="b">
        <f t="shared" si="17"/>
        <v>0</v>
      </c>
      <c r="AC232" s="34">
        <f t="shared" si="18"/>
        <v>10</v>
      </c>
      <c r="AD232" s="34">
        <f t="shared" si="19"/>
        <v>33</v>
      </c>
      <c r="AE232" s="16" t="b">
        <f t="shared" si="20"/>
        <v>0</v>
      </c>
      <c r="AF232" s="17" t="b">
        <f t="shared" si="21"/>
        <v>0</v>
      </c>
      <c r="AG232" s="17">
        <f t="shared" si="22"/>
        <v>39</v>
      </c>
      <c r="AH232" s="17" t="b">
        <f t="shared" si="23"/>
        <v>0</v>
      </c>
      <c r="AI232" s="34">
        <f t="shared" si="24"/>
        <v>3</v>
      </c>
      <c r="AJ232" s="18">
        <f t="shared" si="25"/>
        <v>15547.104</v>
      </c>
      <c r="AK232" s="18">
        <f t="shared" si="26"/>
        <v>15115.24</v>
      </c>
      <c r="AL232" s="18">
        <f t="shared" si="27"/>
        <v>14683.376</v>
      </c>
    </row>
    <row r="233" ht="12.75" customHeight="1">
      <c r="A233" s="54">
        <v>45093.0</v>
      </c>
      <c r="B233" s="56">
        <v>4496.0</v>
      </c>
      <c r="C233" s="57">
        <v>17288.91</v>
      </c>
      <c r="D233" s="56">
        <v>17274.0</v>
      </c>
      <c r="E233" s="4"/>
      <c r="F233" s="48">
        <f t="shared" si="1"/>
        <v>3590.4</v>
      </c>
      <c r="G233" s="49">
        <f t="shared" si="2"/>
        <v>1.07620573</v>
      </c>
      <c r="H233" s="49">
        <f t="shared" si="3"/>
        <v>1.782158595</v>
      </c>
      <c r="I233" s="48" t="b">
        <f t="shared" si="4"/>
        <v>0</v>
      </c>
      <c r="J233" s="48">
        <f t="shared" si="5"/>
        <v>0</v>
      </c>
      <c r="K233" s="50">
        <f t="shared" si="6"/>
        <v>-66</v>
      </c>
      <c r="L233" s="51">
        <f t="shared" si="7"/>
        <v>-0.0008624025459</v>
      </c>
      <c r="M233" s="50" t="b">
        <f t="shared" si="8"/>
        <v>0</v>
      </c>
      <c r="N233" s="50" t="b">
        <f t="shared" si="9"/>
        <v>0</v>
      </c>
      <c r="O233" s="50">
        <f t="shared" si="10"/>
        <v>1</v>
      </c>
      <c r="P233" s="4">
        <f t="shared" si="28"/>
        <v>365314185150</v>
      </c>
      <c r="Q233" s="34">
        <f t="shared" si="29"/>
        <v>6978909</v>
      </c>
      <c r="R233" s="34"/>
      <c r="S233" s="34"/>
      <c r="T233" s="34"/>
      <c r="U233" s="34"/>
      <c r="V233" s="59">
        <v>0.4903</v>
      </c>
      <c r="W233" s="60">
        <v>5.6</v>
      </c>
      <c r="X233" s="34" t="b">
        <f t="shared" si="13"/>
        <v>0</v>
      </c>
      <c r="Y233" s="34" t="b">
        <f t="shared" si="14"/>
        <v>0</v>
      </c>
      <c r="Z233" s="34" t="b">
        <f t="shared" si="15"/>
        <v>0</v>
      </c>
      <c r="AA233" s="34" t="b">
        <f t="shared" si="16"/>
        <v>0</v>
      </c>
      <c r="AB233" s="34" t="b">
        <f t="shared" si="17"/>
        <v>0</v>
      </c>
      <c r="AC233" s="34">
        <f t="shared" si="18"/>
        <v>9</v>
      </c>
      <c r="AD233" s="34">
        <f t="shared" si="19"/>
        <v>32</v>
      </c>
      <c r="AE233" s="16" t="b">
        <f t="shared" si="20"/>
        <v>0</v>
      </c>
      <c r="AF233" s="17" t="b">
        <f t="shared" si="21"/>
        <v>0</v>
      </c>
      <c r="AG233" s="17">
        <f t="shared" si="22"/>
        <v>38</v>
      </c>
      <c r="AH233" s="17" t="b">
        <f t="shared" si="23"/>
        <v>0</v>
      </c>
      <c r="AI233" s="34">
        <f t="shared" si="24"/>
        <v>3</v>
      </c>
      <c r="AJ233" s="18">
        <f t="shared" si="25"/>
        <v>15560.019</v>
      </c>
      <c r="AK233" s="18">
        <f t="shared" si="26"/>
        <v>15127.79625</v>
      </c>
      <c r="AL233" s="18">
        <f t="shared" si="27"/>
        <v>14695.5735</v>
      </c>
    </row>
    <row r="234" ht="12.75" customHeight="1">
      <c r="A234" s="54">
        <v>45092.0</v>
      </c>
      <c r="B234" s="56">
        <v>3775.0</v>
      </c>
      <c r="C234" s="57">
        <v>17334.98</v>
      </c>
      <c r="D234" s="56">
        <v>17340.0</v>
      </c>
      <c r="E234" s="4"/>
      <c r="F234" s="48">
        <f t="shared" si="1"/>
        <v>3264.8</v>
      </c>
      <c r="G234" s="49">
        <f t="shared" si="2"/>
        <v>1.080614147</v>
      </c>
      <c r="H234" s="49">
        <f t="shared" si="3"/>
        <v>1.515435361</v>
      </c>
      <c r="I234" s="48" t="b">
        <f t="shared" si="4"/>
        <v>0</v>
      </c>
      <c r="J234" s="48">
        <f t="shared" si="5"/>
        <v>0</v>
      </c>
      <c r="K234" s="50">
        <f t="shared" si="6"/>
        <v>138</v>
      </c>
      <c r="L234" s="51">
        <f t="shared" si="7"/>
        <v>0.0002895878738</v>
      </c>
      <c r="M234" s="50" t="b">
        <f t="shared" si="8"/>
        <v>0</v>
      </c>
      <c r="N234" s="50" t="b">
        <f t="shared" si="9"/>
        <v>0</v>
      </c>
      <c r="O234" s="50">
        <f t="shared" si="10"/>
        <v>1</v>
      </c>
      <c r="P234" s="4">
        <f t="shared" si="28"/>
        <v>389794347450</v>
      </c>
      <c r="Q234" s="34">
        <f t="shared" si="29"/>
        <v>7418231</v>
      </c>
      <c r="R234" s="34"/>
      <c r="S234" s="34"/>
      <c r="T234" s="34"/>
      <c r="U234" s="34"/>
      <c r="V234" s="59">
        <v>0.4871</v>
      </c>
      <c r="W234" s="60">
        <v>6.67</v>
      </c>
      <c r="X234" s="34" t="b">
        <f t="shared" si="13"/>
        <v>0</v>
      </c>
      <c r="Y234" s="34" t="b">
        <f t="shared" si="14"/>
        <v>0</v>
      </c>
      <c r="Z234" s="34" t="b">
        <f t="shared" si="15"/>
        <v>0</v>
      </c>
      <c r="AA234" s="34" t="b">
        <f t="shared" si="16"/>
        <v>0</v>
      </c>
      <c r="AB234" s="34" t="b">
        <f t="shared" si="17"/>
        <v>0</v>
      </c>
      <c r="AC234" s="34">
        <f t="shared" si="18"/>
        <v>8</v>
      </c>
      <c r="AD234" s="34">
        <f t="shared" si="19"/>
        <v>31</v>
      </c>
      <c r="AE234" s="16" t="b">
        <f t="shared" si="20"/>
        <v>0</v>
      </c>
      <c r="AF234" s="17" t="b">
        <f t="shared" si="21"/>
        <v>0</v>
      </c>
      <c r="AG234" s="17">
        <f t="shared" si="22"/>
        <v>37</v>
      </c>
      <c r="AH234" s="17" t="b">
        <f t="shared" si="23"/>
        <v>0</v>
      </c>
      <c r="AI234" s="34">
        <f t="shared" si="24"/>
        <v>3</v>
      </c>
      <c r="AJ234" s="18">
        <f t="shared" si="25"/>
        <v>15601.482</v>
      </c>
      <c r="AK234" s="18">
        <f t="shared" si="26"/>
        <v>15168.1075</v>
      </c>
      <c r="AL234" s="18">
        <f t="shared" si="27"/>
        <v>14734.733</v>
      </c>
    </row>
    <row r="235" ht="12.75" customHeight="1">
      <c r="A235" s="54">
        <v>45091.0</v>
      </c>
      <c r="B235" s="56">
        <v>3198.0</v>
      </c>
      <c r="C235" s="57">
        <v>17238.14</v>
      </c>
      <c r="D235" s="56">
        <v>17202.0</v>
      </c>
      <c r="E235" s="4"/>
      <c r="F235" s="48">
        <f t="shared" si="1"/>
        <v>3115.8</v>
      </c>
      <c r="G235" s="49">
        <f t="shared" si="2"/>
        <v>1.076222237</v>
      </c>
      <c r="H235" s="49">
        <f t="shared" si="3"/>
        <v>1.419429822</v>
      </c>
      <c r="I235" s="48" t="b">
        <f t="shared" si="4"/>
        <v>0</v>
      </c>
      <c r="J235" s="48">
        <f t="shared" si="5"/>
        <v>0</v>
      </c>
      <c r="K235" s="50">
        <f t="shared" si="6"/>
        <v>-17</v>
      </c>
      <c r="L235" s="51">
        <f t="shared" si="7"/>
        <v>-0.002096513893</v>
      </c>
      <c r="M235" s="50" t="b">
        <f t="shared" si="8"/>
        <v>0</v>
      </c>
      <c r="N235" s="50" t="b">
        <f t="shared" si="9"/>
        <v>0</v>
      </c>
      <c r="O235" s="50">
        <f t="shared" si="10"/>
        <v>1</v>
      </c>
      <c r="P235" s="4">
        <f t="shared" si="28"/>
        <v>344229293550</v>
      </c>
      <c r="Q235" s="34">
        <f t="shared" si="29"/>
        <v>6603631</v>
      </c>
      <c r="R235" s="34"/>
      <c r="S235" s="34"/>
      <c r="T235" s="34"/>
      <c r="U235" s="34"/>
      <c r="V235" s="59">
        <v>0.4881</v>
      </c>
      <c r="W235" s="60">
        <v>9.84</v>
      </c>
      <c r="X235" s="34" t="b">
        <f t="shared" si="13"/>
        <v>0</v>
      </c>
      <c r="Y235" s="34" t="b">
        <f t="shared" si="14"/>
        <v>0</v>
      </c>
      <c r="Z235" s="34" t="b">
        <f t="shared" si="15"/>
        <v>0</v>
      </c>
      <c r="AA235" s="34" t="b">
        <f t="shared" si="16"/>
        <v>0</v>
      </c>
      <c r="AB235" s="34" t="b">
        <f t="shared" si="17"/>
        <v>0</v>
      </c>
      <c r="AC235" s="34">
        <f t="shared" si="18"/>
        <v>7</v>
      </c>
      <c r="AD235" s="34">
        <f t="shared" si="19"/>
        <v>30</v>
      </c>
      <c r="AE235" s="16" t="b">
        <f t="shared" si="20"/>
        <v>0</v>
      </c>
      <c r="AF235" s="17" t="b">
        <f t="shared" si="21"/>
        <v>0</v>
      </c>
      <c r="AG235" s="17">
        <f t="shared" si="22"/>
        <v>36</v>
      </c>
      <c r="AH235" s="17" t="b">
        <f t="shared" si="23"/>
        <v>0</v>
      </c>
      <c r="AI235" s="34">
        <f t="shared" si="24"/>
        <v>3</v>
      </c>
      <c r="AJ235" s="18">
        <f t="shared" si="25"/>
        <v>15514.326</v>
      </c>
      <c r="AK235" s="18">
        <f t="shared" si="26"/>
        <v>15083.3725</v>
      </c>
      <c r="AL235" s="18">
        <f t="shared" si="27"/>
        <v>14652.419</v>
      </c>
    </row>
    <row r="236" ht="12.75" customHeight="1">
      <c r="A236" s="54">
        <v>45090.0</v>
      </c>
      <c r="B236" s="56">
        <v>3501.0</v>
      </c>
      <c r="C236" s="57">
        <v>17216.6</v>
      </c>
      <c r="D236" s="56">
        <v>17219.0</v>
      </c>
      <c r="E236" s="4"/>
      <c r="F236" s="48">
        <f t="shared" si="1"/>
        <v>3058.4</v>
      </c>
      <c r="G236" s="49">
        <f t="shared" si="2"/>
        <v>1.076532705</v>
      </c>
      <c r="H236" s="49">
        <f t="shared" si="3"/>
        <v>1.426950798</v>
      </c>
      <c r="I236" s="48" t="b">
        <f t="shared" si="4"/>
        <v>0</v>
      </c>
      <c r="J236" s="48">
        <f t="shared" si="5"/>
        <v>0</v>
      </c>
      <c r="K236" s="50">
        <f t="shared" si="6"/>
        <v>285</v>
      </c>
      <c r="L236" s="51">
        <f t="shared" si="7"/>
        <v>0.0001394003462</v>
      </c>
      <c r="M236" s="50" t="b">
        <f t="shared" si="8"/>
        <v>0</v>
      </c>
      <c r="N236" s="50" t="b">
        <f t="shared" si="9"/>
        <v>0</v>
      </c>
      <c r="O236" s="50">
        <f t="shared" si="10"/>
        <v>1</v>
      </c>
      <c r="P236" s="4">
        <f t="shared" si="28"/>
        <v>349929698700</v>
      </c>
      <c r="Q236" s="34">
        <f t="shared" si="29"/>
        <v>6706359</v>
      </c>
      <c r="R236" s="34"/>
      <c r="S236" s="34"/>
      <c r="T236" s="34"/>
      <c r="U236" s="34"/>
      <c r="V236" s="59">
        <v>0.4919</v>
      </c>
      <c r="W236" s="60">
        <v>8.28</v>
      </c>
      <c r="X236" s="34" t="b">
        <f t="shared" si="13"/>
        <v>0</v>
      </c>
      <c r="Y236" s="34" t="b">
        <f t="shared" si="14"/>
        <v>0</v>
      </c>
      <c r="Z236" s="34" t="b">
        <f t="shared" si="15"/>
        <v>0</v>
      </c>
      <c r="AA236" s="34" t="b">
        <f t="shared" si="16"/>
        <v>0</v>
      </c>
      <c r="AB236" s="34" t="b">
        <f t="shared" si="17"/>
        <v>0</v>
      </c>
      <c r="AC236" s="34">
        <f t="shared" si="18"/>
        <v>6</v>
      </c>
      <c r="AD236" s="34">
        <f t="shared" si="19"/>
        <v>29</v>
      </c>
      <c r="AE236" s="16" t="b">
        <f t="shared" si="20"/>
        <v>0</v>
      </c>
      <c r="AF236" s="17" t="b">
        <f t="shared" si="21"/>
        <v>0</v>
      </c>
      <c r="AG236" s="17">
        <f t="shared" si="22"/>
        <v>35</v>
      </c>
      <c r="AH236" s="17" t="b">
        <f t="shared" si="23"/>
        <v>0</v>
      </c>
      <c r="AI236" s="34">
        <f t="shared" si="24"/>
        <v>3</v>
      </c>
      <c r="AJ236" s="18">
        <f t="shared" si="25"/>
        <v>15494.94</v>
      </c>
      <c r="AK236" s="18">
        <f t="shared" si="26"/>
        <v>15064.525</v>
      </c>
      <c r="AL236" s="18">
        <f t="shared" si="27"/>
        <v>14634.11</v>
      </c>
    </row>
    <row r="237" ht="12.75" customHeight="1">
      <c r="A237" s="54">
        <v>45089.0</v>
      </c>
      <c r="B237" s="56">
        <v>2982.0</v>
      </c>
      <c r="C237" s="57">
        <v>16955.37</v>
      </c>
      <c r="D237" s="56">
        <v>16934.0</v>
      </c>
      <c r="E237" s="4"/>
      <c r="F237" s="48">
        <f t="shared" si="1"/>
        <v>2902.8</v>
      </c>
      <c r="G237" s="49">
        <f t="shared" si="2"/>
        <v>1.062083441</v>
      </c>
      <c r="H237" s="49">
        <f t="shared" si="3"/>
        <v>1.245982085</v>
      </c>
      <c r="I237" s="48" t="b">
        <f t="shared" si="4"/>
        <v>0</v>
      </c>
      <c r="J237" s="48">
        <f t="shared" si="5"/>
        <v>0</v>
      </c>
      <c r="K237" s="50">
        <f t="shared" si="6"/>
        <v>72</v>
      </c>
      <c r="L237" s="51">
        <f t="shared" si="7"/>
        <v>-0.001260367659</v>
      </c>
      <c r="M237" s="50" t="b">
        <f t="shared" si="8"/>
        <v>1</v>
      </c>
      <c r="N237" s="50" t="b">
        <f t="shared" si="9"/>
        <v>0</v>
      </c>
      <c r="O237" s="50">
        <f t="shared" si="10"/>
        <v>-1</v>
      </c>
      <c r="P237" s="4">
        <f t="shared" si="28"/>
        <v>385625179200</v>
      </c>
      <c r="Q237" s="34">
        <f t="shared" si="29"/>
        <v>-2504946</v>
      </c>
      <c r="R237" s="34"/>
      <c r="S237" s="34"/>
      <c r="T237" s="34"/>
      <c r="U237" s="34"/>
      <c r="V237" s="59">
        <v>0.4954</v>
      </c>
      <c r="W237" s="60">
        <v>7.92</v>
      </c>
      <c r="X237" s="34" t="b">
        <f t="shared" si="13"/>
        <v>0</v>
      </c>
      <c r="Y237" s="34" t="b">
        <f t="shared" si="14"/>
        <v>0</v>
      </c>
      <c r="Z237" s="34" t="b">
        <f t="shared" si="15"/>
        <v>0</v>
      </c>
      <c r="AA237" s="34" t="b">
        <f t="shared" si="16"/>
        <v>0</v>
      </c>
      <c r="AB237" s="34" t="b">
        <f t="shared" si="17"/>
        <v>0</v>
      </c>
      <c r="AC237" s="34">
        <f t="shared" si="18"/>
        <v>5</v>
      </c>
      <c r="AD237" s="34">
        <f t="shared" si="19"/>
        <v>28</v>
      </c>
      <c r="AE237" s="16" t="b">
        <f t="shared" si="20"/>
        <v>0</v>
      </c>
      <c r="AF237" s="17" t="b">
        <f t="shared" si="21"/>
        <v>0</v>
      </c>
      <c r="AG237" s="17">
        <f t="shared" si="22"/>
        <v>34</v>
      </c>
      <c r="AH237" s="17" t="b">
        <f t="shared" si="23"/>
        <v>0</v>
      </c>
      <c r="AI237" s="34">
        <f t="shared" si="24"/>
        <v>1</v>
      </c>
      <c r="AJ237" s="18">
        <f t="shared" si="25"/>
        <v>15259.833</v>
      </c>
      <c r="AK237" s="18">
        <f t="shared" si="26"/>
        <v>14835.94875</v>
      </c>
      <c r="AL237" s="18">
        <f t="shared" si="27"/>
        <v>14412.0645</v>
      </c>
    </row>
    <row r="238" ht="12.75" customHeight="1">
      <c r="A238" s="54">
        <v>45086.0</v>
      </c>
      <c r="B238" s="56">
        <v>2868.0</v>
      </c>
      <c r="C238" s="57">
        <v>16886.4</v>
      </c>
      <c r="D238" s="56">
        <v>16862.0</v>
      </c>
      <c r="E238" s="4"/>
      <c r="F238" s="48">
        <f t="shared" si="1"/>
        <v>2907.4</v>
      </c>
      <c r="G238" s="49">
        <f t="shared" si="2"/>
        <v>1.059461434</v>
      </c>
      <c r="H238" s="49">
        <f t="shared" si="3"/>
        <v>1.255325466</v>
      </c>
      <c r="I238" s="48" t="b">
        <f t="shared" si="4"/>
        <v>0</v>
      </c>
      <c r="J238" s="48">
        <f t="shared" si="5"/>
        <v>0</v>
      </c>
      <c r="K238" s="50">
        <f t="shared" si="6"/>
        <v>137</v>
      </c>
      <c r="L238" s="51">
        <f t="shared" si="7"/>
        <v>-0.001444949782</v>
      </c>
      <c r="M238" s="50" t="b">
        <f t="shared" si="8"/>
        <v>1</v>
      </c>
      <c r="N238" s="50" t="b">
        <f t="shared" si="9"/>
        <v>0</v>
      </c>
      <c r="O238" s="50">
        <f t="shared" si="10"/>
        <v>-1</v>
      </c>
      <c r="P238" s="4">
        <f t="shared" si="28"/>
        <v>394899290400</v>
      </c>
      <c r="Q238" s="34">
        <f t="shared" si="29"/>
        <v>-2576142</v>
      </c>
      <c r="R238" s="34"/>
      <c r="S238" s="34"/>
      <c r="T238" s="34"/>
      <c r="U238" s="34"/>
      <c r="V238" s="59">
        <v>0.521</v>
      </c>
      <c r="W238" s="60">
        <v>7.7</v>
      </c>
      <c r="X238" s="34" t="b">
        <f t="shared" si="13"/>
        <v>0</v>
      </c>
      <c r="Y238" s="34" t="b">
        <f t="shared" si="14"/>
        <v>0</v>
      </c>
      <c r="Z238" s="34" t="b">
        <f t="shared" si="15"/>
        <v>0</v>
      </c>
      <c r="AA238" s="34" t="b">
        <f t="shared" si="16"/>
        <v>0</v>
      </c>
      <c r="AB238" s="34" t="b">
        <f t="shared" si="17"/>
        <v>0</v>
      </c>
      <c r="AC238" s="34">
        <f t="shared" si="18"/>
        <v>4</v>
      </c>
      <c r="AD238" s="34">
        <f t="shared" si="19"/>
        <v>27</v>
      </c>
      <c r="AE238" s="16" t="b">
        <f t="shared" si="20"/>
        <v>0</v>
      </c>
      <c r="AF238" s="17" t="b">
        <f t="shared" si="21"/>
        <v>0</v>
      </c>
      <c r="AG238" s="17">
        <f t="shared" si="22"/>
        <v>33</v>
      </c>
      <c r="AH238" s="17" t="b">
        <f t="shared" si="23"/>
        <v>0</v>
      </c>
      <c r="AI238" s="34">
        <f t="shared" si="24"/>
        <v>1</v>
      </c>
      <c r="AJ238" s="18">
        <f t="shared" si="25"/>
        <v>15197.76</v>
      </c>
      <c r="AK238" s="18">
        <f t="shared" si="26"/>
        <v>14775.6</v>
      </c>
      <c r="AL238" s="18">
        <f t="shared" si="27"/>
        <v>14353.44</v>
      </c>
    </row>
    <row r="239" ht="12.75" customHeight="1">
      <c r="A239" s="54">
        <v>45085.0</v>
      </c>
      <c r="B239" s="56">
        <v>3030.0</v>
      </c>
      <c r="C239" s="57">
        <v>16733.69</v>
      </c>
      <c r="D239" s="56">
        <v>16725.0</v>
      </c>
      <c r="E239" s="4"/>
      <c r="F239" s="48">
        <f t="shared" si="1"/>
        <v>3053.6</v>
      </c>
      <c r="G239" s="49">
        <f t="shared" si="2"/>
        <v>1.051456372</v>
      </c>
      <c r="H239" s="49">
        <f t="shared" si="3"/>
        <v>1.493360996</v>
      </c>
      <c r="I239" s="48" t="b">
        <f t="shared" si="4"/>
        <v>0</v>
      </c>
      <c r="J239" s="48">
        <f t="shared" si="5"/>
        <v>0</v>
      </c>
      <c r="K239" s="50">
        <f t="shared" si="6"/>
        <v>-168</v>
      </c>
      <c r="L239" s="51">
        <f t="shared" si="7"/>
        <v>-0.0005193116402</v>
      </c>
      <c r="M239" s="50" t="b">
        <f t="shared" si="8"/>
        <v>0</v>
      </c>
      <c r="N239" s="50" t="b">
        <f t="shared" si="9"/>
        <v>0</v>
      </c>
      <c r="O239" s="50">
        <f t="shared" si="10"/>
        <v>1</v>
      </c>
      <c r="P239" s="4">
        <f t="shared" si="28"/>
        <v>347880787650</v>
      </c>
      <c r="Q239" s="34">
        <f t="shared" si="29"/>
        <v>6864015</v>
      </c>
      <c r="R239" s="34"/>
      <c r="S239" s="34"/>
      <c r="T239" s="34"/>
      <c r="U239" s="34"/>
      <c r="V239" s="59">
        <v>0.4818</v>
      </c>
      <c r="W239" s="60">
        <v>6.76</v>
      </c>
      <c r="X239" s="34" t="b">
        <f t="shared" si="13"/>
        <v>0</v>
      </c>
      <c r="Y239" s="34" t="b">
        <f t="shared" si="14"/>
        <v>0</v>
      </c>
      <c r="Z239" s="34" t="b">
        <f t="shared" si="15"/>
        <v>0</v>
      </c>
      <c r="AA239" s="34" t="b">
        <f t="shared" si="16"/>
        <v>0</v>
      </c>
      <c r="AB239" s="34" t="b">
        <f t="shared" si="17"/>
        <v>0</v>
      </c>
      <c r="AC239" s="34">
        <f t="shared" si="18"/>
        <v>3</v>
      </c>
      <c r="AD239" s="34">
        <f t="shared" si="19"/>
        <v>26</v>
      </c>
      <c r="AE239" s="16" t="b">
        <f t="shared" si="20"/>
        <v>0</v>
      </c>
      <c r="AF239" s="17" t="b">
        <f t="shared" si="21"/>
        <v>0</v>
      </c>
      <c r="AG239" s="17">
        <f t="shared" si="22"/>
        <v>32</v>
      </c>
      <c r="AH239" s="17" t="b">
        <f t="shared" si="23"/>
        <v>0</v>
      </c>
      <c r="AI239" s="34">
        <f t="shared" si="24"/>
        <v>3</v>
      </c>
      <c r="AJ239" s="18">
        <f t="shared" si="25"/>
        <v>15060.321</v>
      </c>
      <c r="AK239" s="18">
        <f t="shared" si="26"/>
        <v>14641.97875</v>
      </c>
      <c r="AL239" s="18">
        <f t="shared" si="27"/>
        <v>14223.6365</v>
      </c>
    </row>
    <row r="240" ht="12.75" customHeight="1">
      <c r="A240" s="54">
        <v>45084.0</v>
      </c>
      <c r="B240" s="56">
        <v>2911.0</v>
      </c>
      <c r="C240" s="57">
        <v>16922.48</v>
      </c>
      <c r="D240" s="56">
        <v>16893.0</v>
      </c>
      <c r="E240" s="4"/>
      <c r="F240" s="48">
        <f t="shared" si="1"/>
        <v>2998.4</v>
      </c>
      <c r="G240" s="49">
        <f t="shared" si="2"/>
        <v>1.065005937</v>
      </c>
      <c r="H240" s="49">
        <f t="shared" si="3"/>
        <v>1.499718725</v>
      </c>
      <c r="I240" s="48" t="b">
        <f t="shared" si="4"/>
        <v>0</v>
      </c>
      <c r="J240" s="48">
        <f t="shared" si="5"/>
        <v>0</v>
      </c>
      <c r="K240" s="50">
        <f t="shared" si="6"/>
        <v>152</v>
      </c>
      <c r="L240" s="51">
        <f t="shared" si="7"/>
        <v>-0.001742061447</v>
      </c>
      <c r="M240" s="50" t="b">
        <f t="shared" si="8"/>
        <v>1</v>
      </c>
      <c r="N240" s="50" t="b">
        <f t="shared" si="9"/>
        <v>0</v>
      </c>
      <c r="O240" s="50">
        <f t="shared" si="10"/>
        <v>-1</v>
      </c>
      <c r="P240" s="4">
        <f t="shared" si="28"/>
        <v>329839494450</v>
      </c>
      <c r="Q240" s="34">
        <f t="shared" si="29"/>
        <v>-2147773</v>
      </c>
      <c r="R240" s="34"/>
      <c r="S240" s="34"/>
      <c r="T240" s="34"/>
      <c r="U240" s="34"/>
      <c r="V240" s="59">
        <v>0.4893</v>
      </c>
      <c r="W240" s="60">
        <v>5.94</v>
      </c>
      <c r="X240" s="34" t="b">
        <f t="shared" si="13"/>
        <v>0</v>
      </c>
      <c r="Y240" s="34" t="b">
        <f t="shared" si="14"/>
        <v>0</v>
      </c>
      <c r="Z240" s="34" t="b">
        <f t="shared" si="15"/>
        <v>0</v>
      </c>
      <c r="AA240" s="34" t="b">
        <f t="shared" si="16"/>
        <v>0</v>
      </c>
      <c r="AB240" s="34" t="b">
        <f t="shared" si="17"/>
        <v>0</v>
      </c>
      <c r="AC240" s="34">
        <f t="shared" si="18"/>
        <v>2</v>
      </c>
      <c r="AD240" s="34">
        <f t="shared" si="19"/>
        <v>25</v>
      </c>
      <c r="AE240" s="16" t="b">
        <f t="shared" si="20"/>
        <v>0</v>
      </c>
      <c r="AF240" s="17" t="b">
        <f t="shared" si="21"/>
        <v>0</v>
      </c>
      <c r="AG240" s="17">
        <f t="shared" si="22"/>
        <v>31</v>
      </c>
      <c r="AH240" s="17" t="b">
        <f t="shared" si="23"/>
        <v>0</v>
      </c>
      <c r="AI240" s="34">
        <f t="shared" si="24"/>
        <v>1</v>
      </c>
      <c r="AJ240" s="18">
        <f t="shared" si="25"/>
        <v>15230.232</v>
      </c>
      <c r="AK240" s="18">
        <f t="shared" si="26"/>
        <v>14807.17</v>
      </c>
      <c r="AL240" s="18">
        <f t="shared" si="27"/>
        <v>14384.108</v>
      </c>
    </row>
    <row r="241" ht="12.75" customHeight="1">
      <c r="A241" s="54">
        <v>45083.0</v>
      </c>
      <c r="B241" s="65">
        <v>2723.0</v>
      </c>
      <c r="C241" s="66">
        <v>16761.66</v>
      </c>
      <c r="D241" s="65">
        <v>16741.0</v>
      </c>
      <c r="E241" s="4"/>
      <c r="F241" s="48">
        <f t="shared" si="1"/>
        <v>3234.2</v>
      </c>
      <c r="G241" s="49">
        <f t="shared" si="2"/>
        <v>1.056585886</v>
      </c>
      <c r="H241" s="49">
        <f t="shared" si="3"/>
        <v>1.710056863</v>
      </c>
      <c r="I241" s="48" t="b">
        <f t="shared" si="4"/>
        <v>0</v>
      </c>
      <c r="J241" s="48">
        <f t="shared" si="5"/>
        <v>0</v>
      </c>
      <c r="K241" s="50">
        <f t="shared" si="6"/>
        <v>81</v>
      </c>
      <c r="L241" s="51">
        <f t="shared" si="7"/>
        <v>-0.001232574817</v>
      </c>
      <c r="M241" s="50" t="b">
        <f t="shared" si="8"/>
        <v>1</v>
      </c>
      <c r="N241" s="50" t="b">
        <f t="shared" si="9"/>
        <v>0</v>
      </c>
      <c r="O241" s="50">
        <f t="shared" si="10"/>
        <v>-1</v>
      </c>
      <c r="P241" s="4">
        <f t="shared" si="28"/>
        <v>347176546050</v>
      </c>
      <c r="Q241" s="34">
        <f t="shared" si="29"/>
        <v>-2281191</v>
      </c>
      <c r="R241" s="34"/>
      <c r="S241" s="34"/>
      <c r="T241" s="34"/>
      <c r="U241" s="34"/>
      <c r="V241" s="59">
        <v>0.4792</v>
      </c>
      <c r="W241" s="60">
        <v>7.21</v>
      </c>
      <c r="X241" s="34" t="b">
        <f t="shared" si="13"/>
        <v>0</v>
      </c>
      <c r="Y241" s="34" t="b">
        <f t="shared" si="14"/>
        <v>0</v>
      </c>
      <c r="Z241" s="34" t="b">
        <f t="shared" si="15"/>
        <v>0</v>
      </c>
      <c r="AA241" s="34" t="b">
        <f t="shared" si="16"/>
        <v>0</v>
      </c>
      <c r="AB241" s="34" t="b">
        <f t="shared" si="17"/>
        <v>1</v>
      </c>
      <c r="AC241" s="34">
        <f t="shared" si="18"/>
        <v>1</v>
      </c>
      <c r="AD241" s="34">
        <f t="shared" si="19"/>
        <v>24</v>
      </c>
      <c r="AE241" s="16" t="b">
        <f t="shared" si="20"/>
        <v>0</v>
      </c>
      <c r="AF241" s="17" t="b">
        <f t="shared" si="21"/>
        <v>0</v>
      </c>
      <c r="AG241" s="17">
        <f t="shared" si="22"/>
        <v>30</v>
      </c>
      <c r="AH241" s="17" t="b">
        <f t="shared" si="23"/>
        <v>0</v>
      </c>
      <c r="AI241" s="34">
        <f t="shared" si="24"/>
        <v>1</v>
      </c>
      <c r="AJ241" s="18">
        <f t="shared" si="25"/>
        <v>15085.494</v>
      </c>
      <c r="AK241" s="18">
        <f t="shared" si="26"/>
        <v>14666.4525</v>
      </c>
      <c r="AL241" s="18">
        <f t="shared" si="27"/>
        <v>14247.411</v>
      </c>
    </row>
    <row r="242" ht="12.75" customHeight="1">
      <c r="A242" s="54">
        <v>45082.0</v>
      </c>
      <c r="B242" s="65">
        <v>3005.0</v>
      </c>
      <c r="C242" s="66">
        <v>16714.43</v>
      </c>
      <c r="D242" s="65">
        <v>16660.0</v>
      </c>
      <c r="E242" s="4"/>
      <c r="F242" s="48">
        <f t="shared" si="1"/>
        <v>3307.2</v>
      </c>
      <c r="G242" s="49">
        <f t="shared" si="2"/>
        <v>1.055162047</v>
      </c>
      <c r="H242" s="49">
        <f t="shared" si="3"/>
        <v>1.714908664</v>
      </c>
      <c r="I242" s="48" t="b">
        <f t="shared" si="4"/>
        <v>0</v>
      </c>
      <c r="J242" s="48">
        <f t="shared" si="5"/>
        <v>0</v>
      </c>
      <c r="K242" s="50">
        <f t="shared" si="6"/>
        <v>-38</v>
      </c>
      <c r="L242" s="51">
        <f t="shared" si="7"/>
        <v>-0.003256467615</v>
      </c>
      <c r="M242" s="50" t="b">
        <f t="shared" si="8"/>
        <v>0</v>
      </c>
      <c r="N242" s="50" t="b">
        <f t="shared" si="9"/>
        <v>0</v>
      </c>
      <c r="O242" s="50">
        <f t="shared" si="10"/>
        <v>1</v>
      </c>
      <c r="P242" s="4">
        <f t="shared" si="28"/>
        <v>321393675000</v>
      </c>
      <c r="Q242" s="34">
        <f t="shared" si="29"/>
        <v>6366141</v>
      </c>
      <c r="R242" s="34"/>
      <c r="S242" s="34"/>
      <c r="T242" s="34"/>
      <c r="U242" s="34"/>
      <c r="V242" s="59">
        <v>0.4925</v>
      </c>
      <c r="W242" s="60">
        <v>7.08</v>
      </c>
      <c r="X242" s="34" t="b">
        <f t="shared" si="13"/>
        <v>0</v>
      </c>
      <c r="Y242" s="34" t="b">
        <f t="shared" si="14"/>
        <v>0</v>
      </c>
      <c r="Z242" s="34" t="b">
        <f t="shared" si="15"/>
        <v>0</v>
      </c>
      <c r="AA242" s="34" t="b">
        <f t="shared" si="16"/>
        <v>0</v>
      </c>
      <c r="AB242" s="34" t="b">
        <f t="shared" si="17"/>
        <v>0</v>
      </c>
      <c r="AC242" s="34">
        <f t="shared" si="18"/>
        <v>2</v>
      </c>
      <c r="AD242" s="34">
        <f t="shared" si="19"/>
        <v>23</v>
      </c>
      <c r="AE242" s="16" t="b">
        <f t="shared" si="20"/>
        <v>0</v>
      </c>
      <c r="AF242" s="17" t="b">
        <f t="shared" si="21"/>
        <v>0</v>
      </c>
      <c r="AG242" s="17">
        <f t="shared" si="22"/>
        <v>29</v>
      </c>
      <c r="AH242" s="17" t="b">
        <f t="shared" si="23"/>
        <v>0</v>
      </c>
      <c r="AI242" s="34">
        <f t="shared" si="24"/>
        <v>3</v>
      </c>
      <c r="AJ242" s="18">
        <f t="shared" si="25"/>
        <v>15042.987</v>
      </c>
      <c r="AK242" s="18">
        <f t="shared" si="26"/>
        <v>14625.12625</v>
      </c>
      <c r="AL242" s="18">
        <f t="shared" si="27"/>
        <v>14207.2655</v>
      </c>
    </row>
    <row r="243" ht="12.75" customHeight="1">
      <c r="A243" s="54">
        <v>45079.0</v>
      </c>
      <c r="B243" s="56">
        <v>3599.0</v>
      </c>
      <c r="C243" s="57">
        <v>16706.91</v>
      </c>
      <c r="D243" s="56">
        <v>16698.0</v>
      </c>
      <c r="E243" s="4"/>
      <c r="F243" s="48">
        <f t="shared" si="1"/>
        <v>3385.6</v>
      </c>
      <c r="G243" s="49">
        <f t="shared" si="2"/>
        <v>1.055969386</v>
      </c>
      <c r="H243" s="49">
        <f t="shared" si="3"/>
        <v>1.722286556</v>
      </c>
      <c r="I243" s="48" t="b">
        <f t="shared" si="4"/>
        <v>0</v>
      </c>
      <c r="J243" s="48">
        <f t="shared" si="5"/>
        <v>0</v>
      </c>
      <c r="K243" s="50">
        <f t="shared" si="6"/>
        <v>225</v>
      </c>
      <c r="L243" s="51">
        <f t="shared" si="7"/>
        <v>-0.0005333122642</v>
      </c>
      <c r="M243" s="50" t="b">
        <f t="shared" si="8"/>
        <v>0</v>
      </c>
      <c r="N243" s="50" t="b">
        <f t="shared" si="9"/>
        <v>0</v>
      </c>
      <c r="O243" s="50">
        <f t="shared" si="10"/>
        <v>1</v>
      </c>
      <c r="P243" s="4">
        <f t="shared" si="28"/>
        <v>333932647100</v>
      </c>
      <c r="Q243" s="34">
        <f t="shared" si="29"/>
        <v>6599459</v>
      </c>
      <c r="R243" s="34"/>
      <c r="S243" s="34"/>
      <c r="T243" s="34"/>
      <c r="U243" s="34"/>
      <c r="V243" s="59">
        <v>0.4973</v>
      </c>
      <c r="W243" s="60">
        <v>7.42</v>
      </c>
      <c r="X243" s="34" t="b">
        <f t="shared" si="13"/>
        <v>0</v>
      </c>
      <c r="Y243" s="34" t="b">
        <f t="shared" si="14"/>
        <v>0</v>
      </c>
      <c r="Z243" s="34" t="b">
        <f t="shared" si="15"/>
        <v>0</v>
      </c>
      <c r="AA243" s="34" t="b">
        <f t="shared" si="16"/>
        <v>0</v>
      </c>
      <c r="AB243" s="34" t="b">
        <f t="shared" si="17"/>
        <v>1</v>
      </c>
      <c r="AC243" s="34">
        <f t="shared" si="18"/>
        <v>1</v>
      </c>
      <c r="AD243" s="34">
        <f t="shared" si="19"/>
        <v>22</v>
      </c>
      <c r="AE243" s="16" t="b">
        <f t="shared" si="20"/>
        <v>0</v>
      </c>
      <c r="AF243" s="17" t="b">
        <f t="shared" si="21"/>
        <v>0</v>
      </c>
      <c r="AG243" s="17">
        <f t="shared" si="22"/>
        <v>28</v>
      </c>
      <c r="AH243" s="17" t="b">
        <f t="shared" si="23"/>
        <v>0</v>
      </c>
      <c r="AI243" s="34">
        <f t="shared" si="24"/>
        <v>3</v>
      </c>
      <c r="AJ243" s="18">
        <f t="shared" si="25"/>
        <v>15036.219</v>
      </c>
      <c r="AK243" s="18">
        <f t="shared" si="26"/>
        <v>14618.54625</v>
      </c>
      <c r="AL243" s="18">
        <f t="shared" si="27"/>
        <v>14200.8735</v>
      </c>
    </row>
    <row r="244" ht="12.75" customHeight="1">
      <c r="A244" s="54">
        <v>45078.0</v>
      </c>
      <c r="B244" s="56">
        <v>2754.0</v>
      </c>
      <c r="C244" s="57">
        <v>16512.65</v>
      </c>
      <c r="D244" s="56">
        <v>16473.0</v>
      </c>
      <c r="E244" s="4"/>
      <c r="F244" s="48">
        <f t="shared" si="1"/>
        <v>3416.6</v>
      </c>
      <c r="G244" s="49">
        <f t="shared" si="2"/>
        <v>1.044990826</v>
      </c>
      <c r="H244" s="49">
        <f t="shared" si="3"/>
        <v>1.730911656</v>
      </c>
      <c r="I244" s="48" t="b">
        <f t="shared" si="4"/>
        <v>0</v>
      </c>
      <c r="J244" s="48">
        <f t="shared" si="5"/>
        <v>0</v>
      </c>
      <c r="K244" s="50">
        <f t="shared" si="6"/>
        <v>-27</v>
      </c>
      <c r="L244" s="51">
        <f t="shared" si="7"/>
        <v>-0.002401189391</v>
      </c>
      <c r="M244" s="50" t="b">
        <f t="shared" si="8"/>
        <v>1</v>
      </c>
      <c r="N244" s="50" t="b">
        <f t="shared" si="9"/>
        <v>0</v>
      </c>
      <c r="O244" s="50">
        <f t="shared" si="10"/>
        <v>-1</v>
      </c>
      <c r="P244" s="4">
        <f t="shared" si="28"/>
        <v>361056239600</v>
      </c>
      <c r="Q244" s="34">
        <f t="shared" si="29"/>
        <v>-2410986</v>
      </c>
      <c r="R244" s="34"/>
      <c r="S244" s="34"/>
      <c r="T244" s="34"/>
      <c r="U244" s="34"/>
      <c r="V244" s="59">
        <v>0.489</v>
      </c>
      <c r="W244" s="60">
        <v>4.88</v>
      </c>
      <c r="X244" s="34" t="b">
        <f t="shared" si="13"/>
        <v>0</v>
      </c>
      <c r="Y244" s="34" t="b">
        <f t="shared" si="14"/>
        <v>0</v>
      </c>
      <c r="Z244" s="34" t="b">
        <f t="shared" si="15"/>
        <v>0</v>
      </c>
      <c r="AA244" s="34" t="b">
        <f t="shared" si="16"/>
        <v>0</v>
      </c>
      <c r="AB244" s="34" t="b">
        <f t="shared" si="17"/>
        <v>1</v>
      </c>
      <c r="AC244" s="34">
        <f t="shared" si="18"/>
        <v>1</v>
      </c>
      <c r="AD244" s="34">
        <f t="shared" si="19"/>
        <v>21</v>
      </c>
      <c r="AE244" s="16" t="b">
        <f t="shared" si="20"/>
        <v>0</v>
      </c>
      <c r="AF244" s="17" t="b">
        <f t="shared" si="21"/>
        <v>0</v>
      </c>
      <c r="AG244" s="17">
        <f t="shared" si="22"/>
        <v>27</v>
      </c>
      <c r="AH244" s="17" t="b">
        <f t="shared" si="23"/>
        <v>0</v>
      </c>
      <c r="AI244" s="34">
        <f t="shared" si="24"/>
        <v>1</v>
      </c>
      <c r="AJ244" s="18">
        <f t="shared" si="25"/>
        <v>14861.385</v>
      </c>
      <c r="AK244" s="18">
        <f t="shared" si="26"/>
        <v>14448.56875</v>
      </c>
      <c r="AL244" s="18">
        <f t="shared" si="27"/>
        <v>14035.7525</v>
      </c>
    </row>
    <row r="245" ht="12.75" customHeight="1">
      <c r="A245" s="54">
        <v>45077.0</v>
      </c>
      <c r="B245" s="56">
        <v>4090.0</v>
      </c>
      <c r="C245" s="57">
        <v>16578.96</v>
      </c>
      <c r="D245" s="56">
        <v>16500.0</v>
      </c>
      <c r="E245" s="4"/>
      <c r="F245" s="48">
        <f t="shared" si="1"/>
        <v>3530.8</v>
      </c>
      <c r="G245" s="49">
        <f t="shared" si="2"/>
        <v>1.050008947</v>
      </c>
      <c r="H245" s="49">
        <f t="shared" si="3"/>
        <v>1.733773253</v>
      </c>
      <c r="I245" s="48" t="b">
        <f t="shared" si="4"/>
        <v>0</v>
      </c>
      <c r="J245" s="48">
        <f t="shared" si="5"/>
        <v>0</v>
      </c>
      <c r="K245" s="50">
        <f t="shared" si="6"/>
        <v>-72</v>
      </c>
      <c r="L245" s="51">
        <f t="shared" si="7"/>
        <v>-0.004762663038</v>
      </c>
      <c r="M245" s="50" t="b">
        <f t="shared" si="8"/>
        <v>0</v>
      </c>
      <c r="N245" s="50" t="b">
        <f t="shared" si="9"/>
        <v>0</v>
      </c>
      <c r="O245" s="50">
        <f t="shared" si="10"/>
        <v>1</v>
      </c>
      <c r="P245" s="4">
        <f t="shared" si="28"/>
        <v>371075271350</v>
      </c>
      <c r="Q245" s="34">
        <f t="shared" si="29"/>
        <v>7421505</v>
      </c>
      <c r="R245" s="34"/>
      <c r="S245" s="34"/>
      <c r="T245" s="34"/>
      <c r="U245" s="34"/>
      <c r="V245" s="59">
        <v>0.5145</v>
      </c>
      <c r="W245" s="60">
        <v>1.73</v>
      </c>
      <c r="X245" s="34" t="b">
        <f t="shared" si="13"/>
        <v>1</v>
      </c>
      <c r="Y245" s="34" t="b">
        <f t="shared" si="14"/>
        <v>0</v>
      </c>
      <c r="Z245" s="34" t="b">
        <f t="shared" si="15"/>
        <v>0</v>
      </c>
      <c r="AA245" s="34" t="b">
        <f t="shared" si="16"/>
        <v>0</v>
      </c>
      <c r="AB245" s="34" t="b">
        <f t="shared" si="17"/>
        <v>0</v>
      </c>
      <c r="AC245" s="34">
        <f t="shared" si="18"/>
        <v>5</v>
      </c>
      <c r="AD245" s="34">
        <f t="shared" si="19"/>
        <v>20</v>
      </c>
      <c r="AE245" s="16" t="b">
        <f t="shared" si="20"/>
        <v>0</v>
      </c>
      <c r="AF245" s="17" t="b">
        <f t="shared" si="21"/>
        <v>0</v>
      </c>
      <c r="AG245" s="17">
        <f t="shared" si="22"/>
        <v>26</v>
      </c>
      <c r="AH245" s="17" t="b">
        <f t="shared" si="23"/>
        <v>0</v>
      </c>
      <c r="AI245" s="34">
        <f t="shared" si="24"/>
        <v>3</v>
      </c>
      <c r="AJ245" s="18">
        <f t="shared" si="25"/>
        <v>14921.064</v>
      </c>
      <c r="AK245" s="18">
        <f t="shared" si="26"/>
        <v>14506.59</v>
      </c>
      <c r="AL245" s="18">
        <f t="shared" si="27"/>
        <v>14092.116</v>
      </c>
    </row>
    <row r="246" ht="12.75" customHeight="1">
      <c r="A246" s="54">
        <v>45076.0</v>
      </c>
      <c r="B246" s="56">
        <v>3088.0</v>
      </c>
      <c r="C246" s="57">
        <v>16622.74</v>
      </c>
      <c r="D246" s="56">
        <v>16572.0</v>
      </c>
      <c r="E246" s="4"/>
      <c r="F246" s="48">
        <f t="shared" si="1"/>
        <v>3164.6</v>
      </c>
      <c r="G246" s="49">
        <f t="shared" si="2"/>
        <v>1.053627798</v>
      </c>
      <c r="H246" s="49">
        <f t="shared" si="3"/>
        <v>1.609961116</v>
      </c>
      <c r="I246" s="48" t="b">
        <f t="shared" si="4"/>
        <v>0</v>
      </c>
      <c r="J246" s="48">
        <f t="shared" si="5"/>
        <v>0</v>
      </c>
      <c r="K246" s="50">
        <f t="shared" si="6"/>
        <v>-1</v>
      </c>
      <c r="L246" s="51">
        <f t="shared" si="7"/>
        <v>-0.003052445024</v>
      </c>
      <c r="M246" s="50" t="b">
        <f t="shared" si="8"/>
        <v>0</v>
      </c>
      <c r="N246" s="50" t="b">
        <f t="shared" si="9"/>
        <v>0</v>
      </c>
      <c r="O246" s="50">
        <f t="shared" si="10"/>
        <v>1</v>
      </c>
      <c r="P246" s="4">
        <f t="shared" si="28"/>
        <v>399730846550</v>
      </c>
      <c r="Q246" s="34">
        <f t="shared" si="29"/>
        <v>7959882</v>
      </c>
      <c r="R246" s="34"/>
      <c r="S246" s="34"/>
      <c r="T246" s="34"/>
      <c r="U246" s="34"/>
      <c r="V246" s="59">
        <v>0.4901</v>
      </c>
      <c r="W246" s="60">
        <v>4.53</v>
      </c>
      <c r="X246" s="34" t="b">
        <f t="shared" si="13"/>
        <v>0</v>
      </c>
      <c r="Y246" s="34" t="b">
        <f t="shared" si="14"/>
        <v>0</v>
      </c>
      <c r="Z246" s="34" t="b">
        <f t="shared" si="15"/>
        <v>0</v>
      </c>
      <c r="AA246" s="34" t="b">
        <f t="shared" si="16"/>
        <v>0</v>
      </c>
      <c r="AB246" s="34" t="b">
        <f t="shared" si="17"/>
        <v>0</v>
      </c>
      <c r="AC246" s="34">
        <f t="shared" si="18"/>
        <v>4</v>
      </c>
      <c r="AD246" s="34">
        <f t="shared" si="19"/>
        <v>19</v>
      </c>
      <c r="AE246" s="16" t="b">
        <f t="shared" si="20"/>
        <v>0</v>
      </c>
      <c r="AF246" s="17" t="b">
        <f t="shared" si="21"/>
        <v>0</v>
      </c>
      <c r="AG246" s="17">
        <f t="shared" si="22"/>
        <v>25</v>
      </c>
      <c r="AH246" s="17" t="b">
        <f t="shared" si="23"/>
        <v>0</v>
      </c>
      <c r="AI246" s="34">
        <f t="shared" si="24"/>
        <v>3</v>
      </c>
      <c r="AJ246" s="18">
        <f t="shared" si="25"/>
        <v>14960.466</v>
      </c>
      <c r="AK246" s="18">
        <f t="shared" si="26"/>
        <v>14544.8975</v>
      </c>
      <c r="AL246" s="18">
        <f t="shared" si="27"/>
        <v>14129.329</v>
      </c>
    </row>
    <row r="247" ht="12.75" customHeight="1">
      <c r="A247" s="54">
        <v>45075.0</v>
      </c>
      <c r="B247" s="56">
        <v>3397.0</v>
      </c>
      <c r="C247" s="57">
        <v>16636.3</v>
      </c>
      <c r="D247" s="56">
        <v>16573.0</v>
      </c>
      <c r="E247" s="4"/>
      <c r="F247" s="48">
        <f t="shared" si="1"/>
        <v>3024.4</v>
      </c>
      <c r="G247" s="49">
        <f t="shared" si="2"/>
        <v>1.055340006</v>
      </c>
      <c r="H247" s="49">
        <f t="shared" si="3"/>
        <v>1.61908048</v>
      </c>
      <c r="I247" s="48" t="b">
        <f t="shared" si="4"/>
        <v>0</v>
      </c>
      <c r="J247" s="48">
        <f t="shared" si="5"/>
        <v>0</v>
      </c>
      <c r="K247" s="50">
        <f t="shared" si="6"/>
        <v>132</v>
      </c>
      <c r="L247" s="51">
        <f t="shared" si="7"/>
        <v>-0.003804932587</v>
      </c>
      <c r="M247" s="50" t="b">
        <f t="shared" si="8"/>
        <v>0</v>
      </c>
      <c r="N247" s="50" t="b">
        <f t="shared" si="9"/>
        <v>0</v>
      </c>
      <c r="O247" s="50">
        <f t="shared" si="10"/>
        <v>1</v>
      </c>
      <c r="P247" s="4">
        <f t="shared" si="28"/>
        <v>400129213250</v>
      </c>
      <c r="Q247" s="34">
        <f t="shared" si="29"/>
        <v>7967334</v>
      </c>
      <c r="R247" s="34"/>
      <c r="S247" s="34"/>
      <c r="T247" s="34"/>
      <c r="U247" s="34"/>
      <c r="V247" s="52"/>
      <c r="W247" s="53"/>
      <c r="X247" s="34" t="b">
        <f t="shared" si="13"/>
        <v>0</v>
      </c>
      <c r="Y247" s="34" t="b">
        <f t="shared" si="14"/>
        <v>0</v>
      </c>
      <c r="Z247" s="34" t="b">
        <f t="shared" si="15"/>
        <v>0</v>
      </c>
      <c r="AA247" s="34" t="b">
        <f t="shared" si="16"/>
        <v>0</v>
      </c>
      <c r="AB247" s="34" t="b">
        <f t="shared" si="17"/>
        <v>0</v>
      </c>
      <c r="AC247" s="34">
        <f t="shared" si="18"/>
        <v>3</v>
      </c>
      <c r="AD247" s="34">
        <f t="shared" si="19"/>
        <v>18</v>
      </c>
      <c r="AE247" s="16" t="b">
        <f t="shared" si="20"/>
        <v>0</v>
      </c>
      <c r="AF247" s="17" t="b">
        <f t="shared" si="21"/>
        <v>0</v>
      </c>
      <c r="AG247" s="17">
        <f t="shared" si="22"/>
        <v>24</v>
      </c>
      <c r="AH247" s="17" t="b">
        <f t="shared" si="23"/>
        <v>0</v>
      </c>
      <c r="AI247" s="34">
        <f t="shared" si="24"/>
        <v>3</v>
      </c>
      <c r="AJ247" s="18">
        <f t="shared" si="25"/>
        <v>14972.67</v>
      </c>
      <c r="AK247" s="18">
        <f t="shared" si="26"/>
        <v>14556.7625</v>
      </c>
      <c r="AL247" s="18">
        <f t="shared" si="27"/>
        <v>14140.855</v>
      </c>
    </row>
    <row r="248" ht="12.75" customHeight="1">
      <c r="A248" s="54">
        <v>45072.0</v>
      </c>
      <c r="B248" s="56">
        <v>3754.0</v>
      </c>
      <c r="C248" s="57">
        <v>16505.05</v>
      </c>
      <c r="D248" s="56">
        <v>16441.0</v>
      </c>
      <c r="E248" s="4"/>
      <c r="F248" s="48">
        <f t="shared" si="1"/>
        <v>2839</v>
      </c>
      <c r="G248" s="49">
        <f t="shared" si="2"/>
        <v>1.047981081</v>
      </c>
      <c r="H248" s="49">
        <f t="shared" si="3"/>
        <v>1.630507959</v>
      </c>
      <c r="I248" s="48" t="b">
        <f t="shared" si="4"/>
        <v>0</v>
      </c>
      <c r="J248" s="48">
        <f t="shared" si="5"/>
        <v>0</v>
      </c>
      <c r="K248" s="50">
        <f t="shared" si="6"/>
        <v>237</v>
      </c>
      <c r="L248" s="51">
        <f t="shared" si="7"/>
        <v>-0.003880630474</v>
      </c>
      <c r="M248" s="50" t="b">
        <f t="shared" si="8"/>
        <v>0</v>
      </c>
      <c r="N248" s="50" t="b">
        <f t="shared" si="9"/>
        <v>0</v>
      </c>
      <c r="O248" s="50">
        <f t="shared" si="10"/>
        <v>1</v>
      </c>
      <c r="P248" s="4">
        <f t="shared" si="28"/>
        <v>353323188050</v>
      </c>
      <c r="Q248" s="34">
        <f t="shared" si="29"/>
        <v>7091822</v>
      </c>
      <c r="R248" s="34"/>
      <c r="S248" s="34"/>
      <c r="T248" s="34"/>
      <c r="U248" s="34"/>
      <c r="V248" s="59">
        <v>0.4618</v>
      </c>
      <c r="W248" s="60">
        <v>3.85</v>
      </c>
      <c r="X248" s="34" t="b">
        <f t="shared" si="13"/>
        <v>0</v>
      </c>
      <c r="Y248" s="34" t="b">
        <f t="shared" si="14"/>
        <v>0</v>
      </c>
      <c r="Z248" s="34" t="b">
        <f t="shared" si="15"/>
        <v>0</v>
      </c>
      <c r="AA248" s="34" t="b">
        <f t="shared" si="16"/>
        <v>0</v>
      </c>
      <c r="AB248" s="34" t="b">
        <f t="shared" si="17"/>
        <v>0</v>
      </c>
      <c r="AC248" s="34">
        <f t="shared" si="18"/>
        <v>2</v>
      </c>
      <c r="AD248" s="34">
        <f t="shared" si="19"/>
        <v>17</v>
      </c>
      <c r="AE248" s="16" t="b">
        <f t="shared" si="20"/>
        <v>0</v>
      </c>
      <c r="AF248" s="17" t="b">
        <f t="shared" si="21"/>
        <v>0</v>
      </c>
      <c r="AG248" s="17">
        <f t="shared" si="22"/>
        <v>23</v>
      </c>
      <c r="AH248" s="17" t="b">
        <f t="shared" si="23"/>
        <v>0</v>
      </c>
      <c r="AI248" s="34">
        <f t="shared" si="24"/>
        <v>3</v>
      </c>
      <c r="AJ248" s="18">
        <f t="shared" si="25"/>
        <v>14854.545</v>
      </c>
      <c r="AK248" s="18">
        <f t="shared" si="26"/>
        <v>14441.91875</v>
      </c>
      <c r="AL248" s="18">
        <f t="shared" si="27"/>
        <v>14029.2925</v>
      </c>
    </row>
    <row r="249" ht="12.75" customHeight="1">
      <c r="A249" s="54">
        <v>45071.0</v>
      </c>
      <c r="B249" s="56">
        <v>3325.0</v>
      </c>
      <c r="C249" s="57">
        <v>16292.0</v>
      </c>
      <c r="D249" s="56">
        <v>16204.0</v>
      </c>
      <c r="E249" s="4"/>
      <c r="F249" s="48">
        <f t="shared" si="1"/>
        <v>2739.2</v>
      </c>
      <c r="G249" s="49">
        <f t="shared" si="2"/>
        <v>1.035436038</v>
      </c>
      <c r="H249" s="49">
        <f t="shared" si="3"/>
        <v>1.458738538</v>
      </c>
      <c r="I249" s="48" t="b">
        <f t="shared" si="4"/>
        <v>0</v>
      </c>
      <c r="J249" s="48">
        <f t="shared" si="5"/>
        <v>0</v>
      </c>
      <c r="K249" s="50">
        <f t="shared" si="6"/>
        <v>130</v>
      </c>
      <c r="L249" s="51">
        <f t="shared" si="7"/>
        <v>-0.005401424012</v>
      </c>
      <c r="M249" s="50" t="b">
        <f t="shared" si="8"/>
        <v>0</v>
      </c>
      <c r="N249" s="50" t="b">
        <f t="shared" si="9"/>
        <v>0</v>
      </c>
      <c r="O249" s="50">
        <f t="shared" si="10"/>
        <v>1</v>
      </c>
      <c r="P249" s="4">
        <f t="shared" si="28"/>
        <v>284632932950</v>
      </c>
      <c r="Q249" s="34">
        <f t="shared" si="29"/>
        <v>5796646</v>
      </c>
      <c r="R249" s="34"/>
      <c r="S249" s="34"/>
      <c r="T249" s="34"/>
      <c r="U249" s="34"/>
      <c r="V249" s="59">
        <v>0.4311</v>
      </c>
      <c r="W249" s="60">
        <v>1.18</v>
      </c>
      <c r="X249" s="34" t="b">
        <f t="shared" si="13"/>
        <v>0</v>
      </c>
      <c r="Y249" s="34" t="b">
        <f t="shared" si="14"/>
        <v>1</v>
      </c>
      <c r="Z249" s="34" t="b">
        <f t="shared" si="15"/>
        <v>0</v>
      </c>
      <c r="AA249" s="34" t="b">
        <f t="shared" si="16"/>
        <v>0</v>
      </c>
      <c r="AB249" s="34" t="b">
        <f t="shared" si="17"/>
        <v>1</v>
      </c>
      <c r="AC249" s="34">
        <f t="shared" si="18"/>
        <v>1</v>
      </c>
      <c r="AD249" s="34">
        <f t="shared" si="19"/>
        <v>16</v>
      </c>
      <c r="AE249" s="16" t="b">
        <f t="shared" si="20"/>
        <v>0</v>
      </c>
      <c r="AF249" s="17" t="b">
        <f t="shared" si="21"/>
        <v>0</v>
      </c>
      <c r="AG249" s="17">
        <f t="shared" si="22"/>
        <v>22</v>
      </c>
      <c r="AH249" s="17" t="b">
        <f t="shared" si="23"/>
        <v>0</v>
      </c>
      <c r="AI249" s="34">
        <f t="shared" si="24"/>
        <v>3</v>
      </c>
      <c r="AJ249" s="18">
        <f t="shared" si="25"/>
        <v>14662.8</v>
      </c>
      <c r="AK249" s="18">
        <f t="shared" si="26"/>
        <v>14255.5</v>
      </c>
      <c r="AL249" s="18">
        <f t="shared" si="27"/>
        <v>13848.2</v>
      </c>
    </row>
    <row r="250" ht="12.75" customHeight="1">
      <c r="A250" s="54">
        <v>45070.0</v>
      </c>
      <c r="B250" s="56">
        <v>2259.0</v>
      </c>
      <c r="C250" s="57">
        <v>16159.32</v>
      </c>
      <c r="D250" s="56">
        <v>16074.0</v>
      </c>
      <c r="E250" s="4"/>
      <c r="F250" s="48">
        <f t="shared" si="1"/>
        <v>2651.2</v>
      </c>
      <c r="G250" s="49">
        <f t="shared" si="2"/>
        <v>1.027758317</v>
      </c>
      <c r="H250" s="49">
        <f t="shared" si="3"/>
        <v>1.440594826</v>
      </c>
      <c r="I250" s="48" t="b">
        <f t="shared" si="4"/>
        <v>0</v>
      </c>
      <c r="J250" s="48">
        <f t="shared" si="5"/>
        <v>0</v>
      </c>
      <c r="K250" s="50">
        <f t="shared" si="6"/>
        <v>-57</v>
      </c>
      <c r="L250" s="51">
        <f t="shared" si="7"/>
        <v>-0.005279925145</v>
      </c>
      <c r="M250" s="50" t="b">
        <f t="shared" si="8"/>
        <v>0</v>
      </c>
      <c r="N250" s="50" t="b">
        <f t="shared" si="9"/>
        <v>0</v>
      </c>
      <c r="O250" s="50">
        <f t="shared" si="10"/>
        <v>1</v>
      </c>
      <c r="P250" s="4">
        <f t="shared" si="28"/>
        <v>251121896950</v>
      </c>
      <c r="Q250" s="34">
        <f t="shared" si="29"/>
        <v>5155544</v>
      </c>
      <c r="R250" s="34"/>
      <c r="S250" s="34"/>
      <c r="T250" s="34"/>
      <c r="U250" s="34"/>
      <c r="V250" s="59">
        <v>0.4749</v>
      </c>
      <c r="W250" s="60">
        <v>-1.99</v>
      </c>
      <c r="X250" s="34" t="b">
        <f t="shared" si="13"/>
        <v>1</v>
      </c>
      <c r="Y250" s="34" t="b">
        <f t="shared" si="14"/>
        <v>0</v>
      </c>
      <c r="Z250" s="34" t="b">
        <f t="shared" si="15"/>
        <v>0</v>
      </c>
      <c r="AA250" s="34" t="b">
        <f t="shared" si="16"/>
        <v>0</v>
      </c>
      <c r="AB250" s="34" t="b">
        <f t="shared" si="17"/>
        <v>0</v>
      </c>
      <c r="AC250" s="34">
        <f t="shared" si="18"/>
        <v>14</v>
      </c>
      <c r="AD250" s="34">
        <f t="shared" si="19"/>
        <v>15</v>
      </c>
      <c r="AE250" s="16" t="b">
        <f t="shared" si="20"/>
        <v>0</v>
      </c>
      <c r="AF250" s="17" t="b">
        <f t="shared" si="21"/>
        <v>0</v>
      </c>
      <c r="AG250" s="17">
        <f t="shared" si="22"/>
        <v>21</v>
      </c>
      <c r="AH250" s="17" t="b">
        <f t="shared" si="23"/>
        <v>0</v>
      </c>
      <c r="AI250" s="34">
        <f t="shared" si="24"/>
        <v>3</v>
      </c>
      <c r="AJ250" s="18">
        <f t="shared" si="25"/>
        <v>14543.388</v>
      </c>
      <c r="AK250" s="18">
        <f t="shared" si="26"/>
        <v>14139.405</v>
      </c>
      <c r="AL250" s="18">
        <f t="shared" si="27"/>
        <v>13735.422</v>
      </c>
    </row>
    <row r="251" ht="12.75" customHeight="1">
      <c r="A251" s="54">
        <v>45069.0</v>
      </c>
      <c r="B251" s="56">
        <v>2387.0</v>
      </c>
      <c r="C251" s="57">
        <v>16188.03</v>
      </c>
      <c r="D251" s="56">
        <v>16131.0</v>
      </c>
      <c r="E251" s="4"/>
      <c r="F251" s="48">
        <f t="shared" si="1"/>
        <v>2716.6</v>
      </c>
      <c r="G251" s="49">
        <f t="shared" si="2"/>
        <v>1.030196765</v>
      </c>
      <c r="H251" s="49">
        <f t="shared" si="3"/>
        <v>1.437879625</v>
      </c>
      <c r="I251" s="48" t="b">
        <f t="shared" si="4"/>
        <v>0</v>
      </c>
      <c r="J251" s="48">
        <f t="shared" si="5"/>
        <v>0</v>
      </c>
      <c r="K251" s="50">
        <f t="shared" si="6"/>
        <v>16</v>
      </c>
      <c r="L251" s="51">
        <f t="shared" si="7"/>
        <v>-0.003522973456</v>
      </c>
      <c r="M251" s="50" t="b">
        <f t="shared" si="8"/>
        <v>0</v>
      </c>
      <c r="N251" s="50" t="b">
        <f t="shared" si="9"/>
        <v>0</v>
      </c>
      <c r="O251" s="50">
        <f t="shared" si="10"/>
        <v>1</v>
      </c>
      <c r="P251" s="4">
        <f t="shared" si="28"/>
        <v>266669781250</v>
      </c>
      <c r="Q251" s="34">
        <f t="shared" si="29"/>
        <v>5455398</v>
      </c>
      <c r="R251" s="34"/>
      <c r="S251" s="34"/>
      <c r="T251" s="34"/>
      <c r="U251" s="34"/>
      <c r="V251" s="59">
        <v>0.505</v>
      </c>
      <c r="W251" s="60">
        <v>0.01</v>
      </c>
      <c r="X251" s="34" t="b">
        <f t="shared" si="13"/>
        <v>1</v>
      </c>
      <c r="Y251" s="34" t="b">
        <f t="shared" si="14"/>
        <v>0</v>
      </c>
      <c r="Z251" s="34" t="b">
        <f t="shared" si="15"/>
        <v>0</v>
      </c>
      <c r="AA251" s="34" t="b">
        <f t="shared" si="16"/>
        <v>0</v>
      </c>
      <c r="AB251" s="34" t="b">
        <f t="shared" si="17"/>
        <v>0</v>
      </c>
      <c r="AC251" s="34">
        <f t="shared" si="18"/>
        <v>13</v>
      </c>
      <c r="AD251" s="34">
        <f t="shared" si="19"/>
        <v>14</v>
      </c>
      <c r="AE251" s="16" t="b">
        <f t="shared" si="20"/>
        <v>0</v>
      </c>
      <c r="AF251" s="17" t="b">
        <f t="shared" si="21"/>
        <v>0</v>
      </c>
      <c r="AG251" s="17">
        <f t="shared" si="22"/>
        <v>20</v>
      </c>
      <c r="AH251" s="17" t="b">
        <f t="shared" si="23"/>
        <v>0</v>
      </c>
      <c r="AI251" s="34">
        <f t="shared" si="24"/>
        <v>3</v>
      </c>
      <c r="AJ251" s="18">
        <f t="shared" si="25"/>
        <v>14569.227</v>
      </c>
      <c r="AK251" s="18">
        <f t="shared" si="26"/>
        <v>14164.52625</v>
      </c>
      <c r="AL251" s="18">
        <f t="shared" si="27"/>
        <v>13759.8255</v>
      </c>
    </row>
    <row r="252" ht="12.75" customHeight="1">
      <c r="A252" s="54">
        <v>45068.0</v>
      </c>
      <c r="B252" s="56">
        <v>2470.0</v>
      </c>
      <c r="C252" s="57">
        <v>16180.89</v>
      </c>
      <c r="D252" s="56">
        <v>16115.0</v>
      </c>
      <c r="E252" s="4"/>
      <c r="F252" s="48">
        <f t="shared" si="1"/>
        <v>2663.4</v>
      </c>
      <c r="G252" s="49">
        <f t="shared" si="2"/>
        <v>1.030490251</v>
      </c>
      <c r="H252" s="49">
        <f t="shared" si="3"/>
        <v>1.441360325</v>
      </c>
      <c r="I252" s="48" t="b">
        <f t="shared" si="4"/>
        <v>0</v>
      </c>
      <c r="J252" s="48">
        <f t="shared" si="5"/>
        <v>0</v>
      </c>
      <c r="K252" s="50">
        <f t="shared" si="6"/>
        <v>-14</v>
      </c>
      <c r="L252" s="51">
        <f t="shared" si="7"/>
        <v>-0.004072087506</v>
      </c>
      <c r="M252" s="50" t="b">
        <f t="shared" si="8"/>
        <v>0</v>
      </c>
      <c r="N252" s="50" t="b">
        <f t="shared" si="9"/>
        <v>0</v>
      </c>
      <c r="O252" s="50">
        <f t="shared" si="10"/>
        <v>1</v>
      </c>
      <c r="P252" s="4">
        <f t="shared" si="28"/>
        <v>262371544450</v>
      </c>
      <c r="Q252" s="34">
        <f t="shared" si="29"/>
        <v>5372796</v>
      </c>
      <c r="R252" s="34"/>
      <c r="S252" s="34"/>
      <c r="T252" s="34"/>
      <c r="U252" s="34"/>
      <c r="V252" s="59">
        <v>0.4893</v>
      </c>
      <c r="W252" s="60">
        <v>3.75</v>
      </c>
      <c r="X252" s="34" t="b">
        <f t="shared" si="13"/>
        <v>0</v>
      </c>
      <c r="Y252" s="34" t="b">
        <f t="shared" si="14"/>
        <v>0</v>
      </c>
      <c r="Z252" s="34" t="b">
        <f t="shared" si="15"/>
        <v>0</v>
      </c>
      <c r="AA252" s="34" t="b">
        <f t="shared" si="16"/>
        <v>0</v>
      </c>
      <c r="AB252" s="34" t="b">
        <f t="shared" si="17"/>
        <v>0</v>
      </c>
      <c r="AC252" s="34">
        <f t="shared" si="18"/>
        <v>12</v>
      </c>
      <c r="AD252" s="34">
        <f t="shared" si="19"/>
        <v>13</v>
      </c>
      <c r="AE252" s="16" t="b">
        <f t="shared" si="20"/>
        <v>0</v>
      </c>
      <c r="AF252" s="17" t="b">
        <f t="shared" si="21"/>
        <v>0</v>
      </c>
      <c r="AG252" s="17">
        <f t="shared" si="22"/>
        <v>19</v>
      </c>
      <c r="AH252" s="17" t="b">
        <f t="shared" si="23"/>
        <v>0</v>
      </c>
      <c r="AI252" s="34">
        <f t="shared" si="24"/>
        <v>3</v>
      </c>
      <c r="AJ252" s="18">
        <f t="shared" si="25"/>
        <v>14562.801</v>
      </c>
      <c r="AK252" s="18">
        <f t="shared" si="26"/>
        <v>14158.27875</v>
      </c>
      <c r="AL252" s="18">
        <f t="shared" si="27"/>
        <v>13753.7565</v>
      </c>
    </row>
    <row r="253" ht="12.75" customHeight="1">
      <c r="A253" s="54">
        <v>45065.0</v>
      </c>
      <c r="B253" s="56">
        <v>3255.0</v>
      </c>
      <c r="C253" s="57">
        <v>16174.92</v>
      </c>
      <c r="D253" s="56">
        <v>16129.0</v>
      </c>
      <c r="E253" s="4"/>
      <c r="F253" s="48">
        <f t="shared" si="1"/>
        <v>2547.6</v>
      </c>
      <c r="G253" s="49">
        <f t="shared" si="2"/>
        <v>1.030850913</v>
      </c>
      <c r="H253" s="49">
        <f t="shared" si="3"/>
        <v>1.445745673</v>
      </c>
      <c r="I253" s="48" t="b">
        <f t="shared" si="4"/>
        <v>0</v>
      </c>
      <c r="J253" s="48">
        <f t="shared" si="5"/>
        <v>0</v>
      </c>
      <c r="K253" s="50">
        <f t="shared" si="6"/>
        <v>71</v>
      </c>
      <c r="L253" s="51">
        <f t="shared" si="7"/>
        <v>-0.002838963037</v>
      </c>
      <c r="M253" s="50" t="b">
        <f t="shared" si="8"/>
        <v>0</v>
      </c>
      <c r="N253" s="50" t="b">
        <f t="shared" si="9"/>
        <v>0</v>
      </c>
      <c r="O253" s="50">
        <f t="shared" si="10"/>
        <v>1</v>
      </c>
      <c r="P253" s="4">
        <f t="shared" si="28"/>
        <v>266183836850</v>
      </c>
      <c r="Q253" s="34">
        <f t="shared" si="29"/>
        <v>5446132</v>
      </c>
      <c r="R253" s="34"/>
      <c r="S253" s="34"/>
      <c r="T253" s="34"/>
      <c r="U253" s="34"/>
      <c r="V253" s="59">
        <v>0.5385</v>
      </c>
      <c r="W253" s="60">
        <v>4.81</v>
      </c>
      <c r="X253" s="34" t="b">
        <f t="shared" si="13"/>
        <v>0</v>
      </c>
      <c r="Y253" s="34" t="b">
        <f t="shared" si="14"/>
        <v>0</v>
      </c>
      <c r="Z253" s="34" t="b">
        <f t="shared" si="15"/>
        <v>0</v>
      </c>
      <c r="AA253" s="34" t="b">
        <f t="shared" si="16"/>
        <v>0</v>
      </c>
      <c r="AB253" s="34" t="b">
        <f t="shared" si="17"/>
        <v>0</v>
      </c>
      <c r="AC253" s="34">
        <f t="shared" si="18"/>
        <v>11</v>
      </c>
      <c r="AD253" s="34">
        <f t="shared" si="19"/>
        <v>12</v>
      </c>
      <c r="AE253" s="16" t="b">
        <f t="shared" si="20"/>
        <v>0</v>
      </c>
      <c r="AF253" s="17" t="b">
        <f t="shared" si="21"/>
        <v>0</v>
      </c>
      <c r="AG253" s="17">
        <f t="shared" si="22"/>
        <v>18</v>
      </c>
      <c r="AH253" s="17" t="b">
        <f t="shared" si="23"/>
        <v>0</v>
      </c>
      <c r="AI253" s="34">
        <f t="shared" si="24"/>
        <v>3</v>
      </c>
      <c r="AJ253" s="18">
        <f t="shared" si="25"/>
        <v>14557.428</v>
      </c>
      <c r="AK253" s="18">
        <f t="shared" si="26"/>
        <v>14153.055</v>
      </c>
      <c r="AL253" s="18">
        <f t="shared" si="27"/>
        <v>13748.682</v>
      </c>
    </row>
    <row r="254" ht="12.75" customHeight="1">
      <c r="A254" s="54">
        <v>45064.0</v>
      </c>
      <c r="B254" s="56">
        <v>2885.0</v>
      </c>
      <c r="C254" s="57">
        <v>16101.88</v>
      </c>
      <c r="D254" s="56">
        <v>16058.0</v>
      </c>
      <c r="E254" s="4"/>
      <c r="F254" s="48">
        <f t="shared" si="1"/>
        <v>2335</v>
      </c>
      <c r="G254" s="49">
        <f t="shared" si="2"/>
        <v>1.026928033</v>
      </c>
      <c r="H254" s="49">
        <f t="shared" si="3"/>
        <v>1.285154278</v>
      </c>
      <c r="I254" s="48" t="b">
        <f t="shared" si="4"/>
        <v>0</v>
      </c>
      <c r="J254" s="48">
        <f t="shared" si="5"/>
        <v>0</v>
      </c>
      <c r="K254" s="50">
        <f t="shared" si="6"/>
        <v>192</v>
      </c>
      <c r="L254" s="51">
        <f t="shared" si="7"/>
        <v>-0.002725147623</v>
      </c>
      <c r="M254" s="50" t="b">
        <f t="shared" si="8"/>
        <v>0</v>
      </c>
      <c r="N254" s="50" t="b">
        <f t="shared" si="9"/>
        <v>0</v>
      </c>
      <c r="O254" s="50">
        <f t="shared" si="10"/>
        <v>1</v>
      </c>
      <c r="P254" s="4">
        <f t="shared" si="28"/>
        <v>248084974800</v>
      </c>
      <c r="Q254" s="34">
        <f t="shared" si="29"/>
        <v>5098271</v>
      </c>
      <c r="R254" s="34"/>
      <c r="S254" s="34"/>
      <c r="T254" s="34"/>
      <c r="U254" s="34"/>
      <c r="V254" s="59">
        <v>0.5252</v>
      </c>
      <c r="W254" s="60">
        <v>7.65</v>
      </c>
      <c r="X254" s="34" t="b">
        <f t="shared" si="13"/>
        <v>0</v>
      </c>
      <c r="Y254" s="34" t="b">
        <f t="shared" si="14"/>
        <v>0</v>
      </c>
      <c r="Z254" s="34" t="b">
        <f t="shared" si="15"/>
        <v>0</v>
      </c>
      <c r="AA254" s="34" t="b">
        <f t="shared" si="16"/>
        <v>0</v>
      </c>
      <c r="AB254" s="34" t="b">
        <f t="shared" si="17"/>
        <v>0</v>
      </c>
      <c r="AC254" s="34">
        <f t="shared" si="18"/>
        <v>10</v>
      </c>
      <c r="AD254" s="34">
        <f t="shared" si="19"/>
        <v>11</v>
      </c>
      <c r="AE254" s="16" t="b">
        <f t="shared" si="20"/>
        <v>0</v>
      </c>
      <c r="AF254" s="17" t="b">
        <f t="shared" si="21"/>
        <v>0</v>
      </c>
      <c r="AG254" s="17">
        <f t="shared" si="22"/>
        <v>17</v>
      </c>
      <c r="AH254" s="17" t="b">
        <f t="shared" si="23"/>
        <v>0</v>
      </c>
      <c r="AI254" s="34">
        <f t="shared" si="24"/>
        <v>3</v>
      </c>
      <c r="AJ254" s="18">
        <f t="shared" si="25"/>
        <v>14491.692</v>
      </c>
      <c r="AK254" s="18">
        <f t="shared" si="26"/>
        <v>14089.145</v>
      </c>
      <c r="AL254" s="18">
        <f t="shared" si="27"/>
        <v>13686.598</v>
      </c>
      <c r="AM254" s="19">
        <v>152.0</v>
      </c>
      <c r="AN254" s="19">
        <v>685.0</v>
      </c>
      <c r="AO254" s="19">
        <v>126.0</v>
      </c>
      <c r="AP254" s="19">
        <v>81.0</v>
      </c>
      <c r="AQ254" s="19">
        <v>56.0</v>
      </c>
    </row>
    <row r="255" ht="12.75" customHeight="1">
      <c r="A255" s="55">
        <v>45063.0</v>
      </c>
      <c r="B255" s="56">
        <v>2586.0</v>
      </c>
      <c r="C255" s="57">
        <v>15925.29</v>
      </c>
      <c r="D255" s="56">
        <v>15953.0</v>
      </c>
      <c r="E255" s="56">
        <v>15866.0</v>
      </c>
      <c r="F255" s="48">
        <f t="shared" si="1"/>
        <v>2157.6</v>
      </c>
      <c r="G255" s="49">
        <f t="shared" si="2"/>
        <v>1.016191134</v>
      </c>
      <c r="H255" s="49">
        <f t="shared" si="3"/>
        <v>1.155341107</v>
      </c>
      <c r="I255" s="48" t="b">
        <f t="shared" si="4"/>
        <v>0</v>
      </c>
      <c r="J255" s="48">
        <f t="shared" si="5"/>
        <v>0</v>
      </c>
      <c r="K255" s="50">
        <f t="shared" si="6"/>
        <v>269</v>
      </c>
      <c r="L255" s="51">
        <f t="shared" si="7"/>
        <v>-0.003723009126</v>
      </c>
      <c r="M255" s="50" t="b">
        <f t="shared" si="8"/>
        <v>0</v>
      </c>
      <c r="N255" s="50" t="b">
        <f t="shared" si="9"/>
        <v>0</v>
      </c>
      <c r="O255" s="50">
        <f t="shared" si="10"/>
        <v>1</v>
      </c>
      <c r="P255" s="4">
        <f t="shared" si="28"/>
        <v>206981835600</v>
      </c>
      <c r="Q255" s="34">
        <f t="shared" si="29"/>
        <v>4281577</v>
      </c>
      <c r="R255" s="34"/>
      <c r="S255" s="34"/>
      <c r="T255" s="34"/>
      <c r="U255" s="34"/>
      <c r="V255" s="59">
        <v>0.5025</v>
      </c>
      <c r="W255" s="60">
        <v>4.14</v>
      </c>
      <c r="X255" s="34" t="b">
        <f t="shared" si="13"/>
        <v>0</v>
      </c>
      <c r="Y255" s="34" t="b">
        <f t="shared" si="14"/>
        <v>0</v>
      </c>
      <c r="Z255" s="34" t="b">
        <f t="shared" si="15"/>
        <v>0</v>
      </c>
      <c r="AA255" s="34" t="b">
        <f t="shared" si="16"/>
        <v>0</v>
      </c>
      <c r="AB255" s="34" t="b">
        <f t="shared" si="17"/>
        <v>0</v>
      </c>
      <c r="AC255" s="34">
        <f t="shared" si="18"/>
        <v>9</v>
      </c>
      <c r="AD255" s="34">
        <f t="shared" si="19"/>
        <v>10</v>
      </c>
      <c r="AE255" s="16" t="b">
        <f t="shared" si="20"/>
        <v>0</v>
      </c>
      <c r="AF255" s="17" t="b">
        <f t="shared" si="21"/>
        <v>0</v>
      </c>
      <c r="AG255" s="17">
        <f t="shared" si="22"/>
        <v>16</v>
      </c>
      <c r="AH255" s="17" t="b">
        <f t="shared" si="23"/>
        <v>0</v>
      </c>
      <c r="AI255" s="34">
        <f t="shared" si="24"/>
        <v>3</v>
      </c>
      <c r="AJ255" s="18">
        <f t="shared" si="25"/>
        <v>14332.761</v>
      </c>
      <c r="AK255" s="18">
        <f t="shared" si="26"/>
        <v>13934.62875</v>
      </c>
      <c r="AL255" s="18">
        <f t="shared" si="27"/>
        <v>13536.4965</v>
      </c>
    </row>
    <row r="256" ht="12.75" customHeight="1">
      <c r="A256" s="54">
        <v>45062.0</v>
      </c>
      <c r="B256" s="56">
        <v>2121.0</v>
      </c>
      <c r="C256" s="57">
        <v>15673.9</v>
      </c>
      <c r="D256" s="56">
        <v>15684.0</v>
      </c>
      <c r="E256" s="4"/>
      <c r="F256" s="48">
        <f t="shared" si="1"/>
        <v>2033.6</v>
      </c>
      <c r="G256" s="49">
        <f t="shared" si="2"/>
        <v>1.000689018</v>
      </c>
      <c r="H256" s="49">
        <f t="shared" si="3"/>
        <v>0.9807459993</v>
      </c>
      <c r="I256" s="48" t="b">
        <f t="shared" si="4"/>
        <v>0</v>
      </c>
      <c r="J256" s="48">
        <f t="shared" si="5"/>
        <v>0</v>
      </c>
      <c r="K256" s="50">
        <f t="shared" si="6"/>
        <v>175</v>
      </c>
      <c r="L256" s="51">
        <f t="shared" si="7"/>
        <v>0.0006443833379</v>
      </c>
      <c r="M256" s="50" t="b">
        <f t="shared" si="8"/>
        <v>0</v>
      </c>
      <c r="N256" s="50" t="b">
        <f t="shared" si="9"/>
        <v>0</v>
      </c>
      <c r="O256" s="50">
        <f t="shared" si="10"/>
        <v>-1</v>
      </c>
      <c r="P256" s="4">
        <f t="shared" si="28"/>
        <v>228540464000</v>
      </c>
      <c r="Q256" s="34">
        <f t="shared" si="29"/>
        <v>-1602872</v>
      </c>
      <c r="R256" s="34"/>
      <c r="S256" s="34"/>
      <c r="T256" s="34"/>
      <c r="U256" s="34"/>
      <c r="V256" s="59">
        <v>0.4959</v>
      </c>
      <c r="W256" s="60">
        <v>-0.6</v>
      </c>
      <c r="X256" s="34" t="b">
        <f t="shared" si="13"/>
        <v>1</v>
      </c>
      <c r="Y256" s="34" t="b">
        <f t="shared" si="14"/>
        <v>0</v>
      </c>
      <c r="Z256" s="34" t="b">
        <f t="shared" si="15"/>
        <v>0</v>
      </c>
      <c r="AA256" s="34" t="b">
        <f t="shared" si="16"/>
        <v>0</v>
      </c>
      <c r="AB256" s="34" t="b">
        <f t="shared" si="17"/>
        <v>0</v>
      </c>
      <c r="AC256" s="34">
        <f t="shared" si="18"/>
        <v>8</v>
      </c>
      <c r="AD256" s="34">
        <f t="shared" si="19"/>
        <v>9</v>
      </c>
      <c r="AE256" s="16" t="b">
        <f t="shared" si="20"/>
        <v>0</v>
      </c>
      <c r="AF256" s="17" t="b">
        <f t="shared" si="21"/>
        <v>0</v>
      </c>
      <c r="AG256" s="17">
        <f t="shared" si="22"/>
        <v>15</v>
      </c>
      <c r="AH256" s="17" t="b">
        <f t="shared" si="23"/>
        <v>0</v>
      </c>
      <c r="AI256" s="34">
        <f t="shared" si="24"/>
        <v>1</v>
      </c>
      <c r="AJ256" s="18">
        <f t="shared" si="25"/>
        <v>14106.51</v>
      </c>
      <c r="AK256" s="18">
        <f t="shared" si="26"/>
        <v>13714.6625</v>
      </c>
      <c r="AL256" s="18">
        <f t="shared" si="27"/>
        <v>13322.815</v>
      </c>
    </row>
    <row r="257" ht="12.75" customHeight="1">
      <c r="A257" s="54">
        <v>45061.0</v>
      </c>
      <c r="B257" s="56">
        <v>1891.0</v>
      </c>
      <c r="C257" s="57">
        <v>15475.05</v>
      </c>
      <c r="D257" s="56">
        <v>15509.0</v>
      </c>
      <c r="E257" s="4"/>
      <c r="F257" s="48">
        <f t="shared" si="1"/>
        <v>2030</v>
      </c>
      <c r="G257" s="49">
        <f t="shared" si="2"/>
        <v>0.9881101836</v>
      </c>
      <c r="H257" s="49">
        <f t="shared" si="3"/>
        <v>0.9800809282</v>
      </c>
      <c r="I257" s="48" t="b">
        <f t="shared" si="4"/>
        <v>0</v>
      </c>
      <c r="J257" s="48">
        <f t="shared" si="5"/>
        <v>0</v>
      </c>
      <c r="K257" s="50">
        <f t="shared" si="6"/>
        <v>4</v>
      </c>
      <c r="L257" s="51">
        <f t="shared" si="7"/>
        <v>0.002193853978</v>
      </c>
      <c r="M257" s="50" t="b">
        <f t="shared" si="8"/>
        <v>0</v>
      </c>
      <c r="N257" s="50" t="b">
        <f t="shared" si="9"/>
        <v>0</v>
      </c>
      <c r="O257" s="50">
        <f t="shared" si="10"/>
        <v>-1</v>
      </c>
      <c r="P257" s="4">
        <f t="shared" si="28"/>
        <v>243662319000</v>
      </c>
      <c r="Q257" s="34">
        <f t="shared" si="29"/>
        <v>-1728212</v>
      </c>
      <c r="R257" s="34"/>
      <c r="S257" s="34"/>
      <c r="T257" s="34"/>
      <c r="U257" s="34"/>
      <c r="V257" s="59">
        <v>0.4882</v>
      </c>
      <c r="W257" s="60">
        <v>1.83</v>
      </c>
      <c r="X257" s="34" t="b">
        <f t="shared" si="13"/>
        <v>0</v>
      </c>
      <c r="Y257" s="34" t="b">
        <f t="shared" si="14"/>
        <v>0</v>
      </c>
      <c r="Z257" s="34" t="b">
        <f t="shared" si="15"/>
        <v>0</v>
      </c>
      <c r="AA257" s="34" t="b">
        <f t="shared" si="16"/>
        <v>0</v>
      </c>
      <c r="AB257" s="34" t="b">
        <f t="shared" si="17"/>
        <v>0</v>
      </c>
      <c r="AC257" s="34">
        <f t="shared" si="18"/>
        <v>7</v>
      </c>
      <c r="AD257" s="34">
        <f t="shared" si="19"/>
        <v>8</v>
      </c>
      <c r="AE257" s="16" t="b">
        <f t="shared" si="20"/>
        <v>0</v>
      </c>
      <c r="AF257" s="17" t="b">
        <f t="shared" si="21"/>
        <v>0</v>
      </c>
      <c r="AG257" s="17">
        <f t="shared" si="22"/>
        <v>14</v>
      </c>
      <c r="AH257" s="17" t="b">
        <f t="shared" si="23"/>
        <v>0</v>
      </c>
      <c r="AI257" s="34">
        <f t="shared" si="24"/>
        <v>1</v>
      </c>
      <c r="AJ257" s="18">
        <f t="shared" si="25"/>
        <v>13927.545</v>
      </c>
      <c r="AK257" s="18">
        <f t="shared" si="26"/>
        <v>13540.66875</v>
      </c>
      <c r="AL257" s="18">
        <f t="shared" si="27"/>
        <v>13153.7925</v>
      </c>
    </row>
    <row r="258" ht="12.75" customHeight="1">
      <c r="A258" s="54">
        <v>45058.0</v>
      </c>
      <c r="B258" s="56">
        <v>2192.0</v>
      </c>
      <c r="C258" s="57">
        <v>15502.36</v>
      </c>
      <c r="D258" s="56">
        <v>15505.0</v>
      </c>
      <c r="E258" s="4"/>
      <c r="F258" s="48">
        <f t="shared" si="1"/>
        <v>2081.2</v>
      </c>
      <c r="G258" s="49">
        <f t="shared" si="2"/>
        <v>0.9897737355</v>
      </c>
      <c r="H258" s="49">
        <f t="shared" si="3"/>
        <v>0.9786806563</v>
      </c>
      <c r="I258" s="48" t="b">
        <f t="shared" si="4"/>
        <v>0</v>
      </c>
      <c r="J258" s="48">
        <f t="shared" si="5"/>
        <v>0</v>
      </c>
      <c r="K258" s="50">
        <f t="shared" si="6"/>
        <v>-22</v>
      </c>
      <c r="L258" s="51">
        <f t="shared" si="7"/>
        <v>0.0001702966516</v>
      </c>
      <c r="M258" s="50" t="b">
        <f t="shared" si="8"/>
        <v>0</v>
      </c>
      <c r="N258" s="50" t="b">
        <f t="shared" si="9"/>
        <v>0</v>
      </c>
      <c r="O258" s="50">
        <f t="shared" si="10"/>
        <v>1</v>
      </c>
      <c r="P258" s="4">
        <f t="shared" si="28"/>
        <v>242629520200</v>
      </c>
      <c r="Q258" s="34">
        <f t="shared" si="29"/>
        <v>5163994</v>
      </c>
      <c r="R258" s="34"/>
      <c r="S258" s="34"/>
      <c r="T258" s="34"/>
      <c r="U258" s="34"/>
      <c r="V258" s="59">
        <v>0.5112</v>
      </c>
      <c r="W258" s="60">
        <v>0.96</v>
      </c>
      <c r="X258" s="34" t="b">
        <f t="shared" si="13"/>
        <v>0</v>
      </c>
      <c r="Y258" s="34" t="b">
        <f t="shared" si="14"/>
        <v>0</v>
      </c>
      <c r="Z258" s="34" t="b">
        <f t="shared" si="15"/>
        <v>0</v>
      </c>
      <c r="AA258" s="34" t="b">
        <f t="shared" si="16"/>
        <v>0</v>
      </c>
      <c r="AB258" s="34" t="b">
        <f t="shared" si="17"/>
        <v>0</v>
      </c>
      <c r="AC258" s="34">
        <f t="shared" si="18"/>
        <v>6</v>
      </c>
      <c r="AD258" s="34">
        <f t="shared" si="19"/>
        <v>7</v>
      </c>
      <c r="AE258" s="16" t="b">
        <f t="shared" si="20"/>
        <v>0</v>
      </c>
      <c r="AF258" s="17" t="b">
        <f t="shared" si="21"/>
        <v>0</v>
      </c>
      <c r="AG258" s="17">
        <f t="shared" si="22"/>
        <v>13</v>
      </c>
      <c r="AH258" s="17" t="b">
        <f t="shared" si="23"/>
        <v>0</v>
      </c>
      <c r="AI258" s="34">
        <f t="shared" si="24"/>
        <v>3</v>
      </c>
      <c r="AJ258" s="18">
        <f t="shared" si="25"/>
        <v>13952.124</v>
      </c>
      <c r="AK258" s="18">
        <f t="shared" si="26"/>
        <v>13564.565</v>
      </c>
      <c r="AL258" s="18">
        <f t="shared" si="27"/>
        <v>13177.006</v>
      </c>
    </row>
    <row r="259" ht="12.75" customHeight="1">
      <c r="A259" s="54">
        <v>45057.0</v>
      </c>
      <c r="B259" s="56">
        <v>1998.0</v>
      </c>
      <c r="C259" s="57">
        <v>15514.64</v>
      </c>
      <c r="D259" s="56">
        <v>15527.0</v>
      </c>
      <c r="E259" s="4"/>
      <c r="F259" s="48">
        <f t="shared" si="1"/>
        <v>2004.6</v>
      </c>
      <c r="G259" s="49">
        <f t="shared" si="2"/>
        <v>0.990581658</v>
      </c>
      <c r="H259" s="49">
        <f t="shared" si="3"/>
        <v>0.9592458282</v>
      </c>
      <c r="I259" s="48" t="b">
        <f t="shared" si="4"/>
        <v>0</v>
      </c>
      <c r="J259" s="48">
        <f t="shared" si="5"/>
        <v>0</v>
      </c>
      <c r="K259" s="50">
        <f t="shared" si="6"/>
        <v>-87</v>
      </c>
      <c r="L259" s="51">
        <f t="shared" si="7"/>
        <v>0.0007966668901</v>
      </c>
      <c r="M259" s="50" t="b">
        <f t="shared" si="8"/>
        <v>0</v>
      </c>
      <c r="N259" s="50" t="b">
        <f t="shared" si="9"/>
        <v>0</v>
      </c>
      <c r="O259" s="50">
        <f t="shared" si="10"/>
        <v>-1</v>
      </c>
      <c r="P259" s="4">
        <f t="shared" si="28"/>
        <v>240753359100</v>
      </c>
      <c r="Q259" s="34">
        <f t="shared" si="29"/>
        <v>-1705601</v>
      </c>
      <c r="R259" s="34"/>
      <c r="S259" s="34"/>
      <c r="T259" s="34"/>
      <c r="U259" s="34"/>
      <c r="V259" s="59">
        <v>0.5033</v>
      </c>
      <c r="W259" s="60">
        <v>1.28</v>
      </c>
      <c r="X259" s="34" t="b">
        <f t="shared" si="13"/>
        <v>0</v>
      </c>
      <c r="Y259" s="34" t="b">
        <f t="shared" si="14"/>
        <v>0</v>
      </c>
      <c r="Z259" s="34" t="b">
        <f t="shared" si="15"/>
        <v>0</v>
      </c>
      <c r="AA259" s="34" t="b">
        <f t="shared" si="16"/>
        <v>0</v>
      </c>
      <c r="AB259" s="34" t="b">
        <f t="shared" si="17"/>
        <v>0</v>
      </c>
      <c r="AC259" s="34">
        <f t="shared" si="18"/>
        <v>5</v>
      </c>
      <c r="AD259" s="34">
        <f t="shared" si="19"/>
        <v>6</v>
      </c>
      <c r="AE259" s="16" t="b">
        <f t="shared" si="20"/>
        <v>0</v>
      </c>
      <c r="AF259" s="17" t="b">
        <f t="shared" si="21"/>
        <v>0</v>
      </c>
      <c r="AG259" s="17">
        <f t="shared" si="22"/>
        <v>12</v>
      </c>
      <c r="AH259" s="17" t="b">
        <f t="shared" si="23"/>
        <v>0</v>
      </c>
      <c r="AI259" s="34">
        <f t="shared" si="24"/>
        <v>1</v>
      </c>
      <c r="AJ259" s="18">
        <f t="shared" si="25"/>
        <v>13963.176</v>
      </c>
      <c r="AK259" s="18">
        <f t="shared" si="26"/>
        <v>13575.31</v>
      </c>
      <c r="AL259" s="18">
        <f t="shared" si="27"/>
        <v>13187.444</v>
      </c>
    </row>
    <row r="260" ht="12.75" customHeight="1">
      <c r="A260" s="54">
        <v>45056.0</v>
      </c>
      <c r="B260" s="56">
        <v>1966.0</v>
      </c>
      <c r="C260" s="57">
        <v>15641.76</v>
      </c>
      <c r="D260" s="56">
        <v>15614.0</v>
      </c>
      <c r="E260" s="4"/>
      <c r="F260" s="48">
        <f t="shared" si="1"/>
        <v>2008</v>
      </c>
      <c r="G260" s="49">
        <f t="shared" si="2"/>
        <v>0.9986599309</v>
      </c>
      <c r="H260" s="49">
        <f t="shared" si="3"/>
        <v>0.9571077248</v>
      </c>
      <c r="I260" s="48" t="b">
        <f t="shared" si="4"/>
        <v>0</v>
      </c>
      <c r="J260" s="48">
        <f t="shared" si="5"/>
        <v>0</v>
      </c>
      <c r="K260" s="50">
        <f t="shared" si="6"/>
        <v>-120</v>
      </c>
      <c r="L260" s="51">
        <f t="shared" si="7"/>
        <v>-0.001774736347</v>
      </c>
      <c r="M260" s="50" t="b">
        <f t="shared" si="8"/>
        <v>0</v>
      </c>
      <c r="N260" s="50" t="b">
        <f t="shared" si="9"/>
        <v>0</v>
      </c>
      <c r="O260" s="50">
        <f t="shared" si="10"/>
        <v>1</v>
      </c>
      <c r="P260" s="4">
        <f t="shared" si="28"/>
        <v>265128392700</v>
      </c>
      <c r="Q260" s="34">
        <f t="shared" si="29"/>
        <v>5603456</v>
      </c>
      <c r="R260" s="34"/>
      <c r="S260" s="34"/>
      <c r="T260" s="34"/>
      <c r="U260" s="34"/>
      <c r="V260" s="59">
        <v>0.4975</v>
      </c>
      <c r="W260" s="60">
        <v>1.74</v>
      </c>
      <c r="X260" s="34" t="b">
        <f t="shared" si="13"/>
        <v>0</v>
      </c>
      <c r="Y260" s="34" t="b">
        <f t="shared" si="14"/>
        <v>0</v>
      </c>
      <c r="Z260" s="34" t="b">
        <f t="shared" si="15"/>
        <v>0</v>
      </c>
      <c r="AA260" s="34" t="b">
        <f t="shared" si="16"/>
        <v>0</v>
      </c>
      <c r="AB260" s="34" t="b">
        <f t="shared" si="17"/>
        <v>0</v>
      </c>
      <c r="AC260" s="34">
        <f t="shared" si="18"/>
        <v>4</v>
      </c>
      <c r="AD260" s="34">
        <f t="shared" si="19"/>
        <v>5</v>
      </c>
      <c r="AE260" s="16" t="b">
        <f t="shared" si="20"/>
        <v>0</v>
      </c>
      <c r="AF260" s="17" t="b">
        <f t="shared" si="21"/>
        <v>0</v>
      </c>
      <c r="AG260" s="17">
        <f t="shared" si="22"/>
        <v>11</v>
      </c>
      <c r="AH260" s="17" t="b">
        <f t="shared" si="23"/>
        <v>0</v>
      </c>
      <c r="AI260" s="34">
        <f t="shared" si="24"/>
        <v>3</v>
      </c>
      <c r="AJ260" s="18">
        <f t="shared" si="25"/>
        <v>14077.584</v>
      </c>
      <c r="AK260" s="18">
        <f t="shared" si="26"/>
        <v>13686.54</v>
      </c>
      <c r="AL260" s="18">
        <f t="shared" si="27"/>
        <v>13295.496</v>
      </c>
    </row>
    <row r="261" ht="12.75" customHeight="1">
      <c r="A261" s="54">
        <v>45055.0</v>
      </c>
      <c r="B261" s="56">
        <v>2103.0</v>
      </c>
      <c r="C261" s="57">
        <v>15727.7</v>
      </c>
      <c r="D261" s="56">
        <v>15734.0</v>
      </c>
      <c r="E261" s="4"/>
      <c r="F261" s="48">
        <f t="shared" si="1"/>
        <v>2017.4</v>
      </c>
      <c r="G261" s="49">
        <f t="shared" si="2"/>
        <v>1.004370064</v>
      </c>
      <c r="H261" s="49">
        <f t="shared" si="3"/>
        <v>0.9553332394</v>
      </c>
      <c r="I261" s="48" t="b">
        <f t="shared" si="4"/>
        <v>0</v>
      </c>
      <c r="J261" s="48">
        <f t="shared" si="5"/>
        <v>0</v>
      </c>
      <c r="K261" s="50">
        <f t="shared" si="6"/>
        <v>11</v>
      </c>
      <c r="L261" s="51">
        <f t="shared" si="7"/>
        <v>0.0004005671522</v>
      </c>
      <c r="M261" s="50" t="b">
        <f t="shared" si="8"/>
        <v>0</v>
      </c>
      <c r="N261" s="50" t="b">
        <f t="shared" si="9"/>
        <v>0</v>
      </c>
      <c r="O261" s="50">
        <f t="shared" si="10"/>
        <v>-1</v>
      </c>
      <c r="P261" s="4">
        <f t="shared" si="28"/>
        <v>254454686700</v>
      </c>
      <c r="Q261" s="34">
        <f t="shared" si="29"/>
        <v>-1778951</v>
      </c>
      <c r="R261" s="34"/>
      <c r="S261" s="34"/>
      <c r="T261" s="34"/>
      <c r="U261" s="34"/>
      <c r="V261" s="59">
        <v>0.5015</v>
      </c>
      <c r="W261" s="60">
        <v>0.65</v>
      </c>
      <c r="X261" s="34" t="b">
        <f t="shared" si="13"/>
        <v>1</v>
      </c>
      <c r="Y261" s="34" t="b">
        <f t="shared" si="14"/>
        <v>0</v>
      </c>
      <c r="Z261" s="34" t="b">
        <f t="shared" si="15"/>
        <v>0</v>
      </c>
      <c r="AA261" s="34" t="b">
        <f t="shared" si="16"/>
        <v>0</v>
      </c>
      <c r="AB261" s="34" t="b">
        <f t="shared" si="17"/>
        <v>0</v>
      </c>
      <c r="AC261" s="34">
        <f t="shared" si="18"/>
        <v>3</v>
      </c>
      <c r="AD261" s="34">
        <f t="shared" si="19"/>
        <v>4</v>
      </c>
      <c r="AE261" s="16" t="b">
        <f t="shared" si="20"/>
        <v>0</v>
      </c>
      <c r="AF261" s="17" t="b">
        <f t="shared" si="21"/>
        <v>0</v>
      </c>
      <c r="AG261" s="17">
        <f t="shared" si="22"/>
        <v>10</v>
      </c>
      <c r="AH261" s="17" t="b">
        <f t="shared" si="23"/>
        <v>0</v>
      </c>
      <c r="AI261" s="34">
        <f t="shared" si="24"/>
        <v>1</v>
      </c>
      <c r="AJ261" s="18">
        <f t="shared" si="25"/>
        <v>14154.93</v>
      </c>
      <c r="AK261" s="18">
        <f t="shared" si="26"/>
        <v>13761.7375</v>
      </c>
      <c r="AL261" s="18">
        <f t="shared" si="27"/>
        <v>13368.545</v>
      </c>
    </row>
    <row r="262" ht="12.75" customHeight="1">
      <c r="A262" s="54">
        <v>45054.0</v>
      </c>
      <c r="B262" s="56">
        <v>2147.0</v>
      </c>
      <c r="C262" s="57">
        <v>15699.57</v>
      </c>
      <c r="D262" s="56">
        <v>15723.0</v>
      </c>
      <c r="E262" s="4"/>
      <c r="F262" s="48">
        <f t="shared" si="1"/>
        <v>2045.4</v>
      </c>
      <c r="G262" s="49">
        <f t="shared" si="2"/>
        <v>1.002651821</v>
      </c>
      <c r="H262" s="49">
        <f t="shared" si="3"/>
        <v>1.00047578</v>
      </c>
      <c r="I262" s="48" t="b">
        <f t="shared" si="4"/>
        <v>0</v>
      </c>
      <c r="J262" s="48">
        <f t="shared" si="5"/>
        <v>0</v>
      </c>
      <c r="K262" s="50">
        <f t="shared" si="6"/>
        <v>75</v>
      </c>
      <c r="L262" s="51">
        <f t="shared" si="7"/>
        <v>0.001492397562</v>
      </c>
      <c r="M262" s="50" t="b">
        <f t="shared" si="8"/>
        <v>0</v>
      </c>
      <c r="N262" s="50" t="b">
        <f t="shared" si="9"/>
        <v>0</v>
      </c>
      <c r="O262" s="50">
        <f t="shared" si="10"/>
        <v>-1</v>
      </c>
      <c r="P262" s="4">
        <f t="shared" si="28"/>
        <v>255437576300</v>
      </c>
      <c r="Q262" s="34">
        <f t="shared" si="29"/>
        <v>-1787072</v>
      </c>
      <c r="R262" s="34"/>
      <c r="S262" s="34"/>
      <c r="T262" s="34"/>
      <c r="U262" s="34"/>
      <c r="V262" s="59">
        <v>0.5028</v>
      </c>
      <c r="W262" s="60">
        <v>2.54</v>
      </c>
      <c r="X262" s="34" t="b">
        <f t="shared" si="13"/>
        <v>0</v>
      </c>
      <c r="Y262" s="34" t="b">
        <f t="shared" si="14"/>
        <v>0</v>
      </c>
      <c r="Z262" s="34" t="b">
        <f t="shared" si="15"/>
        <v>0</v>
      </c>
      <c r="AA262" s="34" t="b">
        <f t="shared" si="16"/>
        <v>0</v>
      </c>
      <c r="AB262" s="34" t="b">
        <f t="shared" si="17"/>
        <v>0</v>
      </c>
      <c r="AC262" s="34">
        <f t="shared" si="18"/>
        <v>2</v>
      </c>
      <c r="AD262" s="34">
        <f t="shared" si="19"/>
        <v>3</v>
      </c>
      <c r="AE262" s="16" t="b">
        <f t="shared" si="20"/>
        <v>0</v>
      </c>
      <c r="AF262" s="17" t="b">
        <f t="shared" si="21"/>
        <v>0</v>
      </c>
      <c r="AG262" s="17">
        <f t="shared" si="22"/>
        <v>9</v>
      </c>
      <c r="AH262" s="17" t="b">
        <f t="shared" si="23"/>
        <v>0</v>
      </c>
      <c r="AI262" s="34">
        <f t="shared" si="24"/>
        <v>1</v>
      </c>
      <c r="AJ262" s="18">
        <f t="shared" si="25"/>
        <v>14129.613</v>
      </c>
      <c r="AK262" s="18">
        <f t="shared" si="26"/>
        <v>13737.12375</v>
      </c>
      <c r="AL262" s="18">
        <f t="shared" si="27"/>
        <v>13344.6345</v>
      </c>
    </row>
    <row r="263" ht="12.75" customHeight="1">
      <c r="A263" s="54">
        <v>45051.0</v>
      </c>
      <c r="B263" s="56">
        <v>1809.0</v>
      </c>
      <c r="C263" s="57">
        <v>15626.07</v>
      </c>
      <c r="D263" s="56">
        <v>15648.0</v>
      </c>
      <c r="E263" s="4"/>
      <c r="F263" s="48">
        <f t="shared" si="1"/>
        <v>2060.4</v>
      </c>
      <c r="G263" s="49">
        <f t="shared" si="2"/>
        <v>0.9981227316</v>
      </c>
      <c r="H263" s="49">
        <f t="shared" si="3"/>
        <v>1.003332513</v>
      </c>
      <c r="I263" s="48" t="b">
        <f t="shared" si="4"/>
        <v>0</v>
      </c>
      <c r="J263" s="48">
        <f t="shared" si="5"/>
        <v>0</v>
      </c>
      <c r="K263" s="50">
        <f t="shared" si="6"/>
        <v>40</v>
      </c>
      <c r="L263" s="51">
        <f t="shared" si="7"/>
        <v>0.001403423894</v>
      </c>
      <c r="M263" s="50" t="b">
        <f t="shared" si="8"/>
        <v>0</v>
      </c>
      <c r="N263" s="50" t="b">
        <f t="shared" si="9"/>
        <v>0</v>
      </c>
      <c r="O263" s="50">
        <f t="shared" si="10"/>
        <v>-1</v>
      </c>
      <c r="P263" s="4">
        <f t="shared" si="28"/>
        <v>262353528800</v>
      </c>
      <c r="Q263" s="34">
        <f t="shared" si="29"/>
        <v>-1844254</v>
      </c>
      <c r="R263" s="34"/>
      <c r="S263" s="34"/>
      <c r="T263" s="34"/>
      <c r="U263" s="34"/>
      <c r="V263" s="59">
        <v>0.4731</v>
      </c>
      <c r="W263" s="60">
        <v>1.97</v>
      </c>
      <c r="X263" s="34" t="b">
        <f t="shared" si="13"/>
        <v>0</v>
      </c>
      <c r="Y263" s="34" t="b">
        <f t="shared" si="14"/>
        <v>1</v>
      </c>
      <c r="Z263" s="34" t="b">
        <f t="shared" si="15"/>
        <v>0</v>
      </c>
      <c r="AA263" s="34" t="b">
        <f t="shared" si="16"/>
        <v>0</v>
      </c>
      <c r="AB263" s="34" t="b">
        <f t="shared" si="17"/>
        <v>1</v>
      </c>
      <c r="AC263" s="34">
        <f t="shared" si="18"/>
        <v>1</v>
      </c>
      <c r="AD263" s="34">
        <f t="shared" si="19"/>
        <v>2</v>
      </c>
      <c r="AE263" s="16" t="b">
        <f t="shared" si="20"/>
        <v>0</v>
      </c>
      <c r="AF263" s="17" t="b">
        <f t="shared" si="21"/>
        <v>0</v>
      </c>
      <c r="AG263" s="17">
        <f t="shared" si="22"/>
        <v>8</v>
      </c>
      <c r="AH263" s="17" t="b">
        <f t="shared" si="23"/>
        <v>0</v>
      </c>
      <c r="AI263" s="34">
        <f t="shared" si="24"/>
        <v>1</v>
      </c>
      <c r="AJ263" s="18">
        <f t="shared" si="25"/>
        <v>14063.463</v>
      </c>
      <c r="AK263" s="18">
        <f t="shared" si="26"/>
        <v>13672.81125</v>
      </c>
      <c r="AL263" s="18">
        <f t="shared" si="27"/>
        <v>13282.1595</v>
      </c>
    </row>
    <row r="264" ht="12.75" customHeight="1">
      <c r="A264" s="54">
        <v>45050.0</v>
      </c>
      <c r="B264" s="56">
        <v>2015.0</v>
      </c>
      <c r="C264" s="57">
        <v>15609.03</v>
      </c>
      <c r="D264" s="56">
        <v>15608.0</v>
      </c>
      <c r="E264" s="4"/>
      <c r="F264" s="48">
        <f t="shared" si="1"/>
        <v>2143</v>
      </c>
      <c r="G264" s="49">
        <f t="shared" si="2"/>
        <v>0.9970761369</v>
      </c>
      <c r="H264" s="49">
        <f t="shared" si="3"/>
        <v>1.001182851</v>
      </c>
      <c r="I264" s="48" t="b">
        <f t="shared" si="4"/>
        <v>0</v>
      </c>
      <c r="J264" s="48">
        <f t="shared" si="5"/>
        <v>0</v>
      </c>
      <c r="K264" s="50">
        <f t="shared" si="6"/>
        <v>57</v>
      </c>
      <c r="L264" s="51">
        <f t="shared" si="7"/>
        <v>-0.00006598744445</v>
      </c>
      <c r="M264" s="50" t="b">
        <f t="shared" si="8"/>
        <v>0</v>
      </c>
      <c r="N264" s="50" t="b">
        <f t="shared" si="9"/>
        <v>0</v>
      </c>
      <c r="O264" s="50">
        <f t="shared" si="10"/>
        <v>-1</v>
      </c>
      <c r="P264" s="4">
        <f t="shared" si="28"/>
        <v>266104358800</v>
      </c>
      <c r="Q264" s="34">
        <f t="shared" si="29"/>
        <v>-1875415</v>
      </c>
      <c r="R264" s="34"/>
      <c r="S264" s="34"/>
      <c r="T264" s="34"/>
      <c r="U264" s="34"/>
      <c r="V264" s="59">
        <v>0.4883</v>
      </c>
      <c r="W264" s="60">
        <v>-2.48</v>
      </c>
      <c r="X264" s="34" t="b">
        <f t="shared" si="13"/>
        <v>1</v>
      </c>
      <c r="Y264" s="34" t="b">
        <f t="shared" si="14"/>
        <v>0</v>
      </c>
      <c r="Z264" s="34" t="b">
        <f t="shared" si="15"/>
        <v>0</v>
      </c>
      <c r="AA264" s="34" t="b">
        <f t="shared" si="16"/>
        <v>1</v>
      </c>
      <c r="AB264" s="34" t="b">
        <f t="shared" si="17"/>
        <v>0</v>
      </c>
      <c r="AC264" s="34">
        <f t="shared" si="18"/>
        <v>6</v>
      </c>
      <c r="AD264" s="34">
        <f t="shared" si="19"/>
        <v>1</v>
      </c>
      <c r="AE264" s="16" t="b">
        <f t="shared" si="20"/>
        <v>1</v>
      </c>
      <c r="AF264" s="17" t="b">
        <f t="shared" si="21"/>
        <v>0</v>
      </c>
      <c r="AG264" s="17">
        <f t="shared" si="22"/>
        <v>7</v>
      </c>
      <c r="AH264" s="17" t="b">
        <f t="shared" si="23"/>
        <v>0</v>
      </c>
      <c r="AI264" s="34">
        <f t="shared" si="24"/>
        <v>1</v>
      </c>
      <c r="AJ264" s="18">
        <f t="shared" si="25"/>
        <v>14048.127</v>
      </c>
      <c r="AK264" s="18">
        <f t="shared" si="26"/>
        <v>13657.90125</v>
      </c>
      <c r="AL264" s="18">
        <f t="shared" si="27"/>
        <v>13267.6755</v>
      </c>
    </row>
    <row r="265" ht="12.75" customHeight="1">
      <c r="A265" s="54">
        <v>45049.0</v>
      </c>
      <c r="B265" s="56">
        <v>2013.0</v>
      </c>
      <c r="C265" s="57">
        <v>15553.41</v>
      </c>
      <c r="D265" s="56">
        <v>15551.0</v>
      </c>
      <c r="E265" s="4"/>
      <c r="F265" s="48">
        <f t="shared" si="1"/>
        <v>2144.6</v>
      </c>
      <c r="G265" s="49">
        <f t="shared" si="2"/>
        <v>0.9935341495</v>
      </c>
      <c r="H265" s="49">
        <f t="shared" si="3"/>
        <v>1.000520407</v>
      </c>
      <c r="I265" s="48" t="b">
        <f t="shared" si="4"/>
        <v>0</v>
      </c>
      <c r="J265" s="48">
        <f t="shared" si="5"/>
        <v>0</v>
      </c>
      <c r="K265" s="50">
        <f t="shared" si="6"/>
        <v>-91</v>
      </c>
      <c r="L265" s="51">
        <f t="shared" si="7"/>
        <v>-0.0001549499435</v>
      </c>
      <c r="M265" s="50" t="b">
        <f t="shared" si="8"/>
        <v>0</v>
      </c>
      <c r="N265" s="50" t="b">
        <f t="shared" si="9"/>
        <v>0</v>
      </c>
      <c r="O265" s="50">
        <f t="shared" si="10"/>
        <v>-1</v>
      </c>
      <c r="P265" s="4">
        <f t="shared" si="28"/>
        <v>271579251550</v>
      </c>
      <c r="Q265" s="34">
        <f t="shared" si="29"/>
        <v>-1921015</v>
      </c>
      <c r="R265" s="34"/>
      <c r="S265" s="34"/>
      <c r="T265" s="34"/>
      <c r="U265" s="34"/>
      <c r="V265" s="59">
        <v>0.4872</v>
      </c>
      <c r="W265" s="60">
        <v>-1.59</v>
      </c>
      <c r="X265" s="34" t="b">
        <f t="shared" si="13"/>
        <v>1</v>
      </c>
      <c r="Y265" s="34" t="b">
        <f t="shared" si="14"/>
        <v>0</v>
      </c>
      <c r="Z265" s="34" t="b">
        <f t="shared" si="15"/>
        <v>0</v>
      </c>
      <c r="AA265" s="34" t="b">
        <f t="shared" si="16"/>
        <v>0</v>
      </c>
      <c r="AB265" s="34" t="b">
        <f t="shared" si="17"/>
        <v>0</v>
      </c>
      <c r="AC265" s="34">
        <f t="shared" si="18"/>
        <v>5</v>
      </c>
      <c r="AD265" s="34">
        <f t="shared" si="19"/>
        <v>6</v>
      </c>
      <c r="AE265" s="16" t="b">
        <f t="shared" si="20"/>
        <v>0</v>
      </c>
      <c r="AF265" s="17" t="b">
        <f t="shared" si="21"/>
        <v>0</v>
      </c>
      <c r="AG265" s="17">
        <f t="shared" si="22"/>
        <v>6</v>
      </c>
      <c r="AH265" s="17" t="b">
        <f t="shared" si="23"/>
        <v>0</v>
      </c>
      <c r="AI265" s="34">
        <f t="shared" si="24"/>
        <v>1</v>
      </c>
      <c r="AJ265" s="18">
        <f t="shared" si="25"/>
        <v>13998.069</v>
      </c>
      <c r="AK265" s="18">
        <f t="shared" si="26"/>
        <v>13609.23375</v>
      </c>
      <c r="AL265" s="18">
        <f t="shared" si="27"/>
        <v>13220.3985</v>
      </c>
    </row>
    <row r="266" ht="12.75" customHeight="1">
      <c r="A266" s="54">
        <v>45048.0</v>
      </c>
      <c r="B266" s="56">
        <v>2243.0</v>
      </c>
      <c r="C266" s="57">
        <v>15636.48</v>
      </c>
      <c r="D266" s="56">
        <v>15642.0</v>
      </c>
      <c r="E266" s="4"/>
      <c r="F266" s="48">
        <f t="shared" si="1"/>
        <v>2173.2</v>
      </c>
      <c r="G266" s="49">
        <f t="shared" si="2"/>
        <v>0.9987717048</v>
      </c>
      <c r="H266" s="49">
        <f t="shared" si="3"/>
        <v>0.9987161696</v>
      </c>
      <c r="I266" s="48" t="b">
        <f t="shared" si="4"/>
        <v>0</v>
      </c>
      <c r="J266" s="48">
        <f t="shared" si="5"/>
        <v>0</v>
      </c>
      <c r="K266" s="50">
        <f t="shared" si="6"/>
        <v>73</v>
      </c>
      <c r="L266" s="51">
        <f t="shared" si="7"/>
        <v>0.0003530206287</v>
      </c>
      <c r="M266" s="50" t="b">
        <f t="shared" si="8"/>
        <v>0</v>
      </c>
      <c r="N266" s="50" t="b">
        <f t="shared" si="9"/>
        <v>0</v>
      </c>
      <c r="O266" s="50">
        <f t="shared" si="10"/>
        <v>-1</v>
      </c>
      <c r="P266" s="4">
        <f t="shared" si="28"/>
        <v>263158907800</v>
      </c>
      <c r="Q266" s="34">
        <f t="shared" si="29"/>
        <v>-1850625</v>
      </c>
      <c r="R266" s="34"/>
      <c r="S266" s="34"/>
      <c r="T266" s="34"/>
      <c r="U266" s="34"/>
      <c r="V266" s="59">
        <v>0.5009</v>
      </c>
      <c r="W266" s="60">
        <v>0.32</v>
      </c>
      <c r="X266" s="34" t="b">
        <f t="shared" si="13"/>
        <v>1</v>
      </c>
      <c r="Y266" s="34" t="b">
        <f t="shared" si="14"/>
        <v>0</v>
      </c>
      <c r="Z266" s="34" t="b">
        <f t="shared" si="15"/>
        <v>0</v>
      </c>
      <c r="AA266" s="34" t="b">
        <f t="shared" si="16"/>
        <v>0</v>
      </c>
      <c r="AB266" s="34" t="b">
        <f t="shared" si="17"/>
        <v>0</v>
      </c>
      <c r="AC266" s="34">
        <f t="shared" si="18"/>
        <v>4</v>
      </c>
      <c r="AD266" s="34">
        <f t="shared" si="19"/>
        <v>5</v>
      </c>
      <c r="AE266" s="16" t="b">
        <f t="shared" si="20"/>
        <v>0</v>
      </c>
      <c r="AF266" s="17" t="b">
        <f t="shared" si="21"/>
        <v>0</v>
      </c>
      <c r="AG266" s="17">
        <f t="shared" si="22"/>
        <v>5</v>
      </c>
      <c r="AH266" s="17" t="b">
        <f t="shared" si="23"/>
        <v>0</v>
      </c>
      <c r="AI266" s="34">
        <f t="shared" si="24"/>
        <v>1</v>
      </c>
      <c r="AJ266" s="18">
        <f t="shared" si="25"/>
        <v>14072.832</v>
      </c>
      <c r="AK266" s="18">
        <f t="shared" si="26"/>
        <v>13681.92</v>
      </c>
      <c r="AL266" s="18">
        <f t="shared" si="27"/>
        <v>13291.008</v>
      </c>
    </row>
    <row r="267" ht="12.75" customHeight="1">
      <c r="A267" s="54">
        <v>45047.0</v>
      </c>
      <c r="B267" s="62">
        <v>2222.0</v>
      </c>
      <c r="C267" s="63">
        <v>15579.18</v>
      </c>
      <c r="D267" s="62">
        <v>15569.0</v>
      </c>
      <c r="E267" s="4"/>
      <c r="F267" s="48">
        <f t="shared" si="1"/>
        <v>2260.4</v>
      </c>
      <c r="G267" s="49">
        <f t="shared" si="2"/>
        <v>0.9953613168</v>
      </c>
      <c r="H267" s="49">
        <f t="shared" si="3"/>
        <v>1.196115638</v>
      </c>
      <c r="I267" s="48" t="b">
        <f t="shared" si="4"/>
        <v>0</v>
      </c>
      <c r="J267" s="48">
        <f t="shared" si="5"/>
        <v>0</v>
      </c>
      <c r="K267" s="50">
        <f t="shared" si="6"/>
        <v>0</v>
      </c>
      <c r="L267" s="51">
        <f t="shared" si="7"/>
        <v>-0.0006534361886</v>
      </c>
      <c r="M267" s="50" t="b">
        <f t="shared" si="8"/>
        <v>0</v>
      </c>
      <c r="N267" s="50" t="b">
        <f t="shared" si="9"/>
        <v>0</v>
      </c>
      <c r="O267" s="50">
        <f t="shared" si="10"/>
        <v>-1</v>
      </c>
      <c r="P267" s="4">
        <f t="shared" si="28"/>
        <v>270125005800</v>
      </c>
      <c r="Q267" s="34">
        <f t="shared" si="29"/>
        <v>-1908520</v>
      </c>
      <c r="R267" s="34"/>
      <c r="S267" s="34"/>
      <c r="T267" s="34"/>
      <c r="U267" s="34"/>
      <c r="V267" s="59">
        <v>0.4982</v>
      </c>
      <c r="W267" s="60">
        <v>3.78</v>
      </c>
      <c r="X267" s="34" t="b">
        <f t="shared" si="13"/>
        <v>0</v>
      </c>
      <c r="Y267" s="34" t="b">
        <f t="shared" si="14"/>
        <v>0</v>
      </c>
      <c r="Z267" s="34" t="b">
        <f t="shared" si="15"/>
        <v>0</v>
      </c>
      <c r="AA267" s="34" t="b">
        <f t="shared" si="16"/>
        <v>0</v>
      </c>
      <c r="AB267" s="34" t="b">
        <f t="shared" si="17"/>
        <v>0</v>
      </c>
      <c r="AC267" s="34">
        <f t="shared" si="18"/>
        <v>3</v>
      </c>
      <c r="AD267" s="34">
        <f t="shared" si="19"/>
        <v>4</v>
      </c>
      <c r="AE267" s="16" t="b">
        <f t="shared" si="20"/>
        <v>0</v>
      </c>
      <c r="AF267" s="17" t="b">
        <f t="shared" si="21"/>
        <v>0</v>
      </c>
      <c r="AG267" s="17">
        <f t="shared" si="22"/>
        <v>4</v>
      </c>
      <c r="AH267" s="17" t="b">
        <f t="shared" si="23"/>
        <v>0</v>
      </c>
      <c r="AI267" s="34">
        <f t="shared" si="24"/>
        <v>1</v>
      </c>
      <c r="AJ267" s="18">
        <f t="shared" si="25"/>
        <v>14021.262</v>
      </c>
      <c r="AK267" s="18">
        <f t="shared" si="26"/>
        <v>13631.7825</v>
      </c>
      <c r="AL267" s="18">
        <f t="shared" si="27"/>
        <v>13242.303</v>
      </c>
    </row>
    <row r="268" ht="12.75" customHeight="1">
      <c r="A268" s="54">
        <v>45044.0</v>
      </c>
      <c r="B268" s="56">
        <v>2222.0</v>
      </c>
      <c r="C268" s="57">
        <v>15579.18</v>
      </c>
      <c r="D268" s="56">
        <v>15569.0</v>
      </c>
      <c r="E268" s="4"/>
      <c r="F268" s="48">
        <f t="shared" si="1"/>
        <v>2169.2</v>
      </c>
      <c r="G268" s="49">
        <f t="shared" si="2"/>
        <v>0.9955588793</v>
      </c>
      <c r="H268" s="49">
        <f t="shared" si="3"/>
        <v>1.197898424</v>
      </c>
      <c r="I268" s="48" t="b">
        <f t="shared" si="4"/>
        <v>0</v>
      </c>
      <c r="J268" s="48">
        <f t="shared" si="5"/>
        <v>0</v>
      </c>
      <c r="K268" s="50">
        <f t="shared" si="6"/>
        <v>151</v>
      </c>
      <c r="L268" s="51">
        <f t="shared" si="7"/>
        <v>-0.0006534361886</v>
      </c>
      <c r="M268" s="50" t="b">
        <f t="shared" si="8"/>
        <v>0</v>
      </c>
      <c r="N268" s="50" t="b">
        <f t="shared" si="9"/>
        <v>0</v>
      </c>
      <c r="O268" s="50">
        <f t="shared" si="10"/>
        <v>-1</v>
      </c>
      <c r="P268" s="4">
        <f t="shared" si="28"/>
        <v>270125005800</v>
      </c>
      <c r="Q268" s="34">
        <f t="shared" si="29"/>
        <v>-1908520</v>
      </c>
      <c r="R268" s="34"/>
      <c r="S268" s="34"/>
      <c r="T268" s="34"/>
      <c r="U268" s="34"/>
      <c r="V268" s="59">
        <v>0.4658</v>
      </c>
      <c r="W268" s="60">
        <v>3.68</v>
      </c>
      <c r="X268" s="34" t="b">
        <f t="shared" si="13"/>
        <v>0</v>
      </c>
      <c r="Y268" s="34" t="b">
        <f t="shared" si="14"/>
        <v>0</v>
      </c>
      <c r="Z268" s="34" t="b">
        <f t="shared" si="15"/>
        <v>0</v>
      </c>
      <c r="AA268" s="34" t="b">
        <f t="shared" si="16"/>
        <v>0</v>
      </c>
      <c r="AB268" s="34" t="b">
        <f t="shared" si="17"/>
        <v>0</v>
      </c>
      <c r="AC268" s="34">
        <f t="shared" si="18"/>
        <v>2</v>
      </c>
      <c r="AD268" s="34">
        <f t="shared" si="19"/>
        <v>3</v>
      </c>
      <c r="AE268" s="16" t="b">
        <f t="shared" si="20"/>
        <v>0</v>
      </c>
      <c r="AF268" s="17" t="b">
        <f t="shared" si="21"/>
        <v>0</v>
      </c>
      <c r="AG268" s="17">
        <f t="shared" si="22"/>
        <v>3</v>
      </c>
      <c r="AH268" s="17" t="b">
        <f t="shared" si="23"/>
        <v>0</v>
      </c>
      <c r="AI268" s="34">
        <f t="shared" si="24"/>
        <v>1</v>
      </c>
      <c r="AJ268" s="18">
        <f t="shared" si="25"/>
        <v>14021.262</v>
      </c>
      <c r="AK268" s="18">
        <f t="shared" si="26"/>
        <v>13631.7825</v>
      </c>
      <c r="AL268" s="18">
        <f t="shared" si="27"/>
        <v>13242.303</v>
      </c>
    </row>
    <row r="269" ht="12.75" customHeight="1">
      <c r="A269" s="54">
        <v>45043.0</v>
      </c>
      <c r="B269" s="56">
        <v>2023.0</v>
      </c>
      <c r="C269" s="57">
        <v>15411.49</v>
      </c>
      <c r="D269" s="56">
        <v>15418.0</v>
      </c>
      <c r="E269" s="4"/>
      <c r="F269" s="48">
        <f t="shared" si="1"/>
        <v>2232.2</v>
      </c>
      <c r="G269" s="49">
        <f t="shared" si="2"/>
        <v>0.9848183301</v>
      </c>
      <c r="H269" s="49">
        <f t="shared" si="3"/>
        <v>1.196560837</v>
      </c>
      <c r="I269" s="48" t="b">
        <f t="shared" si="4"/>
        <v>0</v>
      </c>
      <c r="J269" s="48">
        <f t="shared" si="5"/>
        <v>0</v>
      </c>
      <c r="K269" s="50">
        <f t="shared" si="6"/>
        <v>38</v>
      </c>
      <c r="L269" s="51">
        <f t="shared" si="7"/>
        <v>0.0004224121094</v>
      </c>
      <c r="M269" s="50" t="b">
        <f t="shared" si="8"/>
        <v>0</v>
      </c>
      <c r="N269" s="50" t="b">
        <f t="shared" si="9"/>
        <v>0</v>
      </c>
      <c r="O269" s="50">
        <f t="shared" si="10"/>
        <v>-1</v>
      </c>
      <c r="P269" s="4">
        <f t="shared" si="28"/>
        <v>285503842400</v>
      </c>
      <c r="Q269" s="34">
        <f t="shared" si="29"/>
        <v>-2036932</v>
      </c>
      <c r="R269" s="34"/>
      <c r="S269" s="34"/>
      <c r="T269" s="34"/>
      <c r="U269" s="34"/>
      <c r="V269" s="59">
        <v>0.4573</v>
      </c>
      <c r="W269" s="60">
        <v>2.08</v>
      </c>
      <c r="X269" s="34" t="b">
        <f t="shared" si="13"/>
        <v>0</v>
      </c>
      <c r="Y269" s="34" t="b">
        <f t="shared" si="14"/>
        <v>1</v>
      </c>
      <c r="Z269" s="34" t="b">
        <f t="shared" si="15"/>
        <v>0</v>
      </c>
      <c r="AA269" s="34" t="b">
        <f t="shared" si="16"/>
        <v>0</v>
      </c>
      <c r="AB269" s="34" t="b">
        <f t="shared" si="17"/>
        <v>1</v>
      </c>
      <c r="AC269" s="34">
        <f t="shared" si="18"/>
        <v>1</v>
      </c>
      <c r="AD269" s="34">
        <f t="shared" si="19"/>
        <v>2</v>
      </c>
      <c r="AE269" s="16" t="b">
        <f t="shared" si="20"/>
        <v>0</v>
      </c>
      <c r="AF269" s="17" t="b">
        <f t="shared" si="21"/>
        <v>0</v>
      </c>
      <c r="AG269" s="17">
        <f t="shared" si="22"/>
        <v>2</v>
      </c>
      <c r="AH269" s="17" t="b">
        <f t="shared" si="23"/>
        <v>0</v>
      </c>
      <c r="AI269" s="34">
        <f t="shared" si="24"/>
        <v>1</v>
      </c>
      <c r="AJ269" s="18">
        <f t="shared" si="25"/>
        <v>13870.341</v>
      </c>
      <c r="AK269" s="18">
        <f t="shared" si="26"/>
        <v>13485.05375</v>
      </c>
      <c r="AL269" s="18">
        <f t="shared" si="27"/>
        <v>13099.7665</v>
      </c>
    </row>
    <row r="270" ht="12.75" customHeight="1">
      <c r="A270" s="54">
        <v>45042.0</v>
      </c>
      <c r="B270" s="56">
        <v>2156.0</v>
      </c>
      <c r="C270" s="57">
        <v>15374.63</v>
      </c>
      <c r="D270" s="56">
        <v>15380.0</v>
      </c>
      <c r="E270" s="4"/>
      <c r="F270" s="48">
        <f t="shared" si="1"/>
        <v>2290.8</v>
      </c>
      <c r="G270" s="49">
        <f t="shared" si="2"/>
        <v>0.9822707731</v>
      </c>
      <c r="H270" s="49">
        <f t="shared" si="3"/>
        <v>1.190402133</v>
      </c>
      <c r="I270" s="48" t="b">
        <f t="shared" si="4"/>
        <v>1</v>
      </c>
      <c r="J270" s="48">
        <f t="shared" si="5"/>
        <v>0</v>
      </c>
      <c r="K270" s="50">
        <f t="shared" si="6"/>
        <v>-5</v>
      </c>
      <c r="L270" s="51">
        <f t="shared" si="7"/>
        <v>0.000349276698</v>
      </c>
      <c r="M270" s="50" t="b">
        <f t="shared" si="8"/>
        <v>0</v>
      </c>
      <c r="N270" s="50" t="b">
        <f t="shared" si="9"/>
        <v>0</v>
      </c>
      <c r="O270" s="50">
        <f t="shared" si="10"/>
        <v>-1</v>
      </c>
      <c r="P270" s="4">
        <f t="shared" si="28"/>
        <v>289437022900</v>
      </c>
      <c r="Q270" s="34">
        <f t="shared" si="29"/>
        <v>-2070095</v>
      </c>
      <c r="R270" s="34"/>
      <c r="S270" s="34"/>
      <c r="T270" s="34"/>
      <c r="U270" s="34"/>
      <c r="V270" s="59">
        <v>0.4716</v>
      </c>
      <c r="W270" s="60">
        <v>-3.24</v>
      </c>
      <c r="X270" s="34" t="b">
        <f t="shared" si="13"/>
        <v>1</v>
      </c>
      <c r="Y270" s="34" t="b">
        <f t="shared" si="14"/>
        <v>0</v>
      </c>
      <c r="Z270" s="34" t="b">
        <f t="shared" si="15"/>
        <v>0</v>
      </c>
      <c r="AA270" s="34" t="b">
        <f t="shared" si="16"/>
        <v>1</v>
      </c>
      <c r="AB270" s="34" t="b">
        <f t="shared" si="17"/>
        <v>0</v>
      </c>
      <c r="AC270" s="34">
        <f t="shared" si="18"/>
        <v>5</v>
      </c>
      <c r="AD270" s="34">
        <f t="shared" si="19"/>
        <v>1</v>
      </c>
      <c r="AE270" s="16" t="b">
        <f t="shared" si="20"/>
        <v>1</v>
      </c>
      <c r="AF270" s="17" t="b">
        <f t="shared" si="21"/>
        <v>1</v>
      </c>
      <c r="AG270" s="17">
        <f t="shared" si="22"/>
        <v>1</v>
      </c>
      <c r="AH270" s="17" t="b">
        <f t="shared" si="23"/>
        <v>1</v>
      </c>
      <c r="AI270" s="34">
        <f t="shared" si="24"/>
        <v>1</v>
      </c>
      <c r="AJ270" s="18">
        <f t="shared" si="25"/>
        <v>13837.167</v>
      </c>
      <c r="AK270" s="18">
        <f t="shared" si="26"/>
        <v>13452.80125</v>
      </c>
      <c r="AL270" s="18">
        <f t="shared" si="27"/>
        <v>13068.4355</v>
      </c>
    </row>
    <row r="271" ht="12.75" customHeight="1">
      <c r="A271" s="54">
        <v>45041.0</v>
      </c>
      <c r="B271" s="62">
        <v>2679.0</v>
      </c>
      <c r="C271" s="63">
        <v>15370.73</v>
      </c>
      <c r="D271" s="62">
        <v>15385.0</v>
      </c>
      <c r="E271" s="4"/>
      <c r="F271" s="48">
        <f t="shared" si="1"/>
        <v>2364</v>
      </c>
      <c r="G271" s="49">
        <f t="shared" si="2"/>
        <v>0.9819740299</v>
      </c>
      <c r="H271" s="49">
        <f t="shared" si="3"/>
        <v>1.188817395</v>
      </c>
      <c r="I271" s="48" t="b">
        <f t="shared" si="4"/>
        <v>0</v>
      </c>
      <c r="J271" s="48">
        <f t="shared" si="5"/>
        <v>0</v>
      </c>
      <c r="K271" s="50">
        <f t="shared" si="6"/>
        <v>-238</v>
      </c>
      <c r="L271" s="51">
        <f t="shared" si="7"/>
        <v>0.0009283879165</v>
      </c>
      <c r="M271" s="50" t="b">
        <f t="shared" si="8"/>
        <v>0</v>
      </c>
      <c r="N271" s="50" t="b">
        <f t="shared" si="9"/>
        <v>0</v>
      </c>
      <c r="O271" s="50">
        <f t="shared" si="10"/>
        <v>1</v>
      </c>
      <c r="P271" s="4">
        <f t="shared" si="28"/>
        <v>290997457650</v>
      </c>
      <c r="Q271" s="34">
        <f t="shared" si="29"/>
        <v>6241739</v>
      </c>
      <c r="R271" s="34"/>
      <c r="S271" s="34"/>
      <c r="T271" s="34"/>
      <c r="U271" s="34"/>
      <c r="V271" s="59">
        <v>0.4681</v>
      </c>
      <c r="W271" s="60">
        <v>-3.18</v>
      </c>
      <c r="X271" s="34" t="b">
        <f t="shared" si="13"/>
        <v>1</v>
      </c>
      <c r="Y271" s="34" t="b">
        <f t="shared" si="14"/>
        <v>0</v>
      </c>
      <c r="Z271" s="34" t="b">
        <f t="shared" si="15"/>
        <v>0</v>
      </c>
      <c r="AA271" s="34" t="b">
        <f t="shared" si="16"/>
        <v>1</v>
      </c>
      <c r="AB271" s="34" t="b">
        <f t="shared" si="17"/>
        <v>0</v>
      </c>
      <c r="AC271" s="34">
        <f t="shared" si="18"/>
        <v>4</v>
      </c>
      <c r="AD271" s="34">
        <f t="shared" si="19"/>
        <v>1</v>
      </c>
      <c r="AE271" s="16" t="b">
        <f t="shared" si="20"/>
        <v>1</v>
      </c>
      <c r="AF271" s="17" t="b">
        <f t="shared" si="21"/>
        <v>1</v>
      </c>
      <c r="AG271" s="17">
        <f t="shared" si="22"/>
        <v>1</v>
      </c>
      <c r="AH271" s="17" t="b">
        <f t="shared" si="23"/>
        <v>1</v>
      </c>
      <c r="AI271" s="34">
        <f t="shared" si="24"/>
        <v>3</v>
      </c>
      <c r="AJ271" s="18">
        <f t="shared" si="25"/>
        <v>13833.657</v>
      </c>
      <c r="AK271" s="18">
        <f t="shared" si="26"/>
        <v>13449.38875</v>
      </c>
      <c r="AL271" s="18">
        <f t="shared" si="27"/>
        <v>13065.1205</v>
      </c>
    </row>
    <row r="272" ht="12.75" customHeight="1">
      <c r="A272" s="54">
        <v>45040.0</v>
      </c>
      <c r="B272" s="56">
        <v>1766.0</v>
      </c>
      <c r="C272" s="57">
        <v>15626.87</v>
      </c>
      <c r="D272" s="56">
        <v>15623.0</v>
      </c>
      <c r="E272" s="4"/>
      <c r="F272" s="48">
        <f t="shared" si="1"/>
        <v>2335.4</v>
      </c>
      <c r="G272" s="49">
        <f t="shared" si="2"/>
        <v>0.9984499734</v>
      </c>
      <c r="H272" s="49">
        <f t="shared" si="3"/>
        <v>1.125105326</v>
      </c>
      <c r="I272" s="48" t="b">
        <f t="shared" si="4"/>
        <v>0</v>
      </c>
      <c r="J272" s="48">
        <f t="shared" si="5"/>
        <v>0</v>
      </c>
      <c r="K272" s="50">
        <f t="shared" si="6"/>
        <v>6</v>
      </c>
      <c r="L272" s="51">
        <f t="shared" si="7"/>
        <v>-0.0002476503612</v>
      </c>
      <c r="M272" s="50" t="b">
        <f t="shared" si="8"/>
        <v>0</v>
      </c>
      <c r="N272" s="50" t="b">
        <f t="shared" si="9"/>
        <v>0</v>
      </c>
      <c r="O272" s="50">
        <f t="shared" si="10"/>
        <v>-1</v>
      </c>
      <c r="P272" s="4">
        <f t="shared" si="28"/>
        <v>268500674250</v>
      </c>
      <c r="Q272" s="34">
        <f t="shared" si="29"/>
        <v>-1890486</v>
      </c>
      <c r="R272" s="34"/>
      <c r="S272" s="34"/>
      <c r="T272" s="34"/>
      <c r="U272" s="34"/>
      <c r="V272" s="59">
        <v>0.4802</v>
      </c>
      <c r="W272" s="60">
        <v>1.56</v>
      </c>
      <c r="X272" s="34" t="b">
        <f t="shared" si="13"/>
        <v>0</v>
      </c>
      <c r="Y272" s="34" t="b">
        <f t="shared" si="14"/>
        <v>0</v>
      </c>
      <c r="Z272" s="34" t="b">
        <f t="shared" si="15"/>
        <v>0</v>
      </c>
      <c r="AA272" s="34" t="b">
        <f t="shared" si="16"/>
        <v>0</v>
      </c>
      <c r="AB272" s="34" t="b">
        <f t="shared" si="17"/>
        <v>0</v>
      </c>
      <c r="AC272" s="34">
        <f t="shared" si="18"/>
        <v>3</v>
      </c>
      <c r="AD272" s="34">
        <f t="shared" si="19"/>
        <v>29</v>
      </c>
      <c r="AE272" s="16" t="b">
        <f t="shared" si="20"/>
        <v>0</v>
      </c>
      <c r="AF272" s="17" t="b">
        <f t="shared" si="21"/>
        <v>0</v>
      </c>
      <c r="AG272" s="17">
        <f t="shared" si="22"/>
        <v>29</v>
      </c>
      <c r="AH272" s="17" t="b">
        <f t="shared" si="23"/>
        <v>0</v>
      </c>
      <c r="AI272" s="34">
        <f t="shared" si="24"/>
        <v>1</v>
      </c>
      <c r="AJ272" s="18">
        <f t="shared" si="25"/>
        <v>14064.183</v>
      </c>
      <c r="AK272" s="18">
        <f t="shared" si="26"/>
        <v>13673.51125</v>
      </c>
      <c r="AL272" s="18">
        <f t="shared" si="27"/>
        <v>13282.8395</v>
      </c>
    </row>
    <row r="273" ht="12.75" customHeight="1">
      <c r="A273" s="54">
        <v>45037.0</v>
      </c>
      <c r="B273" s="56">
        <v>2537.0</v>
      </c>
      <c r="C273" s="57">
        <v>15602.99</v>
      </c>
      <c r="D273" s="56">
        <v>15617.0</v>
      </c>
      <c r="E273" s="4"/>
      <c r="F273" s="48">
        <f t="shared" si="1"/>
        <v>2473.8</v>
      </c>
      <c r="G273" s="49">
        <f t="shared" si="2"/>
        <v>0.9970654723</v>
      </c>
      <c r="H273" s="49">
        <f t="shared" si="3"/>
        <v>1.112515988</v>
      </c>
      <c r="I273" s="48" t="b">
        <f t="shared" si="4"/>
        <v>0</v>
      </c>
      <c r="J273" s="48">
        <f t="shared" si="5"/>
        <v>0</v>
      </c>
      <c r="K273" s="50">
        <f t="shared" si="6"/>
        <v>-115</v>
      </c>
      <c r="L273" s="51">
        <f t="shared" si="7"/>
        <v>0.0008979048247</v>
      </c>
      <c r="M273" s="50" t="b">
        <f t="shared" si="8"/>
        <v>0</v>
      </c>
      <c r="N273" s="50" t="b">
        <f t="shared" si="9"/>
        <v>0</v>
      </c>
      <c r="O273" s="50">
        <f t="shared" si="10"/>
        <v>1</v>
      </c>
      <c r="P273" s="4">
        <f t="shared" si="28"/>
        <v>266809304550</v>
      </c>
      <c r="Q273" s="34">
        <f t="shared" si="29"/>
        <v>5637899</v>
      </c>
      <c r="R273" s="34"/>
      <c r="S273" s="34"/>
      <c r="T273" s="34"/>
      <c r="U273" s="34"/>
      <c r="V273" s="59">
        <v>0.4705</v>
      </c>
      <c r="W273" s="60">
        <v>1.23</v>
      </c>
      <c r="X273" s="34" t="b">
        <f t="shared" si="13"/>
        <v>0</v>
      </c>
      <c r="Y273" s="34" t="b">
        <f t="shared" si="14"/>
        <v>0</v>
      </c>
      <c r="Z273" s="34" t="b">
        <f t="shared" si="15"/>
        <v>0</v>
      </c>
      <c r="AA273" s="34" t="b">
        <f t="shared" si="16"/>
        <v>0</v>
      </c>
      <c r="AB273" s="34" t="b">
        <f t="shared" si="17"/>
        <v>0</v>
      </c>
      <c r="AC273" s="34">
        <f t="shared" si="18"/>
        <v>2</v>
      </c>
      <c r="AD273" s="34">
        <f t="shared" si="19"/>
        <v>28</v>
      </c>
      <c r="AE273" s="16" t="b">
        <f t="shared" si="20"/>
        <v>0</v>
      </c>
      <c r="AF273" s="17" t="b">
        <f t="shared" si="21"/>
        <v>0</v>
      </c>
      <c r="AG273" s="17">
        <f t="shared" si="22"/>
        <v>28</v>
      </c>
      <c r="AH273" s="17" t="b">
        <f t="shared" si="23"/>
        <v>0</v>
      </c>
      <c r="AI273" s="34">
        <f t="shared" si="24"/>
        <v>3</v>
      </c>
      <c r="AJ273" s="18">
        <f t="shared" si="25"/>
        <v>14042.691</v>
      </c>
      <c r="AK273" s="18">
        <f t="shared" si="26"/>
        <v>13652.61625</v>
      </c>
      <c r="AL273" s="18">
        <f t="shared" si="27"/>
        <v>13262.5415</v>
      </c>
    </row>
    <row r="274" ht="12.75" customHeight="1">
      <c r="A274" s="54">
        <v>45036.0</v>
      </c>
      <c r="B274" s="56">
        <v>2316.0</v>
      </c>
      <c r="C274" s="57">
        <v>15707.52</v>
      </c>
      <c r="D274" s="56">
        <v>15732.0</v>
      </c>
      <c r="E274" s="4"/>
      <c r="F274" s="48">
        <f t="shared" si="1"/>
        <v>2465.6</v>
      </c>
      <c r="G274" s="49">
        <f t="shared" si="2"/>
        <v>1.004461993</v>
      </c>
      <c r="H274" s="49">
        <f t="shared" si="3"/>
        <v>1.120520789</v>
      </c>
      <c r="I274" s="48" t="b">
        <f t="shared" si="4"/>
        <v>0</v>
      </c>
      <c r="J274" s="48">
        <f t="shared" si="5"/>
        <v>0</v>
      </c>
      <c r="K274" s="50">
        <f t="shared" si="6"/>
        <v>-56</v>
      </c>
      <c r="L274" s="51">
        <f t="shared" si="7"/>
        <v>0.001558489182</v>
      </c>
      <c r="M274" s="50" t="b">
        <f t="shared" si="8"/>
        <v>0</v>
      </c>
      <c r="N274" s="50" t="b">
        <f t="shared" si="9"/>
        <v>0</v>
      </c>
      <c r="O274" s="50">
        <f t="shared" si="10"/>
        <v>-1</v>
      </c>
      <c r="P274" s="4">
        <f t="shared" si="28"/>
        <v>256496932550</v>
      </c>
      <c r="Q274" s="34">
        <f t="shared" si="29"/>
        <v>-1793456</v>
      </c>
      <c r="R274" s="34"/>
      <c r="S274" s="34"/>
      <c r="T274" s="34"/>
      <c r="U274" s="34"/>
      <c r="V274" s="59">
        <v>0.4865</v>
      </c>
      <c r="W274" s="60">
        <v>2.25</v>
      </c>
      <c r="X274" s="34" t="b">
        <f t="shared" si="13"/>
        <v>0</v>
      </c>
      <c r="Y274" s="34" t="b">
        <f t="shared" si="14"/>
        <v>0</v>
      </c>
      <c r="Z274" s="34" t="b">
        <f t="shared" si="15"/>
        <v>0</v>
      </c>
      <c r="AA274" s="34" t="b">
        <f t="shared" si="16"/>
        <v>0</v>
      </c>
      <c r="AB274" s="34" t="b">
        <f t="shared" si="17"/>
        <v>1</v>
      </c>
      <c r="AC274" s="34">
        <f t="shared" si="18"/>
        <v>1</v>
      </c>
      <c r="AD274" s="34">
        <f t="shared" si="19"/>
        <v>27</v>
      </c>
      <c r="AE274" s="16" t="b">
        <f t="shared" si="20"/>
        <v>0</v>
      </c>
      <c r="AF274" s="17" t="b">
        <f t="shared" si="21"/>
        <v>0</v>
      </c>
      <c r="AG274" s="17">
        <f t="shared" si="22"/>
        <v>27</v>
      </c>
      <c r="AH274" s="17" t="b">
        <f t="shared" si="23"/>
        <v>0</v>
      </c>
      <c r="AI274" s="34">
        <f t="shared" si="24"/>
        <v>1</v>
      </c>
      <c r="AJ274" s="18">
        <f t="shared" si="25"/>
        <v>14136.768</v>
      </c>
      <c r="AK274" s="18">
        <f t="shared" si="26"/>
        <v>13744.08</v>
      </c>
      <c r="AL274" s="18">
        <f t="shared" si="27"/>
        <v>13351.392</v>
      </c>
      <c r="AM274" s="19">
        <v>185.0</v>
      </c>
      <c r="AN274" s="19">
        <v>620.0</v>
      </c>
      <c r="AO274" s="19">
        <v>134.0</v>
      </c>
      <c r="AP274" s="19">
        <v>87.0</v>
      </c>
      <c r="AQ274" s="19">
        <v>68.0</v>
      </c>
    </row>
    <row r="275" ht="12.75" customHeight="1">
      <c r="A275" s="55">
        <v>45035.0</v>
      </c>
      <c r="B275" s="56">
        <v>2522.0</v>
      </c>
      <c r="C275" s="57">
        <v>15770.47</v>
      </c>
      <c r="D275" s="56">
        <v>15775.0</v>
      </c>
      <c r="E275" s="56">
        <v>15788.0</v>
      </c>
      <c r="F275" s="48">
        <f t="shared" si="1"/>
        <v>2509.2</v>
      </c>
      <c r="G275" s="49">
        <f t="shared" si="2"/>
        <v>1.00932076</v>
      </c>
      <c r="H275" s="49">
        <f t="shared" si="3"/>
        <v>1.123018333</v>
      </c>
      <c r="I275" s="48" t="b">
        <f t="shared" si="4"/>
        <v>0</v>
      </c>
      <c r="J275" s="48">
        <f t="shared" si="5"/>
        <v>0</v>
      </c>
      <c r="K275" s="50">
        <f t="shared" si="6"/>
        <v>-81</v>
      </c>
      <c r="L275" s="51">
        <f t="shared" si="7"/>
        <v>0.001111571183</v>
      </c>
      <c r="M275" s="50" t="b">
        <f t="shared" si="8"/>
        <v>0</v>
      </c>
      <c r="N275" s="50" t="b">
        <f t="shared" si="9"/>
        <v>0</v>
      </c>
      <c r="O275" s="50">
        <f t="shared" si="10"/>
        <v>-1</v>
      </c>
      <c r="P275" s="4">
        <f t="shared" si="28"/>
        <v>251584850550</v>
      </c>
      <c r="Q275" s="34">
        <f t="shared" si="29"/>
        <v>-1754315</v>
      </c>
      <c r="R275" s="34"/>
      <c r="S275" s="34"/>
      <c r="T275" s="34"/>
      <c r="U275" s="34"/>
      <c r="V275" s="59">
        <v>0.491</v>
      </c>
      <c r="W275" s="60">
        <v>3.1</v>
      </c>
      <c r="X275" s="34" t="b">
        <f t="shared" si="13"/>
        <v>0</v>
      </c>
      <c r="Y275" s="34" t="b">
        <f t="shared" si="14"/>
        <v>0</v>
      </c>
      <c r="Z275" s="34" t="b">
        <f t="shared" si="15"/>
        <v>0</v>
      </c>
      <c r="AA275" s="34" t="b">
        <f t="shared" si="16"/>
        <v>0</v>
      </c>
      <c r="AB275" s="34" t="b">
        <f t="shared" si="17"/>
        <v>0</v>
      </c>
      <c r="AC275" s="34">
        <f t="shared" si="18"/>
        <v>12</v>
      </c>
      <c r="AD275" s="34">
        <f t="shared" si="19"/>
        <v>26</v>
      </c>
      <c r="AE275" s="16" t="b">
        <f t="shared" si="20"/>
        <v>0</v>
      </c>
      <c r="AF275" s="17" t="b">
        <f t="shared" si="21"/>
        <v>0</v>
      </c>
      <c r="AG275" s="17">
        <f t="shared" si="22"/>
        <v>26</v>
      </c>
      <c r="AH275" s="17" t="b">
        <f t="shared" si="23"/>
        <v>0</v>
      </c>
      <c r="AI275" s="34">
        <f t="shared" si="24"/>
        <v>1</v>
      </c>
      <c r="AJ275" s="18">
        <f t="shared" si="25"/>
        <v>14193.423</v>
      </c>
      <c r="AK275" s="18">
        <f t="shared" si="26"/>
        <v>13799.16125</v>
      </c>
      <c r="AL275" s="18">
        <f t="shared" si="27"/>
        <v>13404.8995</v>
      </c>
      <c r="AM275" s="19"/>
    </row>
    <row r="276" ht="12.75" customHeight="1">
      <c r="A276" s="54">
        <v>45034.0</v>
      </c>
      <c r="B276" s="56">
        <v>2536.0</v>
      </c>
      <c r="C276" s="57">
        <v>15869.44</v>
      </c>
      <c r="D276" s="56">
        <v>15889.0</v>
      </c>
      <c r="E276" s="56">
        <v>15869.0</v>
      </c>
      <c r="F276" s="48">
        <f t="shared" si="1"/>
        <v>2462.6</v>
      </c>
      <c r="G276" s="49">
        <f t="shared" si="2"/>
        <v>1.01656309</v>
      </c>
      <c r="H276" s="49">
        <f t="shared" si="3"/>
        <v>1.12724471</v>
      </c>
      <c r="I276" s="48" t="b">
        <f t="shared" si="4"/>
        <v>0</v>
      </c>
      <c r="J276" s="48">
        <f t="shared" si="5"/>
        <v>0</v>
      </c>
      <c r="K276" s="50">
        <f t="shared" si="6"/>
        <v>-66</v>
      </c>
      <c r="L276" s="51">
        <f t="shared" si="7"/>
        <v>-0.00002772624617</v>
      </c>
      <c r="M276" s="50" t="b">
        <f t="shared" si="8"/>
        <v>0</v>
      </c>
      <c r="N276" s="50" t="b">
        <f t="shared" si="9"/>
        <v>0</v>
      </c>
      <c r="O276" s="50">
        <f t="shared" si="10"/>
        <v>1</v>
      </c>
      <c r="P276" s="4">
        <f t="shared" si="28"/>
        <v>274690371900</v>
      </c>
      <c r="Q276" s="34">
        <f t="shared" si="29"/>
        <v>5705067</v>
      </c>
      <c r="R276" s="34"/>
      <c r="S276" s="34"/>
      <c r="T276" s="34"/>
      <c r="U276" s="34"/>
      <c r="V276" s="59">
        <v>0.4762</v>
      </c>
      <c r="W276" s="60">
        <v>3.88</v>
      </c>
      <c r="X276" s="34" t="b">
        <f t="shared" si="13"/>
        <v>0</v>
      </c>
      <c r="Y276" s="34" t="b">
        <f t="shared" si="14"/>
        <v>0</v>
      </c>
      <c r="Z276" s="34" t="b">
        <f t="shared" si="15"/>
        <v>0</v>
      </c>
      <c r="AA276" s="34" t="b">
        <f t="shared" si="16"/>
        <v>0</v>
      </c>
      <c r="AB276" s="34" t="b">
        <f t="shared" si="17"/>
        <v>0</v>
      </c>
      <c r="AC276" s="34">
        <f t="shared" si="18"/>
        <v>11</v>
      </c>
      <c r="AD276" s="34">
        <f t="shared" si="19"/>
        <v>25</v>
      </c>
      <c r="AE276" s="16" t="b">
        <f t="shared" si="20"/>
        <v>0</v>
      </c>
      <c r="AF276" s="17" t="b">
        <f t="shared" si="21"/>
        <v>0</v>
      </c>
      <c r="AG276" s="17">
        <f t="shared" si="22"/>
        <v>25</v>
      </c>
      <c r="AH276" s="17" t="b">
        <f t="shared" si="23"/>
        <v>0</v>
      </c>
      <c r="AI276" s="34">
        <f t="shared" si="24"/>
        <v>3</v>
      </c>
      <c r="AJ276" s="18">
        <f t="shared" si="25"/>
        <v>14282.496</v>
      </c>
      <c r="AK276" s="18">
        <f t="shared" si="26"/>
        <v>13885.76</v>
      </c>
      <c r="AL276" s="18">
        <f t="shared" si="27"/>
        <v>13489.024</v>
      </c>
    </row>
    <row r="277" ht="12.75" customHeight="1">
      <c r="A277" s="54">
        <v>45033.0</v>
      </c>
      <c r="B277" s="62">
        <v>2458.0</v>
      </c>
      <c r="C277" s="63">
        <v>15963.55</v>
      </c>
      <c r="D277" s="62">
        <v>15959.0</v>
      </c>
      <c r="E277" s="58">
        <v>15935.0</v>
      </c>
      <c r="F277" s="48">
        <f t="shared" si="1"/>
        <v>2390.6</v>
      </c>
      <c r="G277" s="49">
        <f t="shared" si="2"/>
        <v>1.023615038</v>
      </c>
      <c r="H277" s="49">
        <f t="shared" si="3"/>
        <v>1.130728384</v>
      </c>
      <c r="I277" s="48" t="b">
        <f t="shared" si="4"/>
        <v>0</v>
      </c>
      <c r="J277" s="48">
        <f t="shared" si="5"/>
        <v>0</v>
      </c>
      <c r="K277" s="50">
        <f t="shared" si="6"/>
        <v>8</v>
      </c>
      <c r="L277" s="51">
        <f t="shared" si="7"/>
        <v>-0.001788449311</v>
      </c>
      <c r="M277" s="50" t="b">
        <f t="shared" si="8"/>
        <v>0</v>
      </c>
      <c r="N277" s="50" t="b">
        <f t="shared" si="9"/>
        <v>0</v>
      </c>
      <c r="O277" s="50">
        <f t="shared" si="10"/>
        <v>1</v>
      </c>
      <c r="P277" s="4">
        <f t="shared" si="28"/>
        <v>294807237900</v>
      </c>
      <c r="Q277" s="34">
        <f t="shared" si="29"/>
        <v>6096020</v>
      </c>
      <c r="R277" s="34"/>
      <c r="S277" s="34"/>
      <c r="T277" s="34"/>
      <c r="U277" s="34"/>
      <c r="V277" s="59">
        <v>0.4897</v>
      </c>
      <c r="W277" s="60">
        <v>3.86</v>
      </c>
      <c r="X277" s="34" t="b">
        <f t="shared" si="13"/>
        <v>0</v>
      </c>
      <c r="Y277" s="34" t="b">
        <f t="shared" si="14"/>
        <v>0</v>
      </c>
      <c r="Z277" s="34" t="b">
        <f t="shared" si="15"/>
        <v>0</v>
      </c>
      <c r="AA277" s="34" t="b">
        <f t="shared" si="16"/>
        <v>0</v>
      </c>
      <c r="AB277" s="34" t="b">
        <f t="shared" si="17"/>
        <v>0</v>
      </c>
      <c r="AC277" s="34">
        <f t="shared" si="18"/>
        <v>10</v>
      </c>
      <c r="AD277" s="34">
        <f t="shared" si="19"/>
        <v>24</v>
      </c>
      <c r="AE277" s="16" t="b">
        <f t="shared" si="20"/>
        <v>0</v>
      </c>
      <c r="AF277" s="17" t="b">
        <f t="shared" si="21"/>
        <v>0</v>
      </c>
      <c r="AG277" s="17">
        <f t="shared" si="22"/>
        <v>24</v>
      </c>
      <c r="AH277" s="17" t="b">
        <f t="shared" si="23"/>
        <v>0</v>
      </c>
      <c r="AI277" s="34">
        <f t="shared" si="24"/>
        <v>3</v>
      </c>
      <c r="AJ277" s="18">
        <f t="shared" si="25"/>
        <v>14367.195</v>
      </c>
      <c r="AK277" s="18">
        <f t="shared" si="26"/>
        <v>13968.10625</v>
      </c>
      <c r="AL277" s="18">
        <f t="shared" si="27"/>
        <v>13569.0175</v>
      </c>
    </row>
    <row r="278" ht="12.75" customHeight="1">
      <c r="A278" s="54">
        <v>45030.0</v>
      </c>
      <c r="B278" s="56">
        <v>2496.0</v>
      </c>
      <c r="C278" s="57">
        <v>15929.43</v>
      </c>
      <c r="D278" s="56">
        <v>15951.0</v>
      </c>
      <c r="E278" s="4"/>
      <c r="F278" s="48">
        <f t="shared" si="1"/>
        <v>2257</v>
      </c>
      <c r="G278" s="49">
        <f t="shared" si="2"/>
        <v>1.02255346</v>
      </c>
      <c r="H278" s="49">
        <f t="shared" si="3"/>
        <v>1.134474474</v>
      </c>
      <c r="I278" s="48" t="b">
        <f t="shared" si="4"/>
        <v>0</v>
      </c>
      <c r="J278" s="48">
        <f t="shared" si="5"/>
        <v>0</v>
      </c>
      <c r="K278" s="50">
        <f t="shared" si="6"/>
        <v>141</v>
      </c>
      <c r="L278" s="51">
        <f t="shared" si="7"/>
        <v>0.001354097416</v>
      </c>
      <c r="M278" s="50" t="b">
        <f t="shared" si="8"/>
        <v>0</v>
      </c>
      <c r="N278" s="50" t="b">
        <f t="shared" si="9"/>
        <v>0</v>
      </c>
      <c r="O278" s="50">
        <f t="shared" si="10"/>
        <v>-1</v>
      </c>
      <c r="P278" s="4">
        <f t="shared" si="28"/>
        <v>295622697500</v>
      </c>
      <c r="Q278" s="34">
        <f t="shared" si="29"/>
        <v>-2038649</v>
      </c>
      <c r="R278" s="34"/>
      <c r="S278" s="34"/>
      <c r="T278" s="34"/>
      <c r="U278" s="34"/>
      <c r="V278" s="59">
        <v>0.4712</v>
      </c>
      <c r="W278" s="60">
        <v>3.23</v>
      </c>
      <c r="X278" s="34" t="b">
        <f t="shared" si="13"/>
        <v>0</v>
      </c>
      <c r="Y278" s="34" t="b">
        <f t="shared" si="14"/>
        <v>0</v>
      </c>
      <c r="Z278" s="34" t="b">
        <f t="shared" si="15"/>
        <v>0</v>
      </c>
      <c r="AA278" s="34" t="b">
        <f t="shared" si="16"/>
        <v>0</v>
      </c>
      <c r="AB278" s="34" t="b">
        <f t="shared" si="17"/>
        <v>0</v>
      </c>
      <c r="AC278" s="34">
        <f t="shared" si="18"/>
        <v>9</v>
      </c>
      <c r="AD278" s="34">
        <f t="shared" si="19"/>
        <v>23</v>
      </c>
      <c r="AE278" s="16" t="b">
        <f t="shared" si="20"/>
        <v>0</v>
      </c>
      <c r="AF278" s="17" t="b">
        <f t="shared" si="21"/>
        <v>0</v>
      </c>
      <c r="AG278" s="17">
        <f t="shared" si="22"/>
        <v>23</v>
      </c>
      <c r="AH278" s="17" t="b">
        <f t="shared" si="23"/>
        <v>0</v>
      </c>
      <c r="AI278" s="34">
        <f t="shared" si="24"/>
        <v>1</v>
      </c>
      <c r="AJ278" s="18">
        <f t="shared" si="25"/>
        <v>14336.487</v>
      </c>
      <c r="AK278" s="18">
        <f t="shared" si="26"/>
        <v>13938.25125</v>
      </c>
      <c r="AL278" s="18">
        <f t="shared" si="27"/>
        <v>13540.0155</v>
      </c>
    </row>
    <row r="279" ht="12.75" customHeight="1">
      <c r="A279" s="54">
        <v>45029.0</v>
      </c>
      <c r="B279" s="56">
        <v>2534.0</v>
      </c>
      <c r="C279" s="57">
        <v>15804.76</v>
      </c>
      <c r="D279" s="56">
        <v>15810.0</v>
      </c>
      <c r="E279" s="4"/>
      <c r="F279" s="48">
        <f t="shared" si="1"/>
        <v>2109</v>
      </c>
      <c r="G279" s="49">
        <f t="shared" si="2"/>
        <v>1.015633355</v>
      </c>
      <c r="H279" s="49">
        <f t="shared" si="3"/>
        <v>1.138569375</v>
      </c>
      <c r="I279" s="48" t="b">
        <f t="shared" si="4"/>
        <v>0</v>
      </c>
      <c r="J279" s="48">
        <f t="shared" si="5"/>
        <v>0</v>
      </c>
      <c r="K279" s="50">
        <f t="shared" si="6"/>
        <v>-113</v>
      </c>
      <c r="L279" s="51">
        <f t="shared" si="7"/>
        <v>0.0003315456862</v>
      </c>
      <c r="M279" s="50" t="b">
        <f t="shared" si="8"/>
        <v>0</v>
      </c>
      <c r="N279" s="50" t="b">
        <f t="shared" si="9"/>
        <v>0</v>
      </c>
      <c r="O279" s="50">
        <f t="shared" si="10"/>
        <v>1</v>
      </c>
      <c r="P279" s="4">
        <f t="shared" si="28"/>
        <v>257701036550</v>
      </c>
      <c r="Q279" s="34">
        <f t="shared" si="29"/>
        <v>5378959</v>
      </c>
      <c r="R279" s="34"/>
      <c r="S279" s="34"/>
      <c r="T279" s="34"/>
      <c r="U279" s="34"/>
      <c r="V279" s="59">
        <v>0.4614</v>
      </c>
      <c r="W279" s="60">
        <v>3.93</v>
      </c>
      <c r="X279" s="34" t="b">
        <f t="shared" si="13"/>
        <v>0</v>
      </c>
      <c r="Y279" s="34" t="b">
        <f t="shared" si="14"/>
        <v>0</v>
      </c>
      <c r="Z279" s="34" t="b">
        <f t="shared" si="15"/>
        <v>0</v>
      </c>
      <c r="AA279" s="34" t="b">
        <f t="shared" si="16"/>
        <v>0</v>
      </c>
      <c r="AB279" s="34" t="b">
        <f t="shared" si="17"/>
        <v>0</v>
      </c>
      <c r="AC279" s="34">
        <f t="shared" si="18"/>
        <v>8</v>
      </c>
      <c r="AD279" s="34">
        <f t="shared" si="19"/>
        <v>22</v>
      </c>
      <c r="AE279" s="16" t="b">
        <f t="shared" si="20"/>
        <v>0</v>
      </c>
      <c r="AF279" s="17" t="b">
        <f t="shared" si="21"/>
        <v>0</v>
      </c>
      <c r="AG279" s="17">
        <f t="shared" si="22"/>
        <v>22</v>
      </c>
      <c r="AH279" s="17" t="b">
        <f t="shared" si="23"/>
        <v>0</v>
      </c>
      <c r="AI279" s="34">
        <f t="shared" si="24"/>
        <v>3</v>
      </c>
      <c r="AJ279" s="18">
        <f t="shared" si="25"/>
        <v>14224.284</v>
      </c>
      <c r="AK279" s="18">
        <f t="shared" si="26"/>
        <v>13829.165</v>
      </c>
      <c r="AL279" s="18">
        <f t="shared" si="27"/>
        <v>13434.046</v>
      </c>
    </row>
    <row r="280" ht="12.75" customHeight="1">
      <c r="A280" s="54">
        <v>45028.0</v>
      </c>
      <c r="B280" s="56">
        <v>2289.0</v>
      </c>
      <c r="C280" s="57">
        <v>15932.97</v>
      </c>
      <c r="D280" s="56">
        <v>15923.0</v>
      </c>
      <c r="E280" s="4"/>
      <c r="F280" s="48">
        <f t="shared" si="1"/>
        <v>2015.6</v>
      </c>
      <c r="G280" s="49">
        <f t="shared" si="2"/>
        <v>1.024829219</v>
      </c>
      <c r="H280" s="49">
        <f t="shared" si="3"/>
        <v>1.032507368</v>
      </c>
      <c r="I280" s="48" t="b">
        <f t="shared" si="4"/>
        <v>0</v>
      </c>
      <c r="J280" s="48">
        <f t="shared" si="5"/>
        <v>0</v>
      </c>
      <c r="K280" s="50">
        <f t="shared" si="6"/>
        <v>0</v>
      </c>
      <c r="L280" s="51">
        <f t="shared" si="7"/>
        <v>-0.0006257464867</v>
      </c>
      <c r="M280" s="50" t="b">
        <f t="shared" si="8"/>
        <v>0</v>
      </c>
      <c r="N280" s="50" t="b">
        <f t="shared" si="9"/>
        <v>0</v>
      </c>
      <c r="O280" s="50">
        <f t="shared" si="10"/>
        <v>1</v>
      </c>
      <c r="P280" s="4">
        <f t="shared" si="28"/>
        <v>291878474150</v>
      </c>
      <c r="Q280" s="34">
        <f t="shared" si="29"/>
        <v>6049104</v>
      </c>
      <c r="R280" s="34"/>
      <c r="S280" s="34"/>
      <c r="T280" s="34"/>
      <c r="U280" s="34"/>
      <c r="V280" s="59">
        <v>0.4834</v>
      </c>
      <c r="W280" s="60">
        <v>1.2</v>
      </c>
      <c r="X280" s="34" t="b">
        <f t="shared" si="13"/>
        <v>0</v>
      </c>
      <c r="Y280" s="34" t="b">
        <f t="shared" si="14"/>
        <v>0</v>
      </c>
      <c r="Z280" s="34" t="b">
        <f t="shared" si="15"/>
        <v>0</v>
      </c>
      <c r="AA280" s="34" t="b">
        <f t="shared" si="16"/>
        <v>0</v>
      </c>
      <c r="AB280" s="34" t="b">
        <f t="shared" si="17"/>
        <v>0</v>
      </c>
      <c r="AC280" s="34">
        <f t="shared" si="18"/>
        <v>7</v>
      </c>
      <c r="AD280" s="34">
        <f t="shared" si="19"/>
        <v>21</v>
      </c>
      <c r="AE280" s="16" t="b">
        <f t="shared" si="20"/>
        <v>0</v>
      </c>
      <c r="AF280" s="17" t="b">
        <f t="shared" si="21"/>
        <v>0</v>
      </c>
      <c r="AG280" s="17">
        <f t="shared" si="22"/>
        <v>21</v>
      </c>
      <c r="AH280" s="17" t="b">
        <f t="shared" si="23"/>
        <v>0</v>
      </c>
      <c r="AI280" s="34">
        <f t="shared" si="24"/>
        <v>3</v>
      </c>
      <c r="AJ280" s="18">
        <f t="shared" si="25"/>
        <v>14339.673</v>
      </c>
      <c r="AK280" s="18">
        <f t="shared" si="26"/>
        <v>13941.34875</v>
      </c>
      <c r="AL280" s="18">
        <f t="shared" si="27"/>
        <v>13543.0245</v>
      </c>
    </row>
    <row r="281" ht="12.75" customHeight="1">
      <c r="A281" s="54">
        <v>45027.0</v>
      </c>
      <c r="B281" s="56">
        <v>2176.0</v>
      </c>
      <c r="C281" s="57">
        <v>15913.88</v>
      </c>
      <c r="D281" s="56">
        <v>15923.0</v>
      </c>
      <c r="E281" s="4"/>
      <c r="F281" s="48">
        <f t="shared" si="1"/>
        <v>1957.4</v>
      </c>
      <c r="G281" s="49">
        <f t="shared" si="2"/>
        <v>1.02469987</v>
      </c>
      <c r="H281" s="49">
        <f t="shared" si="3"/>
        <v>0.9835695075</v>
      </c>
      <c r="I281" s="48" t="b">
        <f t="shared" si="4"/>
        <v>0</v>
      </c>
      <c r="J281" s="48">
        <f t="shared" si="5"/>
        <v>0</v>
      </c>
      <c r="K281" s="50">
        <f t="shared" si="6"/>
        <v>69</v>
      </c>
      <c r="L281" s="51">
        <f t="shared" si="7"/>
        <v>0.000573084628</v>
      </c>
      <c r="M281" s="50" t="b">
        <f t="shared" si="8"/>
        <v>0</v>
      </c>
      <c r="N281" s="50" t="b">
        <f t="shared" si="9"/>
        <v>0</v>
      </c>
      <c r="O281" s="50">
        <f t="shared" si="10"/>
        <v>-1</v>
      </c>
      <c r="P281" s="4">
        <f t="shared" si="28"/>
        <v>291878474150</v>
      </c>
      <c r="Q281" s="34">
        <f t="shared" si="29"/>
        <v>-2016368</v>
      </c>
      <c r="R281" s="34"/>
      <c r="S281" s="34"/>
      <c r="T281" s="34"/>
      <c r="U281" s="34"/>
      <c r="V281" s="59">
        <v>0.4493</v>
      </c>
      <c r="W281" s="60">
        <v>2.11</v>
      </c>
      <c r="X281" s="34" t="b">
        <f t="shared" si="13"/>
        <v>0</v>
      </c>
      <c r="Y281" s="34" t="b">
        <f t="shared" si="14"/>
        <v>0</v>
      </c>
      <c r="Z281" s="34" t="b">
        <f t="shared" si="15"/>
        <v>0</v>
      </c>
      <c r="AA281" s="34" t="b">
        <f t="shared" si="16"/>
        <v>0</v>
      </c>
      <c r="AB281" s="34" t="b">
        <f t="shared" si="17"/>
        <v>0</v>
      </c>
      <c r="AC281" s="34">
        <f t="shared" si="18"/>
        <v>6</v>
      </c>
      <c r="AD281" s="34">
        <f t="shared" si="19"/>
        <v>20</v>
      </c>
      <c r="AE281" s="16" t="b">
        <f t="shared" si="20"/>
        <v>0</v>
      </c>
      <c r="AF281" s="17" t="b">
        <f t="shared" si="21"/>
        <v>0</v>
      </c>
      <c r="AG281" s="17">
        <f t="shared" si="22"/>
        <v>20</v>
      </c>
      <c r="AH281" s="17" t="b">
        <f t="shared" si="23"/>
        <v>0</v>
      </c>
      <c r="AI281" s="34">
        <f t="shared" si="24"/>
        <v>1</v>
      </c>
      <c r="AJ281" s="18">
        <f t="shared" si="25"/>
        <v>14322.492</v>
      </c>
      <c r="AK281" s="18">
        <f t="shared" si="26"/>
        <v>13924.645</v>
      </c>
      <c r="AL281" s="18">
        <f t="shared" si="27"/>
        <v>13526.798</v>
      </c>
    </row>
    <row r="282" ht="12.75" customHeight="1">
      <c r="A282" s="54">
        <v>45026.0</v>
      </c>
      <c r="B282" s="56">
        <v>1790.0</v>
      </c>
      <c r="C282" s="57">
        <v>15876.17</v>
      </c>
      <c r="D282" s="56">
        <v>15854.0</v>
      </c>
      <c r="E282" s="4"/>
      <c r="F282" s="48">
        <f t="shared" si="1"/>
        <v>1921.8</v>
      </c>
      <c r="G282" s="49">
        <f t="shared" si="2"/>
        <v>1.023349019</v>
      </c>
      <c r="H282" s="49">
        <f t="shared" si="3"/>
        <v>0.9390403647</v>
      </c>
      <c r="I282" s="48" t="b">
        <f t="shared" si="4"/>
        <v>0</v>
      </c>
      <c r="J282" s="48">
        <f t="shared" si="5"/>
        <v>0</v>
      </c>
      <c r="K282" s="50">
        <f t="shared" si="6"/>
        <v>27</v>
      </c>
      <c r="L282" s="51">
        <f t="shared" si="7"/>
        <v>-0.001396432515</v>
      </c>
      <c r="M282" s="50" t="b">
        <f t="shared" si="8"/>
        <v>0</v>
      </c>
      <c r="N282" s="50" t="b">
        <f t="shared" si="9"/>
        <v>0</v>
      </c>
      <c r="O282" s="50">
        <f t="shared" si="10"/>
        <v>1</v>
      </c>
      <c r="P282" s="4">
        <f t="shared" si="28"/>
        <v>272322573500</v>
      </c>
      <c r="Q282" s="34">
        <f t="shared" si="29"/>
        <v>5668377</v>
      </c>
      <c r="R282" s="34"/>
      <c r="S282" s="34"/>
      <c r="T282" s="34"/>
      <c r="U282" s="34"/>
      <c r="V282" s="59">
        <v>0.4776</v>
      </c>
      <c r="W282" s="60">
        <v>2.0</v>
      </c>
      <c r="X282" s="34" t="b">
        <f t="shared" si="13"/>
        <v>0</v>
      </c>
      <c r="Y282" s="34" t="b">
        <f t="shared" si="14"/>
        <v>0</v>
      </c>
      <c r="Z282" s="34" t="b">
        <f t="shared" si="15"/>
        <v>0</v>
      </c>
      <c r="AA282" s="34" t="b">
        <f t="shared" si="16"/>
        <v>0</v>
      </c>
      <c r="AB282" s="34" t="b">
        <f t="shared" si="17"/>
        <v>0</v>
      </c>
      <c r="AC282" s="34">
        <f t="shared" si="18"/>
        <v>5</v>
      </c>
      <c r="AD282" s="34">
        <f t="shared" si="19"/>
        <v>19</v>
      </c>
      <c r="AE282" s="16" t="b">
        <f t="shared" si="20"/>
        <v>0</v>
      </c>
      <c r="AF282" s="17" t="b">
        <f t="shared" si="21"/>
        <v>0</v>
      </c>
      <c r="AG282" s="17">
        <f t="shared" si="22"/>
        <v>19</v>
      </c>
      <c r="AH282" s="17" t="b">
        <f t="shared" si="23"/>
        <v>0</v>
      </c>
      <c r="AI282" s="34">
        <f t="shared" si="24"/>
        <v>3</v>
      </c>
      <c r="AJ282" s="18">
        <f t="shared" si="25"/>
        <v>14288.553</v>
      </c>
      <c r="AK282" s="18">
        <f t="shared" si="26"/>
        <v>13891.64875</v>
      </c>
      <c r="AL282" s="18">
        <f t="shared" si="27"/>
        <v>13494.7445</v>
      </c>
    </row>
    <row r="283" ht="12.75" customHeight="1">
      <c r="A283" s="54">
        <v>45023.0</v>
      </c>
      <c r="B283" s="56">
        <v>1756.0</v>
      </c>
      <c r="C283" s="57">
        <v>15836.5</v>
      </c>
      <c r="D283" s="56">
        <v>15827.0</v>
      </c>
      <c r="E283" s="4"/>
      <c r="F283" s="48">
        <f t="shared" si="1"/>
        <v>1963.4</v>
      </c>
      <c r="G283" s="49">
        <f t="shared" si="2"/>
        <v>1.021833913</v>
      </c>
      <c r="H283" s="49">
        <f t="shared" si="3"/>
        <v>0.9411282612</v>
      </c>
      <c r="I283" s="48" t="b">
        <f t="shared" si="4"/>
        <v>0</v>
      </c>
      <c r="J283" s="48">
        <f t="shared" si="5"/>
        <v>0</v>
      </c>
      <c r="K283" s="50">
        <f t="shared" si="6"/>
        <v>65</v>
      </c>
      <c r="L283" s="51">
        <f t="shared" si="7"/>
        <v>-0.000599880024</v>
      </c>
      <c r="M283" s="50" t="b">
        <f t="shared" si="8"/>
        <v>0</v>
      </c>
      <c r="N283" s="50" t="b">
        <f t="shared" si="9"/>
        <v>0</v>
      </c>
      <c r="O283" s="50">
        <f t="shared" si="10"/>
        <v>-1</v>
      </c>
      <c r="P283" s="4">
        <f t="shared" si="28"/>
        <v>274901894300</v>
      </c>
      <c r="Q283" s="34">
        <f t="shared" si="29"/>
        <v>-1910608</v>
      </c>
      <c r="R283" s="34"/>
      <c r="S283" s="34"/>
      <c r="T283" s="34"/>
      <c r="U283" s="34"/>
      <c r="V283" s="52"/>
      <c r="W283" s="53"/>
      <c r="X283" s="34" t="b">
        <f t="shared" si="13"/>
        <v>0</v>
      </c>
      <c r="Y283" s="34" t="b">
        <f t="shared" si="14"/>
        <v>0</v>
      </c>
      <c r="Z283" s="34" t="b">
        <f t="shared" si="15"/>
        <v>0</v>
      </c>
      <c r="AA283" s="34" t="b">
        <f t="shared" si="16"/>
        <v>0</v>
      </c>
      <c r="AB283" s="34" t="b">
        <f t="shared" si="17"/>
        <v>0</v>
      </c>
      <c r="AC283" s="34">
        <f t="shared" si="18"/>
        <v>4</v>
      </c>
      <c r="AD283" s="34">
        <f t="shared" si="19"/>
        <v>18</v>
      </c>
      <c r="AE283" s="16" t="b">
        <f t="shared" si="20"/>
        <v>0</v>
      </c>
      <c r="AF283" s="17" t="b">
        <f t="shared" si="21"/>
        <v>0</v>
      </c>
      <c r="AG283" s="17">
        <f t="shared" si="22"/>
        <v>18</v>
      </c>
      <c r="AH283" s="17" t="b">
        <f t="shared" si="23"/>
        <v>0</v>
      </c>
      <c r="AI283" s="34">
        <f t="shared" si="24"/>
        <v>1</v>
      </c>
      <c r="AJ283" s="18">
        <f t="shared" si="25"/>
        <v>14252.85</v>
      </c>
      <c r="AK283" s="18">
        <f t="shared" si="26"/>
        <v>13856.9375</v>
      </c>
      <c r="AL283" s="18">
        <f t="shared" si="27"/>
        <v>13461.025</v>
      </c>
    </row>
    <row r="284" ht="12.75" customHeight="1">
      <c r="A284" s="54">
        <v>45022.0</v>
      </c>
      <c r="B284" s="56">
        <v>2067.0</v>
      </c>
      <c r="C284" s="57">
        <v>15810.77</v>
      </c>
      <c r="D284" s="56">
        <v>15762.0</v>
      </c>
      <c r="E284" s="4"/>
      <c r="F284" s="48">
        <f t="shared" si="1"/>
        <v>2011.8</v>
      </c>
      <c r="G284" s="49">
        <f t="shared" si="2"/>
        <v>1.021285587</v>
      </c>
      <c r="H284" s="49">
        <f t="shared" si="3"/>
        <v>0.9406785446</v>
      </c>
      <c r="I284" s="48" t="b">
        <f t="shared" si="4"/>
        <v>0</v>
      </c>
      <c r="J284" s="48">
        <f t="shared" si="5"/>
        <v>0</v>
      </c>
      <c r="K284" s="50">
        <f t="shared" si="6"/>
        <v>-105</v>
      </c>
      <c r="L284" s="51">
        <f t="shared" si="7"/>
        <v>-0.003084606253</v>
      </c>
      <c r="M284" s="50" t="b">
        <f t="shared" si="8"/>
        <v>0</v>
      </c>
      <c r="N284" s="50" t="b">
        <f t="shared" si="9"/>
        <v>0</v>
      </c>
      <c r="O284" s="50">
        <f t="shared" si="10"/>
        <v>1</v>
      </c>
      <c r="P284" s="4">
        <f t="shared" si="28"/>
        <v>257388320300</v>
      </c>
      <c r="Q284" s="34">
        <f t="shared" si="29"/>
        <v>5388792</v>
      </c>
      <c r="R284" s="34"/>
      <c r="S284" s="34"/>
      <c r="T284" s="34"/>
      <c r="U284" s="34"/>
      <c r="V284" s="59">
        <v>0.461</v>
      </c>
      <c r="W284" s="60">
        <v>2.03</v>
      </c>
      <c r="X284" s="34" t="b">
        <f t="shared" si="13"/>
        <v>0</v>
      </c>
      <c r="Y284" s="34" t="b">
        <f t="shared" si="14"/>
        <v>0</v>
      </c>
      <c r="Z284" s="34" t="b">
        <f t="shared" si="15"/>
        <v>0</v>
      </c>
      <c r="AA284" s="34" t="b">
        <f t="shared" si="16"/>
        <v>0</v>
      </c>
      <c r="AB284" s="34" t="b">
        <f t="shared" si="17"/>
        <v>0</v>
      </c>
      <c r="AC284" s="34">
        <f t="shared" si="18"/>
        <v>3</v>
      </c>
      <c r="AD284" s="34">
        <f t="shared" si="19"/>
        <v>17</v>
      </c>
      <c r="AE284" s="16" t="b">
        <f t="shared" si="20"/>
        <v>0</v>
      </c>
      <c r="AF284" s="17" t="b">
        <f t="shared" si="21"/>
        <v>0</v>
      </c>
      <c r="AG284" s="17">
        <f t="shared" si="22"/>
        <v>17</v>
      </c>
      <c r="AH284" s="17" t="b">
        <f t="shared" si="23"/>
        <v>0</v>
      </c>
      <c r="AI284" s="34">
        <f t="shared" si="24"/>
        <v>3</v>
      </c>
      <c r="AJ284" s="18">
        <f t="shared" si="25"/>
        <v>14229.693</v>
      </c>
      <c r="AK284" s="18">
        <f t="shared" si="26"/>
        <v>13834.42375</v>
      </c>
      <c r="AL284" s="18">
        <f t="shared" si="27"/>
        <v>13439.1545</v>
      </c>
    </row>
    <row r="285" ht="12.75" customHeight="1">
      <c r="A285" s="54">
        <v>45021.0</v>
      </c>
      <c r="B285" s="62">
        <v>1998.0</v>
      </c>
      <c r="C285" s="63">
        <v>15868.06</v>
      </c>
      <c r="D285" s="62">
        <v>15867.0</v>
      </c>
      <c r="E285" s="4"/>
      <c r="F285" s="48">
        <f t="shared" si="1"/>
        <v>1966.6</v>
      </c>
      <c r="G285" s="49">
        <f t="shared" si="2"/>
        <v>1.026178368</v>
      </c>
      <c r="H285" s="49">
        <f t="shared" si="3"/>
        <v>0.9133853468</v>
      </c>
      <c r="I285" s="48" t="b">
        <f t="shared" si="4"/>
        <v>0</v>
      </c>
      <c r="J285" s="48">
        <f t="shared" si="5"/>
        <v>0</v>
      </c>
      <c r="K285" s="50">
        <f t="shared" si="6"/>
        <v>0</v>
      </c>
      <c r="L285" s="51">
        <f t="shared" si="7"/>
        <v>-0.00006680085656</v>
      </c>
      <c r="M285" s="50" t="b">
        <f t="shared" si="8"/>
        <v>0</v>
      </c>
      <c r="N285" s="50" t="b">
        <f t="shared" si="9"/>
        <v>0</v>
      </c>
      <c r="O285" s="50">
        <f t="shared" si="10"/>
        <v>-1</v>
      </c>
      <c r="P285" s="4">
        <f t="shared" si="28"/>
        <v>248349327050</v>
      </c>
      <c r="Q285" s="34">
        <f t="shared" si="29"/>
        <v>-1721713</v>
      </c>
      <c r="R285" s="34"/>
      <c r="S285" s="34"/>
      <c r="T285" s="34"/>
      <c r="U285" s="34"/>
      <c r="V285" s="59">
        <v>0.4522</v>
      </c>
      <c r="W285" s="60">
        <v>1.55</v>
      </c>
      <c r="X285" s="34" t="b">
        <f t="shared" si="13"/>
        <v>0</v>
      </c>
      <c r="Y285" s="34" t="b">
        <f t="shared" si="14"/>
        <v>0</v>
      </c>
      <c r="Z285" s="34" t="b">
        <f t="shared" si="15"/>
        <v>0</v>
      </c>
      <c r="AA285" s="34" t="b">
        <f t="shared" si="16"/>
        <v>0</v>
      </c>
      <c r="AB285" s="34" t="b">
        <f t="shared" si="17"/>
        <v>0</v>
      </c>
      <c r="AC285" s="34">
        <f t="shared" si="18"/>
        <v>2</v>
      </c>
      <c r="AD285" s="34">
        <f t="shared" si="19"/>
        <v>16</v>
      </c>
      <c r="AE285" s="16" t="b">
        <f t="shared" si="20"/>
        <v>0</v>
      </c>
      <c r="AF285" s="17" t="b">
        <f t="shared" si="21"/>
        <v>0</v>
      </c>
      <c r="AG285" s="17">
        <f t="shared" si="22"/>
        <v>16</v>
      </c>
      <c r="AH285" s="17" t="b">
        <f t="shared" si="23"/>
        <v>0</v>
      </c>
      <c r="AI285" s="34">
        <f t="shared" si="24"/>
        <v>1</v>
      </c>
      <c r="AJ285" s="18">
        <f t="shared" si="25"/>
        <v>14281.254</v>
      </c>
      <c r="AK285" s="18">
        <f t="shared" si="26"/>
        <v>13884.5525</v>
      </c>
      <c r="AL285" s="18">
        <f t="shared" si="27"/>
        <v>13487.851</v>
      </c>
    </row>
    <row r="286" ht="12.75" customHeight="1">
      <c r="A286" s="54">
        <v>45020.0</v>
      </c>
      <c r="B286" s="62">
        <v>1998.0</v>
      </c>
      <c r="C286" s="63">
        <v>15868.06</v>
      </c>
      <c r="D286" s="62">
        <v>15867.0</v>
      </c>
      <c r="E286" s="4"/>
      <c r="F286" s="48">
        <f t="shared" si="1"/>
        <v>1954.2</v>
      </c>
      <c r="G286" s="49">
        <f t="shared" si="2"/>
        <v>1.027414882</v>
      </c>
      <c r="H286" s="49">
        <f t="shared" si="3"/>
        <v>0.9161915534</v>
      </c>
      <c r="I286" s="48" t="b">
        <f t="shared" si="4"/>
        <v>0</v>
      </c>
      <c r="J286" s="48">
        <f t="shared" si="5"/>
        <v>0</v>
      </c>
      <c r="K286" s="50">
        <f t="shared" si="6"/>
        <v>0</v>
      </c>
      <c r="L286" s="51">
        <f t="shared" si="7"/>
        <v>-0.00006680085656</v>
      </c>
      <c r="M286" s="50" t="b">
        <f t="shared" si="8"/>
        <v>0</v>
      </c>
      <c r="N286" s="50" t="b">
        <f t="shared" si="9"/>
        <v>0</v>
      </c>
      <c r="O286" s="50">
        <f t="shared" si="10"/>
        <v>-1</v>
      </c>
      <c r="P286" s="4">
        <f t="shared" si="28"/>
        <v>248349327050</v>
      </c>
      <c r="Q286" s="34">
        <f t="shared" si="29"/>
        <v>-1721713</v>
      </c>
      <c r="R286" s="34"/>
      <c r="S286" s="34"/>
      <c r="T286" s="34"/>
      <c r="U286" s="34"/>
      <c r="V286" s="59">
        <v>0.4706</v>
      </c>
      <c r="W286" s="60">
        <v>2.18</v>
      </c>
      <c r="X286" s="34" t="b">
        <f t="shared" si="13"/>
        <v>0</v>
      </c>
      <c r="Y286" s="34" t="b">
        <f t="shared" si="14"/>
        <v>0</v>
      </c>
      <c r="Z286" s="34" t="b">
        <f t="shared" si="15"/>
        <v>0</v>
      </c>
      <c r="AA286" s="34" t="b">
        <f t="shared" si="16"/>
        <v>0</v>
      </c>
      <c r="AB286" s="34" t="b">
        <f t="shared" si="17"/>
        <v>1</v>
      </c>
      <c r="AC286" s="34">
        <f t="shared" si="18"/>
        <v>1</v>
      </c>
      <c r="AD286" s="34">
        <f t="shared" si="19"/>
        <v>15</v>
      </c>
      <c r="AE286" s="16" t="b">
        <f t="shared" si="20"/>
        <v>0</v>
      </c>
      <c r="AF286" s="17" t="b">
        <f t="shared" si="21"/>
        <v>0</v>
      </c>
      <c r="AG286" s="17">
        <f t="shared" si="22"/>
        <v>15</v>
      </c>
      <c r="AH286" s="17" t="b">
        <f t="shared" si="23"/>
        <v>0</v>
      </c>
      <c r="AI286" s="34">
        <f t="shared" si="24"/>
        <v>1</v>
      </c>
      <c r="AJ286" s="18">
        <f t="shared" si="25"/>
        <v>14281.254</v>
      </c>
      <c r="AK286" s="18">
        <f t="shared" si="26"/>
        <v>13884.5525</v>
      </c>
      <c r="AL286" s="18">
        <f t="shared" si="27"/>
        <v>13487.851</v>
      </c>
    </row>
    <row r="287" ht="12.75" customHeight="1">
      <c r="A287" s="54">
        <v>45019.0</v>
      </c>
      <c r="B287" s="62">
        <v>1998.0</v>
      </c>
      <c r="C287" s="63">
        <v>15868.06</v>
      </c>
      <c r="D287" s="62">
        <v>15867.0</v>
      </c>
      <c r="E287" s="4"/>
      <c r="F287" s="48">
        <f t="shared" si="1"/>
        <v>1976.2</v>
      </c>
      <c r="G287" s="49">
        <f t="shared" si="2"/>
        <v>1.028597124</v>
      </c>
      <c r="H287" s="49">
        <f t="shared" si="3"/>
        <v>0.9682901808</v>
      </c>
      <c r="I287" s="48" t="b">
        <f t="shared" si="4"/>
        <v>0</v>
      </c>
      <c r="J287" s="48">
        <f t="shared" si="5"/>
        <v>0</v>
      </c>
      <c r="K287" s="50">
        <f t="shared" si="6"/>
        <v>0</v>
      </c>
      <c r="L287" s="51">
        <f t="shared" si="7"/>
        <v>-0.00006680085656</v>
      </c>
      <c r="M287" s="50" t="b">
        <f t="shared" si="8"/>
        <v>0</v>
      </c>
      <c r="N287" s="50" t="b">
        <f t="shared" si="9"/>
        <v>0</v>
      </c>
      <c r="O287" s="50">
        <f t="shared" si="10"/>
        <v>-1</v>
      </c>
      <c r="P287" s="4">
        <f t="shared" si="28"/>
        <v>248349327050</v>
      </c>
      <c r="Q287" s="34">
        <f t="shared" si="29"/>
        <v>-1721713</v>
      </c>
      <c r="R287" s="34"/>
      <c r="S287" s="34"/>
      <c r="T287" s="34"/>
      <c r="U287" s="34"/>
      <c r="V287" s="59">
        <v>0.491</v>
      </c>
      <c r="W287" s="60">
        <v>3.17</v>
      </c>
      <c r="X287" s="34" t="b">
        <f t="shared" si="13"/>
        <v>0</v>
      </c>
      <c r="Y287" s="34" t="b">
        <f t="shared" si="14"/>
        <v>0</v>
      </c>
      <c r="Z287" s="34" t="b">
        <f t="shared" si="15"/>
        <v>0</v>
      </c>
      <c r="AA287" s="34" t="b">
        <f t="shared" si="16"/>
        <v>0</v>
      </c>
      <c r="AB287" s="34" t="b">
        <f t="shared" si="17"/>
        <v>0</v>
      </c>
      <c r="AC287" s="34">
        <f t="shared" si="18"/>
        <v>7</v>
      </c>
      <c r="AD287" s="34">
        <f t="shared" si="19"/>
        <v>14</v>
      </c>
      <c r="AE287" s="16" t="b">
        <f t="shared" si="20"/>
        <v>0</v>
      </c>
      <c r="AF287" s="17" t="b">
        <f t="shared" si="21"/>
        <v>0</v>
      </c>
      <c r="AG287" s="17">
        <f t="shared" si="22"/>
        <v>14</v>
      </c>
      <c r="AH287" s="17" t="b">
        <f t="shared" si="23"/>
        <v>0</v>
      </c>
      <c r="AI287" s="34">
        <f t="shared" si="24"/>
        <v>1</v>
      </c>
      <c r="AJ287" s="18">
        <f t="shared" si="25"/>
        <v>14281.254</v>
      </c>
      <c r="AK287" s="18">
        <f t="shared" si="26"/>
        <v>13884.5525</v>
      </c>
      <c r="AL287" s="18">
        <f t="shared" si="27"/>
        <v>13487.851</v>
      </c>
    </row>
    <row r="288" ht="12.75" customHeight="1">
      <c r="A288" s="54">
        <v>45016.0</v>
      </c>
      <c r="B288" s="56">
        <v>1998.0</v>
      </c>
      <c r="C288" s="57">
        <v>15868.06</v>
      </c>
      <c r="D288" s="56">
        <v>15867.0</v>
      </c>
      <c r="E288" s="4"/>
      <c r="F288" s="48">
        <f t="shared" si="1"/>
        <v>1998.4</v>
      </c>
      <c r="G288" s="49">
        <f t="shared" si="2"/>
        <v>1.02983862</v>
      </c>
      <c r="H288" s="49">
        <f t="shared" si="3"/>
        <v>0.9671132579</v>
      </c>
      <c r="I288" s="48" t="b">
        <f t="shared" si="4"/>
        <v>0</v>
      </c>
      <c r="J288" s="48">
        <f t="shared" si="5"/>
        <v>0</v>
      </c>
      <c r="K288" s="50">
        <f t="shared" si="6"/>
        <v>36</v>
      </c>
      <c r="L288" s="51">
        <f t="shared" si="7"/>
        <v>-0.00006680085656</v>
      </c>
      <c r="M288" s="50" t="b">
        <f t="shared" si="8"/>
        <v>0</v>
      </c>
      <c r="N288" s="50" t="b">
        <f t="shared" si="9"/>
        <v>0</v>
      </c>
      <c r="O288" s="50">
        <f t="shared" si="10"/>
        <v>-1</v>
      </c>
      <c r="P288" s="4">
        <f t="shared" si="28"/>
        <v>248349327050</v>
      </c>
      <c r="Q288" s="34">
        <f t="shared" si="29"/>
        <v>-1721713</v>
      </c>
      <c r="R288" s="34"/>
      <c r="S288" s="34"/>
      <c r="T288" s="34"/>
      <c r="U288" s="34"/>
      <c r="V288" s="59">
        <v>0.4925</v>
      </c>
      <c r="W288" s="60">
        <v>2.66</v>
      </c>
      <c r="X288" s="34" t="b">
        <f t="shared" si="13"/>
        <v>0</v>
      </c>
      <c r="Y288" s="34" t="b">
        <f t="shared" si="14"/>
        <v>0</v>
      </c>
      <c r="Z288" s="34" t="b">
        <f t="shared" si="15"/>
        <v>0</v>
      </c>
      <c r="AA288" s="34" t="b">
        <f t="shared" si="16"/>
        <v>0</v>
      </c>
      <c r="AB288" s="34" t="b">
        <f t="shared" si="17"/>
        <v>0</v>
      </c>
      <c r="AC288" s="34">
        <f t="shared" si="18"/>
        <v>6</v>
      </c>
      <c r="AD288" s="34">
        <f t="shared" si="19"/>
        <v>13</v>
      </c>
      <c r="AE288" s="16" t="b">
        <f t="shared" si="20"/>
        <v>0</v>
      </c>
      <c r="AF288" s="17" t="b">
        <f t="shared" si="21"/>
        <v>0</v>
      </c>
      <c r="AG288" s="17">
        <f t="shared" si="22"/>
        <v>13</v>
      </c>
      <c r="AH288" s="17" t="b">
        <f t="shared" si="23"/>
        <v>0</v>
      </c>
      <c r="AI288" s="34">
        <f t="shared" si="24"/>
        <v>1</v>
      </c>
      <c r="AJ288" s="18">
        <f t="shared" si="25"/>
        <v>14281.254</v>
      </c>
      <c r="AK288" s="18">
        <f t="shared" si="26"/>
        <v>13884.5525</v>
      </c>
      <c r="AL288" s="18">
        <f t="shared" si="27"/>
        <v>13487.851</v>
      </c>
    </row>
    <row r="289" ht="12.75" customHeight="1">
      <c r="A289" s="54">
        <v>45015.0</v>
      </c>
      <c r="B289" s="62">
        <v>1841.0</v>
      </c>
      <c r="C289" s="63">
        <v>15849.43</v>
      </c>
      <c r="D289" s="62">
        <v>15831.0</v>
      </c>
      <c r="E289" s="4"/>
      <c r="F289" s="48">
        <f t="shared" si="1"/>
        <v>2117</v>
      </c>
      <c r="G289" s="49">
        <f t="shared" si="2"/>
        <v>1.030295303</v>
      </c>
      <c r="H289" s="49">
        <f t="shared" si="3"/>
        <v>1.192333356</v>
      </c>
      <c r="I289" s="48" t="b">
        <f t="shared" si="4"/>
        <v>0</v>
      </c>
      <c r="J289" s="48">
        <f t="shared" si="5"/>
        <v>0</v>
      </c>
      <c r="K289" s="50">
        <f t="shared" si="6"/>
        <v>93</v>
      </c>
      <c r="L289" s="51">
        <f t="shared" si="7"/>
        <v>-0.001162817843</v>
      </c>
      <c r="M289" s="50" t="b">
        <f t="shared" si="8"/>
        <v>0</v>
      </c>
      <c r="N289" s="50" t="b">
        <f t="shared" si="9"/>
        <v>0</v>
      </c>
      <c r="O289" s="50">
        <f t="shared" si="10"/>
        <v>1</v>
      </c>
      <c r="P289" s="4">
        <f t="shared" si="28"/>
        <v>239367928250</v>
      </c>
      <c r="Q289" s="34">
        <f t="shared" si="29"/>
        <v>4989666</v>
      </c>
      <c r="R289" s="34"/>
      <c r="S289" s="34"/>
      <c r="T289" s="34"/>
      <c r="U289" s="34"/>
      <c r="V289" s="59">
        <v>0.4803</v>
      </c>
      <c r="W289" s="60">
        <v>4.25</v>
      </c>
      <c r="X289" s="34" t="b">
        <f t="shared" si="13"/>
        <v>0</v>
      </c>
      <c r="Y289" s="34" t="b">
        <f t="shared" si="14"/>
        <v>0</v>
      </c>
      <c r="Z289" s="34" t="b">
        <f t="shared" si="15"/>
        <v>0</v>
      </c>
      <c r="AA289" s="34" t="b">
        <f t="shared" si="16"/>
        <v>0</v>
      </c>
      <c r="AB289" s="34" t="b">
        <f t="shared" si="17"/>
        <v>0</v>
      </c>
      <c r="AC289" s="34">
        <f t="shared" si="18"/>
        <v>5</v>
      </c>
      <c r="AD289" s="34">
        <f t="shared" si="19"/>
        <v>12</v>
      </c>
      <c r="AE289" s="16" t="b">
        <f t="shared" si="20"/>
        <v>0</v>
      </c>
      <c r="AF289" s="17" t="b">
        <f t="shared" si="21"/>
        <v>0</v>
      </c>
      <c r="AG289" s="17">
        <f t="shared" si="22"/>
        <v>12</v>
      </c>
      <c r="AH289" s="17" t="b">
        <f t="shared" si="23"/>
        <v>0</v>
      </c>
      <c r="AI289" s="34">
        <f t="shared" si="24"/>
        <v>3</v>
      </c>
      <c r="AJ289" s="18">
        <f t="shared" si="25"/>
        <v>14264.487</v>
      </c>
      <c r="AK289" s="18">
        <f t="shared" si="26"/>
        <v>13868.25125</v>
      </c>
      <c r="AL289" s="18">
        <f t="shared" si="27"/>
        <v>13472.0155</v>
      </c>
    </row>
    <row r="290" ht="12.75" customHeight="1">
      <c r="A290" s="54">
        <v>45014.0</v>
      </c>
      <c r="B290" s="62">
        <v>1936.0</v>
      </c>
      <c r="C290" s="63">
        <v>15769.76</v>
      </c>
      <c r="D290" s="62">
        <v>15738.0</v>
      </c>
      <c r="E290" s="4"/>
      <c r="F290" s="48">
        <f t="shared" si="1"/>
        <v>2209.2</v>
      </c>
      <c r="G290" s="49">
        <f t="shared" si="2"/>
        <v>1.026838909</v>
      </c>
      <c r="H290" s="49">
        <f t="shared" si="3"/>
        <v>1.193440911</v>
      </c>
      <c r="I290" s="48" t="b">
        <f t="shared" si="4"/>
        <v>0</v>
      </c>
      <c r="J290" s="48">
        <f t="shared" si="5"/>
        <v>0</v>
      </c>
      <c r="K290" s="50">
        <f t="shared" si="6"/>
        <v>60</v>
      </c>
      <c r="L290" s="51">
        <f t="shared" si="7"/>
        <v>-0.002013981189</v>
      </c>
      <c r="M290" s="50" t="b">
        <f t="shared" si="8"/>
        <v>0</v>
      </c>
      <c r="N290" s="50" t="b">
        <f t="shared" si="9"/>
        <v>0</v>
      </c>
      <c r="O290" s="50">
        <f t="shared" si="10"/>
        <v>1</v>
      </c>
      <c r="P290" s="4">
        <f t="shared" si="28"/>
        <v>218102329700</v>
      </c>
      <c r="Q290" s="34">
        <f t="shared" si="29"/>
        <v>4573247</v>
      </c>
      <c r="R290" s="34"/>
      <c r="S290" s="34"/>
      <c r="T290" s="34"/>
      <c r="U290" s="34"/>
      <c r="V290" s="59">
        <v>0.5044</v>
      </c>
      <c r="W290" s="60">
        <v>2.28</v>
      </c>
      <c r="X290" s="34" t="b">
        <f t="shared" si="13"/>
        <v>0</v>
      </c>
      <c r="Y290" s="34" t="b">
        <f t="shared" si="14"/>
        <v>0</v>
      </c>
      <c r="Z290" s="34" t="b">
        <f t="shared" si="15"/>
        <v>0</v>
      </c>
      <c r="AA290" s="34" t="b">
        <f t="shared" si="16"/>
        <v>0</v>
      </c>
      <c r="AB290" s="34" t="b">
        <f t="shared" si="17"/>
        <v>0</v>
      </c>
      <c r="AC290" s="34">
        <f t="shared" si="18"/>
        <v>4</v>
      </c>
      <c r="AD290" s="34">
        <f t="shared" si="19"/>
        <v>11</v>
      </c>
      <c r="AE290" s="16" t="b">
        <f t="shared" si="20"/>
        <v>0</v>
      </c>
      <c r="AF290" s="17" t="b">
        <f t="shared" si="21"/>
        <v>0</v>
      </c>
      <c r="AG290" s="17">
        <f t="shared" si="22"/>
        <v>11</v>
      </c>
      <c r="AH290" s="17" t="b">
        <f t="shared" si="23"/>
        <v>0</v>
      </c>
      <c r="AI290" s="34">
        <f t="shared" si="24"/>
        <v>3</v>
      </c>
      <c r="AJ290" s="18">
        <f t="shared" si="25"/>
        <v>14192.784</v>
      </c>
      <c r="AK290" s="18">
        <f t="shared" si="26"/>
        <v>13798.54</v>
      </c>
      <c r="AL290" s="18">
        <f t="shared" si="27"/>
        <v>13404.296</v>
      </c>
    </row>
    <row r="291" ht="12.75" customHeight="1">
      <c r="A291" s="54">
        <v>45013.0</v>
      </c>
      <c r="B291" s="62">
        <v>2108.0</v>
      </c>
      <c r="C291" s="63">
        <v>15701.48</v>
      </c>
      <c r="D291" s="62">
        <v>15678.0</v>
      </c>
      <c r="E291" s="4"/>
      <c r="F291" s="48">
        <f t="shared" si="1"/>
        <v>2305.6</v>
      </c>
      <c r="G291" s="49">
        <f t="shared" si="2"/>
        <v>1.024138551</v>
      </c>
      <c r="H291" s="49">
        <f t="shared" si="3"/>
        <v>1.196435168</v>
      </c>
      <c r="I291" s="48" t="b">
        <f t="shared" si="4"/>
        <v>0</v>
      </c>
      <c r="J291" s="48">
        <f t="shared" si="5"/>
        <v>0</v>
      </c>
      <c r="K291" s="50">
        <f t="shared" si="6"/>
        <v>-145</v>
      </c>
      <c r="L291" s="51">
        <f t="shared" si="7"/>
        <v>-0.001495400434</v>
      </c>
      <c r="M291" s="50" t="b">
        <f t="shared" si="8"/>
        <v>1</v>
      </c>
      <c r="N291" s="50" t="b">
        <f t="shared" si="9"/>
        <v>0</v>
      </c>
      <c r="O291" s="50">
        <f t="shared" si="10"/>
        <v>-1</v>
      </c>
      <c r="P291" s="4">
        <f t="shared" si="28"/>
        <v>222791782700</v>
      </c>
      <c r="Q291" s="34">
        <f t="shared" si="29"/>
        <v>-1563151</v>
      </c>
      <c r="R291" s="34"/>
      <c r="S291" s="34"/>
      <c r="T291" s="34"/>
      <c r="U291" s="34"/>
      <c r="V291" s="59">
        <v>0.5146</v>
      </c>
      <c r="W291" s="60">
        <v>-0.82</v>
      </c>
      <c r="X291" s="34" t="b">
        <f t="shared" si="13"/>
        <v>1</v>
      </c>
      <c r="Y291" s="34" t="b">
        <f t="shared" si="14"/>
        <v>0</v>
      </c>
      <c r="Z291" s="34" t="b">
        <f t="shared" si="15"/>
        <v>0</v>
      </c>
      <c r="AA291" s="34" t="b">
        <f t="shared" si="16"/>
        <v>0</v>
      </c>
      <c r="AB291" s="34" t="b">
        <f t="shared" si="17"/>
        <v>0</v>
      </c>
      <c r="AC291" s="34">
        <f t="shared" si="18"/>
        <v>3</v>
      </c>
      <c r="AD291" s="34">
        <f t="shared" si="19"/>
        <v>10</v>
      </c>
      <c r="AE291" s="16" t="b">
        <f t="shared" si="20"/>
        <v>0</v>
      </c>
      <c r="AF291" s="17" t="b">
        <f t="shared" si="21"/>
        <v>0</v>
      </c>
      <c r="AG291" s="17">
        <f t="shared" si="22"/>
        <v>10</v>
      </c>
      <c r="AH291" s="17" t="b">
        <f t="shared" si="23"/>
        <v>0</v>
      </c>
      <c r="AI291" s="34">
        <f t="shared" si="24"/>
        <v>1</v>
      </c>
      <c r="AJ291" s="18">
        <f t="shared" si="25"/>
        <v>14131.332</v>
      </c>
      <c r="AK291" s="18">
        <f t="shared" si="26"/>
        <v>13738.795</v>
      </c>
      <c r="AL291" s="18">
        <f t="shared" si="27"/>
        <v>13346.258</v>
      </c>
    </row>
    <row r="292" ht="12.75" customHeight="1">
      <c r="A292" s="54">
        <v>45012.0</v>
      </c>
      <c r="B292" s="56">
        <v>2109.0</v>
      </c>
      <c r="C292" s="57">
        <v>15830.31</v>
      </c>
      <c r="D292" s="56">
        <v>15823.0</v>
      </c>
      <c r="E292" s="4"/>
      <c r="F292" s="48">
        <f t="shared" si="1"/>
        <v>2324.2</v>
      </c>
      <c r="G292" s="49">
        <f t="shared" si="2"/>
        <v>1.034202524</v>
      </c>
      <c r="H292" s="49">
        <f t="shared" si="3"/>
        <v>1.202124945</v>
      </c>
      <c r="I292" s="48" t="b">
        <f t="shared" si="4"/>
        <v>0</v>
      </c>
      <c r="J292" s="48">
        <f t="shared" si="5"/>
        <v>0</v>
      </c>
      <c r="K292" s="50">
        <f t="shared" si="6"/>
        <v>-91</v>
      </c>
      <c r="L292" s="51">
        <f t="shared" si="7"/>
        <v>-0.0004617723847</v>
      </c>
      <c r="M292" s="50" t="b">
        <f t="shared" si="8"/>
        <v>0</v>
      </c>
      <c r="N292" s="50" t="b">
        <f t="shared" si="9"/>
        <v>0</v>
      </c>
      <c r="O292" s="50">
        <f t="shared" si="10"/>
        <v>-1</v>
      </c>
      <c r="P292" s="4">
        <f t="shared" si="28"/>
        <v>212101585200</v>
      </c>
      <c r="Q292" s="34">
        <f t="shared" si="29"/>
        <v>-1474510</v>
      </c>
      <c r="R292" s="34"/>
      <c r="S292" s="34"/>
      <c r="T292" s="34"/>
      <c r="U292" s="34"/>
      <c r="V292" s="59">
        <v>0.5203</v>
      </c>
      <c r="W292" s="60">
        <v>-0.54</v>
      </c>
      <c r="X292" s="34" t="b">
        <f t="shared" si="13"/>
        <v>0</v>
      </c>
      <c r="Y292" s="34" t="b">
        <f t="shared" si="14"/>
        <v>0</v>
      </c>
      <c r="Z292" s="34" t="b">
        <f t="shared" si="15"/>
        <v>0</v>
      </c>
      <c r="AA292" s="34" t="b">
        <f t="shared" si="16"/>
        <v>0</v>
      </c>
      <c r="AB292" s="34" t="b">
        <f t="shared" si="17"/>
        <v>0</v>
      </c>
      <c r="AC292" s="34">
        <f t="shared" si="18"/>
        <v>2</v>
      </c>
      <c r="AD292" s="34">
        <f t="shared" si="19"/>
        <v>9</v>
      </c>
      <c r="AE292" s="16" t="b">
        <f t="shared" si="20"/>
        <v>0</v>
      </c>
      <c r="AF292" s="17" t="b">
        <f t="shared" si="21"/>
        <v>0</v>
      </c>
      <c r="AG292" s="17">
        <f t="shared" si="22"/>
        <v>9</v>
      </c>
      <c r="AH292" s="17" t="b">
        <f t="shared" si="23"/>
        <v>0</v>
      </c>
      <c r="AI292" s="34">
        <f t="shared" si="24"/>
        <v>1</v>
      </c>
      <c r="AJ292" s="18">
        <f t="shared" si="25"/>
        <v>14247.279</v>
      </c>
      <c r="AK292" s="18">
        <f t="shared" si="26"/>
        <v>13851.52125</v>
      </c>
      <c r="AL292" s="18">
        <f t="shared" si="27"/>
        <v>13455.7635</v>
      </c>
    </row>
    <row r="293" ht="12.75" customHeight="1">
      <c r="A293" s="54">
        <v>45009.0</v>
      </c>
      <c r="B293" s="56">
        <v>2591.0</v>
      </c>
      <c r="C293" s="57">
        <v>15914.7</v>
      </c>
      <c r="D293" s="56">
        <v>15914.0</v>
      </c>
      <c r="E293" s="4"/>
      <c r="F293" s="48">
        <f t="shared" si="1"/>
        <v>2281.6</v>
      </c>
      <c r="G293" s="49">
        <f t="shared" si="2"/>
        <v>1.041635498</v>
      </c>
      <c r="H293" s="49">
        <f t="shared" si="3"/>
        <v>1.209156173</v>
      </c>
      <c r="I293" s="48" t="b">
        <f t="shared" si="4"/>
        <v>0</v>
      </c>
      <c r="J293" s="48">
        <f t="shared" si="5"/>
        <v>0</v>
      </c>
      <c r="K293" s="50">
        <f t="shared" si="6"/>
        <v>84</v>
      </c>
      <c r="L293" s="51">
        <f t="shared" si="7"/>
        <v>-0.00004398449232</v>
      </c>
      <c r="M293" s="50" t="b">
        <f t="shared" si="8"/>
        <v>0</v>
      </c>
      <c r="N293" s="50" t="b">
        <f t="shared" si="9"/>
        <v>0</v>
      </c>
      <c r="O293" s="50">
        <f t="shared" si="10"/>
        <v>1</v>
      </c>
      <c r="P293" s="4">
        <f t="shared" si="28"/>
        <v>234198409950</v>
      </c>
      <c r="Q293" s="34">
        <f t="shared" si="29"/>
        <v>4856445</v>
      </c>
      <c r="R293" s="34"/>
      <c r="S293" s="34"/>
      <c r="T293" s="34"/>
      <c r="U293" s="34"/>
      <c r="V293" s="59">
        <v>0.5103</v>
      </c>
      <c r="W293" s="60">
        <v>-1.05</v>
      </c>
      <c r="X293" s="34" t="b">
        <f t="shared" si="13"/>
        <v>1</v>
      </c>
      <c r="Y293" s="34" t="b">
        <f t="shared" si="14"/>
        <v>1</v>
      </c>
      <c r="Z293" s="34" t="b">
        <f t="shared" si="15"/>
        <v>0</v>
      </c>
      <c r="AA293" s="34" t="b">
        <f t="shared" si="16"/>
        <v>0</v>
      </c>
      <c r="AB293" s="34" t="b">
        <f t="shared" si="17"/>
        <v>1</v>
      </c>
      <c r="AC293" s="34">
        <f t="shared" si="18"/>
        <v>1</v>
      </c>
      <c r="AD293" s="34">
        <f t="shared" si="19"/>
        <v>8</v>
      </c>
      <c r="AE293" s="16" t="b">
        <f t="shared" si="20"/>
        <v>0</v>
      </c>
      <c r="AF293" s="17" t="b">
        <f t="shared" si="21"/>
        <v>0</v>
      </c>
      <c r="AG293" s="17">
        <f t="shared" si="22"/>
        <v>8</v>
      </c>
      <c r="AH293" s="17" t="b">
        <f t="shared" si="23"/>
        <v>0</v>
      </c>
      <c r="AI293" s="34">
        <f t="shared" si="24"/>
        <v>3</v>
      </c>
      <c r="AJ293" s="18">
        <f t="shared" si="25"/>
        <v>14323.23</v>
      </c>
      <c r="AK293" s="18">
        <f t="shared" si="26"/>
        <v>13925.3625</v>
      </c>
      <c r="AL293" s="18">
        <f t="shared" si="27"/>
        <v>13527.495</v>
      </c>
    </row>
    <row r="294" ht="12.75" customHeight="1">
      <c r="A294" s="54">
        <v>45008.0</v>
      </c>
      <c r="B294" s="62">
        <v>2302.0</v>
      </c>
      <c r="C294" s="63">
        <v>15863.95</v>
      </c>
      <c r="D294" s="62">
        <v>15830.0</v>
      </c>
      <c r="E294" s="4"/>
      <c r="F294" s="48">
        <f t="shared" si="1"/>
        <v>2292.4</v>
      </c>
      <c r="G294" s="49">
        <f t="shared" si="2"/>
        <v>1.040390378</v>
      </c>
      <c r="H294" s="49">
        <f t="shared" si="3"/>
        <v>1.245702444</v>
      </c>
      <c r="I294" s="48" t="b">
        <f t="shared" si="4"/>
        <v>0</v>
      </c>
      <c r="J294" s="48">
        <f t="shared" si="5"/>
        <v>0</v>
      </c>
      <c r="K294" s="50">
        <f t="shared" si="6"/>
        <v>112</v>
      </c>
      <c r="L294" s="51">
        <f t="shared" si="7"/>
        <v>-0.002140072302</v>
      </c>
      <c r="M294" s="50" t="b">
        <f t="shared" si="8"/>
        <v>1</v>
      </c>
      <c r="N294" s="50" t="b">
        <f t="shared" si="9"/>
        <v>0</v>
      </c>
      <c r="O294" s="50">
        <f t="shared" si="10"/>
        <v>-1</v>
      </c>
      <c r="P294" s="4">
        <f t="shared" si="28"/>
        <v>241238991750</v>
      </c>
      <c r="Q294" s="34">
        <f t="shared" si="29"/>
        <v>-1676329</v>
      </c>
      <c r="R294" s="34"/>
      <c r="S294" s="34"/>
      <c r="T294" s="34"/>
      <c r="U294" s="34"/>
      <c r="V294" s="59">
        <v>0.505</v>
      </c>
      <c r="W294" s="60">
        <v>-1.77</v>
      </c>
      <c r="X294" s="34" t="b">
        <f t="shared" si="13"/>
        <v>1</v>
      </c>
      <c r="Y294" s="34" t="b">
        <f t="shared" si="14"/>
        <v>0</v>
      </c>
      <c r="Z294" s="34" t="b">
        <f t="shared" si="15"/>
        <v>0</v>
      </c>
      <c r="AA294" s="34" t="b">
        <f t="shared" si="16"/>
        <v>0</v>
      </c>
      <c r="AB294" s="34" t="b">
        <f t="shared" si="17"/>
        <v>0</v>
      </c>
      <c r="AC294" s="34">
        <f t="shared" si="18"/>
        <v>4</v>
      </c>
      <c r="AD294" s="34">
        <f t="shared" si="19"/>
        <v>7</v>
      </c>
      <c r="AE294" s="16" t="b">
        <f t="shared" si="20"/>
        <v>0</v>
      </c>
      <c r="AF294" s="17" t="b">
        <f t="shared" si="21"/>
        <v>0</v>
      </c>
      <c r="AG294" s="17">
        <f t="shared" si="22"/>
        <v>7</v>
      </c>
      <c r="AH294" s="17" t="b">
        <f t="shared" si="23"/>
        <v>0</v>
      </c>
      <c r="AI294" s="34">
        <f t="shared" si="24"/>
        <v>1</v>
      </c>
      <c r="AJ294" s="18">
        <f t="shared" si="25"/>
        <v>14277.555</v>
      </c>
      <c r="AK294" s="18">
        <f t="shared" si="26"/>
        <v>13880.95625</v>
      </c>
      <c r="AL294" s="18">
        <f t="shared" si="27"/>
        <v>13484.3575</v>
      </c>
    </row>
    <row r="295" ht="12.75" customHeight="1">
      <c r="A295" s="54">
        <v>45007.0</v>
      </c>
      <c r="B295" s="56">
        <v>2418.0</v>
      </c>
      <c r="C295" s="57">
        <v>15760.46</v>
      </c>
      <c r="D295" s="56">
        <v>15718.0</v>
      </c>
      <c r="E295" s="4"/>
      <c r="F295" s="48">
        <f t="shared" si="1"/>
        <v>2315.4</v>
      </c>
      <c r="G295" s="49">
        <f t="shared" si="2"/>
        <v>1.03551709</v>
      </c>
      <c r="H295" s="49">
        <f t="shared" si="3"/>
        <v>1.252575001</v>
      </c>
      <c r="I295" s="48" t="b">
        <f t="shared" si="4"/>
        <v>0</v>
      </c>
      <c r="J295" s="48">
        <f t="shared" si="5"/>
        <v>0</v>
      </c>
      <c r="K295" s="50">
        <f t="shared" si="6"/>
        <v>263</v>
      </c>
      <c r="L295" s="51">
        <f t="shared" si="7"/>
        <v>-0.002694083802</v>
      </c>
      <c r="M295" s="50" t="b">
        <f t="shared" si="8"/>
        <v>1</v>
      </c>
      <c r="N295" s="50" t="b">
        <f t="shared" si="9"/>
        <v>0</v>
      </c>
      <c r="O295" s="50">
        <f t="shared" si="10"/>
        <v>-1</v>
      </c>
      <c r="P295" s="4">
        <f t="shared" si="28"/>
        <v>251078958950</v>
      </c>
      <c r="Q295" s="34">
        <f t="shared" si="29"/>
        <v>-1757137</v>
      </c>
      <c r="R295" s="34"/>
      <c r="S295" s="34"/>
      <c r="T295" s="34"/>
      <c r="U295" s="34"/>
      <c r="V295" s="59">
        <v>0.4986</v>
      </c>
      <c r="W295" s="60">
        <v>-2.1</v>
      </c>
      <c r="X295" s="34" t="b">
        <f t="shared" si="13"/>
        <v>1</v>
      </c>
      <c r="Y295" s="34" t="b">
        <f t="shared" si="14"/>
        <v>0</v>
      </c>
      <c r="Z295" s="34" t="b">
        <f t="shared" si="15"/>
        <v>0</v>
      </c>
      <c r="AA295" s="34" t="b">
        <f t="shared" si="16"/>
        <v>0</v>
      </c>
      <c r="AB295" s="34" t="b">
        <f t="shared" si="17"/>
        <v>0</v>
      </c>
      <c r="AC295" s="34">
        <f t="shared" si="18"/>
        <v>3</v>
      </c>
      <c r="AD295" s="34">
        <f t="shared" si="19"/>
        <v>6</v>
      </c>
      <c r="AE295" s="16" t="b">
        <f t="shared" si="20"/>
        <v>0</v>
      </c>
      <c r="AF295" s="17" t="b">
        <f t="shared" si="21"/>
        <v>0</v>
      </c>
      <c r="AG295" s="17">
        <f t="shared" si="22"/>
        <v>6</v>
      </c>
      <c r="AH295" s="17" t="b">
        <f t="shared" si="23"/>
        <v>0</v>
      </c>
      <c r="AI295" s="34">
        <f t="shared" si="24"/>
        <v>1</v>
      </c>
      <c r="AJ295" s="18">
        <f t="shared" si="25"/>
        <v>14184.414</v>
      </c>
      <c r="AK295" s="18">
        <f t="shared" si="26"/>
        <v>13790.4025</v>
      </c>
      <c r="AL295" s="18">
        <f t="shared" si="27"/>
        <v>13396.391</v>
      </c>
    </row>
    <row r="296" ht="12.75" customHeight="1">
      <c r="A296" s="54">
        <v>45006.0</v>
      </c>
      <c r="B296" s="56">
        <v>2201.0</v>
      </c>
      <c r="C296" s="57">
        <v>15513.45</v>
      </c>
      <c r="D296" s="56">
        <v>15455.0</v>
      </c>
      <c r="E296" s="4"/>
      <c r="F296" s="48">
        <f t="shared" si="1"/>
        <v>2317.4</v>
      </c>
      <c r="G296" s="49">
        <f t="shared" si="2"/>
        <v>1.020888586</v>
      </c>
      <c r="H296" s="49">
        <f t="shared" si="3"/>
        <v>1.264209411</v>
      </c>
      <c r="I296" s="48" t="b">
        <f t="shared" si="4"/>
        <v>0</v>
      </c>
      <c r="J296" s="48">
        <f t="shared" si="5"/>
        <v>0</v>
      </c>
      <c r="K296" s="50">
        <f t="shared" si="6"/>
        <v>80</v>
      </c>
      <c r="L296" s="51">
        <f t="shared" si="7"/>
        <v>-0.003767698352</v>
      </c>
      <c r="M296" s="50" t="b">
        <f t="shared" si="8"/>
        <v>0</v>
      </c>
      <c r="N296" s="50" t="b">
        <f t="shared" si="9"/>
        <v>0</v>
      </c>
      <c r="O296" s="50">
        <f t="shared" si="10"/>
        <v>1</v>
      </c>
      <c r="P296" s="4">
        <f t="shared" si="28"/>
        <v>196035531150</v>
      </c>
      <c r="Q296" s="34">
        <f t="shared" si="29"/>
        <v>4185812</v>
      </c>
      <c r="R296" s="34"/>
      <c r="S296" s="34"/>
      <c r="T296" s="34"/>
      <c r="U296" s="34"/>
      <c r="V296" s="59">
        <v>0.4932</v>
      </c>
      <c r="W296" s="60">
        <v>0.55</v>
      </c>
      <c r="X296" s="34" t="b">
        <f t="shared" si="13"/>
        <v>0</v>
      </c>
      <c r="Y296" s="34" t="b">
        <f t="shared" si="14"/>
        <v>0</v>
      </c>
      <c r="Z296" s="34" t="b">
        <f t="shared" si="15"/>
        <v>0</v>
      </c>
      <c r="AA296" s="34" t="b">
        <f t="shared" si="16"/>
        <v>0</v>
      </c>
      <c r="AB296" s="34" t="b">
        <f t="shared" si="17"/>
        <v>0</v>
      </c>
      <c r="AC296" s="34">
        <f t="shared" si="18"/>
        <v>2</v>
      </c>
      <c r="AD296" s="34">
        <f t="shared" si="19"/>
        <v>5</v>
      </c>
      <c r="AE296" s="16" t="b">
        <f t="shared" si="20"/>
        <v>0</v>
      </c>
      <c r="AF296" s="17" t="b">
        <f t="shared" si="21"/>
        <v>0</v>
      </c>
      <c r="AG296" s="17">
        <f t="shared" si="22"/>
        <v>5</v>
      </c>
      <c r="AH296" s="17" t="b">
        <f t="shared" si="23"/>
        <v>0</v>
      </c>
      <c r="AI296" s="34">
        <f t="shared" si="24"/>
        <v>3</v>
      </c>
      <c r="AJ296" s="18">
        <f t="shared" si="25"/>
        <v>13962.105</v>
      </c>
      <c r="AK296" s="18">
        <f t="shared" si="26"/>
        <v>13574.26875</v>
      </c>
      <c r="AL296" s="18">
        <f t="shared" si="27"/>
        <v>13186.4325</v>
      </c>
    </row>
    <row r="297" ht="12.75" customHeight="1">
      <c r="A297" s="54">
        <v>45005.0</v>
      </c>
      <c r="B297" s="56">
        <v>1896.0</v>
      </c>
      <c r="C297" s="57">
        <v>15419.97</v>
      </c>
      <c r="D297" s="56">
        <v>15375.0</v>
      </c>
      <c r="E297" s="4"/>
      <c r="F297" s="48">
        <f t="shared" si="1"/>
        <v>2340.6</v>
      </c>
      <c r="G297" s="49">
        <f t="shared" si="2"/>
        <v>1.016105869</v>
      </c>
      <c r="H297" s="49">
        <f t="shared" si="3"/>
        <v>1.275180189</v>
      </c>
      <c r="I297" s="48" t="b">
        <f t="shared" si="4"/>
        <v>0</v>
      </c>
      <c r="J297" s="48">
        <f t="shared" si="5"/>
        <v>0</v>
      </c>
      <c r="K297" s="50">
        <f t="shared" si="6"/>
        <v>-36</v>
      </c>
      <c r="L297" s="51">
        <f t="shared" si="7"/>
        <v>-0.002916348086</v>
      </c>
      <c r="M297" s="50" t="b">
        <f t="shared" si="8"/>
        <v>1</v>
      </c>
      <c r="N297" s="50" t="b">
        <f t="shared" si="9"/>
        <v>0</v>
      </c>
      <c r="O297" s="50">
        <f t="shared" si="10"/>
        <v>-1</v>
      </c>
      <c r="P297" s="4">
        <f t="shared" si="28"/>
        <v>201810931150</v>
      </c>
      <c r="Q297" s="34">
        <f t="shared" si="29"/>
        <v>-1443850</v>
      </c>
      <c r="R297" s="34"/>
      <c r="S297" s="34"/>
      <c r="T297" s="34"/>
      <c r="U297" s="34"/>
      <c r="V297" s="59">
        <v>0.491</v>
      </c>
      <c r="W297" s="60">
        <v>-1.17</v>
      </c>
      <c r="X297" s="34" t="b">
        <f t="shared" si="13"/>
        <v>1</v>
      </c>
      <c r="Y297" s="34" t="b">
        <f t="shared" si="14"/>
        <v>1</v>
      </c>
      <c r="Z297" s="34" t="b">
        <f t="shared" si="15"/>
        <v>0</v>
      </c>
      <c r="AA297" s="34" t="b">
        <f t="shared" si="16"/>
        <v>0</v>
      </c>
      <c r="AB297" s="34" t="b">
        <f t="shared" si="17"/>
        <v>1</v>
      </c>
      <c r="AC297" s="34">
        <f t="shared" si="18"/>
        <v>1</v>
      </c>
      <c r="AD297" s="34">
        <f t="shared" si="19"/>
        <v>4</v>
      </c>
      <c r="AE297" s="16" t="b">
        <f t="shared" si="20"/>
        <v>0</v>
      </c>
      <c r="AF297" s="17" t="b">
        <f t="shared" si="21"/>
        <v>0</v>
      </c>
      <c r="AG297" s="17">
        <f t="shared" si="22"/>
        <v>4</v>
      </c>
      <c r="AH297" s="17" t="b">
        <f t="shared" si="23"/>
        <v>0</v>
      </c>
      <c r="AI297" s="34">
        <f t="shared" si="24"/>
        <v>1</v>
      </c>
      <c r="AJ297" s="18">
        <f t="shared" si="25"/>
        <v>13877.973</v>
      </c>
      <c r="AK297" s="18">
        <f t="shared" si="26"/>
        <v>13492.47375</v>
      </c>
      <c r="AL297" s="18">
        <f t="shared" si="27"/>
        <v>13106.9745</v>
      </c>
    </row>
    <row r="298" ht="12.75" customHeight="1">
      <c r="A298" s="54">
        <v>45002.0</v>
      </c>
      <c r="B298" s="56">
        <v>2645.0</v>
      </c>
      <c r="C298" s="57">
        <v>15452.96</v>
      </c>
      <c r="D298" s="56">
        <v>15411.0</v>
      </c>
      <c r="E298" s="4"/>
      <c r="F298" s="48">
        <f t="shared" si="1"/>
        <v>2439.8</v>
      </c>
      <c r="G298" s="49">
        <f t="shared" si="2"/>
        <v>1.01956645</v>
      </c>
      <c r="H298" s="49">
        <f t="shared" si="3"/>
        <v>1.279209421</v>
      </c>
      <c r="I298" s="48" t="b">
        <f t="shared" si="4"/>
        <v>0</v>
      </c>
      <c r="J298" s="48">
        <f t="shared" si="5"/>
        <v>0</v>
      </c>
      <c r="K298" s="50">
        <f t="shared" si="6"/>
        <v>207</v>
      </c>
      <c r="L298" s="51">
        <f t="shared" si="7"/>
        <v>-0.002715337385</v>
      </c>
      <c r="M298" s="50" t="b">
        <f t="shared" si="8"/>
        <v>1</v>
      </c>
      <c r="N298" s="50" t="b">
        <f t="shared" si="9"/>
        <v>0</v>
      </c>
      <c r="O298" s="50">
        <f t="shared" si="10"/>
        <v>-1</v>
      </c>
      <c r="P298" s="4">
        <f t="shared" si="28"/>
        <v>199250962150</v>
      </c>
      <c r="Q298" s="34">
        <f t="shared" si="29"/>
        <v>-1422205</v>
      </c>
      <c r="R298" s="34"/>
      <c r="S298" s="34"/>
      <c r="T298" s="34"/>
      <c r="U298" s="34"/>
      <c r="V298" s="59">
        <v>0.5028</v>
      </c>
      <c r="W298" s="60">
        <v>-2.15</v>
      </c>
      <c r="X298" s="34" t="b">
        <f t="shared" si="13"/>
        <v>1</v>
      </c>
      <c r="Y298" s="34" t="b">
        <f t="shared" si="14"/>
        <v>0</v>
      </c>
      <c r="Z298" s="34" t="b">
        <f t="shared" si="15"/>
        <v>0</v>
      </c>
      <c r="AA298" s="34" t="b">
        <f t="shared" si="16"/>
        <v>0</v>
      </c>
      <c r="AB298" s="34" t="b">
        <f t="shared" si="17"/>
        <v>0</v>
      </c>
      <c r="AC298" s="34">
        <f t="shared" si="18"/>
        <v>2</v>
      </c>
      <c r="AD298" s="34">
        <f t="shared" si="19"/>
        <v>3</v>
      </c>
      <c r="AE298" s="16" t="b">
        <f t="shared" si="20"/>
        <v>0</v>
      </c>
      <c r="AF298" s="17" t="b">
        <f t="shared" si="21"/>
        <v>0</v>
      </c>
      <c r="AG298" s="17">
        <f t="shared" si="22"/>
        <v>3</v>
      </c>
      <c r="AH298" s="17" t="b">
        <f t="shared" si="23"/>
        <v>0</v>
      </c>
      <c r="AI298" s="34">
        <f t="shared" si="24"/>
        <v>1</v>
      </c>
      <c r="AJ298" s="18">
        <f t="shared" si="25"/>
        <v>13907.664</v>
      </c>
      <c r="AK298" s="18">
        <f t="shared" si="26"/>
        <v>13521.34</v>
      </c>
      <c r="AL298" s="18">
        <f t="shared" si="27"/>
        <v>13135.016</v>
      </c>
      <c r="AM298" s="19">
        <v>211.0</v>
      </c>
      <c r="AN298" s="19">
        <v>635.0</v>
      </c>
      <c r="AO298" s="19">
        <v>177.0</v>
      </c>
      <c r="AP298" s="19">
        <v>127.0</v>
      </c>
      <c r="AQ298" s="19">
        <v>96.0</v>
      </c>
    </row>
    <row r="299" ht="12.75" customHeight="1">
      <c r="A299" s="54">
        <v>45001.0</v>
      </c>
      <c r="B299" s="56">
        <v>2417.0</v>
      </c>
      <c r="C299" s="57">
        <v>15221.12</v>
      </c>
      <c r="D299" s="56">
        <v>15204.0</v>
      </c>
      <c r="E299" s="4"/>
      <c r="F299" s="48">
        <f t="shared" si="1"/>
        <v>2488.6</v>
      </c>
      <c r="G299" s="49">
        <f t="shared" si="2"/>
        <v>1.005386591</v>
      </c>
      <c r="H299" s="49">
        <f t="shared" si="3"/>
        <v>1.403142378</v>
      </c>
      <c r="I299" s="48" t="b">
        <f t="shared" si="4"/>
        <v>0</v>
      </c>
      <c r="J299" s="48">
        <f t="shared" si="5"/>
        <v>0</v>
      </c>
      <c r="K299" s="50">
        <f t="shared" si="6"/>
        <v>-114</v>
      </c>
      <c r="L299" s="51">
        <f t="shared" si="7"/>
        <v>-0.001124752975</v>
      </c>
      <c r="M299" s="50" t="b">
        <f t="shared" si="8"/>
        <v>1</v>
      </c>
      <c r="N299" s="50" t="b">
        <f t="shared" si="9"/>
        <v>0</v>
      </c>
      <c r="O299" s="50">
        <f t="shared" si="10"/>
        <v>-1</v>
      </c>
      <c r="P299" s="4">
        <f t="shared" si="28"/>
        <v>215378870350</v>
      </c>
      <c r="Q299" s="34">
        <f t="shared" si="29"/>
        <v>-1558252</v>
      </c>
      <c r="R299" s="34"/>
      <c r="S299" s="34"/>
      <c r="T299" s="34"/>
      <c r="U299" s="34"/>
      <c r="V299" s="59">
        <v>0.4546</v>
      </c>
      <c r="W299" s="60">
        <v>-1.19</v>
      </c>
      <c r="X299" s="34" t="b">
        <f t="shared" si="13"/>
        <v>0</v>
      </c>
      <c r="Y299" s="34" t="b">
        <f t="shared" si="14"/>
        <v>1</v>
      </c>
      <c r="Z299" s="34" t="b">
        <f t="shared" si="15"/>
        <v>0</v>
      </c>
      <c r="AA299" s="34" t="b">
        <f t="shared" si="16"/>
        <v>0</v>
      </c>
      <c r="AB299" s="34" t="b">
        <f t="shared" si="17"/>
        <v>1</v>
      </c>
      <c r="AC299" s="34">
        <f t="shared" si="18"/>
        <v>1</v>
      </c>
      <c r="AD299" s="34">
        <f t="shared" si="19"/>
        <v>2</v>
      </c>
      <c r="AE299" s="16" t="b">
        <f t="shared" si="20"/>
        <v>0</v>
      </c>
      <c r="AF299" s="17" t="b">
        <f t="shared" si="21"/>
        <v>0</v>
      </c>
      <c r="AG299" s="17">
        <f t="shared" si="22"/>
        <v>2</v>
      </c>
      <c r="AH299" s="17" t="b">
        <f t="shared" si="23"/>
        <v>0</v>
      </c>
      <c r="AI299" s="34">
        <f t="shared" si="24"/>
        <v>1</v>
      </c>
      <c r="AJ299" s="18">
        <f t="shared" si="25"/>
        <v>13699.008</v>
      </c>
      <c r="AK299" s="18">
        <f t="shared" si="26"/>
        <v>13318.48</v>
      </c>
      <c r="AL299" s="18">
        <f t="shared" si="27"/>
        <v>12937.952</v>
      </c>
    </row>
    <row r="300" ht="12.75" customHeight="1">
      <c r="A300" s="55">
        <v>45000.0</v>
      </c>
      <c r="B300" s="56">
        <v>2428.0</v>
      </c>
      <c r="C300" s="57">
        <v>15387.59</v>
      </c>
      <c r="D300" s="56">
        <v>15405.0</v>
      </c>
      <c r="E300" s="56">
        <v>15318.0</v>
      </c>
      <c r="F300" s="48">
        <f t="shared" si="1"/>
        <v>2509.2</v>
      </c>
      <c r="G300" s="49">
        <f t="shared" si="2"/>
        <v>1.017487524</v>
      </c>
      <c r="H300" s="49">
        <f t="shared" si="3"/>
        <v>1.405748208</v>
      </c>
      <c r="I300" s="48" t="b">
        <f t="shared" si="4"/>
        <v>0</v>
      </c>
      <c r="J300" s="48">
        <f t="shared" si="5"/>
        <v>0</v>
      </c>
      <c r="K300" s="50">
        <f t="shared" si="6"/>
        <v>26</v>
      </c>
      <c r="L300" s="51">
        <f t="shared" si="7"/>
        <v>-0.004522475579</v>
      </c>
      <c r="M300" s="50" t="b">
        <f t="shared" si="8"/>
        <v>0</v>
      </c>
      <c r="N300" s="50" t="b">
        <f t="shared" si="9"/>
        <v>0</v>
      </c>
      <c r="O300" s="50">
        <f t="shared" si="10"/>
        <v>1</v>
      </c>
      <c r="P300" s="4">
        <f t="shared" si="28"/>
        <v>206955552850</v>
      </c>
      <c r="Q300" s="34">
        <f t="shared" si="29"/>
        <v>-1477775</v>
      </c>
      <c r="R300" s="34"/>
      <c r="S300" s="34"/>
      <c r="T300" s="34"/>
      <c r="U300" s="34"/>
      <c r="V300" s="59">
        <v>0.4871</v>
      </c>
      <c r="W300" s="60">
        <v>-4.9</v>
      </c>
      <c r="X300" s="34" t="b">
        <f t="shared" si="13"/>
        <v>1</v>
      </c>
      <c r="Y300" s="34" t="b">
        <f t="shared" si="14"/>
        <v>0</v>
      </c>
      <c r="Z300" s="34" t="b">
        <f t="shared" si="15"/>
        <v>0</v>
      </c>
      <c r="AA300" s="34" t="b">
        <f t="shared" si="16"/>
        <v>1</v>
      </c>
      <c r="AB300" s="34" t="b">
        <f t="shared" si="17"/>
        <v>0</v>
      </c>
      <c r="AC300" s="34">
        <f t="shared" si="18"/>
        <v>10</v>
      </c>
      <c r="AD300" s="34">
        <f t="shared" si="19"/>
        <v>1</v>
      </c>
      <c r="AE300" s="16" t="b">
        <f t="shared" si="20"/>
        <v>1</v>
      </c>
      <c r="AF300" s="17" t="b">
        <f t="shared" si="21"/>
        <v>1</v>
      </c>
      <c r="AG300" s="17">
        <f t="shared" si="22"/>
        <v>1</v>
      </c>
      <c r="AH300" s="17" t="b">
        <f t="shared" si="23"/>
        <v>1</v>
      </c>
      <c r="AI300" s="34">
        <f t="shared" si="24"/>
        <v>-1</v>
      </c>
      <c r="AJ300" s="18">
        <f t="shared" si="25"/>
        <v>13848.831</v>
      </c>
      <c r="AK300" s="18">
        <f t="shared" si="26"/>
        <v>13464.14125</v>
      </c>
      <c r="AL300" s="18">
        <f t="shared" si="27"/>
        <v>13079.4515</v>
      </c>
    </row>
    <row r="301" ht="12.75" customHeight="1">
      <c r="A301" s="54">
        <v>44999.0</v>
      </c>
      <c r="B301" s="56">
        <v>2317.0</v>
      </c>
      <c r="C301" s="57">
        <v>15360.42</v>
      </c>
      <c r="D301" s="56">
        <v>15361.0</v>
      </c>
      <c r="E301" s="56">
        <v>15292.0</v>
      </c>
      <c r="F301" s="48">
        <f t="shared" si="1"/>
        <v>2514.2</v>
      </c>
      <c r="G301" s="49">
        <f t="shared" si="2"/>
        <v>1.017055654</v>
      </c>
      <c r="H301" s="49">
        <f t="shared" si="3"/>
        <v>1.403380939</v>
      </c>
      <c r="I301" s="48" t="b">
        <f t="shared" si="4"/>
        <v>0</v>
      </c>
      <c r="J301" s="48">
        <f t="shared" si="5"/>
        <v>0</v>
      </c>
      <c r="K301" s="50">
        <f t="shared" si="6"/>
        <v>-182</v>
      </c>
      <c r="L301" s="51">
        <f t="shared" si="7"/>
        <v>-0.004454305286</v>
      </c>
      <c r="M301" s="50" t="b">
        <f t="shared" si="8"/>
        <v>0</v>
      </c>
      <c r="N301" s="50" t="b">
        <f t="shared" si="9"/>
        <v>0</v>
      </c>
      <c r="O301" s="50">
        <f t="shared" si="10"/>
        <v>1</v>
      </c>
      <c r="P301" s="4">
        <f t="shared" si="28"/>
        <v>208900267050</v>
      </c>
      <c r="Q301" s="34">
        <f t="shared" si="29"/>
        <v>-1495934</v>
      </c>
      <c r="R301" s="34"/>
      <c r="S301" s="34"/>
      <c r="T301" s="34"/>
      <c r="U301" s="34"/>
      <c r="V301" s="59">
        <v>0.4742</v>
      </c>
      <c r="W301" s="60">
        <v>-3.83</v>
      </c>
      <c r="X301" s="34" t="b">
        <f t="shared" si="13"/>
        <v>1</v>
      </c>
      <c r="Y301" s="34" t="b">
        <f t="shared" si="14"/>
        <v>0</v>
      </c>
      <c r="Z301" s="34" t="b">
        <f t="shared" si="15"/>
        <v>0</v>
      </c>
      <c r="AA301" s="34" t="b">
        <f t="shared" si="16"/>
        <v>1</v>
      </c>
      <c r="AB301" s="34" t="b">
        <f t="shared" si="17"/>
        <v>0</v>
      </c>
      <c r="AC301" s="34">
        <f t="shared" si="18"/>
        <v>9</v>
      </c>
      <c r="AD301" s="34">
        <f t="shared" si="19"/>
        <v>1</v>
      </c>
      <c r="AE301" s="16" t="b">
        <f t="shared" si="20"/>
        <v>1</v>
      </c>
      <c r="AF301" s="17" t="b">
        <f t="shared" si="21"/>
        <v>1</v>
      </c>
      <c r="AG301" s="17">
        <f t="shared" si="22"/>
        <v>1</v>
      </c>
      <c r="AH301" s="17" t="b">
        <f t="shared" si="23"/>
        <v>1</v>
      </c>
      <c r="AI301" s="34">
        <f t="shared" si="24"/>
        <v>-1</v>
      </c>
      <c r="AJ301" s="18">
        <f t="shared" si="25"/>
        <v>13824.378</v>
      </c>
      <c r="AK301" s="18">
        <f t="shared" si="26"/>
        <v>13440.3675</v>
      </c>
      <c r="AL301" s="18">
        <f t="shared" si="27"/>
        <v>13056.357</v>
      </c>
    </row>
    <row r="302" ht="12.75" customHeight="1">
      <c r="A302" s="54">
        <v>44998.0</v>
      </c>
      <c r="B302" s="56">
        <v>2392.0</v>
      </c>
      <c r="C302" s="57">
        <v>15560.49</v>
      </c>
      <c r="D302" s="56">
        <v>15522.0</v>
      </c>
      <c r="E302" s="58">
        <v>15474.0</v>
      </c>
      <c r="F302" s="48">
        <f t="shared" si="1"/>
        <v>2510.8</v>
      </c>
      <c r="G302" s="49">
        <f t="shared" si="2"/>
        <v>1.031358019</v>
      </c>
      <c r="H302" s="49">
        <f t="shared" si="3"/>
        <v>1.40625</v>
      </c>
      <c r="I302" s="48" t="b">
        <f t="shared" si="4"/>
        <v>0</v>
      </c>
      <c r="J302" s="48">
        <f t="shared" si="5"/>
        <v>0</v>
      </c>
      <c r="K302" s="50">
        <f t="shared" si="6"/>
        <v>36</v>
      </c>
      <c r="L302" s="51">
        <f t="shared" si="7"/>
        <v>-0.005558308254</v>
      </c>
      <c r="M302" s="50" t="b">
        <f t="shared" si="8"/>
        <v>0</v>
      </c>
      <c r="N302" s="50" t="b">
        <f t="shared" si="9"/>
        <v>0</v>
      </c>
      <c r="O302" s="50">
        <f t="shared" si="10"/>
        <v>1</v>
      </c>
      <c r="P302" s="4">
        <f t="shared" si="28"/>
        <v>196244624050</v>
      </c>
      <c r="Q302" s="34">
        <f t="shared" si="29"/>
        <v>-1390730</v>
      </c>
      <c r="R302" s="34"/>
      <c r="S302" s="34"/>
      <c r="T302" s="34"/>
      <c r="U302" s="34"/>
      <c r="V302" s="59">
        <v>0.4411</v>
      </c>
      <c r="W302" s="60">
        <v>-4.82</v>
      </c>
      <c r="X302" s="34" t="b">
        <f t="shared" si="13"/>
        <v>1</v>
      </c>
      <c r="Y302" s="34" t="b">
        <f t="shared" si="14"/>
        <v>0</v>
      </c>
      <c r="Z302" s="34" t="b">
        <f t="shared" si="15"/>
        <v>0</v>
      </c>
      <c r="AA302" s="34" t="b">
        <f t="shared" si="16"/>
        <v>1</v>
      </c>
      <c r="AB302" s="34" t="b">
        <f t="shared" si="17"/>
        <v>0</v>
      </c>
      <c r="AC302" s="34">
        <f t="shared" si="18"/>
        <v>8</v>
      </c>
      <c r="AD302" s="34">
        <f t="shared" si="19"/>
        <v>1</v>
      </c>
      <c r="AE302" s="16" t="b">
        <f t="shared" si="20"/>
        <v>1</v>
      </c>
      <c r="AF302" s="17" t="b">
        <f t="shared" si="21"/>
        <v>1</v>
      </c>
      <c r="AG302" s="17">
        <f t="shared" si="22"/>
        <v>1</v>
      </c>
      <c r="AH302" s="17" t="b">
        <f t="shared" si="23"/>
        <v>1</v>
      </c>
      <c r="AI302" s="34">
        <f t="shared" si="24"/>
        <v>-1</v>
      </c>
      <c r="AJ302" s="18">
        <f t="shared" si="25"/>
        <v>14004.441</v>
      </c>
      <c r="AK302" s="18">
        <f t="shared" si="26"/>
        <v>13615.42875</v>
      </c>
      <c r="AL302" s="18">
        <f t="shared" si="27"/>
        <v>13226.4165</v>
      </c>
    </row>
    <row r="303" ht="12.75" customHeight="1">
      <c r="A303" s="54">
        <v>44995.0</v>
      </c>
      <c r="B303" s="67">
        <v>2889.0</v>
      </c>
      <c r="C303" s="68">
        <v>15526.2</v>
      </c>
      <c r="D303" s="67">
        <v>15486.0</v>
      </c>
      <c r="E303" s="4"/>
      <c r="F303" s="48">
        <f t="shared" si="1"/>
        <v>2516.8</v>
      </c>
      <c r="G303" s="49">
        <f t="shared" si="2"/>
        <v>1.030259712</v>
      </c>
      <c r="H303" s="49">
        <f t="shared" si="3"/>
        <v>1.39964149</v>
      </c>
      <c r="I303" s="48" t="b">
        <f t="shared" si="4"/>
        <v>0</v>
      </c>
      <c r="J303" s="48">
        <f t="shared" si="5"/>
        <v>0</v>
      </c>
      <c r="K303" s="50">
        <f t="shared" si="6"/>
        <v>-280</v>
      </c>
      <c r="L303" s="51">
        <f t="shared" si="7"/>
        <v>-0.002589171851</v>
      </c>
      <c r="M303" s="50" t="b">
        <f t="shared" si="8"/>
        <v>0</v>
      </c>
      <c r="N303" s="50" t="b">
        <f t="shared" si="9"/>
        <v>0</v>
      </c>
      <c r="O303" s="50">
        <f t="shared" si="10"/>
        <v>1</v>
      </c>
      <c r="P303" s="4">
        <f t="shared" si="28"/>
        <v>198786254650</v>
      </c>
      <c r="Q303" s="34">
        <f t="shared" si="29"/>
        <v>-1412017</v>
      </c>
      <c r="R303" s="34"/>
      <c r="S303" s="34"/>
      <c r="T303" s="34"/>
      <c r="U303" s="34"/>
      <c r="V303" s="59">
        <v>0.4733</v>
      </c>
      <c r="W303" s="60">
        <v>-5.91</v>
      </c>
      <c r="X303" s="34" t="b">
        <f t="shared" si="13"/>
        <v>1</v>
      </c>
      <c r="Y303" s="34" t="b">
        <f t="shared" si="14"/>
        <v>0</v>
      </c>
      <c r="Z303" s="34" t="b">
        <f t="shared" si="15"/>
        <v>0</v>
      </c>
      <c r="AA303" s="34" t="b">
        <f t="shared" si="16"/>
        <v>1</v>
      </c>
      <c r="AB303" s="34" t="b">
        <f t="shared" si="17"/>
        <v>0</v>
      </c>
      <c r="AC303" s="34">
        <f t="shared" si="18"/>
        <v>7</v>
      </c>
      <c r="AD303" s="34">
        <f t="shared" si="19"/>
        <v>1</v>
      </c>
      <c r="AE303" s="16" t="b">
        <f t="shared" si="20"/>
        <v>1</v>
      </c>
      <c r="AF303" s="17" t="b">
        <f t="shared" si="21"/>
        <v>1</v>
      </c>
      <c r="AG303" s="17">
        <f t="shared" si="22"/>
        <v>1</v>
      </c>
      <c r="AH303" s="17" t="b">
        <f t="shared" si="23"/>
        <v>1</v>
      </c>
      <c r="AI303" s="34">
        <f t="shared" si="24"/>
        <v>-1</v>
      </c>
      <c r="AJ303" s="18">
        <f t="shared" si="25"/>
        <v>13973.58</v>
      </c>
      <c r="AK303" s="18">
        <f t="shared" si="26"/>
        <v>13585.425</v>
      </c>
      <c r="AL303" s="18">
        <f t="shared" si="27"/>
        <v>13197.27</v>
      </c>
    </row>
    <row r="304" ht="12.75" customHeight="1">
      <c r="A304" s="54">
        <v>44994.0</v>
      </c>
      <c r="B304" s="56">
        <v>2520.0</v>
      </c>
      <c r="C304" s="57">
        <v>15770.66</v>
      </c>
      <c r="D304" s="56">
        <v>15766.0</v>
      </c>
      <c r="E304" s="4"/>
      <c r="F304" s="48">
        <f t="shared" si="1"/>
        <v>2414</v>
      </c>
      <c r="G304" s="49">
        <f t="shared" si="2"/>
        <v>1.04739865</v>
      </c>
      <c r="H304" s="49">
        <f t="shared" si="3"/>
        <v>1.230478764</v>
      </c>
      <c r="I304" s="48" t="b">
        <f t="shared" si="4"/>
        <v>0</v>
      </c>
      <c r="J304" s="48">
        <f t="shared" si="5"/>
        <v>0</v>
      </c>
      <c r="K304" s="50">
        <f t="shared" si="6"/>
        <v>-28</v>
      </c>
      <c r="L304" s="51">
        <f t="shared" si="7"/>
        <v>-0.0002954854141</v>
      </c>
      <c r="M304" s="50" t="b">
        <f t="shared" si="8"/>
        <v>0</v>
      </c>
      <c r="N304" s="50" t="b">
        <f t="shared" si="9"/>
        <v>0</v>
      </c>
      <c r="O304" s="50">
        <f t="shared" si="10"/>
        <v>1</v>
      </c>
      <c r="P304" s="4">
        <f t="shared" si="28"/>
        <v>281182834650</v>
      </c>
      <c r="Q304" s="34">
        <f t="shared" si="29"/>
        <v>5885470</v>
      </c>
      <c r="R304" s="34"/>
      <c r="S304" s="34"/>
      <c r="T304" s="34"/>
      <c r="U304" s="34"/>
      <c r="V304" s="59">
        <v>0.4664</v>
      </c>
      <c r="W304" s="60">
        <v>-4.64</v>
      </c>
      <c r="X304" s="34" t="b">
        <f t="shared" si="13"/>
        <v>1</v>
      </c>
      <c r="Y304" s="34" t="b">
        <f t="shared" si="14"/>
        <v>0</v>
      </c>
      <c r="Z304" s="34" t="b">
        <f t="shared" si="15"/>
        <v>0</v>
      </c>
      <c r="AA304" s="34" t="b">
        <f t="shared" si="16"/>
        <v>1</v>
      </c>
      <c r="AB304" s="34" t="b">
        <f t="shared" si="17"/>
        <v>0</v>
      </c>
      <c r="AC304" s="34">
        <f t="shared" si="18"/>
        <v>6</v>
      </c>
      <c r="AD304" s="34">
        <f t="shared" si="19"/>
        <v>1</v>
      </c>
      <c r="AE304" s="16" t="b">
        <f t="shared" si="20"/>
        <v>1</v>
      </c>
      <c r="AF304" s="17" t="b">
        <f t="shared" si="21"/>
        <v>1</v>
      </c>
      <c r="AG304" s="17">
        <f t="shared" si="22"/>
        <v>1</v>
      </c>
      <c r="AH304" s="17" t="b">
        <f t="shared" si="23"/>
        <v>1</v>
      </c>
      <c r="AI304" s="34">
        <f t="shared" si="24"/>
        <v>3</v>
      </c>
      <c r="AJ304" s="18">
        <f t="shared" si="25"/>
        <v>14193.594</v>
      </c>
      <c r="AK304" s="18">
        <f t="shared" si="26"/>
        <v>13799.3275</v>
      </c>
      <c r="AL304" s="18">
        <f t="shared" si="27"/>
        <v>13405.061</v>
      </c>
    </row>
    <row r="305" ht="12.75" customHeight="1">
      <c r="A305" s="54">
        <v>44993.0</v>
      </c>
      <c r="B305" s="56">
        <v>2453.0</v>
      </c>
      <c r="C305" s="57">
        <v>15818.2</v>
      </c>
      <c r="D305" s="56">
        <v>15794.0</v>
      </c>
      <c r="E305" s="4"/>
      <c r="F305" s="48">
        <f t="shared" si="1"/>
        <v>2336.4</v>
      </c>
      <c r="G305" s="49">
        <f t="shared" si="2"/>
        <v>1.051756625</v>
      </c>
      <c r="H305" s="49">
        <f t="shared" si="3"/>
        <v>1.203906685</v>
      </c>
      <c r="I305" s="48" t="b">
        <f t="shared" si="4"/>
        <v>0</v>
      </c>
      <c r="J305" s="48">
        <f t="shared" si="5"/>
        <v>0</v>
      </c>
      <c r="K305" s="50">
        <f t="shared" si="6"/>
        <v>-79</v>
      </c>
      <c r="L305" s="51">
        <f t="shared" si="7"/>
        <v>-0.001529883299</v>
      </c>
      <c r="M305" s="50" t="b">
        <f t="shared" si="8"/>
        <v>0</v>
      </c>
      <c r="N305" s="50" t="b">
        <f t="shared" si="9"/>
        <v>0</v>
      </c>
      <c r="O305" s="50">
        <f t="shared" si="10"/>
        <v>1</v>
      </c>
      <c r="P305" s="4">
        <f t="shared" si="28"/>
        <v>289655731250</v>
      </c>
      <c r="Q305" s="34">
        <f t="shared" si="29"/>
        <v>6052069</v>
      </c>
      <c r="R305" s="34"/>
      <c r="S305" s="34"/>
      <c r="T305" s="34"/>
      <c r="U305" s="34"/>
      <c r="V305" s="59">
        <v>0.48</v>
      </c>
      <c r="W305" s="60">
        <v>-1.8</v>
      </c>
      <c r="X305" s="34" t="b">
        <f t="shared" si="13"/>
        <v>1</v>
      </c>
      <c r="Y305" s="34" t="b">
        <f t="shared" si="14"/>
        <v>0</v>
      </c>
      <c r="Z305" s="34" t="b">
        <f t="shared" si="15"/>
        <v>0</v>
      </c>
      <c r="AA305" s="34" t="b">
        <f t="shared" si="16"/>
        <v>0</v>
      </c>
      <c r="AB305" s="34" t="b">
        <f t="shared" si="17"/>
        <v>0</v>
      </c>
      <c r="AC305" s="34">
        <f t="shared" si="18"/>
        <v>5</v>
      </c>
      <c r="AD305" s="34">
        <f t="shared" si="19"/>
        <v>6</v>
      </c>
      <c r="AE305" s="16" t="b">
        <f t="shared" si="20"/>
        <v>0</v>
      </c>
      <c r="AF305" s="17" t="b">
        <f t="shared" si="21"/>
        <v>0</v>
      </c>
      <c r="AG305" s="17">
        <f t="shared" si="22"/>
        <v>6</v>
      </c>
      <c r="AH305" s="17" t="b">
        <f t="shared" si="23"/>
        <v>0</v>
      </c>
      <c r="AI305" s="34">
        <f t="shared" si="24"/>
        <v>3</v>
      </c>
      <c r="AJ305" s="18">
        <f t="shared" si="25"/>
        <v>14236.38</v>
      </c>
      <c r="AK305" s="18">
        <f t="shared" si="26"/>
        <v>13840.925</v>
      </c>
      <c r="AL305" s="18">
        <f t="shared" si="27"/>
        <v>13445.47</v>
      </c>
    </row>
    <row r="306" ht="12.75" customHeight="1">
      <c r="A306" s="54">
        <v>44992.0</v>
      </c>
      <c r="B306" s="56">
        <v>2300.0</v>
      </c>
      <c r="C306" s="57">
        <v>15857.89</v>
      </c>
      <c r="D306" s="56">
        <v>15873.0</v>
      </c>
      <c r="E306" s="4"/>
      <c r="F306" s="48">
        <f t="shared" si="1"/>
        <v>2348.8</v>
      </c>
      <c r="G306" s="49">
        <f t="shared" si="2"/>
        <v>1.055911225</v>
      </c>
      <c r="H306" s="49">
        <f t="shared" si="3"/>
        <v>1.240097301</v>
      </c>
      <c r="I306" s="48" t="b">
        <f t="shared" si="4"/>
        <v>0</v>
      </c>
      <c r="J306" s="48">
        <f t="shared" si="5"/>
        <v>0</v>
      </c>
      <c r="K306" s="50">
        <f t="shared" si="6"/>
        <v>103</v>
      </c>
      <c r="L306" s="51">
        <f t="shared" si="7"/>
        <v>0.0009528379879</v>
      </c>
      <c r="M306" s="50" t="b">
        <f t="shared" si="8"/>
        <v>0</v>
      </c>
      <c r="N306" s="50" t="b">
        <f t="shared" si="9"/>
        <v>0</v>
      </c>
      <c r="O306" s="50">
        <f t="shared" si="10"/>
        <v>1</v>
      </c>
      <c r="P306" s="4">
        <f t="shared" si="28"/>
        <v>315570567350</v>
      </c>
      <c r="Q306" s="34">
        <f t="shared" si="29"/>
        <v>6560718</v>
      </c>
      <c r="R306" s="34"/>
      <c r="S306" s="34"/>
      <c r="T306" s="34"/>
      <c r="U306" s="34"/>
      <c r="V306" s="59">
        <v>0.497</v>
      </c>
      <c r="W306" s="60">
        <v>-2.05</v>
      </c>
      <c r="X306" s="34" t="b">
        <f t="shared" si="13"/>
        <v>1</v>
      </c>
      <c r="Y306" s="34" t="b">
        <f t="shared" si="14"/>
        <v>0</v>
      </c>
      <c r="Z306" s="34" t="b">
        <f t="shared" si="15"/>
        <v>0</v>
      </c>
      <c r="AA306" s="34" t="b">
        <f t="shared" si="16"/>
        <v>0</v>
      </c>
      <c r="AB306" s="34" t="b">
        <f t="shared" si="17"/>
        <v>0</v>
      </c>
      <c r="AC306" s="34">
        <f t="shared" si="18"/>
        <v>4</v>
      </c>
      <c r="AD306" s="34">
        <f t="shared" si="19"/>
        <v>5</v>
      </c>
      <c r="AE306" s="16" t="b">
        <f t="shared" si="20"/>
        <v>0</v>
      </c>
      <c r="AF306" s="17" t="b">
        <f t="shared" si="21"/>
        <v>0</v>
      </c>
      <c r="AG306" s="17">
        <f t="shared" si="22"/>
        <v>5</v>
      </c>
      <c r="AH306" s="17" t="b">
        <f t="shared" si="23"/>
        <v>0</v>
      </c>
      <c r="AI306" s="34">
        <f t="shared" si="24"/>
        <v>3</v>
      </c>
      <c r="AJ306" s="18">
        <f t="shared" si="25"/>
        <v>14272.101</v>
      </c>
      <c r="AK306" s="18">
        <f t="shared" si="26"/>
        <v>13875.65375</v>
      </c>
      <c r="AL306" s="18">
        <f t="shared" si="27"/>
        <v>13479.2065</v>
      </c>
    </row>
    <row r="307" ht="12.75" customHeight="1">
      <c r="A307" s="54">
        <v>44991.0</v>
      </c>
      <c r="B307" s="56">
        <v>2422.0</v>
      </c>
      <c r="C307" s="57">
        <v>15763.51</v>
      </c>
      <c r="D307" s="56">
        <v>15770.0</v>
      </c>
      <c r="E307" s="4"/>
      <c r="F307" s="48">
        <f t="shared" si="1"/>
        <v>2300.6</v>
      </c>
      <c r="G307" s="49">
        <f t="shared" si="2"/>
        <v>1.051079432</v>
      </c>
      <c r="H307" s="49">
        <f t="shared" si="3"/>
        <v>1.248149282</v>
      </c>
      <c r="I307" s="48" t="b">
        <f t="shared" si="4"/>
        <v>0</v>
      </c>
      <c r="J307" s="48">
        <f t="shared" si="5"/>
        <v>0</v>
      </c>
      <c r="K307" s="50">
        <f t="shared" si="6"/>
        <v>171</v>
      </c>
      <c r="L307" s="51">
        <f t="shared" si="7"/>
        <v>0.0004117103361</v>
      </c>
      <c r="M307" s="50" t="b">
        <f t="shared" si="8"/>
        <v>0</v>
      </c>
      <c r="N307" s="50" t="b">
        <f t="shared" si="9"/>
        <v>0</v>
      </c>
      <c r="O307" s="50">
        <f t="shared" si="10"/>
        <v>1</v>
      </c>
      <c r="P307" s="4">
        <f t="shared" si="28"/>
        <v>284870655150</v>
      </c>
      <c r="Q307" s="34">
        <f t="shared" si="29"/>
        <v>5961148</v>
      </c>
      <c r="R307" s="34"/>
      <c r="S307" s="34"/>
      <c r="T307" s="34"/>
      <c r="U307" s="34"/>
      <c r="V307" s="59">
        <v>0.4665</v>
      </c>
      <c r="W307" s="60">
        <v>1.28</v>
      </c>
      <c r="X307" s="34" t="b">
        <f t="shared" si="13"/>
        <v>0</v>
      </c>
      <c r="Y307" s="34" t="b">
        <f t="shared" si="14"/>
        <v>0</v>
      </c>
      <c r="Z307" s="34" t="b">
        <f t="shared" si="15"/>
        <v>0</v>
      </c>
      <c r="AA307" s="34" t="b">
        <f t="shared" si="16"/>
        <v>0</v>
      </c>
      <c r="AB307" s="34" t="b">
        <f t="shared" si="17"/>
        <v>0</v>
      </c>
      <c r="AC307" s="34">
        <f t="shared" si="18"/>
        <v>3</v>
      </c>
      <c r="AD307" s="34">
        <f t="shared" si="19"/>
        <v>4</v>
      </c>
      <c r="AE307" s="16" t="b">
        <f t="shared" si="20"/>
        <v>0</v>
      </c>
      <c r="AF307" s="17" t="b">
        <f t="shared" si="21"/>
        <v>0</v>
      </c>
      <c r="AG307" s="17">
        <f t="shared" si="22"/>
        <v>4</v>
      </c>
      <c r="AH307" s="17" t="b">
        <f t="shared" si="23"/>
        <v>0</v>
      </c>
      <c r="AI307" s="34">
        <f t="shared" si="24"/>
        <v>3</v>
      </c>
      <c r="AJ307" s="18">
        <f t="shared" si="25"/>
        <v>14187.159</v>
      </c>
      <c r="AK307" s="18">
        <f t="shared" si="26"/>
        <v>13793.07125</v>
      </c>
      <c r="AL307" s="18">
        <f t="shared" si="27"/>
        <v>13398.9835</v>
      </c>
    </row>
    <row r="308" ht="12.75" customHeight="1">
      <c r="A308" s="54">
        <v>44988.0</v>
      </c>
      <c r="B308" s="56">
        <v>2375.0</v>
      </c>
      <c r="C308" s="57">
        <v>15608.42</v>
      </c>
      <c r="D308" s="56">
        <v>15599.0</v>
      </c>
      <c r="E308" s="4"/>
      <c r="F308" s="48">
        <f t="shared" si="1"/>
        <v>2228</v>
      </c>
      <c r="G308" s="49">
        <f t="shared" si="2"/>
        <v>1.041963527</v>
      </c>
      <c r="H308" s="49">
        <f t="shared" si="3"/>
        <v>1.253249396</v>
      </c>
      <c r="I308" s="48" t="b">
        <f t="shared" si="4"/>
        <v>0</v>
      </c>
      <c r="J308" s="48">
        <f t="shared" si="5"/>
        <v>0</v>
      </c>
      <c r="K308" s="50">
        <f t="shared" si="6"/>
        <v>51</v>
      </c>
      <c r="L308" s="51">
        <f t="shared" si="7"/>
        <v>-0.0006035204076</v>
      </c>
      <c r="M308" s="50" t="b">
        <f t="shared" si="8"/>
        <v>0</v>
      </c>
      <c r="N308" s="50" t="b">
        <f t="shared" si="9"/>
        <v>0</v>
      </c>
      <c r="O308" s="50">
        <f t="shared" si="10"/>
        <v>1</v>
      </c>
      <c r="P308" s="4">
        <f t="shared" si="28"/>
        <v>241236525300</v>
      </c>
      <c r="Q308" s="34">
        <f t="shared" si="29"/>
        <v>5103407</v>
      </c>
      <c r="R308" s="34"/>
      <c r="S308" s="34"/>
      <c r="T308" s="34"/>
      <c r="U308" s="34"/>
      <c r="V308" s="59">
        <v>0.4673</v>
      </c>
      <c r="W308" s="60">
        <v>1.06</v>
      </c>
      <c r="X308" s="34" t="b">
        <f t="shared" si="13"/>
        <v>0</v>
      </c>
      <c r="Y308" s="34" t="b">
        <f t="shared" si="14"/>
        <v>0</v>
      </c>
      <c r="Z308" s="34" t="b">
        <f t="shared" si="15"/>
        <v>0</v>
      </c>
      <c r="AA308" s="34" t="b">
        <f t="shared" si="16"/>
        <v>0</v>
      </c>
      <c r="AB308" s="34" t="b">
        <f t="shared" si="17"/>
        <v>0</v>
      </c>
      <c r="AC308" s="34">
        <f t="shared" si="18"/>
        <v>2</v>
      </c>
      <c r="AD308" s="34">
        <f t="shared" si="19"/>
        <v>3</v>
      </c>
      <c r="AE308" s="16" t="b">
        <f t="shared" si="20"/>
        <v>0</v>
      </c>
      <c r="AF308" s="17" t="b">
        <f t="shared" si="21"/>
        <v>0</v>
      </c>
      <c r="AG308" s="17">
        <f t="shared" si="22"/>
        <v>3</v>
      </c>
      <c r="AH308" s="17" t="b">
        <f t="shared" si="23"/>
        <v>0</v>
      </c>
      <c r="AI308" s="34">
        <f t="shared" si="24"/>
        <v>3</v>
      </c>
      <c r="AJ308" s="18">
        <f t="shared" si="25"/>
        <v>14047.578</v>
      </c>
      <c r="AK308" s="18">
        <f t="shared" si="26"/>
        <v>13657.3675</v>
      </c>
      <c r="AL308" s="18">
        <f t="shared" si="27"/>
        <v>13267.157</v>
      </c>
    </row>
    <row r="309" ht="12.75" customHeight="1">
      <c r="A309" s="54">
        <v>44987.0</v>
      </c>
      <c r="B309" s="56">
        <v>2132.0</v>
      </c>
      <c r="C309" s="57">
        <v>15598.72</v>
      </c>
      <c r="D309" s="56">
        <v>15548.0</v>
      </c>
      <c r="E309" s="4"/>
      <c r="F309" s="48">
        <f t="shared" si="1"/>
        <v>2325.2</v>
      </c>
      <c r="G309" s="49">
        <f t="shared" si="2"/>
        <v>1.042540165</v>
      </c>
      <c r="H309" s="49">
        <f t="shared" si="3"/>
        <v>1.432302314</v>
      </c>
      <c r="I309" s="48" t="b">
        <f t="shared" si="4"/>
        <v>0</v>
      </c>
      <c r="J309" s="48">
        <f t="shared" si="5"/>
        <v>0</v>
      </c>
      <c r="K309" s="50">
        <f t="shared" si="6"/>
        <v>9</v>
      </c>
      <c r="L309" s="51">
        <f t="shared" si="7"/>
        <v>-0.003251548845</v>
      </c>
      <c r="M309" s="50" t="b">
        <f t="shared" si="8"/>
        <v>0</v>
      </c>
      <c r="N309" s="50" t="b">
        <f t="shared" si="9"/>
        <v>0</v>
      </c>
      <c r="O309" s="50">
        <f t="shared" si="10"/>
        <v>1</v>
      </c>
      <c r="P309" s="4">
        <f t="shared" si="28"/>
        <v>245668611450</v>
      </c>
      <c r="Q309" s="34">
        <f t="shared" si="29"/>
        <v>-1738073</v>
      </c>
      <c r="R309" s="34"/>
      <c r="S309" s="34"/>
      <c r="T309" s="34"/>
      <c r="U309" s="34"/>
      <c r="V309" s="59">
        <v>0.4594</v>
      </c>
      <c r="W309" s="60">
        <v>-1.67</v>
      </c>
      <c r="X309" s="34" t="b">
        <f t="shared" si="13"/>
        <v>0</v>
      </c>
      <c r="Y309" s="34" t="b">
        <f t="shared" si="14"/>
        <v>1</v>
      </c>
      <c r="Z309" s="34" t="b">
        <f t="shared" si="15"/>
        <v>0</v>
      </c>
      <c r="AA309" s="34" t="b">
        <f t="shared" si="16"/>
        <v>0</v>
      </c>
      <c r="AB309" s="34" t="b">
        <f t="shared" si="17"/>
        <v>1</v>
      </c>
      <c r="AC309" s="34">
        <f t="shared" si="18"/>
        <v>1</v>
      </c>
      <c r="AD309" s="34">
        <f t="shared" si="19"/>
        <v>2</v>
      </c>
      <c r="AE309" s="16" t="b">
        <f t="shared" si="20"/>
        <v>0</v>
      </c>
      <c r="AF309" s="17" t="b">
        <f t="shared" si="21"/>
        <v>0</v>
      </c>
      <c r="AG309" s="17">
        <f t="shared" si="22"/>
        <v>2</v>
      </c>
      <c r="AH309" s="17" t="b">
        <f t="shared" si="23"/>
        <v>0</v>
      </c>
      <c r="AI309" s="34">
        <f t="shared" si="24"/>
        <v>-1</v>
      </c>
      <c r="AJ309" s="18">
        <f t="shared" si="25"/>
        <v>14038.848</v>
      </c>
      <c r="AK309" s="18">
        <f t="shared" si="26"/>
        <v>13648.88</v>
      </c>
      <c r="AL309" s="18">
        <f t="shared" si="27"/>
        <v>13258.912</v>
      </c>
    </row>
    <row r="310" ht="12.75" customHeight="1">
      <c r="A310" s="54">
        <v>44986.0</v>
      </c>
      <c r="B310" s="56">
        <v>2515.0</v>
      </c>
      <c r="C310" s="57">
        <v>15598.49</v>
      </c>
      <c r="D310" s="56">
        <v>15539.0</v>
      </c>
      <c r="E310" s="4"/>
      <c r="F310" s="48">
        <f t="shared" si="1"/>
        <v>2397</v>
      </c>
      <c r="G310" s="49">
        <f t="shared" si="2"/>
        <v>1.043650957</v>
      </c>
      <c r="H310" s="49">
        <f t="shared" si="3"/>
        <v>1.428298041</v>
      </c>
      <c r="I310" s="48" t="b">
        <f t="shared" si="4"/>
        <v>0</v>
      </c>
      <c r="J310" s="48">
        <f t="shared" si="5"/>
        <v>0</v>
      </c>
      <c r="K310" s="50">
        <f t="shared" si="6"/>
        <v>9</v>
      </c>
      <c r="L310" s="51">
        <f t="shared" si="7"/>
        <v>-0.003813830698</v>
      </c>
      <c r="M310" s="50" t="b">
        <f t="shared" si="8"/>
        <v>0</v>
      </c>
      <c r="N310" s="50" t="b">
        <f t="shared" si="9"/>
        <v>0</v>
      </c>
      <c r="O310" s="50">
        <f t="shared" si="10"/>
        <v>1</v>
      </c>
      <c r="P310" s="4">
        <f t="shared" si="28"/>
        <v>246453698100</v>
      </c>
      <c r="Q310" s="34">
        <f t="shared" si="29"/>
        <v>-1744637</v>
      </c>
      <c r="R310" s="34"/>
      <c r="S310" s="34"/>
      <c r="T310" s="34"/>
      <c r="U310" s="34"/>
      <c r="V310" s="59">
        <v>0.4781</v>
      </c>
      <c r="W310" s="60">
        <v>-3.22</v>
      </c>
      <c r="X310" s="34" t="b">
        <f t="shared" si="13"/>
        <v>1</v>
      </c>
      <c r="Y310" s="34" t="b">
        <f t="shared" si="14"/>
        <v>0</v>
      </c>
      <c r="Z310" s="34" t="b">
        <f t="shared" si="15"/>
        <v>0</v>
      </c>
      <c r="AA310" s="34" t="b">
        <f t="shared" si="16"/>
        <v>1</v>
      </c>
      <c r="AB310" s="34" t="b">
        <f t="shared" si="17"/>
        <v>0</v>
      </c>
      <c r="AC310" s="34">
        <f t="shared" si="18"/>
        <v>17</v>
      </c>
      <c r="AD310" s="34">
        <f t="shared" si="19"/>
        <v>1</v>
      </c>
      <c r="AE310" s="16" t="b">
        <f t="shared" si="20"/>
        <v>1</v>
      </c>
      <c r="AF310" s="17" t="b">
        <f t="shared" si="21"/>
        <v>1</v>
      </c>
      <c r="AG310" s="17">
        <f t="shared" si="22"/>
        <v>1</v>
      </c>
      <c r="AH310" s="17" t="b">
        <f t="shared" si="23"/>
        <v>1</v>
      </c>
      <c r="AI310" s="34">
        <f t="shared" si="24"/>
        <v>-1</v>
      </c>
      <c r="AJ310" s="18">
        <f t="shared" si="25"/>
        <v>14038.641</v>
      </c>
      <c r="AK310" s="18">
        <f t="shared" si="26"/>
        <v>13648.67875</v>
      </c>
      <c r="AL310" s="18">
        <f t="shared" si="27"/>
        <v>13258.7165</v>
      </c>
    </row>
    <row r="311" ht="12.75" customHeight="1">
      <c r="A311" s="54">
        <v>44985.0</v>
      </c>
      <c r="B311" s="62">
        <v>2059.0</v>
      </c>
      <c r="C311" s="63">
        <v>15503.79</v>
      </c>
      <c r="D311" s="62">
        <v>15530.0</v>
      </c>
      <c r="E311" s="4"/>
      <c r="F311" s="48">
        <f t="shared" si="1"/>
        <v>2372</v>
      </c>
      <c r="G311" s="49">
        <f t="shared" si="2"/>
        <v>1.038321728</v>
      </c>
      <c r="H311" s="49">
        <f t="shared" si="3"/>
        <v>1.42917801</v>
      </c>
      <c r="I311" s="48" t="b">
        <f t="shared" si="4"/>
        <v>0</v>
      </c>
      <c r="J311" s="48">
        <f t="shared" si="5"/>
        <v>0</v>
      </c>
      <c r="K311" s="50">
        <f t="shared" si="6"/>
        <v>0</v>
      </c>
      <c r="L311" s="51">
        <f t="shared" si="7"/>
        <v>0.001690554374</v>
      </c>
      <c r="M311" s="50" t="b">
        <f t="shared" si="8"/>
        <v>0</v>
      </c>
      <c r="N311" s="50" t="b">
        <f t="shared" si="9"/>
        <v>0</v>
      </c>
      <c r="O311" s="50">
        <f t="shared" si="10"/>
        <v>-1</v>
      </c>
      <c r="P311" s="4">
        <f t="shared" si="28"/>
        <v>247241751150</v>
      </c>
      <c r="Q311" s="34">
        <f t="shared" si="29"/>
        <v>-1751229</v>
      </c>
      <c r="R311" s="34"/>
      <c r="S311" s="34"/>
      <c r="T311" s="34"/>
      <c r="U311" s="34"/>
      <c r="V311" s="59">
        <v>0.4753</v>
      </c>
      <c r="W311" s="60">
        <v>-2.11</v>
      </c>
      <c r="X311" s="34" t="b">
        <f t="shared" si="13"/>
        <v>1</v>
      </c>
      <c r="Y311" s="34" t="b">
        <f t="shared" si="14"/>
        <v>0</v>
      </c>
      <c r="Z311" s="34" t="b">
        <f t="shared" si="15"/>
        <v>0</v>
      </c>
      <c r="AA311" s="34" t="b">
        <f t="shared" si="16"/>
        <v>0</v>
      </c>
      <c r="AB311" s="34" t="b">
        <f t="shared" si="17"/>
        <v>0</v>
      </c>
      <c r="AC311" s="34">
        <f t="shared" si="18"/>
        <v>16</v>
      </c>
      <c r="AD311" s="34">
        <f t="shared" si="19"/>
        <v>3</v>
      </c>
      <c r="AE311" s="16" t="b">
        <f t="shared" si="20"/>
        <v>1</v>
      </c>
      <c r="AF311" s="17" t="b">
        <f t="shared" si="21"/>
        <v>0</v>
      </c>
      <c r="AG311" s="17">
        <f t="shared" si="22"/>
        <v>5</v>
      </c>
      <c r="AH311" s="17" t="b">
        <f t="shared" si="23"/>
        <v>1</v>
      </c>
      <c r="AI311" s="34">
        <f t="shared" si="24"/>
        <v>1</v>
      </c>
      <c r="AJ311" s="18">
        <f t="shared" si="25"/>
        <v>13953.411</v>
      </c>
      <c r="AK311" s="18">
        <f t="shared" si="26"/>
        <v>13565.81625</v>
      </c>
      <c r="AL311" s="18">
        <f t="shared" si="27"/>
        <v>13178.2215</v>
      </c>
    </row>
    <row r="312" ht="12.75" customHeight="1">
      <c r="A312" s="54">
        <v>44984.0</v>
      </c>
      <c r="B312" s="62">
        <v>2059.0</v>
      </c>
      <c r="C312" s="63">
        <v>15503.79</v>
      </c>
      <c r="D312" s="62">
        <v>15530.0</v>
      </c>
      <c r="E312" s="4"/>
      <c r="F312" s="48">
        <f t="shared" si="1"/>
        <v>2402.6</v>
      </c>
      <c r="G312" s="49">
        <f t="shared" si="2"/>
        <v>1.038928285</v>
      </c>
      <c r="H312" s="49">
        <f t="shared" si="3"/>
        <v>1.425061017</v>
      </c>
      <c r="I312" s="48" t="b">
        <f t="shared" si="4"/>
        <v>0</v>
      </c>
      <c r="J312" s="48">
        <f t="shared" si="5"/>
        <v>0</v>
      </c>
      <c r="K312" s="50">
        <f t="shared" si="6"/>
        <v>0</v>
      </c>
      <c r="L312" s="51">
        <f t="shared" si="7"/>
        <v>0.001690554374</v>
      </c>
      <c r="M312" s="50" t="b">
        <f t="shared" si="8"/>
        <v>0</v>
      </c>
      <c r="N312" s="50" t="b">
        <f t="shared" si="9"/>
        <v>0</v>
      </c>
      <c r="O312" s="50">
        <f t="shared" si="10"/>
        <v>-1</v>
      </c>
      <c r="P312" s="4">
        <f t="shared" si="28"/>
        <v>247241751150</v>
      </c>
      <c r="Q312" s="34">
        <f t="shared" si="29"/>
        <v>-1751229</v>
      </c>
      <c r="R312" s="34"/>
      <c r="S312" s="34"/>
      <c r="T312" s="34"/>
      <c r="U312" s="34"/>
      <c r="V312" s="59">
        <v>0.4836</v>
      </c>
      <c r="W312" s="60">
        <v>-2.28</v>
      </c>
      <c r="X312" s="34" t="b">
        <f t="shared" si="13"/>
        <v>1</v>
      </c>
      <c r="Y312" s="34" t="b">
        <f t="shared" si="14"/>
        <v>0</v>
      </c>
      <c r="Z312" s="34" t="b">
        <f t="shared" si="15"/>
        <v>0</v>
      </c>
      <c r="AA312" s="34" t="b">
        <f t="shared" si="16"/>
        <v>0</v>
      </c>
      <c r="AB312" s="34" t="b">
        <f t="shared" si="17"/>
        <v>0</v>
      </c>
      <c r="AC312" s="34">
        <f t="shared" si="18"/>
        <v>15</v>
      </c>
      <c r="AD312" s="34">
        <f t="shared" si="19"/>
        <v>2</v>
      </c>
      <c r="AE312" s="16" t="b">
        <f t="shared" si="20"/>
        <v>1</v>
      </c>
      <c r="AF312" s="17" t="b">
        <f t="shared" si="21"/>
        <v>0</v>
      </c>
      <c r="AG312" s="17">
        <f t="shared" si="22"/>
        <v>4</v>
      </c>
      <c r="AH312" s="17" t="b">
        <f t="shared" si="23"/>
        <v>1</v>
      </c>
      <c r="AI312" s="34">
        <f t="shared" si="24"/>
        <v>1</v>
      </c>
      <c r="AJ312" s="18">
        <f t="shared" si="25"/>
        <v>13953.411</v>
      </c>
      <c r="AK312" s="18">
        <f t="shared" si="26"/>
        <v>13565.81625</v>
      </c>
      <c r="AL312" s="18">
        <f t="shared" si="27"/>
        <v>13178.2215</v>
      </c>
    </row>
    <row r="313" ht="12.75" customHeight="1">
      <c r="A313" s="54">
        <v>44981.0</v>
      </c>
      <c r="B313" s="56">
        <v>2861.0</v>
      </c>
      <c r="C313" s="57">
        <v>15503.79</v>
      </c>
      <c r="D313" s="56">
        <v>15530.0</v>
      </c>
      <c r="E313" s="4"/>
      <c r="F313" s="48">
        <f t="shared" si="1"/>
        <v>2407.4</v>
      </c>
      <c r="G313" s="49">
        <f t="shared" si="2"/>
        <v>1.039547237</v>
      </c>
      <c r="H313" s="49">
        <f t="shared" si="3"/>
        <v>1.423040894</v>
      </c>
      <c r="I313" s="48" t="b">
        <f t="shared" si="4"/>
        <v>0</v>
      </c>
      <c r="J313" s="48">
        <f t="shared" si="5"/>
        <v>0</v>
      </c>
      <c r="K313" s="50">
        <f t="shared" si="6"/>
        <v>-71</v>
      </c>
      <c r="L313" s="51">
        <f t="shared" si="7"/>
        <v>0.001690554374</v>
      </c>
      <c r="M313" s="50" t="b">
        <f t="shared" si="8"/>
        <v>0</v>
      </c>
      <c r="N313" s="50" t="b">
        <f t="shared" si="9"/>
        <v>0</v>
      </c>
      <c r="O313" s="50">
        <f t="shared" si="10"/>
        <v>-1</v>
      </c>
      <c r="P313" s="4">
        <f t="shared" si="28"/>
        <v>247241751150</v>
      </c>
      <c r="Q313" s="34">
        <f t="shared" si="29"/>
        <v>-1751229</v>
      </c>
      <c r="R313" s="34"/>
      <c r="S313" s="34"/>
      <c r="T313" s="34"/>
      <c r="U313" s="34"/>
      <c r="V313" s="59">
        <v>0.5255</v>
      </c>
      <c r="W313" s="60">
        <v>-2.99</v>
      </c>
      <c r="X313" s="34" t="b">
        <f t="shared" si="13"/>
        <v>1</v>
      </c>
      <c r="Y313" s="34" t="b">
        <f t="shared" si="14"/>
        <v>0</v>
      </c>
      <c r="Z313" s="34" t="b">
        <f t="shared" si="15"/>
        <v>0</v>
      </c>
      <c r="AA313" s="34" t="b">
        <f t="shared" si="16"/>
        <v>1</v>
      </c>
      <c r="AB313" s="34" t="b">
        <f t="shared" si="17"/>
        <v>0</v>
      </c>
      <c r="AC313" s="34">
        <f t="shared" si="18"/>
        <v>14</v>
      </c>
      <c r="AD313" s="34">
        <f t="shared" si="19"/>
        <v>1</v>
      </c>
      <c r="AE313" s="16" t="b">
        <f t="shared" si="20"/>
        <v>1</v>
      </c>
      <c r="AF313" s="17" t="b">
        <f t="shared" si="21"/>
        <v>0</v>
      </c>
      <c r="AG313" s="17">
        <f t="shared" si="22"/>
        <v>3</v>
      </c>
      <c r="AH313" s="17" t="b">
        <f t="shared" si="23"/>
        <v>1</v>
      </c>
      <c r="AI313" s="34">
        <f t="shared" si="24"/>
        <v>1</v>
      </c>
      <c r="AJ313" s="18">
        <f t="shared" si="25"/>
        <v>13953.411</v>
      </c>
      <c r="AK313" s="18">
        <f t="shared" si="26"/>
        <v>13565.81625</v>
      </c>
      <c r="AL313" s="18">
        <f t="shared" si="27"/>
        <v>13178.2215</v>
      </c>
    </row>
    <row r="314" ht="12.75" customHeight="1">
      <c r="A314" s="54">
        <v>44980.0</v>
      </c>
      <c r="B314" s="62">
        <v>2491.0</v>
      </c>
      <c r="C314" s="63">
        <v>15615.41</v>
      </c>
      <c r="D314" s="62">
        <v>15601.0</v>
      </c>
      <c r="E314" s="4"/>
      <c r="F314" s="48">
        <f t="shared" si="1"/>
        <v>2255.2</v>
      </c>
      <c r="G314" s="49">
        <f t="shared" si="2"/>
        <v>1.047606301</v>
      </c>
      <c r="H314" s="49">
        <f t="shared" si="3"/>
        <v>1.238451149</v>
      </c>
      <c r="I314" s="48" t="b">
        <f t="shared" si="4"/>
        <v>0</v>
      </c>
      <c r="J314" s="48">
        <f t="shared" si="5"/>
        <v>0</v>
      </c>
      <c r="K314" s="50">
        <f t="shared" si="6"/>
        <v>225</v>
      </c>
      <c r="L314" s="51">
        <f t="shared" si="7"/>
        <v>-0.0009228063816</v>
      </c>
      <c r="M314" s="50" t="b">
        <f t="shared" si="8"/>
        <v>0</v>
      </c>
      <c r="N314" s="50" t="b">
        <f t="shared" si="9"/>
        <v>0</v>
      </c>
      <c r="O314" s="50">
        <f t="shared" si="10"/>
        <v>1</v>
      </c>
      <c r="P314" s="4">
        <f t="shared" si="28"/>
        <v>241204298100</v>
      </c>
      <c r="Q314" s="34">
        <f t="shared" si="29"/>
        <v>-1700691</v>
      </c>
      <c r="R314" s="34"/>
      <c r="S314" s="34"/>
      <c r="T314" s="34"/>
      <c r="U314" s="34"/>
      <c r="V314" s="59">
        <v>0.487</v>
      </c>
      <c r="W314" s="60">
        <v>-1.86</v>
      </c>
      <c r="X314" s="34" t="b">
        <f t="shared" si="13"/>
        <v>1</v>
      </c>
      <c r="Y314" s="34" t="b">
        <f t="shared" si="14"/>
        <v>0</v>
      </c>
      <c r="Z314" s="34" t="b">
        <f t="shared" si="15"/>
        <v>0</v>
      </c>
      <c r="AA314" s="34" t="b">
        <f t="shared" si="16"/>
        <v>0</v>
      </c>
      <c r="AB314" s="34" t="b">
        <f t="shared" si="17"/>
        <v>0</v>
      </c>
      <c r="AC314" s="34">
        <f t="shared" si="18"/>
        <v>13</v>
      </c>
      <c r="AD314" s="34">
        <f t="shared" si="19"/>
        <v>2</v>
      </c>
      <c r="AE314" s="16" t="b">
        <f t="shared" si="20"/>
        <v>1</v>
      </c>
      <c r="AF314" s="17" t="b">
        <f t="shared" si="21"/>
        <v>0</v>
      </c>
      <c r="AG314" s="17">
        <f t="shared" si="22"/>
        <v>2</v>
      </c>
      <c r="AH314" s="17" t="b">
        <f t="shared" si="23"/>
        <v>1</v>
      </c>
      <c r="AI314" s="34">
        <f t="shared" si="24"/>
        <v>-1</v>
      </c>
      <c r="AJ314" s="18">
        <f t="shared" si="25"/>
        <v>14053.869</v>
      </c>
      <c r="AK314" s="18">
        <f t="shared" si="26"/>
        <v>13663.48375</v>
      </c>
      <c r="AL314" s="18">
        <f t="shared" si="27"/>
        <v>13273.0985</v>
      </c>
    </row>
    <row r="315" ht="12.75" customHeight="1">
      <c r="A315" s="54">
        <v>44979.0</v>
      </c>
      <c r="B315" s="56">
        <v>2390.0</v>
      </c>
      <c r="C315" s="57">
        <v>15418.77</v>
      </c>
      <c r="D315" s="56">
        <v>15376.0</v>
      </c>
      <c r="E315" s="4"/>
      <c r="F315" s="48">
        <f t="shared" si="1"/>
        <v>2216.6</v>
      </c>
      <c r="G315" s="49">
        <f t="shared" si="2"/>
        <v>1.035265926</v>
      </c>
      <c r="H315" s="49">
        <f t="shared" si="3"/>
        <v>1.185996311</v>
      </c>
      <c r="I315" s="48" t="b">
        <f t="shared" si="4"/>
        <v>0</v>
      </c>
      <c r="J315" s="48">
        <f t="shared" si="5"/>
        <v>0</v>
      </c>
      <c r="K315" s="50">
        <f t="shared" si="6"/>
        <v>-153</v>
      </c>
      <c r="L315" s="51">
        <f t="shared" si="7"/>
        <v>-0.002773891821</v>
      </c>
      <c r="M315" s="50" t="b">
        <f t="shared" si="8"/>
        <v>0</v>
      </c>
      <c r="N315" s="50" t="b">
        <f t="shared" si="9"/>
        <v>0</v>
      </c>
      <c r="O315" s="50">
        <f t="shared" si="10"/>
        <v>1</v>
      </c>
      <c r="P315" s="4">
        <f t="shared" si="28"/>
        <v>262316183100</v>
      </c>
      <c r="Q315" s="34">
        <f t="shared" si="29"/>
        <v>-1876612</v>
      </c>
      <c r="R315" s="34"/>
      <c r="S315" s="34"/>
      <c r="T315" s="34"/>
      <c r="U315" s="34"/>
      <c r="V315" s="59">
        <v>0.4817</v>
      </c>
      <c r="W315" s="60">
        <v>-3.12</v>
      </c>
      <c r="X315" s="34" t="b">
        <f t="shared" si="13"/>
        <v>1</v>
      </c>
      <c r="Y315" s="34" t="b">
        <f t="shared" si="14"/>
        <v>0</v>
      </c>
      <c r="Z315" s="34" t="b">
        <f t="shared" si="15"/>
        <v>0</v>
      </c>
      <c r="AA315" s="34" t="b">
        <f t="shared" si="16"/>
        <v>1</v>
      </c>
      <c r="AB315" s="34" t="b">
        <f t="shared" si="17"/>
        <v>0</v>
      </c>
      <c r="AC315" s="34">
        <f t="shared" si="18"/>
        <v>12</v>
      </c>
      <c r="AD315" s="34">
        <f t="shared" si="19"/>
        <v>1</v>
      </c>
      <c r="AE315" s="16" t="b">
        <f t="shared" si="20"/>
        <v>1</v>
      </c>
      <c r="AF315" s="17" t="b">
        <f t="shared" si="21"/>
        <v>1</v>
      </c>
      <c r="AG315" s="17">
        <f t="shared" si="22"/>
        <v>1</v>
      </c>
      <c r="AH315" s="17" t="b">
        <f t="shared" si="23"/>
        <v>1</v>
      </c>
      <c r="AI315" s="34">
        <f t="shared" si="24"/>
        <v>-1</v>
      </c>
      <c r="AJ315" s="18">
        <f t="shared" si="25"/>
        <v>13876.893</v>
      </c>
      <c r="AK315" s="18">
        <f t="shared" si="26"/>
        <v>13491.42375</v>
      </c>
      <c r="AL315" s="18">
        <f t="shared" si="27"/>
        <v>13105.9545</v>
      </c>
    </row>
    <row r="316" ht="12.75" customHeight="1">
      <c r="A316" s="54">
        <v>44978.0</v>
      </c>
      <c r="B316" s="56">
        <v>2212.0</v>
      </c>
      <c r="C316" s="57">
        <v>15563.0</v>
      </c>
      <c r="D316" s="56">
        <v>15529.0</v>
      </c>
      <c r="E316" s="4"/>
      <c r="F316" s="48">
        <f t="shared" si="1"/>
        <v>2181.8</v>
      </c>
      <c r="G316" s="49">
        <f t="shared" si="2"/>
        <v>1.045779877</v>
      </c>
      <c r="H316" s="49">
        <f t="shared" si="3"/>
        <v>1.142743479</v>
      </c>
      <c r="I316" s="48" t="b">
        <f t="shared" si="4"/>
        <v>0</v>
      </c>
      <c r="J316" s="48">
        <f t="shared" si="5"/>
        <v>0</v>
      </c>
      <c r="K316" s="50">
        <f t="shared" si="6"/>
        <v>13</v>
      </c>
      <c r="L316" s="51">
        <f t="shared" si="7"/>
        <v>-0.002184668766</v>
      </c>
      <c r="M316" s="50" t="b">
        <f t="shared" si="8"/>
        <v>0</v>
      </c>
      <c r="N316" s="50" t="b">
        <f t="shared" si="9"/>
        <v>0</v>
      </c>
      <c r="O316" s="50">
        <f t="shared" si="10"/>
        <v>1</v>
      </c>
      <c r="P316" s="4">
        <f t="shared" si="28"/>
        <v>313238339250</v>
      </c>
      <c r="Q316" s="34">
        <f t="shared" si="29"/>
        <v>6656491</v>
      </c>
      <c r="R316" s="34"/>
      <c r="S316" s="34"/>
      <c r="T316" s="34"/>
      <c r="U316" s="34"/>
      <c r="V316" s="59">
        <v>0.5169</v>
      </c>
      <c r="W316" s="60">
        <v>-3.21</v>
      </c>
      <c r="X316" s="34" t="b">
        <f t="shared" si="13"/>
        <v>1</v>
      </c>
      <c r="Y316" s="34" t="b">
        <f t="shared" si="14"/>
        <v>0</v>
      </c>
      <c r="Z316" s="34" t="b">
        <f t="shared" si="15"/>
        <v>0</v>
      </c>
      <c r="AA316" s="34" t="b">
        <f t="shared" si="16"/>
        <v>1</v>
      </c>
      <c r="AB316" s="34" t="b">
        <f t="shared" si="17"/>
        <v>0</v>
      </c>
      <c r="AC316" s="34">
        <f t="shared" si="18"/>
        <v>11</v>
      </c>
      <c r="AD316" s="34">
        <f t="shared" si="19"/>
        <v>1</v>
      </c>
      <c r="AE316" s="16" t="b">
        <f t="shared" si="20"/>
        <v>1</v>
      </c>
      <c r="AF316" s="17" t="b">
        <f t="shared" si="21"/>
        <v>1</v>
      </c>
      <c r="AG316" s="17">
        <f t="shared" si="22"/>
        <v>1</v>
      </c>
      <c r="AH316" s="17" t="b">
        <f t="shared" si="23"/>
        <v>1</v>
      </c>
      <c r="AI316" s="34">
        <f t="shared" si="24"/>
        <v>3</v>
      </c>
      <c r="AJ316" s="18">
        <f t="shared" si="25"/>
        <v>14006.7</v>
      </c>
      <c r="AK316" s="18">
        <f t="shared" si="26"/>
        <v>13617.625</v>
      </c>
      <c r="AL316" s="18">
        <f t="shared" si="27"/>
        <v>13228.55</v>
      </c>
    </row>
    <row r="317" ht="12.75" customHeight="1">
      <c r="A317" s="54">
        <v>44977.0</v>
      </c>
      <c r="B317" s="56">
        <v>2083.0</v>
      </c>
      <c r="C317" s="57">
        <v>15551.23</v>
      </c>
      <c r="D317" s="56">
        <v>15516.0</v>
      </c>
      <c r="E317" s="4"/>
      <c r="F317" s="48">
        <f t="shared" si="1"/>
        <v>2094.6</v>
      </c>
      <c r="G317" s="49">
        <f t="shared" si="2"/>
        <v>1.046167804</v>
      </c>
      <c r="H317" s="49">
        <f t="shared" si="3"/>
        <v>1.144906958</v>
      </c>
      <c r="I317" s="48" t="b">
        <f t="shared" si="4"/>
        <v>0</v>
      </c>
      <c r="J317" s="48">
        <f t="shared" si="5"/>
        <v>0</v>
      </c>
      <c r="K317" s="50">
        <f t="shared" si="6"/>
        <v>77</v>
      </c>
      <c r="L317" s="51">
        <f t="shared" si="7"/>
        <v>-0.002265415662</v>
      </c>
      <c r="M317" s="50" t="b">
        <f t="shared" si="8"/>
        <v>0</v>
      </c>
      <c r="N317" s="50" t="b">
        <f t="shared" si="9"/>
        <v>0</v>
      </c>
      <c r="O317" s="50">
        <f t="shared" si="10"/>
        <v>1</v>
      </c>
      <c r="P317" s="4">
        <f t="shared" si="28"/>
        <v>308967043650</v>
      </c>
      <c r="Q317" s="34">
        <f t="shared" si="29"/>
        <v>6571224</v>
      </c>
      <c r="R317" s="34"/>
      <c r="S317" s="34"/>
      <c r="T317" s="34"/>
      <c r="U317" s="34"/>
      <c r="V317" s="52"/>
      <c r="W317" s="53"/>
      <c r="X317" s="34" t="b">
        <f t="shared" si="13"/>
        <v>0</v>
      </c>
      <c r="Y317" s="34" t="b">
        <f t="shared" si="14"/>
        <v>0</v>
      </c>
      <c r="Z317" s="34" t="b">
        <f t="shared" si="15"/>
        <v>0</v>
      </c>
      <c r="AA317" s="34" t="b">
        <f t="shared" si="16"/>
        <v>0</v>
      </c>
      <c r="AB317" s="34" t="b">
        <f t="shared" si="17"/>
        <v>0</v>
      </c>
      <c r="AC317" s="34">
        <f t="shared" si="18"/>
        <v>10</v>
      </c>
      <c r="AD317" s="34">
        <f t="shared" si="19"/>
        <v>23</v>
      </c>
      <c r="AE317" s="16" t="b">
        <f t="shared" si="20"/>
        <v>0</v>
      </c>
      <c r="AF317" s="17" t="b">
        <f t="shared" si="21"/>
        <v>0</v>
      </c>
      <c r="AG317" s="17">
        <f t="shared" si="22"/>
        <v>38</v>
      </c>
      <c r="AH317" s="17" t="b">
        <f t="shared" si="23"/>
        <v>0</v>
      </c>
      <c r="AI317" s="34">
        <f t="shared" si="24"/>
        <v>3</v>
      </c>
      <c r="AJ317" s="18">
        <f t="shared" si="25"/>
        <v>13996.107</v>
      </c>
      <c r="AK317" s="18">
        <f t="shared" si="26"/>
        <v>13607.32625</v>
      </c>
      <c r="AL317" s="18">
        <f t="shared" si="27"/>
        <v>13218.5455</v>
      </c>
    </row>
    <row r="318" ht="12.75" customHeight="1">
      <c r="A318" s="54">
        <v>44974.0</v>
      </c>
      <c r="B318" s="56">
        <v>2100.0</v>
      </c>
      <c r="C318" s="57">
        <v>15479.7</v>
      </c>
      <c r="D318" s="56">
        <v>15439.0</v>
      </c>
      <c r="E318" s="4"/>
      <c r="F318" s="48">
        <f t="shared" si="1"/>
        <v>2030.8</v>
      </c>
      <c r="G318" s="49">
        <f t="shared" si="2"/>
        <v>1.042258803</v>
      </c>
      <c r="H318" s="49">
        <f t="shared" si="3"/>
        <v>1.142771893</v>
      </c>
      <c r="I318" s="48" t="b">
        <f t="shared" si="4"/>
        <v>0</v>
      </c>
      <c r="J318" s="48">
        <f t="shared" si="5"/>
        <v>0</v>
      </c>
      <c r="K318" s="50">
        <f t="shared" si="6"/>
        <v>-112</v>
      </c>
      <c r="L318" s="51">
        <f t="shared" si="7"/>
        <v>-0.002629249921</v>
      </c>
      <c r="M318" s="50" t="b">
        <f t="shared" si="8"/>
        <v>0</v>
      </c>
      <c r="N318" s="50" t="b">
        <f t="shared" si="9"/>
        <v>0</v>
      </c>
      <c r="O318" s="50">
        <f t="shared" si="10"/>
        <v>1</v>
      </c>
      <c r="P318" s="4">
        <f t="shared" si="28"/>
        <v>285474863400</v>
      </c>
      <c r="Q318" s="34">
        <f t="shared" si="29"/>
        <v>6101865</v>
      </c>
      <c r="R318" s="34"/>
      <c r="S318" s="34"/>
      <c r="T318" s="34"/>
      <c r="U318" s="34"/>
      <c r="V318" s="59">
        <v>0.5243</v>
      </c>
      <c r="W318" s="60">
        <v>-0.38</v>
      </c>
      <c r="X318" s="34" t="b">
        <f t="shared" si="13"/>
        <v>1</v>
      </c>
      <c r="Y318" s="34" t="b">
        <f t="shared" si="14"/>
        <v>0</v>
      </c>
      <c r="Z318" s="34" t="b">
        <f t="shared" si="15"/>
        <v>0</v>
      </c>
      <c r="AA318" s="34" t="b">
        <f t="shared" si="16"/>
        <v>0</v>
      </c>
      <c r="AB318" s="34" t="b">
        <f t="shared" si="17"/>
        <v>0</v>
      </c>
      <c r="AC318" s="34">
        <f t="shared" si="18"/>
        <v>9</v>
      </c>
      <c r="AD318" s="34">
        <f t="shared" si="19"/>
        <v>22</v>
      </c>
      <c r="AE318" s="16" t="b">
        <f t="shared" si="20"/>
        <v>0</v>
      </c>
      <c r="AF318" s="17" t="b">
        <f t="shared" si="21"/>
        <v>0</v>
      </c>
      <c r="AG318" s="17">
        <f t="shared" si="22"/>
        <v>37</v>
      </c>
      <c r="AH318" s="17" t="b">
        <f t="shared" si="23"/>
        <v>0</v>
      </c>
      <c r="AI318" s="34">
        <f t="shared" si="24"/>
        <v>3</v>
      </c>
      <c r="AJ318" s="18">
        <f t="shared" si="25"/>
        <v>13931.73</v>
      </c>
      <c r="AK318" s="18">
        <f t="shared" si="26"/>
        <v>13544.7375</v>
      </c>
      <c r="AL318" s="18">
        <f t="shared" si="27"/>
        <v>13157.745</v>
      </c>
    </row>
    <row r="319" ht="12.75" customHeight="1">
      <c r="A319" s="54">
        <v>44973.0</v>
      </c>
      <c r="B319" s="56">
        <v>2298.0</v>
      </c>
      <c r="C319" s="57">
        <v>15550.5</v>
      </c>
      <c r="D319" s="56">
        <v>15551.0</v>
      </c>
      <c r="E319" s="4"/>
      <c r="F319" s="48">
        <f t="shared" si="1"/>
        <v>2030.2</v>
      </c>
      <c r="G319" s="49">
        <f t="shared" si="2"/>
        <v>1.047843866</v>
      </c>
      <c r="H319" s="49">
        <f t="shared" si="3"/>
        <v>1.142090353</v>
      </c>
      <c r="I319" s="48" t="b">
        <f t="shared" si="4"/>
        <v>0</v>
      </c>
      <c r="J319" s="48">
        <f t="shared" si="5"/>
        <v>0</v>
      </c>
      <c r="K319" s="50">
        <f t="shared" si="6"/>
        <v>169</v>
      </c>
      <c r="L319" s="51">
        <f t="shared" si="7"/>
        <v>0.00003215330697</v>
      </c>
      <c r="M319" s="50" t="b">
        <f t="shared" si="8"/>
        <v>0</v>
      </c>
      <c r="N319" s="50" t="b">
        <f t="shared" si="9"/>
        <v>0</v>
      </c>
      <c r="O319" s="50">
        <f t="shared" si="10"/>
        <v>1</v>
      </c>
      <c r="P319" s="4">
        <f t="shared" si="28"/>
        <v>323974281000</v>
      </c>
      <c r="Q319" s="34">
        <f t="shared" si="29"/>
        <v>6874896</v>
      </c>
      <c r="R319" s="34"/>
      <c r="S319" s="34"/>
      <c r="T319" s="34"/>
      <c r="U319" s="34"/>
      <c r="V319" s="59">
        <v>0.5077</v>
      </c>
      <c r="W319" s="60">
        <v>0.27</v>
      </c>
      <c r="X319" s="34" t="b">
        <f t="shared" si="13"/>
        <v>1</v>
      </c>
      <c r="Y319" s="34" t="b">
        <f t="shared" si="14"/>
        <v>0</v>
      </c>
      <c r="Z319" s="34" t="b">
        <f t="shared" si="15"/>
        <v>0</v>
      </c>
      <c r="AA319" s="34" t="b">
        <f t="shared" si="16"/>
        <v>0</v>
      </c>
      <c r="AB319" s="34" t="b">
        <f t="shared" si="17"/>
        <v>0</v>
      </c>
      <c r="AC319" s="34">
        <f t="shared" si="18"/>
        <v>8</v>
      </c>
      <c r="AD319" s="34">
        <f t="shared" si="19"/>
        <v>21</v>
      </c>
      <c r="AE319" s="16" t="b">
        <f t="shared" si="20"/>
        <v>0</v>
      </c>
      <c r="AF319" s="17" t="b">
        <f t="shared" si="21"/>
        <v>0</v>
      </c>
      <c r="AG319" s="17">
        <f t="shared" si="22"/>
        <v>36</v>
      </c>
      <c r="AH319" s="17" t="b">
        <f t="shared" si="23"/>
        <v>0</v>
      </c>
      <c r="AI319" s="34">
        <f t="shared" si="24"/>
        <v>3</v>
      </c>
      <c r="AJ319" s="18">
        <f t="shared" si="25"/>
        <v>13995.45</v>
      </c>
      <c r="AK319" s="18">
        <f t="shared" si="26"/>
        <v>13606.6875</v>
      </c>
      <c r="AL319" s="18">
        <f t="shared" si="27"/>
        <v>13217.925</v>
      </c>
      <c r="AM319" s="19">
        <v>152.0</v>
      </c>
      <c r="AN319" s="19">
        <v>494.0</v>
      </c>
      <c r="AO319" s="19">
        <v>111.0</v>
      </c>
      <c r="AP319" s="19">
        <v>86.0</v>
      </c>
      <c r="AQ319" s="19">
        <v>58.0</v>
      </c>
    </row>
    <row r="320" ht="12.75" customHeight="1">
      <c r="A320" s="55">
        <v>44972.0</v>
      </c>
      <c r="B320" s="56">
        <v>2216.0</v>
      </c>
      <c r="C320" s="57">
        <v>15432.89</v>
      </c>
      <c r="D320" s="56">
        <v>15397.0</v>
      </c>
      <c r="E320" s="56">
        <v>15382.0</v>
      </c>
      <c r="F320" s="48">
        <f t="shared" si="1"/>
        <v>1991.4</v>
      </c>
      <c r="G320" s="49">
        <f t="shared" si="2"/>
        <v>1.041020184</v>
      </c>
      <c r="H320" s="49">
        <f t="shared" si="3"/>
        <v>1.105218533</v>
      </c>
      <c r="I320" s="48" t="b">
        <f t="shared" si="4"/>
        <v>0</v>
      </c>
      <c r="J320" s="48">
        <f t="shared" si="5"/>
        <v>0</v>
      </c>
      <c r="K320" s="50">
        <f t="shared" si="6"/>
        <v>-260</v>
      </c>
      <c r="L320" s="51">
        <f t="shared" si="7"/>
        <v>-0.00329750293</v>
      </c>
      <c r="M320" s="50" t="b">
        <f t="shared" si="8"/>
        <v>0</v>
      </c>
      <c r="N320" s="50" t="b">
        <f t="shared" si="9"/>
        <v>0</v>
      </c>
      <c r="O320" s="50">
        <f t="shared" si="10"/>
        <v>1</v>
      </c>
      <c r="P320" s="4">
        <f t="shared" si="28"/>
        <v>274297221100</v>
      </c>
      <c r="Q320" s="34">
        <f t="shared" si="29"/>
        <v>5878942</v>
      </c>
      <c r="R320" s="34"/>
      <c r="S320" s="34"/>
      <c r="T320" s="34"/>
      <c r="U320" s="34"/>
      <c r="V320" s="59">
        <v>0.5296</v>
      </c>
      <c r="W320" s="60">
        <v>3.38</v>
      </c>
      <c r="X320" s="34" t="b">
        <f t="shared" si="13"/>
        <v>0</v>
      </c>
      <c r="Y320" s="34" t="b">
        <f t="shared" si="14"/>
        <v>0</v>
      </c>
      <c r="Z320" s="34" t="b">
        <f t="shared" si="15"/>
        <v>0</v>
      </c>
      <c r="AA320" s="34" t="b">
        <f t="shared" si="16"/>
        <v>0</v>
      </c>
      <c r="AB320" s="34" t="b">
        <f t="shared" si="17"/>
        <v>0</v>
      </c>
      <c r="AC320" s="34">
        <f t="shared" si="18"/>
        <v>7</v>
      </c>
      <c r="AD320" s="34">
        <f t="shared" si="19"/>
        <v>20</v>
      </c>
      <c r="AE320" s="16" t="b">
        <f t="shared" si="20"/>
        <v>0</v>
      </c>
      <c r="AF320" s="17" t="b">
        <f t="shared" si="21"/>
        <v>0</v>
      </c>
      <c r="AG320" s="17">
        <f t="shared" si="22"/>
        <v>35</v>
      </c>
      <c r="AH320" s="17" t="b">
        <f t="shared" si="23"/>
        <v>0</v>
      </c>
      <c r="AI320" s="34">
        <f t="shared" si="24"/>
        <v>3</v>
      </c>
      <c r="AJ320" s="18">
        <f t="shared" si="25"/>
        <v>13889.601</v>
      </c>
      <c r="AK320" s="18">
        <f t="shared" si="26"/>
        <v>13503.77875</v>
      </c>
      <c r="AL320" s="18">
        <f t="shared" si="27"/>
        <v>13117.9565</v>
      </c>
    </row>
    <row r="321" ht="12.75" customHeight="1">
      <c r="A321" s="54">
        <v>44971.0</v>
      </c>
      <c r="B321" s="56">
        <v>1776.0</v>
      </c>
      <c r="C321" s="57">
        <v>15654.48</v>
      </c>
      <c r="D321" s="56">
        <v>15658.0</v>
      </c>
      <c r="E321" s="56">
        <v>15642.0</v>
      </c>
      <c r="F321" s="48">
        <f t="shared" si="1"/>
        <v>1999.4</v>
      </c>
      <c r="G321" s="49">
        <f t="shared" si="2"/>
        <v>1.057025916</v>
      </c>
      <c r="H321" s="49">
        <f t="shared" si="3"/>
        <v>1.128103409</v>
      </c>
      <c r="I321" s="48" t="b">
        <f t="shared" si="4"/>
        <v>0</v>
      </c>
      <c r="J321" s="48">
        <f t="shared" si="5"/>
        <v>0</v>
      </c>
      <c r="K321" s="50">
        <f t="shared" si="6"/>
        <v>126</v>
      </c>
      <c r="L321" s="51">
        <f t="shared" si="7"/>
        <v>-0.0007972158769</v>
      </c>
      <c r="M321" s="50" t="b">
        <f t="shared" si="8"/>
        <v>0</v>
      </c>
      <c r="N321" s="50" t="b">
        <f t="shared" si="9"/>
        <v>0</v>
      </c>
      <c r="O321" s="50">
        <f t="shared" si="10"/>
        <v>-1</v>
      </c>
      <c r="P321" s="4">
        <f t="shared" si="28"/>
        <v>251342809100</v>
      </c>
      <c r="Q321" s="34">
        <f t="shared" si="29"/>
        <v>-1765724</v>
      </c>
      <c r="R321" s="34"/>
      <c r="S321" s="34"/>
      <c r="T321" s="34"/>
      <c r="U321" s="34"/>
      <c r="V321" s="59">
        <v>0.5499</v>
      </c>
      <c r="W321" s="60">
        <v>2.47</v>
      </c>
      <c r="X321" s="34" t="b">
        <f t="shared" si="13"/>
        <v>0</v>
      </c>
      <c r="Y321" s="34" t="b">
        <f t="shared" si="14"/>
        <v>0</v>
      </c>
      <c r="Z321" s="34" t="b">
        <f t="shared" si="15"/>
        <v>0</v>
      </c>
      <c r="AA321" s="34" t="b">
        <f t="shared" si="16"/>
        <v>0</v>
      </c>
      <c r="AB321" s="34" t="b">
        <f t="shared" si="17"/>
        <v>0</v>
      </c>
      <c r="AC321" s="34">
        <f t="shared" si="18"/>
        <v>6</v>
      </c>
      <c r="AD321" s="34">
        <f t="shared" si="19"/>
        <v>19</v>
      </c>
      <c r="AE321" s="16" t="b">
        <f t="shared" si="20"/>
        <v>0</v>
      </c>
      <c r="AF321" s="17" t="b">
        <f t="shared" si="21"/>
        <v>0</v>
      </c>
      <c r="AG321" s="17">
        <f t="shared" si="22"/>
        <v>34</v>
      </c>
      <c r="AH321" s="17" t="b">
        <f t="shared" si="23"/>
        <v>0</v>
      </c>
      <c r="AI321" s="34">
        <f t="shared" si="24"/>
        <v>1</v>
      </c>
      <c r="AJ321" s="18">
        <f t="shared" si="25"/>
        <v>14089.032</v>
      </c>
      <c r="AK321" s="18">
        <f t="shared" si="26"/>
        <v>13697.67</v>
      </c>
      <c r="AL321" s="18">
        <f t="shared" si="27"/>
        <v>13306.308</v>
      </c>
    </row>
    <row r="322" ht="12.75" customHeight="1">
      <c r="A322" s="54">
        <v>44970.0</v>
      </c>
      <c r="B322" s="56">
        <v>1764.0</v>
      </c>
      <c r="C322" s="57">
        <v>15544.28</v>
      </c>
      <c r="D322" s="56">
        <v>15527.0</v>
      </c>
      <c r="E322" s="58">
        <v>15516.0</v>
      </c>
      <c r="F322" s="48">
        <f t="shared" si="1"/>
        <v>2019.2</v>
      </c>
      <c r="G322" s="49">
        <f t="shared" si="2"/>
        <v>1.051010315</v>
      </c>
      <c r="H322" s="49">
        <f t="shared" si="3"/>
        <v>1.128159823</v>
      </c>
      <c r="I322" s="48" t="b">
        <f t="shared" si="4"/>
        <v>0</v>
      </c>
      <c r="J322" s="48">
        <f t="shared" si="5"/>
        <v>0</v>
      </c>
      <c r="K322" s="50">
        <f t="shared" si="6"/>
        <v>-57</v>
      </c>
      <c r="L322" s="51">
        <f t="shared" si="7"/>
        <v>-0.001819318746</v>
      </c>
      <c r="M322" s="50" t="b">
        <f t="shared" si="8"/>
        <v>0</v>
      </c>
      <c r="N322" s="50" t="b">
        <f t="shared" si="9"/>
        <v>0</v>
      </c>
      <c r="O322" s="50">
        <f t="shared" si="10"/>
        <v>1</v>
      </c>
      <c r="P322" s="4">
        <f t="shared" si="28"/>
        <v>221663061800</v>
      </c>
      <c r="Q322" s="34">
        <f t="shared" si="29"/>
        <v>4711071</v>
      </c>
      <c r="R322" s="34"/>
      <c r="S322" s="34"/>
      <c r="T322" s="34"/>
      <c r="U322" s="34"/>
      <c r="V322" s="59">
        <v>0.5166</v>
      </c>
      <c r="W322" s="60">
        <v>2.36</v>
      </c>
      <c r="X322" s="34" t="b">
        <f t="shared" si="13"/>
        <v>0</v>
      </c>
      <c r="Y322" s="34" t="b">
        <f t="shared" si="14"/>
        <v>0</v>
      </c>
      <c r="Z322" s="34" t="b">
        <f t="shared" si="15"/>
        <v>0</v>
      </c>
      <c r="AA322" s="34" t="b">
        <f t="shared" si="16"/>
        <v>0</v>
      </c>
      <c r="AB322" s="34" t="b">
        <f t="shared" si="17"/>
        <v>0</v>
      </c>
      <c r="AC322" s="34">
        <f t="shared" si="18"/>
        <v>5</v>
      </c>
      <c r="AD322" s="34">
        <f t="shared" si="19"/>
        <v>18</v>
      </c>
      <c r="AE322" s="16" t="b">
        <f t="shared" si="20"/>
        <v>0</v>
      </c>
      <c r="AF322" s="17" t="b">
        <f t="shared" si="21"/>
        <v>0</v>
      </c>
      <c r="AG322" s="17">
        <f t="shared" si="22"/>
        <v>33</v>
      </c>
      <c r="AH322" s="17" t="b">
        <f t="shared" si="23"/>
        <v>0</v>
      </c>
      <c r="AI322" s="34">
        <f t="shared" si="24"/>
        <v>3</v>
      </c>
      <c r="AJ322" s="18">
        <f t="shared" si="25"/>
        <v>13989.852</v>
      </c>
      <c r="AK322" s="18">
        <f t="shared" si="26"/>
        <v>13601.245</v>
      </c>
      <c r="AL322" s="18">
        <f t="shared" si="27"/>
        <v>13212.638</v>
      </c>
    </row>
    <row r="323" ht="12.75" customHeight="1">
      <c r="A323" s="54">
        <v>44967.0</v>
      </c>
      <c r="B323" s="56">
        <v>2097.0</v>
      </c>
      <c r="C323" s="57">
        <v>15586.65</v>
      </c>
      <c r="D323" s="56">
        <v>15584.0</v>
      </c>
      <c r="E323" s="4"/>
      <c r="F323" s="48">
        <f t="shared" si="1"/>
        <v>2070.8</v>
      </c>
      <c r="G323" s="49">
        <f t="shared" si="2"/>
        <v>1.055110838</v>
      </c>
      <c r="H323" s="49">
        <f t="shared" si="3"/>
        <v>1.122555605</v>
      </c>
      <c r="I323" s="48" t="b">
        <f t="shared" si="4"/>
        <v>0</v>
      </c>
      <c r="J323" s="48">
        <f t="shared" si="5"/>
        <v>0</v>
      </c>
      <c r="K323" s="50">
        <f t="shared" si="6"/>
        <v>-16</v>
      </c>
      <c r="L323" s="51">
        <f t="shared" si="7"/>
        <v>-0.0001700172904</v>
      </c>
      <c r="M323" s="50" t="b">
        <f t="shared" si="8"/>
        <v>0</v>
      </c>
      <c r="N323" s="50" t="b">
        <f t="shared" si="9"/>
        <v>0</v>
      </c>
      <c r="O323" s="50">
        <f t="shared" si="10"/>
        <v>1</v>
      </c>
      <c r="P323" s="4">
        <f t="shared" si="28"/>
        <v>235899692450</v>
      </c>
      <c r="Q323" s="34">
        <f t="shared" si="29"/>
        <v>4995309</v>
      </c>
      <c r="R323" s="34"/>
      <c r="S323" s="34"/>
      <c r="T323" s="34"/>
      <c r="U323" s="34"/>
      <c r="V323" s="59">
        <v>0.525</v>
      </c>
      <c r="W323" s="60">
        <v>0.65</v>
      </c>
      <c r="X323" s="34" t="b">
        <f t="shared" si="13"/>
        <v>0</v>
      </c>
      <c r="Y323" s="34" t="b">
        <f t="shared" si="14"/>
        <v>0</v>
      </c>
      <c r="Z323" s="34" t="b">
        <f t="shared" si="15"/>
        <v>0</v>
      </c>
      <c r="AA323" s="34" t="b">
        <f t="shared" si="16"/>
        <v>0</v>
      </c>
      <c r="AB323" s="34" t="b">
        <f t="shared" si="17"/>
        <v>0</v>
      </c>
      <c r="AC323" s="34">
        <f t="shared" si="18"/>
        <v>4</v>
      </c>
      <c r="AD323" s="34">
        <f t="shared" si="19"/>
        <v>17</v>
      </c>
      <c r="AE323" s="16" t="b">
        <f t="shared" si="20"/>
        <v>0</v>
      </c>
      <c r="AF323" s="17" t="b">
        <f t="shared" si="21"/>
        <v>0</v>
      </c>
      <c r="AG323" s="17">
        <f t="shared" si="22"/>
        <v>32</v>
      </c>
      <c r="AH323" s="17" t="b">
        <f t="shared" si="23"/>
        <v>0</v>
      </c>
      <c r="AI323" s="34">
        <f t="shared" si="24"/>
        <v>3</v>
      </c>
      <c r="AJ323" s="18">
        <f t="shared" si="25"/>
        <v>14027.985</v>
      </c>
      <c r="AK323" s="18">
        <f t="shared" si="26"/>
        <v>13638.31875</v>
      </c>
      <c r="AL323" s="18">
        <f t="shared" si="27"/>
        <v>13248.6525</v>
      </c>
    </row>
    <row r="324" ht="12.75" customHeight="1">
      <c r="A324" s="54">
        <v>44966.0</v>
      </c>
      <c r="B324" s="56">
        <v>2104.0</v>
      </c>
      <c r="C324" s="57">
        <v>15598.71</v>
      </c>
      <c r="D324" s="56">
        <v>15600.0</v>
      </c>
      <c r="E324" s="4"/>
      <c r="F324" s="48">
        <f t="shared" si="1"/>
        <v>2125.8</v>
      </c>
      <c r="G324" s="49">
        <f t="shared" si="2"/>
        <v>1.057181283</v>
      </c>
      <c r="H324" s="49">
        <f t="shared" si="3"/>
        <v>1.177375723</v>
      </c>
      <c r="I324" s="48" t="b">
        <f t="shared" si="4"/>
        <v>0</v>
      </c>
      <c r="J324" s="48">
        <f t="shared" si="5"/>
        <v>0</v>
      </c>
      <c r="K324" s="50">
        <f t="shared" si="6"/>
        <v>3</v>
      </c>
      <c r="L324" s="51">
        <f t="shared" si="7"/>
        <v>0.00008269914628</v>
      </c>
      <c r="M324" s="50" t="b">
        <f t="shared" si="8"/>
        <v>0</v>
      </c>
      <c r="N324" s="50" t="b">
        <f t="shared" si="9"/>
        <v>0</v>
      </c>
      <c r="O324" s="50">
        <f t="shared" si="10"/>
        <v>1</v>
      </c>
      <c r="P324" s="4">
        <f t="shared" si="28"/>
        <v>239960562850</v>
      </c>
      <c r="Q324" s="34">
        <f t="shared" si="29"/>
        <v>5076088</v>
      </c>
      <c r="R324" s="34"/>
      <c r="S324" s="34"/>
      <c r="T324" s="34"/>
      <c r="U324" s="34"/>
      <c r="V324" s="59">
        <v>0.5302</v>
      </c>
      <c r="W324" s="60">
        <v>0.12</v>
      </c>
      <c r="X324" s="34" t="b">
        <f t="shared" si="13"/>
        <v>1</v>
      </c>
      <c r="Y324" s="34" t="b">
        <f t="shared" si="14"/>
        <v>0</v>
      </c>
      <c r="Z324" s="34" t="b">
        <f t="shared" si="15"/>
        <v>0</v>
      </c>
      <c r="AA324" s="34" t="b">
        <f t="shared" si="16"/>
        <v>0</v>
      </c>
      <c r="AB324" s="34" t="b">
        <f t="shared" si="17"/>
        <v>0</v>
      </c>
      <c r="AC324" s="34">
        <f t="shared" si="18"/>
        <v>3</v>
      </c>
      <c r="AD324" s="34">
        <f t="shared" si="19"/>
        <v>16</v>
      </c>
      <c r="AE324" s="16" t="b">
        <f t="shared" si="20"/>
        <v>0</v>
      </c>
      <c r="AF324" s="17" t="b">
        <f t="shared" si="21"/>
        <v>0</v>
      </c>
      <c r="AG324" s="17">
        <f t="shared" si="22"/>
        <v>31</v>
      </c>
      <c r="AH324" s="17" t="b">
        <f t="shared" si="23"/>
        <v>0</v>
      </c>
      <c r="AI324" s="34">
        <f t="shared" si="24"/>
        <v>3</v>
      </c>
      <c r="AJ324" s="18">
        <f t="shared" si="25"/>
        <v>14038.839</v>
      </c>
      <c r="AK324" s="18">
        <f t="shared" si="26"/>
        <v>13648.87125</v>
      </c>
      <c r="AL324" s="18">
        <f t="shared" si="27"/>
        <v>13258.9035</v>
      </c>
    </row>
    <row r="325" ht="12.75" customHeight="1">
      <c r="A325" s="54">
        <v>44965.0</v>
      </c>
      <c r="B325" s="56">
        <v>2256.0</v>
      </c>
      <c r="C325" s="57">
        <v>15618.17</v>
      </c>
      <c r="D325" s="56">
        <v>15597.0</v>
      </c>
      <c r="E325" s="4"/>
      <c r="F325" s="48">
        <f t="shared" si="1"/>
        <v>2248.6</v>
      </c>
      <c r="G325" s="49">
        <f t="shared" si="2"/>
        <v>1.059770685</v>
      </c>
      <c r="H325" s="49">
        <f t="shared" si="3"/>
        <v>1.341107392</v>
      </c>
      <c r="I325" s="48" t="b">
        <f t="shared" si="4"/>
        <v>0</v>
      </c>
      <c r="J325" s="48">
        <f t="shared" si="5"/>
        <v>0</v>
      </c>
      <c r="K325" s="50">
        <f t="shared" si="6"/>
        <v>191</v>
      </c>
      <c r="L325" s="51">
        <f t="shared" si="7"/>
        <v>-0.001355472504</v>
      </c>
      <c r="M325" s="50" t="b">
        <f t="shared" si="8"/>
        <v>0</v>
      </c>
      <c r="N325" s="50" t="b">
        <f t="shared" si="9"/>
        <v>0</v>
      </c>
      <c r="O325" s="50">
        <f t="shared" si="10"/>
        <v>1</v>
      </c>
      <c r="P325" s="4">
        <f t="shared" si="28"/>
        <v>239201412400</v>
      </c>
      <c r="Q325" s="34">
        <f t="shared" si="29"/>
        <v>5061003</v>
      </c>
      <c r="R325" s="34"/>
      <c r="S325" s="34"/>
      <c r="T325" s="34"/>
      <c r="U325" s="34"/>
      <c r="V325" s="59">
        <v>0.5366</v>
      </c>
      <c r="W325" s="60">
        <v>1.88</v>
      </c>
      <c r="X325" s="34" t="b">
        <f t="shared" si="13"/>
        <v>0</v>
      </c>
      <c r="Y325" s="34" t="b">
        <f t="shared" si="14"/>
        <v>0</v>
      </c>
      <c r="Z325" s="34" t="b">
        <f t="shared" si="15"/>
        <v>0</v>
      </c>
      <c r="AA325" s="34" t="b">
        <f t="shared" si="16"/>
        <v>0</v>
      </c>
      <c r="AB325" s="34" t="b">
        <f t="shared" si="17"/>
        <v>0</v>
      </c>
      <c r="AC325" s="34">
        <f t="shared" si="18"/>
        <v>2</v>
      </c>
      <c r="AD325" s="34">
        <f t="shared" si="19"/>
        <v>15</v>
      </c>
      <c r="AE325" s="16" t="b">
        <f t="shared" si="20"/>
        <v>0</v>
      </c>
      <c r="AF325" s="17" t="b">
        <f t="shared" si="21"/>
        <v>0</v>
      </c>
      <c r="AG325" s="17">
        <f t="shared" si="22"/>
        <v>30</v>
      </c>
      <c r="AH325" s="17" t="b">
        <f t="shared" si="23"/>
        <v>0</v>
      </c>
      <c r="AI325" s="34">
        <f t="shared" si="24"/>
        <v>3</v>
      </c>
      <c r="AJ325" s="18">
        <f t="shared" si="25"/>
        <v>14056.353</v>
      </c>
      <c r="AK325" s="18">
        <f t="shared" si="26"/>
        <v>13665.89875</v>
      </c>
      <c r="AL325" s="18">
        <f t="shared" si="27"/>
        <v>13275.4445</v>
      </c>
    </row>
    <row r="326" ht="12.75" customHeight="1">
      <c r="A326" s="54">
        <v>44964.0</v>
      </c>
      <c r="B326" s="62">
        <v>1875.0</v>
      </c>
      <c r="C326" s="63">
        <v>15400.91</v>
      </c>
      <c r="D326" s="62">
        <v>15406.0</v>
      </c>
      <c r="E326" s="4"/>
      <c r="F326" s="48">
        <f t="shared" si="1"/>
        <v>2264.6</v>
      </c>
      <c r="G326" s="49">
        <f t="shared" si="2"/>
        <v>1.046296816</v>
      </c>
      <c r="H326" s="49">
        <f t="shared" si="3"/>
        <v>1.333137139</v>
      </c>
      <c r="I326" s="48" t="b">
        <f t="shared" si="4"/>
        <v>0</v>
      </c>
      <c r="J326" s="48">
        <f t="shared" si="5"/>
        <v>0</v>
      </c>
      <c r="K326" s="50">
        <f t="shared" si="6"/>
        <v>13</v>
      </c>
      <c r="L326" s="51">
        <f t="shared" si="7"/>
        <v>0.000330499951</v>
      </c>
      <c r="M326" s="50" t="b">
        <f t="shared" si="8"/>
        <v>0</v>
      </c>
      <c r="N326" s="50" t="b">
        <f t="shared" si="9"/>
        <v>0</v>
      </c>
      <c r="O326" s="50">
        <f t="shared" si="10"/>
        <v>-1</v>
      </c>
      <c r="P326" s="4">
        <f t="shared" si="28"/>
        <v>256705578750</v>
      </c>
      <c r="Q326" s="34">
        <f t="shared" si="29"/>
        <v>-1832897</v>
      </c>
      <c r="R326" s="34"/>
      <c r="S326" s="34"/>
      <c r="T326" s="34"/>
      <c r="U326" s="34"/>
      <c r="V326" s="59">
        <v>0.527</v>
      </c>
      <c r="W326" s="60">
        <v>3.38</v>
      </c>
      <c r="X326" s="34" t="b">
        <f t="shared" si="13"/>
        <v>0</v>
      </c>
      <c r="Y326" s="34" t="b">
        <f t="shared" si="14"/>
        <v>0</v>
      </c>
      <c r="Z326" s="34" t="b">
        <f t="shared" si="15"/>
        <v>0</v>
      </c>
      <c r="AA326" s="34" t="b">
        <f t="shared" si="16"/>
        <v>0</v>
      </c>
      <c r="AB326" s="34" t="b">
        <f t="shared" si="17"/>
        <v>1</v>
      </c>
      <c r="AC326" s="34">
        <f t="shared" si="18"/>
        <v>1</v>
      </c>
      <c r="AD326" s="34">
        <f t="shared" si="19"/>
        <v>14</v>
      </c>
      <c r="AE326" s="16" t="b">
        <f t="shared" si="20"/>
        <v>0</v>
      </c>
      <c r="AF326" s="17" t="b">
        <f t="shared" si="21"/>
        <v>0</v>
      </c>
      <c r="AG326" s="17">
        <f t="shared" si="22"/>
        <v>29</v>
      </c>
      <c r="AH326" s="17" t="b">
        <f t="shared" si="23"/>
        <v>0</v>
      </c>
      <c r="AI326" s="34">
        <f t="shared" si="24"/>
        <v>1</v>
      </c>
      <c r="AJ326" s="18">
        <f t="shared" si="25"/>
        <v>13860.819</v>
      </c>
      <c r="AK326" s="18">
        <f t="shared" si="26"/>
        <v>13475.79625</v>
      </c>
      <c r="AL326" s="18">
        <f t="shared" si="27"/>
        <v>13090.7735</v>
      </c>
    </row>
    <row r="327" ht="12.75" customHeight="1">
      <c r="A327" s="54">
        <v>44963.0</v>
      </c>
      <c r="B327" s="56">
        <v>2022.0</v>
      </c>
      <c r="C327" s="57">
        <v>15392.82</v>
      </c>
      <c r="D327" s="56">
        <v>15393.0</v>
      </c>
      <c r="E327" s="4"/>
      <c r="F327" s="48">
        <f t="shared" si="1"/>
        <v>2442.2</v>
      </c>
      <c r="G327" s="49">
        <f t="shared" si="2"/>
        <v>1.047200924</v>
      </c>
      <c r="H327" s="49">
        <f t="shared" si="3"/>
        <v>1.345693343</v>
      </c>
      <c r="I327" s="48" t="b">
        <f t="shared" si="4"/>
        <v>0</v>
      </c>
      <c r="J327" s="48">
        <f t="shared" si="5"/>
        <v>0</v>
      </c>
      <c r="K327" s="50">
        <f t="shared" si="6"/>
        <v>-193</v>
      </c>
      <c r="L327" s="51">
        <f t="shared" si="7"/>
        <v>0.00001169376372</v>
      </c>
      <c r="M327" s="50" t="b">
        <f t="shared" si="8"/>
        <v>0</v>
      </c>
      <c r="N327" s="50" t="b">
        <f t="shared" si="9"/>
        <v>0</v>
      </c>
      <c r="O327" s="50">
        <f t="shared" si="10"/>
        <v>1</v>
      </c>
      <c r="P327" s="4">
        <f t="shared" si="28"/>
        <v>253177573750</v>
      </c>
      <c r="Q327" s="34">
        <f t="shared" si="29"/>
        <v>5427700</v>
      </c>
      <c r="R327" s="34"/>
      <c r="S327" s="34"/>
      <c r="T327" s="34"/>
      <c r="U327" s="34"/>
      <c r="V327" s="59">
        <v>0.5516</v>
      </c>
      <c r="W327" s="60">
        <v>1.9</v>
      </c>
      <c r="X327" s="34" t="b">
        <f t="shared" si="13"/>
        <v>0</v>
      </c>
      <c r="Y327" s="34" t="b">
        <f t="shared" si="14"/>
        <v>0</v>
      </c>
      <c r="Z327" s="34" t="b">
        <f t="shared" si="15"/>
        <v>0</v>
      </c>
      <c r="AA327" s="34" t="b">
        <f t="shared" si="16"/>
        <v>0</v>
      </c>
      <c r="AB327" s="34" t="b">
        <f t="shared" si="17"/>
        <v>0</v>
      </c>
      <c r="AC327" s="34">
        <f t="shared" si="18"/>
        <v>12</v>
      </c>
      <c r="AD327" s="34">
        <f t="shared" si="19"/>
        <v>13</v>
      </c>
      <c r="AE327" s="16" t="b">
        <f t="shared" si="20"/>
        <v>0</v>
      </c>
      <c r="AF327" s="17" t="b">
        <f t="shared" si="21"/>
        <v>0</v>
      </c>
      <c r="AG327" s="17">
        <f t="shared" si="22"/>
        <v>28</v>
      </c>
      <c r="AH327" s="17" t="b">
        <f t="shared" si="23"/>
        <v>0</v>
      </c>
      <c r="AI327" s="34">
        <f t="shared" si="24"/>
        <v>3</v>
      </c>
      <c r="AJ327" s="18">
        <f t="shared" si="25"/>
        <v>13853.538</v>
      </c>
      <c r="AK327" s="18">
        <f t="shared" si="26"/>
        <v>13468.7175</v>
      </c>
      <c r="AL327" s="18">
        <f t="shared" si="27"/>
        <v>13083.897</v>
      </c>
    </row>
    <row r="328" ht="12.75" customHeight="1">
      <c r="A328" s="54">
        <v>44960.0</v>
      </c>
      <c r="B328" s="56">
        <v>2372.0</v>
      </c>
      <c r="C328" s="57">
        <v>15602.66</v>
      </c>
      <c r="D328" s="56">
        <v>15586.0</v>
      </c>
      <c r="E328" s="4"/>
      <c r="F328" s="48">
        <f t="shared" si="1"/>
        <v>2697.2</v>
      </c>
      <c r="G328" s="49">
        <f t="shared" si="2"/>
        <v>1.063146592</v>
      </c>
      <c r="H328" s="49">
        <f t="shared" si="3"/>
        <v>1.588596667</v>
      </c>
      <c r="I328" s="48" t="b">
        <f t="shared" si="4"/>
        <v>0</v>
      </c>
      <c r="J328" s="48">
        <f t="shared" si="5"/>
        <v>0</v>
      </c>
      <c r="K328" s="50">
        <f t="shared" si="6"/>
        <v>0</v>
      </c>
      <c r="L328" s="51">
        <f t="shared" si="7"/>
        <v>-0.00106776665</v>
      </c>
      <c r="M328" s="50" t="b">
        <f t="shared" si="8"/>
        <v>0</v>
      </c>
      <c r="N328" s="50" t="b">
        <f t="shared" si="9"/>
        <v>0</v>
      </c>
      <c r="O328" s="50">
        <f t="shared" si="10"/>
        <v>1</v>
      </c>
      <c r="P328" s="4">
        <f t="shared" si="28"/>
        <v>318189382500</v>
      </c>
      <c r="Q328" s="34">
        <f t="shared" si="29"/>
        <v>6736975</v>
      </c>
      <c r="R328" s="34"/>
      <c r="S328" s="34"/>
      <c r="T328" s="34"/>
      <c r="U328" s="34"/>
      <c r="V328" s="59">
        <v>0.5278</v>
      </c>
      <c r="W328" s="60">
        <v>3.06</v>
      </c>
      <c r="X328" s="34" t="b">
        <f t="shared" si="13"/>
        <v>0</v>
      </c>
      <c r="Y328" s="34" t="b">
        <f t="shared" si="14"/>
        <v>0</v>
      </c>
      <c r="Z328" s="34" t="b">
        <f t="shared" si="15"/>
        <v>0</v>
      </c>
      <c r="AA328" s="34" t="b">
        <f t="shared" si="16"/>
        <v>0</v>
      </c>
      <c r="AB328" s="34" t="b">
        <f t="shared" si="17"/>
        <v>0</v>
      </c>
      <c r="AC328" s="34">
        <f t="shared" si="18"/>
        <v>11</v>
      </c>
      <c r="AD328" s="34">
        <f t="shared" si="19"/>
        <v>12</v>
      </c>
      <c r="AE328" s="16" t="b">
        <f t="shared" si="20"/>
        <v>0</v>
      </c>
      <c r="AF328" s="17" t="b">
        <f t="shared" si="21"/>
        <v>0</v>
      </c>
      <c r="AG328" s="17">
        <f t="shared" si="22"/>
        <v>27</v>
      </c>
      <c r="AH328" s="17" t="b">
        <f t="shared" si="23"/>
        <v>0</v>
      </c>
      <c r="AI328" s="34">
        <f t="shared" si="24"/>
        <v>3</v>
      </c>
      <c r="AJ328" s="18">
        <f t="shared" si="25"/>
        <v>14042.394</v>
      </c>
      <c r="AK328" s="18">
        <f t="shared" si="26"/>
        <v>13652.3275</v>
      </c>
      <c r="AL328" s="18">
        <f t="shared" si="27"/>
        <v>13262.261</v>
      </c>
    </row>
    <row r="329" ht="12.75" customHeight="1">
      <c r="A329" s="54">
        <v>44959.0</v>
      </c>
      <c r="B329" s="56">
        <v>2718.0</v>
      </c>
      <c r="C329" s="57">
        <v>15595.16</v>
      </c>
      <c r="D329" s="56">
        <v>15586.0</v>
      </c>
      <c r="E329" s="4"/>
      <c r="F329" s="48">
        <f t="shared" si="1"/>
        <v>2524</v>
      </c>
      <c r="G329" s="49">
        <f t="shared" si="2"/>
        <v>1.06517451</v>
      </c>
      <c r="H329" s="49">
        <f t="shared" si="3"/>
        <v>1.594538171</v>
      </c>
      <c r="I329" s="48" t="b">
        <f t="shared" si="4"/>
        <v>0</v>
      </c>
      <c r="J329" s="48">
        <f t="shared" si="5"/>
        <v>0</v>
      </c>
      <c r="K329" s="50">
        <f t="shared" si="6"/>
        <v>186</v>
      </c>
      <c r="L329" s="51">
        <f t="shared" si="7"/>
        <v>-0.0005873617199</v>
      </c>
      <c r="M329" s="50" t="b">
        <f t="shared" si="8"/>
        <v>0</v>
      </c>
      <c r="N329" s="50" t="b">
        <f t="shared" si="9"/>
        <v>0</v>
      </c>
      <c r="O329" s="50">
        <f t="shared" si="10"/>
        <v>1</v>
      </c>
      <c r="P329" s="4">
        <f t="shared" si="28"/>
        <v>318189382500</v>
      </c>
      <c r="Q329" s="34">
        <f t="shared" si="29"/>
        <v>6736975</v>
      </c>
      <c r="R329" s="34"/>
      <c r="S329" s="34"/>
      <c r="T329" s="34"/>
      <c r="U329" s="34"/>
      <c r="V329" s="59">
        <v>0.5001</v>
      </c>
      <c r="W329" s="60">
        <v>3.86</v>
      </c>
      <c r="X329" s="34" t="b">
        <f t="shared" si="13"/>
        <v>0</v>
      </c>
      <c r="Y329" s="34" t="b">
        <f t="shared" si="14"/>
        <v>0</v>
      </c>
      <c r="Z329" s="34" t="b">
        <f t="shared" si="15"/>
        <v>0</v>
      </c>
      <c r="AA329" s="34" t="b">
        <f t="shared" si="16"/>
        <v>0</v>
      </c>
      <c r="AB329" s="34" t="b">
        <f t="shared" si="17"/>
        <v>0</v>
      </c>
      <c r="AC329" s="34">
        <f t="shared" si="18"/>
        <v>10</v>
      </c>
      <c r="AD329" s="34">
        <f t="shared" si="19"/>
        <v>11</v>
      </c>
      <c r="AE329" s="16" t="b">
        <f t="shared" si="20"/>
        <v>0</v>
      </c>
      <c r="AF329" s="17" t="b">
        <f t="shared" si="21"/>
        <v>0</v>
      </c>
      <c r="AG329" s="17">
        <f t="shared" si="22"/>
        <v>26</v>
      </c>
      <c r="AH329" s="17" t="b">
        <f t="shared" si="23"/>
        <v>0</v>
      </c>
      <c r="AI329" s="34">
        <f t="shared" si="24"/>
        <v>3</v>
      </c>
      <c r="AJ329" s="18">
        <f t="shared" si="25"/>
        <v>14035.644</v>
      </c>
      <c r="AK329" s="18">
        <f t="shared" si="26"/>
        <v>13645.765</v>
      </c>
      <c r="AL329" s="18">
        <f t="shared" si="27"/>
        <v>13255.886</v>
      </c>
    </row>
    <row r="330" ht="12.75" customHeight="1">
      <c r="A330" s="54">
        <v>44958.0</v>
      </c>
      <c r="B330" s="56">
        <v>2336.0</v>
      </c>
      <c r="C330" s="57">
        <v>15420.13</v>
      </c>
      <c r="D330" s="56">
        <v>15400.0</v>
      </c>
      <c r="E330" s="4"/>
      <c r="F330" s="48">
        <f t="shared" si="1"/>
        <v>2383.2</v>
      </c>
      <c r="G330" s="49">
        <f t="shared" si="2"/>
        <v>1.055570468</v>
      </c>
      <c r="H330" s="49">
        <f t="shared" si="3"/>
        <v>1.598933075</v>
      </c>
      <c r="I330" s="48" t="b">
        <f t="shared" si="4"/>
        <v>0</v>
      </c>
      <c r="J330" s="48">
        <f t="shared" si="5"/>
        <v>0</v>
      </c>
      <c r="K330" s="50">
        <f t="shared" si="6"/>
        <v>121</v>
      </c>
      <c r="L330" s="51">
        <f t="shared" si="7"/>
        <v>-0.001305436465</v>
      </c>
      <c r="M330" s="50" t="b">
        <f t="shared" si="8"/>
        <v>0</v>
      </c>
      <c r="N330" s="50" t="b">
        <f t="shared" si="9"/>
        <v>0</v>
      </c>
      <c r="O330" s="50">
        <f t="shared" si="10"/>
        <v>1</v>
      </c>
      <c r="P330" s="4">
        <f t="shared" si="28"/>
        <v>265315748400</v>
      </c>
      <c r="Q330" s="34">
        <f t="shared" si="29"/>
        <v>5685337</v>
      </c>
      <c r="R330" s="34"/>
      <c r="S330" s="34"/>
      <c r="T330" s="34"/>
      <c r="U330" s="34"/>
      <c r="V330" s="59">
        <v>0.5272</v>
      </c>
      <c r="W330" s="60">
        <v>3.67</v>
      </c>
      <c r="X330" s="34" t="b">
        <f t="shared" si="13"/>
        <v>0</v>
      </c>
      <c r="Y330" s="34" t="b">
        <f t="shared" si="14"/>
        <v>0</v>
      </c>
      <c r="Z330" s="34" t="b">
        <f t="shared" si="15"/>
        <v>0</v>
      </c>
      <c r="AA330" s="34" t="b">
        <f t="shared" si="16"/>
        <v>0</v>
      </c>
      <c r="AB330" s="34" t="b">
        <f t="shared" si="17"/>
        <v>0</v>
      </c>
      <c r="AC330" s="34">
        <f t="shared" si="18"/>
        <v>9</v>
      </c>
      <c r="AD330" s="34">
        <f t="shared" si="19"/>
        <v>10</v>
      </c>
      <c r="AE330" s="16" t="b">
        <f t="shared" si="20"/>
        <v>0</v>
      </c>
      <c r="AF330" s="17" t="b">
        <f t="shared" si="21"/>
        <v>0</v>
      </c>
      <c r="AG330" s="17">
        <f t="shared" si="22"/>
        <v>25</v>
      </c>
      <c r="AH330" s="17" t="b">
        <f t="shared" si="23"/>
        <v>0</v>
      </c>
      <c r="AI330" s="34">
        <f t="shared" si="24"/>
        <v>3</v>
      </c>
      <c r="AJ330" s="18">
        <f t="shared" si="25"/>
        <v>13878.117</v>
      </c>
      <c r="AK330" s="18">
        <f t="shared" si="26"/>
        <v>13492.61375</v>
      </c>
      <c r="AL330" s="18">
        <f t="shared" si="27"/>
        <v>13107.1105</v>
      </c>
      <c r="AM330" s="19">
        <v>141.0</v>
      </c>
      <c r="AN330" s="19">
        <v>510.0</v>
      </c>
      <c r="AO330" s="19">
        <v>120.0</v>
      </c>
      <c r="AP330" s="19">
        <v>77.0</v>
      </c>
      <c r="AQ330" s="19">
        <v>52.0</v>
      </c>
    </row>
    <row r="331" ht="12.75" customHeight="1">
      <c r="A331" s="54">
        <v>44957.0</v>
      </c>
      <c r="B331" s="56">
        <v>2763.0</v>
      </c>
      <c r="C331" s="57">
        <v>15265.2</v>
      </c>
      <c r="D331" s="56">
        <v>15279.0</v>
      </c>
      <c r="E331" s="4"/>
      <c r="F331" s="48">
        <f t="shared" si="1"/>
        <v>2318.8</v>
      </c>
      <c r="G331" s="49">
        <f t="shared" si="2"/>
        <v>1.047441419</v>
      </c>
      <c r="H331" s="49">
        <f t="shared" si="3"/>
        <v>1.600343012</v>
      </c>
      <c r="I331" s="48" t="b">
        <f t="shared" si="4"/>
        <v>0</v>
      </c>
      <c r="J331" s="48">
        <f t="shared" si="5"/>
        <v>0</v>
      </c>
      <c r="K331" s="50">
        <f t="shared" si="6"/>
        <v>-177</v>
      </c>
      <c r="L331" s="51">
        <f t="shared" si="7"/>
        <v>0.0009040169798</v>
      </c>
      <c r="M331" s="50" t="b">
        <f t="shared" si="8"/>
        <v>0</v>
      </c>
      <c r="N331" s="50" t="b">
        <f t="shared" si="9"/>
        <v>0</v>
      </c>
      <c r="O331" s="50">
        <f t="shared" si="10"/>
        <v>1</v>
      </c>
      <c r="P331" s="4">
        <f t="shared" si="28"/>
        <v>234653664750</v>
      </c>
      <c r="Q331" s="34">
        <f t="shared" si="29"/>
        <v>5068113</v>
      </c>
      <c r="R331" s="34"/>
      <c r="S331" s="34"/>
      <c r="T331" s="34"/>
      <c r="U331" s="34"/>
      <c r="V331" s="59">
        <v>0.5172</v>
      </c>
      <c r="W331" s="60">
        <v>2.71</v>
      </c>
      <c r="X331" s="34" t="b">
        <f t="shared" si="13"/>
        <v>0</v>
      </c>
      <c r="Y331" s="34" t="b">
        <f t="shared" si="14"/>
        <v>0</v>
      </c>
      <c r="Z331" s="34" t="b">
        <f t="shared" si="15"/>
        <v>0</v>
      </c>
      <c r="AA331" s="34" t="b">
        <f t="shared" si="16"/>
        <v>0</v>
      </c>
      <c r="AB331" s="34" t="b">
        <f t="shared" si="17"/>
        <v>0</v>
      </c>
      <c r="AC331" s="34">
        <f t="shared" si="18"/>
        <v>8</v>
      </c>
      <c r="AD331" s="34">
        <f t="shared" si="19"/>
        <v>9</v>
      </c>
      <c r="AE331" s="16" t="b">
        <f t="shared" si="20"/>
        <v>0</v>
      </c>
      <c r="AF331" s="17" t="b">
        <f t="shared" si="21"/>
        <v>0</v>
      </c>
      <c r="AG331" s="17">
        <f t="shared" si="22"/>
        <v>24</v>
      </c>
      <c r="AH331" s="17" t="b">
        <f t="shared" si="23"/>
        <v>0</v>
      </c>
      <c r="AI331" s="34">
        <f t="shared" si="24"/>
        <v>3</v>
      </c>
      <c r="AJ331" s="18">
        <f t="shared" si="25"/>
        <v>13738.68</v>
      </c>
      <c r="AK331" s="18">
        <f t="shared" si="26"/>
        <v>13357.05</v>
      </c>
      <c r="AL331" s="18">
        <f t="shared" si="27"/>
        <v>12975.42</v>
      </c>
    </row>
    <row r="332" ht="12.75" customHeight="1">
      <c r="A332" s="55">
        <v>44956.0</v>
      </c>
      <c r="B332" s="56">
        <v>3297.0</v>
      </c>
      <c r="C332" s="57">
        <v>15493.82</v>
      </c>
      <c r="D332" s="56">
        <v>15452.0</v>
      </c>
      <c r="E332" s="56">
        <v>15456.0</v>
      </c>
      <c r="F332" s="48">
        <f t="shared" si="1"/>
        <v>2169</v>
      </c>
      <c r="G332" s="49">
        <f t="shared" si="2"/>
        <v>1.0656163</v>
      </c>
      <c r="H332" s="49">
        <f t="shared" si="3"/>
        <v>1.609679887</v>
      </c>
      <c r="I332" s="48" t="b">
        <f t="shared" si="4"/>
        <v>0</v>
      </c>
      <c r="J332" s="48">
        <f t="shared" si="5"/>
        <v>0</v>
      </c>
      <c r="K332" s="50">
        <f t="shared" si="6"/>
        <v>524</v>
      </c>
      <c r="L332" s="51">
        <f t="shared" si="7"/>
        <v>-0.00244097324</v>
      </c>
      <c r="M332" s="50" t="b">
        <f t="shared" si="8"/>
        <v>0</v>
      </c>
      <c r="N332" s="50" t="b">
        <f t="shared" si="9"/>
        <v>0</v>
      </c>
      <c r="O332" s="50">
        <f t="shared" si="10"/>
        <v>1</v>
      </c>
      <c r="P332" s="4">
        <f t="shared" si="28"/>
        <v>289340328150</v>
      </c>
      <c r="Q332" s="34">
        <f t="shared" si="29"/>
        <v>6179284</v>
      </c>
      <c r="R332" s="34"/>
      <c r="S332" s="34"/>
      <c r="T332" s="34"/>
      <c r="U332" s="34"/>
      <c r="V332" s="59">
        <v>0.5421</v>
      </c>
      <c r="W332" s="60">
        <v>0.54</v>
      </c>
      <c r="X332" s="34" t="b">
        <f t="shared" si="13"/>
        <v>1</v>
      </c>
      <c r="Y332" s="34" t="b">
        <f t="shared" si="14"/>
        <v>0</v>
      </c>
      <c r="Z332" s="34" t="b">
        <f t="shared" si="15"/>
        <v>0</v>
      </c>
      <c r="AA332" s="34" t="b">
        <f t="shared" si="16"/>
        <v>0</v>
      </c>
      <c r="AB332" s="34" t="b">
        <f t="shared" si="17"/>
        <v>0</v>
      </c>
      <c r="AC332" s="34">
        <f t="shared" si="18"/>
        <v>7</v>
      </c>
      <c r="AD332" s="34">
        <f t="shared" si="19"/>
        <v>8</v>
      </c>
      <c r="AE332" s="16" t="b">
        <f t="shared" si="20"/>
        <v>0</v>
      </c>
      <c r="AF332" s="17" t="b">
        <f t="shared" si="21"/>
        <v>0</v>
      </c>
      <c r="AG332" s="17">
        <f t="shared" si="22"/>
        <v>23</v>
      </c>
      <c r="AH332" s="17" t="b">
        <f t="shared" si="23"/>
        <v>0</v>
      </c>
      <c r="AI332" s="34">
        <f t="shared" si="24"/>
        <v>3</v>
      </c>
      <c r="AJ332" s="18">
        <f t="shared" si="25"/>
        <v>13944.438</v>
      </c>
      <c r="AK332" s="18">
        <f t="shared" si="26"/>
        <v>13557.0925</v>
      </c>
      <c r="AL332" s="18">
        <f t="shared" si="27"/>
        <v>13169.747</v>
      </c>
      <c r="AM332" s="19"/>
    </row>
    <row r="333" ht="12.75" customHeight="1">
      <c r="A333" s="54">
        <v>44953.0</v>
      </c>
      <c r="B333" s="62">
        <v>1506.0</v>
      </c>
      <c r="C333" s="63">
        <v>14932.93</v>
      </c>
      <c r="D333" s="62">
        <v>14928.0</v>
      </c>
      <c r="E333" s="58"/>
      <c r="F333" s="48">
        <f t="shared" si="1"/>
        <v>1912.4</v>
      </c>
      <c r="G333" s="49">
        <f t="shared" si="2"/>
        <v>1.029952755</v>
      </c>
      <c r="H333" s="49">
        <f t="shared" si="3"/>
        <v>0.9957972806</v>
      </c>
      <c r="I333" s="48" t="b">
        <f t="shared" si="4"/>
        <v>0</v>
      </c>
      <c r="J333" s="48">
        <f t="shared" si="5"/>
        <v>0</v>
      </c>
      <c r="K333" s="50">
        <f t="shared" si="6"/>
        <v>0</v>
      </c>
      <c r="L333" s="51">
        <f t="shared" si="7"/>
        <v>-0.0003301428454</v>
      </c>
      <c r="M333" s="50" t="b">
        <f t="shared" si="8"/>
        <v>0</v>
      </c>
      <c r="N333" s="50" t="b">
        <f t="shared" si="9"/>
        <v>0</v>
      </c>
      <c r="O333" s="50">
        <f t="shared" si="10"/>
        <v>-1</v>
      </c>
      <c r="P333" s="4">
        <f t="shared" si="28"/>
        <v>358564867750</v>
      </c>
      <c r="Q333" s="34">
        <f t="shared" si="29"/>
        <v>-2642158</v>
      </c>
      <c r="R333" s="34"/>
      <c r="S333" s="34"/>
      <c r="T333" s="34"/>
      <c r="U333" s="34"/>
      <c r="V333" s="59">
        <v>0.544</v>
      </c>
      <c r="W333" s="60">
        <v>3.23</v>
      </c>
      <c r="X333" s="34" t="b">
        <f t="shared" si="13"/>
        <v>0</v>
      </c>
      <c r="Y333" s="34" t="b">
        <f t="shared" si="14"/>
        <v>0</v>
      </c>
      <c r="Z333" s="34" t="b">
        <f t="shared" si="15"/>
        <v>0</v>
      </c>
      <c r="AA333" s="34" t="b">
        <f t="shared" si="16"/>
        <v>0</v>
      </c>
      <c r="AB333" s="34" t="b">
        <f t="shared" si="17"/>
        <v>0</v>
      </c>
      <c r="AC333" s="34">
        <f t="shared" si="18"/>
        <v>6</v>
      </c>
      <c r="AD333" s="34">
        <f t="shared" si="19"/>
        <v>7</v>
      </c>
      <c r="AE333" s="16" t="b">
        <f t="shared" si="20"/>
        <v>0</v>
      </c>
      <c r="AF333" s="17" t="b">
        <f t="shared" si="21"/>
        <v>0</v>
      </c>
      <c r="AG333" s="17">
        <f t="shared" si="22"/>
        <v>22</v>
      </c>
      <c r="AH333" s="17" t="b">
        <f t="shared" si="23"/>
        <v>0</v>
      </c>
      <c r="AI333" s="34">
        <f t="shared" si="24"/>
        <v>1</v>
      </c>
      <c r="AJ333" s="18">
        <f t="shared" si="25"/>
        <v>13439.637</v>
      </c>
      <c r="AK333" s="18">
        <f t="shared" si="26"/>
        <v>13066.31375</v>
      </c>
      <c r="AL333" s="18">
        <f t="shared" si="27"/>
        <v>12692.9905</v>
      </c>
    </row>
    <row r="334" ht="12.75" customHeight="1">
      <c r="A334" s="54">
        <v>44952.0</v>
      </c>
      <c r="B334" s="62">
        <v>2014.0</v>
      </c>
      <c r="C334" s="63">
        <v>14932.93</v>
      </c>
      <c r="D334" s="62">
        <v>14928.0</v>
      </c>
      <c r="E334" s="4"/>
      <c r="F334" s="48">
        <f t="shared" si="1"/>
        <v>2014</v>
      </c>
      <c r="G334" s="49">
        <f t="shared" si="2"/>
        <v>1.032262306</v>
      </c>
      <c r="H334" s="49">
        <f t="shared" si="3"/>
        <v>0.9947398316</v>
      </c>
      <c r="I334" s="48" t="b">
        <f t="shared" si="4"/>
        <v>0</v>
      </c>
      <c r="J334" s="48">
        <f t="shared" si="5"/>
        <v>0</v>
      </c>
      <c r="K334" s="50">
        <f t="shared" si="6"/>
        <v>11</v>
      </c>
      <c r="L334" s="51">
        <f t="shared" si="7"/>
        <v>-0.0003301428454</v>
      </c>
      <c r="M334" s="50" t="b">
        <f t="shared" si="8"/>
        <v>0</v>
      </c>
      <c r="N334" s="50" t="b">
        <f t="shared" si="9"/>
        <v>0</v>
      </c>
      <c r="O334" s="50">
        <f t="shared" si="10"/>
        <v>1</v>
      </c>
      <c r="P334" s="4">
        <f t="shared" si="28"/>
        <v>358564867750</v>
      </c>
      <c r="Q334" s="34">
        <f t="shared" si="29"/>
        <v>7926474</v>
      </c>
      <c r="R334" s="34"/>
      <c r="S334" s="34"/>
      <c r="T334" s="34"/>
      <c r="U334" s="34"/>
      <c r="V334" s="59">
        <v>0.5221</v>
      </c>
      <c r="W334" s="60">
        <v>3.45</v>
      </c>
      <c r="X334" s="34" t="b">
        <f t="shared" si="13"/>
        <v>0</v>
      </c>
      <c r="Y334" s="34" t="b">
        <f t="shared" si="14"/>
        <v>0</v>
      </c>
      <c r="Z334" s="34" t="b">
        <f t="shared" si="15"/>
        <v>0</v>
      </c>
      <c r="AA334" s="34" t="b">
        <f t="shared" si="16"/>
        <v>0</v>
      </c>
      <c r="AB334" s="34" t="b">
        <f t="shared" si="17"/>
        <v>0</v>
      </c>
      <c r="AC334" s="34">
        <f t="shared" si="18"/>
        <v>5</v>
      </c>
      <c r="AD334" s="34">
        <f t="shared" si="19"/>
        <v>6</v>
      </c>
      <c r="AE334" s="16" t="b">
        <f t="shared" si="20"/>
        <v>0</v>
      </c>
      <c r="AF334" s="17" t="b">
        <f t="shared" si="21"/>
        <v>0</v>
      </c>
      <c r="AG334" s="17">
        <f t="shared" si="22"/>
        <v>21</v>
      </c>
      <c r="AH334" s="17" t="b">
        <f t="shared" si="23"/>
        <v>0</v>
      </c>
      <c r="AI334" s="34">
        <f t="shared" si="24"/>
        <v>3</v>
      </c>
      <c r="AJ334" s="18">
        <f t="shared" si="25"/>
        <v>13439.637</v>
      </c>
      <c r="AK334" s="18">
        <f t="shared" si="26"/>
        <v>13066.31375</v>
      </c>
      <c r="AL334" s="18">
        <f t="shared" si="27"/>
        <v>12692.9905</v>
      </c>
    </row>
    <row r="335" ht="12.75" customHeight="1">
      <c r="A335" s="54">
        <v>44951.0</v>
      </c>
      <c r="B335" s="62">
        <v>2014.0</v>
      </c>
      <c r="C335" s="63">
        <v>14932.93</v>
      </c>
      <c r="D335" s="62">
        <v>14928.0</v>
      </c>
      <c r="E335" s="58">
        <v>14917.0</v>
      </c>
      <c r="F335" s="48">
        <f t="shared" si="1"/>
        <v>2014</v>
      </c>
      <c r="G335" s="49">
        <f t="shared" si="2"/>
        <v>1.034446581</v>
      </c>
      <c r="H335" s="49">
        <f t="shared" si="3"/>
        <v>0.9986199146</v>
      </c>
      <c r="I335" s="48" t="b">
        <f t="shared" si="4"/>
        <v>0</v>
      </c>
      <c r="J335" s="48">
        <f t="shared" si="5"/>
        <v>0</v>
      </c>
      <c r="K335" s="50">
        <f t="shared" si="6"/>
        <v>0</v>
      </c>
      <c r="L335" s="51">
        <f t="shared" si="7"/>
        <v>-0.001066769884</v>
      </c>
      <c r="M335" s="50" t="b">
        <f t="shared" si="8"/>
        <v>0</v>
      </c>
      <c r="N335" s="50" t="b">
        <f t="shared" si="9"/>
        <v>0</v>
      </c>
      <c r="O335" s="50">
        <f t="shared" si="10"/>
        <v>1</v>
      </c>
      <c r="P335" s="4">
        <f t="shared" si="28"/>
        <v>354257675850</v>
      </c>
      <c r="Q335" s="34">
        <f t="shared" si="29"/>
        <v>7831258</v>
      </c>
      <c r="R335" s="34"/>
      <c r="S335" s="34"/>
      <c r="T335" s="34"/>
      <c r="U335" s="34"/>
      <c r="V335" s="59">
        <v>0.523</v>
      </c>
      <c r="W335" s="60">
        <v>1.77</v>
      </c>
      <c r="X335" s="34" t="b">
        <f t="shared" si="13"/>
        <v>0</v>
      </c>
      <c r="Y335" s="34" t="b">
        <f t="shared" si="14"/>
        <v>0</v>
      </c>
      <c r="Z335" s="34" t="b">
        <f t="shared" si="15"/>
        <v>0</v>
      </c>
      <c r="AA335" s="34" t="b">
        <f t="shared" si="16"/>
        <v>0</v>
      </c>
      <c r="AB335" s="34" t="b">
        <f t="shared" si="17"/>
        <v>0</v>
      </c>
      <c r="AC335" s="34">
        <f t="shared" si="18"/>
        <v>4</v>
      </c>
      <c r="AD335" s="34">
        <f t="shared" si="19"/>
        <v>5</v>
      </c>
      <c r="AE335" s="16" t="b">
        <f t="shared" si="20"/>
        <v>0</v>
      </c>
      <c r="AF335" s="17" t="b">
        <f t="shared" si="21"/>
        <v>0</v>
      </c>
      <c r="AG335" s="17">
        <f t="shared" si="22"/>
        <v>20</v>
      </c>
      <c r="AH335" s="17" t="b">
        <f t="shared" si="23"/>
        <v>0</v>
      </c>
      <c r="AI335" s="34">
        <f t="shared" si="24"/>
        <v>3</v>
      </c>
      <c r="AJ335" s="18">
        <f t="shared" si="25"/>
        <v>13439.637</v>
      </c>
      <c r="AK335" s="18">
        <f t="shared" si="26"/>
        <v>13066.31375</v>
      </c>
      <c r="AL335" s="18">
        <f t="shared" si="27"/>
        <v>12692.9905</v>
      </c>
    </row>
    <row r="336" ht="12.75" customHeight="1">
      <c r="A336" s="54">
        <v>44950.0</v>
      </c>
      <c r="B336" s="62">
        <v>2014.0</v>
      </c>
      <c r="C336" s="63">
        <v>14932.93</v>
      </c>
      <c r="D336" s="62">
        <v>14928.0</v>
      </c>
      <c r="E336" s="4"/>
      <c r="F336" s="48">
        <f t="shared" si="1"/>
        <v>2014</v>
      </c>
      <c r="G336" s="49">
        <f t="shared" si="2"/>
        <v>1.03671564</v>
      </c>
      <c r="H336" s="49">
        <f t="shared" si="3"/>
        <v>1.002563656</v>
      </c>
      <c r="I336" s="48" t="b">
        <f t="shared" si="4"/>
        <v>0</v>
      </c>
      <c r="J336" s="48">
        <f t="shared" si="5"/>
        <v>0</v>
      </c>
      <c r="K336" s="50">
        <f t="shared" si="6"/>
        <v>0</v>
      </c>
      <c r="L336" s="51">
        <f t="shared" si="7"/>
        <v>-0.0003301428454</v>
      </c>
      <c r="M336" s="50" t="b">
        <f t="shared" si="8"/>
        <v>0</v>
      </c>
      <c r="N336" s="50" t="b">
        <f t="shared" si="9"/>
        <v>0</v>
      </c>
      <c r="O336" s="50">
        <f t="shared" si="10"/>
        <v>1</v>
      </c>
      <c r="P336" s="4">
        <f t="shared" si="28"/>
        <v>354257675850</v>
      </c>
      <c r="Q336" s="34">
        <f t="shared" si="29"/>
        <v>7831258</v>
      </c>
      <c r="R336" s="34"/>
      <c r="S336" s="34"/>
      <c r="T336" s="34"/>
      <c r="U336" s="34"/>
      <c r="V336" s="59">
        <v>0.5221</v>
      </c>
      <c r="W336" s="60">
        <v>1.59</v>
      </c>
      <c r="X336" s="34" t="b">
        <f t="shared" si="13"/>
        <v>0</v>
      </c>
      <c r="Y336" s="34" t="b">
        <f t="shared" si="14"/>
        <v>0</v>
      </c>
      <c r="Z336" s="34" t="b">
        <f t="shared" si="15"/>
        <v>0</v>
      </c>
      <c r="AA336" s="34" t="b">
        <f t="shared" si="16"/>
        <v>0</v>
      </c>
      <c r="AB336" s="34" t="b">
        <f t="shared" si="17"/>
        <v>0</v>
      </c>
      <c r="AC336" s="34">
        <f t="shared" si="18"/>
        <v>3</v>
      </c>
      <c r="AD336" s="34">
        <f t="shared" si="19"/>
        <v>4</v>
      </c>
      <c r="AE336" s="16" t="b">
        <f t="shared" si="20"/>
        <v>0</v>
      </c>
      <c r="AF336" s="17" t="b">
        <f t="shared" si="21"/>
        <v>0</v>
      </c>
      <c r="AG336" s="17">
        <f t="shared" si="22"/>
        <v>19</v>
      </c>
      <c r="AH336" s="17" t="b">
        <f t="shared" si="23"/>
        <v>0</v>
      </c>
      <c r="AI336" s="34">
        <f t="shared" si="24"/>
        <v>3</v>
      </c>
      <c r="AJ336" s="18">
        <f t="shared" si="25"/>
        <v>13439.637</v>
      </c>
      <c r="AK336" s="18">
        <f t="shared" si="26"/>
        <v>13066.31375</v>
      </c>
      <c r="AL336" s="18">
        <f t="shared" si="27"/>
        <v>12692.9905</v>
      </c>
    </row>
    <row r="337" ht="12.75" customHeight="1">
      <c r="A337" s="54">
        <v>44949.0</v>
      </c>
      <c r="B337" s="62">
        <v>2014.0</v>
      </c>
      <c r="C337" s="63">
        <v>14932.93</v>
      </c>
      <c r="D337" s="62">
        <v>14928.0</v>
      </c>
      <c r="E337" s="4"/>
      <c r="F337" s="48">
        <f t="shared" si="1"/>
        <v>1912.4</v>
      </c>
      <c r="G337" s="49">
        <f t="shared" si="2"/>
        <v>1.03910006</v>
      </c>
      <c r="H337" s="49">
        <f t="shared" si="3"/>
        <v>1.005383009</v>
      </c>
      <c r="I337" s="48" t="b">
        <f t="shared" si="4"/>
        <v>0</v>
      </c>
      <c r="J337" s="48">
        <f t="shared" si="5"/>
        <v>0</v>
      </c>
      <c r="K337" s="50">
        <f t="shared" si="6"/>
        <v>0</v>
      </c>
      <c r="L337" s="51">
        <f t="shared" si="7"/>
        <v>-0.0003301428454</v>
      </c>
      <c r="M337" s="50" t="b">
        <f t="shared" si="8"/>
        <v>0</v>
      </c>
      <c r="N337" s="50" t="b">
        <f t="shared" si="9"/>
        <v>0</v>
      </c>
      <c r="O337" s="50">
        <f t="shared" si="10"/>
        <v>1</v>
      </c>
      <c r="P337" s="4">
        <f t="shared" si="28"/>
        <v>354257675850</v>
      </c>
      <c r="Q337" s="34">
        <f t="shared" si="29"/>
        <v>7831258</v>
      </c>
      <c r="R337" s="34"/>
      <c r="S337" s="34"/>
      <c r="T337" s="34"/>
      <c r="U337" s="34"/>
      <c r="V337" s="59">
        <v>0.5139</v>
      </c>
      <c r="W337" s="60">
        <v>2.35</v>
      </c>
      <c r="X337" s="34" t="b">
        <f t="shared" si="13"/>
        <v>0</v>
      </c>
      <c r="Y337" s="34" t="b">
        <f t="shared" si="14"/>
        <v>0</v>
      </c>
      <c r="Z337" s="34" t="b">
        <f t="shared" si="15"/>
        <v>0</v>
      </c>
      <c r="AA337" s="34" t="b">
        <f t="shared" si="16"/>
        <v>0</v>
      </c>
      <c r="AB337" s="34" t="b">
        <f t="shared" si="17"/>
        <v>0</v>
      </c>
      <c r="AC337" s="34">
        <f t="shared" si="18"/>
        <v>2</v>
      </c>
      <c r="AD337" s="34">
        <f t="shared" si="19"/>
        <v>3</v>
      </c>
      <c r="AE337" s="16" t="b">
        <f t="shared" si="20"/>
        <v>0</v>
      </c>
      <c r="AF337" s="17" t="b">
        <f t="shared" si="21"/>
        <v>0</v>
      </c>
      <c r="AG337" s="17">
        <f t="shared" si="22"/>
        <v>18</v>
      </c>
      <c r="AH337" s="17" t="b">
        <f t="shared" si="23"/>
        <v>0</v>
      </c>
      <c r="AI337" s="34">
        <f t="shared" si="24"/>
        <v>3</v>
      </c>
      <c r="AJ337" s="18">
        <f t="shared" si="25"/>
        <v>13439.637</v>
      </c>
      <c r="AK337" s="18">
        <f t="shared" si="26"/>
        <v>13066.31375</v>
      </c>
      <c r="AL337" s="18">
        <f t="shared" si="27"/>
        <v>12692.9905</v>
      </c>
    </row>
    <row r="338" ht="12.75" customHeight="1">
      <c r="A338" s="54">
        <v>44946.0</v>
      </c>
      <c r="B338" s="62">
        <v>2014.0</v>
      </c>
      <c r="C338" s="63">
        <v>14932.93</v>
      </c>
      <c r="D338" s="62">
        <v>14928.0</v>
      </c>
      <c r="E338" s="4"/>
      <c r="F338" s="48">
        <f t="shared" si="1"/>
        <v>1809</v>
      </c>
      <c r="G338" s="49">
        <f t="shared" si="2"/>
        <v>1.041690825</v>
      </c>
      <c r="H338" s="49">
        <f t="shared" si="3"/>
        <v>1.007789435</v>
      </c>
      <c r="I338" s="48" t="b">
        <f t="shared" si="4"/>
        <v>0</v>
      </c>
      <c r="J338" s="48">
        <f t="shared" si="5"/>
        <v>0</v>
      </c>
      <c r="K338" s="50">
        <f t="shared" si="6"/>
        <v>0</v>
      </c>
      <c r="L338" s="51">
        <f t="shared" si="7"/>
        <v>-0.0003301428454</v>
      </c>
      <c r="M338" s="50" t="b">
        <f t="shared" si="8"/>
        <v>0</v>
      </c>
      <c r="N338" s="50" t="b">
        <f t="shared" si="9"/>
        <v>0</v>
      </c>
      <c r="O338" s="50">
        <f t="shared" si="10"/>
        <v>1</v>
      </c>
      <c r="P338" s="4">
        <f t="shared" si="28"/>
        <v>354257675850</v>
      </c>
      <c r="Q338" s="34">
        <f t="shared" si="29"/>
        <v>-2610420</v>
      </c>
      <c r="R338" s="34"/>
      <c r="S338" s="34"/>
      <c r="T338" s="34"/>
      <c r="U338" s="34"/>
      <c r="V338" s="59">
        <v>0.5014</v>
      </c>
      <c r="W338" s="60">
        <v>0.68</v>
      </c>
      <c r="X338" s="34" t="b">
        <f t="shared" si="13"/>
        <v>0</v>
      </c>
      <c r="Y338" s="34" t="b">
        <f t="shared" si="14"/>
        <v>1</v>
      </c>
      <c r="Z338" s="34" t="b">
        <f t="shared" si="15"/>
        <v>0</v>
      </c>
      <c r="AA338" s="34" t="b">
        <f t="shared" si="16"/>
        <v>0</v>
      </c>
      <c r="AB338" s="34" t="b">
        <f t="shared" si="17"/>
        <v>1</v>
      </c>
      <c r="AC338" s="34">
        <f t="shared" si="18"/>
        <v>1</v>
      </c>
      <c r="AD338" s="34">
        <f t="shared" si="19"/>
        <v>2</v>
      </c>
      <c r="AE338" s="16" t="b">
        <f t="shared" si="20"/>
        <v>0</v>
      </c>
      <c r="AF338" s="17" t="b">
        <f t="shared" si="21"/>
        <v>0</v>
      </c>
      <c r="AG338" s="17">
        <f t="shared" si="22"/>
        <v>17</v>
      </c>
      <c r="AH338" s="17" t="b">
        <f t="shared" si="23"/>
        <v>0</v>
      </c>
      <c r="AI338" s="34">
        <f t="shared" si="24"/>
        <v>-1</v>
      </c>
      <c r="AJ338" s="18">
        <f t="shared" si="25"/>
        <v>13439.637</v>
      </c>
      <c r="AK338" s="18">
        <f t="shared" si="26"/>
        <v>13066.31375</v>
      </c>
      <c r="AL338" s="18">
        <f t="shared" si="27"/>
        <v>12692.9905</v>
      </c>
    </row>
    <row r="339" ht="12.75" customHeight="1">
      <c r="A339" s="54">
        <v>44945.0</v>
      </c>
      <c r="B339" s="62">
        <v>2014.0</v>
      </c>
      <c r="C339" s="63">
        <v>14932.93</v>
      </c>
      <c r="D339" s="62">
        <v>14928.0</v>
      </c>
      <c r="E339" s="4"/>
      <c r="F339" s="48">
        <f t="shared" si="1"/>
        <v>1770</v>
      </c>
      <c r="G339" s="49">
        <f t="shared" si="2"/>
        <v>1.04412666</v>
      </c>
      <c r="H339" s="49">
        <f t="shared" si="3"/>
        <v>1.009987881</v>
      </c>
      <c r="I339" s="48" t="b">
        <f t="shared" si="4"/>
        <v>0</v>
      </c>
      <c r="J339" s="48">
        <f t="shared" si="5"/>
        <v>0</v>
      </c>
      <c r="K339" s="50">
        <f t="shared" si="6"/>
        <v>0</v>
      </c>
      <c r="L339" s="51">
        <f t="shared" si="7"/>
        <v>-0.0003301428454</v>
      </c>
      <c r="M339" s="50" t="b">
        <f t="shared" si="8"/>
        <v>0</v>
      </c>
      <c r="N339" s="50" t="b">
        <f t="shared" si="9"/>
        <v>0</v>
      </c>
      <c r="O339" s="50">
        <f t="shared" si="10"/>
        <v>1</v>
      </c>
      <c r="P339" s="4">
        <f t="shared" si="28"/>
        <v>354257675850</v>
      </c>
      <c r="Q339" s="34">
        <f t="shared" si="29"/>
        <v>7831258</v>
      </c>
      <c r="R339" s="34"/>
      <c r="S339" s="34"/>
      <c r="T339" s="34"/>
      <c r="U339" s="34"/>
      <c r="V339" s="59">
        <v>0.5048</v>
      </c>
      <c r="W339" s="60">
        <v>-2.32</v>
      </c>
      <c r="X339" s="34" t="b">
        <f t="shared" si="13"/>
        <v>1</v>
      </c>
      <c r="Y339" s="34" t="b">
        <f t="shared" si="14"/>
        <v>0</v>
      </c>
      <c r="Z339" s="34" t="b">
        <f t="shared" si="15"/>
        <v>0</v>
      </c>
      <c r="AA339" s="34" t="b">
        <f t="shared" si="16"/>
        <v>1</v>
      </c>
      <c r="AB339" s="34" t="b">
        <f t="shared" si="17"/>
        <v>0</v>
      </c>
      <c r="AC339" s="34">
        <f t="shared" si="18"/>
        <v>10</v>
      </c>
      <c r="AD339" s="34">
        <f t="shared" si="19"/>
        <v>1</v>
      </c>
      <c r="AE339" s="16" t="b">
        <f t="shared" si="20"/>
        <v>1</v>
      </c>
      <c r="AF339" s="17" t="b">
        <f t="shared" si="21"/>
        <v>0</v>
      </c>
      <c r="AG339" s="17">
        <f t="shared" si="22"/>
        <v>16</v>
      </c>
      <c r="AH339" s="17" t="b">
        <f t="shared" si="23"/>
        <v>0</v>
      </c>
      <c r="AI339" s="34">
        <f t="shared" si="24"/>
        <v>3</v>
      </c>
      <c r="AJ339" s="18">
        <f t="shared" si="25"/>
        <v>13439.637</v>
      </c>
      <c r="AK339" s="18">
        <f t="shared" si="26"/>
        <v>13066.31375</v>
      </c>
      <c r="AL339" s="18">
        <f t="shared" si="27"/>
        <v>12692.9905</v>
      </c>
    </row>
    <row r="340" ht="12.75" customHeight="1">
      <c r="A340" s="54">
        <v>44944.0</v>
      </c>
      <c r="B340" s="62">
        <v>2014.0</v>
      </c>
      <c r="C340" s="63">
        <v>14932.93</v>
      </c>
      <c r="D340" s="62">
        <v>14928.0</v>
      </c>
      <c r="E340" s="4"/>
      <c r="F340" s="48">
        <f t="shared" si="1"/>
        <v>1662</v>
      </c>
      <c r="G340" s="49">
        <f t="shared" si="2"/>
        <v>1.04681519</v>
      </c>
      <c r="H340" s="49">
        <f t="shared" si="3"/>
        <v>1.012280731</v>
      </c>
      <c r="I340" s="48" t="b">
        <f t="shared" si="4"/>
        <v>0</v>
      </c>
      <c r="J340" s="48">
        <f t="shared" si="5"/>
        <v>0</v>
      </c>
      <c r="K340" s="50">
        <f t="shared" si="6"/>
        <v>0</v>
      </c>
      <c r="L340" s="51">
        <f t="shared" si="7"/>
        <v>-0.0003301428454</v>
      </c>
      <c r="M340" s="50" t="b">
        <f t="shared" si="8"/>
        <v>0</v>
      </c>
      <c r="N340" s="50" t="b">
        <f t="shared" si="9"/>
        <v>0</v>
      </c>
      <c r="O340" s="50">
        <f t="shared" si="10"/>
        <v>1</v>
      </c>
      <c r="P340" s="4">
        <f t="shared" si="28"/>
        <v>354257675850</v>
      </c>
      <c r="Q340" s="34">
        <f t="shared" si="29"/>
        <v>7831258</v>
      </c>
      <c r="R340" s="34"/>
      <c r="S340" s="34"/>
      <c r="T340" s="34"/>
      <c r="U340" s="34"/>
      <c r="V340" s="59">
        <v>0.5034</v>
      </c>
      <c r="W340" s="60">
        <v>-1.66</v>
      </c>
      <c r="X340" s="34" t="b">
        <f t="shared" si="13"/>
        <v>1</v>
      </c>
      <c r="Y340" s="34" t="b">
        <f t="shared" si="14"/>
        <v>0</v>
      </c>
      <c r="Z340" s="34" t="b">
        <f t="shared" si="15"/>
        <v>0</v>
      </c>
      <c r="AA340" s="34" t="b">
        <f t="shared" si="16"/>
        <v>0</v>
      </c>
      <c r="AB340" s="34" t="b">
        <f t="shared" si="17"/>
        <v>0</v>
      </c>
      <c r="AC340" s="34">
        <f t="shared" si="18"/>
        <v>9</v>
      </c>
      <c r="AD340" s="34">
        <f t="shared" si="19"/>
        <v>10</v>
      </c>
      <c r="AE340" s="16" t="b">
        <f t="shared" si="20"/>
        <v>0</v>
      </c>
      <c r="AF340" s="17" t="b">
        <f t="shared" si="21"/>
        <v>0</v>
      </c>
      <c r="AG340" s="17">
        <f t="shared" si="22"/>
        <v>15</v>
      </c>
      <c r="AH340" s="17" t="b">
        <f t="shared" si="23"/>
        <v>0</v>
      </c>
      <c r="AI340" s="34">
        <f t="shared" si="24"/>
        <v>3</v>
      </c>
      <c r="AJ340" s="18">
        <f t="shared" si="25"/>
        <v>13439.637</v>
      </c>
      <c r="AK340" s="18">
        <f t="shared" si="26"/>
        <v>13066.31375</v>
      </c>
      <c r="AL340" s="18">
        <f t="shared" si="27"/>
        <v>12692.9905</v>
      </c>
    </row>
    <row r="341" ht="12.75" customHeight="1">
      <c r="A341" s="54">
        <v>44943.0</v>
      </c>
      <c r="B341" s="56">
        <v>1506.0</v>
      </c>
      <c r="C341" s="57">
        <v>14932.93</v>
      </c>
      <c r="D341" s="56">
        <v>14928.0</v>
      </c>
      <c r="E341" s="4"/>
      <c r="F341" s="48">
        <f t="shared" si="1"/>
        <v>1578.4</v>
      </c>
      <c r="G341" s="49">
        <f t="shared" si="2"/>
        <v>1.049594971</v>
      </c>
      <c r="H341" s="49">
        <f t="shared" si="3"/>
        <v>0.9152585014</v>
      </c>
      <c r="I341" s="48" t="b">
        <f t="shared" si="4"/>
        <v>0</v>
      </c>
      <c r="J341" s="48">
        <f t="shared" si="5"/>
        <v>0</v>
      </c>
      <c r="K341" s="50">
        <f t="shared" si="6"/>
        <v>-9</v>
      </c>
      <c r="L341" s="51">
        <f t="shared" si="7"/>
        <v>-0.0003301428454</v>
      </c>
      <c r="M341" s="50" t="b">
        <f t="shared" si="8"/>
        <v>0</v>
      </c>
      <c r="N341" s="50" t="b">
        <f t="shared" si="9"/>
        <v>0</v>
      </c>
      <c r="O341" s="50">
        <f t="shared" si="10"/>
        <v>-1</v>
      </c>
      <c r="P341" s="4">
        <f t="shared" si="28"/>
        <v>354257675850</v>
      </c>
      <c r="Q341" s="34">
        <f t="shared" si="29"/>
        <v>-2610419</v>
      </c>
      <c r="R341" s="34"/>
      <c r="S341" s="34"/>
      <c r="T341" s="34"/>
      <c r="U341" s="34"/>
      <c r="V341" s="59">
        <v>0.4933</v>
      </c>
      <c r="W341" s="60">
        <v>1.68</v>
      </c>
      <c r="X341" s="34" t="b">
        <f t="shared" si="13"/>
        <v>0</v>
      </c>
      <c r="Y341" s="34" t="b">
        <f t="shared" si="14"/>
        <v>0</v>
      </c>
      <c r="Z341" s="34" t="b">
        <f t="shared" si="15"/>
        <v>0</v>
      </c>
      <c r="AA341" s="34" t="b">
        <f t="shared" si="16"/>
        <v>0</v>
      </c>
      <c r="AB341" s="34" t="b">
        <f t="shared" si="17"/>
        <v>0</v>
      </c>
      <c r="AC341" s="34">
        <f t="shared" si="18"/>
        <v>8</v>
      </c>
      <c r="AD341" s="34">
        <f t="shared" si="19"/>
        <v>9</v>
      </c>
      <c r="AE341" s="16" t="b">
        <f t="shared" si="20"/>
        <v>0</v>
      </c>
      <c r="AF341" s="17" t="b">
        <f t="shared" si="21"/>
        <v>0</v>
      </c>
      <c r="AG341" s="17">
        <f t="shared" si="22"/>
        <v>14</v>
      </c>
      <c r="AH341" s="17" t="b">
        <f t="shared" si="23"/>
        <v>0</v>
      </c>
      <c r="AI341" s="34">
        <f t="shared" si="24"/>
        <v>1</v>
      </c>
      <c r="AJ341" s="18">
        <f t="shared" si="25"/>
        <v>13439.637</v>
      </c>
      <c r="AK341" s="18">
        <f t="shared" si="26"/>
        <v>13066.31375</v>
      </c>
      <c r="AL341" s="18">
        <f t="shared" si="27"/>
        <v>12692.9905</v>
      </c>
    </row>
    <row r="342" ht="12.75" customHeight="1">
      <c r="A342" s="54">
        <v>44942.0</v>
      </c>
      <c r="B342" s="56">
        <v>1497.0</v>
      </c>
      <c r="C342" s="57">
        <v>14927.01</v>
      </c>
      <c r="D342" s="56">
        <v>14937.0</v>
      </c>
      <c r="E342" s="4"/>
      <c r="F342" s="48">
        <f t="shared" si="1"/>
        <v>1632</v>
      </c>
      <c r="G342" s="49">
        <f t="shared" si="2"/>
        <v>1.051736569</v>
      </c>
      <c r="H342" s="49">
        <f t="shared" si="3"/>
        <v>0.9131984537</v>
      </c>
      <c r="I342" s="48" t="b">
        <f t="shared" si="4"/>
        <v>0</v>
      </c>
      <c r="J342" s="48">
        <f t="shared" si="5"/>
        <v>0</v>
      </c>
      <c r="K342" s="50">
        <f t="shared" si="6"/>
        <v>104</v>
      </c>
      <c r="L342" s="51">
        <f t="shared" si="7"/>
        <v>0.0006692566026</v>
      </c>
      <c r="M342" s="50" t="b">
        <f t="shared" si="8"/>
        <v>0</v>
      </c>
      <c r="N342" s="50" t="b">
        <f t="shared" si="9"/>
        <v>0</v>
      </c>
      <c r="O342" s="50">
        <f t="shared" si="10"/>
        <v>-1</v>
      </c>
      <c r="P342" s="4">
        <f t="shared" si="28"/>
        <v>353087572800</v>
      </c>
      <c r="Q342" s="34">
        <f t="shared" si="29"/>
        <v>-2600229</v>
      </c>
      <c r="R342" s="34"/>
      <c r="S342" s="34"/>
      <c r="T342" s="34"/>
      <c r="U342" s="34"/>
      <c r="V342" s="52"/>
      <c r="W342" s="53"/>
      <c r="X342" s="34" t="b">
        <f t="shared" si="13"/>
        <v>0</v>
      </c>
      <c r="Y342" s="34" t="b">
        <f t="shared" si="14"/>
        <v>0</v>
      </c>
      <c r="Z342" s="34" t="b">
        <f t="shared" si="15"/>
        <v>0</v>
      </c>
      <c r="AA342" s="34" t="b">
        <f t="shared" si="16"/>
        <v>0</v>
      </c>
      <c r="AB342" s="34" t="b">
        <f t="shared" si="17"/>
        <v>0</v>
      </c>
      <c r="AC342" s="34">
        <f t="shared" si="18"/>
        <v>7</v>
      </c>
      <c r="AD342" s="34">
        <f t="shared" si="19"/>
        <v>8</v>
      </c>
      <c r="AE342" s="16" t="b">
        <f t="shared" si="20"/>
        <v>0</v>
      </c>
      <c r="AF342" s="17" t="b">
        <f t="shared" si="21"/>
        <v>0</v>
      </c>
      <c r="AG342" s="17">
        <f t="shared" si="22"/>
        <v>13</v>
      </c>
      <c r="AH342" s="17" t="b">
        <f t="shared" si="23"/>
        <v>0</v>
      </c>
      <c r="AI342" s="34">
        <f t="shared" si="24"/>
        <v>1</v>
      </c>
      <c r="AJ342" s="18">
        <f t="shared" si="25"/>
        <v>13434.309</v>
      </c>
      <c r="AK342" s="18">
        <f t="shared" si="26"/>
        <v>13061.13375</v>
      </c>
      <c r="AL342" s="18">
        <f t="shared" si="27"/>
        <v>12687.9585</v>
      </c>
    </row>
    <row r="343" ht="12.75" customHeight="1">
      <c r="A343" s="54">
        <v>44939.0</v>
      </c>
      <c r="B343" s="56">
        <v>1819.0</v>
      </c>
      <c r="C343" s="57">
        <v>14824.13</v>
      </c>
      <c r="D343" s="56">
        <v>14833.0</v>
      </c>
      <c r="E343" s="4"/>
      <c r="F343" s="48">
        <f t="shared" si="1"/>
        <v>1776.4</v>
      </c>
      <c r="G343" s="49">
        <f t="shared" si="2"/>
        <v>1.047079541</v>
      </c>
      <c r="H343" s="49">
        <f t="shared" si="3"/>
        <v>1.113368957</v>
      </c>
      <c r="I343" s="48" t="b">
        <f t="shared" si="4"/>
        <v>0</v>
      </c>
      <c r="J343" s="48">
        <f t="shared" si="5"/>
        <v>0</v>
      </c>
      <c r="K343" s="50">
        <f t="shared" si="6"/>
        <v>69</v>
      </c>
      <c r="L343" s="51">
        <f t="shared" si="7"/>
        <v>0.0005983487733</v>
      </c>
      <c r="M343" s="50" t="b">
        <f t="shared" si="8"/>
        <v>0</v>
      </c>
      <c r="N343" s="50" t="b">
        <f t="shared" si="9"/>
        <v>0</v>
      </c>
      <c r="O343" s="50">
        <f t="shared" si="10"/>
        <v>-1</v>
      </c>
      <c r="P343" s="4">
        <f t="shared" si="28"/>
        <v>367249694800</v>
      </c>
      <c r="Q343" s="34">
        <f t="shared" si="29"/>
        <v>-2723485</v>
      </c>
      <c r="R343" s="34"/>
      <c r="S343" s="34"/>
      <c r="T343" s="34"/>
      <c r="U343" s="34"/>
      <c r="V343" s="59">
        <v>0.4741</v>
      </c>
      <c r="W343" s="60">
        <v>1.95</v>
      </c>
      <c r="X343" s="34" t="b">
        <f t="shared" si="13"/>
        <v>0</v>
      </c>
      <c r="Y343" s="34" t="b">
        <f t="shared" si="14"/>
        <v>0</v>
      </c>
      <c r="Z343" s="34" t="b">
        <f t="shared" si="15"/>
        <v>0</v>
      </c>
      <c r="AA343" s="34" t="b">
        <f t="shared" si="16"/>
        <v>0</v>
      </c>
      <c r="AB343" s="34" t="b">
        <f t="shared" si="17"/>
        <v>0</v>
      </c>
      <c r="AC343" s="34">
        <f t="shared" si="18"/>
        <v>6</v>
      </c>
      <c r="AD343" s="34">
        <f t="shared" si="19"/>
        <v>7</v>
      </c>
      <c r="AE343" s="16" t="b">
        <f t="shared" si="20"/>
        <v>0</v>
      </c>
      <c r="AF343" s="17" t="b">
        <f t="shared" si="21"/>
        <v>0</v>
      </c>
      <c r="AG343" s="17">
        <f t="shared" si="22"/>
        <v>12</v>
      </c>
      <c r="AH343" s="17" t="b">
        <f t="shared" si="23"/>
        <v>0</v>
      </c>
      <c r="AI343" s="34">
        <f t="shared" si="24"/>
        <v>1</v>
      </c>
      <c r="AJ343" s="18">
        <f t="shared" si="25"/>
        <v>13341.717</v>
      </c>
      <c r="AK343" s="18">
        <f t="shared" si="26"/>
        <v>12971.11375</v>
      </c>
      <c r="AL343" s="18">
        <f t="shared" si="27"/>
        <v>12600.5105</v>
      </c>
    </row>
    <row r="344" ht="12.75" customHeight="1">
      <c r="A344" s="54">
        <v>44938.0</v>
      </c>
      <c r="B344" s="56">
        <v>1474.0</v>
      </c>
      <c r="C344" s="57">
        <v>14731.64</v>
      </c>
      <c r="D344" s="56">
        <v>14764.0</v>
      </c>
      <c r="E344" s="4"/>
      <c r="F344" s="48">
        <f t="shared" si="1"/>
        <v>1720.2</v>
      </c>
      <c r="G344" s="49">
        <f t="shared" si="2"/>
        <v>1.042852367</v>
      </c>
      <c r="H344" s="49">
        <f t="shared" si="3"/>
        <v>1.108557726</v>
      </c>
      <c r="I344" s="48" t="b">
        <f t="shared" si="4"/>
        <v>0</v>
      </c>
      <c r="J344" s="48">
        <f t="shared" si="5"/>
        <v>0</v>
      </c>
      <c r="K344" s="50">
        <f t="shared" si="6"/>
        <v>-22</v>
      </c>
      <c r="L344" s="51">
        <f t="shared" si="7"/>
        <v>0.002196632554</v>
      </c>
      <c r="M344" s="50" t="b">
        <f t="shared" si="8"/>
        <v>0</v>
      </c>
      <c r="N344" s="50" t="b">
        <f t="shared" si="9"/>
        <v>0</v>
      </c>
      <c r="O344" s="50">
        <f t="shared" si="10"/>
        <v>-1</v>
      </c>
      <c r="P344" s="4">
        <f t="shared" si="28"/>
        <v>376938681700</v>
      </c>
      <c r="Q344" s="34">
        <f t="shared" si="29"/>
        <v>-2808402</v>
      </c>
      <c r="R344" s="34"/>
      <c r="S344" s="34"/>
      <c r="T344" s="34"/>
      <c r="U344" s="34"/>
      <c r="V344" s="59">
        <v>0.4756</v>
      </c>
      <c r="W344" s="60">
        <v>2.23</v>
      </c>
      <c r="X344" s="34" t="b">
        <f t="shared" si="13"/>
        <v>0</v>
      </c>
      <c r="Y344" s="34" t="b">
        <f t="shared" si="14"/>
        <v>0</v>
      </c>
      <c r="Z344" s="34" t="b">
        <f t="shared" si="15"/>
        <v>0</v>
      </c>
      <c r="AA344" s="34" t="b">
        <f t="shared" si="16"/>
        <v>0</v>
      </c>
      <c r="AB344" s="34" t="b">
        <f t="shared" si="17"/>
        <v>0</v>
      </c>
      <c r="AC344" s="34">
        <f t="shared" si="18"/>
        <v>5</v>
      </c>
      <c r="AD344" s="34">
        <f t="shared" si="19"/>
        <v>6</v>
      </c>
      <c r="AE344" s="16" t="b">
        <f t="shared" si="20"/>
        <v>0</v>
      </c>
      <c r="AF344" s="17" t="b">
        <f t="shared" si="21"/>
        <v>0</v>
      </c>
      <c r="AG344" s="17">
        <f t="shared" si="22"/>
        <v>11</v>
      </c>
      <c r="AH344" s="17" t="b">
        <f t="shared" si="23"/>
        <v>0</v>
      </c>
      <c r="AI344" s="34">
        <f t="shared" si="24"/>
        <v>1</v>
      </c>
      <c r="AJ344" s="18">
        <f t="shared" si="25"/>
        <v>13258.476</v>
      </c>
      <c r="AK344" s="18">
        <f t="shared" si="26"/>
        <v>12890.185</v>
      </c>
      <c r="AL344" s="18">
        <f t="shared" si="27"/>
        <v>12521.894</v>
      </c>
    </row>
    <row r="345" ht="12.75" customHeight="1">
      <c r="A345" s="54">
        <v>44937.0</v>
      </c>
      <c r="B345" s="56">
        <v>1596.0</v>
      </c>
      <c r="C345" s="57">
        <v>14751.44</v>
      </c>
      <c r="D345" s="56">
        <v>14786.0</v>
      </c>
      <c r="E345" s="4"/>
      <c r="F345" s="48">
        <f t="shared" si="1"/>
        <v>1769.4</v>
      </c>
      <c r="G345" s="49">
        <f t="shared" si="2"/>
        <v>1.046420585</v>
      </c>
      <c r="H345" s="49">
        <f t="shared" si="3"/>
        <v>1.10518976</v>
      </c>
      <c r="I345" s="48" t="b">
        <f t="shared" si="4"/>
        <v>0</v>
      </c>
      <c r="J345" s="48">
        <f t="shared" si="5"/>
        <v>0</v>
      </c>
      <c r="K345" s="50">
        <f t="shared" si="6"/>
        <v>-21</v>
      </c>
      <c r="L345" s="51">
        <f t="shared" si="7"/>
        <v>0.002342822124</v>
      </c>
      <c r="M345" s="50" t="b">
        <f t="shared" si="8"/>
        <v>0</v>
      </c>
      <c r="N345" s="50" t="b">
        <f t="shared" si="9"/>
        <v>0</v>
      </c>
      <c r="O345" s="50">
        <f t="shared" si="10"/>
        <v>-1</v>
      </c>
      <c r="P345" s="4">
        <f t="shared" si="28"/>
        <v>373879073500</v>
      </c>
      <c r="Q345" s="34">
        <f t="shared" si="29"/>
        <v>-2781462</v>
      </c>
      <c r="R345" s="34"/>
      <c r="S345" s="34"/>
      <c r="T345" s="34"/>
      <c r="U345" s="34"/>
      <c r="V345" s="59">
        <v>0.4608</v>
      </c>
      <c r="W345" s="60">
        <v>1.37</v>
      </c>
      <c r="X345" s="34" t="b">
        <f t="shared" si="13"/>
        <v>0</v>
      </c>
      <c r="Y345" s="34" t="b">
        <f t="shared" si="14"/>
        <v>0</v>
      </c>
      <c r="Z345" s="34" t="b">
        <f t="shared" si="15"/>
        <v>0</v>
      </c>
      <c r="AA345" s="34" t="b">
        <f t="shared" si="16"/>
        <v>0</v>
      </c>
      <c r="AB345" s="34" t="b">
        <f t="shared" si="17"/>
        <v>0</v>
      </c>
      <c r="AC345" s="34">
        <f t="shared" si="18"/>
        <v>4</v>
      </c>
      <c r="AD345" s="34">
        <f t="shared" si="19"/>
        <v>5</v>
      </c>
      <c r="AE345" s="16" t="b">
        <f t="shared" si="20"/>
        <v>0</v>
      </c>
      <c r="AF345" s="17" t="b">
        <f t="shared" si="21"/>
        <v>0</v>
      </c>
      <c r="AG345" s="17">
        <f t="shared" si="22"/>
        <v>10</v>
      </c>
      <c r="AH345" s="17" t="b">
        <f t="shared" si="23"/>
        <v>0</v>
      </c>
      <c r="AI345" s="34">
        <f t="shared" si="24"/>
        <v>1</v>
      </c>
      <c r="AJ345" s="18">
        <f t="shared" si="25"/>
        <v>13276.296</v>
      </c>
      <c r="AK345" s="18">
        <f t="shared" si="26"/>
        <v>12907.51</v>
      </c>
      <c r="AL345" s="18">
        <f t="shared" si="27"/>
        <v>12538.724</v>
      </c>
    </row>
    <row r="346" ht="12.75" customHeight="1">
      <c r="A346" s="54">
        <v>44936.0</v>
      </c>
      <c r="B346" s="62">
        <v>1774.0</v>
      </c>
      <c r="C346" s="63">
        <v>14802.96</v>
      </c>
      <c r="D346" s="62">
        <v>14807.0</v>
      </c>
      <c r="E346" s="4"/>
      <c r="F346" s="48">
        <f t="shared" si="1"/>
        <v>1772.2</v>
      </c>
      <c r="G346" s="49">
        <f t="shared" si="2"/>
        <v>1.052098739</v>
      </c>
      <c r="H346" s="49">
        <f t="shared" si="3"/>
        <v>1.101678086</v>
      </c>
      <c r="I346" s="48" t="b">
        <f t="shared" si="4"/>
        <v>0</v>
      </c>
      <c r="J346" s="48">
        <f t="shared" si="5"/>
        <v>0</v>
      </c>
      <c r="K346" s="50">
        <f t="shared" si="6"/>
        <v>55</v>
      </c>
      <c r="L346" s="51">
        <f t="shared" si="7"/>
        <v>0.0002729183893</v>
      </c>
      <c r="M346" s="50" t="b">
        <f t="shared" si="8"/>
        <v>0</v>
      </c>
      <c r="N346" s="50" t="b">
        <f t="shared" si="9"/>
        <v>0</v>
      </c>
      <c r="O346" s="50">
        <f t="shared" si="10"/>
        <v>-1</v>
      </c>
      <c r="P346" s="4">
        <f t="shared" si="28"/>
        <v>370985253550</v>
      </c>
      <c r="Q346" s="34">
        <f t="shared" si="29"/>
        <v>-2756019</v>
      </c>
      <c r="R346" s="34"/>
      <c r="S346" s="34"/>
      <c r="T346" s="34"/>
      <c r="U346" s="34"/>
      <c r="V346" s="59">
        <v>0.486</v>
      </c>
      <c r="W346" s="60">
        <v>0.25</v>
      </c>
      <c r="X346" s="34" t="b">
        <f t="shared" si="13"/>
        <v>0</v>
      </c>
      <c r="Y346" s="34" t="b">
        <f t="shared" si="14"/>
        <v>0</v>
      </c>
      <c r="Z346" s="34" t="b">
        <f t="shared" si="15"/>
        <v>0</v>
      </c>
      <c r="AA346" s="34" t="b">
        <f t="shared" si="16"/>
        <v>0</v>
      </c>
      <c r="AB346" s="34" t="b">
        <f t="shared" si="17"/>
        <v>0</v>
      </c>
      <c r="AC346" s="34">
        <f t="shared" si="18"/>
        <v>3</v>
      </c>
      <c r="AD346" s="34">
        <f t="shared" si="19"/>
        <v>4</v>
      </c>
      <c r="AE346" s="16" t="b">
        <f t="shared" si="20"/>
        <v>0</v>
      </c>
      <c r="AF346" s="17" t="b">
        <f t="shared" si="21"/>
        <v>0</v>
      </c>
      <c r="AG346" s="17">
        <f t="shared" si="22"/>
        <v>9</v>
      </c>
      <c r="AH346" s="17" t="b">
        <f t="shared" si="23"/>
        <v>0</v>
      </c>
      <c r="AI346" s="34">
        <f t="shared" si="24"/>
        <v>1</v>
      </c>
      <c r="AJ346" s="18">
        <f t="shared" si="25"/>
        <v>13322.664</v>
      </c>
      <c r="AK346" s="18">
        <f t="shared" si="26"/>
        <v>12952.59</v>
      </c>
      <c r="AL346" s="18">
        <f t="shared" si="27"/>
        <v>12582.516</v>
      </c>
    </row>
    <row r="347" ht="12.75" customHeight="1">
      <c r="A347" s="54">
        <v>44935.0</v>
      </c>
      <c r="B347" s="56">
        <v>2219.0</v>
      </c>
      <c r="C347" s="57">
        <v>14752.21</v>
      </c>
      <c r="D347" s="56">
        <v>14752.0</v>
      </c>
      <c r="E347" s="4"/>
      <c r="F347" s="48">
        <f t="shared" si="1"/>
        <v>1716</v>
      </c>
      <c r="G347" s="49">
        <f t="shared" si="2"/>
        <v>1.050778175</v>
      </c>
      <c r="H347" s="49">
        <f t="shared" si="3"/>
        <v>1.099013579</v>
      </c>
      <c r="I347" s="48" t="b">
        <f t="shared" si="4"/>
        <v>0</v>
      </c>
      <c r="J347" s="48">
        <f t="shared" si="5"/>
        <v>0</v>
      </c>
      <c r="K347" s="50">
        <f t="shared" si="6"/>
        <v>384</v>
      </c>
      <c r="L347" s="51">
        <f t="shared" si="7"/>
        <v>-0.00001423515527</v>
      </c>
      <c r="M347" s="50" t="b">
        <f t="shared" si="8"/>
        <v>0</v>
      </c>
      <c r="N347" s="50" t="b">
        <f t="shared" si="9"/>
        <v>0</v>
      </c>
      <c r="O347" s="50">
        <f t="shared" si="10"/>
        <v>1</v>
      </c>
      <c r="P347" s="4">
        <f t="shared" si="28"/>
        <v>349485902050</v>
      </c>
      <c r="Q347" s="34">
        <f t="shared" si="29"/>
        <v>7817946</v>
      </c>
      <c r="R347" s="34"/>
      <c r="S347" s="34"/>
      <c r="T347" s="34"/>
      <c r="U347" s="34"/>
      <c r="V347" s="59">
        <v>0.4757</v>
      </c>
      <c r="W347" s="60">
        <v>-0.26</v>
      </c>
      <c r="X347" s="34" t="b">
        <f t="shared" si="13"/>
        <v>1</v>
      </c>
      <c r="Y347" s="34" t="b">
        <f t="shared" si="14"/>
        <v>0</v>
      </c>
      <c r="Z347" s="34" t="b">
        <f t="shared" si="15"/>
        <v>0</v>
      </c>
      <c r="AA347" s="34" t="b">
        <f t="shared" si="16"/>
        <v>0</v>
      </c>
      <c r="AB347" s="34" t="b">
        <f t="shared" si="17"/>
        <v>0</v>
      </c>
      <c r="AC347" s="34">
        <f t="shared" si="18"/>
        <v>2</v>
      </c>
      <c r="AD347" s="34">
        <f t="shared" si="19"/>
        <v>3</v>
      </c>
      <c r="AE347" s="16" t="b">
        <f t="shared" si="20"/>
        <v>0</v>
      </c>
      <c r="AF347" s="17" t="b">
        <f t="shared" si="21"/>
        <v>0</v>
      </c>
      <c r="AG347" s="17">
        <f t="shared" si="22"/>
        <v>8</v>
      </c>
      <c r="AH347" s="17" t="b">
        <f t="shared" si="23"/>
        <v>0</v>
      </c>
      <c r="AI347" s="34">
        <f t="shared" si="24"/>
        <v>3</v>
      </c>
      <c r="AJ347" s="18">
        <f t="shared" si="25"/>
        <v>13276.989</v>
      </c>
      <c r="AK347" s="18">
        <f t="shared" si="26"/>
        <v>12908.18375</v>
      </c>
      <c r="AL347" s="18">
        <f t="shared" si="27"/>
        <v>12539.3785</v>
      </c>
    </row>
    <row r="348" ht="12.75" customHeight="1">
      <c r="A348" s="54">
        <v>44932.0</v>
      </c>
      <c r="B348" s="56">
        <v>1538.0</v>
      </c>
      <c r="C348" s="57">
        <v>14373.34</v>
      </c>
      <c r="D348" s="56">
        <v>14368.0</v>
      </c>
      <c r="E348" s="4"/>
      <c r="F348" s="48">
        <f t="shared" si="1"/>
        <v>1543.6</v>
      </c>
      <c r="G348" s="49">
        <f t="shared" si="2"/>
        <v>1.025769533</v>
      </c>
      <c r="H348" s="49">
        <f t="shared" si="3"/>
        <v>0.8529419057</v>
      </c>
      <c r="I348" s="48" t="b">
        <f t="shared" si="4"/>
        <v>0</v>
      </c>
      <c r="J348" s="48">
        <f t="shared" si="5"/>
        <v>0</v>
      </c>
      <c r="K348" s="50">
        <f t="shared" si="6"/>
        <v>87</v>
      </c>
      <c r="L348" s="51">
        <f t="shared" si="7"/>
        <v>-0.0003715211635</v>
      </c>
      <c r="M348" s="50" t="b">
        <f t="shared" si="8"/>
        <v>0</v>
      </c>
      <c r="N348" s="50" t="b">
        <f t="shared" si="9"/>
        <v>0</v>
      </c>
      <c r="O348" s="50">
        <f t="shared" si="10"/>
        <v>-1</v>
      </c>
      <c r="P348" s="4">
        <f t="shared" si="28"/>
        <v>409710618850</v>
      </c>
      <c r="Q348" s="34">
        <f t="shared" si="29"/>
        <v>-3136704</v>
      </c>
      <c r="R348" s="34"/>
      <c r="S348" s="34"/>
      <c r="T348" s="34"/>
      <c r="U348" s="34"/>
      <c r="V348" s="59">
        <v>0.4614</v>
      </c>
      <c r="W348" s="60">
        <v>-0.15</v>
      </c>
      <c r="X348" s="34" t="b">
        <f t="shared" si="13"/>
        <v>0</v>
      </c>
      <c r="Y348" s="34" t="b">
        <f t="shared" si="14"/>
        <v>1</v>
      </c>
      <c r="Z348" s="34" t="b">
        <f t="shared" si="15"/>
        <v>0</v>
      </c>
      <c r="AA348" s="34" t="b">
        <f t="shared" si="16"/>
        <v>0</v>
      </c>
      <c r="AB348" s="34" t="b">
        <f t="shared" si="17"/>
        <v>1</v>
      </c>
      <c r="AC348" s="34">
        <f t="shared" si="18"/>
        <v>1</v>
      </c>
      <c r="AD348" s="34">
        <f t="shared" si="19"/>
        <v>2</v>
      </c>
      <c r="AE348" s="16" t="b">
        <f t="shared" si="20"/>
        <v>0</v>
      </c>
      <c r="AF348" s="17" t="b">
        <f t="shared" si="21"/>
        <v>0</v>
      </c>
      <c r="AG348" s="17">
        <f t="shared" si="22"/>
        <v>7</v>
      </c>
      <c r="AH348" s="17" t="b">
        <f t="shared" si="23"/>
        <v>0</v>
      </c>
      <c r="AI348" s="34">
        <f t="shared" si="24"/>
        <v>1</v>
      </c>
      <c r="AJ348" s="18">
        <f t="shared" si="25"/>
        <v>12936.006</v>
      </c>
      <c r="AK348" s="18">
        <f t="shared" si="26"/>
        <v>12576.6725</v>
      </c>
      <c r="AL348" s="18">
        <f t="shared" si="27"/>
        <v>12217.339</v>
      </c>
    </row>
    <row r="349" ht="12.75" customHeight="1">
      <c r="A349" s="54">
        <v>44931.0</v>
      </c>
      <c r="B349" s="62">
        <v>1720.0</v>
      </c>
      <c r="C349" s="63">
        <v>14301.05</v>
      </c>
      <c r="D349" s="62">
        <v>14281.0</v>
      </c>
      <c r="E349" s="4"/>
      <c r="F349" s="48">
        <f t="shared" si="1"/>
        <v>1520</v>
      </c>
      <c r="G349" s="49">
        <f t="shared" si="2"/>
        <v>1.022510939</v>
      </c>
      <c r="H349" s="49">
        <f t="shared" si="3"/>
        <v>0.8491381084</v>
      </c>
      <c r="I349" s="48" t="b">
        <f t="shared" si="4"/>
        <v>0</v>
      </c>
      <c r="J349" s="48">
        <f t="shared" si="5"/>
        <v>0</v>
      </c>
      <c r="K349" s="50">
        <f t="shared" si="6"/>
        <v>67</v>
      </c>
      <c r="L349" s="51">
        <f t="shared" si="7"/>
        <v>-0.001401994958</v>
      </c>
      <c r="M349" s="50" t="b">
        <f t="shared" si="8"/>
        <v>1</v>
      </c>
      <c r="N349" s="50" t="b">
        <f t="shared" si="9"/>
        <v>0</v>
      </c>
      <c r="O349" s="50">
        <f t="shared" si="10"/>
        <v>-1</v>
      </c>
      <c r="P349" s="4">
        <f t="shared" si="28"/>
        <v>423914312800</v>
      </c>
      <c r="Q349" s="34">
        <f t="shared" si="29"/>
        <v>-3265217</v>
      </c>
      <c r="R349" s="34"/>
      <c r="S349" s="34"/>
      <c r="T349" s="34"/>
      <c r="U349" s="34"/>
      <c r="V349" s="59">
        <v>0.488</v>
      </c>
      <c r="W349" s="60">
        <v>-2.92</v>
      </c>
      <c r="X349" s="34" t="b">
        <f t="shared" si="13"/>
        <v>1</v>
      </c>
      <c r="Y349" s="34" t="b">
        <f t="shared" si="14"/>
        <v>0</v>
      </c>
      <c r="Z349" s="34" t="b">
        <f t="shared" si="15"/>
        <v>0</v>
      </c>
      <c r="AA349" s="34" t="b">
        <f t="shared" si="16"/>
        <v>1</v>
      </c>
      <c r="AB349" s="34" t="b">
        <f t="shared" si="17"/>
        <v>0</v>
      </c>
      <c r="AC349" s="34">
        <f t="shared" si="18"/>
        <v>2</v>
      </c>
      <c r="AD349" s="34">
        <f t="shared" si="19"/>
        <v>1</v>
      </c>
      <c r="AE349" s="16" t="b">
        <f t="shared" si="20"/>
        <v>1</v>
      </c>
      <c r="AF349" s="17" t="b">
        <f t="shared" si="21"/>
        <v>0</v>
      </c>
      <c r="AG349" s="17">
        <f t="shared" si="22"/>
        <v>6</v>
      </c>
      <c r="AH349" s="17" t="b">
        <f t="shared" si="23"/>
        <v>0</v>
      </c>
      <c r="AI349" s="34">
        <f t="shared" si="24"/>
        <v>1</v>
      </c>
      <c r="AJ349" s="18">
        <f t="shared" si="25"/>
        <v>12870.945</v>
      </c>
      <c r="AK349" s="18">
        <f t="shared" si="26"/>
        <v>12513.41875</v>
      </c>
      <c r="AL349" s="18">
        <f t="shared" si="27"/>
        <v>12155.8925</v>
      </c>
    </row>
    <row r="350" ht="12.75" customHeight="1">
      <c r="A350" s="54">
        <v>44930.0</v>
      </c>
      <c r="B350" s="56">
        <v>1610.0</v>
      </c>
      <c r="C350" s="57">
        <v>14199.13</v>
      </c>
      <c r="D350" s="56">
        <v>14214.0</v>
      </c>
      <c r="E350" s="4"/>
      <c r="F350" s="48">
        <f t="shared" si="1"/>
        <v>1496.6</v>
      </c>
      <c r="G350" s="49">
        <f t="shared" si="2"/>
        <v>1.016701624</v>
      </c>
      <c r="H350" s="49">
        <f t="shared" si="3"/>
        <v>0.7942119543</v>
      </c>
      <c r="I350" s="48" t="b">
        <f t="shared" si="4"/>
        <v>0</v>
      </c>
      <c r="J350" s="48">
        <f t="shared" si="5"/>
        <v>0</v>
      </c>
      <c r="K350" s="50">
        <f t="shared" si="6"/>
        <v>-15</v>
      </c>
      <c r="L350" s="51">
        <f t="shared" si="7"/>
        <v>0.001047247261</v>
      </c>
      <c r="M350" s="50" t="b">
        <f t="shared" si="8"/>
        <v>0</v>
      </c>
      <c r="N350" s="50" t="b">
        <f t="shared" si="9"/>
        <v>0</v>
      </c>
      <c r="O350" s="50">
        <f t="shared" si="10"/>
        <v>-1</v>
      </c>
      <c r="P350" s="4">
        <f t="shared" si="28"/>
        <v>435196851500</v>
      </c>
      <c r="Q350" s="34">
        <f t="shared" si="29"/>
        <v>-3367922</v>
      </c>
      <c r="R350" s="34"/>
      <c r="S350" s="34"/>
      <c r="T350" s="34"/>
      <c r="U350" s="34"/>
      <c r="V350" s="59">
        <v>0.4589</v>
      </c>
      <c r="W350" s="60">
        <v>-1.4</v>
      </c>
      <c r="X350" s="34" t="b">
        <f t="shared" si="13"/>
        <v>1</v>
      </c>
      <c r="Y350" s="34" t="b">
        <f t="shared" si="14"/>
        <v>1</v>
      </c>
      <c r="Z350" s="34" t="b">
        <f t="shared" si="15"/>
        <v>0</v>
      </c>
      <c r="AA350" s="34" t="b">
        <f t="shared" si="16"/>
        <v>0</v>
      </c>
      <c r="AB350" s="34" t="b">
        <f t="shared" si="17"/>
        <v>1</v>
      </c>
      <c r="AC350" s="34">
        <f t="shared" si="18"/>
        <v>1</v>
      </c>
      <c r="AD350" s="34">
        <f t="shared" si="19"/>
        <v>5</v>
      </c>
      <c r="AE350" s="16" t="b">
        <f t="shared" si="20"/>
        <v>0</v>
      </c>
      <c r="AF350" s="17" t="b">
        <f t="shared" si="21"/>
        <v>0</v>
      </c>
      <c r="AG350" s="17">
        <f t="shared" si="22"/>
        <v>5</v>
      </c>
      <c r="AH350" s="17" t="b">
        <f t="shared" si="23"/>
        <v>0</v>
      </c>
      <c r="AI350" s="34">
        <f t="shared" si="24"/>
        <v>1</v>
      </c>
      <c r="AJ350" s="18">
        <f t="shared" si="25"/>
        <v>12779.217</v>
      </c>
      <c r="AK350" s="18">
        <f t="shared" si="26"/>
        <v>12424.23875</v>
      </c>
      <c r="AL350" s="18">
        <f t="shared" si="27"/>
        <v>12069.2605</v>
      </c>
    </row>
    <row r="351" ht="12.75" customHeight="1">
      <c r="A351" s="54">
        <v>44929.0</v>
      </c>
      <c r="B351" s="56">
        <v>1493.0</v>
      </c>
      <c r="C351" s="57">
        <v>14224.12</v>
      </c>
      <c r="D351" s="56">
        <v>14229.0</v>
      </c>
      <c r="E351" s="4"/>
      <c r="F351" s="48">
        <f t="shared" si="1"/>
        <v>1425</v>
      </c>
      <c r="G351" s="49">
        <f t="shared" si="2"/>
        <v>1.019821331</v>
      </c>
      <c r="H351" s="49">
        <f t="shared" si="3"/>
        <v>0.7870896994</v>
      </c>
      <c r="I351" s="48" t="b">
        <f t="shared" si="4"/>
        <v>0</v>
      </c>
      <c r="J351" s="48">
        <f t="shared" si="5"/>
        <v>0</v>
      </c>
      <c r="K351" s="50">
        <f t="shared" si="6"/>
        <v>96</v>
      </c>
      <c r="L351" s="51">
        <f t="shared" si="7"/>
        <v>0.0003430792204</v>
      </c>
      <c r="M351" s="50" t="b">
        <f t="shared" si="8"/>
        <v>0</v>
      </c>
      <c r="N351" s="50" t="b">
        <f t="shared" si="9"/>
        <v>0</v>
      </c>
      <c r="O351" s="50">
        <f t="shared" si="10"/>
        <v>-1</v>
      </c>
      <c r="P351" s="4">
        <f t="shared" si="28"/>
        <v>432688118000</v>
      </c>
      <c r="Q351" s="34">
        <f t="shared" si="29"/>
        <v>-3344978</v>
      </c>
      <c r="R351" s="34"/>
      <c r="S351" s="34"/>
      <c r="T351" s="34"/>
      <c r="U351" s="34"/>
      <c r="V351" s="59">
        <v>0.477</v>
      </c>
      <c r="W351" s="60">
        <v>-2.09</v>
      </c>
      <c r="X351" s="34" t="b">
        <f t="shared" si="13"/>
        <v>1</v>
      </c>
      <c r="Y351" s="34" t="b">
        <f t="shared" si="14"/>
        <v>0</v>
      </c>
      <c r="Z351" s="34" t="b">
        <f t="shared" si="15"/>
        <v>0</v>
      </c>
      <c r="AA351" s="34" t="b">
        <f t="shared" si="16"/>
        <v>0</v>
      </c>
      <c r="AB351" s="34" t="b">
        <f t="shared" si="17"/>
        <v>0</v>
      </c>
      <c r="AC351" s="34">
        <f t="shared" si="18"/>
        <v>3</v>
      </c>
      <c r="AD351" s="34">
        <f t="shared" si="19"/>
        <v>4</v>
      </c>
      <c r="AE351" s="16" t="b">
        <f t="shared" si="20"/>
        <v>0</v>
      </c>
      <c r="AF351" s="17" t="b">
        <f t="shared" si="21"/>
        <v>0</v>
      </c>
      <c r="AG351" s="17">
        <f t="shared" si="22"/>
        <v>4</v>
      </c>
      <c r="AH351" s="17" t="b">
        <f t="shared" si="23"/>
        <v>0</v>
      </c>
      <c r="AI351" s="34">
        <f t="shared" si="24"/>
        <v>1</v>
      </c>
      <c r="AJ351" s="18">
        <f t="shared" si="25"/>
        <v>12801.708</v>
      </c>
      <c r="AK351" s="18">
        <f t="shared" si="26"/>
        <v>12446.105</v>
      </c>
      <c r="AL351" s="18">
        <f t="shared" si="27"/>
        <v>12090.502</v>
      </c>
    </row>
    <row r="352" ht="12.75" customHeight="1">
      <c r="A352" s="54">
        <v>44925.0</v>
      </c>
      <c r="B352" s="62">
        <v>1357.0</v>
      </c>
      <c r="C352" s="63">
        <v>14137.69</v>
      </c>
      <c r="D352" s="62">
        <v>14133.0</v>
      </c>
      <c r="E352" s="4"/>
      <c r="F352" s="48">
        <f t="shared" si="1"/>
        <v>1350.6</v>
      </c>
      <c r="G352" s="49">
        <f t="shared" si="2"/>
        <v>1.014257052</v>
      </c>
      <c r="H352" s="49">
        <f t="shared" si="3"/>
        <v>0.7863368053</v>
      </c>
      <c r="I352" s="48" t="b">
        <f t="shared" si="4"/>
        <v>0</v>
      </c>
      <c r="J352" s="48">
        <f t="shared" si="5"/>
        <v>0</v>
      </c>
      <c r="K352" s="50">
        <f t="shared" si="6"/>
        <v>89</v>
      </c>
      <c r="L352" s="51">
        <f t="shared" si="7"/>
        <v>-0.000331737363</v>
      </c>
      <c r="M352" s="50" t="b">
        <f t="shared" si="8"/>
        <v>0</v>
      </c>
      <c r="N352" s="50" t="b">
        <f t="shared" si="9"/>
        <v>0</v>
      </c>
      <c r="O352" s="50">
        <f t="shared" si="10"/>
        <v>-1</v>
      </c>
      <c r="P352" s="4">
        <f t="shared" si="28"/>
        <v>449480423600</v>
      </c>
      <c r="Q352" s="34">
        <f t="shared" si="29"/>
        <v>-3498397</v>
      </c>
      <c r="R352" s="34"/>
      <c r="S352" s="34"/>
      <c r="T352" s="34"/>
      <c r="U352" s="34"/>
      <c r="V352" s="59">
        <v>0.4615</v>
      </c>
      <c r="W352" s="60">
        <v>-1.97</v>
      </c>
      <c r="X352" s="34" t="b">
        <f t="shared" si="13"/>
        <v>1</v>
      </c>
      <c r="Y352" s="34" t="b">
        <f t="shared" si="14"/>
        <v>0</v>
      </c>
      <c r="Z352" s="34" t="b">
        <f t="shared" si="15"/>
        <v>0</v>
      </c>
      <c r="AA352" s="34" t="b">
        <f t="shared" si="16"/>
        <v>0</v>
      </c>
      <c r="AB352" s="34" t="b">
        <f t="shared" si="17"/>
        <v>0</v>
      </c>
      <c r="AC352" s="34">
        <f t="shared" si="18"/>
        <v>2</v>
      </c>
      <c r="AD352" s="34">
        <f t="shared" si="19"/>
        <v>3</v>
      </c>
      <c r="AE352" s="16" t="b">
        <f t="shared" si="20"/>
        <v>0</v>
      </c>
      <c r="AF352" s="17" t="b">
        <f t="shared" si="21"/>
        <v>0</v>
      </c>
      <c r="AG352" s="17">
        <f t="shared" si="22"/>
        <v>3</v>
      </c>
      <c r="AH352" s="17" t="b">
        <f t="shared" si="23"/>
        <v>0</v>
      </c>
      <c r="AI352" s="34">
        <f t="shared" si="24"/>
        <v>1</v>
      </c>
      <c r="AJ352" s="18">
        <f t="shared" si="25"/>
        <v>12723.921</v>
      </c>
      <c r="AK352" s="18">
        <f t="shared" si="26"/>
        <v>12370.47875</v>
      </c>
      <c r="AL352" s="18">
        <f t="shared" si="27"/>
        <v>12017.0365</v>
      </c>
    </row>
    <row r="353" ht="12.75" customHeight="1">
      <c r="A353" s="54">
        <v>44924.0</v>
      </c>
      <c r="B353" s="62">
        <v>1420.0</v>
      </c>
      <c r="C353" s="63">
        <v>14085.02</v>
      </c>
      <c r="D353" s="62">
        <v>14044.0</v>
      </c>
      <c r="E353" s="4"/>
      <c r="F353" s="48">
        <f t="shared" si="1"/>
        <v>1380</v>
      </c>
      <c r="G353" s="49">
        <f t="shared" si="2"/>
        <v>1.011004779</v>
      </c>
      <c r="H353" s="49">
        <f t="shared" si="3"/>
        <v>0.7847136668</v>
      </c>
      <c r="I353" s="48" t="b">
        <f t="shared" si="4"/>
        <v>0</v>
      </c>
      <c r="J353" s="48">
        <f t="shared" si="5"/>
        <v>0</v>
      </c>
      <c r="K353" s="50">
        <f t="shared" si="6"/>
        <v>-78</v>
      </c>
      <c r="L353" s="51">
        <f t="shared" si="7"/>
        <v>-0.002912313934</v>
      </c>
      <c r="M353" s="50" t="b">
        <f t="shared" si="8"/>
        <v>1</v>
      </c>
      <c r="N353" s="50" t="b">
        <f t="shared" si="9"/>
        <v>0</v>
      </c>
      <c r="O353" s="50">
        <f t="shared" si="10"/>
        <v>-1</v>
      </c>
      <c r="P353" s="4">
        <f t="shared" si="28"/>
        <v>465712719750</v>
      </c>
      <c r="Q353" s="34">
        <f t="shared" si="29"/>
        <v>-3647707</v>
      </c>
      <c r="R353" s="34"/>
      <c r="S353" s="34"/>
      <c r="T353" s="34"/>
      <c r="U353" s="34"/>
      <c r="V353" s="59">
        <v>0.4569</v>
      </c>
      <c r="W353" s="60">
        <v>-0.57</v>
      </c>
      <c r="X353" s="34" t="b">
        <f t="shared" si="13"/>
        <v>0</v>
      </c>
      <c r="Y353" s="34" t="b">
        <f t="shared" si="14"/>
        <v>1</v>
      </c>
      <c r="Z353" s="34" t="b">
        <f t="shared" si="15"/>
        <v>0</v>
      </c>
      <c r="AA353" s="34" t="b">
        <f t="shared" si="16"/>
        <v>0</v>
      </c>
      <c r="AB353" s="34" t="b">
        <f t="shared" si="17"/>
        <v>1</v>
      </c>
      <c r="AC353" s="34">
        <f t="shared" si="18"/>
        <v>1</v>
      </c>
      <c r="AD353" s="34">
        <f t="shared" si="19"/>
        <v>2</v>
      </c>
      <c r="AE353" s="16" t="b">
        <f t="shared" si="20"/>
        <v>0</v>
      </c>
      <c r="AF353" s="17" t="b">
        <f t="shared" si="21"/>
        <v>0</v>
      </c>
      <c r="AG353" s="17">
        <f t="shared" si="22"/>
        <v>2</v>
      </c>
      <c r="AH353" s="17" t="b">
        <f t="shared" si="23"/>
        <v>0</v>
      </c>
      <c r="AI353" s="34">
        <f t="shared" si="24"/>
        <v>1</v>
      </c>
      <c r="AJ353" s="18">
        <f t="shared" si="25"/>
        <v>12676.518</v>
      </c>
      <c r="AK353" s="18">
        <f t="shared" si="26"/>
        <v>12324.3925</v>
      </c>
      <c r="AL353" s="18">
        <f t="shared" si="27"/>
        <v>11972.267</v>
      </c>
      <c r="AM353" s="19"/>
    </row>
    <row r="354" ht="12.75" customHeight="1">
      <c r="A354" s="54">
        <v>44923.0</v>
      </c>
      <c r="B354" s="62">
        <v>1603.0</v>
      </c>
      <c r="C354" s="63">
        <v>14173.1</v>
      </c>
      <c r="D354" s="62">
        <v>14122.0</v>
      </c>
      <c r="E354" s="4"/>
      <c r="F354" s="48">
        <f t="shared" si="1"/>
        <v>1520.2</v>
      </c>
      <c r="G354" s="49">
        <f t="shared" si="2"/>
        <v>1.017561956</v>
      </c>
      <c r="H354" s="49">
        <f t="shared" si="3"/>
        <v>1.035467571</v>
      </c>
      <c r="I354" s="48" t="b">
        <f t="shared" si="4"/>
        <v>0</v>
      </c>
      <c r="J354" s="48">
        <f t="shared" si="5"/>
        <v>0</v>
      </c>
      <c r="K354" s="50">
        <f t="shared" si="6"/>
        <v>-180</v>
      </c>
      <c r="L354" s="51">
        <f t="shared" si="7"/>
        <v>-0.003605421538</v>
      </c>
      <c r="M354" s="50" t="b">
        <f t="shared" si="8"/>
        <v>0</v>
      </c>
      <c r="N354" s="50" t="b">
        <f t="shared" si="9"/>
        <v>0</v>
      </c>
      <c r="O354" s="50">
        <f t="shared" si="10"/>
        <v>1</v>
      </c>
      <c r="P354" s="4">
        <f t="shared" si="28"/>
        <v>451982336850</v>
      </c>
      <c r="Q354" s="34">
        <f t="shared" si="29"/>
        <v>-3520611</v>
      </c>
      <c r="R354" s="34"/>
      <c r="S354" s="34"/>
      <c r="T354" s="34"/>
      <c r="U354" s="34"/>
      <c r="V354" s="59">
        <v>0.4491</v>
      </c>
      <c r="W354" s="60">
        <v>-3.17</v>
      </c>
      <c r="X354" s="34" t="b">
        <f t="shared" si="13"/>
        <v>1</v>
      </c>
      <c r="Y354" s="34" t="b">
        <f t="shared" si="14"/>
        <v>0</v>
      </c>
      <c r="Z354" s="34" t="b">
        <f t="shared" si="15"/>
        <v>0</v>
      </c>
      <c r="AA354" s="34" t="b">
        <f t="shared" si="16"/>
        <v>1</v>
      </c>
      <c r="AB354" s="34" t="b">
        <f t="shared" si="17"/>
        <v>0</v>
      </c>
      <c r="AC354" s="34">
        <f t="shared" si="18"/>
        <v>6</v>
      </c>
      <c r="AD354" s="34">
        <f t="shared" si="19"/>
        <v>1</v>
      </c>
      <c r="AE354" s="16" t="b">
        <f t="shared" si="20"/>
        <v>1</v>
      </c>
      <c r="AF354" s="17" t="b">
        <f t="shared" si="21"/>
        <v>1</v>
      </c>
      <c r="AG354" s="17">
        <f t="shared" si="22"/>
        <v>1</v>
      </c>
      <c r="AH354" s="17" t="b">
        <f t="shared" si="23"/>
        <v>1</v>
      </c>
      <c r="AI354" s="34">
        <f t="shared" si="24"/>
        <v>-1</v>
      </c>
      <c r="AJ354" s="18">
        <f t="shared" si="25"/>
        <v>12755.79</v>
      </c>
      <c r="AK354" s="18">
        <f t="shared" si="26"/>
        <v>12401.4625</v>
      </c>
      <c r="AL354" s="18">
        <f t="shared" si="27"/>
        <v>12047.135</v>
      </c>
    </row>
    <row r="355" ht="12.75" customHeight="1">
      <c r="A355" s="54">
        <v>44922.0</v>
      </c>
      <c r="B355" s="62">
        <v>1252.0</v>
      </c>
      <c r="C355" s="63">
        <v>14328.43</v>
      </c>
      <c r="D355" s="62">
        <v>14302.0</v>
      </c>
      <c r="E355" s="4"/>
      <c r="F355" s="48">
        <f t="shared" si="1"/>
        <v>1637.2</v>
      </c>
      <c r="G355" s="49">
        <f t="shared" si="2"/>
        <v>1.029171629</v>
      </c>
      <c r="H355" s="49">
        <f t="shared" si="3"/>
        <v>1.061938312</v>
      </c>
      <c r="I355" s="48" t="b">
        <f t="shared" si="4"/>
        <v>0</v>
      </c>
      <c r="J355" s="48">
        <f t="shared" si="5"/>
        <v>0</v>
      </c>
      <c r="K355" s="50">
        <f t="shared" si="6"/>
        <v>59</v>
      </c>
      <c r="L355" s="51">
        <f t="shared" si="7"/>
        <v>-0.001844584508</v>
      </c>
      <c r="M355" s="50" t="b">
        <f t="shared" si="8"/>
        <v>1</v>
      </c>
      <c r="N355" s="50" t="b">
        <f t="shared" si="9"/>
        <v>0</v>
      </c>
      <c r="O355" s="50">
        <f t="shared" si="10"/>
        <v>-1</v>
      </c>
      <c r="P355" s="4">
        <f t="shared" si="28"/>
        <v>422721122850</v>
      </c>
      <c r="Q355" s="34">
        <f t="shared" si="29"/>
        <v>-3251246</v>
      </c>
      <c r="R355" s="34"/>
      <c r="S355" s="34"/>
      <c r="T355" s="34"/>
      <c r="U355" s="34"/>
      <c r="V355" s="59">
        <v>0.4461</v>
      </c>
      <c r="W355" s="60">
        <v>-1.99</v>
      </c>
      <c r="X355" s="34" t="b">
        <f t="shared" si="13"/>
        <v>1</v>
      </c>
      <c r="Y355" s="34" t="b">
        <f t="shared" si="14"/>
        <v>0</v>
      </c>
      <c r="Z355" s="34" t="b">
        <f t="shared" si="15"/>
        <v>0</v>
      </c>
      <c r="AA355" s="34" t="b">
        <f t="shared" si="16"/>
        <v>0</v>
      </c>
      <c r="AB355" s="34" t="b">
        <f t="shared" si="17"/>
        <v>0</v>
      </c>
      <c r="AC355" s="34">
        <f t="shared" si="18"/>
        <v>5</v>
      </c>
      <c r="AD355" s="34">
        <f t="shared" si="19"/>
        <v>4</v>
      </c>
      <c r="AE355" s="16" t="b">
        <f t="shared" si="20"/>
        <v>1</v>
      </c>
      <c r="AF355" s="17" t="b">
        <f t="shared" si="21"/>
        <v>0</v>
      </c>
      <c r="AG355" s="17">
        <f t="shared" si="22"/>
        <v>6</v>
      </c>
      <c r="AH355" s="17" t="b">
        <f t="shared" si="23"/>
        <v>0</v>
      </c>
      <c r="AI355" s="34">
        <f t="shared" si="24"/>
        <v>1</v>
      </c>
      <c r="AJ355" s="18">
        <f t="shared" si="25"/>
        <v>12895.587</v>
      </c>
      <c r="AK355" s="18">
        <f t="shared" si="26"/>
        <v>12537.37625</v>
      </c>
      <c r="AL355" s="18">
        <f t="shared" si="27"/>
        <v>12179.1655</v>
      </c>
    </row>
    <row r="356" ht="12.75" customHeight="1">
      <c r="A356" s="54">
        <v>44921.0</v>
      </c>
      <c r="B356" s="62">
        <v>1121.0</v>
      </c>
      <c r="C356" s="63">
        <v>14285.13</v>
      </c>
      <c r="D356" s="62">
        <v>14243.0</v>
      </c>
      <c r="E356" s="4"/>
      <c r="F356" s="48">
        <f t="shared" si="1"/>
        <v>1914</v>
      </c>
      <c r="G356" s="49">
        <f t="shared" si="2"/>
        <v>1.026985927</v>
      </c>
      <c r="H356" s="49">
        <f t="shared" si="3"/>
        <v>1.273604278</v>
      </c>
      <c r="I356" s="48" t="b">
        <f t="shared" si="4"/>
        <v>0</v>
      </c>
      <c r="J356" s="48">
        <f t="shared" si="5"/>
        <v>0</v>
      </c>
      <c r="K356" s="50">
        <f t="shared" si="6"/>
        <v>49</v>
      </c>
      <c r="L356" s="51">
        <f t="shared" si="7"/>
        <v>-0.002949220623</v>
      </c>
      <c r="M356" s="50" t="b">
        <f t="shared" si="8"/>
        <v>1</v>
      </c>
      <c r="N356" s="50" t="b">
        <f t="shared" si="9"/>
        <v>0</v>
      </c>
      <c r="O356" s="50">
        <f t="shared" si="10"/>
        <v>-1</v>
      </c>
      <c r="P356" s="4">
        <f t="shared" si="28"/>
        <v>432576565450</v>
      </c>
      <c r="Q356" s="34">
        <f t="shared" si="29"/>
        <v>-3340828</v>
      </c>
      <c r="R356" s="34"/>
      <c r="S356" s="34"/>
      <c r="T356" s="34"/>
      <c r="U356" s="34"/>
      <c r="V356" s="52"/>
      <c r="W356" s="53"/>
      <c r="X356" s="34" t="b">
        <f t="shared" si="13"/>
        <v>0</v>
      </c>
      <c r="Y356" s="34" t="b">
        <f t="shared" si="14"/>
        <v>0</v>
      </c>
      <c r="Z356" s="34" t="b">
        <f t="shared" si="15"/>
        <v>0</v>
      </c>
      <c r="AA356" s="34" t="b">
        <f t="shared" si="16"/>
        <v>0</v>
      </c>
      <c r="AB356" s="34" t="b">
        <f t="shared" si="17"/>
        <v>0</v>
      </c>
      <c r="AC356" s="34">
        <f t="shared" si="18"/>
        <v>4</v>
      </c>
      <c r="AD356" s="34">
        <f t="shared" si="19"/>
        <v>3</v>
      </c>
      <c r="AE356" s="16" t="b">
        <f t="shared" si="20"/>
        <v>1</v>
      </c>
      <c r="AF356" s="17" t="b">
        <f t="shared" si="21"/>
        <v>0</v>
      </c>
      <c r="AG356" s="17">
        <f t="shared" si="22"/>
        <v>5</v>
      </c>
      <c r="AH356" s="17" t="b">
        <f t="shared" si="23"/>
        <v>0</v>
      </c>
      <c r="AI356" s="34">
        <f t="shared" si="24"/>
        <v>1</v>
      </c>
      <c r="AJ356" s="18">
        <f t="shared" si="25"/>
        <v>12856.617</v>
      </c>
      <c r="AK356" s="18">
        <f t="shared" si="26"/>
        <v>12499.48875</v>
      </c>
      <c r="AL356" s="18">
        <f t="shared" si="27"/>
        <v>12142.3605</v>
      </c>
    </row>
    <row r="357" ht="12.75" customHeight="1">
      <c r="A357" s="54">
        <v>44918.0</v>
      </c>
      <c r="B357" s="62">
        <v>1504.0</v>
      </c>
      <c r="C357" s="63">
        <v>14270.88</v>
      </c>
      <c r="D357" s="62">
        <v>14194.0</v>
      </c>
      <c r="E357" s="4"/>
      <c r="F357" s="48">
        <f t="shared" si="1"/>
        <v>2102.8</v>
      </c>
      <c r="G357" s="49">
        <f t="shared" si="2"/>
        <v>1.027173333</v>
      </c>
      <c r="H357" s="49">
        <f t="shared" si="3"/>
        <v>1.267927432</v>
      </c>
      <c r="I357" s="48" t="b">
        <f t="shared" si="4"/>
        <v>0</v>
      </c>
      <c r="J357" s="48">
        <f t="shared" si="5"/>
        <v>0</v>
      </c>
      <c r="K357" s="50">
        <f t="shared" si="6"/>
        <v>-176</v>
      </c>
      <c r="L357" s="51">
        <f t="shared" si="7"/>
        <v>-0.005387194062</v>
      </c>
      <c r="M357" s="50" t="b">
        <f t="shared" si="8"/>
        <v>0</v>
      </c>
      <c r="N357" s="50" t="b">
        <f t="shared" si="9"/>
        <v>0</v>
      </c>
      <c r="O357" s="50">
        <f t="shared" si="10"/>
        <v>1</v>
      </c>
      <c r="P357" s="4">
        <f t="shared" si="28"/>
        <v>440948815700</v>
      </c>
      <c r="Q357" s="34">
        <f t="shared" si="29"/>
        <v>-3417245</v>
      </c>
      <c r="R357" s="34"/>
      <c r="S357" s="34"/>
      <c r="T357" s="34"/>
      <c r="U357" s="34"/>
      <c r="V357" s="59">
        <v>0.4499</v>
      </c>
      <c r="W357" s="60">
        <v>-1.84</v>
      </c>
      <c r="X357" s="34" t="b">
        <f t="shared" si="13"/>
        <v>1</v>
      </c>
      <c r="Y357" s="34" t="b">
        <f t="shared" si="14"/>
        <v>0</v>
      </c>
      <c r="Z357" s="34" t="b">
        <f t="shared" si="15"/>
        <v>0</v>
      </c>
      <c r="AA357" s="34" t="b">
        <f t="shared" si="16"/>
        <v>0</v>
      </c>
      <c r="AB357" s="34" t="b">
        <f t="shared" si="17"/>
        <v>0</v>
      </c>
      <c r="AC357" s="34">
        <f t="shared" si="18"/>
        <v>3</v>
      </c>
      <c r="AD357" s="34">
        <f t="shared" si="19"/>
        <v>2</v>
      </c>
      <c r="AE357" s="16" t="b">
        <f t="shared" si="20"/>
        <v>1</v>
      </c>
      <c r="AF357" s="17" t="b">
        <f t="shared" si="21"/>
        <v>0</v>
      </c>
      <c r="AG357" s="17">
        <f t="shared" si="22"/>
        <v>4</v>
      </c>
      <c r="AH357" s="17" t="b">
        <f t="shared" si="23"/>
        <v>0</v>
      </c>
      <c r="AI357" s="34">
        <f t="shared" si="24"/>
        <v>-1</v>
      </c>
      <c r="AJ357" s="18">
        <f t="shared" si="25"/>
        <v>12843.792</v>
      </c>
      <c r="AK357" s="18">
        <f t="shared" si="26"/>
        <v>12487.02</v>
      </c>
      <c r="AL357" s="18">
        <f t="shared" si="27"/>
        <v>12130.248</v>
      </c>
    </row>
    <row r="358" ht="12.75" customHeight="1">
      <c r="A358" s="54">
        <v>44917.0</v>
      </c>
      <c r="B358" s="62">
        <v>2121.0</v>
      </c>
      <c r="C358" s="63">
        <v>14442.94</v>
      </c>
      <c r="D358" s="62">
        <v>14370.0</v>
      </c>
      <c r="E358" s="4"/>
      <c r="F358" s="48">
        <f t="shared" si="1"/>
        <v>2396.8</v>
      </c>
      <c r="G358" s="49">
        <f t="shared" si="2"/>
        <v>1.040614141</v>
      </c>
      <c r="H358" s="49">
        <f t="shared" si="3"/>
        <v>1.423943055</v>
      </c>
      <c r="I358" s="48" t="b">
        <f t="shared" si="4"/>
        <v>0</v>
      </c>
      <c r="J358" s="48">
        <f t="shared" si="5"/>
        <v>0</v>
      </c>
      <c r="K358" s="50">
        <f t="shared" si="6"/>
        <v>206</v>
      </c>
      <c r="L358" s="51">
        <f t="shared" si="7"/>
        <v>-0.005050218307</v>
      </c>
      <c r="M358" s="50" t="b">
        <f t="shared" si="8"/>
        <v>0</v>
      </c>
      <c r="N358" s="50" t="b">
        <f t="shared" si="9"/>
        <v>0</v>
      </c>
      <c r="O358" s="50">
        <f t="shared" si="10"/>
        <v>1</v>
      </c>
      <c r="P358" s="4">
        <f t="shared" si="28"/>
        <v>552628154900</v>
      </c>
      <c r="Q358" s="34">
        <f t="shared" si="29"/>
        <v>12690834</v>
      </c>
      <c r="R358" s="34"/>
      <c r="S358" s="34"/>
      <c r="T358" s="34"/>
      <c r="U358" s="34"/>
      <c r="V358" s="59">
        <v>0.442</v>
      </c>
      <c r="W358" s="60">
        <v>-2.99</v>
      </c>
      <c r="X358" s="34" t="b">
        <f t="shared" si="13"/>
        <v>1</v>
      </c>
      <c r="Y358" s="34" t="b">
        <f t="shared" si="14"/>
        <v>0</v>
      </c>
      <c r="Z358" s="34" t="b">
        <f t="shared" si="15"/>
        <v>0</v>
      </c>
      <c r="AA358" s="34" t="b">
        <f t="shared" si="16"/>
        <v>1</v>
      </c>
      <c r="AB358" s="34" t="b">
        <f t="shared" si="17"/>
        <v>0</v>
      </c>
      <c r="AC358" s="34">
        <f t="shared" si="18"/>
        <v>2</v>
      </c>
      <c r="AD358" s="34">
        <f t="shared" si="19"/>
        <v>1</v>
      </c>
      <c r="AE358" s="16" t="b">
        <f t="shared" si="20"/>
        <v>1</v>
      </c>
      <c r="AF358" s="17" t="b">
        <f t="shared" si="21"/>
        <v>0</v>
      </c>
      <c r="AG358" s="17">
        <f t="shared" si="22"/>
        <v>3</v>
      </c>
      <c r="AH358" s="17" t="b">
        <f t="shared" si="23"/>
        <v>0</v>
      </c>
      <c r="AI358" s="34">
        <f t="shared" si="24"/>
        <v>3</v>
      </c>
      <c r="AJ358" s="18">
        <f t="shared" si="25"/>
        <v>12998.646</v>
      </c>
      <c r="AK358" s="18">
        <f t="shared" si="26"/>
        <v>12637.5725</v>
      </c>
      <c r="AL358" s="18">
        <f t="shared" si="27"/>
        <v>12276.499</v>
      </c>
      <c r="AM358" s="19">
        <v>188.0</v>
      </c>
      <c r="AN358" s="19">
        <v>535.0</v>
      </c>
      <c r="AO358" s="19">
        <v>141.0</v>
      </c>
      <c r="AP358" s="19">
        <v>96.0</v>
      </c>
      <c r="AQ358" s="19">
        <v>73.0</v>
      </c>
    </row>
    <row r="359" ht="12.75" customHeight="1">
      <c r="A359" s="55">
        <v>44916.0</v>
      </c>
      <c r="B359" s="62">
        <v>2188.0</v>
      </c>
      <c r="C359" s="63">
        <v>14234.4</v>
      </c>
      <c r="D359" s="62">
        <v>14219.0</v>
      </c>
      <c r="E359" s="58">
        <v>14164.0</v>
      </c>
      <c r="F359" s="48">
        <f t="shared" si="1"/>
        <v>2357</v>
      </c>
      <c r="G359" s="49">
        <f t="shared" si="2"/>
        <v>1.026709147</v>
      </c>
      <c r="H359" s="49">
        <f t="shared" si="3"/>
        <v>1.423829434</v>
      </c>
      <c r="I359" s="48" t="b">
        <f t="shared" si="4"/>
        <v>0</v>
      </c>
      <c r="J359" s="48">
        <f t="shared" si="5"/>
        <v>0</v>
      </c>
      <c r="K359" s="50">
        <f t="shared" si="6"/>
        <v>66</v>
      </c>
      <c r="L359" s="51">
        <f t="shared" si="7"/>
        <v>-0.004945765189</v>
      </c>
      <c r="M359" s="50" t="b">
        <f t="shared" si="8"/>
        <v>0</v>
      </c>
      <c r="N359" s="50" t="b">
        <f t="shared" si="9"/>
        <v>0</v>
      </c>
      <c r="O359" s="50">
        <f t="shared" si="10"/>
        <v>1</v>
      </c>
      <c r="P359" s="4">
        <f t="shared" si="28"/>
        <v>600475301100</v>
      </c>
      <c r="Q359" s="34">
        <f t="shared" si="29"/>
        <v>-4645354</v>
      </c>
      <c r="R359" s="34"/>
      <c r="S359" s="34"/>
      <c r="T359" s="34"/>
      <c r="U359" s="34"/>
      <c r="V359" s="59">
        <v>0.4657</v>
      </c>
      <c r="W359" s="60">
        <v>-1.4</v>
      </c>
      <c r="X359" s="34" t="b">
        <f t="shared" si="13"/>
        <v>0</v>
      </c>
      <c r="Y359" s="34" t="b">
        <f t="shared" si="14"/>
        <v>1</v>
      </c>
      <c r="Z359" s="34" t="b">
        <f t="shared" si="15"/>
        <v>0</v>
      </c>
      <c r="AA359" s="34" t="b">
        <f t="shared" si="16"/>
        <v>0</v>
      </c>
      <c r="AB359" s="34" t="b">
        <f t="shared" si="17"/>
        <v>1</v>
      </c>
      <c r="AC359" s="34">
        <f t="shared" si="18"/>
        <v>1</v>
      </c>
      <c r="AD359" s="34">
        <f t="shared" si="19"/>
        <v>2</v>
      </c>
      <c r="AE359" s="16" t="b">
        <f t="shared" si="20"/>
        <v>0</v>
      </c>
      <c r="AF359" s="17" t="b">
        <f t="shared" si="21"/>
        <v>0</v>
      </c>
      <c r="AG359" s="17">
        <f t="shared" si="22"/>
        <v>2</v>
      </c>
      <c r="AH359" s="17" t="b">
        <f t="shared" si="23"/>
        <v>0</v>
      </c>
      <c r="AI359" s="34">
        <f t="shared" si="24"/>
        <v>-1</v>
      </c>
      <c r="AJ359" s="18">
        <f t="shared" si="25"/>
        <v>12810.96</v>
      </c>
      <c r="AK359" s="18">
        <f t="shared" si="26"/>
        <v>12455.1</v>
      </c>
      <c r="AL359" s="18">
        <f t="shared" si="27"/>
        <v>12099.24</v>
      </c>
    </row>
    <row r="360" ht="12.75" customHeight="1">
      <c r="A360" s="54">
        <v>44915.0</v>
      </c>
      <c r="B360" s="62">
        <v>2636.0</v>
      </c>
      <c r="C360" s="63">
        <v>14170.03</v>
      </c>
      <c r="D360" s="62">
        <v>14130.0</v>
      </c>
      <c r="E360" s="58">
        <v>14098.0</v>
      </c>
      <c r="F360" s="48">
        <f t="shared" si="1"/>
        <v>2298</v>
      </c>
      <c r="G360" s="49">
        <f t="shared" si="2"/>
        <v>1.02301112</v>
      </c>
      <c r="H360" s="49">
        <f t="shared" si="3"/>
        <v>1.42317079</v>
      </c>
      <c r="I360" s="48" t="b">
        <f t="shared" si="4"/>
        <v>0</v>
      </c>
      <c r="J360" s="48">
        <f t="shared" si="5"/>
        <v>0</v>
      </c>
      <c r="K360" s="50">
        <f t="shared" si="6"/>
        <v>-261</v>
      </c>
      <c r="L360" s="51">
        <f t="shared" si="7"/>
        <v>-0.005083263762</v>
      </c>
      <c r="M360" s="50" t="b">
        <f t="shared" si="8"/>
        <v>0</v>
      </c>
      <c r="N360" s="50" t="b">
        <f t="shared" si="9"/>
        <v>0</v>
      </c>
      <c r="O360" s="50">
        <f t="shared" si="10"/>
        <v>1</v>
      </c>
      <c r="P360" s="4">
        <f t="shared" si="28"/>
        <v>616308275400</v>
      </c>
      <c r="Q360" s="34">
        <f t="shared" si="29"/>
        <v>-4797871</v>
      </c>
      <c r="R360" s="34"/>
      <c r="S360" s="34"/>
      <c r="T360" s="34"/>
      <c r="U360" s="34"/>
      <c r="V360" s="59">
        <v>0.4427</v>
      </c>
      <c r="W360" s="60">
        <v>-3.09</v>
      </c>
      <c r="X360" s="34" t="b">
        <f t="shared" si="13"/>
        <v>1</v>
      </c>
      <c r="Y360" s="34" t="b">
        <f t="shared" si="14"/>
        <v>0</v>
      </c>
      <c r="Z360" s="34" t="b">
        <f t="shared" si="15"/>
        <v>0</v>
      </c>
      <c r="AA360" s="34" t="b">
        <f t="shared" si="16"/>
        <v>1</v>
      </c>
      <c r="AB360" s="34" t="b">
        <f t="shared" si="17"/>
        <v>0</v>
      </c>
      <c r="AC360" s="34">
        <f t="shared" si="18"/>
        <v>9</v>
      </c>
      <c r="AD360" s="34">
        <f t="shared" si="19"/>
        <v>1</v>
      </c>
      <c r="AE360" s="16" t="b">
        <f t="shared" si="20"/>
        <v>1</v>
      </c>
      <c r="AF360" s="17" t="b">
        <f t="shared" si="21"/>
        <v>1</v>
      </c>
      <c r="AG360" s="17">
        <f t="shared" si="22"/>
        <v>1</v>
      </c>
      <c r="AH360" s="17" t="b">
        <f t="shared" si="23"/>
        <v>1</v>
      </c>
      <c r="AI360" s="34">
        <f t="shared" si="24"/>
        <v>-1</v>
      </c>
      <c r="AJ360" s="18">
        <f t="shared" si="25"/>
        <v>12753.027</v>
      </c>
      <c r="AK360" s="18">
        <f t="shared" si="26"/>
        <v>12398.77625</v>
      </c>
      <c r="AL360" s="18">
        <f t="shared" si="27"/>
        <v>12044.5255</v>
      </c>
    </row>
    <row r="361" ht="12.75" customHeight="1">
      <c r="A361" s="54">
        <v>44914.0</v>
      </c>
      <c r="B361" s="62">
        <v>2065.0</v>
      </c>
      <c r="C361" s="63">
        <v>14433.32</v>
      </c>
      <c r="D361" s="62">
        <v>14405.0</v>
      </c>
      <c r="E361" s="58">
        <v>14359.0</v>
      </c>
      <c r="F361" s="48">
        <f t="shared" si="1"/>
        <v>2147.8</v>
      </c>
      <c r="G361" s="49">
        <f t="shared" si="2"/>
        <v>1.042450238</v>
      </c>
      <c r="H361" s="49">
        <f t="shared" si="3"/>
        <v>1.431643132</v>
      </c>
      <c r="I361" s="48" t="b">
        <f t="shared" si="4"/>
        <v>0</v>
      </c>
      <c r="J361" s="48">
        <f t="shared" si="5"/>
        <v>0</v>
      </c>
      <c r="K361" s="50">
        <f t="shared" si="6"/>
        <v>-43</v>
      </c>
      <c r="L361" s="51">
        <f t="shared" si="7"/>
        <v>-0.005149196443</v>
      </c>
      <c r="M361" s="50" t="b">
        <f t="shared" si="8"/>
        <v>0</v>
      </c>
      <c r="N361" s="50" t="b">
        <f t="shared" si="9"/>
        <v>0</v>
      </c>
      <c r="O361" s="50">
        <f t="shared" si="10"/>
        <v>1</v>
      </c>
      <c r="P361" s="4">
        <f t="shared" si="28"/>
        <v>560457094200</v>
      </c>
      <c r="Q361" s="34">
        <f t="shared" si="29"/>
        <v>-4279784</v>
      </c>
      <c r="R361" s="34"/>
      <c r="S361" s="34"/>
      <c r="T361" s="34"/>
      <c r="U361" s="34"/>
      <c r="V361" s="59">
        <v>0.4543</v>
      </c>
      <c r="W361" s="60">
        <v>-3.27</v>
      </c>
      <c r="X361" s="34" t="b">
        <f t="shared" si="13"/>
        <v>1</v>
      </c>
      <c r="Y361" s="34" t="b">
        <f t="shared" si="14"/>
        <v>0</v>
      </c>
      <c r="Z361" s="34" t="b">
        <f t="shared" si="15"/>
        <v>0</v>
      </c>
      <c r="AA361" s="34" t="b">
        <f t="shared" si="16"/>
        <v>1</v>
      </c>
      <c r="AB361" s="34" t="b">
        <f t="shared" si="17"/>
        <v>0</v>
      </c>
      <c r="AC361" s="34">
        <f t="shared" si="18"/>
        <v>8</v>
      </c>
      <c r="AD361" s="34">
        <f t="shared" si="19"/>
        <v>1</v>
      </c>
      <c r="AE361" s="16" t="b">
        <f t="shared" si="20"/>
        <v>1</v>
      </c>
      <c r="AF361" s="17" t="b">
        <f t="shared" si="21"/>
        <v>1</v>
      </c>
      <c r="AG361" s="17">
        <f t="shared" si="22"/>
        <v>1</v>
      </c>
      <c r="AH361" s="17" t="b">
        <f t="shared" si="23"/>
        <v>1</v>
      </c>
      <c r="AI361" s="34">
        <f t="shared" si="24"/>
        <v>-1</v>
      </c>
      <c r="AJ361" s="18">
        <f t="shared" si="25"/>
        <v>12989.988</v>
      </c>
      <c r="AK361" s="18">
        <f t="shared" si="26"/>
        <v>12629.155</v>
      </c>
      <c r="AL361" s="18">
        <f t="shared" si="27"/>
        <v>12268.322</v>
      </c>
    </row>
    <row r="362" ht="12.75" customHeight="1">
      <c r="A362" s="54">
        <v>44911.0</v>
      </c>
      <c r="B362" s="62">
        <v>2974.0</v>
      </c>
      <c r="C362" s="63">
        <v>14528.55</v>
      </c>
      <c r="D362" s="62">
        <v>14448.0</v>
      </c>
      <c r="E362" s="4"/>
      <c r="F362" s="48">
        <f t="shared" si="1"/>
        <v>2037.8</v>
      </c>
      <c r="G362" s="49">
        <f t="shared" si="2"/>
        <v>1.050156419</v>
      </c>
      <c r="H362" s="49">
        <f t="shared" si="3"/>
        <v>1.430346364</v>
      </c>
      <c r="I362" s="48" t="b">
        <f t="shared" si="4"/>
        <v>0</v>
      </c>
      <c r="J362" s="48">
        <f t="shared" si="5"/>
        <v>0</v>
      </c>
      <c r="K362" s="50">
        <f t="shared" si="6"/>
        <v>-261</v>
      </c>
      <c r="L362" s="51">
        <f t="shared" si="7"/>
        <v>-0.005544255965</v>
      </c>
      <c r="M362" s="50" t="b">
        <f t="shared" si="8"/>
        <v>0</v>
      </c>
      <c r="N362" s="50" t="b">
        <f t="shared" si="9"/>
        <v>0</v>
      </c>
      <c r="O362" s="50">
        <f t="shared" si="10"/>
        <v>1</v>
      </c>
      <c r="P362" s="4">
        <f t="shared" si="28"/>
        <v>551430697600</v>
      </c>
      <c r="Q362" s="34">
        <f t="shared" si="29"/>
        <v>-4198324</v>
      </c>
      <c r="R362" s="34"/>
      <c r="S362" s="34"/>
      <c r="T362" s="34"/>
      <c r="U362" s="34"/>
      <c r="V362" s="59">
        <v>0.5175</v>
      </c>
      <c r="W362" s="60">
        <v>-2.58</v>
      </c>
      <c r="X362" s="34" t="b">
        <f t="shared" si="13"/>
        <v>1</v>
      </c>
      <c r="Y362" s="34" t="b">
        <f t="shared" si="14"/>
        <v>0</v>
      </c>
      <c r="Z362" s="34" t="b">
        <f t="shared" si="15"/>
        <v>0</v>
      </c>
      <c r="AA362" s="34" t="b">
        <f t="shared" si="16"/>
        <v>0</v>
      </c>
      <c r="AB362" s="34" t="b">
        <f t="shared" si="17"/>
        <v>0</v>
      </c>
      <c r="AC362" s="34">
        <f t="shared" si="18"/>
        <v>7</v>
      </c>
      <c r="AD362" s="34">
        <f t="shared" si="19"/>
        <v>2</v>
      </c>
      <c r="AE362" s="16" t="b">
        <f t="shared" si="20"/>
        <v>1</v>
      </c>
      <c r="AF362" s="17" t="b">
        <f t="shared" si="21"/>
        <v>0</v>
      </c>
      <c r="AG362" s="17">
        <f t="shared" si="22"/>
        <v>2</v>
      </c>
      <c r="AH362" s="17" t="b">
        <f t="shared" si="23"/>
        <v>1</v>
      </c>
      <c r="AI362" s="34">
        <f t="shared" si="24"/>
        <v>-1</v>
      </c>
      <c r="AJ362" s="18">
        <f t="shared" si="25"/>
        <v>13075.695</v>
      </c>
      <c r="AK362" s="18">
        <f t="shared" si="26"/>
        <v>12712.48125</v>
      </c>
      <c r="AL362" s="18">
        <f t="shared" si="27"/>
        <v>12349.2675</v>
      </c>
    </row>
    <row r="363" ht="12.75" customHeight="1">
      <c r="A363" s="54">
        <v>44910.0</v>
      </c>
      <c r="B363" s="62">
        <v>1922.0</v>
      </c>
      <c r="C363" s="63">
        <v>14734.13</v>
      </c>
      <c r="D363" s="62">
        <v>14709.0</v>
      </c>
      <c r="E363" s="4"/>
      <c r="F363" s="48">
        <f t="shared" si="1"/>
        <v>1829</v>
      </c>
      <c r="G363" s="49">
        <f t="shared" si="2"/>
        <v>1.065542726</v>
      </c>
      <c r="H363" s="49">
        <f t="shared" si="3"/>
        <v>0.9357122079</v>
      </c>
      <c r="I363" s="48" t="b">
        <f t="shared" si="4"/>
        <v>0</v>
      </c>
      <c r="J363" s="48">
        <f t="shared" si="5"/>
        <v>0</v>
      </c>
      <c r="K363" s="50">
        <f t="shared" si="6"/>
        <v>6</v>
      </c>
      <c r="L363" s="51">
        <f t="shared" si="7"/>
        <v>-0.001705563885</v>
      </c>
      <c r="M363" s="50" t="b">
        <f t="shared" si="8"/>
        <v>0</v>
      </c>
      <c r="N363" s="50" t="b">
        <f t="shared" si="9"/>
        <v>0</v>
      </c>
      <c r="O363" s="50">
        <f t="shared" si="10"/>
        <v>1</v>
      </c>
      <c r="P363" s="4">
        <f t="shared" si="28"/>
        <v>779715848350</v>
      </c>
      <c r="Q363" s="34">
        <f t="shared" si="29"/>
        <v>17493115</v>
      </c>
      <c r="R363" s="34"/>
      <c r="S363" s="34"/>
      <c r="T363" s="34"/>
      <c r="U363" s="34"/>
      <c r="V363" s="59">
        <v>0.5009</v>
      </c>
      <c r="W363" s="60">
        <v>-4.77</v>
      </c>
      <c r="X363" s="34" t="b">
        <f t="shared" si="13"/>
        <v>1</v>
      </c>
      <c r="Y363" s="34" t="b">
        <f t="shared" si="14"/>
        <v>0</v>
      </c>
      <c r="Z363" s="34" t="b">
        <f t="shared" si="15"/>
        <v>0</v>
      </c>
      <c r="AA363" s="34" t="b">
        <f t="shared" si="16"/>
        <v>1</v>
      </c>
      <c r="AB363" s="34" t="b">
        <f t="shared" si="17"/>
        <v>0</v>
      </c>
      <c r="AC363" s="34">
        <f t="shared" si="18"/>
        <v>6</v>
      </c>
      <c r="AD363" s="34">
        <f t="shared" si="19"/>
        <v>1</v>
      </c>
      <c r="AE363" s="16" t="b">
        <f t="shared" si="20"/>
        <v>1</v>
      </c>
      <c r="AF363" s="17" t="b">
        <f t="shared" si="21"/>
        <v>1</v>
      </c>
      <c r="AG363" s="17">
        <f t="shared" si="22"/>
        <v>1</v>
      </c>
      <c r="AH363" s="17" t="b">
        <f t="shared" si="23"/>
        <v>1</v>
      </c>
      <c r="AI363" s="34">
        <f t="shared" si="24"/>
        <v>3</v>
      </c>
      <c r="AJ363" s="18">
        <f t="shared" si="25"/>
        <v>13260.717</v>
      </c>
      <c r="AK363" s="18">
        <f t="shared" si="26"/>
        <v>12892.36375</v>
      </c>
      <c r="AL363" s="18">
        <f t="shared" si="27"/>
        <v>12524.0105</v>
      </c>
    </row>
    <row r="364" ht="12.75" customHeight="1">
      <c r="A364" s="54">
        <v>44909.0</v>
      </c>
      <c r="B364" s="69">
        <v>1893.0</v>
      </c>
      <c r="C364" s="70">
        <v>14739.36</v>
      </c>
      <c r="D364" s="56">
        <v>14703.0</v>
      </c>
      <c r="E364" s="4"/>
      <c r="F364" s="48">
        <f t="shared" si="1"/>
        <v>1808</v>
      </c>
      <c r="G364" s="49">
        <f t="shared" si="2"/>
        <v>1.066498759</v>
      </c>
      <c r="H364" s="49">
        <f t="shared" si="3"/>
        <v>0.9344813951</v>
      </c>
      <c r="I364" s="48" t="b">
        <f t="shared" si="4"/>
        <v>0</v>
      </c>
      <c r="J364" s="48">
        <f t="shared" si="5"/>
        <v>0</v>
      </c>
      <c r="K364" s="50">
        <f t="shared" si="6"/>
        <v>184</v>
      </c>
      <c r="L364" s="51">
        <f t="shared" si="7"/>
        <v>-0.002466864233</v>
      </c>
      <c r="M364" s="50" t="b">
        <f t="shared" si="8"/>
        <v>1</v>
      </c>
      <c r="N364" s="50" t="b">
        <f t="shared" si="9"/>
        <v>0</v>
      </c>
      <c r="O364" s="50">
        <f t="shared" si="10"/>
        <v>-1</v>
      </c>
      <c r="P364" s="4">
        <f t="shared" si="28"/>
        <v>781469810350</v>
      </c>
      <c r="Q364" s="34">
        <f t="shared" si="29"/>
        <v>-5846540</v>
      </c>
      <c r="R364" s="34"/>
      <c r="S364" s="34"/>
      <c r="T364" s="34"/>
      <c r="U364" s="34"/>
      <c r="V364" s="59">
        <v>0.4598</v>
      </c>
      <c r="W364" s="60">
        <v>0.34</v>
      </c>
      <c r="X364" s="34" t="b">
        <f t="shared" si="13"/>
        <v>1</v>
      </c>
      <c r="Y364" s="34" t="b">
        <f t="shared" si="14"/>
        <v>0</v>
      </c>
      <c r="Z364" s="34" t="b">
        <f t="shared" si="15"/>
        <v>0</v>
      </c>
      <c r="AA364" s="34" t="b">
        <f t="shared" si="16"/>
        <v>0</v>
      </c>
      <c r="AB364" s="34" t="b">
        <f t="shared" si="17"/>
        <v>0</v>
      </c>
      <c r="AC364" s="34">
        <f t="shared" si="18"/>
        <v>5</v>
      </c>
      <c r="AD364" s="34">
        <f t="shared" si="19"/>
        <v>30</v>
      </c>
      <c r="AE364" s="16" t="b">
        <f t="shared" si="20"/>
        <v>0</v>
      </c>
      <c r="AF364" s="17" t="b">
        <f t="shared" si="21"/>
        <v>0</v>
      </c>
      <c r="AG364" s="17">
        <f t="shared" si="22"/>
        <v>30</v>
      </c>
      <c r="AH364" s="17" t="b">
        <f t="shared" si="23"/>
        <v>0</v>
      </c>
      <c r="AI364" s="34">
        <f t="shared" si="24"/>
        <v>1</v>
      </c>
      <c r="AJ364" s="18">
        <f t="shared" si="25"/>
        <v>13265.424</v>
      </c>
      <c r="AK364" s="18">
        <f t="shared" si="26"/>
        <v>12896.94</v>
      </c>
      <c r="AL364" s="18">
        <f t="shared" si="27"/>
        <v>12528.456</v>
      </c>
    </row>
    <row r="365" ht="12.75" customHeight="1">
      <c r="A365" s="54">
        <v>44908.0</v>
      </c>
      <c r="B365" s="62">
        <v>1885.0</v>
      </c>
      <c r="C365" s="63">
        <v>14522.96</v>
      </c>
      <c r="D365" s="62">
        <v>14519.0</v>
      </c>
      <c r="E365" s="4"/>
      <c r="F365" s="48">
        <f t="shared" si="1"/>
        <v>1923</v>
      </c>
      <c r="G365" s="49">
        <f t="shared" si="2"/>
        <v>1.051239799</v>
      </c>
      <c r="H365" s="49">
        <f t="shared" si="3"/>
        <v>1.196122779</v>
      </c>
      <c r="I365" s="48" t="b">
        <f t="shared" si="4"/>
        <v>0</v>
      </c>
      <c r="J365" s="48">
        <f t="shared" si="5"/>
        <v>0</v>
      </c>
      <c r="K365" s="50">
        <f t="shared" si="6"/>
        <v>-56</v>
      </c>
      <c r="L365" s="51">
        <f t="shared" si="7"/>
        <v>-0.0002726716868</v>
      </c>
      <c r="M365" s="50" t="b">
        <f t="shared" si="8"/>
        <v>0</v>
      </c>
      <c r="N365" s="50" t="b">
        <f t="shared" si="9"/>
        <v>0</v>
      </c>
      <c r="O365" s="50">
        <f t="shared" si="10"/>
        <v>-1</v>
      </c>
      <c r="P365" s="4">
        <f t="shared" si="28"/>
        <v>840020735550</v>
      </c>
      <c r="Q365" s="34">
        <f t="shared" si="29"/>
        <v>-6364231</v>
      </c>
      <c r="R365" s="34"/>
      <c r="S365" s="34"/>
      <c r="T365" s="34"/>
      <c r="U365" s="34"/>
      <c r="V365" s="59">
        <v>0.4451</v>
      </c>
      <c r="W365" s="60">
        <v>1.12</v>
      </c>
      <c r="X365" s="34" t="b">
        <f t="shared" si="13"/>
        <v>0</v>
      </c>
      <c r="Y365" s="34" t="b">
        <f t="shared" si="14"/>
        <v>0</v>
      </c>
      <c r="Z365" s="34" t="b">
        <f t="shared" si="15"/>
        <v>0</v>
      </c>
      <c r="AA365" s="34" t="b">
        <f t="shared" si="16"/>
        <v>0</v>
      </c>
      <c r="AB365" s="34" t="b">
        <f t="shared" si="17"/>
        <v>0</v>
      </c>
      <c r="AC365" s="34">
        <f t="shared" si="18"/>
        <v>4</v>
      </c>
      <c r="AD365" s="34">
        <f t="shared" si="19"/>
        <v>29</v>
      </c>
      <c r="AE365" s="16" t="b">
        <f t="shared" si="20"/>
        <v>0</v>
      </c>
      <c r="AF365" s="17" t="b">
        <f t="shared" si="21"/>
        <v>0</v>
      </c>
      <c r="AG365" s="17">
        <f t="shared" si="22"/>
        <v>29</v>
      </c>
      <c r="AH365" s="17" t="b">
        <f t="shared" si="23"/>
        <v>0</v>
      </c>
      <c r="AI365" s="34">
        <f t="shared" si="24"/>
        <v>1</v>
      </c>
      <c r="AJ365" s="18">
        <f t="shared" si="25"/>
        <v>13070.664</v>
      </c>
      <c r="AK365" s="18">
        <f t="shared" si="26"/>
        <v>12707.59</v>
      </c>
      <c r="AL365" s="18">
        <f t="shared" si="27"/>
        <v>12344.516</v>
      </c>
    </row>
    <row r="366" ht="12.75" customHeight="1">
      <c r="A366" s="54">
        <v>44907.0</v>
      </c>
      <c r="B366" s="62">
        <v>1515.0</v>
      </c>
      <c r="C366" s="63">
        <v>14612.59</v>
      </c>
      <c r="D366" s="62">
        <v>14575.0</v>
      </c>
      <c r="E366" s="4"/>
      <c r="F366" s="48">
        <f t="shared" si="1"/>
        <v>2034.2</v>
      </c>
      <c r="G366" s="49">
        <f t="shared" si="2"/>
        <v>1.057694028</v>
      </c>
      <c r="H366" s="49">
        <f t="shared" si="3"/>
        <v>1.19836851</v>
      </c>
      <c r="I366" s="48" t="b">
        <f t="shared" si="4"/>
        <v>0</v>
      </c>
      <c r="J366" s="48">
        <f t="shared" si="5"/>
        <v>0</v>
      </c>
      <c r="K366" s="50">
        <f t="shared" si="6"/>
        <v>-115</v>
      </c>
      <c r="L366" s="51">
        <f t="shared" si="7"/>
        <v>-0.002572439246</v>
      </c>
      <c r="M366" s="50" t="b">
        <f t="shared" si="8"/>
        <v>1</v>
      </c>
      <c r="N366" s="50" t="b">
        <f t="shared" si="9"/>
        <v>0</v>
      </c>
      <c r="O366" s="50">
        <f t="shared" si="10"/>
        <v>-1</v>
      </c>
      <c r="P366" s="4">
        <f t="shared" si="28"/>
        <v>822636717150</v>
      </c>
      <c r="Q366" s="34">
        <f t="shared" si="29"/>
        <v>-6208578</v>
      </c>
      <c r="R366" s="34"/>
      <c r="S366" s="34"/>
      <c r="T366" s="34"/>
      <c r="U366" s="34"/>
      <c r="V366" s="59">
        <v>0.457</v>
      </c>
      <c r="W366" s="60">
        <v>-0.17</v>
      </c>
      <c r="X366" s="34" t="b">
        <f t="shared" si="13"/>
        <v>0</v>
      </c>
      <c r="Y366" s="34" t="b">
        <f t="shared" si="14"/>
        <v>0</v>
      </c>
      <c r="Z366" s="34" t="b">
        <f t="shared" si="15"/>
        <v>0</v>
      </c>
      <c r="AA366" s="34" t="b">
        <f t="shared" si="16"/>
        <v>0</v>
      </c>
      <c r="AB366" s="34" t="b">
        <f t="shared" si="17"/>
        <v>0</v>
      </c>
      <c r="AC366" s="34">
        <f t="shared" si="18"/>
        <v>3</v>
      </c>
      <c r="AD366" s="34">
        <f t="shared" si="19"/>
        <v>28</v>
      </c>
      <c r="AE366" s="16" t="b">
        <f t="shared" si="20"/>
        <v>0</v>
      </c>
      <c r="AF366" s="17" t="b">
        <f t="shared" si="21"/>
        <v>0</v>
      </c>
      <c r="AG366" s="17">
        <f t="shared" si="22"/>
        <v>28</v>
      </c>
      <c r="AH366" s="17" t="b">
        <f t="shared" si="23"/>
        <v>0</v>
      </c>
      <c r="AI366" s="34">
        <f t="shared" si="24"/>
        <v>1</v>
      </c>
      <c r="AJ366" s="18">
        <f t="shared" si="25"/>
        <v>13151.331</v>
      </c>
      <c r="AK366" s="18">
        <f t="shared" si="26"/>
        <v>12786.01625</v>
      </c>
      <c r="AL366" s="18">
        <f t="shared" si="27"/>
        <v>12420.7015</v>
      </c>
    </row>
    <row r="367" ht="12.75" customHeight="1">
      <c r="A367" s="54">
        <v>44904.0</v>
      </c>
      <c r="B367" s="62">
        <v>1930.0</v>
      </c>
      <c r="C367" s="63">
        <v>14705.43</v>
      </c>
      <c r="D367" s="62">
        <v>14690.0</v>
      </c>
      <c r="E367" s="4"/>
      <c r="F367" s="48">
        <f t="shared" si="1"/>
        <v>2212.4</v>
      </c>
      <c r="G367" s="49">
        <f t="shared" si="2"/>
        <v>1.06465407</v>
      </c>
      <c r="H367" s="49">
        <f t="shared" si="3"/>
        <v>1.197602853</v>
      </c>
      <c r="I367" s="48" t="b">
        <f t="shared" si="4"/>
        <v>0</v>
      </c>
      <c r="J367" s="48">
        <f t="shared" si="5"/>
        <v>0</v>
      </c>
      <c r="K367" s="50">
        <f t="shared" si="6"/>
        <v>174</v>
      </c>
      <c r="L367" s="51">
        <f t="shared" si="7"/>
        <v>-0.001049272276</v>
      </c>
      <c r="M367" s="50" t="b">
        <f t="shared" si="8"/>
        <v>1</v>
      </c>
      <c r="N367" s="50" t="b">
        <f t="shared" si="9"/>
        <v>0</v>
      </c>
      <c r="O367" s="50">
        <f t="shared" si="10"/>
        <v>-1</v>
      </c>
      <c r="P367" s="4">
        <f t="shared" si="28"/>
        <v>788678965150</v>
      </c>
      <c r="Q367" s="34">
        <f t="shared" si="29"/>
        <v>-5905696</v>
      </c>
      <c r="R367" s="34"/>
      <c r="S367" s="34"/>
      <c r="T367" s="34"/>
      <c r="U367" s="34"/>
      <c r="V367" s="59">
        <v>0.4492</v>
      </c>
      <c r="W367" s="60">
        <v>-1.39</v>
      </c>
      <c r="X367" s="34" t="b">
        <f t="shared" si="13"/>
        <v>1</v>
      </c>
      <c r="Y367" s="34" t="b">
        <f t="shared" si="14"/>
        <v>0</v>
      </c>
      <c r="Z367" s="34" t="b">
        <f t="shared" si="15"/>
        <v>0</v>
      </c>
      <c r="AA367" s="34" t="b">
        <f t="shared" si="16"/>
        <v>0</v>
      </c>
      <c r="AB367" s="34" t="b">
        <f t="shared" si="17"/>
        <v>0</v>
      </c>
      <c r="AC367" s="34">
        <f t="shared" si="18"/>
        <v>2</v>
      </c>
      <c r="AD367" s="34">
        <f t="shared" si="19"/>
        <v>27</v>
      </c>
      <c r="AE367" s="16" t="b">
        <f t="shared" si="20"/>
        <v>0</v>
      </c>
      <c r="AF367" s="17" t="b">
        <f t="shared" si="21"/>
        <v>0</v>
      </c>
      <c r="AG367" s="17">
        <f t="shared" si="22"/>
        <v>27</v>
      </c>
      <c r="AH367" s="17" t="b">
        <f t="shared" si="23"/>
        <v>0</v>
      </c>
      <c r="AI367" s="34">
        <f t="shared" si="24"/>
        <v>1</v>
      </c>
      <c r="AJ367" s="18">
        <f t="shared" si="25"/>
        <v>13234.887</v>
      </c>
      <c r="AK367" s="18">
        <f t="shared" si="26"/>
        <v>12867.25125</v>
      </c>
      <c r="AL367" s="18">
        <f t="shared" si="27"/>
        <v>12499.6155</v>
      </c>
    </row>
    <row r="368" ht="12.75" customHeight="1">
      <c r="A368" s="54">
        <v>44903.0</v>
      </c>
      <c r="B368" s="62">
        <v>1817.0</v>
      </c>
      <c r="C368" s="63">
        <v>14553.04</v>
      </c>
      <c r="D368" s="62">
        <v>14516.0</v>
      </c>
      <c r="E368" s="4"/>
      <c r="F368" s="48">
        <f t="shared" si="1"/>
        <v>2272.4</v>
      </c>
      <c r="G368" s="49">
        <f t="shared" si="2"/>
        <v>1.053803917</v>
      </c>
      <c r="H368" s="49">
        <f t="shared" si="3"/>
        <v>1.193914326</v>
      </c>
      <c r="I368" s="48" t="b">
        <f t="shared" si="4"/>
        <v>0</v>
      </c>
      <c r="J368" s="48">
        <f t="shared" si="5"/>
        <v>0</v>
      </c>
      <c r="K368" s="50">
        <f t="shared" si="6"/>
        <v>-106</v>
      </c>
      <c r="L368" s="51">
        <f t="shared" si="7"/>
        <v>-0.002545172692</v>
      </c>
      <c r="M368" s="50" t="b">
        <f t="shared" si="8"/>
        <v>1</v>
      </c>
      <c r="N368" s="50" t="b">
        <f t="shared" si="9"/>
        <v>0</v>
      </c>
      <c r="O368" s="50">
        <f t="shared" si="10"/>
        <v>-1</v>
      </c>
      <c r="P368" s="4">
        <f t="shared" si="28"/>
        <v>844344253450</v>
      </c>
      <c r="Q368" s="34">
        <f t="shared" si="29"/>
        <v>-6398309</v>
      </c>
      <c r="R368" s="34"/>
      <c r="S368" s="34"/>
      <c r="T368" s="34"/>
      <c r="U368" s="34"/>
      <c r="V368" s="59">
        <v>0.4524</v>
      </c>
      <c r="W368" s="60">
        <v>-1.02</v>
      </c>
      <c r="X368" s="34" t="b">
        <f t="shared" si="13"/>
        <v>1</v>
      </c>
      <c r="Y368" s="34" t="b">
        <f t="shared" si="14"/>
        <v>1</v>
      </c>
      <c r="Z368" s="34" t="b">
        <f t="shared" si="15"/>
        <v>0</v>
      </c>
      <c r="AA368" s="34" t="b">
        <f t="shared" si="16"/>
        <v>0</v>
      </c>
      <c r="AB368" s="34" t="b">
        <f t="shared" si="17"/>
        <v>1</v>
      </c>
      <c r="AC368" s="34">
        <f t="shared" si="18"/>
        <v>1</v>
      </c>
      <c r="AD368" s="34">
        <f t="shared" si="19"/>
        <v>26</v>
      </c>
      <c r="AE368" s="16" t="b">
        <f t="shared" si="20"/>
        <v>0</v>
      </c>
      <c r="AF368" s="17" t="b">
        <f t="shared" si="21"/>
        <v>0</v>
      </c>
      <c r="AG368" s="17">
        <f t="shared" si="22"/>
        <v>26</v>
      </c>
      <c r="AH368" s="17" t="b">
        <f t="shared" si="23"/>
        <v>0</v>
      </c>
      <c r="AI368" s="34">
        <f t="shared" si="24"/>
        <v>1</v>
      </c>
      <c r="AJ368" s="18">
        <f t="shared" si="25"/>
        <v>13097.736</v>
      </c>
      <c r="AK368" s="18">
        <f t="shared" si="26"/>
        <v>12733.91</v>
      </c>
      <c r="AL368" s="18">
        <f t="shared" si="27"/>
        <v>12370.084</v>
      </c>
    </row>
    <row r="369" ht="12.75" customHeight="1">
      <c r="A369" s="54">
        <v>44902.0</v>
      </c>
      <c r="B369" s="62">
        <v>2468.0</v>
      </c>
      <c r="C369" s="63">
        <v>14630.01</v>
      </c>
      <c r="D369" s="62">
        <v>14622.0</v>
      </c>
      <c r="E369" s="4"/>
      <c r="F369" s="48">
        <f t="shared" si="1"/>
        <v>2492</v>
      </c>
      <c r="G369" s="49">
        <f t="shared" si="2"/>
        <v>1.059227847</v>
      </c>
      <c r="H369" s="49">
        <f t="shared" si="3"/>
        <v>1.410472496</v>
      </c>
      <c r="I369" s="48" t="b">
        <f t="shared" si="4"/>
        <v>0</v>
      </c>
      <c r="J369" s="48">
        <f t="shared" si="5"/>
        <v>0</v>
      </c>
      <c r="K369" s="50">
        <f t="shared" si="6"/>
        <v>-66</v>
      </c>
      <c r="L369" s="51">
        <f t="shared" si="7"/>
        <v>-0.0005475047522</v>
      </c>
      <c r="M369" s="50" t="b">
        <f t="shared" si="8"/>
        <v>0</v>
      </c>
      <c r="N369" s="50" t="b">
        <f t="shared" si="9"/>
        <v>0</v>
      </c>
      <c r="O369" s="50">
        <f t="shared" si="10"/>
        <v>1</v>
      </c>
      <c r="P369" s="4">
        <f t="shared" si="28"/>
        <v>959061730550</v>
      </c>
      <c r="Q369" s="34">
        <f t="shared" si="29"/>
        <v>21644807</v>
      </c>
      <c r="R369" s="34"/>
      <c r="S369" s="34"/>
      <c r="T369" s="34"/>
      <c r="U369" s="34"/>
      <c r="V369" s="59">
        <v>0.4507</v>
      </c>
      <c r="W369" s="60">
        <v>-1.88</v>
      </c>
      <c r="X369" s="34" t="b">
        <f t="shared" si="13"/>
        <v>1</v>
      </c>
      <c r="Y369" s="34" t="b">
        <f t="shared" si="14"/>
        <v>0</v>
      </c>
      <c r="Z369" s="34" t="b">
        <f t="shared" si="15"/>
        <v>0</v>
      </c>
      <c r="AA369" s="34" t="b">
        <f t="shared" si="16"/>
        <v>0</v>
      </c>
      <c r="AB369" s="34" t="b">
        <f t="shared" si="17"/>
        <v>0</v>
      </c>
      <c r="AC369" s="34">
        <f t="shared" si="18"/>
        <v>20</v>
      </c>
      <c r="AD369" s="34">
        <f t="shared" si="19"/>
        <v>25</v>
      </c>
      <c r="AE369" s="16" t="b">
        <f t="shared" si="20"/>
        <v>0</v>
      </c>
      <c r="AF369" s="17" t="b">
        <f t="shared" si="21"/>
        <v>0</v>
      </c>
      <c r="AG369" s="17">
        <f t="shared" si="22"/>
        <v>25</v>
      </c>
      <c r="AH369" s="17" t="b">
        <f t="shared" si="23"/>
        <v>0</v>
      </c>
      <c r="AI369" s="34">
        <f t="shared" si="24"/>
        <v>3</v>
      </c>
      <c r="AJ369" s="18">
        <f t="shared" si="25"/>
        <v>13167.009</v>
      </c>
      <c r="AK369" s="18">
        <f t="shared" si="26"/>
        <v>12801.25875</v>
      </c>
      <c r="AL369" s="18">
        <f t="shared" si="27"/>
        <v>12435.5085</v>
      </c>
    </row>
    <row r="370" ht="12.75" customHeight="1">
      <c r="A370" s="54">
        <v>44901.0</v>
      </c>
      <c r="B370" s="62">
        <v>2441.0</v>
      </c>
      <c r="C370" s="63">
        <v>14728.88</v>
      </c>
      <c r="D370" s="62">
        <v>14688.0</v>
      </c>
      <c r="E370" s="4"/>
      <c r="F370" s="48">
        <f t="shared" si="1"/>
        <v>2542.2</v>
      </c>
      <c r="G370" s="49">
        <f t="shared" si="2"/>
        <v>1.066349722</v>
      </c>
      <c r="H370" s="49">
        <f t="shared" si="3"/>
        <v>1.417410895</v>
      </c>
      <c r="I370" s="48" t="b">
        <f t="shared" si="4"/>
        <v>0</v>
      </c>
      <c r="J370" s="48">
        <f t="shared" si="5"/>
        <v>0</v>
      </c>
      <c r="K370" s="50">
        <f t="shared" si="6"/>
        <v>-242</v>
      </c>
      <c r="L370" s="51">
        <f t="shared" si="7"/>
        <v>-0.002775499563</v>
      </c>
      <c r="M370" s="50" t="b">
        <f t="shared" si="8"/>
        <v>1</v>
      </c>
      <c r="N370" s="50" t="b">
        <f t="shared" si="9"/>
        <v>0</v>
      </c>
      <c r="O370" s="50">
        <f t="shared" si="10"/>
        <v>-1</v>
      </c>
      <c r="P370" s="4">
        <f t="shared" si="28"/>
        <v>935931083450</v>
      </c>
      <c r="Q370" s="34">
        <f t="shared" si="29"/>
        <v>-7009287</v>
      </c>
      <c r="R370" s="34"/>
      <c r="S370" s="34"/>
      <c r="T370" s="34"/>
      <c r="U370" s="34"/>
      <c r="V370" s="59">
        <v>0.465</v>
      </c>
      <c r="W370" s="60">
        <v>-2.1</v>
      </c>
      <c r="X370" s="34" t="b">
        <f t="shared" si="13"/>
        <v>1</v>
      </c>
      <c r="Y370" s="34" t="b">
        <f t="shared" si="14"/>
        <v>0</v>
      </c>
      <c r="Z370" s="34" t="b">
        <f t="shared" si="15"/>
        <v>0</v>
      </c>
      <c r="AA370" s="34" t="b">
        <f t="shared" si="16"/>
        <v>0</v>
      </c>
      <c r="AB370" s="34" t="b">
        <f t="shared" si="17"/>
        <v>0</v>
      </c>
      <c r="AC370" s="34">
        <f t="shared" si="18"/>
        <v>19</v>
      </c>
      <c r="AD370" s="34">
        <f t="shared" si="19"/>
        <v>24</v>
      </c>
      <c r="AE370" s="16" t="b">
        <f t="shared" si="20"/>
        <v>0</v>
      </c>
      <c r="AF370" s="17" t="b">
        <f t="shared" si="21"/>
        <v>0</v>
      </c>
      <c r="AG370" s="17">
        <f t="shared" si="22"/>
        <v>24</v>
      </c>
      <c r="AH370" s="17" t="b">
        <f t="shared" si="23"/>
        <v>0</v>
      </c>
      <c r="AI370" s="34">
        <f t="shared" si="24"/>
        <v>1</v>
      </c>
      <c r="AJ370" s="18">
        <f t="shared" si="25"/>
        <v>13255.992</v>
      </c>
      <c r="AK370" s="18">
        <f t="shared" si="26"/>
        <v>12887.77</v>
      </c>
      <c r="AL370" s="18">
        <f t="shared" si="27"/>
        <v>12519.548</v>
      </c>
    </row>
    <row r="371" ht="12.75" customHeight="1">
      <c r="A371" s="54">
        <v>44900.0</v>
      </c>
      <c r="B371" s="62">
        <v>2406.0</v>
      </c>
      <c r="C371" s="63">
        <v>14980.74</v>
      </c>
      <c r="D371" s="62">
        <v>14930.0</v>
      </c>
      <c r="E371" s="4"/>
      <c r="F371" s="48">
        <f t="shared" si="1"/>
        <v>2481.2</v>
      </c>
      <c r="G371" s="49">
        <f t="shared" si="2"/>
        <v>1.084367437</v>
      </c>
      <c r="H371" s="49">
        <f t="shared" si="3"/>
        <v>1.424533911</v>
      </c>
      <c r="I371" s="48" t="b">
        <f t="shared" si="4"/>
        <v>0</v>
      </c>
      <c r="J371" s="48">
        <f t="shared" si="5"/>
        <v>0</v>
      </c>
      <c r="K371" s="50">
        <f t="shared" si="6"/>
        <v>40</v>
      </c>
      <c r="L371" s="51">
        <f t="shared" si="7"/>
        <v>-0.003387015595</v>
      </c>
      <c r="M371" s="50" t="b">
        <f t="shared" si="8"/>
        <v>0</v>
      </c>
      <c r="N371" s="50" t="b">
        <f t="shared" si="9"/>
        <v>0</v>
      </c>
      <c r="O371" s="50">
        <f t="shared" si="10"/>
        <v>1</v>
      </c>
      <c r="P371" s="4">
        <f t="shared" si="28"/>
        <v>1277631066250</v>
      </c>
      <c r="Q371" s="34">
        <f t="shared" si="29"/>
        <v>28239668</v>
      </c>
      <c r="R371" s="34"/>
      <c r="S371" s="34"/>
      <c r="T371" s="34"/>
      <c r="U371" s="34"/>
      <c r="V371" s="59">
        <v>0.4548</v>
      </c>
      <c r="W371" s="60">
        <v>-0.17</v>
      </c>
      <c r="X371" s="34" t="b">
        <f t="shared" si="13"/>
        <v>1</v>
      </c>
      <c r="Y371" s="34" t="b">
        <f t="shared" si="14"/>
        <v>0</v>
      </c>
      <c r="Z371" s="34" t="b">
        <f t="shared" si="15"/>
        <v>0</v>
      </c>
      <c r="AA371" s="34" t="b">
        <f t="shared" si="16"/>
        <v>0</v>
      </c>
      <c r="AB371" s="34" t="b">
        <f t="shared" si="17"/>
        <v>0</v>
      </c>
      <c r="AC371" s="34">
        <f t="shared" si="18"/>
        <v>18</v>
      </c>
      <c r="AD371" s="34">
        <f t="shared" si="19"/>
        <v>23</v>
      </c>
      <c r="AE371" s="16" t="b">
        <f t="shared" si="20"/>
        <v>0</v>
      </c>
      <c r="AF371" s="17" t="b">
        <f t="shared" si="21"/>
        <v>0</v>
      </c>
      <c r="AG371" s="17">
        <f t="shared" si="22"/>
        <v>23</v>
      </c>
      <c r="AH371" s="17" t="b">
        <f t="shared" si="23"/>
        <v>0</v>
      </c>
      <c r="AI371" s="34">
        <f t="shared" si="24"/>
        <v>3</v>
      </c>
      <c r="AJ371" s="18">
        <f t="shared" si="25"/>
        <v>13482.666</v>
      </c>
      <c r="AK371" s="18">
        <f t="shared" si="26"/>
        <v>13108.1475</v>
      </c>
      <c r="AL371" s="18">
        <f t="shared" si="27"/>
        <v>12733.629</v>
      </c>
    </row>
    <row r="372" ht="12.75" customHeight="1">
      <c r="A372" s="54">
        <v>44897.0</v>
      </c>
      <c r="B372" s="62">
        <v>2230.0</v>
      </c>
      <c r="C372" s="63">
        <v>14970.68</v>
      </c>
      <c r="D372" s="62">
        <v>14890.0</v>
      </c>
      <c r="E372" s="4"/>
      <c r="F372" s="48">
        <f t="shared" si="1"/>
        <v>2396.8</v>
      </c>
      <c r="G372" s="49">
        <f t="shared" si="2"/>
        <v>1.083865869</v>
      </c>
      <c r="H372" s="49">
        <f t="shared" si="3"/>
        <v>1.431084564</v>
      </c>
      <c r="I372" s="48" t="b">
        <f t="shared" si="4"/>
        <v>0</v>
      </c>
      <c r="J372" s="48">
        <f t="shared" si="5"/>
        <v>0</v>
      </c>
      <c r="K372" s="50">
        <f t="shared" si="6"/>
        <v>-84</v>
      </c>
      <c r="L372" s="51">
        <f t="shared" si="7"/>
        <v>-0.005389200758</v>
      </c>
      <c r="M372" s="50" t="b">
        <f t="shared" si="8"/>
        <v>0</v>
      </c>
      <c r="N372" s="50" t="b">
        <f t="shared" si="9"/>
        <v>0</v>
      </c>
      <c r="O372" s="50">
        <f t="shared" si="10"/>
        <v>1</v>
      </c>
      <c r="P372" s="4">
        <f t="shared" si="28"/>
        <v>1223403640250</v>
      </c>
      <c r="Q372" s="34">
        <f t="shared" si="29"/>
        <v>27113713</v>
      </c>
      <c r="R372" s="34"/>
      <c r="S372" s="34"/>
      <c r="T372" s="34"/>
      <c r="U372" s="34"/>
      <c r="V372" s="59">
        <v>0.4685</v>
      </c>
      <c r="W372" s="60">
        <v>1.51</v>
      </c>
      <c r="X372" s="34" t="b">
        <f t="shared" si="13"/>
        <v>0</v>
      </c>
      <c r="Y372" s="34" t="b">
        <f t="shared" si="14"/>
        <v>0</v>
      </c>
      <c r="Z372" s="34" t="b">
        <f t="shared" si="15"/>
        <v>0</v>
      </c>
      <c r="AA372" s="34" t="b">
        <f t="shared" si="16"/>
        <v>0</v>
      </c>
      <c r="AB372" s="34" t="b">
        <f t="shared" si="17"/>
        <v>0</v>
      </c>
      <c r="AC372" s="34">
        <f t="shared" si="18"/>
        <v>17</v>
      </c>
      <c r="AD372" s="34">
        <f t="shared" si="19"/>
        <v>22</v>
      </c>
      <c r="AE372" s="16" t="b">
        <f t="shared" si="20"/>
        <v>0</v>
      </c>
      <c r="AF372" s="17" t="b">
        <f t="shared" si="21"/>
        <v>0</v>
      </c>
      <c r="AG372" s="17">
        <f t="shared" si="22"/>
        <v>22</v>
      </c>
      <c r="AH372" s="17" t="b">
        <f t="shared" si="23"/>
        <v>0</v>
      </c>
      <c r="AI372" s="34">
        <f t="shared" si="24"/>
        <v>3</v>
      </c>
      <c r="AJ372" s="18">
        <f t="shared" si="25"/>
        <v>13473.612</v>
      </c>
      <c r="AK372" s="18">
        <f t="shared" si="26"/>
        <v>13099.345</v>
      </c>
      <c r="AL372" s="18">
        <f t="shared" si="27"/>
        <v>12725.078</v>
      </c>
    </row>
    <row r="373" ht="12.75" customHeight="1">
      <c r="A373" s="54">
        <v>44896.0</v>
      </c>
      <c r="B373" s="62">
        <v>2915.0</v>
      </c>
      <c r="C373" s="63">
        <v>15012.8</v>
      </c>
      <c r="D373" s="62">
        <v>14974.0</v>
      </c>
      <c r="E373" s="4"/>
      <c r="F373" s="48">
        <f t="shared" si="1"/>
        <v>2412.4</v>
      </c>
      <c r="G373" s="49">
        <f t="shared" si="2"/>
        <v>1.087423466</v>
      </c>
      <c r="H373" s="49">
        <f t="shared" si="3"/>
        <v>1.437057852</v>
      </c>
      <c r="I373" s="48" t="b">
        <f t="shared" si="4"/>
        <v>0</v>
      </c>
      <c r="J373" s="48">
        <f t="shared" si="5"/>
        <v>0</v>
      </c>
      <c r="K373" s="50">
        <f t="shared" si="6"/>
        <v>164</v>
      </c>
      <c r="L373" s="51">
        <f t="shared" si="7"/>
        <v>-0.00258446126</v>
      </c>
      <c r="M373" s="50" t="b">
        <f t="shared" si="8"/>
        <v>0</v>
      </c>
      <c r="N373" s="50" t="b">
        <f t="shared" si="9"/>
        <v>0</v>
      </c>
      <c r="O373" s="50">
        <f t="shared" si="10"/>
        <v>1</v>
      </c>
      <c r="P373" s="4">
        <f t="shared" si="28"/>
        <v>1348192969250</v>
      </c>
      <c r="Q373" s="34">
        <f t="shared" si="29"/>
        <v>29711745</v>
      </c>
      <c r="R373" s="34"/>
      <c r="S373" s="34"/>
      <c r="T373" s="34"/>
      <c r="U373" s="34"/>
      <c r="V373" s="59">
        <v>0.4583</v>
      </c>
      <c r="W373" s="60">
        <v>2.09</v>
      </c>
      <c r="X373" s="34" t="b">
        <f t="shared" si="13"/>
        <v>0</v>
      </c>
      <c r="Y373" s="34" t="b">
        <f t="shared" si="14"/>
        <v>0</v>
      </c>
      <c r="Z373" s="34" t="b">
        <f t="shared" si="15"/>
        <v>0</v>
      </c>
      <c r="AA373" s="34" t="b">
        <f t="shared" si="16"/>
        <v>0</v>
      </c>
      <c r="AB373" s="34" t="b">
        <f t="shared" si="17"/>
        <v>0</v>
      </c>
      <c r="AC373" s="34">
        <f t="shared" si="18"/>
        <v>16</v>
      </c>
      <c r="AD373" s="34">
        <f t="shared" si="19"/>
        <v>21</v>
      </c>
      <c r="AE373" s="16" t="b">
        <f t="shared" si="20"/>
        <v>0</v>
      </c>
      <c r="AF373" s="17" t="b">
        <f t="shared" si="21"/>
        <v>0</v>
      </c>
      <c r="AG373" s="17">
        <f t="shared" si="22"/>
        <v>21</v>
      </c>
      <c r="AH373" s="17" t="b">
        <f t="shared" si="23"/>
        <v>0</v>
      </c>
      <c r="AI373" s="34">
        <f t="shared" si="24"/>
        <v>3</v>
      </c>
      <c r="AJ373" s="18">
        <f t="shared" si="25"/>
        <v>13511.52</v>
      </c>
      <c r="AK373" s="18">
        <f t="shared" si="26"/>
        <v>13136.2</v>
      </c>
      <c r="AL373" s="18">
        <f t="shared" si="27"/>
        <v>12760.88</v>
      </c>
    </row>
    <row r="374" ht="12.75" customHeight="1">
      <c r="A374" s="54">
        <v>44895.0</v>
      </c>
      <c r="B374" s="62">
        <v>2719.0</v>
      </c>
      <c r="C374" s="63">
        <v>14879.55</v>
      </c>
      <c r="D374" s="62">
        <v>14810.0</v>
      </c>
      <c r="E374" s="4"/>
      <c r="F374" s="48">
        <f t="shared" si="1"/>
        <v>2263.8</v>
      </c>
      <c r="G374" s="49">
        <f t="shared" si="2"/>
        <v>1.078330715</v>
      </c>
      <c r="H374" s="49">
        <f t="shared" si="3"/>
        <v>1.353701645</v>
      </c>
      <c r="I374" s="48" t="b">
        <f t="shared" si="4"/>
        <v>0</v>
      </c>
      <c r="J374" s="48">
        <f t="shared" si="5"/>
        <v>0</v>
      </c>
      <c r="K374" s="50">
        <f t="shared" si="6"/>
        <v>154</v>
      </c>
      <c r="L374" s="51">
        <f t="shared" si="7"/>
        <v>-0.004674200497</v>
      </c>
      <c r="M374" s="50" t="b">
        <f t="shared" si="8"/>
        <v>0</v>
      </c>
      <c r="N374" s="50" t="b">
        <f t="shared" si="9"/>
        <v>0</v>
      </c>
      <c r="O374" s="50">
        <f t="shared" si="10"/>
        <v>1</v>
      </c>
      <c r="P374" s="4">
        <f t="shared" si="28"/>
        <v>1139914248450</v>
      </c>
      <c r="Q374" s="34">
        <f t="shared" si="29"/>
        <v>25399844</v>
      </c>
      <c r="R374" s="34"/>
      <c r="S374" s="34"/>
      <c r="T374" s="34"/>
      <c r="U374" s="34"/>
      <c r="V374" s="59">
        <v>0.4612</v>
      </c>
      <c r="W374" s="60">
        <v>2.01</v>
      </c>
      <c r="X374" s="34" t="b">
        <f t="shared" si="13"/>
        <v>0</v>
      </c>
      <c r="Y374" s="34" t="b">
        <f t="shared" si="14"/>
        <v>0</v>
      </c>
      <c r="Z374" s="34" t="b">
        <f t="shared" si="15"/>
        <v>0</v>
      </c>
      <c r="AA374" s="34" t="b">
        <f t="shared" si="16"/>
        <v>0</v>
      </c>
      <c r="AB374" s="34" t="b">
        <f t="shared" si="17"/>
        <v>0</v>
      </c>
      <c r="AC374" s="34">
        <f t="shared" si="18"/>
        <v>15</v>
      </c>
      <c r="AD374" s="34">
        <f t="shared" si="19"/>
        <v>20</v>
      </c>
      <c r="AE374" s="16" t="b">
        <f t="shared" si="20"/>
        <v>0</v>
      </c>
      <c r="AF374" s="17" t="b">
        <f t="shared" si="21"/>
        <v>0</v>
      </c>
      <c r="AG374" s="17">
        <f t="shared" si="22"/>
        <v>20</v>
      </c>
      <c r="AH374" s="17" t="b">
        <f t="shared" si="23"/>
        <v>0</v>
      </c>
      <c r="AI374" s="34">
        <f t="shared" si="24"/>
        <v>3</v>
      </c>
      <c r="AJ374" s="18">
        <f t="shared" si="25"/>
        <v>13391.595</v>
      </c>
      <c r="AK374" s="18">
        <f t="shared" si="26"/>
        <v>13019.60625</v>
      </c>
      <c r="AL374" s="18">
        <f t="shared" si="27"/>
        <v>12647.6175</v>
      </c>
    </row>
    <row r="375" ht="12.75" customHeight="1">
      <c r="A375" s="54">
        <v>44894.0</v>
      </c>
      <c r="B375" s="62">
        <v>2136.0</v>
      </c>
      <c r="C375" s="63">
        <v>14709.64</v>
      </c>
      <c r="D375" s="62">
        <v>14656.0</v>
      </c>
      <c r="E375" s="4"/>
      <c r="F375" s="48">
        <f t="shared" si="1"/>
        <v>2094.8</v>
      </c>
      <c r="G375" s="49">
        <f t="shared" si="2"/>
        <v>1.06662209</v>
      </c>
      <c r="H375" s="49">
        <f t="shared" si="3"/>
        <v>1.157878894</v>
      </c>
      <c r="I375" s="48" t="b">
        <f t="shared" si="4"/>
        <v>0</v>
      </c>
      <c r="J375" s="48">
        <f t="shared" si="5"/>
        <v>0</v>
      </c>
      <c r="K375" s="50">
        <f t="shared" si="6"/>
        <v>166</v>
      </c>
      <c r="L375" s="51">
        <f t="shared" si="7"/>
        <v>-0.003646588224</v>
      </c>
      <c r="M375" s="50" t="b">
        <f t="shared" si="8"/>
        <v>0</v>
      </c>
      <c r="N375" s="50" t="b">
        <f t="shared" si="9"/>
        <v>0</v>
      </c>
      <c r="O375" s="50">
        <f t="shared" si="10"/>
        <v>1</v>
      </c>
      <c r="P375" s="4">
        <f t="shared" si="28"/>
        <v>971482423350</v>
      </c>
      <c r="Q375" s="34">
        <f t="shared" si="29"/>
        <v>21874263</v>
      </c>
      <c r="R375" s="34"/>
      <c r="S375" s="34"/>
      <c r="T375" s="34"/>
      <c r="U375" s="34"/>
      <c r="V375" s="59">
        <v>0.4621</v>
      </c>
      <c r="W375" s="60">
        <v>-0.84</v>
      </c>
      <c r="X375" s="34" t="b">
        <f t="shared" si="13"/>
        <v>1</v>
      </c>
      <c r="Y375" s="34" t="b">
        <f t="shared" si="14"/>
        <v>0</v>
      </c>
      <c r="Z375" s="34" t="b">
        <f t="shared" si="15"/>
        <v>0</v>
      </c>
      <c r="AA375" s="34" t="b">
        <f t="shared" si="16"/>
        <v>0</v>
      </c>
      <c r="AB375" s="34" t="b">
        <f t="shared" si="17"/>
        <v>0</v>
      </c>
      <c r="AC375" s="34">
        <f t="shared" si="18"/>
        <v>14</v>
      </c>
      <c r="AD375" s="34">
        <f t="shared" si="19"/>
        <v>19</v>
      </c>
      <c r="AE375" s="16" t="b">
        <f t="shared" si="20"/>
        <v>0</v>
      </c>
      <c r="AF375" s="17" t="b">
        <f t="shared" si="21"/>
        <v>0</v>
      </c>
      <c r="AG375" s="17">
        <f t="shared" si="22"/>
        <v>19</v>
      </c>
      <c r="AH375" s="17" t="b">
        <f t="shared" si="23"/>
        <v>0</v>
      </c>
      <c r="AI375" s="34">
        <f t="shared" si="24"/>
        <v>3</v>
      </c>
      <c r="AJ375" s="18">
        <f t="shared" si="25"/>
        <v>13238.676</v>
      </c>
      <c r="AK375" s="18">
        <f t="shared" si="26"/>
        <v>12870.935</v>
      </c>
      <c r="AL375" s="18">
        <f t="shared" si="27"/>
        <v>12503.194</v>
      </c>
    </row>
    <row r="376" ht="12.75" customHeight="1">
      <c r="A376" s="54">
        <v>44893.0</v>
      </c>
      <c r="B376" s="62">
        <v>1984.0</v>
      </c>
      <c r="C376" s="63">
        <v>14556.87</v>
      </c>
      <c r="D376" s="62">
        <v>14490.0</v>
      </c>
      <c r="E376" s="4"/>
      <c r="F376" s="48">
        <f t="shared" si="1"/>
        <v>2048.2</v>
      </c>
      <c r="G376" s="49">
        <f t="shared" si="2"/>
        <v>1.05558585</v>
      </c>
      <c r="H376" s="49">
        <f t="shared" si="3"/>
        <v>1.160946329</v>
      </c>
      <c r="I376" s="48" t="b">
        <f t="shared" si="4"/>
        <v>0</v>
      </c>
      <c r="J376" s="48">
        <f t="shared" si="5"/>
        <v>0</v>
      </c>
      <c r="K376" s="50">
        <f t="shared" si="6"/>
        <v>-233</v>
      </c>
      <c r="L376" s="51">
        <f t="shared" si="7"/>
        <v>-0.004593707301</v>
      </c>
      <c r="M376" s="50" t="b">
        <f t="shared" si="8"/>
        <v>0</v>
      </c>
      <c r="N376" s="50" t="b">
        <f t="shared" si="9"/>
        <v>0</v>
      </c>
      <c r="O376" s="50">
        <f t="shared" si="10"/>
        <v>1</v>
      </c>
      <c r="P376" s="4">
        <f t="shared" si="28"/>
        <v>817039899450</v>
      </c>
      <c r="Q376" s="34">
        <f t="shared" si="29"/>
        <v>18607533</v>
      </c>
      <c r="R376" s="34"/>
      <c r="S376" s="34"/>
      <c r="T376" s="34"/>
      <c r="U376" s="34"/>
      <c r="V376" s="59">
        <v>0.4662</v>
      </c>
      <c r="W376" s="60">
        <v>-0.4</v>
      </c>
      <c r="X376" s="34" t="b">
        <f t="shared" si="13"/>
        <v>1</v>
      </c>
      <c r="Y376" s="34" t="b">
        <f t="shared" si="14"/>
        <v>0</v>
      </c>
      <c r="Z376" s="34" t="b">
        <f t="shared" si="15"/>
        <v>0</v>
      </c>
      <c r="AA376" s="34" t="b">
        <f t="shared" si="16"/>
        <v>0</v>
      </c>
      <c r="AB376" s="34" t="b">
        <f t="shared" si="17"/>
        <v>0</v>
      </c>
      <c r="AC376" s="34">
        <f t="shared" si="18"/>
        <v>13</v>
      </c>
      <c r="AD376" s="34">
        <f t="shared" si="19"/>
        <v>18</v>
      </c>
      <c r="AE376" s="16" t="b">
        <f t="shared" si="20"/>
        <v>0</v>
      </c>
      <c r="AF376" s="17" t="b">
        <f t="shared" si="21"/>
        <v>0</v>
      </c>
      <c r="AG376" s="17">
        <f t="shared" si="22"/>
        <v>18</v>
      </c>
      <c r="AH376" s="17" t="b">
        <f t="shared" si="23"/>
        <v>0</v>
      </c>
      <c r="AI376" s="34">
        <f t="shared" si="24"/>
        <v>3</v>
      </c>
      <c r="AJ376" s="18">
        <f t="shared" si="25"/>
        <v>13101.183</v>
      </c>
      <c r="AK376" s="18">
        <f t="shared" si="26"/>
        <v>12737.26125</v>
      </c>
      <c r="AL376" s="18">
        <f t="shared" si="27"/>
        <v>12373.3395</v>
      </c>
    </row>
    <row r="377" ht="12.75" customHeight="1">
      <c r="A377" s="54">
        <v>44890.0</v>
      </c>
      <c r="B377" s="62">
        <v>2308.0</v>
      </c>
      <c r="C377" s="63">
        <v>14778.51</v>
      </c>
      <c r="D377" s="62">
        <v>14723.0</v>
      </c>
      <c r="E377" s="4"/>
      <c r="F377" s="48">
        <f t="shared" si="1"/>
        <v>2005.4</v>
      </c>
      <c r="G377" s="49">
        <f t="shared" si="2"/>
        <v>1.07152301</v>
      </c>
      <c r="H377" s="49">
        <f t="shared" si="3"/>
        <v>1.161949672</v>
      </c>
      <c r="I377" s="48" t="b">
        <f t="shared" si="4"/>
        <v>0</v>
      </c>
      <c r="J377" s="48">
        <f t="shared" si="5"/>
        <v>0</v>
      </c>
      <c r="K377" s="50">
        <f t="shared" si="6"/>
        <v>-49</v>
      </c>
      <c r="L377" s="51">
        <f t="shared" si="7"/>
        <v>-0.003756129677</v>
      </c>
      <c r="M377" s="50" t="b">
        <f t="shared" si="8"/>
        <v>0</v>
      </c>
      <c r="N377" s="50" t="b">
        <f t="shared" si="9"/>
        <v>0</v>
      </c>
      <c r="O377" s="50">
        <f t="shared" si="10"/>
        <v>1</v>
      </c>
      <c r="P377" s="4">
        <f t="shared" si="28"/>
        <v>1105784660150</v>
      </c>
      <c r="Q377" s="34">
        <f t="shared" si="29"/>
        <v>24784958</v>
      </c>
      <c r="R377" s="34"/>
      <c r="S377" s="34"/>
      <c r="T377" s="34"/>
      <c r="U377" s="34"/>
      <c r="V377" s="59">
        <v>0.4689</v>
      </c>
      <c r="W377" s="60">
        <v>1.19</v>
      </c>
      <c r="X377" s="34" t="b">
        <f t="shared" si="13"/>
        <v>0</v>
      </c>
      <c r="Y377" s="34" t="b">
        <f t="shared" si="14"/>
        <v>0</v>
      </c>
      <c r="Z377" s="34" t="b">
        <f t="shared" si="15"/>
        <v>0</v>
      </c>
      <c r="AA377" s="34" t="b">
        <f t="shared" si="16"/>
        <v>0</v>
      </c>
      <c r="AB377" s="34" t="b">
        <f t="shared" si="17"/>
        <v>0</v>
      </c>
      <c r="AC377" s="34">
        <f t="shared" si="18"/>
        <v>12</v>
      </c>
      <c r="AD377" s="34">
        <f t="shared" si="19"/>
        <v>17</v>
      </c>
      <c r="AE377" s="16" t="b">
        <f t="shared" si="20"/>
        <v>0</v>
      </c>
      <c r="AF377" s="17" t="b">
        <f t="shared" si="21"/>
        <v>0</v>
      </c>
      <c r="AG377" s="17">
        <f t="shared" si="22"/>
        <v>17</v>
      </c>
      <c r="AH377" s="17" t="b">
        <f t="shared" si="23"/>
        <v>0</v>
      </c>
      <c r="AI377" s="34">
        <f t="shared" si="24"/>
        <v>3</v>
      </c>
      <c r="AJ377" s="18">
        <f t="shared" si="25"/>
        <v>13300.659</v>
      </c>
      <c r="AK377" s="18">
        <f t="shared" si="26"/>
        <v>12931.19625</v>
      </c>
      <c r="AL377" s="18">
        <f t="shared" si="27"/>
        <v>12561.7335</v>
      </c>
    </row>
    <row r="378" ht="12.75" customHeight="1">
      <c r="A378" s="54">
        <v>44889.0</v>
      </c>
      <c r="B378" s="62">
        <v>2172.0</v>
      </c>
      <c r="C378" s="63">
        <v>14784.0</v>
      </c>
      <c r="D378" s="62">
        <v>14772.0</v>
      </c>
      <c r="E378" s="4"/>
      <c r="F378" s="48">
        <f t="shared" si="1"/>
        <v>2016.4</v>
      </c>
      <c r="G378" s="49">
        <f t="shared" si="2"/>
        <v>1.072057701</v>
      </c>
      <c r="H378" s="49">
        <f t="shared" si="3"/>
        <v>1.189609169</v>
      </c>
      <c r="I378" s="48" t="b">
        <f t="shared" si="4"/>
        <v>0</v>
      </c>
      <c r="J378" s="48">
        <f t="shared" si="5"/>
        <v>0</v>
      </c>
      <c r="K378" s="50">
        <f t="shared" si="6"/>
        <v>179</v>
      </c>
      <c r="L378" s="51">
        <f t="shared" si="7"/>
        <v>-0.0008116883117</v>
      </c>
      <c r="M378" s="50" t="b">
        <f t="shared" si="8"/>
        <v>0</v>
      </c>
      <c r="N378" s="50" t="b">
        <f t="shared" si="9"/>
        <v>0</v>
      </c>
      <c r="O378" s="50">
        <f t="shared" si="10"/>
        <v>1</v>
      </c>
      <c r="P378" s="4">
        <f t="shared" si="28"/>
        <v>1169810647350</v>
      </c>
      <c r="Q378" s="34">
        <f t="shared" si="29"/>
        <v>26133056</v>
      </c>
      <c r="R378" s="34"/>
      <c r="S378" s="34"/>
      <c r="T378" s="34"/>
      <c r="U378" s="34"/>
      <c r="V378" s="52"/>
      <c r="W378" s="53"/>
      <c r="X378" s="34" t="b">
        <f t="shared" si="13"/>
        <v>0</v>
      </c>
      <c r="Y378" s="34" t="b">
        <f t="shared" si="14"/>
        <v>0</v>
      </c>
      <c r="Z378" s="34" t="b">
        <f t="shared" si="15"/>
        <v>0</v>
      </c>
      <c r="AA378" s="34" t="b">
        <f t="shared" si="16"/>
        <v>0</v>
      </c>
      <c r="AB378" s="34" t="b">
        <f t="shared" si="17"/>
        <v>0</v>
      </c>
      <c r="AC378" s="34">
        <f t="shared" si="18"/>
        <v>11</v>
      </c>
      <c r="AD378" s="34">
        <f t="shared" si="19"/>
        <v>16</v>
      </c>
      <c r="AE378" s="16" t="b">
        <f t="shared" si="20"/>
        <v>0</v>
      </c>
      <c r="AF378" s="17" t="b">
        <f t="shared" si="21"/>
        <v>0</v>
      </c>
      <c r="AG378" s="17">
        <f t="shared" si="22"/>
        <v>16</v>
      </c>
      <c r="AH378" s="17" t="b">
        <f t="shared" si="23"/>
        <v>0</v>
      </c>
      <c r="AI378" s="34">
        <f t="shared" si="24"/>
        <v>3</v>
      </c>
      <c r="AJ378" s="18">
        <f t="shared" si="25"/>
        <v>13305.6</v>
      </c>
      <c r="AK378" s="18">
        <f t="shared" si="26"/>
        <v>12936</v>
      </c>
      <c r="AL378" s="18">
        <f t="shared" si="27"/>
        <v>12566.4</v>
      </c>
    </row>
    <row r="379" ht="12.75" customHeight="1">
      <c r="A379" s="54">
        <v>44888.0</v>
      </c>
      <c r="B379" s="56">
        <v>1874.0</v>
      </c>
      <c r="C379" s="57">
        <v>14608.54</v>
      </c>
      <c r="D379" s="56">
        <v>14593.0</v>
      </c>
      <c r="E379" s="4"/>
      <c r="F379" s="48">
        <f t="shared" si="1"/>
        <v>2060.8</v>
      </c>
      <c r="G379" s="49">
        <f t="shared" si="2"/>
        <v>1.059311402</v>
      </c>
      <c r="H379" s="49">
        <f t="shared" si="3"/>
        <v>1.203872103</v>
      </c>
      <c r="I379" s="48" t="b">
        <f t="shared" si="4"/>
        <v>0</v>
      </c>
      <c r="J379" s="48">
        <f t="shared" si="5"/>
        <v>0</v>
      </c>
      <c r="K379" s="50">
        <f t="shared" si="6"/>
        <v>88</v>
      </c>
      <c r="L379" s="51">
        <f t="shared" si="7"/>
        <v>-0.001063761334</v>
      </c>
      <c r="M379" s="50" t="b">
        <f t="shared" si="8"/>
        <v>0</v>
      </c>
      <c r="N379" s="50" t="b">
        <f t="shared" si="9"/>
        <v>0</v>
      </c>
      <c r="O379" s="50">
        <f t="shared" si="10"/>
        <v>1</v>
      </c>
      <c r="P379" s="4">
        <f t="shared" si="28"/>
        <v>972903245700</v>
      </c>
      <c r="Q379" s="34">
        <f t="shared" si="29"/>
        <v>22000827</v>
      </c>
      <c r="R379" s="34"/>
      <c r="S379" s="34"/>
      <c r="T379" s="34"/>
      <c r="U379" s="34"/>
      <c r="V379" s="59">
        <v>0.4583</v>
      </c>
      <c r="W379" s="60">
        <v>1.83</v>
      </c>
      <c r="X379" s="34" t="b">
        <f t="shared" si="13"/>
        <v>0</v>
      </c>
      <c r="Y379" s="34" t="b">
        <f t="shared" si="14"/>
        <v>0</v>
      </c>
      <c r="Z379" s="34" t="b">
        <f t="shared" si="15"/>
        <v>0</v>
      </c>
      <c r="AA379" s="34" t="b">
        <f t="shared" si="16"/>
        <v>0</v>
      </c>
      <c r="AB379" s="34" t="b">
        <f t="shared" si="17"/>
        <v>0</v>
      </c>
      <c r="AC379" s="34">
        <f t="shared" si="18"/>
        <v>10</v>
      </c>
      <c r="AD379" s="34">
        <f t="shared" si="19"/>
        <v>15</v>
      </c>
      <c r="AE379" s="16" t="b">
        <f t="shared" si="20"/>
        <v>0</v>
      </c>
      <c r="AF379" s="17" t="b">
        <f t="shared" si="21"/>
        <v>0</v>
      </c>
      <c r="AG379" s="17">
        <f t="shared" si="22"/>
        <v>15</v>
      </c>
      <c r="AH379" s="17" t="b">
        <f t="shared" si="23"/>
        <v>0</v>
      </c>
      <c r="AI379" s="34">
        <f t="shared" si="24"/>
        <v>3</v>
      </c>
      <c r="AJ379" s="18">
        <f t="shared" si="25"/>
        <v>13147.686</v>
      </c>
      <c r="AK379" s="18">
        <f t="shared" si="26"/>
        <v>12782.4725</v>
      </c>
      <c r="AL379" s="18">
        <f t="shared" si="27"/>
        <v>12417.259</v>
      </c>
    </row>
    <row r="380" ht="12.75" customHeight="1">
      <c r="A380" s="54">
        <v>44887.0</v>
      </c>
      <c r="B380" s="56">
        <v>1903.0</v>
      </c>
      <c r="C380" s="57">
        <v>14542.2</v>
      </c>
      <c r="D380" s="56">
        <v>14505.0</v>
      </c>
      <c r="E380" s="4"/>
      <c r="F380" s="48">
        <f t="shared" si="1"/>
        <v>2251.2</v>
      </c>
      <c r="G380" s="49">
        <f t="shared" si="2"/>
        <v>1.053880729</v>
      </c>
      <c r="H380" s="49">
        <f t="shared" si="3"/>
        <v>1.418686569</v>
      </c>
      <c r="I380" s="48" t="b">
        <f t="shared" si="4"/>
        <v>0</v>
      </c>
      <c r="J380" s="48">
        <f t="shared" si="5"/>
        <v>0</v>
      </c>
      <c r="K380" s="50">
        <f t="shared" si="6"/>
        <v>80</v>
      </c>
      <c r="L380" s="51">
        <f t="shared" si="7"/>
        <v>-0.002558072369</v>
      </c>
      <c r="M380" s="50" t="b">
        <f t="shared" si="8"/>
        <v>0</v>
      </c>
      <c r="N380" s="50" t="b">
        <f t="shared" si="9"/>
        <v>0</v>
      </c>
      <c r="O380" s="50">
        <f t="shared" si="10"/>
        <v>1</v>
      </c>
      <c r="P380" s="4">
        <f t="shared" si="28"/>
        <v>884374356900</v>
      </c>
      <c r="Q380" s="34">
        <f t="shared" si="29"/>
        <v>20120202</v>
      </c>
      <c r="R380" s="34"/>
      <c r="S380" s="34"/>
      <c r="T380" s="34"/>
      <c r="U380" s="34"/>
      <c r="V380" s="59">
        <v>0.4658</v>
      </c>
      <c r="W380" s="60">
        <v>1.3</v>
      </c>
      <c r="X380" s="34" t="b">
        <f t="shared" si="13"/>
        <v>0</v>
      </c>
      <c r="Y380" s="34" t="b">
        <f t="shared" si="14"/>
        <v>0</v>
      </c>
      <c r="Z380" s="34" t="b">
        <f t="shared" si="15"/>
        <v>0</v>
      </c>
      <c r="AA380" s="34" t="b">
        <f t="shared" si="16"/>
        <v>0</v>
      </c>
      <c r="AB380" s="34" t="b">
        <f t="shared" si="17"/>
        <v>0</v>
      </c>
      <c r="AC380" s="34">
        <f t="shared" si="18"/>
        <v>9</v>
      </c>
      <c r="AD380" s="34">
        <f t="shared" si="19"/>
        <v>14</v>
      </c>
      <c r="AE380" s="16" t="b">
        <f t="shared" si="20"/>
        <v>0</v>
      </c>
      <c r="AF380" s="17" t="b">
        <f t="shared" si="21"/>
        <v>0</v>
      </c>
      <c r="AG380" s="17">
        <f t="shared" si="22"/>
        <v>14</v>
      </c>
      <c r="AH380" s="17" t="b">
        <f t="shared" si="23"/>
        <v>0</v>
      </c>
      <c r="AI380" s="34">
        <f t="shared" si="24"/>
        <v>3</v>
      </c>
      <c r="AJ380" s="18">
        <f t="shared" si="25"/>
        <v>13087.98</v>
      </c>
      <c r="AK380" s="18">
        <f t="shared" si="26"/>
        <v>12724.425</v>
      </c>
      <c r="AL380" s="18">
        <f t="shared" si="27"/>
        <v>12360.87</v>
      </c>
    </row>
    <row r="381" ht="12.75" customHeight="1">
      <c r="A381" s="54">
        <v>44886.0</v>
      </c>
      <c r="B381" s="62">
        <v>1770.0</v>
      </c>
      <c r="C381" s="63">
        <v>14449.39</v>
      </c>
      <c r="D381" s="62">
        <v>14425.0</v>
      </c>
      <c r="E381" s="4"/>
      <c r="F381" s="48">
        <f t="shared" si="1"/>
        <v>2467.2</v>
      </c>
      <c r="G381" s="49">
        <f t="shared" si="2"/>
        <v>1.046634623</v>
      </c>
      <c r="H381" s="49">
        <f t="shared" si="3"/>
        <v>1.498417695</v>
      </c>
      <c r="I381" s="48" t="b">
        <f t="shared" si="4"/>
        <v>0</v>
      </c>
      <c r="J381" s="48">
        <f t="shared" si="5"/>
        <v>0</v>
      </c>
      <c r="K381" s="50">
        <f t="shared" si="6"/>
        <v>-28</v>
      </c>
      <c r="L381" s="51">
        <f t="shared" si="7"/>
        <v>-0.00168796053</v>
      </c>
      <c r="M381" s="50" t="b">
        <f t="shared" si="8"/>
        <v>0</v>
      </c>
      <c r="N381" s="50" t="b">
        <f t="shared" si="9"/>
        <v>0</v>
      </c>
      <c r="O381" s="50">
        <f t="shared" si="10"/>
        <v>1</v>
      </c>
      <c r="P381" s="4">
        <f t="shared" si="28"/>
        <v>810231828900</v>
      </c>
      <c r="Q381" s="34">
        <f t="shared" si="29"/>
        <v>18535632</v>
      </c>
      <c r="R381" s="34"/>
      <c r="S381" s="34"/>
      <c r="T381" s="34"/>
      <c r="U381" s="34"/>
      <c r="V381" s="59">
        <v>0.4663</v>
      </c>
      <c r="W381" s="60">
        <v>0.05</v>
      </c>
      <c r="X381" s="34" t="b">
        <f t="shared" si="13"/>
        <v>1</v>
      </c>
      <c r="Y381" s="34" t="b">
        <f t="shared" si="14"/>
        <v>0</v>
      </c>
      <c r="Z381" s="34" t="b">
        <f t="shared" si="15"/>
        <v>0</v>
      </c>
      <c r="AA381" s="34" t="b">
        <f t="shared" si="16"/>
        <v>0</v>
      </c>
      <c r="AB381" s="34" t="b">
        <f t="shared" si="17"/>
        <v>0</v>
      </c>
      <c r="AC381" s="34">
        <f t="shared" si="18"/>
        <v>8</v>
      </c>
      <c r="AD381" s="34">
        <f t="shared" si="19"/>
        <v>13</v>
      </c>
      <c r="AE381" s="16" t="b">
        <f t="shared" si="20"/>
        <v>0</v>
      </c>
      <c r="AF381" s="17" t="b">
        <f t="shared" si="21"/>
        <v>0</v>
      </c>
      <c r="AG381" s="17">
        <f t="shared" si="22"/>
        <v>13</v>
      </c>
      <c r="AH381" s="17" t="b">
        <f t="shared" si="23"/>
        <v>0</v>
      </c>
      <c r="AI381" s="34">
        <f t="shared" si="24"/>
        <v>3</v>
      </c>
      <c r="AJ381" s="18">
        <f t="shared" si="25"/>
        <v>13004.451</v>
      </c>
      <c r="AK381" s="18">
        <f t="shared" si="26"/>
        <v>12643.21625</v>
      </c>
      <c r="AL381" s="18">
        <f t="shared" si="27"/>
        <v>12281.9815</v>
      </c>
      <c r="AM381" s="19">
        <v>216.0</v>
      </c>
      <c r="AN381" s="19">
        <v>555.0</v>
      </c>
      <c r="AO381" s="19">
        <v>172.0</v>
      </c>
      <c r="AP381" s="19">
        <v>120.0</v>
      </c>
      <c r="AQ381" s="19">
        <v>93.0</v>
      </c>
    </row>
    <row r="382" ht="12.75" customHeight="1">
      <c r="A382" s="54">
        <v>44883.0</v>
      </c>
      <c r="B382" s="62">
        <v>2363.0</v>
      </c>
      <c r="C382" s="63">
        <v>14504.99</v>
      </c>
      <c r="D382" s="62">
        <v>14453.0</v>
      </c>
      <c r="E382" s="4"/>
      <c r="F382" s="48">
        <f t="shared" si="1"/>
        <v>2661.2</v>
      </c>
      <c r="G382" s="49">
        <f t="shared" si="2"/>
        <v>1.050057556</v>
      </c>
      <c r="H382" s="49">
        <f t="shared" si="3"/>
        <v>1.494376675</v>
      </c>
      <c r="I382" s="48" t="b">
        <f t="shared" si="4"/>
        <v>0</v>
      </c>
      <c r="J382" s="48">
        <f t="shared" si="5"/>
        <v>0</v>
      </c>
      <c r="K382" s="50">
        <f t="shared" si="6"/>
        <v>-58</v>
      </c>
      <c r="L382" s="51">
        <f t="shared" si="7"/>
        <v>-0.003584283753</v>
      </c>
      <c r="M382" s="50" t="b">
        <f t="shared" si="8"/>
        <v>0</v>
      </c>
      <c r="N382" s="50" t="b">
        <f t="shared" si="9"/>
        <v>0</v>
      </c>
      <c r="O382" s="50">
        <f t="shared" si="10"/>
        <v>1</v>
      </c>
      <c r="P382" s="4">
        <f t="shared" si="28"/>
        <v>836986678700</v>
      </c>
      <c r="Q382" s="34">
        <f t="shared" si="29"/>
        <v>19110607</v>
      </c>
      <c r="R382" s="34"/>
      <c r="S382" s="34"/>
      <c r="T382" s="34"/>
      <c r="U382" s="34"/>
      <c r="V382" s="59">
        <v>0.4726</v>
      </c>
      <c r="W382" s="60">
        <v>0.32</v>
      </c>
      <c r="X382" s="34" t="b">
        <f t="shared" si="13"/>
        <v>0</v>
      </c>
      <c r="Y382" s="34" t="b">
        <f t="shared" si="14"/>
        <v>0</v>
      </c>
      <c r="Z382" s="34" t="b">
        <f t="shared" si="15"/>
        <v>0</v>
      </c>
      <c r="AA382" s="34" t="b">
        <f t="shared" si="16"/>
        <v>0</v>
      </c>
      <c r="AB382" s="34" t="b">
        <f t="shared" si="17"/>
        <v>0</v>
      </c>
      <c r="AC382" s="34">
        <f t="shared" si="18"/>
        <v>7</v>
      </c>
      <c r="AD382" s="34">
        <f t="shared" si="19"/>
        <v>12</v>
      </c>
      <c r="AE382" s="16" t="b">
        <f t="shared" si="20"/>
        <v>0</v>
      </c>
      <c r="AF382" s="17" t="b">
        <f t="shared" si="21"/>
        <v>0</v>
      </c>
      <c r="AG382" s="17">
        <f t="shared" si="22"/>
        <v>12</v>
      </c>
      <c r="AH382" s="17" t="b">
        <f t="shared" si="23"/>
        <v>0</v>
      </c>
      <c r="AI382" s="34">
        <f t="shared" si="24"/>
        <v>3</v>
      </c>
      <c r="AJ382" s="18">
        <f t="shared" si="25"/>
        <v>13054.491</v>
      </c>
      <c r="AK382" s="18">
        <f t="shared" si="26"/>
        <v>12691.86625</v>
      </c>
      <c r="AL382" s="18">
        <f t="shared" si="27"/>
        <v>12329.2415</v>
      </c>
    </row>
    <row r="383" ht="12.75" customHeight="1">
      <c r="A383" s="54">
        <v>44882.0</v>
      </c>
      <c r="B383" s="62">
        <v>2394.0</v>
      </c>
      <c r="C383" s="63">
        <v>14535.23</v>
      </c>
      <c r="D383" s="62">
        <v>14511.0</v>
      </c>
      <c r="E383" s="4"/>
      <c r="F383" s="48">
        <f t="shared" si="1"/>
        <v>2859.4</v>
      </c>
      <c r="G383" s="49">
        <f t="shared" si="2"/>
        <v>1.05126567</v>
      </c>
      <c r="H383" s="49">
        <f t="shared" si="3"/>
        <v>1.683889916</v>
      </c>
      <c r="I383" s="48" t="b">
        <f t="shared" si="4"/>
        <v>0</v>
      </c>
      <c r="J383" s="48">
        <f t="shared" si="5"/>
        <v>0</v>
      </c>
      <c r="K383" s="50">
        <f t="shared" si="6"/>
        <v>15</v>
      </c>
      <c r="L383" s="51">
        <f t="shared" si="7"/>
        <v>-0.001666984286</v>
      </c>
      <c r="M383" s="50" t="b">
        <f t="shared" si="8"/>
        <v>0</v>
      </c>
      <c r="N383" s="50" t="b">
        <f t="shared" si="9"/>
        <v>0</v>
      </c>
      <c r="O383" s="50">
        <f t="shared" si="10"/>
        <v>1</v>
      </c>
      <c r="P383" s="4">
        <f t="shared" si="28"/>
        <v>896083345600</v>
      </c>
      <c r="Q383" s="34">
        <f t="shared" si="29"/>
        <v>20378161</v>
      </c>
      <c r="R383" s="34"/>
      <c r="S383" s="34"/>
      <c r="T383" s="34"/>
      <c r="U383" s="34"/>
      <c r="V383" s="59">
        <v>0.4891</v>
      </c>
      <c r="W383" s="60">
        <v>0.26</v>
      </c>
      <c r="X383" s="34" t="b">
        <f t="shared" si="13"/>
        <v>1</v>
      </c>
      <c r="Y383" s="34" t="b">
        <f t="shared" si="14"/>
        <v>0</v>
      </c>
      <c r="Z383" s="34" t="b">
        <f t="shared" si="15"/>
        <v>0</v>
      </c>
      <c r="AA383" s="34" t="b">
        <f t="shared" si="16"/>
        <v>0</v>
      </c>
      <c r="AB383" s="34" t="b">
        <f t="shared" si="17"/>
        <v>0</v>
      </c>
      <c r="AC383" s="34">
        <f t="shared" si="18"/>
        <v>6</v>
      </c>
      <c r="AD383" s="34">
        <f t="shared" si="19"/>
        <v>11</v>
      </c>
      <c r="AE383" s="16" t="b">
        <f t="shared" si="20"/>
        <v>0</v>
      </c>
      <c r="AF383" s="17" t="b">
        <f t="shared" si="21"/>
        <v>0</v>
      </c>
      <c r="AG383" s="17">
        <f t="shared" si="22"/>
        <v>11</v>
      </c>
      <c r="AH383" s="17" t="b">
        <f t="shared" si="23"/>
        <v>0</v>
      </c>
      <c r="AI383" s="34">
        <f t="shared" si="24"/>
        <v>3</v>
      </c>
      <c r="AJ383" s="18">
        <f t="shared" si="25"/>
        <v>13081.707</v>
      </c>
      <c r="AK383" s="18">
        <f t="shared" si="26"/>
        <v>12718.32625</v>
      </c>
      <c r="AL383" s="18">
        <f t="shared" si="27"/>
        <v>12354.9455</v>
      </c>
    </row>
    <row r="384" ht="12.75" customHeight="1">
      <c r="A384" s="55">
        <v>44881.0</v>
      </c>
      <c r="B384" s="62">
        <v>2826.0</v>
      </c>
      <c r="C384" s="63">
        <v>14537.35</v>
      </c>
      <c r="D384" s="62">
        <v>14499.0</v>
      </c>
      <c r="E384" s="58">
        <v>14496.0</v>
      </c>
      <c r="F384" s="48">
        <f t="shared" si="1"/>
        <v>2762.2</v>
      </c>
      <c r="G384" s="49">
        <f t="shared" si="2"/>
        <v>1.050577092</v>
      </c>
      <c r="H384" s="49">
        <f t="shared" si="3"/>
        <v>1.693868103</v>
      </c>
      <c r="I384" s="48" t="b">
        <f t="shared" si="4"/>
        <v>0</v>
      </c>
      <c r="J384" s="48">
        <f t="shared" si="5"/>
        <v>0</v>
      </c>
      <c r="K384" s="50">
        <f t="shared" si="6"/>
        <v>35</v>
      </c>
      <c r="L384" s="51">
        <f t="shared" si="7"/>
        <v>-0.002844397363</v>
      </c>
      <c r="M384" s="50" t="b">
        <f t="shared" si="8"/>
        <v>0</v>
      </c>
      <c r="N384" s="50" t="b">
        <f t="shared" si="9"/>
        <v>0</v>
      </c>
      <c r="O384" s="50">
        <f t="shared" si="10"/>
        <v>1</v>
      </c>
      <c r="P384" s="4">
        <f t="shared" si="28"/>
        <v>881043802600</v>
      </c>
      <c r="Q384" s="34">
        <f t="shared" si="29"/>
        <v>20052724</v>
      </c>
      <c r="R384" s="34"/>
      <c r="S384" s="34"/>
      <c r="T384" s="34"/>
      <c r="U384" s="34"/>
      <c r="V384" s="59">
        <v>0.482</v>
      </c>
      <c r="W384" s="60">
        <v>0.99</v>
      </c>
      <c r="X384" s="34" t="b">
        <f t="shared" si="13"/>
        <v>0</v>
      </c>
      <c r="Y384" s="34" t="b">
        <f t="shared" si="14"/>
        <v>0</v>
      </c>
      <c r="Z384" s="34" t="b">
        <f t="shared" si="15"/>
        <v>0</v>
      </c>
      <c r="AA384" s="34" t="b">
        <f t="shared" si="16"/>
        <v>0</v>
      </c>
      <c r="AB384" s="34" t="b">
        <f t="shared" si="17"/>
        <v>0</v>
      </c>
      <c r="AC384" s="34">
        <f t="shared" si="18"/>
        <v>5</v>
      </c>
      <c r="AD384" s="34">
        <f t="shared" si="19"/>
        <v>10</v>
      </c>
      <c r="AE384" s="16" t="b">
        <f t="shared" si="20"/>
        <v>0</v>
      </c>
      <c r="AF384" s="17" t="b">
        <f t="shared" si="21"/>
        <v>0</v>
      </c>
      <c r="AG384" s="17">
        <f t="shared" si="22"/>
        <v>10</v>
      </c>
      <c r="AH384" s="17" t="b">
        <f t="shared" si="23"/>
        <v>0</v>
      </c>
      <c r="AI384" s="34">
        <f t="shared" si="24"/>
        <v>3</v>
      </c>
      <c r="AJ384" s="18">
        <f t="shared" si="25"/>
        <v>13083.615</v>
      </c>
      <c r="AK384" s="18">
        <f t="shared" si="26"/>
        <v>12720.18125</v>
      </c>
      <c r="AL384" s="18">
        <f t="shared" si="27"/>
        <v>12356.7475</v>
      </c>
    </row>
    <row r="385" ht="12.75" customHeight="1">
      <c r="A385" s="54">
        <v>44880.0</v>
      </c>
      <c r="B385" s="62">
        <v>2983.0</v>
      </c>
      <c r="C385" s="63">
        <v>14546.31</v>
      </c>
      <c r="D385" s="62">
        <v>14536.0</v>
      </c>
      <c r="E385" s="58">
        <v>14461.0</v>
      </c>
      <c r="F385" s="48">
        <f t="shared" si="1"/>
        <v>2672.4</v>
      </c>
      <c r="G385" s="49">
        <f t="shared" si="2"/>
        <v>1.050551647</v>
      </c>
      <c r="H385" s="49">
        <f t="shared" si="3"/>
        <v>1.708884945</v>
      </c>
      <c r="I385" s="48" t="b">
        <f t="shared" si="4"/>
        <v>0</v>
      </c>
      <c r="J385" s="48">
        <f t="shared" si="5"/>
        <v>0</v>
      </c>
      <c r="K385" s="50">
        <f t="shared" si="6"/>
        <v>374</v>
      </c>
      <c r="L385" s="51">
        <f t="shared" si="7"/>
        <v>-0.005864717581</v>
      </c>
      <c r="M385" s="50" t="b">
        <f t="shared" si="8"/>
        <v>0</v>
      </c>
      <c r="N385" s="50" t="b">
        <f t="shared" si="9"/>
        <v>0</v>
      </c>
      <c r="O385" s="50">
        <f t="shared" si="10"/>
        <v>1</v>
      </c>
      <c r="P385" s="4">
        <f t="shared" si="28"/>
        <v>847378352600</v>
      </c>
      <c r="Q385" s="34">
        <f t="shared" si="29"/>
        <v>19237400</v>
      </c>
      <c r="R385" s="34"/>
      <c r="S385" s="34"/>
      <c r="T385" s="34"/>
      <c r="U385" s="34"/>
      <c r="V385" s="59">
        <v>0.4825</v>
      </c>
      <c r="W385" s="60">
        <v>1.36</v>
      </c>
      <c r="X385" s="34" t="b">
        <f t="shared" si="13"/>
        <v>0</v>
      </c>
      <c r="Y385" s="34" t="b">
        <f t="shared" si="14"/>
        <v>0</v>
      </c>
      <c r="Z385" s="34" t="b">
        <f t="shared" si="15"/>
        <v>0</v>
      </c>
      <c r="AA385" s="34" t="b">
        <f t="shared" si="16"/>
        <v>0</v>
      </c>
      <c r="AB385" s="34" t="b">
        <f t="shared" si="17"/>
        <v>0</v>
      </c>
      <c r="AC385" s="34">
        <f t="shared" si="18"/>
        <v>4</v>
      </c>
      <c r="AD385" s="34">
        <f t="shared" si="19"/>
        <v>9</v>
      </c>
      <c r="AE385" s="16" t="b">
        <f t="shared" si="20"/>
        <v>0</v>
      </c>
      <c r="AF385" s="17" t="b">
        <f t="shared" si="21"/>
        <v>0</v>
      </c>
      <c r="AG385" s="17">
        <f t="shared" si="22"/>
        <v>9</v>
      </c>
      <c r="AH385" s="17" t="b">
        <f t="shared" si="23"/>
        <v>0</v>
      </c>
      <c r="AI385" s="34">
        <f t="shared" si="24"/>
        <v>3</v>
      </c>
      <c r="AJ385" s="18">
        <f t="shared" si="25"/>
        <v>13091.679</v>
      </c>
      <c r="AK385" s="18">
        <f t="shared" si="26"/>
        <v>12728.02125</v>
      </c>
      <c r="AL385" s="18">
        <f t="shared" si="27"/>
        <v>12364.3635</v>
      </c>
    </row>
    <row r="386" ht="12.75" customHeight="1">
      <c r="A386" s="54">
        <v>44879.0</v>
      </c>
      <c r="B386" s="62">
        <v>2740.0</v>
      </c>
      <c r="C386" s="63">
        <v>14174.9</v>
      </c>
      <c r="D386" s="62">
        <v>14138.0</v>
      </c>
      <c r="E386" s="58">
        <v>14087.0</v>
      </c>
      <c r="F386" s="48">
        <f t="shared" si="1"/>
        <v>2521.2</v>
      </c>
      <c r="G386" s="49">
        <f t="shared" si="2"/>
        <v>1.023051208</v>
      </c>
      <c r="H386" s="49">
        <f t="shared" si="3"/>
        <v>1.727648907</v>
      </c>
      <c r="I386" s="48" t="b">
        <f t="shared" si="4"/>
        <v>0</v>
      </c>
      <c r="J386" s="48">
        <f t="shared" si="5"/>
        <v>0</v>
      </c>
      <c r="K386" s="50">
        <f t="shared" si="6"/>
        <v>102</v>
      </c>
      <c r="L386" s="51">
        <f t="shared" si="7"/>
        <v>-0.006201101948</v>
      </c>
      <c r="M386" s="50" t="b">
        <f t="shared" si="8"/>
        <v>0</v>
      </c>
      <c r="N386" s="50" t="b">
        <f t="shared" si="9"/>
        <v>0</v>
      </c>
      <c r="O386" s="50">
        <f t="shared" si="10"/>
        <v>1</v>
      </c>
      <c r="P386" s="4">
        <f t="shared" si="28"/>
        <v>589897846900</v>
      </c>
      <c r="Q386" s="34">
        <f t="shared" si="29"/>
        <v>13769011</v>
      </c>
      <c r="R386" s="34"/>
      <c r="S386" s="34"/>
      <c r="T386" s="34"/>
      <c r="U386" s="34"/>
      <c r="V386" s="59">
        <v>0.4723</v>
      </c>
      <c r="W386" s="60">
        <v>0.95</v>
      </c>
      <c r="X386" s="34" t="b">
        <f t="shared" si="13"/>
        <v>0</v>
      </c>
      <c r="Y386" s="34" t="b">
        <f t="shared" si="14"/>
        <v>0</v>
      </c>
      <c r="Z386" s="34" t="b">
        <f t="shared" si="15"/>
        <v>0</v>
      </c>
      <c r="AA386" s="34" t="b">
        <f t="shared" si="16"/>
        <v>0</v>
      </c>
      <c r="AB386" s="34" t="b">
        <f t="shared" si="17"/>
        <v>0</v>
      </c>
      <c r="AC386" s="34">
        <f t="shared" si="18"/>
        <v>3</v>
      </c>
      <c r="AD386" s="34">
        <f t="shared" si="19"/>
        <v>8</v>
      </c>
      <c r="AE386" s="16" t="b">
        <f t="shared" si="20"/>
        <v>0</v>
      </c>
      <c r="AF386" s="17" t="b">
        <f t="shared" si="21"/>
        <v>0</v>
      </c>
      <c r="AG386" s="17">
        <f t="shared" si="22"/>
        <v>8</v>
      </c>
      <c r="AH386" s="17" t="b">
        <f t="shared" si="23"/>
        <v>0</v>
      </c>
      <c r="AI386" s="34">
        <f t="shared" si="24"/>
        <v>3</v>
      </c>
      <c r="AJ386" s="18">
        <f t="shared" si="25"/>
        <v>12757.41</v>
      </c>
      <c r="AK386" s="18">
        <f t="shared" si="26"/>
        <v>12403.0375</v>
      </c>
      <c r="AL386" s="18">
        <f t="shared" si="27"/>
        <v>12048.665</v>
      </c>
    </row>
    <row r="387" ht="12.75" customHeight="1">
      <c r="A387" s="54">
        <v>44876.0</v>
      </c>
      <c r="B387" s="62">
        <v>3354.0</v>
      </c>
      <c r="C387" s="63">
        <v>14007.56</v>
      </c>
      <c r="D387" s="62">
        <v>14036.0</v>
      </c>
      <c r="E387" s="4"/>
      <c r="F387" s="48">
        <f t="shared" si="1"/>
        <v>2382.4</v>
      </c>
      <c r="G387" s="49">
        <f t="shared" si="2"/>
        <v>1.00967387</v>
      </c>
      <c r="H387" s="49">
        <f t="shared" si="3"/>
        <v>1.738784821</v>
      </c>
      <c r="I387" s="48" t="b">
        <f t="shared" si="4"/>
        <v>0</v>
      </c>
      <c r="J387" s="48">
        <f t="shared" si="5"/>
        <v>0</v>
      </c>
      <c r="K387" s="50">
        <f t="shared" si="6"/>
        <v>544</v>
      </c>
      <c r="L387" s="51">
        <f t="shared" si="7"/>
        <v>0.002030332192</v>
      </c>
      <c r="M387" s="50" t="b">
        <f t="shared" si="8"/>
        <v>0</v>
      </c>
      <c r="N387" s="50" t="b">
        <f t="shared" si="9"/>
        <v>0</v>
      </c>
      <c r="O387" s="50">
        <f t="shared" si="10"/>
        <v>1</v>
      </c>
      <c r="P387" s="4">
        <f t="shared" si="28"/>
        <v>526738738000</v>
      </c>
      <c r="Q387" s="34">
        <f t="shared" si="29"/>
        <v>12384139</v>
      </c>
      <c r="R387" s="34"/>
      <c r="S387" s="34"/>
      <c r="T387" s="34"/>
      <c r="U387" s="34"/>
      <c r="V387" s="59">
        <v>0.4536</v>
      </c>
      <c r="W387" s="60">
        <v>1.71</v>
      </c>
      <c r="X387" s="34" t="b">
        <f t="shared" si="13"/>
        <v>0</v>
      </c>
      <c r="Y387" s="34" t="b">
        <f t="shared" si="14"/>
        <v>0</v>
      </c>
      <c r="Z387" s="34" t="b">
        <f t="shared" si="15"/>
        <v>0</v>
      </c>
      <c r="AA387" s="34" t="b">
        <f t="shared" si="16"/>
        <v>0</v>
      </c>
      <c r="AB387" s="34" t="b">
        <f t="shared" si="17"/>
        <v>0</v>
      </c>
      <c r="AC387" s="34">
        <f t="shared" si="18"/>
        <v>2</v>
      </c>
      <c r="AD387" s="34">
        <f t="shared" si="19"/>
        <v>7</v>
      </c>
      <c r="AE387" s="16" t="b">
        <f t="shared" si="20"/>
        <v>0</v>
      </c>
      <c r="AF387" s="17" t="b">
        <f t="shared" si="21"/>
        <v>0</v>
      </c>
      <c r="AG387" s="17">
        <f t="shared" si="22"/>
        <v>7</v>
      </c>
      <c r="AH387" s="17" t="b">
        <f t="shared" si="23"/>
        <v>0</v>
      </c>
      <c r="AI387" s="34">
        <f t="shared" si="24"/>
        <v>3</v>
      </c>
      <c r="AJ387" s="18">
        <f t="shared" si="25"/>
        <v>12606.804</v>
      </c>
      <c r="AK387" s="18">
        <f t="shared" si="26"/>
        <v>12256.615</v>
      </c>
      <c r="AL387" s="18">
        <f t="shared" si="27"/>
        <v>11906.426</v>
      </c>
    </row>
    <row r="388" ht="12.75" customHeight="1">
      <c r="A388" s="54">
        <v>44875.0</v>
      </c>
      <c r="B388" s="56">
        <v>1908.0</v>
      </c>
      <c r="C388" s="57">
        <v>13503.76</v>
      </c>
      <c r="D388" s="56">
        <v>13492.0</v>
      </c>
      <c r="E388" s="4"/>
      <c r="F388" s="48">
        <f t="shared" si="1"/>
        <v>2062.2</v>
      </c>
      <c r="G388" s="49">
        <f t="shared" si="2"/>
        <v>0.971723896</v>
      </c>
      <c r="H388" s="49">
        <f t="shared" si="3"/>
        <v>1.24485022</v>
      </c>
      <c r="I388" s="48" t="b">
        <f t="shared" si="4"/>
        <v>1</v>
      </c>
      <c r="J388" s="48">
        <f t="shared" si="5"/>
        <v>0</v>
      </c>
      <c r="K388" s="50">
        <f t="shared" si="6"/>
        <v>-115</v>
      </c>
      <c r="L388" s="51">
        <f t="shared" si="7"/>
        <v>-0.0008708685581</v>
      </c>
      <c r="M388" s="50" t="b">
        <f t="shared" si="8"/>
        <v>0</v>
      </c>
      <c r="N388" s="50" t="b">
        <f t="shared" si="9"/>
        <v>0</v>
      </c>
      <c r="O388" s="50">
        <f t="shared" si="10"/>
        <v>1</v>
      </c>
      <c r="P388" s="4">
        <f t="shared" si="28"/>
        <v>316305829200</v>
      </c>
      <c r="Q388" s="34">
        <f t="shared" si="29"/>
        <v>7736504</v>
      </c>
      <c r="R388" s="34"/>
      <c r="S388" s="34"/>
      <c r="T388" s="34"/>
      <c r="U388" s="34"/>
      <c r="V388" s="59">
        <v>0.4203</v>
      </c>
      <c r="W388" s="60">
        <v>1.49</v>
      </c>
      <c r="X388" s="34" t="b">
        <f t="shared" si="13"/>
        <v>0</v>
      </c>
      <c r="Y388" s="34" t="b">
        <f t="shared" si="14"/>
        <v>1</v>
      </c>
      <c r="Z388" s="34" t="b">
        <f t="shared" si="15"/>
        <v>0</v>
      </c>
      <c r="AA388" s="34" t="b">
        <f t="shared" si="16"/>
        <v>0</v>
      </c>
      <c r="AB388" s="34" t="b">
        <f t="shared" si="17"/>
        <v>1</v>
      </c>
      <c r="AC388" s="34">
        <f t="shared" si="18"/>
        <v>1</v>
      </c>
      <c r="AD388" s="34">
        <f t="shared" si="19"/>
        <v>6</v>
      </c>
      <c r="AE388" s="16" t="b">
        <f t="shared" si="20"/>
        <v>0</v>
      </c>
      <c r="AF388" s="17" t="b">
        <f t="shared" si="21"/>
        <v>0</v>
      </c>
      <c r="AG388" s="17">
        <f t="shared" si="22"/>
        <v>6</v>
      </c>
      <c r="AH388" s="17" t="b">
        <f t="shared" si="23"/>
        <v>0</v>
      </c>
      <c r="AI388" s="34">
        <f t="shared" si="24"/>
        <v>3</v>
      </c>
      <c r="AJ388" s="18">
        <f t="shared" si="25"/>
        <v>12153.384</v>
      </c>
      <c r="AK388" s="18">
        <f t="shared" si="26"/>
        <v>11815.79</v>
      </c>
      <c r="AL388" s="18">
        <f t="shared" si="27"/>
        <v>11478.196</v>
      </c>
    </row>
    <row r="389" ht="12.75" customHeight="1">
      <c r="A389" s="54">
        <v>44874.0</v>
      </c>
      <c r="B389" s="56">
        <v>2377.0</v>
      </c>
      <c r="C389" s="57">
        <v>13638.81</v>
      </c>
      <c r="D389" s="56">
        <v>13607.0</v>
      </c>
      <c r="E389" s="4"/>
      <c r="F389" s="48">
        <f t="shared" si="1"/>
        <v>2007.6</v>
      </c>
      <c r="G389" s="49">
        <f t="shared" si="2"/>
        <v>0.9792188847</v>
      </c>
      <c r="H389" s="49">
        <f t="shared" si="3"/>
        <v>1.244090092</v>
      </c>
      <c r="I389" s="48" t="b">
        <f t="shared" si="4"/>
        <v>0</v>
      </c>
      <c r="J389" s="48">
        <f t="shared" si="5"/>
        <v>0</v>
      </c>
      <c r="K389" s="50">
        <f t="shared" si="6"/>
        <v>273</v>
      </c>
      <c r="L389" s="51">
        <f t="shared" si="7"/>
        <v>-0.002332314916</v>
      </c>
      <c r="M389" s="50" t="b">
        <f t="shared" si="8"/>
        <v>0</v>
      </c>
      <c r="N389" s="50" t="b">
        <f t="shared" si="9"/>
        <v>0</v>
      </c>
      <c r="O389" s="50">
        <f t="shared" si="10"/>
        <v>1</v>
      </c>
      <c r="P389" s="4">
        <f t="shared" si="28"/>
        <v>367562525200</v>
      </c>
      <c r="Q389" s="34">
        <f t="shared" si="29"/>
        <v>8914208</v>
      </c>
      <c r="R389" s="34"/>
      <c r="S389" s="34"/>
      <c r="T389" s="34"/>
      <c r="U389" s="34"/>
      <c r="V389" s="59">
        <v>0.4578</v>
      </c>
      <c r="W389" s="60">
        <v>-2.59</v>
      </c>
      <c r="X389" s="34" t="b">
        <f t="shared" si="13"/>
        <v>1</v>
      </c>
      <c r="Y389" s="34" t="b">
        <f t="shared" si="14"/>
        <v>0</v>
      </c>
      <c r="Z389" s="34" t="b">
        <f t="shared" si="15"/>
        <v>0</v>
      </c>
      <c r="AA389" s="34" t="b">
        <f t="shared" si="16"/>
        <v>0</v>
      </c>
      <c r="AB389" s="34" t="b">
        <f t="shared" si="17"/>
        <v>0</v>
      </c>
      <c r="AC389" s="34">
        <f t="shared" si="18"/>
        <v>3</v>
      </c>
      <c r="AD389" s="34">
        <f t="shared" si="19"/>
        <v>5</v>
      </c>
      <c r="AE389" s="16" t="b">
        <f t="shared" si="20"/>
        <v>0</v>
      </c>
      <c r="AF389" s="17" t="b">
        <f t="shared" si="21"/>
        <v>0</v>
      </c>
      <c r="AG389" s="17">
        <f t="shared" si="22"/>
        <v>5</v>
      </c>
      <c r="AH389" s="17" t="b">
        <f t="shared" si="23"/>
        <v>0</v>
      </c>
      <c r="AI389" s="34">
        <f t="shared" si="24"/>
        <v>3</v>
      </c>
      <c r="AJ389" s="18">
        <f t="shared" si="25"/>
        <v>12274.929</v>
      </c>
      <c r="AK389" s="18">
        <f t="shared" si="26"/>
        <v>11933.95875</v>
      </c>
      <c r="AL389" s="18">
        <f t="shared" si="27"/>
        <v>11592.9885</v>
      </c>
    </row>
    <row r="390" ht="12.75" customHeight="1">
      <c r="A390" s="54">
        <v>44873.0</v>
      </c>
      <c r="B390" s="56">
        <v>2227.0</v>
      </c>
      <c r="C390" s="57">
        <v>13347.76</v>
      </c>
      <c r="D390" s="56">
        <v>13334.0</v>
      </c>
      <c r="E390" s="4"/>
      <c r="F390" s="48">
        <f t="shared" si="1"/>
        <v>1840.6</v>
      </c>
      <c r="G390" s="49">
        <f t="shared" si="2"/>
        <v>0.9562324052</v>
      </c>
      <c r="H390" s="49">
        <f t="shared" si="3"/>
        <v>1.167945737</v>
      </c>
      <c r="I390" s="48" t="b">
        <f t="shared" si="4"/>
        <v>1</v>
      </c>
      <c r="J390" s="48">
        <f t="shared" si="5"/>
        <v>0</v>
      </c>
      <c r="K390" s="50">
        <f t="shared" si="6"/>
        <v>102</v>
      </c>
      <c r="L390" s="51">
        <f t="shared" si="7"/>
        <v>-0.001030884583</v>
      </c>
      <c r="M390" s="50" t="b">
        <f t="shared" si="8"/>
        <v>0</v>
      </c>
      <c r="N390" s="50" t="b">
        <f t="shared" si="9"/>
        <v>0</v>
      </c>
      <c r="O390" s="50">
        <f t="shared" si="10"/>
        <v>1</v>
      </c>
      <c r="P390" s="4">
        <f t="shared" si="28"/>
        <v>274747248100</v>
      </c>
      <c r="Q390" s="34">
        <f t="shared" si="29"/>
        <v>6799654</v>
      </c>
      <c r="R390" s="34"/>
      <c r="S390" s="34"/>
      <c r="T390" s="34"/>
      <c r="U390" s="34"/>
      <c r="V390" s="59">
        <v>0.4389</v>
      </c>
      <c r="W390" s="60">
        <v>-0.54</v>
      </c>
      <c r="X390" s="34" t="b">
        <f t="shared" si="13"/>
        <v>1</v>
      </c>
      <c r="Y390" s="34" t="b">
        <f t="shared" si="14"/>
        <v>0</v>
      </c>
      <c r="Z390" s="34" t="b">
        <f t="shared" si="15"/>
        <v>0</v>
      </c>
      <c r="AA390" s="34" t="b">
        <f t="shared" si="16"/>
        <v>0</v>
      </c>
      <c r="AB390" s="34" t="b">
        <f t="shared" si="17"/>
        <v>0</v>
      </c>
      <c r="AC390" s="34">
        <f t="shared" si="18"/>
        <v>2</v>
      </c>
      <c r="AD390" s="34">
        <f t="shared" si="19"/>
        <v>4</v>
      </c>
      <c r="AE390" s="16" t="b">
        <f t="shared" si="20"/>
        <v>0</v>
      </c>
      <c r="AF390" s="17" t="b">
        <f t="shared" si="21"/>
        <v>0</v>
      </c>
      <c r="AG390" s="17">
        <f t="shared" si="22"/>
        <v>4</v>
      </c>
      <c r="AH390" s="17" t="b">
        <f t="shared" si="23"/>
        <v>0</v>
      </c>
      <c r="AI390" s="34">
        <f t="shared" si="24"/>
        <v>3</v>
      </c>
      <c r="AJ390" s="18">
        <f t="shared" si="25"/>
        <v>12012.984</v>
      </c>
      <c r="AK390" s="18">
        <f t="shared" si="26"/>
        <v>11679.29</v>
      </c>
      <c r="AL390" s="18">
        <f t="shared" si="27"/>
        <v>11345.596</v>
      </c>
    </row>
    <row r="391" ht="12.75" customHeight="1">
      <c r="A391" s="54">
        <v>44872.0</v>
      </c>
      <c r="B391" s="62">
        <v>2046.0</v>
      </c>
      <c r="C391" s="63">
        <v>13223.73</v>
      </c>
      <c r="D391" s="62">
        <v>13232.0</v>
      </c>
      <c r="E391" s="4"/>
      <c r="F391" s="48">
        <f t="shared" si="1"/>
        <v>1702.8</v>
      </c>
      <c r="G391" s="49">
        <f t="shared" si="2"/>
        <v>0.9450080755</v>
      </c>
      <c r="H391" s="49">
        <f t="shared" si="3"/>
        <v>1.074372932</v>
      </c>
      <c r="I391" s="48" t="b">
        <f t="shared" si="4"/>
        <v>1</v>
      </c>
      <c r="J391" s="48">
        <f t="shared" si="5"/>
        <v>0</v>
      </c>
      <c r="K391" s="50">
        <f t="shared" si="6"/>
        <v>205</v>
      </c>
      <c r="L391" s="51">
        <f t="shared" si="7"/>
        <v>0.0006253908693</v>
      </c>
      <c r="M391" s="50" t="b">
        <f t="shared" si="8"/>
        <v>0</v>
      </c>
      <c r="N391" s="50" t="b">
        <f t="shared" si="9"/>
        <v>0</v>
      </c>
      <c r="O391" s="50">
        <f t="shared" si="10"/>
        <v>1</v>
      </c>
      <c r="P391" s="4">
        <f t="shared" si="28"/>
        <v>286911502900</v>
      </c>
      <c r="Q391" s="34">
        <f t="shared" si="29"/>
        <v>-2385148</v>
      </c>
      <c r="R391" s="34"/>
      <c r="S391" s="34"/>
      <c r="T391" s="34"/>
      <c r="U391" s="34"/>
      <c r="V391" s="59">
        <v>0.4498</v>
      </c>
      <c r="W391" s="60">
        <v>-0.73</v>
      </c>
      <c r="X391" s="34" t="b">
        <f t="shared" si="13"/>
        <v>0</v>
      </c>
      <c r="Y391" s="34" t="b">
        <f t="shared" si="14"/>
        <v>1</v>
      </c>
      <c r="Z391" s="34" t="b">
        <f t="shared" si="15"/>
        <v>0</v>
      </c>
      <c r="AA391" s="34" t="b">
        <f t="shared" si="16"/>
        <v>0</v>
      </c>
      <c r="AB391" s="34" t="b">
        <f t="shared" si="17"/>
        <v>1</v>
      </c>
      <c r="AC391" s="34">
        <f t="shared" si="18"/>
        <v>1</v>
      </c>
      <c r="AD391" s="34">
        <f t="shared" si="19"/>
        <v>3</v>
      </c>
      <c r="AE391" s="16" t="b">
        <f t="shared" si="20"/>
        <v>0</v>
      </c>
      <c r="AF391" s="17" t="b">
        <f t="shared" si="21"/>
        <v>0</v>
      </c>
      <c r="AG391" s="17">
        <f t="shared" si="22"/>
        <v>3</v>
      </c>
      <c r="AH391" s="17" t="b">
        <f t="shared" si="23"/>
        <v>0</v>
      </c>
      <c r="AI391" s="34">
        <f t="shared" si="24"/>
        <v>-1</v>
      </c>
      <c r="AJ391" s="18">
        <f t="shared" si="25"/>
        <v>11901.357</v>
      </c>
      <c r="AK391" s="18">
        <f t="shared" si="26"/>
        <v>11570.76375</v>
      </c>
      <c r="AL391" s="18">
        <f t="shared" si="27"/>
        <v>11240.1705</v>
      </c>
    </row>
    <row r="392" ht="12.75" customHeight="1">
      <c r="A392" s="54">
        <v>44869.0</v>
      </c>
      <c r="B392" s="62">
        <v>1753.0</v>
      </c>
      <c r="C392" s="63">
        <v>13026.71</v>
      </c>
      <c r="D392" s="62">
        <v>13027.0</v>
      </c>
      <c r="E392" s="4"/>
      <c r="F392" s="48">
        <f t="shared" si="1"/>
        <v>1628.8</v>
      </c>
      <c r="G392" s="49">
        <f t="shared" si="2"/>
        <v>0.9285025149</v>
      </c>
      <c r="H392" s="49">
        <f t="shared" si="3"/>
        <v>0.9181375373</v>
      </c>
      <c r="I392" s="48" t="b">
        <f t="shared" si="4"/>
        <v>1</v>
      </c>
      <c r="J392" s="48">
        <f t="shared" si="5"/>
        <v>0</v>
      </c>
      <c r="K392" s="50">
        <f t="shared" si="6"/>
        <v>51</v>
      </c>
      <c r="L392" s="51">
        <f t="shared" si="7"/>
        <v>0.00002226195256</v>
      </c>
      <c r="M392" s="50" t="b">
        <f t="shared" si="8"/>
        <v>0</v>
      </c>
      <c r="N392" s="50" t="b">
        <f t="shared" si="9"/>
        <v>0</v>
      </c>
      <c r="O392" s="50">
        <f t="shared" si="10"/>
        <v>-1</v>
      </c>
      <c r="P392" s="4">
        <f t="shared" si="28"/>
        <v>314096901400</v>
      </c>
      <c r="Q392" s="34">
        <f t="shared" si="29"/>
        <v>-2652234</v>
      </c>
      <c r="R392" s="34"/>
      <c r="S392" s="34"/>
      <c r="T392" s="34"/>
      <c r="U392" s="34"/>
      <c r="V392" s="59">
        <v>0.4253</v>
      </c>
      <c r="W392" s="60">
        <v>-1.84</v>
      </c>
      <c r="X392" s="34" t="b">
        <f t="shared" si="13"/>
        <v>1</v>
      </c>
      <c r="Y392" s="34" t="b">
        <f t="shared" si="14"/>
        <v>0</v>
      </c>
      <c r="Z392" s="34" t="b">
        <f t="shared" si="15"/>
        <v>0</v>
      </c>
      <c r="AA392" s="34" t="b">
        <f t="shared" si="16"/>
        <v>0</v>
      </c>
      <c r="AB392" s="34" t="b">
        <f t="shared" si="17"/>
        <v>0</v>
      </c>
      <c r="AC392" s="34">
        <f t="shared" si="18"/>
        <v>11</v>
      </c>
      <c r="AD392" s="34">
        <f t="shared" si="19"/>
        <v>2</v>
      </c>
      <c r="AE392" s="16" t="b">
        <f t="shared" si="20"/>
        <v>1</v>
      </c>
      <c r="AF392" s="17" t="b">
        <f t="shared" si="21"/>
        <v>0</v>
      </c>
      <c r="AG392" s="17">
        <f t="shared" si="22"/>
        <v>2</v>
      </c>
      <c r="AH392" s="17" t="b">
        <f t="shared" si="23"/>
        <v>1</v>
      </c>
      <c r="AI392" s="34">
        <f t="shared" si="24"/>
        <v>1</v>
      </c>
      <c r="AJ392" s="18">
        <f t="shared" si="25"/>
        <v>11724.039</v>
      </c>
      <c r="AK392" s="18">
        <f t="shared" si="26"/>
        <v>11398.37125</v>
      </c>
      <c r="AL392" s="18">
        <f t="shared" si="27"/>
        <v>11072.7035</v>
      </c>
    </row>
    <row r="393" ht="12.75" customHeight="1">
      <c r="A393" s="54">
        <v>44868.0</v>
      </c>
      <c r="B393" s="62">
        <v>1635.0</v>
      </c>
      <c r="C393" s="63">
        <v>12986.6</v>
      </c>
      <c r="D393" s="62">
        <v>12976.0</v>
      </c>
      <c r="E393" s="4"/>
      <c r="F393" s="48">
        <f t="shared" si="1"/>
        <v>1623.6</v>
      </c>
      <c r="G393" s="49">
        <f t="shared" si="2"/>
        <v>0.9231626525</v>
      </c>
      <c r="H393" s="49">
        <f t="shared" si="3"/>
        <v>0.9021574466</v>
      </c>
      <c r="I393" s="48" t="b">
        <f t="shared" si="4"/>
        <v>1</v>
      </c>
      <c r="J393" s="48">
        <f t="shared" si="5"/>
        <v>-1</v>
      </c>
      <c r="K393" s="50">
        <f t="shared" si="6"/>
        <v>-108</v>
      </c>
      <c r="L393" s="51">
        <f t="shared" si="7"/>
        <v>-0.000816225956</v>
      </c>
      <c r="M393" s="50" t="b">
        <f t="shared" si="8"/>
        <v>0</v>
      </c>
      <c r="N393" s="50" t="b">
        <f t="shared" si="9"/>
        <v>1</v>
      </c>
      <c r="O393" s="50">
        <f t="shared" si="10"/>
        <v>-1</v>
      </c>
      <c r="P393" s="4">
        <f t="shared" si="28"/>
        <v>321036695800</v>
      </c>
      <c r="Q393" s="34">
        <f t="shared" si="29"/>
        <v>-2721488</v>
      </c>
      <c r="R393" s="34"/>
      <c r="S393" s="34"/>
      <c r="T393" s="34"/>
      <c r="U393" s="34"/>
      <c r="V393" s="59">
        <v>0.4425</v>
      </c>
      <c r="W393" s="60">
        <v>-3.32</v>
      </c>
      <c r="X393" s="34" t="b">
        <f t="shared" si="13"/>
        <v>1</v>
      </c>
      <c r="Y393" s="34" t="b">
        <f t="shared" si="14"/>
        <v>0</v>
      </c>
      <c r="Z393" s="34" t="b">
        <f t="shared" si="15"/>
        <v>0</v>
      </c>
      <c r="AA393" s="34" t="b">
        <f t="shared" si="16"/>
        <v>1</v>
      </c>
      <c r="AB393" s="34" t="b">
        <f t="shared" si="17"/>
        <v>0</v>
      </c>
      <c r="AC393" s="34">
        <f t="shared" si="18"/>
        <v>10</v>
      </c>
      <c r="AD393" s="34">
        <f t="shared" si="19"/>
        <v>1</v>
      </c>
      <c r="AE393" s="16" t="b">
        <f t="shared" si="20"/>
        <v>1</v>
      </c>
      <c r="AF393" s="17" t="b">
        <f t="shared" si="21"/>
        <v>1</v>
      </c>
      <c r="AG393" s="17">
        <f t="shared" si="22"/>
        <v>1</v>
      </c>
      <c r="AH393" s="17" t="b">
        <f t="shared" si="23"/>
        <v>1</v>
      </c>
      <c r="AI393" s="34">
        <f t="shared" si="24"/>
        <v>1</v>
      </c>
      <c r="AJ393" s="18">
        <f t="shared" si="25"/>
        <v>11687.94</v>
      </c>
      <c r="AK393" s="18">
        <f t="shared" si="26"/>
        <v>11363.275</v>
      </c>
      <c r="AL393" s="18">
        <f t="shared" si="27"/>
        <v>11038.61</v>
      </c>
    </row>
    <row r="394" ht="12.75" customHeight="1">
      <c r="A394" s="54">
        <v>44867.0</v>
      </c>
      <c r="B394" s="62">
        <v>1542.0</v>
      </c>
      <c r="C394" s="63">
        <v>13100.17</v>
      </c>
      <c r="D394" s="62">
        <v>13084.0</v>
      </c>
      <c r="E394" s="4"/>
      <c r="F394" s="48">
        <f t="shared" si="1"/>
        <v>1647.2</v>
      </c>
      <c r="G394" s="49">
        <f t="shared" si="2"/>
        <v>0.9288025813</v>
      </c>
      <c r="H394" s="49">
        <f t="shared" si="3"/>
        <v>0.9113437078</v>
      </c>
      <c r="I394" s="48" t="b">
        <f t="shared" si="4"/>
        <v>1</v>
      </c>
      <c r="J394" s="48">
        <f t="shared" si="5"/>
        <v>-1</v>
      </c>
      <c r="K394" s="50">
        <f t="shared" si="6"/>
        <v>52</v>
      </c>
      <c r="L394" s="51">
        <f t="shared" si="7"/>
        <v>-0.001234335127</v>
      </c>
      <c r="M394" s="50" t="b">
        <f t="shared" si="8"/>
        <v>0</v>
      </c>
      <c r="N394" s="50" t="b">
        <f t="shared" si="9"/>
        <v>1</v>
      </c>
      <c r="O394" s="50">
        <f t="shared" si="10"/>
        <v>-1</v>
      </c>
      <c r="P394" s="4">
        <f t="shared" si="28"/>
        <v>307094911000</v>
      </c>
      <c r="Q394" s="34">
        <f t="shared" si="29"/>
        <v>-2581812</v>
      </c>
      <c r="R394" s="34"/>
      <c r="S394" s="34"/>
      <c r="T394" s="34"/>
      <c r="U394" s="34"/>
      <c r="V394" s="59">
        <v>0.4569</v>
      </c>
      <c r="W394" s="60">
        <v>-2.4</v>
      </c>
      <c r="X394" s="34" t="b">
        <f t="shared" si="13"/>
        <v>1</v>
      </c>
      <c r="Y394" s="34" t="b">
        <f t="shared" si="14"/>
        <v>0</v>
      </c>
      <c r="Z394" s="34" t="b">
        <f t="shared" si="15"/>
        <v>0</v>
      </c>
      <c r="AA394" s="34" t="b">
        <f t="shared" si="16"/>
        <v>0</v>
      </c>
      <c r="AB394" s="34" t="b">
        <f t="shared" si="17"/>
        <v>0</v>
      </c>
      <c r="AC394" s="34">
        <f t="shared" si="18"/>
        <v>9</v>
      </c>
      <c r="AD394" s="34">
        <f t="shared" si="19"/>
        <v>11</v>
      </c>
      <c r="AE394" s="16" t="b">
        <f t="shared" si="20"/>
        <v>0</v>
      </c>
      <c r="AF394" s="17" t="b">
        <f t="shared" si="21"/>
        <v>0</v>
      </c>
      <c r="AG394" s="17">
        <f t="shared" si="22"/>
        <v>14</v>
      </c>
      <c r="AH394" s="17" t="b">
        <f t="shared" si="23"/>
        <v>0</v>
      </c>
      <c r="AI394" s="34">
        <f t="shared" si="24"/>
        <v>1</v>
      </c>
      <c r="AJ394" s="18">
        <f t="shared" si="25"/>
        <v>11790.153</v>
      </c>
      <c r="AK394" s="18">
        <f t="shared" si="26"/>
        <v>11462.64875</v>
      </c>
      <c r="AL394" s="18">
        <f t="shared" si="27"/>
        <v>11135.1445</v>
      </c>
    </row>
    <row r="395" ht="12.75" customHeight="1">
      <c r="A395" s="54">
        <v>44866.0</v>
      </c>
      <c r="B395" s="62">
        <v>1538.0</v>
      </c>
      <c r="C395" s="63">
        <v>13037.21</v>
      </c>
      <c r="D395" s="62">
        <v>13032.0</v>
      </c>
      <c r="E395" s="4"/>
      <c r="F395" s="48">
        <f t="shared" si="1"/>
        <v>1687.4</v>
      </c>
      <c r="G395" s="49">
        <f t="shared" si="2"/>
        <v>0.9223345657</v>
      </c>
      <c r="H395" s="49">
        <f t="shared" si="3"/>
        <v>0.9089023695</v>
      </c>
      <c r="I395" s="48" t="b">
        <f t="shared" si="4"/>
        <v>1</v>
      </c>
      <c r="J395" s="48">
        <f t="shared" si="5"/>
        <v>-1</v>
      </c>
      <c r="K395" s="50">
        <f t="shared" si="6"/>
        <v>85</v>
      </c>
      <c r="L395" s="51">
        <f t="shared" si="7"/>
        <v>-0.00039962538</v>
      </c>
      <c r="M395" s="50" t="b">
        <f t="shared" si="8"/>
        <v>0</v>
      </c>
      <c r="N395" s="50" t="b">
        <f t="shared" si="9"/>
        <v>1</v>
      </c>
      <c r="O395" s="50">
        <f t="shared" si="10"/>
        <v>-1</v>
      </c>
      <c r="P395" s="4">
        <f t="shared" si="28"/>
        <v>313985631200</v>
      </c>
      <c r="Q395" s="34">
        <f t="shared" si="29"/>
        <v>-2650277</v>
      </c>
      <c r="R395" s="34"/>
      <c r="S395" s="34"/>
      <c r="T395" s="34"/>
      <c r="U395" s="34"/>
      <c r="V395" s="59">
        <v>0.4182</v>
      </c>
      <c r="W395" s="60">
        <v>-0.19</v>
      </c>
      <c r="X395" s="34" t="b">
        <f t="shared" si="13"/>
        <v>1</v>
      </c>
      <c r="Y395" s="34" t="b">
        <f t="shared" si="14"/>
        <v>0</v>
      </c>
      <c r="Z395" s="34" t="b">
        <f t="shared" si="15"/>
        <v>0</v>
      </c>
      <c r="AA395" s="34" t="b">
        <f t="shared" si="16"/>
        <v>0</v>
      </c>
      <c r="AB395" s="34" t="b">
        <f t="shared" si="17"/>
        <v>0</v>
      </c>
      <c r="AC395" s="34">
        <f t="shared" si="18"/>
        <v>8</v>
      </c>
      <c r="AD395" s="34">
        <f t="shared" si="19"/>
        <v>10</v>
      </c>
      <c r="AE395" s="16" t="b">
        <f t="shared" si="20"/>
        <v>0</v>
      </c>
      <c r="AF395" s="17" t="b">
        <f t="shared" si="21"/>
        <v>0</v>
      </c>
      <c r="AG395" s="17">
        <f t="shared" si="22"/>
        <v>13</v>
      </c>
      <c r="AH395" s="17" t="b">
        <f t="shared" si="23"/>
        <v>0</v>
      </c>
      <c r="AI395" s="34">
        <f t="shared" si="24"/>
        <v>1</v>
      </c>
      <c r="AJ395" s="18">
        <f t="shared" si="25"/>
        <v>11733.489</v>
      </c>
      <c r="AK395" s="18">
        <f t="shared" si="26"/>
        <v>11407.55875</v>
      </c>
      <c r="AL395" s="18">
        <f t="shared" si="27"/>
        <v>11081.6285</v>
      </c>
    </row>
    <row r="396" ht="12.75" customHeight="1">
      <c r="A396" s="54">
        <v>44865.0</v>
      </c>
      <c r="B396" s="62">
        <v>1676.0</v>
      </c>
      <c r="C396" s="63">
        <v>12949.75</v>
      </c>
      <c r="D396" s="62">
        <v>12947.0</v>
      </c>
      <c r="E396" s="4"/>
      <c r="F396" s="48">
        <f t="shared" si="1"/>
        <v>1756.8</v>
      </c>
      <c r="G396" s="49">
        <f t="shared" si="2"/>
        <v>0.913977656</v>
      </c>
      <c r="H396" s="49">
        <f t="shared" si="3"/>
        <v>0.9747731132</v>
      </c>
      <c r="I396" s="48" t="b">
        <f t="shared" si="4"/>
        <v>1</v>
      </c>
      <c r="J396" s="48">
        <f t="shared" si="5"/>
        <v>0</v>
      </c>
      <c r="K396" s="50">
        <f t="shared" si="6"/>
        <v>175</v>
      </c>
      <c r="L396" s="51">
        <f t="shared" si="7"/>
        <v>-0.000212359312</v>
      </c>
      <c r="M396" s="50" t="b">
        <f t="shared" si="8"/>
        <v>0</v>
      </c>
      <c r="N396" s="50" t="b">
        <f t="shared" si="9"/>
        <v>0</v>
      </c>
      <c r="O396" s="50">
        <f t="shared" si="10"/>
        <v>-1</v>
      </c>
      <c r="P396" s="4">
        <f t="shared" si="28"/>
        <v>325747982200</v>
      </c>
      <c r="Q396" s="34">
        <f t="shared" si="29"/>
        <v>-2767612</v>
      </c>
      <c r="R396" s="34"/>
      <c r="S396" s="34"/>
      <c r="T396" s="34"/>
      <c r="U396" s="34"/>
      <c r="V396" s="59">
        <v>0.4551</v>
      </c>
      <c r="W396" s="60">
        <v>0.3</v>
      </c>
      <c r="X396" s="34" t="b">
        <f t="shared" si="13"/>
        <v>1</v>
      </c>
      <c r="Y396" s="34" t="b">
        <f t="shared" si="14"/>
        <v>0</v>
      </c>
      <c r="Z396" s="34" t="b">
        <f t="shared" si="15"/>
        <v>0</v>
      </c>
      <c r="AA396" s="34" t="b">
        <f t="shared" si="16"/>
        <v>0</v>
      </c>
      <c r="AB396" s="34" t="b">
        <f t="shared" si="17"/>
        <v>0</v>
      </c>
      <c r="AC396" s="34">
        <f t="shared" si="18"/>
        <v>7</v>
      </c>
      <c r="AD396" s="34">
        <f t="shared" si="19"/>
        <v>9</v>
      </c>
      <c r="AE396" s="16" t="b">
        <f t="shared" si="20"/>
        <v>0</v>
      </c>
      <c r="AF396" s="17" t="b">
        <f t="shared" si="21"/>
        <v>0</v>
      </c>
      <c r="AG396" s="17">
        <f t="shared" si="22"/>
        <v>12</v>
      </c>
      <c r="AH396" s="17" t="b">
        <f t="shared" si="23"/>
        <v>0</v>
      </c>
      <c r="AI396" s="34">
        <f t="shared" si="24"/>
        <v>1</v>
      </c>
      <c r="AJ396" s="18">
        <f t="shared" si="25"/>
        <v>11654.775</v>
      </c>
      <c r="AK396" s="18">
        <f t="shared" si="26"/>
        <v>11331.03125</v>
      </c>
      <c r="AL396" s="18">
        <f t="shared" si="27"/>
        <v>11007.2875</v>
      </c>
    </row>
    <row r="397" ht="12.75" customHeight="1">
      <c r="A397" s="54">
        <v>44862.0</v>
      </c>
      <c r="B397" s="62">
        <v>1727.0</v>
      </c>
      <c r="C397" s="63">
        <v>12788.42</v>
      </c>
      <c r="D397" s="62">
        <v>12772.0</v>
      </c>
      <c r="E397" s="4"/>
      <c r="F397" s="48">
        <f t="shared" si="1"/>
        <v>1776.6</v>
      </c>
      <c r="G397" s="49">
        <f t="shared" si="2"/>
        <v>0.9003980406</v>
      </c>
      <c r="H397" s="49">
        <f t="shared" si="3"/>
        <v>0.9744539698</v>
      </c>
      <c r="I397" s="48" t="b">
        <f t="shared" si="4"/>
        <v>1</v>
      </c>
      <c r="J397" s="48">
        <f t="shared" si="5"/>
        <v>0</v>
      </c>
      <c r="K397" s="50">
        <f t="shared" si="6"/>
        <v>-177</v>
      </c>
      <c r="L397" s="51">
        <f t="shared" si="7"/>
        <v>-0.001283974095</v>
      </c>
      <c r="M397" s="50" t="b">
        <f t="shared" si="8"/>
        <v>0</v>
      </c>
      <c r="N397" s="50" t="b">
        <f t="shared" si="9"/>
        <v>0</v>
      </c>
      <c r="O397" s="50">
        <f t="shared" si="10"/>
        <v>1</v>
      </c>
      <c r="P397" s="4">
        <f t="shared" si="28"/>
        <v>265682382200</v>
      </c>
      <c r="Q397" s="34">
        <f t="shared" si="29"/>
        <v>6864640</v>
      </c>
      <c r="R397" s="34"/>
      <c r="S397" s="34"/>
      <c r="T397" s="34"/>
      <c r="U397" s="34"/>
      <c r="V397" s="59">
        <v>0.4415</v>
      </c>
      <c r="W397" s="60">
        <v>0.85</v>
      </c>
      <c r="X397" s="34" t="b">
        <f t="shared" si="13"/>
        <v>0</v>
      </c>
      <c r="Y397" s="34" t="b">
        <f t="shared" si="14"/>
        <v>0</v>
      </c>
      <c r="Z397" s="34" t="b">
        <f t="shared" si="15"/>
        <v>0</v>
      </c>
      <c r="AA397" s="34" t="b">
        <f t="shared" si="16"/>
        <v>0</v>
      </c>
      <c r="AB397" s="34" t="b">
        <f t="shared" si="17"/>
        <v>0</v>
      </c>
      <c r="AC397" s="34">
        <f t="shared" si="18"/>
        <v>6</v>
      </c>
      <c r="AD397" s="34">
        <f t="shared" si="19"/>
        <v>8</v>
      </c>
      <c r="AE397" s="16" t="b">
        <f t="shared" si="20"/>
        <v>0</v>
      </c>
      <c r="AF397" s="17" t="b">
        <f t="shared" si="21"/>
        <v>0</v>
      </c>
      <c r="AG397" s="17">
        <f t="shared" si="22"/>
        <v>11</v>
      </c>
      <c r="AH397" s="17" t="b">
        <f t="shared" si="23"/>
        <v>0</v>
      </c>
      <c r="AI397" s="34">
        <f t="shared" si="24"/>
        <v>3</v>
      </c>
      <c r="AJ397" s="18">
        <f t="shared" si="25"/>
        <v>11509.578</v>
      </c>
      <c r="AK397" s="18">
        <f t="shared" si="26"/>
        <v>11189.8675</v>
      </c>
      <c r="AL397" s="18">
        <f t="shared" si="27"/>
        <v>10870.157</v>
      </c>
    </row>
    <row r="398" ht="12.75" customHeight="1">
      <c r="A398" s="54">
        <v>44861.0</v>
      </c>
      <c r="B398" s="62">
        <v>1753.0</v>
      </c>
      <c r="C398" s="63">
        <v>12926.37</v>
      </c>
      <c r="D398" s="62">
        <v>12949.0</v>
      </c>
      <c r="E398" s="4"/>
      <c r="F398" s="48">
        <f t="shared" si="1"/>
        <v>1744.4</v>
      </c>
      <c r="G398" s="49">
        <f t="shared" si="2"/>
        <v>0.9077166416</v>
      </c>
      <c r="H398" s="49">
        <f t="shared" si="3"/>
        <v>0.9719417351</v>
      </c>
      <c r="I398" s="48" t="b">
        <f t="shared" si="4"/>
        <v>1</v>
      </c>
      <c r="J398" s="48">
        <f t="shared" si="5"/>
        <v>-1</v>
      </c>
      <c r="K398" s="50">
        <f t="shared" si="6"/>
        <v>201</v>
      </c>
      <c r="L398" s="51">
        <f t="shared" si="7"/>
        <v>0.00175068484</v>
      </c>
      <c r="M398" s="50" t="b">
        <f t="shared" si="8"/>
        <v>0</v>
      </c>
      <c r="N398" s="50" t="b">
        <f t="shared" si="9"/>
        <v>1</v>
      </c>
      <c r="O398" s="50">
        <f t="shared" si="10"/>
        <v>-1</v>
      </c>
      <c r="P398" s="4">
        <f t="shared" si="28"/>
        <v>247105134800</v>
      </c>
      <c r="Q398" s="34">
        <f t="shared" si="29"/>
        <v>-2099124</v>
      </c>
      <c r="R398" s="34"/>
      <c r="S398" s="34"/>
      <c r="T398" s="34"/>
      <c r="U398" s="34"/>
      <c r="V398" s="59">
        <v>0.4533</v>
      </c>
      <c r="W398" s="60">
        <v>0.5</v>
      </c>
      <c r="X398" s="34" t="b">
        <f t="shared" si="13"/>
        <v>0</v>
      </c>
      <c r="Y398" s="34" t="b">
        <f t="shared" si="14"/>
        <v>0</v>
      </c>
      <c r="Z398" s="34" t="b">
        <f t="shared" si="15"/>
        <v>0</v>
      </c>
      <c r="AA398" s="34" t="b">
        <f t="shared" si="16"/>
        <v>0</v>
      </c>
      <c r="AB398" s="34" t="b">
        <f t="shared" si="17"/>
        <v>0</v>
      </c>
      <c r="AC398" s="34">
        <f t="shared" si="18"/>
        <v>5</v>
      </c>
      <c r="AD398" s="34">
        <f t="shared" si="19"/>
        <v>7</v>
      </c>
      <c r="AE398" s="16" t="b">
        <f t="shared" si="20"/>
        <v>0</v>
      </c>
      <c r="AF398" s="17" t="b">
        <f t="shared" si="21"/>
        <v>0</v>
      </c>
      <c r="AG398" s="17">
        <f t="shared" si="22"/>
        <v>10</v>
      </c>
      <c r="AH398" s="17" t="b">
        <f t="shared" si="23"/>
        <v>0</v>
      </c>
      <c r="AI398" s="34">
        <f t="shared" si="24"/>
        <v>1</v>
      </c>
      <c r="AJ398" s="18">
        <f t="shared" si="25"/>
        <v>11633.733</v>
      </c>
      <c r="AK398" s="18">
        <f t="shared" si="26"/>
        <v>11310.57375</v>
      </c>
      <c r="AL398" s="18">
        <f t="shared" si="27"/>
        <v>10987.4145</v>
      </c>
    </row>
    <row r="399" ht="12.75" customHeight="1">
      <c r="A399" s="54">
        <v>44860.0</v>
      </c>
      <c r="B399" s="62">
        <v>1743.0</v>
      </c>
      <c r="C399" s="63">
        <v>12729.05</v>
      </c>
      <c r="D399" s="62">
        <v>12748.0</v>
      </c>
      <c r="E399" s="4"/>
      <c r="F399" s="48">
        <f t="shared" si="1"/>
        <v>1861.4</v>
      </c>
      <c r="G399" s="49">
        <f t="shared" si="2"/>
        <v>0.8920064962</v>
      </c>
      <c r="H399" s="49">
        <f t="shared" si="3"/>
        <v>1.203438395</v>
      </c>
      <c r="I399" s="48" t="b">
        <f t="shared" si="4"/>
        <v>1</v>
      </c>
      <c r="J399" s="48">
        <f t="shared" si="5"/>
        <v>0</v>
      </c>
      <c r="K399" s="50">
        <f t="shared" si="6"/>
        <v>54</v>
      </c>
      <c r="L399" s="51">
        <f t="shared" si="7"/>
        <v>0.001488720682</v>
      </c>
      <c r="M399" s="50" t="b">
        <f t="shared" si="8"/>
        <v>0</v>
      </c>
      <c r="N399" s="50" t="b">
        <f t="shared" si="9"/>
        <v>0</v>
      </c>
      <c r="O399" s="50">
        <f t="shared" si="10"/>
        <v>-1</v>
      </c>
      <c r="P399" s="4">
        <f t="shared" si="28"/>
        <v>270568709000</v>
      </c>
      <c r="Q399" s="34">
        <f t="shared" si="29"/>
        <v>-2334684</v>
      </c>
      <c r="R399" s="34"/>
      <c r="S399" s="34"/>
      <c r="T399" s="34"/>
      <c r="U399" s="34"/>
      <c r="V399" s="59">
        <v>0.4642</v>
      </c>
      <c r="W399" s="60">
        <v>-0.01</v>
      </c>
      <c r="X399" s="34" t="b">
        <f t="shared" si="13"/>
        <v>1</v>
      </c>
      <c r="Y399" s="34" t="b">
        <f t="shared" si="14"/>
        <v>0</v>
      </c>
      <c r="Z399" s="34" t="b">
        <f t="shared" si="15"/>
        <v>0</v>
      </c>
      <c r="AA399" s="34" t="b">
        <f t="shared" si="16"/>
        <v>0</v>
      </c>
      <c r="AB399" s="34" t="b">
        <f t="shared" si="17"/>
        <v>0</v>
      </c>
      <c r="AC399" s="34">
        <f t="shared" si="18"/>
        <v>4</v>
      </c>
      <c r="AD399" s="34">
        <f t="shared" si="19"/>
        <v>6</v>
      </c>
      <c r="AE399" s="16" t="b">
        <f t="shared" si="20"/>
        <v>0</v>
      </c>
      <c r="AF399" s="17" t="b">
        <f t="shared" si="21"/>
        <v>0</v>
      </c>
      <c r="AG399" s="17">
        <f t="shared" si="22"/>
        <v>9</v>
      </c>
      <c r="AH399" s="17" t="b">
        <f t="shared" si="23"/>
        <v>0</v>
      </c>
      <c r="AI399" s="34">
        <f t="shared" si="24"/>
        <v>1</v>
      </c>
      <c r="AJ399" s="18">
        <f t="shared" si="25"/>
        <v>11456.145</v>
      </c>
      <c r="AK399" s="18">
        <f t="shared" si="26"/>
        <v>11137.91875</v>
      </c>
      <c r="AL399" s="18">
        <f t="shared" si="27"/>
        <v>10819.6925</v>
      </c>
    </row>
    <row r="400" ht="12.75" customHeight="1">
      <c r="A400" s="54">
        <v>44859.0</v>
      </c>
      <c r="B400" s="62">
        <v>1885.0</v>
      </c>
      <c r="C400" s="63">
        <v>12666.12</v>
      </c>
      <c r="D400" s="62">
        <v>12694.0</v>
      </c>
      <c r="E400" s="4"/>
      <c r="F400" s="48">
        <f t="shared" si="1"/>
        <v>1880.8</v>
      </c>
      <c r="G400" s="49">
        <f t="shared" si="2"/>
        <v>0.8854786031</v>
      </c>
      <c r="H400" s="49">
        <f t="shared" si="3"/>
        <v>1.203386777</v>
      </c>
      <c r="I400" s="48" t="b">
        <f t="shared" si="4"/>
        <v>0</v>
      </c>
      <c r="J400" s="48">
        <f t="shared" si="5"/>
        <v>0</v>
      </c>
      <c r="K400" s="50">
        <f t="shared" si="6"/>
        <v>-189</v>
      </c>
      <c r="L400" s="51">
        <f t="shared" si="7"/>
        <v>0.002201147628</v>
      </c>
      <c r="M400" s="50" t="b">
        <f t="shared" si="8"/>
        <v>0</v>
      </c>
      <c r="N400" s="50" t="b">
        <f t="shared" si="9"/>
        <v>0</v>
      </c>
      <c r="O400" s="50">
        <f t="shared" si="10"/>
        <v>-1</v>
      </c>
      <c r="P400" s="4">
        <f t="shared" si="28"/>
        <v>277050833900</v>
      </c>
      <c r="Q400" s="34">
        <f t="shared" si="29"/>
        <v>-2400787</v>
      </c>
      <c r="R400" s="34"/>
      <c r="S400" s="34"/>
      <c r="T400" s="34"/>
      <c r="U400" s="34"/>
      <c r="V400" s="59">
        <v>0.4587</v>
      </c>
      <c r="W400" s="60">
        <v>1.09</v>
      </c>
      <c r="X400" s="34" t="b">
        <f t="shared" si="13"/>
        <v>0</v>
      </c>
      <c r="Y400" s="34" t="b">
        <f t="shared" si="14"/>
        <v>0</v>
      </c>
      <c r="Z400" s="34" t="b">
        <f t="shared" si="15"/>
        <v>0</v>
      </c>
      <c r="AA400" s="34" t="b">
        <f t="shared" si="16"/>
        <v>0</v>
      </c>
      <c r="AB400" s="34" t="b">
        <f t="shared" si="17"/>
        <v>0</v>
      </c>
      <c r="AC400" s="34">
        <f t="shared" si="18"/>
        <v>3</v>
      </c>
      <c r="AD400" s="34">
        <f t="shared" si="19"/>
        <v>5</v>
      </c>
      <c r="AE400" s="16" t="b">
        <f t="shared" si="20"/>
        <v>0</v>
      </c>
      <c r="AF400" s="17" t="b">
        <f t="shared" si="21"/>
        <v>0</v>
      </c>
      <c r="AG400" s="17">
        <f t="shared" si="22"/>
        <v>8</v>
      </c>
      <c r="AH400" s="17" t="b">
        <f t="shared" si="23"/>
        <v>0</v>
      </c>
      <c r="AI400" s="34">
        <f t="shared" si="24"/>
        <v>1</v>
      </c>
      <c r="AJ400" s="18">
        <f t="shared" si="25"/>
        <v>11399.508</v>
      </c>
      <c r="AK400" s="18">
        <f t="shared" si="26"/>
        <v>11082.855</v>
      </c>
      <c r="AL400" s="18">
        <f t="shared" si="27"/>
        <v>10766.202</v>
      </c>
    </row>
    <row r="401" ht="12.75" customHeight="1">
      <c r="A401" s="54">
        <v>44858.0</v>
      </c>
      <c r="B401" s="62">
        <v>1775.0</v>
      </c>
      <c r="C401" s="63">
        <v>12856.98</v>
      </c>
      <c r="D401" s="62">
        <v>12883.0</v>
      </c>
      <c r="E401" s="4"/>
      <c r="F401" s="48">
        <f t="shared" si="1"/>
        <v>1899.8</v>
      </c>
      <c r="G401" s="49">
        <f t="shared" si="2"/>
        <v>0.8966472753</v>
      </c>
      <c r="H401" s="49">
        <f t="shared" si="3"/>
        <v>1.200677885</v>
      </c>
      <c r="I401" s="48" t="b">
        <f t="shared" si="4"/>
        <v>1</v>
      </c>
      <c r="J401" s="48">
        <f t="shared" si="5"/>
        <v>0</v>
      </c>
      <c r="K401" s="50">
        <f t="shared" si="6"/>
        <v>76</v>
      </c>
      <c r="L401" s="51">
        <f t="shared" si="7"/>
        <v>0.002023803413</v>
      </c>
      <c r="M401" s="50" t="b">
        <f t="shared" si="8"/>
        <v>0</v>
      </c>
      <c r="N401" s="50" t="b">
        <f t="shared" si="9"/>
        <v>0</v>
      </c>
      <c r="O401" s="50">
        <f t="shared" si="10"/>
        <v>-1</v>
      </c>
      <c r="P401" s="4">
        <f t="shared" si="28"/>
        <v>256365303650</v>
      </c>
      <c r="Q401" s="34">
        <f t="shared" si="29"/>
        <v>-2188945</v>
      </c>
      <c r="R401" s="34"/>
      <c r="S401" s="34"/>
      <c r="T401" s="34"/>
      <c r="U401" s="34"/>
      <c r="V401" s="59">
        <v>0.4771</v>
      </c>
      <c r="W401" s="60">
        <v>-0.16</v>
      </c>
      <c r="X401" s="34" t="b">
        <f t="shared" si="13"/>
        <v>0</v>
      </c>
      <c r="Y401" s="34" t="b">
        <f t="shared" si="14"/>
        <v>0</v>
      </c>
      <c r="Z401" s="34" t="b">
        <f t="shared" si="15"/>
        <v>0</v>
      </c>
      <c r="AA401" s="34" t="b">
        <f t="shared" si="16"/>
        <v>0</v>
      </c>
      <c r="AB401" s="34" t="b">
        <f t="shared" si="17"/>
        <v>0</v>
      </c>
      <c r="AC401" s="34">
        <f t="shared" si="18"/>
        <v>2</v>
      </c>
      <c r="AD401" s="34">
        <f t="shared" si="19"/>
        <v>4</v>
      </c>
      <c r="AE401" s="16" t="b">
        <f t="shared" si="20"/>
        <v>0</v>
      </c>
      <c r="AF401" s="17" t="b">
        <f t="shared" si="21"/>
        <v>0</v>
      </c>
      <c r="AG401" s="17">
        <f t="shared" si="22"/>
        <v>7</v>
      </c>
      <c r="AH401" s="17" t="b">
        <f t="shared" si="23"/>
        <v>0</v>
      </c>
      <c r="AI401" s="34">
        <f t="shared" si="24"/>
        <v>1</v>
      </c>
      <c r="AJ401" s="18">
        <f t="shared" si="25"/>
        <v>11571.282</v>
      </c>
      <c r="AK401" s="18">
        <f t="shared" si="26"/>
        <v>11249.8575</v>
      </c>
      <c r="AL401" s="18">
        <f t="shared" si="27"/>
        <v>10928.433</v>
      </c>
    </row>
    <row r="402" ht="12.75" customHeight="1">
      <c r="A402" s="54">
        <v>44855.0</v>
      </c>
      <c r="B402" s="62">
        <v>1566.0</v>
      </c>
      <c r="C402" s="63">
        <v>12819.2</v>
      </c>
      <c r="D402" s="62">
        <v>12807.0</v>
      </c>
      <c r="E402" s="4"/>
      <c r="F402" s="48">
        <f t="shared" si="1"/>
        <v>1958.2</v>
      </c>
      <c r="G402" s="49">
        <f t="shared" si="2"/>
        <v>0.891810057</v>
      </c>
      <c r="H402" s="49">
        <f t="shared" si="3"/>
        <v>1.200544302</v>
      </c>
      <c r="I402" s="48" t="b">
        <f t="shared" si="4"/>
        <v>1</v>
      </c>
      <c r="J402" s="48">
        <f t="shared" si="5"/>
        <v>0</v>
      </c>
      <c r="K402" s="50">
        <f t="shared" si="6"/>
        <v>-107</v>
      </c>
      <c r="L402" s="51">
        <f t="shared" si="7"/>
        <v>-0.0009516974538</v>
      </c>
      <c r="M402" s="50" t="b">
        <f t="shared" si="8"/>
        <v>0</v>
      </c>
      <c r="N402" s="50" t="b">
        <f t="shared" si="9"/>
        <v>0</v>
      </c>
      <c r="O402" s="50">
        <f t="shared" si="10"/>
        <v>-1</v>
      </c>
      <c r="P402" s="4">
        <f t="shared" si="28"/>
        <v>265014966250</v>
      </c>
      <c r="Q402" s="34">
        <f t="shared" si="29"/>
        <v>-2276227</v>
      </c>
      <c r="R402" s="34"/>
      <c r="S402" s="34"/>
      <c r="T402" s="34"/>
      <c r="U402" s="34"/>
      <c r="V402" s="59">
        <v>0.4545</v>
      </c>
      <c r="W402" s="60">
        <v>-0.95</v>
      </c>
      <c r="X402" s="34" t="b">
        <f t="shared" si="13"/>
        <v>0</v>
      </c>
      <c r="Y402" s="34" t="b">
        <f t="shared" si="14"/>
        <v>1</v>
      </c>
      <c r="Z402" s="34" t="b">
        <f t="shared" si="15"/>
        <v>0</v>
      </c>
      <c r="AA402" s="34" t="b">
        <f t="shared" si="16"/>
        <v>0</v>
      </c>
      <c r="AB402" s="34" t="b">
        <f t="shared" si="17"/>
        <v>1</v>
      </c>
      <c r="AC402" s="34">
        <f t="shared" si="18"/>
        <v>1</v>
      </c>
      <c r="AD402" s="34">
        <f t="shared" si="19"/>
        <v>3</v>
      </c>
      <c r="AE402" s="16" t="b">
        <f t="shared" si="20"/>
        <v>0</v>
      </c>
      <c r="AF402" s="17" t="b">
        <f t="shared" si="21"/>
        <v>0</v>
      </c>
      <c r="AG402" s="17">
        <f t="shared" si="22"/>
        <v>6</v>
      </c>
      <c r="AH402" s="17" t="b">
        <f t="shared" si="23"/>
        <v>0</v>
      </c>
      <c r="AI402" s="34">
        <f t="shared" si="24"/>
        <v>1</v>
      </c>
      <c r="AJ402" s="18">
        <f t="shared" si="25"/>
        <v>11537.28</v>
      </c>
      <c r="AK402" s="18">
        <f t="shared" si="26"/>
        <v>11216.8</v>
      </c>
      <c r="AL402" s="18">
        <f t="shared" si="27"/>
        <v>10896.32</v>
      </c>
    </row>
    <row r="403" ht="12.75" customHeight="1">
      <c r="A403" s="54">
        <v>44854.0</v>
      </c>
      <c r="B403" s="62">
        <v>2338.0</v>
      </c>
      <c r="C403" s="63">
        <v>12946.01</v>
      </c>
      <c r="D403" s="62">
        <v>12914.0</v>
      </c>
      <c r="E403" s="4"/>
      <c r="F403" s="48">
        <f t="shared" si="1"/>
        <v>2058.4</v>
      </c>
      <c r="G403" s="49">
        <f t="shared" si="2"/>
        <v>0.8983603687</v>
      </c>
      <c r="H403" s="49">
        <f t="shared" si="3"/>
        <v>1.193780902</v>
      </c>
      <c r="I403" s="48" t="b">
        <f t="shared" si="4"/>
        <v>1</v>
      </c>
      <c r="J403" s="48">
        <f t="shared" si="5"/>
        <v>0</v>
      </c>
      <c r="K403" s="50">
        <f t="shared" si="6"/>
        <v>-63</v>
      </c>
      <c r="L403" s="51">
        <f t="shared" si="7"/>
        <v>-0.002472576493</v>
      </c>
      <c r="M403" s="50" t="b">
        <f t="shared" si="8"/>
        <v>0</v>
      </c>
      <c r="N403" s="50" t="b">
        <f t="shared" si="9"/>
        <v>0</v>
      </c>
      <c r="O403" s="50">
        <f t="shared" si="10"/>
        <v>1</v>
      </c>
      <c r="P403" s="4">
        <f t="shared" si="28"/>
        <v>253464412550</v>
      </c>
      <c r="Q403" s="34">
        <f t="shared" si="29"/>
        <v>-2158982</v>
      </c>
      <c r="R403" s="34"/>
      <c r="S403" s="34"/>
      <c r="T403" s="34"/>
      <c r="U403" s="34"/>
      <c r="V403" s="59">
        <v>0.4855</v>
      </c>
      <c r="W403" s="60">
        <v>-2.76</v>
      </c>
      <c r="X403" s="34" t="b">
        <f t="shared" si="13"/>
        <v>1</v>
      </c>
      <c r="Y403" s="34" t="b">
        <f t="shared" si="14"/>
        <v>0</v>
      </c>
      <c r="Z403" s="34" t="b">
        <f t="shared" si="15"/>
        <v>0</v>
      </c>
      <c r="AA403" s="34" t="b">
        <f t="shared" si="16"/>
        <v>0</v>
      </c>
      <c r="AB403" s="34" t="b">
        <f t="shared" si="17"/>
        <v>0</v>
      </c>
      <c r="AC403" s="34">
        <f t="shared" si="18"/>
        <v>31</v>
      </c>
      <c r="AD403" s="34">
        <f t="shared" si="19"/>
        <v>2</v>
      </c>
      <c r="AE403" s="16" t="b">
        <f t="shared" si="20"/>
        <v>1</v>
      </c>
      <c r="AF403" s="17" t="b">
        <f t="shared" si="21"/>
        <v>0</v>
      </c>
      <c r="AG403" s="17">
        <f t="shared" si="22"/>
        <v>5</v>
      </c>
      <c r="AH403" s="17" t="b">
        <f t="shared" si="23"/>
        <v>1</v>
      </c>
      <c r="AI403" s="34">
        <f t="shared" si="24"/>
        <v>-1</v>
      </c>
      <c r="AJ403" s="18">
        <f t="shared" si="25"/>
        <v>11651.409</v>
      </c>
      <c r="AK403" s="18">
        <f t="shared" si="26"/>
        <v>11327.75875</v>
      </c>
      <c r="AL403" s="18">
        <f t="shared" si="27"/>
        <v>11004.1085</v>
      </c>
      <c r="AM403" s="19">
        <v>345.0</v>
      </c>
      <c r="AN403" s="19">
        <v>640.0</v>
      </c>
      <c r="AO403" s="19">
        <v>279.0</v>
      </c>
      <c r="AP403" s="19">
        <v>188.0</v>
      </c>
      <c r="AQ403" s="19">
        <v>155.0</v>
      </c>
    </row>
    <row r="404" ht="12.75" customHeight="1">
      <c r="A404" s="55">
        <v>44853.0</v>
      </c>
      <c r="B404" s="62">
        <v>1840.0</v>
      </c>
      <c r="C404" s="63">
        <v>12976.76</v>
      </c>
      <c r="D404" s="62">
        <v>12998.0</v>
      </c>
      <c r="E404" s="58">
        <v>12977.0</v>
      </c>
      <c r="F404" s="48">
        <f t="shared" si="1"/>
        <v>2006.8</v>
      </c>
      <c r="G404" s="49">
        <f t="shared" si="2"/>
        <v>0.8984721744</v>
      </c>
      <c r="H404" s="49">
        <f t="shared" si="3"/>
        <v>1.063304081</v>
      </c>
      <c r="I404" s="48" t="b">
        <f t="shared" si="4"/>
        <v>1</v>
      </c>
      <c r="J404" s="48">
        <f t="shared" si="5"/>
        <v>0</v>
      </c>
      <c r="K404" s="50">
        <f t="shared" si="6"/>
        <v>-123</v>
      </c>
      <c r="L404" s="51">
        <f t="shared" si="7"/>
        <v>0.00001849460112</v>
      </c>
      <c r="M404" s="50" t="b">
        <f t="shared" si="8"/>
        <v>0</v>
      </c>
      <c r="N404" s="50" t="b">
        <f t="shared" si="9"/>
        <v>0</v>
      </c>
      <c r="O404" s="50">
        <f t="shared" si="10"/>
        <v>-1</v>
      </c>
      <c r="P404" s="4">
        <f t="shared" si="28"/>
        <v>246883019900</v>
      </c>
      <c r="Q404" s="34">
        <f t="shared" si="29"/>
        <v>-2089331</v>
      </c>
      <c r="R404" s="34"/>
      <c r="S404" s="34"/>
      <c r="T404" s="34"/>
      <c r="U404" s="34"/>
      <c r="V404" s="59">
        <v>0.4741</v>
      </c>
      <c r="W404" s="60">
        <v>-2.59</v>
      </c>
      <c r="X404" s="34" t="b">
        <f t="shared" si="13"/>
        <v>1</v>
      </c>
      <c r="Y404" s="34" t="b">
        <f t="shared" si="14"/>
        <v>0</v>
      </c>
      <c r="Z404" s="34" t="b">
        <f t="shared" si="15"/>
        <v>0</v>
      </c>
      <c r="AA404" s="34" t="b">
        <f t="shared" si="16"/>
        <v>1</v>
      </c>
      <c r="AB404" s="34" t="b">
        <f t="shared" si="17"/>
        <v>0</v>
      </c>
      <c r="AC404" s="34">
        <f t="shared" si="18"/>
        <v>30</v>
      </c>
      <c r="AD404" s="34">
        <f t="shared" si="19"/>
        <v>1</v>
      </c>
      <c r="AE404" s="16" t="b">
        <f t="shared" si="20"/>
        <v>1</v>
      </c>
      <c r="AF404" s="17" t="b">
        <f t="shared" si="21"/>
        <v>0</v>
      </c>
      <c r="AG404" s="17">
        <f t="shared" si="22"/>
        <v>4</v>
      </c>
      <c r="AH404" s="17" t="b">
        <f t="shared" si="23"/>
        <v>1</v>
      </c>
      <c r="AI404" s="34">
        <f t="shared" si="24"/>
        <v>1</v>
      </c>
      <c r="AJ404" s="18">
        <f t="shared" si="25"/>
        <v>11679.084</v>
      </c>
      <c r="AK404" s="18">
        <f t="shared" si="26"/>
        <v>11354.665</v>
      </c>
      <c r="AL404" s="18">
        <f t="shared" si="27"/>
        <v>11030.246</v>
      </c>
    </row>
    <row r="405" ht="12.75" customHeight="1">
      <c r="A405" s="54">
        <v>44852.0</v>
      </c>
      <c r="B405" s="62">
        <v>1980.0</v>
      </c>
      <c r="C405" s="63">
        <v>13124.68</v>
      </c>
      <c r="D405" s="62">
        <v>13121.0</v>
      </c>
      <c r="E405" s="58">
        <v>13100.0</v>
      </c>
      <c r="F405" s="48">
        <f t="shared" si="1"/>
        <v>2001.8</v>
      </c>
      <c r="G405" s="49">
        <f t="shared" si="2"/>
        <v>0.9066789117</v>
      </c>
      <c r="H405" s="49">
        <f t="shared" si="3"/>
        <v>1.063231611</v>
      </c>
      <c r="I405" s="48" t="b">
        <f t="shared" si="4"/>
        <v>1</v>
      </c>
      <c r="J405" s="48">
        <f t="shared" si="5"/>
        <v>0</v>
      </c>
      <c r="K405" s="50">
        <f t="shared" si="6"/>
        <v>159</v>
      </c>
      <c r="L405" s="51">
        <f t="shared" si="7"/>
        <v>-0.001880426799</v>
      </c>
      <c r="M405" s="50" t="b">
        <f t="shared" si="8"/>
        <v>0</v>
      </c>
      <c r="N405" s="50" t="b">
        <f t="shared" si="9"/>
        <v>0</v>
      </c>
      <c r="O405" s="50">
        <f t="shared" si="10"/>
        <v>1</v>
      </c>
      <c r="P405" s="4">
        <f t="shared" si="28"/>
        <v>234778190150</v>
      </c>
      <c r="Q405" s="34">
        <f t="shared" si="29"/>
        <v>-1968265</v>
      </c>
      <c r="R405" s="34"/>
      <c r="S405" s="34"/>
      <c r="T405" s="34"/>
      <c r="U405" s="34"/>
      <c r="V405" s="59">
        <v>0.4551</v>
      </c>
      <c r="W405" s="60">
        <v>-2.11</v>
      </c>
      <c r="X405" s="34" t="b">
        <f t="shared" si="13"/>
        <v>1</v>
      </c>
      <c r="Y405" s="34" t="b">
        <f t="shared" si="14"/>
        <v>0</v>
      </c>
      <c r="Z405" s="34" t="b">
        <f t="shared" si="15"/>
        <v>0</v>
      </c>
      <c r="AA405" s="34" t="b">
        <f t="shared" si="16"/>
        <v>0</v>
      </c>
      <c r="AB405" s="34" t="b">
        <f t="shared" si="17"/>
        <v>0</v>
      </c>
      <c r="AC405" s="34">
        <f t="shared" si="18"/>
        <v>29</v>
      </c>
      <c r="AD405" s="34">
        <f t="shared" si="19"/>
        <v>3</v>
      </c>
      <c r="AE405" s="16" t="b">
        <f t="shared" si="20"/>
        <v>1</v>
      </c>
      <c r="AF405" s="17" t="b">
        <f t="shared" si="21"/>
        <v>0</v>
      </c>
      <c r="AG405" s="17">
        <f t="shared" si="22"/>
        <v>3</v>
      </c>
      <c r="AH405" s="17" t="b">
        <f t="shared" si="23"/>
        <v>1</v>
      </c>
      <c r="AI405" s="34">
        <f t="shared" si="24"/>
        <v>-1</v>
      </c>
      <c r="AJ405" s="18">
        <f t="shared" si="25"/>
        <v>11812.212</v>
      </c>
      <c r="AK405" s="18">
        <f t="shared" si="26"/>
        <v>11484.095</v>
      </c>
      <c r="AL405" s="18">
        <f t="shared" si="27"/>
        <v>11155.978</v>
      </c>
    </row>
    <row r="406" ht="12.75" customHeight="1">
      <c r="A406" s="54">
        <v>44851.0</v>
      </c>
      <c r="B406" s="62">
        <v>2067.0</v>
      </c>
      <c r="C406" s="63">
        <v>12966.05</v>
      </c>
      <c r="D406" s="62">
        <v>12966.0</v>
      </c>
      <c r="E406" s="58">
        <v>12941.0</v>
      </c>
      <c r="F406" s="48">
        <f t="shared" si="1"/>
        <v>2041.2</v>
      </c>
      <c r="G406" s="49">
        <f t="shared" si="2"/>
        <v>0.8939890363</v>
      </c>
      <c r="H406" s="49">
        <f t="shared" si="3"/>
        <v>1.114210405</v>
      </c>
      <c r="I406" s="48" t="b">
        <f t="shared" si="4"/>
        <v>1</v>
      </c>
      <c r="J406" s="48">
        <f t="shared" si="5"/>
        <v>0</v>
      </c>
      <c r="K406" s="50">
        <f t="shared" si="6"/>
        <v>-196</v>
      </c>
      <c r="L406" s="51">
        <f t="shared" si="7"/>
        <v>-0.001931968487</v>
      </c>
      <c r="M406" s="50" t="b">
        <f t="shared" si="8"/>
        <v>0</v>
      </c>
      <c r="N406" s="50" t="b">
        <f t="shared" si="9"/>
        <v>0</v>
      </c>
      <c r="O406" s="50">
        <f t="shared" si="10"/>
        <v>1</v>
      </c>
      <c r="P406" s="4">
        <f t="shared" si="28"/>
        <v>251758181750</v>
      </c>
      <c r="Q406" s="34">
        <f t="shared" si="29"/>
        <v>-2135848</v>
      </c>
      <c r="R406" s="34"/>
      <c r="S406" s="34"/>
      <c r="T406" s="34"/>
      <c r="U406" s="34"/>
      <c r="V406" s="59">
        <v>0.4087</v>
      </c>
      <c r="W406" s="60">
        <v>-2.89</v>
      </c>
      <c r="X406" s="34" t="b">
        <f t="shared" si="13"/>
        <v>1</v>
      </c>
      <c r="Y406" s="34" t="b">
        <f t="shared" si="14"/>
        <v>0</v>
      </c>
      <c r="Z406" s="34" t="b">
        <f t="shared" si="15"/>
        <v>0</v>
      </c>
      <c r="AA406" s="34" t="b">
        <f t="shared" si="16"/>
        <v>0</v>
      </c>
      <c r="AB406" s="34" t="b">
        <f t="shared" si="17"/>
        <v>0</v>
      </c>
      <c r="AC406" s="34">
        <f t="shared" si="18"/>
        <v>28</v>
      </c>
      <c r="AD406" s="34">
        <f t="shared" si="19"/>
        <v>2</v>
      </c>
      <c r="AE406" s="16" t="b">
        <f t="shared" si="20"/>
        <v>1</v>
      </c>
      <c r="AF406" s="17" t="b">
        <f t="shared" si="21"/>
        <v>0</v>
      </c>
      <c r="AG406" s="17">
        <f t="shared" si="22"/>
        <v>2</v>
      </c>
      <c r="AH406" s="17" t="b">
        <f t="shared" si="23"/>
        <v>1</v>
      </c>
      <c r="AI406" s="34">
        <f t="shared" si="24"/>
        <v>-1</v>
      </c>
      <c r="AJ406" s="18">
        <f t="shared" si="25"/>
        <v>11669.445</v>
      </c>
      <c r="AK406" s="18">
        <f t="shared" si="26"/>
        <v>11345.29375</v>
      </c>
      <c r="AL406" s="18">
        <f t="shared" si="27"/>
        <v>11021.1425</v>
      </c>
    </row>
    <row r="407" ht="12.75" customHeight="1">
      <c r="A407" s="54">
        <v>44848.0</v>
      </c>
      <c r="B407" s="62">
        <v>2067.0</v>
      </c>
      <c r="C407" s="63">
        <v>13128.12</v>
      </c>
      <c r="D407" s="62">
        <v>13162.0</v>
      </c>
      <c r="E407" s="4"/>
      <c r="F407" s="48">
        <f t="shared" si="1"/>
        <v>1949.8</v>
      </c>
      <c r="G407" s="49">
        <f t="shared" si="2"/>
        <v>0.903118734</v>
      </c>
      <c r="H407" s="49">
        <f t="shared" si="3"/>
        <v>1.116534316</v>
      </c>
      <c r="I407" s="48" t="b">
        <f t="shared" si="4"/>
        <v>1</v>
      </c>
      <c r="J407" s="48">
        <f t="shared" si="5"/>
        <v>0</v>
      </c>
      <c r="K407" s="50">
        <f t="shared" si="6"/>
        <v>326</v>
      </c>
      <c r="L407" s="51">
        <f t="shared" si="7"/>
        <v>0.002580719859</v>
      </c>
      <c r="M407" s="50" t="b">
        <f t="shared" si="8"/>
        <v>0</v>
      </c>
      <c r="N407" s="50" t="b">
        <f t="shared" si="9"/>
        <v>0</v>
      </c>
      <c r="O407" s="50">
        <f t="shared" si="10"/>
        <v>-1</v>
      </c>
      <c r="P407" s="4">
        <f t="shared" si="28"/>
        <v>232699523950</v>
      </c>
      <c r="Q407" s="34">
        <f t="shared" si="29"/>
        <v>-1944761</v>
      </c>
      <c r="R407" s="34"/>
      <c r="S407" s="34"/>
      <c r="T407" s="34"/>
      <c r="U407" s="34"/>
      <c r="V407" s="59">
        <v>0.4639</v>
      </c>
      <c r="W407" s="60">
        <v>-4.38</v>
      </c>
      <c r="X407" s="34" t="b">
        <f t="shared" si="13"/>
        <v>1</v>
      </c>
      <c r="Y407" s="34" t="b">
        <f t="shared" si="14"/>
        <v>0</v>
      </c>
      <c r="Z407" s="34" t="b">
        <f t="shared" si="15"/>
        <v>0</v>
      </c>
      <c r="AA407" s="34" t="b">
        <f t="shared" si="16"/>
        <v>1</v>
      </c>
      <c r="AB407" s="34" t="b">
        <f t="shared" si="17"/>
        <v>0</v>
      </c>
      <c r="AC407" s="34">
        <f t="shared" si="18"/>
        <v>27</v>
      </c>
      <c r="AD407" s="34">
        <f t="shared" si="19"/>
        <v>1</v>
      </c>
      <c r="AE407" s="16" t="b">
        <f t="shared" si="20"/>
        <v>1</v>
      </c>
      <c r="AF407" s="17" t="b">
        <f t="shared" si="21"/>
        <v>1</v>
      </c>
      <c r="AG407" s="17">
        <f t="shared" si="22"/>
        <v>1</v>
      </c>
      <c r="AH407" s="17" t="b">
        <f t="shared" si="23"/>
        <v>1</v>
      </c>
      <c r="AI407" s="34">
        <f t="shared" si="24"/>
        <v>1</v>
      </c>
      <c r="AJ407" s="18">
        <f t="shared" si="25"/>
        <v>11815.308</v>
      </c>
      <c r="AK407" s="18">
        <f t="shared" si="26"/>
        <v>11487.105</v>
      </c>
      <c r="AL407" s="18">
        <f t="shared" si="27"/>
        <v>11158.902</v>
      </c>
    </row>
    <row r="408" ht="12.75" customHeight="1">
      <c r="A408" s="54">
        <v>44847.0</v>
      </c>
      <c r="B408" s="62">
        <v>2080.0</v>
      </c>
      <c r="C408" s="63">
        <v>12810.73</v>
      </c>
      <c r="D408" s="62">
        <v>12836.0</v>
      </c>
      <c r="E408" s="4"/>
      <c r="F408" s="48">
        <f t="shared" si="1"/>
        <v>1858.4</v>
      </c>
      <c r="G408" s="49">
        <f t="shared" si="2"/>
        <v>0.8794482158</v>
      </c>
      <c r="H408" s="49">
        <f t="shared" si="3"/>
        <v>1.111224542</v>
      </c>
      <c r="I408" s="48" t="b">
        <f t="shared" si="4"/>
        <v>1</v>
      </c>
      <c r="J408" s="48">
        <f t="shared" si="5"/>
        <v>0</v>
      </c>
      <c r="K408" s="50">
        <f t="shared" si="6"/>
        <v>-249</v>
      </c>
      <c r="L408" s="51">
        <f t="shared" si="7"/>
        <v>0.001972565186</v>
      </c>
      <c r="M408" s="50" t="b">
        <f t="shared" si="8"/>
        <v>0</v>
      </c>
      <c r="N408" s="50" t="b">
        <f t="shared" si="9"/>
        <v>0</v>
      </c>
      <c r="O408" s="50">
        <f t="shared" si="10"/>
        <v>-1</v>
      </c>
      <c r="P408" s="4">
        <f t="shared" si="28"/>
        <v>270481848150</v>
      </c>
      <c r="Q408" s="34">
        <f t="shared" si="29"/>
        <v>-2317934</v>
      </c>
      <c r="R408" s="34"/>
      <c r="S408" s="34"/>
      <c r="T408" s="34"/>
      <c r="U408" s="34"/>
      <c r="V408" s="59">
        <v>0.4373</v>
      </c>
      <c r="W408" s="60">
        <v>-3.24</v>
      </c>
      <c r="X408" s="34" t="b">
        <f t="shared" si="13"/>
        <v>1</v>
      </c>
      <c r="Y408" s="34" t="b">
        <f t="shared" si="14"/>
        <v>0</v>
      </c>
      <c r="Z408" s="34" t="b">
        <f t="shared" si="15"/>
        <v>0</v>
      </c>
      <c r="AA408" s="34" t="b">
        <f t="shared" si="16"/>
        <v>1</v>
      </c>
      <c r="AB408" s="34" t="b">
        <f t="shared" si="17"/>
        <v>0</v>
      </c>
      <c r="AC408" s="34">
        <f t="shared" si="18"/>
        <v>26</v>
      </c>
      <c r="AD408" s="34">
        <f t="shared" si="19"/>
        <v>1</v>
      </c>
      <c r="AE408" s="16" t="b">
        <f t="shared" si="20"/>
        <v>1</v>
      </c>
      <c r="AF408" s="17" t="b">
        <f t="shared" si="21"/>
        <v>1</v>
      </c>
      <c r="AG408" s="17">
        <f t="shared" si="22"/>
        <v>1</v>
      </c>
      <c r="AH408" s="17" t="b">
        <f t="shared" si="23"/>
        <v>1</v>
      </c>
      <c r="AI408" s="34">
        <f t="shared" si="24"/>
        <v>1</v>
      </c>
      <c r="AJ408" s="18">
        <f t="shared" si="25"/>
        <v>11529.657</v>
      </c>
      <c r="AK408" s="18">
        <f t="shared" si="26"/>
        <v>11209.38875</v>
      </c>
      <c r="AL408" s="18">
        <f t="shared" si="27"/>
        <v>10889.1205</v>
      </c>
    </row>
    <row r="409" ht="12.75" customHeight="1">
      <c r="A409" s="54">
        <v>44846.0</v>
      </c>
      <c r="B409" s="62">
        <v>1815.0</v>
      </c>
      <c r="C409" s="63">
        <v>13081.24</v>
      </c>
      <c r="D409" s="62">
        <v>13085.0</v>
      </c>
      <c r="E409" s="4"/>
      <c r="F409" s="48">
        <f t="shared" si="1"/>
        <v>1793.2</v>
      </c>
      <c r="G409" s="49">
        <f t="shared" si="2"/>
        <v>0.895838451</v>
      </c>
      <c r="H409" s="49">
        <f t="shared" si="3"/>
        <v>1.108612071</v>
      </c>
      <c r="I409" s="48" t="b">
        <f t="shared" si="4"/>
        <v>0</v>
      </c>
      <c r="J409" s="48">
        <f t="shared" si="5"/>
        <v>0</v>
      </c>
      <c r="K409" s="50">
        <f t="shared" si="6"/>
        <v>-5</v>
      </c>
      <c r="L409" s="51">
        <f t="shared" si="7"/>
        <v>0.0002874345246</v>
      </c>
      <c r="M409" s="50" t="b">
        <f t="shared" si="8"/>
        <v>0</v>
      </c>
      <c r="N409" s="50" t="b">
        <f t="shared" si="9"/>
        <v>0</v>
      </c>
      <c r="O409" s="50">
        <f t="shared" si="10"/>
        <v>-1</v>
      </c>
      <c r="P409" s="4">
        <f t="shared" si="28"/>
        <v>244854892650</v>
      </c>
      <c r="Q409" s="34">
        <f t="shared" si="29"/>
        <v>-2058390</v>
      </c>
      <c r="R409" s="34"/>
      <c r="S409" s="34"/>
      <c r="T409" s="34"/>
      <c r="U409" s="34"/>
      <c r="V409" s="59">
        <v>0.4298</v>
      </c>
      <c r="W409" s="60">
        <v>-4.89</v>
      </c>
      <c r="X409" s="34" t="b">
        <f t="shared" si="13"/>
        <v>1</v>
      </c>
      <c r="Y409" s="34" t="b">
        <f t="shared" si="14"/>
        <v>0</v>
      </c>
      <c r="Z409" s="34" t="b">
        <f t="shared" si="15"/>
        <v>0</v>
      </c>
      <c r="AA409" s="34" t="b">
        <f t="shared" si="16"/>
        <v>1</v>
      </c>
      <c r="AB409" s="34" t="b">
        <f t="shared" si="17"/>
        <v>0</v>
      </c>
      <c r="AC409" s="34">
        <f t="shared" si="18"/>
        <v>25</v>
      </c>
      <c r="AD409" s="34">
        <f t="shared" si="19"/>
        <v>1</v>
      </c>
      <c r="AE409" s="16" t="b">
        <f t="shared" si="20"/>
        <v>1</v>
      </c>
      <c r="AF409" s="17" t="b">
        <f t="shared" si="21"/>
        <v>1</v>
      </c>
      <c r="AG409" s="17">
        <f t="shared" si="22"/>
        <v>1</v>
      </c>
      <c r="AH409" s="17" t="b">
        <f t="shared" si="23"/>
        <v>1</v>
      </c>
      <c r="AI409" s="34">
        <f t="shared" si="24"/>
        <v>1</v>
      </c>
      <c r="AJ409" s="18">
        <f t="shared" si="25"/>
        <v>11773.116</v>
      </c>
      <c r="AK409" s="18">
        <f t="shared" si="26"/>
        <v>11446.085</v>
      </c>
      <c r="AL409" s="18">
        <f t="shared" si="27"/>
        <v>11119.054</v>
      </c>
    </row>
    <row r="410" ht="12.75" customHeight="1">
      <c r="A410" s="54">
        <v>44845.0</v>
      </c>
      <c r="B410" s="62">
        <v>2177.0</v>
      </c>
      <c r="C410" s="63">
        <v>13106.03</v>
      </c>
      <c r="D410" s="62">
        <v>13090.0</v>
      </c>
      <c r="E410" s="4"/>
      <c r="F410" s="48">
        <f t="shared" si="1"/>
        <v>1895.2</v>
      </c>
      <c r="G410" s="49">
        <f t="shared" si="2"/>
        <v>0.895846987</v>
      </c>
      <c r="H410" s="49">
        <f t="shared" si="3"/>
        <v>1.176520199</v>
      </c>
      <c r="I410" s="48" t="b">
        <f t="shared" si="4"/>
        <v>0</v>
      </c>
      <c r="J410" s="48">
        <f t="shared" si="5"/>
        <v>0</v>
      </c>
      <c r="K410" s="50">
        <f t="shared" si="6"/>
        <v>-596</v>
      </c>
      <c r="L410" s="51">
        <f t="shared" si="7"/>
        <v>-0.001223101122</v>
      </c>
      <c r="M410" s="50" t="b">
        <f t="shared" si="8"/>
        <v>0</v>
      </c>
      <c r="N410" s="50" t="b">
        <f t="shared" si="9"/>
        <v>0</v>
      </c>
      <c r="O410" s="50">
        <f t="shared" si="10"/>
        <v>1</v>
      </c>
      <c r="P410" s="4">
        <f t="shared" si="28"/>
        <v>244341569900</v>
      </c>
      <c r="Q410" s="34">
        <f t="shared" si="29"/>
        <v>-2053291</v>
      </c>
      <c r="R410" s="34"/>
      <c r="S410" s="34"/>
      <c r="T410" s="34"/>
      <c r="U410" s="34"/>
      <c r="V410" s="59">
        <v>0.4264</v>
      </c>
      <c r="W410" s="60">
        <v>-4.97</v>
      </c>
      <c r="X410" s="34" t="b">
        <f t="shared" si="13"/>
        <v>1</v>
      </c>
      <c r="Y410" s="34" t="b">
        <f t="shared" si="14"/>
        <v>0</v>
      </c>
      <c r="Z410" s="34" t="b">
        <f t="shared" si="15"/>
        <v>0</v>
      </c>
      <c r="AA410" s="34" t="b">
        <f t="shared" si="16"/>
        <v>1</v>
      </c>
      <c r="AB410" s="34" t="b">
        <f t="shared" si="17"/>
        <v>0</v>
      </c>
      <c r="AC410" s="34">
        <f t="shared" si="18"/>
        <v>24</v>
      </c>
      <c r="AD410" s="34">
        <f t="shared" si="19"/>
        <v>1</v>
      </c>
      <c r="AE410" s="16" t="b">
        <f t="shared" si="20"/>
        <v>1</v>
      </c>
      <c r="AF410" s="17" t="b">
        <f t="shared" si="21"/>
        <v>1</v>
      </c>
      <c r="AG410" s="17">
        <f t="shared" si="22"/>
        <v>1</v>
      </c>
      <c r="AH410" s="17" t="b">
        <f t="shared" si="23"/>
        <v>1</v>
      </c>
      <c r="AI410" s="34">
        <f t="shared" si="24"/>
        <v>-1</v>
      </c>
      <c r="AJ410" s="18">
        <f t="shared" si="25"/>
        <v>11795.427</v>
      </c>
      <c r="AK410" s="18">
        <f t="shared" si="26"/>
        <v>11467.77625</v>
      </c>
      <c r="AL410" s="18">
        <f t="shared" si="27"/>
        <v>11140.1255</v>
      </c>
    </row>
    <row r="411" ht="12.75" customHeight="1">
      <c r="A411" s="54">
        <v>44844.0</v>
      </c>
      <c r="B411" s="56">
        <v>1610.0</v>
      </c>
      <c r="C411" s="57">
        <v>13702.28</v>
      </c>
      <c r="D411" s="56">
        <v>13686.0</v>
      </c>
      <c r="E411" s="4"/>
      <c r="F411" s="48">
        <f t="shared" si="1"/>
        <v>1822.2</v>
      </c>
      <c r="G411" s="49">
        <f t="shared" si="2"/>
        <v>0.9349115426</v>
      </c>
      <c r="H411" s="49">
        <f t="shared" si="3"/>
        <v>1.178637512</v>
      </c>
      <c r="I411" s="48" t="b">
        <f t="shared" si="4"/>
        <v>0</v>
      </c>
      <c r="J411" s="48">
        <f t="shared" si="5"/>
        <v>0</v>
      </c>
      <c r="K411" s="50">
        <f t="shared" si="6"/>
        <v>0</v>
      </c>
      <c r="L411" s="51">
        <f t="shared" si="7"/>
        <v>-0.001188123436</v>
      </c>
      <c r="M411" s="50" t="b">
        <f t="shared" si="8"/>
        <v>0</v>
      </c>
      <c r="N411" s="50" t="b">
        <f t="shared" si="9"/>
        <v>0</v>
      </c>
      <c r="O411" s="50">
        <f t="shared" si="10"/>
        <v>1</v>
      </c>
      <c r="P411" s="4">
        <f t="shared" si="28"/>
        <v>197126777700</v>
      </c>
      <c r="Q411" s="34">
        <f t="shared" si="29"/>
        <v>-1584389</v>
      </c>
      <c r="R411" s="34"/>
      <c r="S411" s="34"/>
      <c r="T411" s="34"/>
      <c r="U411" s="34"/>
      <c r="V411" s="59">
        <v>0.4313</v>
      </c>
      <c r="W411" s="60">
        <v>-4.83</v>
      </c>
      <c r="X411" s="34" t="b">
        <f t="shared" si="13"/>
        <v>1</v>
      </c>
      <c r="Y411" s="34" t="b">
        <f t="shared" si="14"/>
        <v>0</v>
      </c>
      <c r="Z411" s="34" t="b">
        <f t="shared" si="15"/>
        <v>0</v>
      </c>
      <c r="AA411" s="34" t="b">
        <f t="shared" si="16"/>
        <v>1</v>
      </c>
      <c r="AB411" s="34" t="b">
        <f t="shared" si="17"/>
        <v>0</v>
      </c>
      <c r="AC411" s="34">
        <f t="shared" si="18"/>
        <v>23</v>
      </c>
      <c r="AD411" s="34">
        <f t="shared" si="19"/>
        <v>1</v>
      </c>
      <c r="AE411" s="16" t="b">
        <f t="shared" si="20"/>
        <v>1</v>
      </c>
      <c r="AF411" s="17" t="b">
        <f t="shared" si="21"/>
        <v>1</v>
      </c>
      <c r="AG411" s="17">
        <f t="shared" si="22"/>
        <v>1</v>
      </c>
      <c r="AH411" s="17" t="b">
        <f t="shared" si="23"/>
        <v>1</v>
      </c>
      <c r="AI411" s="34">
        <f t="shared" si="24"/>
        <v>-1</v>
      </c>
      <c r="AJ411" s="18">
        <f t="shared" si="25"/>
        <v>12332.052</v>
      </c>
      <c r="AK411" s="18">
        <f t="shared" si="26"/>
        <v>11989.495</v>
      </c>
      <c r="AL411" s="18">
        <f t="shared" si="27"/>
        <v>11646.938</v>
      </c>
    </row>
    <row r="412" ht="12.75" customHeight="1">
      <c r="A412" s="54">
        <v>44841.0</v>
      </c>
      <c r="B412" s="56">
        <v>1610.0</v>
      </c>
      <c r="C412" s="57">
        <v>13702.28</v>
      </c>
      <c r="D412" s="56">
        <v>13686.0</v>
      </c>
      <c r="E412" s="4"/>
      <c r="F412" s="48">
        <f t="shared" si="1"/>
        <v>1835.6</v>
      </c>
      <c r="G412" s="49">
        <f t="shared" si="2"/>
        <v>0.9338311802</v>
      </c>
      <c r="H412" s="49">
        <f t="shared" si="3"/>
        <v>1.172268908</v>
      </c>
      <c r="I412" s="48" t="b">
        <f t="shared" si="4"/>
        <v>0</v>
      </c>
      <c r="J412" s="48">
        <f t="shared" si="5"/>
        <v>0</v>
      </c>
      <c r="K412" s="50">
        <f t="shared" si="6"/>
        <v>-188</v>
      </c>
      <c r="L412" s="51">
        <f t="shared" si="7"/>
        <v>-0.001188123436</v>
      </c>
      <c r="M412" s="50" t="b">
        <f t="shared" si="8"/>
        <v>0</v>
      </c>
      <c r="N412" s="50" t="b">
        <f t="shared" si="9"/>
        <v>0</v>
      </c>
      <c r="O412" s="50">
        <f t="shared" si="10"/>
        <v>1</v>
      </c>
      <c r="P412" s="4">
        <f t="shared" si="28"/>
        <v>197126777700</v>
      </c>
      <c r="Q412" s="34">
        <f t="shared" si="29"/>
        <v>-1584389</v>
      </c>
      <c r="R412" s="34"/>
      <c r="S412" s="34"/>
      <c r="T412" s="34"/>
      <c r="U412" s="34"/>
      <c r="V412" s="59">
        <v>0.5113</v>
      </c>
      <c r="W412" s="60">
        <v>-4.9</v>
      </c>
      <c r="X412" s="34" t="b">
        <f t="shared" si="13"/>
        <v>1</v>
      </c>
      <c r="Y412" s="34" t="b">
        <f t="shared" si="14"/>
        <v>0</v>
      </c>
      <c r="Z412" s="34" t="b">
        <f t="shared" si="15"/>
        <v>0</v>
      </c>
      <c r="AA412" s="34" t="b">
        <f t="shared" si="16"/>
        <v>1</v>
      </c>
      <c r="AB412" s="34" t="b">
        <f t="shared" si="17"/>
        <v>0</v>
      </c>
      <c r="AC412" s="34">
        <f t="shared" si="18"/>
        <v>22</v>
      </c>
      <c r="AD412" s="34">
        <f t="shared" si="19"/>
        <v>1</v>
      </c>
      <c r="AE412" s="16" t="b">
        <f t="shared" si="20"/>
        <v>1</v>
      </c>
      <c r="AF412" s="17" t="b">
        <f t="shared" si="21"/>
        <v>1</v>
      </c>
      <c r="AG412" s="17">
        <f t="shared" si="22"/>
        <v>1</v>
      </c>
      <c r="AH412" s="17" t="b">
        <f t="shared" si="23"/>
        <v>1</v>
      </c>
      <c r="AI412" s="34">
        <f t="shared" si="24"/>
        <v>-1</v>
      </c>
      <c r="AJ412" s="18">
        <f t="shared" si="25"/>
        <v>12332.052</v>
      </c>
      <c r="AK412" s="18">
        <f t="shared" si="26"/>
        <v>11989.495</v>
      </c>
      <c r="AL412" s="18">
        <f t="shared" si="27"/>
        <v>11646.938</v>
      </c>
    </row>
    <row r="413" ht="12.75" customHeight="1">
      <c r="A413" s="54">
        <v>44840.0</v>
      </c>
      <c r="B413" s="62">
        <v>1754.0</v>
      </c>
      <c r="C413" s="63">
        <v>13892.05</v>
      </c>
      <c r="D413" s="62">
        <v>13874.0</v>
      </c>
      <c r="E413" s="4"/>
      <c r="F413" s="48">
        <f t="shared" si="1"/>
        <v>1929.4</v>
      </c>
      <c r="G413" s="49">
        <f t="shared" si="2"/>
        <v>0.9458528753</v>
      </c>
      <c r="H413" s="49">
        <f t="shared" si="3"/>
        <v>1.165832337</v>
      </c>
      <c r="I413" s="48" t="b">
        <f t="shared" si="4"/>
        <v>0</v>
      </c>
      <c r="J413" s="48">
        <f t="shared" si="5"/>
        <v>0</v>
      </c>
      <c r="K413" s="50">
        <f t="shared" si="6"/>
        <v>93</v>
      </c>
      <c r="L413" s="51">
        <f t="shared" si="7"/>
        <v>-0.001299304278</v>
      </c>
      <c r="M413" s="50" t="b">
        <f t="shared" si="8"/>
        <v>0</v>
      </c>
      <c r="N413" s="50" t="b">
        <f t="shared" si="9"/>
        <v>0</v>
      </c>
      <c r="O413" s="50">
        <f t="shared" si="10"/>
        <v>1</v>
      </c>
      <c r="P413" s="4">
        <f t="shared" si="28"/>
        <v>183454308500</v>
      </c>
      <c r="Q413" s="34">
        <f t="shared" si="29"/>
        <v>-1454518</v>
      </c>
      <c r="R413" s="34"/>
      <c r="S413" s="34"/>
      <c r="T413" s="34"/>
      <c r="U413" s="34"/>
      <c r="V413" s="59">
        <v>0.4938</v>
      </c>
      <c r="W413" s="60">
        <v>-3.14</v>
      </c>
      <c r="X413" s="34" t="b">
        <f t="shared" si="13"/>
        <v>1</v>
      </c>
      <c r="Y413" s="34" t="b">
        <f t="shared" si="14"/>
        <v>0</v>
      </c>
      <c r="Z413" s="34" t="b">
        <f t="shared" si="15"/>
        <v>0</v>
      </c>
      <c r="AA413" s="34" t="b">
        <f t="shared" si="16"/>
        <v>1</v>
      </c>
      <c r="AB413" s="34" t="b">
        <f t="shared" si="17"/>
        <v>0</v>
      </c>
      <c r="AC413" s="34">
        <f t="shared" si="18"/>
        <v>21</v>
      </c>
      <c r="AD413" s="34">
        <f t="shared" si="19"/>
        <v>1</v>
      </c>
      <c r="AE413" s="16" t="b">
        <f t="shared" si="20"/>
        <v>1</v>
      </c>
      <c r="AF413" s="17" t="b">
        <f t="shared" si="21"/>
        <v>1</v>
      </c>
      <c r="AG413" s="17">
        <f t="shared" si="22"/>
        <v>1</v>
      </c>
      <c r="AH413" s="17" t="b">
        <f t="shared" si="23"/>
        <v>1</v>
      </c>
      <c r="AI413" s="34">
        <f t="shared" si="24"/>
        <v>-1</v>
      </c>
      <c r="AJ413" s="18">
        <f t="shared" si="25"/>
        <v>12502.845</v>
      </c>
      <c r="AK413" s="18">
        <f t="shared" si="26"/>
        <v>12155.54375</v>
      </c>
      <c r="AL413" s="18">
        <f t="shared" si="27"/>
        <v>11808.2425</v>
      </c>
    </row>
    <row r="414" ht="12.75" customHeight="1">
      <c r="A414" s="54">
        <v>44839.0</v>
      </c>
      <c r="B414" s="62">
        <v>2325.0</v>
      </c>
      <c r="C414" s="63">
        <v>13801.43</v>
      </c>
      <c r="D414" s="62">
        <v>13781.0</v>
      </c>
      <c r="E414" s="4"/>
      <c r="F414" s="48">
        <f t="shared" si="1"/>
        <v>2004.8</v>
      </c>
      <c r="G414" s="49">
        <f t="shared" si="2"/>
        <v>0.9391005796</v>
      </c>
      <c r="H414" s="49">
        <f t="shared" si="3"/>
        <v>1.162577505</v>
      </c>
      <c r="I414" s="48" t="b">
        <f t="shared" si="4"/>
        <v>0</v>
      </c>
      <c r="J414" s="48">
        <f t="shared" si="5"/>
        <v>0</v>
      </c>
      <c r="K414" s="50">
        <f t="shared" si="6"/>
        <v>188</v>
      </c>
      <c r="L414" s="51">
        <f t="shared" si="7"/>
        <v>-0.001480281391</v>
      </c>
      <c r="M414" s="50" t="b">
        <f t="shared" si="8"/>
        <v>0</v>
      </c>
      <c r="N414" s="50" t="b">
        <f t="shared" si="9"/>
        <v>0</v>
      </c>
      <c r="O414" s="50">
        <f t="shared" si="10"/>
        <v>1</v>
      </c>
      <c r="P414" s="4">
        <f t="shared" si="28"/>
        <v>190525930850</v>
      </c>
      <c r="Q414" s="34">
        <f t="shared" si="29"/>
        <v>-1520779</v>
      </c>
      <c r="R414" s="34"/>
      <c r="S414" s="34"/>
      <c r="T414" s="34"/>
      <c r="U414" s="34"/>
      <c r="V414" s="59">
        <v>0.502</v>
      </c>
      <c r="W414" s="60">
        <v>-2.37</v>
      </c>
      <c r="X414" s="34" t="b">
        <f t="shared" si="13"/>
        <v>1</v>
      </c>
      <c r="Y414" s="34" t="b">
        <f t="shared" si="14"/>
        <v>0</v>
      </c>
      <c r="Z414" s="34" t="b">
        <f t="shared" si="15"/>
        <v>0</v>
      </c>
      <c r="AA414" s="34" t="b">
        <f t="shared" si="16"/>
        <v>0</v>
      </c>
      <c r="AB414" s="34" t="b">
        <f t="shared" si="17"/>
        <v>0</v>
      </c>
      <c r="AC414" s="34">
        <f t="shared" si="18"/>
        <v>20</v>
      </c>
      <c r="AD414" s="34">
        <f t="shared" si="19"/>
        <v>3</v>
      </c>
      <c r="AE414" s="16" t="b">
        <f t="shared" si="20"/>
        <v>1</v>
      </c>
      <c r="AF414" s="17" t="b">
        <f t="shared" si="21"/>
        <v>0</v>
      </c>
      <c r="AG414" s="17">
        <f t="shared" si="22"/>
        <v>3</v>
      </c>
      <c r="AH414" s="17" t="b">
        <f t="shared" si="23"/>
        <v>1</v>
      </c>
      <c r="AI414" s="34">
        <f t="shared" si="24"/>
        <v>-1</v>
      </c>
      <c r="AJ414" s="18">
        <f t="shared" si="25"/>
        <v>12421.287</v>
      </c>
      <c r="AK414" s="18">
        <f t="shared" si="26"/>
        <v>12076.25125</v>
      </c>
      <c r="AL414" s="18">
        <f t="shared" si="27"/>
        <v>11731.2155</v>
      </c>
    </row>
    <row r="415" ht="12.75" customHeight="1">
      <c r="A415" s="54">
        <v>44838.0</v>
      </c>
      <c r="B415" s="62">
        <v>1812.0</v>
      </c>
      <c r="C415" s="63">
        <v>13576.52</v>
      </c>
      <c r="D415" s="62">
        <v>13593.0</v>
      </c>
      <c r="E415" s="4"/>
      <c r="F415" s="48">
        <f t="shared" si="1"/>
        <v>1989</v>
      </c>
      <c r="G415" s="49">
        <f t="shared" si="2"/>
        <v>0.9232490134</v>
      </c>
      <c r="H415" s="49">
        <f t="shared" si="3"/>
        <v>1.124114747</v>
      </c>
      <c r="I415" s="48" t="b">
        <f t="shared" si="4"/>
        <v>0</v>
      </c>
      <c r="J415" s="48">
        <f t="shared" si="5"/>
        <v>0</v>
      </c>
      <c r="K415" s="50">
        <f t="shared" si="6"/>
        <v>299</v>
      </c>
      <c r="L415" s="51">
        <f t="shared" si="7"/>
        <v>0.0012138604</v>
      </c>
      <c r="M415" s="50" t="b">
        <f t="shared" si="8"/>
        <v>0</v>
      </c>
      <c r="N415" s="50" t="b">
        <f t="shared" si="9"/>
        <v>0</v>
      </c>
      <c r="O415" s="50">
        <f t="shared" si="10"/>
        <v>-1</v>
      </c>
      <c r="P415" s="4">
        <f t="shared" si="28"/>
        <v>206212190250</v>
      </c>
      <c r="Q415" s="34">
        <f t="shared" si="29"/>
        <v>-1668751</v>
      </c>
      <c r="R415" s="34"/>
      <c r="S415" s="34"/>
      <c r="T415" s="34"/>
      <c r="U415" s="34"/>
      <c r="V415" s="59">
        <v>0.4379</v>
      </c>
      <c r="W415" s="60">
        <v>-2.11</v>
      </c>
      <c r="X415" s="34" t="b">
        <f t="shared" si="13"/>
        <v>0</v>
      </c>
      <c r="Y415" s="34" t="b">
        <f t="shared" si="14"/>
        <v>0</v>
      </c>
      <c r="Z415" s="34" t="b">
        <f t="shared" si="15"/>
        <v>0</v>
      </c>
      <c r="AA415" s="34" t="b">
        <f t="shared" si="16"/>
        <v>0</v>
      </c>
      <c r="AB415" s="34" t="b">
        <f t="shared" si="17"/>
        <v>0</v>
      </c>
      <c r="AC415" s="34">
        <f t="shared" si="18"/>
        <v>19</v>
      </c>
      <c r="AD415" s="34">
        <f t="shared" si="19"/>
        <v>2</v>
      </c>
      <c r="AE415" s="16" t="b">
        <f t="shared" si="20"/>
        <v>1</v>
      </c>
      <c r="AF415" s="17" t="b">
        <f t="shared" si="21"/>
        <v>0</v>
      </c>
      <c r="AG415" s="17">
        <f t="shared" si="22"/>
        <v>2</v>
      </c>
      <c r="AH415" s="17" t="b">
        <f t="shared" si="23"/>
        <v>1</v>
      </c>
      <c r="AI415" s="34">
        <f t="shared" si="24"/>
        <v>1</v>
      </c>
      <c r="AJ415" s="18">
        <f t="shared" si="25"/>
        <v>12218.868</v>
      </c>
      <c r="AK415" s="18">
        <f t="shared" si="26"/>
        <v>11879.455</v>
      </c>
      <c r="AL415" s="18">
        <f t="shared" si="27"/>
        <v>11540.042</v>
      </c>
    </row>
    <row r="416" ht="12.75" customHeight="1">
      <c r="A416" s="54">
        <v>44837.0</v>
      </c>
      <c r="B416" s="62">
        <v>1677.0</v>
      </c>
      <c r="C416" s="63">
        <v>13300.48</v>
      </c>
      <c r="D416" s="62">
        <v>13294.0</v>
      </c>
      <c r="E416" s="4"/>
      <c r="F416" s="48">
        <f t="shared" si="1"/>
        <v>2005.4</v>
      </c>
      <c r="G416" s="49">
        <f t="shared" si="2"/>
        <v>0.9040940285</v>
      </c>
      <c r="H416" s="49">
        <f t="shared" si="3"/>
        <v>1.122392038</v>
      </c>
      <c r="I416" s="48" t="b">
        <f t="shared" si="4"/>
        <v>0</v>
      </c>
      <c r="J416" s="48">
        <f t="shared" si="5"/>
        <v>0</v>
      </c>
      <c r="K416" s="50">
        <f t="shared" si="6"/>
        <v>-110</v>
      </c>
      <c r="L416" s="51">
        <f t="shared" si="7"/>
        <v>-0.0004872004619</v>
      </c>
      <c r="M416" s="50" t="b">
        <f t="shared" si="8"/>
        <v>0</v>
      </c>
      <c r="N416" s="50" t="b">
        <f t="shared" si="9"/>
        <v>0</v>
      </c>
      <c r="O416" s="50">
        <f t="shared" si="10"/>
        <v>-1</v>
      </c>
      <c r="P416" s="4">
        <f t="shared" si="28"/>
        <v>235322097700</v>
      </c>
      <c r="Q416" s="34">
        <f t="shared" si="29"/>
        <v>-1947151</v>
      </c>
      <c r="R416" s="34"/>
      <c r="S416" s="34"/>
      <c r="T416" s="34"/>
      <c r="U416" s="34"/>
      <c r="V416" s="59">
        <v>0.4386</v>
      </c>
      <c r="W416" s="60">
        <v>-4.01</v>
      </c>
      <c r="X416" s="34" t="b">
        <f t="shared" si="13"/>
        <v>1</v>
      </c>
      <c r="Y416" s="34" t="b">
        <f t="shared" si="14"/>
        <v>0</v>
      </c>
      <c r="Z416" s="34" t="b">
        <f t="shared" si="15"/>
        <v>0</v>
      </c>
      <c r="AA416" s="34" t="b">
        <f t="shared" si="16"/>
        <v>1</v>
      </c>
      <c r="AB416" s="34" t="b">
        <f t="shared" si="17"/>
        <v>0</v>
      </c>
      <c r="AC416" s="34">
        <f t="shared" si="18"/>
        <v>18</v>
      </c>
      <c r="AD416" s="34">
        <f t="shared" si="19"/>
        <v>1</v>
      </c>
      <c r="AE416" s="16" t="b">
        <f t="shared" si="20"/>
        <v>1</v>
      </c>
      <c r="AF416" s="17" t="b">
        <f t="shared" si="21"/>
        <v>1</v>
      </c>
      <c r="AG416" s="17">
        <f t="shared" si="22"/>
        <v>1</v>
      </c>
      <c r="AH416" s="17" t="b">
        <f t="shared" si="23"/>
        <v>1</v>
      </c>
      <c r="AI416" s="34">
        <f t="shared" si="24"/>
        <v>1</v>
      </c>
      <c r="AJ416" s="18">
        <f t="shared" si="25"/>
        <v>11970.432</v>
      </c>
      <c r="AK416" s="18">
        <f t="shared" si="26"/>
        <v>11637.92</v>
      </c>
      <c r="AL416" s="18">
        <f t="shared" si="27"/>
        <v>11305.408</v>
      </c>
    </row>
    <row r="417" ht="12.75" customHeight="1">
      <c r="A417" s="54">
        <v>44834.0</v>
      </c>
      <c r="B417" s="62">
        <v>2079.0</v>
      </c>
      <c r="C417" s="63">
        <v>13424.58</v>
      </c>
      <c r="D417" s="62">
        <v>13404.0</v>
      </c>
      <c r="E417" s="4"/>
      <c r="F417" s="48">
        <f t="shared" si="1"/>
        <v>2105.6</v>
      </c>
      <c r="G417" s="49">
        <f t="shared" si="2"/>
        <v>0.9114557172</v>
      </c>
      <c r="H417" s="49">
        <f t="shared" si="3"/>
        <v>1.121906142</v>
      </c>
      <c r="I417" s="48" t="b">
        <f t="shared" si="4"/>
        <v>0</v>
      </c>
      <c r="J417" s="48">
        <f t="shared" si="5"/>
        <v>0</v>
      </c>
      <c r="K417" s="50">
        <f t="shared" si="6"/>
        <v>-117</v>
      </c>
      <c r="L417" s="51">
        <f t="shared" si="7"/>
        <v>-0.001533008854</v>
      </c>
      <c r="M417" s="50" t="b">
        <f t="shared" si="8"/>
        <v>0</v>
      </c>
      <c r="N417" s="50" t="b">
        <f t="shared" si="9"/>
        <v>1</v>
      </c>
      <c r="O417" s="50">
        <f t="shared" si="10"/>
        <v>-1</v>
      </c>
      <c r="P417" s="4">
        <f t="shared" si="28"/>
        <v>225159357200</v>
      </c>
      <c r="Q417" s="34">
        <f t="shared" si="29"/>
        <v>-1847771</v>
      </c>
      <c r="R417" s="34"/>
      <c r="S417" s="34"/>
      <c r="T417" s="34"/>
      <c r="U417" s="34"/>
      <c r="V417" s="59">
        <v>0.4856</v>
      </c>
      <c r="W417" s="60">
        <v>-5.01</v>
      </c>
      <c r="X417" s="34" t="b">
        <f t="shared" si="13"/>
        <v>1</v>
      </c>
      <c r="Y417" s="34" t="b">
        <f t="shared" si="14"/>
        <v>0</v>
      </c>
      <c r="Z417" s="34" t="b">
        <f t="shared" si="15"/>
        <v>0</v>
      </c>
      <c r="AA417" s="34" t="b">
        <f t="shared" si="16"/>
        <v>1</v>
      </c>
      <c r="AB417" s="34" t="b">
        <f t="shared" si="17"/>
        <v>0</v>
      </c>
      <c r="AC417" s="34">
        <f t="shared" si="18"/>
        <v>17</v>
      </c>
      <c r="AD417" s="34">
        <f t="shared" si="19"/>
        <v>1</v>
      </c>
      <c r="AE417" s="16" t="b">
        <f t="shared" si="20"/>
        <v>1</v>
      </c>
      <c r="AF417" s="17" t="b">
        <f t="shared" si="21"/>
        <v>1</v>
      </c>
      <c r="AG417" s="17">
        <f t="shared" si="22"/>
        <v>1</v>
      </c>
      <c r="AH417" s="17" t="b">
        <f t="shared" si="23"/>
        <v>1</v>
      </c>
      <c r="AI417" s="34">
        <f t="shared" si="24"/>
        <v>1</v>
      </c>
      <c r="AJ417" s="18">
        <f t="shared" si="25"/>
        <v>12082.122</v>
      </c>
      <c r="AK417" s="18">
        <f t="shared" si="26"/>
        <v>11746.5075</v>
      </c>
      <c r="AL417" s="18">
        <f t="shared" si="27"/>
        <v>11410.893</v>
      </c>
    </row>
    <row r="418" ht="12.75" customHeight="1">
      <c r="A418" s="54">
        <v>44833.0</v>
      </c>
      <c r="B418" s="62">
        <v>2131.0</v>
      </c>
      <c r="C418" s="63">
        <v>13534.26</v>
      </c>
      <c r="D418" s="62">
        <v>13521.0</v>
      </c>
      <c r="E418" s="4"/>
      <c r="F418" s="48">
        <f t="shared" si="1"/>
        <v>2085.2</v>
      </c>
      <c r="G418" s="49">
        <f t="shared" si="2"/>
        <v>0.9178223137</v>
      </c>
      <c r="H418" s="49">
        <f t="shared" si="3"/>
        <v>1.117311025</v>
      </c>
      <c r="I418" s="48" t="b">
        <f t="shared" si="4"/>
        <v>0</v>
      </c>
      <c r="J418" s="48">
        <f t="shared" si="5"/>
        <v>0</v>
      </c>
      <c r="K418" s="50">
        <f t="shared" si="6"/>
        <v>28</v>
      </c>
      <c r="L418" s="51">
        <f t="shared" si="7"/>
        <v>-0.0009797358703</v>
      </c>
      <c r="M418" s="50" t="b">
        <f t="shared" si="8"/>
        <v>0</v>
      </c>
      <c r="N418" s="50" t="b">
        <f t="shared" si="9"/>
        <v>1</v>
      </c>
      <c r="O418" s="50">
        <f t="shared" si="10"/>
        <v>-1</v>
      </c>
      <c r="P418" s="4">
        <f t="shared" si="28"/>
        <v>214930263650</v>
      </c>
      <c r="Q418" s="34">
        <f t="shared" si="29"/>
        <v>-1748563</v>
      </c>
      <c r="R418" s="34"/>
      <c r="S418" s="34"/>
      <c r="T418" s="34"/>
      <c r="U418" s="34"/>
      <c r="V418" s="59">
        <v>0.4922</v>
      </c>
      <c r="W418" s="60">
        <v>-5.78</v>
      </c>
      <c r="X418" s="34" t="b">
        <f t="shared" si="13"/>
        <v>1</v>
      </c>
      <c r="Y418" s="34" t="b">
        <f t="shared" si="14"/>
        <v>0</v>
      </c>
      <c r="Z418" s="34" t="b">
        <f t="shared" si="15"/>
        <v>0</v>
      </c>
      <c r="AA418" s="34" t="b">
        <f t="shared" si="16"/>
        <v>1</v>
      </c>
      <c r="AB418" s="34" t="b">
        <f t="shared" si="17"/>
        <v>0</v>
      </c>
      <c r="AC418" s="34">
        <f t="shared" si="18"/>
        <v>16</v>
      </c>
      <c r="AD418" s="34">
        <f t="shared" si="19"/>
        <v>1</v>
      </c>
      <c r="AE418" s="16" t="b">
        <f t="shared" si="20"/>
        <v>1</v>
      </c>
      <c r="AF418" s="17" t="b">
        <f t="shared" si="21"/>
        <v>1</v>
      </c>
      <c r="AG418" s="17">
        <f t="shared" si="22"/>
        <v>1</v>
      </c>
      <c r="AH418" s="17" t="b">
        <f t="shared" si="23"/>
        <v>1</v>
      </c>
      <c r="AI418" s="34">
        <f t="shared" si="24"/>
        <v>1</v>
      </c>
      <c r="AJ418" s="18">
        <f t="shared" si="25"/>
        <v>12180.834</v>
      </c>
      <c r="AK418" s="18">
        <f t="shared" si="26"/>
        <v>11842.4775</v>
      </c>
      <c r="AL418" s="18">
        <f t="shared" si="27"/>
        <v>11504.121</v>
      </c>
    </row>
    <row r="419" ht="12.75" customHeight="1">
      <c r="A419" s="54">
        <v>44832.0</v>
      </c>
      <c r="B419" s="62">
        <v>2246.0</v>
      </c>
      <c r="C419" s="63">
        <v>13466.07</v>
      </c>
      <c r="D419" s="62">
        <v>13493.0</v>
      </c>
      <c r="E419" s="4"/>
      <c r="F419" s="48">
        <f t="shared" si="1"/>
        <v>2076</v>
      </c>
      <c r="G419" s="49">
        <f t="shared" si="2"/>
        <v>0.9123709912</v>
      </c>
      <c r="H419" s="49">
        <f t="shared" si="3"/>
        <v>1.113268181</v>
      </c>
      <c r="I419" s="48" t="b">
        <f t="shared" si="4"/>
        <v>0</v>
      </c>
      <c r="J419" s="48">
        <f t="shared" si="5"/>
        <v>0</v>
      </c>
      <c r="K419" s="50">
        <f t="shared" si="6"/>
        <v>-314</v>
      </c>
      <c r="L419" s="51">
        <f t="shared" si="7"/>
        <v>0.001999841082</v>
      </c>
      <c r="M419" s="50" t="b">
        <f t="shared" si="8"/>
        <v>0</v>
      </c>
      <c r="N419" s="50" t="b">
        <f t="shared" si="9"/>
        <v>1</v>
      </c>
      <c r="O419" s="50">
        <f t="shared" si="10"/>
        <v>-1</v>
      </c>
      <c r="P419" s="4">
        <f t="shared" si="28"/>
        <v>217411653050</v>
      </c>
      <c r="Q419" s="34">
        <f t="shared" si="29"/>
        <v>-1772421</v>
      </c>
      <c r="R419" s="34"/>
      <c r="S419" s="34"/>
      <c r="T419" s="34"/>
      <c r="U419" s="34"/>
      <c r="V419" s="59">
        <v>0.4383</v>
      </c>
      <c r="W419" s="60">
        <v>-4.58</v>
      </c>
      <c r="X419" s="34" t="b">
        <f t="shared" si="13"/>
        <v>1</v>
      </c>
      <c r="Y419" s="34" t="b">
        <f t="shared" si="14"/>
        <v>0</v>
      </c>
      <c r="Z419" s="34" t="b">
        <f t="shared" si="15"/>
        <v>0</v>
      </c>
      <c r="AA419" s="34" t="b">
        <f t="shared" si="16"/>
        <v>1</v>
      </c>
      <c r="AB419" s="34" t="b">
        <f t="shared" si="17"/>
        <v>0</v>
      </c>
      <c r="AC419" s="34">
        <f t="shared" si="18"/>
        <v>15</v>
      </c>
      <c r="AD419" s="34">
        <f t="shared" si="19"/>
        <v>1</v>
      </c>
      <c r="AE419" s="16" t="b">
        <f t="shared" si="20"/>
        <v>1</v>
      </c>
      <c r="AF419" s="17" t="b">
        <f t="shared" si="21"/>
        <v>1</v>
      </c>
      <c r="AG419" s="17">
        <f t="shared" si="22"/>
        <v>1</v>
      </c>
      <c r="AH419" s="17" t="b">
        <f t="shared" si="23"/>
        <v>1</v>
      </c>
      <c r="AI419" s="34">
        <f t="shared" si="24"/>
        <v>1</v>
      </c>
      <c r="AJ419" s="18">
        <f t="shared" si="25"/>
        <v>12119.463</v>
      </c>
      <c r="AK419" s="18">
        <f t="shared" si="26"/>
        <v>11782.81125</v>
      </c>
      <c r="AL419" s="18">
        <f t="shared" si="27"/>
        <v>11446.1595</v>
      </c>
    </row>
    <row r="420" ht="12.75" customHeight="1">
      <c r="A420" s="54">
        <v>44831.0</v>
      </c>
      <c r="B420" s="62">
        <v>1894.0</v>
      </c>
      <c r="C420" s="63">
        <v>13826.59</v>
      </c>
      <c r="D420" s="62">
        <v>13807.0</v>
      </c>
      <c r="E420" s="4"/>
      <c r="F420" s="48">
        <f t="shared" si="1"/>
        <v>1981.6</v>
      </c>
      <c r="G420" s="49">
        <f t="shared" si="2"/>
        <v>0.9362482505</v>
      </c>
      <c r="H420" s="49">
        <f t="shared" si="3"/>
        <v>1.077604334</v>
      </c>
      <c r="I420" s="48" t="b">
        <f t="shared" si="4"/>
        <v>0</v>
      </c>
      <c r="J420" s="48">
        <f t="shared" si="5"/>
        <v>0</v>
      </c>
      <c r="K420" s="50">
        <f t="shared" si="6"/>
        <v>35</v>
      </c>
      <c r="L420" s="51">
        <f t="shared" si="7"/>
        <v>-0.001416835243</v>
      </c>
      <c r="M420" s="50" t="b">
        <f t="shared" si="8"/>
        <v>1</v>
      </c>
      <c r="N420" s="50" t="b">
        <f t="shared" si="9"/>
        <v>1</v>
      </c>
      <c r="O420" s="50">
        <f t="shared" si="10"/>
        <v>-1</v>
      </c>
      <c r="P420" s="4">
        <f t="shared" si="28"/>
        <v>193240812250</v>
      </c>
      <c r="Q420" s="34">
        <f t="shared" si="29"/>
        <v>-1539544</v>
      </c>
      <c r="R420" s="34"/>
      <c r="S420" s="34"/>
      <c r="T420" s="34"/>
      <c r="U420" s="34"/>
      <c r="V420" s="59">
        <v>0.4151</v>
      </c>
      <c r="W420" s="60">
        <v>-5.69</v>
      </c>
      <c r="X420" s="34" t="b">
        <f t="shared" si="13"/>
        <v>1</v>
      </c>
      <c r="Y420" s="34" t="b">
        <f t="shared" si="14"/>
        <v>0</v>
      </c>
      <c r="Z420" s="34" t="b">
        <f t="shared" si="15"/>
        <v>0</v>
      </c>
      <c r="AA420" s="34" t="b">
        <f t="shared" si="16"/>
        <v>1</v>
      </c>
      <c r="AB420" s="34" t="b">
        <f t="shared" si="17"/>
        <v>0</v>
      </c>
      <c r="AC420" s="34">
        <f t="shared" si="18"/>
        <v>14</v>
      </c>
      <c r="AD420" s="34">
        <f t="shared" si="19"/>
        <v>1</v>
      </c>
      <c r="AE420" s="16" t="b">
        <f t="shared" si="20"/>
        <v>1</v>
      </c>
      <c r="AF420" s="17" t="b">
        <f t="shared" si="21"/>
        <v>1</v>
      </c>
      <c r="AG420" s="17">
        <f t="shared" si="22"/>
        <v>1</v>
      </c>
      <c r="AH420" s="17" t="b">
        <f t="shared" si="23"/>
        <v>1</v>
      </c>
      <c r="AI420" s="34">
        <f t="shared" si="24"/>
        <v>1</v>
      </c>
      <c r="AJ420" s="18">
        <f t="shared" si="25"/>
        <v>12443.931</v>
      </c>
      <c r="AK420" s="18">
        <f t="shared" si="26"/>
        <v>12098.26625</v>
      </c>
      <c r="AL420" s="18">
        <f t="shared" si="27"/>
        <v>11752.6015</v>
      </c>
    </row>
    <row r="421" ht="12.75" customHeight="1">
      <c r="A421" s="54">
        <v>44830.0</v>
      </c>
      <c r="B421" s="62">
        <v>2178.0</v>
      </c>
      <c r="C421" s="63">
        <v>13778.19</v>
      </c>
      <c r="D421" s="62">
        <v>13772.0</v>
      </c>
      <c r="E421" s="4"/>
      <c r="F421" s="48">
        <f t="shared" si="1"/>
        <v>1933.4</v>
      </c>
      <c r="G421" s="49">
        <f t="shared" si="2"/>
        <v>0.9324209732</v>
      </c>
      <c r="H421" s="49">
        <f t="shared" si="3"/>
        <v>1.071613078</v>
      </c>
      <c r="I421" s="48" t="b">
        <f t="shared" si="4"/>
        <v>0</v>
      </c>
      <c r="J421" s="48">
        <f t="shared" si="5"/>
        <v>0</v>
      </c>
      <c r="K421" s="50">
        <f t="shared" si="6"/>
        <v>-347</v>
      </c>
      <c r="L421" s="51">
        <f t="shared" si="7"/>
        <v>-0.000449260752</v>
      </c>
      <c r="M421" s="50" t="b">
        <f t="shared" si="8"/>
        <v>0</v>
      </c>
      <c r="N421" s="50" t="b">
        <f t="shared" si="9"/>
        <v>1</v>
      </c>
      <c r="O421" s="50">
        <f t="shared" si="10"/>
        <v>-1</v>
      </c>
      <c r="P421" s="4">
        <f t="shared" si="28"/>
        <v>195980150250</v>
      </c>
      <c r="Q421" s="34">
        <f t="shared" si="29"/>
        <v>-1565336</v>
      </c>
      <c r="R421" s="34"/>
      <c r="S421" s="34"/>
      <c r="T421" s="34"/>
      <c r="U421" s="34"/>
      <c r="V421" s="59">
        <v>0.4085</v>
      </c>
      <c r="W421" s="60">
        <v>-5.58</v>
      </c>
      <c r="X421" s="34" t="b">
        <f t="shared" si="13"/>
        <v>1</v>
      </c>
      <c r="Y421" s="34" t="b">
        <f t="shared" si="14"/>
        <v>0</v>
      </c>
      <c r="Z421" s="34" t="b">
        <f t="shared" si="15"/>
        <v>0</v>
      </c>
      <c r="AA421" s="34" t="b">
        <f t="shared" si="16"/>
        <v>1</v>
      </c>
      <c r="AB421" s="34" t="b">
        <f t="shared" si="17"/>
        <v>0</v>
      </c>
      <c r="AC421" s="34">
        <f t="shared" si="18"/>
        <v>13</v>
      </c>
      <c r="AD421" s="34">
        <f t="shared" si="19"/>
        <v>1</v>
      </c>
      <c r="AE421" s="16" t="b">
        <f t="shared" si="20"/>
        <v>1</v>
      </c>
      <c r="AF421" s="17" t="b">
        <f t="shared" si="21"/>
        <v>1</v>
      </c>
      <c r="AG421" s="17">
        <f t="shared" si="22"/>
        <v>1</v>
      </c>
      <c r="AH421" s="17" t="b">
        <f t="shared" si="23"/>
        <v>1</v>
      </c>
      <c r="AI421" s="34">
        <f t="shared" si="24"/>
        <v>1</v>
      </c>
      <c r="AJ421" s="18">
        <f t="shared" si="25"/>
        <v>12400.371</v>
      </c>
      <c r="AK421" s="18">
        <f t="shared" si="26"/>
        <v>12055.91625</v>
      </c>
      <c r="AL421" s="18">
        <f t="shared" si="27"/>
        <v>11711.4615</v>
      </c>
    </row>
    <row r="422" ht="12.75" customHeight="1">
      <c r="A422" s="54">
        <v>44827.0</v>
      </c>
      <c r="B422" s="62">
        <v>1977.0</v>
      </c>
      <c r="C422" s="63">
        <v>14118.38</v>
      </c>
      <c r="D422" s="62">
        <v>14119.0</v>
      </c>
      <c r="E422" s="4"/>
      <c r="F422" s="48">
        <f t="shared" si="1"/>
        <v>1816.6</v>
      </c>
      <c r="G422" s="49">
        <f t="shared" si="2"/>
        <v>0.9549701766</v>
      </c>
      <c r="H422" s="49">
        <f t="shared" si="3"/>
        <v>1.024679122</v>
      </c>
      <c r="I422" s="48" t="b">
        <f t="shared" si="4"/>
        <v>0</v>
      </c>
      <c r="J422" s="48">
        <f t="shared" si="5"/>
        <v>0</v>
      </c>
      <c r="K422" s="50">
        <f t="shared" si="6"/>
        <v>-121</v>
      </c>
      <c r="L422" s="51">
        <f t="shared" si="7"/>
        <v>0.00004391438678</v>
      </c>
      <c r="M422" s="50" t="b">
        <f t="shared" si="8"/>
        <v>0</v>
      </c>
      <c r="N422" s="50" t="b">
        <f t="shared" si="9"/>
        <v>1</v>
      </c>
      <c r="O422" s="50">
        <f t="shared" si="10"/>
        <v>-1</v>
      </c>
      <c r="P422" s="4">
        <f t="shared" si="28"/>
        <v>172643515400</v>
      </c>
      <c r="Q422" s="34">
        <f t="shared" si="29"/>
        <v>-1345051</v>
      </c>
      <c r="R422" s="34"/>
      <c r="S422" s="34"/>
      <c r="T422" s="34"/>
      <c r="U422" s="34"/>
      <c r="V422" s="59">
        <v>0.4033</v>
      </c>
      <c r="W422" s="60">
        <v>-5.55</v>
      </c>
      <c r="X422" s="34" t="b">
        <f t="shared" si="13"/>
        <v>1</v>
      </c>
      <c r="Y422" s="34" t="b">
        <f t="shared" si="14"/>
        <v>0</v>
      </c>
      <c r="Z422" s="34" t="b">
        <f t="shared" si="15"/>
        <v>0</v>
      </c>
      <c r="AA422" s="34" t="b">
        <f t="shared" si="16"/>
        <v>1</v>
      </c>
      <c r="AB422" s="34" t="b">
        <f t="shared" si="17"/>
        <v>0</v>
      </c>
      <c r="AC422" s="34">
        <f t="shared" si="18"/>
        <v>12</v>
      </c>
      <c r="AD422" s="34">
        <f t="shared" si="19"/>
        <v>1</v>
      </c>
      <c r="AE422" s="16" t="b">
        <f t="shared" si="20"/>
        <v>1</v>
      </c>
      <c r="AF422" s="17" t="b">
        <f t="shared" si="21"/>
        <v>1</v>
      </c>
      <c r="AG422" s="17">
        <f t="shared" si="22"/>
        <v>1</v>
      </c>
      <c r="AH422" s="17" t="b">
        <f t="shared" si="23"/>
        <v>1</v>
      </c>
      <c r="AI422" s="34">
        <f t="shared" si="24"/>
        <v>1</v>
      </c>
      <c r="AJ422" s="18">
        <f t="shared" si="25"/>
        <v>12706.542</v>
      </c>
      <c r="AK422" s="18">
        <f t="shared" si="26"/>
        <v>12353.5825</v>
      </c>
      <c r="AL422" s="18">
        <f t="shared" si="27"/>
        <v>12000.623</v>
      </c>
      <c r="AM422" s="19">
        <v>248.0</v>
      </c>
      <c r="AN422" s="19">
        <v>585.0</v>
      </c>
      <c r="AO422" s="19">
        <v>202.0</v>
      </c>
      <c r="AP422" s="19">
        <v>160.0</v>
      </c>
      <c r="AQ422" s="19">
        <v>116.0</v>
      </c>
    </row>
    <row r="423" ht="12.75" customHeight="1">
      <c r="A423" s="54">
        <v>44826.0</v>
      </c>
      <c r="B423" s="62">
        <v>2085.0</v>
      </c>
      <c r="C423" s="63">
        <v>14284.63</v>
      </c>
      <c r="D423" s="62">
        <v>14240.0</v>
      </c>
      <c r="E423" s="4"/>
      <c r="F423" s="48">
        <f t="shared" si="1"/>
        <v>1883.6</v>
      </c>
      <c r="G423" s="49">
        <f t="shared" si="2"/>
        <v>0.9659706689</v>
      </c>
      <c r="H423" s="49">
        <f t="shared" si="3"/>
        <v>1.126797173</v>
      </c>
      <c r="I423" s="48" t="b">
        <f t="shared" si="4"/>
        <v>0</v>
      </c>
      <c r="J423" s="48">
        <f t="shared" si="5"/>
        <v>0</v>
      </c>
      <c r="K423" s="50">
        <f t="shared" si="6"/>
        <v>-179</v>
      </c>
      <c r="L423" s="51">
        <f t="shared" si="7"/>
        <v>-0.003124337137</v>
      </c>
      <c r="M423" s="50" t="b">
        <f t="shared" si="8"/>
        <v>0</v>
      </c>
      <c r="N423" s="50" t="b">
        <f t="shared" si="9"/>
        <v>1</v>
      </c>
      <c r="O423" s="50">
        <f t="shared" si="10"/>
        <v>-1</v>
      </c>
      <c r="P423" s="4">
        <f t="shared" si="28"/>
        <v>164935337450</v>
      </c>
      <c r="Q423" s="34">
        <f t="shared" si="29"/>
        <v>-1274079</v>
      </c>
      <c r="R423" s="34"/>
      <c r="S423" s="34"/>
      <c r="T423" s="34"/>
      <c r="U423" s="34"/>
      <c r="V423" s="59">
        <v>0.4544</v>
      </c>
      <c r="W423" s="60">
        <v>-5.48</v>
      </c>
      <c r="X423" s="34" t="b">
        <f t="shared" si="13"/>
        <v>1</v>
      </c>
      <c r="Y423" s="34" t="b">
        <f t="shared" si="14"/>
        <v>0</v>
      </c>
      <c r="Z423" s="34" t="b">
        <f t="shared" si="15"/>
        <v>0</v>
      </c>
      <c r="AA423" s="34" t="b">
        <f t="shared" si="16"/>
        <v>1</v>
      </c>
      <c r="AB423" s="34" t="b">
        <f t="shared" si="17"/>
        <v>0</v>
      </c>
      <c r="AC423" s="34">
        <f t="shared" si="18"/>
        <v>11</v>
      </c>
      <c r="AD423" s="34">
        <f t="shared" si="19"/>
        <v>1</v>
      </c>
      <c r="AE423" s="16" t="b">
        <f t="shared" si="20"/>
        <v>1</v>
      </c>
      <c r="AF423" s="17" t="b">
        <f t="shared" si="21"/>
        <v>1</v>
      </c>
      <c r="AG423" s="17">
        <f t="shared" si="22"/>
        <v>1</v>
      </c>
      <c r="AH423" s="17" t="b">
        <f t="shared" si="23"/>
        <v>1</v>
      </c>
      <c r="AI423" s="34">
        <f t="shared" si="24"/>
        <v>1</v>
      </c>
      <c r="AJ423" s="18">
        <f t="shared" si="25"/>
        <v>12856.167</v>
      </c>
      <c r="AK423" s="18">
        <f t="shared" si="26"/>
        <v>12499.05125</v>
      </c>
      <c r="AL423" s="18">
        <f t="shared" si="27"/>
        <v>12141.9355</v>
      </c>
    </row>
    <row r="424" ht="12.75" customHeight="1">
      <c r="A424" s="55">
        <v>44825.0</v>
      </c>
      <c r="B424" s="62">
        <v>1774.0</v>
      </c>
      <c r="C424" s="63">
        <v>14424.52</v>
      </c>
      <c r="D424" s="62">
        <v>14401.0</v>
      </c>
      <c r="E424" s="58">
        <v>14419.0</v>
      </c>
      <c r="F424" s="48">
        <f t="shared" si="1"/>
        <v>1824.4</v>
      </c>
      <c r="G424" s="49">
        <f t="shared" si="2"/>
        <v>0.9748359602</v>
      </c>
      <c r="H424" s="49">
        <f t="shared" si="3"/>
        <v>1.122175753</v>
      </c>
      <c r="I424" s="48" t="b">
        <f t="shared" si="4"/>
        <v>1</v>
      </c>
      <c r="J424" s="48">
        <f t="shared" si="5"/>
        <v>0</v>
      </c>
      <c r="K424" s="50">
        <f t="shared" si="6"/>
        <v>-100</v>
      </c>
      <c r="L424" s="51">
        <f t="shared" si="7"/>
        <v>-0.0003826817114</v>
      </c>
      <c r="M424" s="50" t="b">
        <f t="shared" si="8"/>
        <v>0</v>
      </c>
      <c r="N424" s="50" t="b">
        <f t="shared" si="9"/>
        <v>1</v>
      </c>
      <c r="O424" s="50">
        <f t="shared" si="10"/>
        <v>-1</v>
      </c>
      <c r="P424" s="4">
        <f t="shared" si="28"/>
        <v>154381327400</v>
      </c>
      <c r="Q424" s="34">
        <f t="shared" si="29"/>
        <v>-1179219</v>
      </c>
      <c r="R424" s="34"/>
      <c r="S424" s="34"/>
      <c r="T424" s="34"/>
      <c r="U424" s="34"/>
      <c r="V424" s="59">
        <v>0.4641</v>
      </c>
      <c r="W424" s="60">
        <v>-4.76</v>
      </c>
      <c r="X424" s="34" t="b">
        <f t="shared" si="13"/>
        <v>1</v>
      </c>
      <c r="Y424" s="34" t="b">
        <f t="shared" si="14"/>
        <v>0</v>
      </c>
      <c r="Z424" s="34" t="b">
        <f t="shared" si="15"/>
        <v>0</v>
      </c>
      <c r="AA424" s="34" t="b">
        <f t="shared" si="16"/>
        <v>1</v>
      </c>
      <c r="AB424" s="34" t="b">
        <f t="shared" si="17"/>
        <v>0</v>
      </c>
      <c r="AC424" s="34">
        <f t="shared" si="18"/>
        <v>10</v>
      </c>
      <c r="AD424" s="34">
        <f t="shared" si="19"/>
        <v>1</v>
      </c>
      <c r="AE424" s="16" t="b">
        <f t="shared" si="20"/>
        <v>1</v>
      </c>
      <c r="AF424" s="17" t="b">
        <f t="shared" si="21"/>
        <v>1</v>
      </c>
      <c r="AG424" s="17">
        <f t="shared" si="22"/>
        <v>1</v>
      </c>
      <c r="AH424" s="17" t="b">
        <f t="shared" si="23"/>
        <v>1</v>
      </c>
      <c r="AI424" s="34">
        <f t="shared" si="24"/>
        <v>1</v>
      </c>
      <c r="AJ424" s="18">
        <f t="shared" si="25"/>
        <v>12982.068</v>
      </c>
      <c r="AK424" s="18">
        <f t="shared" si="26"/>
        <v>12621.455</v>
      </c>
      <c r="AL424" s="18">
        <f t="shared" si="27"/>
        <v>12260.842</v>
      </c>
    </row>
    <row r="425" ht="12.75" customHeight="1">
      <c r="A425" s="54">
        <v>44824.0</v>
      </c>
      <c r="B425" s="62">
        <v>1653.0</v>
      </c>
      <c r="C425" s="63">
        <v>14549.3</v>
      </c>
      <c r="D425" s="62">
        <v>14552.0</v>
      </c>
      <c r="E425" s="58">
        <v>14519.0</v>
      </c>
      <c r="F425" s="48">
        <f t="shared" si="1"/>
        <v>1841.8</v>
      </c>
      <c r="G425" s="49">
        <f t="shared" si="2"/>
        <v>0.9823663508</v>
      </c>
      <c r="H425" s="49">
        <f t="shared" si="3"/>
        <v>1.116216194</v>
      </c>
      <c r="I425" s="48" t="b">
        <f t="shared" si="4"/>
        <v>1</v>
      </c>
      <c r="J425" s="48">
        <f t="shared" si="5"/>
        <v>0</v>
      </c>
      <c r="K425" s="50">
        <f t="shared" si="6"/>
        <v>109</v>
      </c>
      <c r="L425" s="51">
        <f t="shared" si="7"/>
        <v>-0.002082574419</v>
      </c>
      <c r="M425" s="50" t="b">
        <f t="shared" si="8"/>
        <v>1</v>
      </c>
      <c r="N425" s="50" t="b">
        <f t="shared" si="9"/>
        <v>1</v>
      </c>
      <c r="O425" s="50">
        <f t="shared" si="10"/>
        <v>-1</v>
      </c>
      <c r="P425" s="4">
        <f t="shared" si="28"/>
        <v>148758912400</v>
      </c>
      <c r="Q425" s="34">
        <f t="shared" si="29"/>
        <v>-1124483</v>
      </c>
      <c r="R425" s="34"/>
      <c r="S425" s="34"/>
      <c r="T425" s="34"/>
      <c r="U425" s="34"/>
      <c r="V425" s="59">
        <v>0.4404</v>
      </c>
      <c r="W425" s="60">
        <v>-3.69</v>
      </c>
      <c r="X425" s="34" t="b">
        <f t="shared" si="13"/>
        <v>1</v>
      </c>
      <c r="Y425" s="34" t="b">
        <f t="shared" si="14"/>
        <v>0</v>
      </c>
      <c r="Z425" s="34" t="b">
        <f t="shared" si="15"/>
        <v>0</v>
      </c>
      <c r="AA425" s="34" t="b">
        <f t="shared" si="16"/>
        <v>1</v>
      </c>
      <c r="AB425" s="34" t="b">
        <f t="shared" si="17"/>
        <v>0</v>
      </c>
      <c r="AC425" s="34">
        <f t="shared" si="18"/>
        <v>9</v>
      </c>
      <c r="AD425" s="34">
        <f t="shared" si="19"/>
        <v>1</v>
      </c>
      <c r="AE425" s="16" t="b">
        <f t="shared" si="20"/>
        <v>1</v>
      </c>
      <c r="AF425" s="17" t="b">
        <f t="shared" si="21"/>
        <v>1</v>
      </c>
      <c r="AG425" s="17">
        <f t="shared" si="22"/>
        <v>1</v>
      </c>
      <c r="AH425" s="17" t="b">
        <f t="shared" si="23"/>
        <v>1</v>
      </c>
      <c r="AI425" s="34">
        <f t="shared" si="24"/>
        <v>1</v>
      </c>
      <c r="AJ425" s="18">
        <f t="shared" si="25"/>
        <v>13094.37</v>
      </c>
      <c r="AK425" s="18">
        <f t="shared" si="26"/>
        <v>12730.6375</v>
      </c>
      <c r="AL425" s="18">
        <f t="shared" si="27"/>
        <v>12366.905</v>
      </c>
    </row>
    <row r="426" ht="12.75" customHeight="1">
      <c r="A426" s="54">
        <v>44823.0</v>
      </c>
      <c r="B426" s="62">
        <v>1594.0</v>
      </c>
      <c r="C426" s="63">
        <v>14425.68</v>
      </c>
      <c r="D426" s="62">
        <v>14430.0</v>
      </c>
      <c r="E426" s="58">
        <v>14410.0</v>
      </c>
      <c r="F426" s="48">
        <f t="shared" si="1"/>
        <v>1876</v>
      </c>
      <c r="G426" s="49">
        <f t="shared" si="2"/>
        <v>0.9730443229</v>
      </c>
      <c r="H426" s="49">
        <f t="shared" si="3"/>
        <v>1.110150773</v>
      </c>
      <c r="I426" s="48" t="b">
        <f t="shared" si="4"/>
        <v>1</v>
      </c>
      <c r="J426" s="48">
        <f t="shared" si="5"/>
        <v>0</v>
      </c>
      <c r="K426" s="50">
        <f t="shared" si="6"/>
        <v>-62</v>
      </c>
      <c r="L426" s="51">
        <f t="shared" si="7"/>
        <v>-0.001086950494</v>
      </c>
      <c r="M426" s="50" t="b">
        <f t="shared" si="8"/>
        <v>1</v>
      </c>
      <c r="N426" s="50" t="b">
        <f t="shared" si="9"/>
        <v>1</v>
      </c>
      <c r="O426" s="50">
        <f t="shared" si="10"/>
        <v>-1</v>
      </c>
      <c r="P426" s="4">
        <f t="shared" si="28"/>
        <v>155207047200</v>
      </c>
      <c r="Q426" s="34">
        <f t="shared" si="29"/>
        <v>-1183144</v>
      </c>
      <c r="R426" s="34"/>
      <c r="S426" s="34"/>
      <c r="T426" s="34"/>
      <c r="U426" s="34"/>
      <c r="V426" s="59">
        <v>0.4426</v>
      </c>
      <c r="W426" s="60">
        <v>-3.2</v>
      </c>
      <c r="X426" s="34" t="b">
        <f t="shared" si="13"/>
        <v>1</v>
      </c>
      <c r="Y426" s="34" t="b">
        <f t="shared" si="14"/>
        <v>0</v>
      </c>
      <c r="Z426" s="34" t="b">
        <f t="shared" si="15"/>
        <v>0</v>
      </c>
      <c r="AA426" s="34" t="b">
        <f t="shared" si="16"/>
        <v>1</v>
      </c>
      <c r="AB426" s="34" t="b">
        <f t="shared" si="17"/>
        <v>0</v>
      </c>
      <c r="AC426" s="34">
        <f t="shared" si="18"/>
        <v>8</v>
      </c>
      <c r="AD426" s="34">
        <f t="shared" si="19"/>
        <v>1</v>
      </c>
      <c r="AE426" s="16" t="b">
        <f t="shared" si="20"/>
        <v>1</v>
      </c>
      <c r="AF426" s="17" t="b">
        <f t="shared" si="21"/>
        <v>1</v>
      </c>
      <c r="AG426" s="17">
        <f t="shared" si="22"/>
        <v>1</v>
      </c>
      <c r="AH426" s="17" t="b">
        <f t="shared" si="23"/>
        <v>1</v>
      </c>
      <c r="AI426" s="34">
        <f t="shared" si="24"/>
        <v>1</v>
      </c>
      <c r="AJ426" s="18">
        <f t="shared" si="25"/>
        <v>12983.112</v>
      </c>
      <c r="AK426" s="18">
        <f t="shared" si="26"/>
        <v>12622.47</v>
      </c>
      <c r="AL426" s="18">
        <f t="shared" si="27"/>
        <v>12261.828</v>
      </c>
    </row>
    <row r="427" ht="12.75" customHeight="1">
      <c r="A427" s="54">
        <v>44820.0</v>
      </c>
      <c r="B427" s="62">
        <v>2312.0</v>
      </c>
      <c r="C427" s="63">
        <v>14561.76</v>
      </c>
      <c r="D427" s="62">
        <v>14492.0</v>
      </c>
      <c r="E427" s="4"/>
      <c r="F427" s="48">
        <f t="shared" si="1"/>
        <v>1926</v>
      </c>
      <c r="G427" s="49">
        <f t="shared" si="2"/>
        <v>0.9809854861</v>
      </c>
      <c r="H427" s="49">
        <f t="shared" si="3"/>
        <v>1.103106064</v>
      </c>
      <c r="I427" s="48" t="b">
        <f t="shared" si="4"/>
        <v>1</v>
      </c>
      <c r="J427" s="48">
        <f t="shared" si="5"/>
        <v>0</v>
      </c>
      <c r="K427" s="50">
        <f t="shared" si="6"/>
        <v>-151</v>
      </c>
      <c r="L427" s="51">
        <f t="shared" si="7"/>
        <v>-0.004790629704</v>
      </c>
      <c r="M427" s="50" t="b">
        <f t="shared" si="8"/>
        <v>0</v>
      </c>
      <c r="N427" s="50" t="b">
        <f t="shared" si="9"/>
        <v>1</v>
      </c>
      <c r="O427" s="50">
        <f t="shared" si="10"/>
        <v>-1</v>
      </c>
      <c r="P427" s="4">
        <f t="shared" si="28"/>
        <v>151638950300</v>
      </c>
      <c r="Q427" s="34">
        <f t="shared" si="29"/>
        <v>-1150999</v>
      </c>
      <c r="R427" s="34"/>
      <c r="S427" s="34"/>
      <c r="T427" s="34"/>
      <c r="U427" s="34"/>
      <c r="V427" s="59">
        <v>0.4741</v>
      </c>
      <c r="W427" s="60">
        <v>-3.92</v>
      </c>
      <c r="X427" s="34" t="b">
        <f t="shared" si="13"/>
        <v>1</v>
      </c>
      <c r="Y427" s="34" t="b">
        <f t="shared" si="14"/>
        <v>0</v>
      </c>
      <c r="Z427" s="34" t="b">
        <f t="shared" si="15"/>
        <v>0</v>
      </c>
      <c r="AA427" s="34" t="b">
        <f t="shared" si="16"/>
        <v>1</v>
      </c>
      <c r="AB427" s="34" t="b">
        <f t="shared" si="17"/>
        <v>0</v>
      </c>
      <c r="AC427" s="34">
        <f t="shared" si="18"/>
        <v>7</v>
      </c>
      <c r="AD427" s="34">
        <f t="shared" si="19"/>
        <v>1</v>
      </c>
      <c r="AE427" s="16" t="b">
        <f t="shared" si="20"/>
        <v>1</v>
      </c>
      <c r="AF427" s="17" t="b">
        <f t="shared" si="21"/>
        <v>1</v>
      </c>
      <c r="AG427" s="17">
        <f t="shared" si="22"/>
        <v>1</v>
      </c>
      <c r="AH427" s="17" t="b">
        <f t="shared" si="23"/>
        <v>1</v>
      </c>
      <c r="AI427" s="34">
        <f t="shared" si="24"/>
        <v>1</v>
      </c>
      <c r="AJ427" s="18">
        <f t="shared" si="25"/>
        <v>13105.584</v>
      </c>
      <c r="AK427" s="18">
        <f t="shared" si="26"/>
        <v>12741.54</v>
      </c>
      <c r="AL427" s="18">
        <f t="shared" si="27"/>
        <v>12377.496</v>
      </c>
    </row>
    <row r="428" ht="12.75" customHeight="1">
      <c r="A428" s="54">
        <v>44819.0</v>
      </c>
      <c r="B428" s="62">
        <v>1789.0</v>
      </c>
      <c r="C428" s="63">
        <v>14670.04</v>
      </c>
      <c r="D428" s="62">
        <v>14643.0</v>
      </c>
      <c r="E428" s="4"/>
      <c r="F428" s="48">
        <f t="shared" si="1"/>
        <v>1808</v>
      </c>
      <c r="G428" s="49">
        <f t="shared" si="2"/>
        <v>0.9874578388</v>
      </c>
      <c r="H428" s="49">
        <f t="shared" si="3"/>
        <v>0.8879593476</v>
      </c>
      <c r="I428" s="48" t="b">
        <f t="shared" si="4"/>
        <v>1</v>
      </c>
      <c r="J428" s="48">
        <f t="shared" si="5"/>
        <v>-1</v>
      </c>
      <c r="K428" s="50">
        <f t="shared" si="6"/>
        <v>46</v>
      </c>
      <c r="L428" s="51">
        <f t="shared" si="7"/>
        <v>-0.001843212425</v>
      </c>
      <c r="M428" s="50" t="b">
        <f t="shared" si="8"/>
        <v>1</v>
      </c>
      <c r="N428" s="50" t="b">
        <f t="shared" si="9"/>
        <v>1</v>
      </c>
      <c r="O428" s="50">
        <f t="shared" si="10"/>
        <v>-1</v>
      </c>
      <c r="P428" s="4">
        <f t="shared" si="28"/>
        <v>143500125800</v>
      </c>
      <c r="Q428" s="34">
        <f t="shared" si="29"/>
        <v>-1077990</v>
      </c>
      <c r="R428" s="34"/>
      <c r="S428" s="34"/>
      <c r="T428" s="34"/>
      <c r="U428" s="34"/>
      <c r="V428" s="59">
        <v>0.504</v>
      </c>
      <c r="W428" s="60">
        <v>-4.14</v>
      </c>
      <c r="X428" s="34" t="b">
        <f t="shared" si="13"/>
        <v>1</v>
      </c>
      <c r="Y428" s="34" t="b">
        <f t="shared" si="14"/>
        <v>0</v>
      </c>
      <c r="Z428" s="34" t="b">
        <f t="shared" si="15"/>
        <v>0</v>
      </c>
      <c r="AA428" s="34" t="b">
        <f t="shared" si="16"/>
        <v>1</v>
      </c>
      <c r="AB428" s="34" t="b">
        <f t="shared" si="17"/>
        <v>0</v>
      </c>
      <c r="AC428" s="34">
        <f t="shared" si="18"/>
        <v>6</v>
      </c>
      <c r="AD428" s="34">
        <f t="shared" si="19"/>
        <v>1</v>
      </c>
      <c r="AE428" s="16" t="b">
        <f t="shared" si="20"/>
        <v>1</v>
      </c>
      <c r="AF428" s="17" t="b">
        <f t="shared" si="21"/>
        <v>1</v>
      </c>
      <c r="AG428" s="17">
        <f t="shared" si="22"/>
        <v>1</v>
      </c>
      <c r="AH428" s="17" t="b">
        <f t="shared" si="23"/>
        <v>1</v>
      </c>
      <c r="AI428" s="34">
        <f t="shared" si="24"/>
        <v>1</v>
      </c>
      <c r="AJ428" s="18">
        <f t="shared" si="25"/>
        <v>13203.036</v>
      </c>
      <c r="AK428" s="18">
        <f t="shared" si="26"/>
        <v>12836.285</v>
      </c>
      <c r="AL428" s="18">
        <f t="shared" si="27"/>
        <v>12469.534</v>
      </c>
    </row>
    <row r="429" ht="12.75" customHeight="1">
      <c r="A429" s="54">
        <v>44818.0</v>
      </c>
      <c r="B429" s="62">
        <v>1861.0</v>
      </c>
      <c r="C429" s="63">
        <v>14658.31</v>
      </c>
      <c r="D429" s="62">
        <v>14597.0</v>
      </c>
      <c r="E429" s="4"/>
      <c r="F429" s="48">
        <f t="shared" si="1"/>
        <v>1794.6</v>
      </c>
      <c r="G429" s="49">
        <f t="shared" si="2"/>
        <v>0.9861080642</v>
      </c>
      <c r="H429" s="49">
        <f t="shared" si="3"/>
        <v>0.8806271491</v>
      </c>
      <c r="I429" s="48" t="b">
        <f t="shared" si="4"/>
        <v>1</v>
      </c>
      <c r="J429" s="48">
        <f t="shared" si="5"/>
        <v>-1</v>
      </c>
      <c r="K429" s="50">
        <f t="shared" si="6"/>
        <v>-268</v>
      </c>
      <c r="L429" s="51">
        <f t="shared" si="7"/>
        <v>-0.00418261041</v>
      </c>
      <c r="M429" s="50" t="b">
        <f t="shared" si="8"/>
        <v>0</v>
      </c>
      <c r="N429" s="50" t="b">
        <f t="shared" si="9"/>
        <v>1</v>
      </c>
      <c r="O429" s="50">
        <f t="shared" si="10"/>
        <v>-1</v>
      </c>
      <c r="P429" s="4">
        <f t="shared" si="28"/>
        <v>146031186100</v>
      </c>
      <c r="Q429" s="34">
        <f t="shared" si="29"/>
        <v>-1100461</v>
      </c>
      <c r="R429" s="34"/>
      <c r="S429" s="34"/>
      <c r="T429" s="34"/>
      <c r="U429" s="34"/>
      <c r="V429" s="59">
        <v>0.5197</v>
      </c>
      <c r="W429" s="60">
        <v>-3.88</v>
      </c>
      <c r="X429" s="34" t="b">
        <f t="shared" si="13"/>
        <v>1</v>
      </c>
      <c r="Y429" s="34" t="b">
        <f t="shared" si="14"/>
        <v>0</v>
      </c>
      <c r="Z429" s="34" t="b">
        <f t="shared" si="15"/>
        <v>0</v>
      </c>
      <c r="AA429" s="34" t="b">
        <f t="shared" si="16"/>
        <v>1</v>
      </c>
      <c r="AB429" s="34" t="b">
        <f t="shared" si="17"/>
        <v>0</v>
      </c>
      <c r="AC429" s="34">
        <f t="shared" si="18"/>
        <v>5</v>
      </c>
      <c r="AD429" s="34">
        <f t="shared" si="19"/>
        <v>1</v>
      </c>
      <c r="AE429" s="16" t="b">
        <f t="shared" si="20"/>
        <v>1</v>
      </c>
      <c r="AF429" s="17" t="b">
        <f t="shared" si="21"/>
        <v>1</v>
      </c>
      <c r="AG429" s="17">
        <f t="shared" si="22"/>
        <v>1</v>
      </c>
      <c r="AH429" s="17" t="b">
        <f t="shared" si="23"/>
        <v>1</v>
      </c>
      <c r="AI429" s="34">
        <f t="shared" si="24"/>
        <v>1</v>
      </c>
      <c r="AJ429" s="18">
        <f t="shared" si="25"/>
        <v>13192.479</v>
      </c>
      <c r="AK429" s="18">
        <f t="shared" si="26"/>
        <v>12826.02125</v>
      </c>
      <c r="AL429" s="18">
        <f t="shared" si="27"/>
        <v>12459.5635</v>
      </c>
    </row>
    <row r="430" ht="12.75" customHeight="1">
      <c r="A430" s="54">
        <v>44817.0</v>
      </c>
      <c r="B430" s="62">
        <v>1824.0</v>
      </c>
      <c r="C430" s="63">
        <v>14894.41</v>
      </c>
      <c r="D430" s="62">
        <v>14865.0</v>
      </c>
      <c r="E430" s="4"/>
      <c r="F430" s="48">
        <f t="shared" si="1"/>
        <v>1783</v>
      </c>
      <c r="G430" s="49">
        <f t="shared" si="2"/>
        <v>1.00121726</v>
      </c>
      <c r="H430" s="49">
        <f t="shared" si="3"/>
        <v>0.8662699655</v>
      </c>
      <c r="I430" s="48" t="b">
        <f t="shared" si="4"/>
        <v>0</v>
      </c>
      <c r="J430" s="48">
        <f t="shared" si="5"/>
        <v>0</v>
      </c>
      <c r="K430" s="50">
        <f t="shared" si="6"/>
        <v>76</v>
      </c>
      <c r="L430" s="51">
        <f t="shared" si="7"/>
        <v>-0.001974566297</v>
      </c>
      <c r="M430" s="50" t="b">
        <f t="shared" si="8"/>
        <v>1</v>
      </c>
      <c r="N430" s="50" t="b">
        <f t="shared" si="9"/>
        <v>0</v>
      </c>
      <c r="O430" s="50">
        <f t="shared" si="10"/>
        <v>-1</v>
      </c>
      <c r="P430" s="4">
        <f t="shared" si="28"/>
        <v>132857190500</v>
      </c>
      <c r="Q430" s="34">
        <f t="shared" si="29"/>
        <v>-983134</v>
      </c>
      <c r="R430" s="34"/>
      <c r="S430" s="34"/>
      <c r="T430" s="34"/>
      <c r="U430" s="34"/>
      <c r="V430" s="59">
        <v>0.5412</v>
      </c>
      <c r="W430" s="60">
        <v>-4.27</v>
      </c>
      <c r="X430" s="34" t="b">
        <f t="shared" si="13"/>
        <v>1</v>
      </c>
      <c r="Y430" s="34" t="b">
        <f t="shared" si="14"/>
        <v>0</v>
      </c>
      <c r="Z430" s="34" t="b">
        <f t="shared" si="15"/>
        <v>0</v>
      </c>
      <c r="AA430" s="34" t="b">
        <f t="shared" si="16"/>
        <v>1</v>
      </c>
      <c r="AB430" s="34" t="b">
        <f t="shared" si="17"/>
        <v>0</v>
      </c>
      <c r="AC430" s="34">
        <f t="shared" si="18"/>
        <v>4</v>
      </c>
      <c r="AD430" s="34">
        <f t="shared" si="19"/>
        <v>1</v>
      </c>
      <c r="AE430" s="16" t="b">
        <f t="shared" si="20"/>
        <v>1</v>
      </c>
      <c r="AF430" s="17" t="b">
        <f t="shared" si="21"/>
        <v>1</v>
      </c>
      <c r="AG430" s="17">
        <f t="shared" si="22"/>
        <v>1</v>
      </c>
      <c r="AH430" s="17" t="b">
        <f t="shared" si="23"/>
        <v>1</v>
      </c>
      <c r="AI430" s="34">
        <f t="shared" si="24"/>
        <v>1</v>
      </c>
      <c r="AJ430" s="18">
        <f t="shared" si="25"/>
        <v>13404.969</v>
      </c>
      <c r="AK430" s="18">
        <f t="shared" si="26"/>
        <v>13032.60875</v>
      </c>
      <c r="AL430" s="18">
        <f t="shared" si="27"/>
        <v>12660.2485</v>
      </c>
    </row>
    <row r="431" ht="12.75" customHeight="1">
      <c r="A431" s="54">
        <v>44816.0</v>
      </c>
      <c r="B431" s="62">
        <v>1844.0</v>
      </c>
      <c r="C431" s="63">
        <v>14807.43</v>
      </c>
      <c r="D431" s="62">
        <v>14789.0</v>
      </c>
      <c r="E431" s="4"/>
      <c r="F431" s="48">
        <f t="shared" si="1"/>
        <v>1782.2</v>
      </c>
      <c r="G431" s="49">
        <f t="shared" si="2"/>
        <v>0.9944409431</v>
      </c>
      <c r="H431" s="49">
        <f t="shared" si="3"/>
        <v>0.8624546907</v>
      </c>
      <c r="I431" s="48" t="b">
        <f t="shared" si="4"/>
        <v>1</v>
      </c>
      <c r="J431" s="48">
        <f t="shared" si="5"/>
        <v>0</v>
      </c>
      <c r="K431" s="50">
        <f t="shared" si="6"/>
        <v>260</v>
      </c>
      <c r="L431" s="51">
        <f t="shared" si="7"/>
        <v>-0.001244645425</v>
      </c>
      <c r="M431" s="50" t="b">
        <f t="shared" si="8"/>
        <v>1</v>
      </c>
      <c r="N431" s="50" t="b">
        <f t="shared" si="9"/>
        <v>1</v>
      </c>
      <c r="O431" s="50">
        <f t="shared" si="10"/>
        <v>-1</v>
      </c>
      <c r="P431" s="4">
        <f t="shared" si="28"/>
        <v>136721520700</v>
      </c>
      <c r="Q431" s="34">
        <f t="shared" si="29"/>
        <v>-1016929</v>
      </c>
      <c r="R431" s="34"/>
      <c r="S431" s="34"/>
      <c r="T431" s="34"/>
      <c r="U431" s="34"/>
      <c r="V431" s="59">
        <v>0.4944</v>
      </c>
      <c r="W431" s="60">
        <v>0.61</v>
      </c>
      <c r="X431" s="34" t="b">
        <f t="shared" si="13"/>
        <v>0</v>
      </c>
      <c r="Y431" s="34" t="b">
        <f t="shared" si="14"/>
        <v>0</v>
      </c>
      <c r="Z431" s="34" t="b">
        <f t="shared" si="15"/>
        <v>0</v>
      </c>
      <c r="AA431" s="34" t="b">
        <f t="shared" si="16"/>
        <v>0</v>
      </c>
      <c r="AB431" s="34" t="b">
        <f t="shared" si="17"/>
        <v>0</v>
      </c>
      <c r="AC431" s="34">
        <f t="shared" si="18"/>
        <v>3</v>
      </c>
      <c r="AD431" s="34">
        <f t="shared" si="19"/>
        <v>5</v>
      </c>
      <c r="AE431" s="16" t="b">
        <f t="shared" si="20"/>
        <v>0</v>
      </c>
      <c r="AF431" s="17" t="b">
        <f t="shared" si="21"/>
        <v>0</v>
      </c>
      <c r="AG431" s="17">
        <f t="shared" si="22"/>
        <v>5</v>
      </c>
      <c r="AH431" s="17" t="b">
        <f t="shared" si="23"/>
        <v>0</v>
      </c>
      <c r="AI431" s="34">
        <f t="shared" si="24"/>
        <v>1</v>
      </c>
      <c r="AJ431" s="18">
        <f t="shared" si="25"/>
        <v>13326.687</v>
      </c>
      <c r="AK431" s="18">
        <f t="shared" si="26"/>
        <v>12956.50125</v>
      </c>
      <c r="AL431" s="18">
        <f t="shared" si="27"/>
        <v>12586.3155</v>
      </c>
    </row>
    <row r="432" ht="12.75" customHeight="1">
      <c r="A432" s="54">
        <v>44813.0</v>
      </c>
      <c r="B432" s="62">
        <v>1722.0</v>
      </c>
      <c r="C432" s="63">
        <v>14583.42</v>
      </c>
      <c r="D432" s="62">
        <v>14529.0</v>
      </c>
      <c r="E432" s="4"/>
      <c r="F432" s="48">
        <f t="shared" si="1"/>
        <v>1789.6</v>
      </c>
      <c r="G432" s="49">
        <f t="shared" si="2"/>
        <v>0.97878315</v>
      </c>
      <c r="H432" s="49">
        <f t="shared" si="3"/>
        <v>0.8742737625</v>
      </c>
      <c r="I432" s="48" t="b">
        <f t="shared" si="4"/>
        <v>1</v>
      </c>
      <c r="J432" s="48">
        <f t="shared" si="5"/>
        <v>-1</v>
      </c>
      <c r="K432" s="50">
        <f t="shared" si="6"/>
        <v>0</v>
      </c>
      <c r="L432" s="51">
        <f t="shared" si="7"/>
        <v>-0.003731634966</v>
      </c>
      <c r="M432" s="50" t="b">
        <f t="shared" si="8"/>
        <v>0</v>
      </c>
      <c r="N432" s="50" t="b">
        <f t="shared" si="9"/>
        <v>1</v>
      </c>
      <c r="O432" s="50">
        <f t="shared" si="10"/>
        <v>-1</v>
      </c>
      <c r="P432" s="4">
        <f t="shared" si="28"/>
        <v>151647210700</v>
      </c>
      <c r="Q432" s="34">
        <f t="shared" si="29"/>
        <v>-1148130</v>
      </c>
      <c r="R432" s="34"/>
      <c r="S432" s="34"/>
      <c r="T432" s="34"/>
      <c r="U432" s="34"/>
      <c r="V432" s="59">
        <v>0.4694</v>
      </c>
      <c r="W432" s="60">
        <v>-1.04</v>
      </c>
      <c r="X432" s="34" t="b">
        <f t="shared" si="13"/>
        <v>1</v>
      </c>
      <c r="Y432" s="34" t="b">
        <f t="shared" si="14"/>
        <v>0</v>
      </c>
      <c r="Z432" s="34" t="b">
        <f t="shared" si="15"/>
        <v>0</v>
      </c>
      <c r="AA432" s="34" t="b">
        <f t="shared" si="16"/>
        <v>0</v>
      </c>
      <c r="AB432" s="34" t="b">
        <f t="shared" si="17"/>
        <v>0</v>
      </c>
      <c r="AC432" s="34">
        <f t="shared" si="18"/>
        <v>2</v>
      </c>
      <c r="AD432" s="34">
        <f t="shared" si="19"/>
        <v>4</v>
      </c>
      <c r="AE432" s="16" t="b">
        <f t="shared" si="20"/>
        <v>0</v>
      </c>
      <c r="AF432" s="17" t="b">
        <f t="shared" si="21"/>
        <v>0</v>
      </c>
      <c r="AG432" s="17">
        <f t="shared" si="22"/>
        <v>4</v>
      </c>
      <c r="AH432" s="17" t="b">
        <f t="shared" si="23"/>
        <v>0</v>
      </c>
      <c r="AI432" s="34">
        <f t="shared" si="24"/>
        <v>1</v>
      </c>
      <c r="AJ432" s="18">
        <f t="shared" si="25"/>
        <v>13125.078</v>
      </c>
      <c r="AK432" s="18">
        <f t="shared" si="26"/>
        <v>12760.4925</v>
      </c>
      <c r="AL432" s="18">
        <f t="shared" si="27"/>
        <v>12395.907</v>
      </c>
    </row>
    <row r="433" ht="12.75" customHeight="1">
      <c r="A433" s="54">
        <v>44812.0</v>
      </c>
      <c r="B433" s="62">
        <v>1722.0</v>
      </c>
      <c r="C433" s="63">
        <v>14583.42</v>
      </c>
      <c r="D433" s="62">
        <v>14529.0</v>
      </c>
      <c r="E433" s="4"/>
      <c r="F433" s="48">
        <f t="shared" si="1"/>
        <v>1907.4</v>
      </c>
      <c r="G433" s="49">
        <f t="shared" si="2"/>
        <v>0.9776263222</v>
      </c>
      <c r="H433" s="49">
        <f t="shared" si="3"/>
        <v>1.062968585</v>
      </c>
      <c r="I433" s="48" t="b">
        <f t="shared" si="4"/>
        <v>1</v>
      </c>
      <c r="J433" s="48">
        <f t="shared" si="5"/>
        <v>0</v>
      </c>
      <c r="K433" s="50">
        <f t="shared" si="6"/>
        <v>185</v>
      </c>
      <c r="L433" s="51">
        <f t="shared" si="7"/>
        <v>-0.003731634966</v>
      </c>
      <c r="M433" s="50" t="b">
        <f t="shared" si="8"/>
        <v>0</v>
      </c>
      <c r="N433" s="50" t="b">
        <f t="shared" si="9"/>
        <v>1</v>
      </c>
      <c r="O433" s="50">
        <f t="shared" si="10"/>
        <v>-1</v>
      </c>
      <c r="P433" s="4">
        <f t="shared" si="28"/>
        <v>151647210700</v>
      </c>
      <c r="Q433" s="34">
        <f t="shared" si="29"/>
        <v>-1148130</v>
      </c>
      <c r="R433" s="34"/>
      <c r="S433" s="34"/>
      <c r="T433" s="34"/>
      <c r="U433" s="34"/>
      <c r="V433" s="59">
        <v>0.4788</v>
      </c>
      <c r="W433" s="60">
        <v>-1.51</v>
      </c>
      <c r="X433" s="34" t="b">
        <f t="shared" si="13"/>
        <v>1</v>
      </c>
      <c r="Y433" s="34" t="b">
        <f t="shared" si="14"/>
        <v>1</v>
      </c>
      <c r="Z433" s="34" t="b">
        <f t="shared" si="15"/>
        <v>0</v>
      </c>
      <c r="AA433" s="34" t="b">
        <f t="shared" si="16"/>
        <v>0</v>
      </c>
      <c r="AB433" s="34" t="b">
        <f t="shared" si="17"/>
        <v>1</v>
      </c>
      <c r="AC433" s="34">
        <f t="shared" si="18"/>
        <v>1</v>
      </c>
      <c r="AD433" s="34">
        <f t="shared" si="19"/>
        <v>3</v>
      </c>
      <c r="AE433" s="16" t="b">
        <f t="shared" si="20"/>
        <v>0</v>
      </c>
      <c r="AF433" s="17" t="b">
        <f t="shared" si="21"/>
        <v>0</v>
      </c>
      <c r="AG433" s="17">
        <f t="shared" si="22"/>
        <v>3</v>
      </c>
      <c r="AH433" s="17" t="b">
        <f t="shared" si="23"/>
        <v>0</v>
      </c>
      <c r="AI433" s="34">
        <f t="shared" si="24"/>
        <v>1</v>
      </c>
      <c r="AJ433" s="18">
        <f t="shared" si="25"/>
        <v>13125.078</v>
      </c>
      <c r="AK433" s="18">
        <f t="shared" si="26"/>
        <v>12760.4925</v>
      </c>
      <c r="AL433" s="18">
        <f t="shared" si="27"/>
        <v>12395.907</v>
      </c>
    </row>
    <row r="434" ht="12.75" customHeight="1">
      <c r="A434" s="54">
        <v>44811.0</v>
      </c>
      <c r="B434" s="62">
        <v>1803.0</v>
      </c>
      <c r="C434" s="63">
        <v>14410.05</v>
      </c>
      <c r="D434" s="62">
        <v>14344.0</v>
      </c>
      <c r="E434" s="4"/>
      <c r="F434" s="48">
        <f t="shared" si="1"/>
        <v>2024</v>
      </c>
      <c r="G434" s="49">
        <f t="shared" si="2"/>
        <v>0.9646513196</v>
      </c>
      <c r="H434" s="49">
        <f t="shared" si="3"/>
        <v>1.054873827</v>
      </c>
      <c r="I434" s="48" t="b">
        <f t="shared" si="4"/>
        <v>1</v>
      </c>
      <c r="J434" s="48">
        <f t="shared" si="5"/>
        <v>0</v>
      </c>
      <c r="K434" s="50">
        <f t="shared" si="6"/>
        <v>-274</v>
      </c>
      <c r="L434" s="51">
        <f t="shared" si="7"/>
        <v>-0.00458360658</v>
      </c>
      <c r="M434" s="50" t="b">
        <f t="shared" si="8"/>
        <v>0</v>
      </c>
      <c r="N434" s="50" t="b">
        <f t="shared" si="9"/>
        <v>1</v>
      </c>
      <c r="O434" s="50">
        <f t="shared" si="10"/>
        <v>-1</v>
      </c>
      <c r="P434" s="4">
        <f t="shared" si="28"/>
        <v>163225722450</v>
      </c>
      <c r="Q434" s="34">
        <f t="shared" si="29"/>
        <v>-1251731</v>
      </c>
      <c r="R434" s="34"/>
      <c r="S434" s="34"/>
      <c r="T434" s="34"/>
      <c r="U434" s="34"/>
      <c r="V434" s="59">
        <v>0.4601</v>
      </c>
      <c r="W434" s="60">
        <v>-2.69</v>
      </c>
      <c r="X434" s="34" t="b">
        <f t="shared" si="13"/>
        <v>1</v>
      </c>
      <c r="Y434" s="34" t="b">
        <f t="shared" si="14"/>
        <v>0</v>
      </c>
      <c r="Z434" s="34" t="b">
        <f t="shared" si="15"/>
        <v>0</v>
      </c>
      <c r="AA434" s="34" t="b">
        <f t="shared" si="16"/>
        <v>0</v>
      </c>
      <c r="AB434" s="34" t="b">
        <f t="shared" si="17"/>
        <v>0</v>
      </c>
      <c r="AC434" s="34">
        <f t="shared" si="18"/>
        <v>11</v>
      </c>
      <c r="AD434" s="34">
        <f t="shared" si="19"/>
        <v>2</v>
      </c>
      <c r="AE434" s="16" t="b">
        <f t="shared" si="20"/>
        <v>1</v>
      </c>
      <c r="AF434" s="17" t="b">
        <f t="shared" si="21"/>
        <v>0</v>
      </c>
      <c r="AG434" s="17">
        <f t="shared" si="22"/>
        <v>2</v>
      </c>
      <c r="AH434" s="17" t="b">
        <f t="shared" si="23"/>
        <v>1</v>
      </c>
      <c r="AI434" s="34">
        <f t="shared" si="24"/>
        <v>1</v>
      </c>
      <c r="AJ434" s="18">
        <f t="shared" si="25"/>
        <v>12969.045</v>
      </c>
      <c r="AK434" s="18">
        <f t="shared" si="26"/>
        <v>12608.79375</v>
      </c>
      <c r="AL434" s="18">
        <f t="shared" si="27"/>
        <v>12248.5425</v>
      </c>
    </row>
    <row r="435" ht="12.75" customHeight="1">
      <c r="A435" s="54">
        <v>44810.0</v>
      </c>
      <c r="B435" s="62">
        <v>1820.0</v>
      </c>
      <c r="C435" s="63">
        <v>14677.2</v>
      </c>
      <c r="D435" s="62">
        <v>14618.0</v>
      </c>
      <c r="E435" s="4"/>
      <c r="F435" s="48">
        <f t="shared" si="1"/>
        <v>2079</v>
      </c>
      <c r="G435" s="49">
        <f t="shared" si="2"/>
        <v>0.9807960846</v>
      </c>
      <c r="H435" s="49">
        <f t="shared" si="3"/>
        <v>1.05145821</v>
      </c>
      <c r="I435" s="48" t="b">
        <f t="shared" si="4"/>
        <v>1</v>
      </c>
      <c r="J435" s="48">
        <f t="shared" si="5"/>
        <v>0</v>
      </c>
      <c r="K435" s="50">
        <f t="shared" si="6"/>
        <v>7</v>
      </c>
      <c r="L435" s="51">
        <f t="shared" si="7"/>
        <v>-0.004033466874</v>
      </c>
      <c r="M435" s="50" t="b">
        <f t="shared" si="8"/>
        <v>0</v>
      </c>
      <c r="N435" s="50" t="b">
        <f t="shared" si="9"/>
        <v>0</v>
      </c>
      <c r="O435" s="50">
        <f t="shared" si="10"/>
        <v>1</v>
      </c>
      <c r="P435" s="4">
        <f t="shared" si="28"/>
        <v>147971073850</v>
      </c>
      <c r="Q435" s="34">
        <f t="shared" si="29"/>
        <v>-1113478</v>
      </c>
      <c r="R435" s="34"/>
      <c r="S435" s="34"/>
      <c r="T435" s="34"/>
      <c r="U435" s="34"/>
      <c r="V435" s="59">
        <v>0.464</v>
      </c>
      <c r="W435" s="60">
        <v>-4.21</v>
      </c>
      <c r="X435" s="34" t="b">
        <f t="shared" si="13"/>
        <v>1</v>
      </c>
      <c r="Y435" s="34" t="b">
        <f t="shared" si="14"/>
        <v>0</v>
      </c>
      <c r="Z435" s="34" t="b">
        <f t="shared" si="15"/>
        <v>0</v>
      </c>
      <c r="AA435" s="34" t="b">
        <f t="shared" si="16"/>
        <v>1</v>
      </c>
      <c r="AB435" s="34" t="b">
        <f t="shared" si="17"/>
        <v>0</v>
      </c>
      <c r="AC435" s="34">
        <f t="shared" si="18"/>
        <v>10</v>
      </c>
      <c r="AD435" s="34">
        <f t="shared" si="19"/>
        <v>1</v>
      </c>
      <c r="AE435" s="16" t="b">
        <f t="shared" si="20"/>
        <v>1</v>
      </c>
      <c r="AF435" s="17" t="b">
        <f t="shared" si="21"/>
        <v>1</v>
      </c>
      <c r="AG435" s="17">
        <f t="shared" si="22"/>
        <v>1</v>
      </c>
      <c r="AH435" s="17" t="b">
        <f t="shared" si="23"/>
        <v>1</v>
      </c>
      <c r="AI435" s="34">
        <f t="shared" si="24"/>
        <v>-1</v>
      </c>
      <c r="AJ435" s="18">
        <f t="shared" si="25"/>
        <v>13209.48</v>
      </c>
      <c r="AK435" s="18">
        <f t="shared" si="26"/>
        <v>12842.55</v>
      </c>
      <c r="AL435" s="18">
        <f t="shared" si="27"/>
        <v>12475.62</v>
      </c>
    </row>
    <row r="436" ht="12.75" customHeight="1">
      <c r="A436" s="54">
        <v>44809.0</v>
      </c>
      <c r="B436" s="62">
        <v>1881.0</v>
      </c>
      <c r="C436" s="63">
        <v>14661.1</v>
      </c>
      <c r="D436" s="62">
        <v>14611.0</v>
      </c>
      <c r="E436" s="4"/>
      <c r="F436" s="48">
        <f t="shared" si="1"/>
        <v>2081</v>
      </c>
      <c r="G436" s="49">
        <f t="shared" si="2"/>
        <v>0.9782274212</v>
      </c>
      <c r="H436" s="49">
        <f t="shared" si="3"/>
        <v>1.047914148</v>
      </c>
      <c r="I436" s="48" t="b">
        <f t="shared" si="4"/>
        <v>1</v>
      </c>
      <c r="J436" s="48">
        <f t="shared" si="5"/>
        <v>0</v>
      </c>
      <c r="K436" s="50">
        <f t="shared" si="6"/>
        <v>26</v>
      </c>
      <c r="L436" s="51">
        <f t="shared" si="7"/>
        <v>-0.003417206076</v>
      </c>
      <c r="M436" s="50" t="b">
        <f t="shared" si="8"/>
        <v>0</v>
      </c>
      <c r="N436" s="50" t="b">
        <f t="shared" si="9"/>
        <v>1</v>
      </c>
      <c r="O436" s="50">
        <f t="shared" si="10"/>
        <v>-1</v>
      </c>
      <c r="P436" s="4">
        <f t="shared" si="28"/>
        <v>148362007750</v>
      </c>
      <c r="Q436" s="34">
        <f t="shared" si="29"/>
        <v>-1116954</v>
      </c>
      <c r="R436" s="34"/>
      <c r="S436" s="34"/>
      <c r="T436" s="34"/>
      <c r="U436" s="34"/>
      <c r="V436" s="52"/>
      <c r="W436" s="53"/>
      <c r="X436" s="34" t="b">
        <f t="shared" si="13"/>
        <v>0</v>
      </c>
      <c r="Y436" s="34" t="b">
        <f t="shared" si="14"/>
        <v>0</v>
      </c>
      <c r="Z436" s="34" t="b">
        <f t="shared" si="15"/>
        <v>0</v>
      </c>
      <c r="AA436" s="34" t="b">
        <f t="shared" si="16"/>
        <v>0</v>
      </c>
      <c r="AB436" s="34" t="b">
        <f t="shared" si="17"/>
        <v>0</v>
      </c>
      <c r="AC436" s="34">
        <f t="shared" si="18"/>
        <v>9</v>
      </c>
      <c r="AD436" s="34">
        <f t="shared" si="19"/>
        <v>2</v>
      </c>
      <c r="AE436" s="16" t="b">
        <f t="shared" si="20"/>
        <v>1</v>
      </c>
      <c r="AF436" s="17" t="b">
        <f t="shared" si="21"/>
        <v>0</v>
      </c>
      <c r="AG436" s="17">
        <f t="shared" si="22"/>
        <v>2</v>
      </c>
      <c r="AH436" s="17" t="b">
        <f t="shared" si="23"/>
        <v>1</v>
      </c>
      <c r="AI436" s="34">
        <f t="shared" si="24"/>
        <v>1</v>
      </c>
      <c r="AJ436" s="18">
        <f t="shared" si="25"/>
        <v>13194.99</v>
      </c>
      <c r="AK436" s="18">
        <f t="shared" si="26"/>
        <v>12828.4625</v>
      </c>
      <c r="AL436" s="18">
        <f t="shared" si="27"/>
        <v>12461.935</v>
      </c>
    </row>
    <row r="437" ht="12.75" customHeight="1">
      <c r="A437" s="54">
        <v>44806.0</v>
      </c>
      <c r="B437" s="62">
        <v>2311.0</v>
      </c>
      <c r="C437" s="63">
        <v>14673.04</v>
      </c>
      <c r="D437" s="62">
        <v>14585.0</v>
      </c>
      <c r="E437" s="4"/>
      <c r="F437" s="48">
        <f t="shared" si="1"/>
        <v>2123.4</v>
      </c>
      <c r="G437" s="49">
        <f t="shared" si="2"/>
        <v>0.9774915307</v>
      </c>
      <c r="H437" s="49">
        <f t="shared" si="3"/>
        <v>1.044669294</v>
      </c>
      <c r="I437" s="48" t="b">
        <f t="shared" si="4"/>
        <v>1</v>
      </c>
      <c r="J437" s="48">
        <f t="shared" si="5"/>
        <v>0</v>
      </c>
      <c r="K437" s="50">
        <f t="shared" si="6"/>
        <v>-144</v>
      </c>
      <c r="L437" s="51">
        <f t="shared" si="7"/>
        <v>-0.006000119948</v>
      </c>
      <c r="M437" s="50" t="b">
        <f t="shared" si="8"/>
        <v>0</v>
      </c>
      <c r="N437" s="50" t="b">
        <f t="shared" si="9"/>
        <v>1</v>
      </c>
      <c r="O437" s="50">
        <f t="shared" si="10"/>
        <v>-1</v>
      </c>
      <c r="P437" s="4">
        <f t="shared" si="28"/>
        <v>149831038950</v>
      </c>
      <c r="Q437" s="34">
        <f t="shared" si="29"/>
        <v>-1130024</v>
      </c>
      <c r="R437" s="34"/>
      <c r="S437" s="34"/>
      <c r="T437" s="34"/>
      <c r="U437" s="34"/>
      <c r="V437" s="59">
        <v>0.4857</v>
      </c>
      <c r="W437" s="60">
        <v>-3.83</v>
      </c>
      <c r="X437" s="34" t="b">
        <f t="shared" si="13"/>
        <v>1</v>
      </c>
      <c r="Y437" s="34" t="b">
        <f t="shared" si="14"/>
        <v>0</v>
      </c>
      <c r="Z437" s="34" t="b">
        <f t="shared" si="15"/>
        <v>0</v>
      </c>
      <c r="AA437" s="34" t="b">
        <f t="shared" si="16"/>
        <v>1</v>
      </c>
      <c r="AB437" s="34" t="b">
        <f t="shared" si="17"/>
        <v>0</v>
      </c>
      <c r="AC437" s="34">
        <f t="shared" si="18"/>
        <v>8</v>
      </c>
      <c r="AD437" s="34">
        <f t="shared" si="19"/>
        <v>1</v>
      </c>
      <c r="AE437" s="16" t="b">
        <f t="shared" si="20"/>
        <v>1</v>
      </c>
      <c r="AF437" s="17" t="b">
        <f t="shared" si="21"/>
        <v>1</v>
      </c>
      <c r="AG437" s="17">
        <f t="shared" si="22"/>
        <v>1</v>
      </c>
      <c r="AH437" s="17" t="b">
        <f t="shared" si="23"/>
        <v>1</v>
      </c>
      <c r="AI437" s="34">
        <f t="shared" si="24"/>
        <v>1</v>
      </c>
      <c r="AJ437" s="18">
        <f t="shared" si="25"/>
        <v>13205.736</v>
      </c>
      <c r="AK437" s="18">
        <f t="shared" si="26"/>
        <v>12838.91</v>
      </c>
      <c r="AL437" s="18">
        <f t="shared" si="27"/>
        <v>12472.084</v>
      </c>
    </row>
    <row r="438" ht="12.75" customHeight="1">
      <c r="A438" s="54">
        <v>44805.0</v>
      </c>
      <c r="B438" s="62">
        <v>2305.0</v>
      </c>
      <c r="C438" s="63">
        <v>14801.86</v>
      </c>
      <c r="D438" s="62">
        <v>14729.0</v>
      </c>
      <c r="E438" s="4"/>
      <c r="F438" s="48">
        <f t="shared" si="1"/>
        <v>2081.8</v>
      </c>
      <c r="G438" s="49">
        <f t="shared" si="2"/>
        <v>0.9841205944</v>
      </c>
      <c r="H438" s="49">
        <f t="shared" si="3"/>
        <v>1.045580664</v>
      </c>
      <c r="I438" s="48" t="b">
        <f t="shared" si="4"/>
        <v>1</v>
      </c>
      <c r="J438" s="48">
        <f t="shared" si="5"/>
        <v>0</v>
      </c>
      <c r="K438" s="50">
        <f t="shared" si="6"/>
        <v>-316</v>
      </c>
      <c r="L438" s="51">
        <f t="shared" si="7"/>
        <v>-0.004922354353</v>
      </c>
      <c r="M438" s="50" t="b">
        <f t="shared" si="8"/>
        <v>0</v>
      </c>
      <c r="N438" s="50" t="b">
        <f t="shared" si="9"/>
        <v>1</v>
      </c>
      <c r="O438" s="50">
        <f t="shared" si="10"/>
        <v>-1</v>
      </c>
      <c r="P438" s="4">
        <f t="shared" si="28"/>
        <v>142185517350</v>
      </c>
      <c r="Q438" s="34">
        <f t="shared" si="29"/>
        <v>-1061878</v>
      </c>
      <c r="R438" s="34"/>
      <c r="S438" s="34"/>
      <c r="T438" s="34"/>
      <c r="U438" s="34"/>
      <c r="V438" s="59">
        <v>0.4481</v>
      </c>
      <c r="W438" s="60">
        <v>-3.67</v>
      </c>
      <c r="X438" s="34" t="b">
        <f t="shared" si="13"/>
        <v>1</v>
      </c>
      <c r="Y438" s="34" t="b">
        <f t="shared" si="14"/>
        <v>0</v>
      </c>
      <c r="Z438" s="34" t="b">
        <f t="shared" si="15"/>
        <v>0</v>
      </c>
      <c r="AA438" s="34" t="b">
        <f t="shared" si="16"/>
        <v>1</v>
      </c>
      <c r="AB438" s="34" t="b">
        <f t="shared" si="17"/>
        <v>0</v>
      </c>
      <c r="AC438" s="34">
        <f t="shared" si="18"/>
        <v>7</v>
      </c>
      <c r="AD438" s="34">
        <f t="shared" si="19"/>
        <v>1</v>
      </c>
      <c r="AE438" s="16" t="b">
        <f t="shared" si="20"/>
        <v>1</v>
      </c>
      <c r="AF438" s="17" t="b">
        <f t="shared" si="21"/>
        <v>1</v>
      </c>
      <c r="AG438" s="17">
        <f t="shared" si="22"/>
        <v>1</v>
      </c>
      <c r="AH438" s="17" t="b">
        <f t="shared" si="23"/>
        <v>1</v>
      </c>
      <c r="AI438" s="34">
        <f t="shared" si="24"/>
        <v>1</v>
      </c>
      <c r="AJ438" s="18">
        <f t="shared" si="25"/>
        <v>13321.674</v>
      </c>
      <c r="AK438" s="18">
        <f t="shared" si="26"/>
        <v>12951.6275</v>
      </c>
      <c r="AL438" s="18">
        <f t="shared" si="27"/>
        <v>12581.581</v>
      </c>
    </row>
    <row r="439" ht="12.75" customHeight="1">
      <c r="A439" s="54">
        <v>44804.0</v>
      </c>
      <c r="B439" s="62">
        <v>2078.0</v>
      </c>
      <c r="C439" s="63">
        <v>15095.44</v>
      </c>
      <c r="D439" s="62">
        <v>15045.0</v>
      </c>
      <c r="E439" s="4"/>
      <c r="F439" s="48">
        <f t="shared" si="1"/>
        <v>1958.8</v>
      </c>
      <c r="G439" s="49">
        <f t="shared" si="2"/>
        <v>1.001620195</v>
      </c>
      <c r="H439" s="49">
        <f t="shared" si="3"/>
        <v>0.9565757953</v>
      </c>
      <c r="I439" s="48" t="b">
        <f t="shared" si="4"/>
        <v>0</v>
      </c>
      <c r="J439" s="48">
        <f t="shared" si="5"/>
        <v>0</v>
      </c>
      <c r="K439" s="50">
        <f t="shared" si="6"/>
        <v>104</v>
      </c>
      <c r="L439" s="51">
        <f t="shared" si="7"/>
        <v>-0.003341406411</v>
      </c>
      <c r="M439" s="50" t="b">
        <f t="shared" si="8"/>
        <v>0</v>
      </c>
      <c r="N439" s="50" t="b">
        <f t="shared" si="9"/>
        <v>1</v>
      </c>
      <c r="O439" s="50">
        <f t="shared" si="10"/>
        <v>-1</v>
      </c>
      <c r="P439" s="4">
        <f t="shared" si="28"/>
        <v>127461197150</v>
      </c>
      <c r="Q439" s="34">
        <f t="shared" si="29"/>
        <v>-931919</v>
      </c>
      <c r="R439" s="34"/>
      <c r="S439" s="34"/>
      <c r="T439" s="34"/>
      <c r="U439" s="34"/>
      <c r="V439" s="59">
        <v>0.4875</v>
      </c>
      <c r="W439" s="60">
        <v>-3.87</v>
      </c>
      <c r="X439" s="34" t="b">
        <f t="shared" si="13"/>
        <v>1</v>
      </c>
      <c r="Y439" s="34" t="b">
        <f t="shared" si="14"/>
        <v>0</v>
      </c>
      <c r="Z439" s="34" t="b">
        <f t="shared" si="15"/>
        <v>0</v>
      </c>
      <c r="AA439" s="34" t="b">
        <f t="shared" si="16"/>
        <v>1</v>
      </c>
      <c r="AB439" s="34" t="b">
        <f t="shared" si="17"/>
        <v>0</v>
      </c>
      <c r="AC439" s="34">
        <f t="shared" si="18"/>
        <v>6</v>
      </c>
      <c r="AD439" s="34">
        <f t="shared" si="19"/>
        <v>1</v>
      </c>
      <c r="AE439" s="16" t="b">
        <f t="shared" si="20"/>
        <v>1</v>
      </c>
      <c r="AF439" s="17" t="b">
        <f t="shared" si="21"/>
        <v>1</v>
      </c>
      <c r="AG439" s="17">
        <f t="shared" si="22"/>
        <v>1</v>
      </c>
      <c r="AH439" s="17" t="b">
        <f t="shared" si="23"/>
        <v>1</v>
      </c>
      <c r="AI439" s="34">
        <f t="shared" si="24"/>
        <v>1</v>
      </c>
      <c r="AJ439" s="18">
        <f t="shared" si="25"/>
        <v>13585.896</v>
      </c>
      <c r="AK439" s="18">
        <f t="shared" si="26"/>
        <v>13208.51</v>
      </c>
      <c r="AL439" s="18">
        <f t="shared" si="27"/>
        <v>12831.124</v>
      </c>
    </row>
    <row r="440" ht="12.75" customHeight="1">
      <c r="A440" s="54">
        <v>44803.0</v>
      </c>
      <c r="B440" s="62">
        <v>1830.0</v>
      </c>
      <c r="C440" s="63">
        <v>14953.63</v>
      </c>
      <c r="D440" s="62">
        <v>14941.0</v>
      </c>
      <c r="E440" s="4"/>
      <c r="F440" s="48">
        <f t="shared" si="1"/>
        <v>1899.6</v>
      </c>
      <c r="G440" s="49">
        <f t="shared" si="2"/>
        <v>0.9904854893</v>
      </c>
      <c r="H440" s="49">
        <f t="shared" si="3"/>
        <v>0.9564960317</v>
      </c>
      <c r="I440" s="48" t="b">
        <f t="shared" si="4"/>
        <v>0</v>
      </c>
      <c r="J440" s="48">
        <f t="shared" si="5"/>
        <v>0</v>
      </c>
      <c r="K440" s="50">
        <f t="shared" si="6"/>
        <v>98</v>
      </c>
      <c r="L440" s="51">
        <f t="shared" si="7"/>
        <v>-0.0008446109741</v>
      </c>
      <c r="M440" s="50" t="b">
        <f t="shared" si="8"/>
        <v>0</v>
      </c>
      <c r="N440" s="50" t="b">
        <f t="shared" si="9"/>
        <v>1</v>
      </c>
      <c r="O440" s="50">
        <f t="shared" si="10"/>
        <v>-1</v>
      </c>
      <c r="P440" s="4">
        <f t="shared" si="28"/>
        <v>132535159550</v>
      </c>
      <c r="Q440" s="34">
        <f t="shared" si="29"/>
        <v>-975762</v>
      </c>
      <c r="R440" s="34"/>
      <c r="S440" s="34"/>
      <c r="T440" s="34"/>
      <c r="U440" s="34"/>
      <c r="V440" s="59">
        <v>0.4919</v>
      </c>
      <c r="W440" s="60">
        <v>-3.86</v>
      </c>
      <c r="X440" s="34" t="b">
        <f t="shared" si="13"/>
        <v>1</v>
      </c>
      <c r="Y440" s="34" t="b">
        <f t="shared" si="14"/>
        <v>0</v>
      </c>
      <c r="Z440" s="34" t="b">
        <f t="shared" si="15"/>
        <v>0</v>
      </c>
      <c r="AA440" s="34" t="b">
        <f t="shared" si="16"/>
        <v>1</v>
      </c>
      <c r="AB440" s="34" t="b">
        <f t="shared" si="17"/>
        <v>0</v>
      </c>
      <c r="AC440" s="34">
        <f t="shared" si="18"/>
        <v>5</v>
      </c>
      <c r="AD440" s="34">
        <f t="shared" si="19"/>
        <v>1</v>
      </c>
      <c r="AE440" s="16" t="b">
        <f t="shared" si="20"/>
        <v>1</v>
      </c>
      <c r="AF440" s="17" t="b">
        <f t="shared" si="21"/>
        <v>1</v>
      </c>
      <c r="AG440" s="17">
        <f t="shared" si="22"/>
        <v>1</v>
      </c>
      <c r="AH440" s="17" t="b">
        <f t="shared" si="23"/>
        <v>1</v>
      </c>
      <c r="AI440" s="34">
        <f t="shared" si="24"/>
        <v>1</v>
      </c>
      <c r="AJ440" s="18">
        <f t="shared" si="25"/>
        <v>13458.267</v>
      </c>
      <c r="AK440" s="18">
        <f t="shared" si="26"/>
        <v>13084.42625</v>
      </c>
      <c r="AL440" s="18">
        <f t="shared" si="27"/>
        <v>12710.5855</v>
      </c>
    </row>
    <row r="441" ht="12.75" customHeight="1">
      <c r="A441" s="54">
        <v>44802.0</v>
      </c>
      <c r="B441" s="56">
        <v>2093.0</v>
      </c>
      <c r="C441" s="57">
        <v>14926.19</v>
      </c>
      <c r="D441" s="56">
        <v>14843.0</v>
      </c>
      <c r="E441" s="4"/>
      <c r="F441" s="48">
        <f t="shared" si="1"/>
        <v>1874.4</v>
      </c>
      <c r="G441" s="49">
        <f t="shared" si="2"/>
        <v>0.9869690359</v>
      </c>
      <c r="H441" s="49">
        <f t="shared" si="3"/>
        <v>0.9561916021</v>
      </c>
      <c r="I441" s="48" t="b">
        <f t="shared" si="4"/>
        <v>0</v>
      </c>
      <c r="J441" s="48">
        <f t="shared" si="5"/>
        <v>0</v>
      </c>
      <c r="K441" s="50">
        <f t="shared" si="6"/>
        <v>-393</v>
      </c>
      <c r="L441" s="51">
        <f t="shared" si="7"/>
        <v>-0.005573424966</v>
      </c>
      <c r="M441" s="50" t="b">
        <f t="shared" si="8"/>
        <v>0</v>
      </c>
      <c r="N441" s="50" t="b">
        <f t="shared" si="9"/>
        <v>1</v>
      </c>
      <c r="O441" s="50">
        <f t="shared" si="10"/>
        <v>-1</v>
      </c>
      <c r="P441" s="4">
        <f t="shared" si="28"/>
        <v>137529317950</v>
      </c>
      <c r="Q441" s="34">
        <f t="shared" si="29"/>
        <v>-1019216</v>
      </c>
      <c r="R441" s="34"/>
      <c r="S441" s="34"/>
      <c r="T441" s="34"/>
      <c r="U441" s="34"/>
      <c r="V441" s="59">
        <v>0.4997</v>
      </c>
      <c r="W441" s="60">
        <v>-3.31</v>
      </c>
      <c r="X441" s="34" t="b">
        <f t="shared" si="13"/>
        <v>1</v>
      </c>
      <c r="Y441" s="34" t="b">
        <f t="shared" si="14"/>
        <v>0</v>
      </c>
      <c r="Z441" s="34" t="b">
        <f t="shared" si="15"/>
        <v>0</v>
      </c>
      <c r="AA441" s="34" t="b">
        <f t="shared" si="16"/>
        <v>1</v>
      </c>
      <c r="AB441" s="34" t="b">
        <f t="shared" si="17"/>
        <v>0</v>
      </c>
      <c r="AC441" s="34">
        <f t="shared" si="18"/>
        <v>4</v>
      </c>
      <c r="AD441" s="34">
        <f t="shared" si="19"/>
        <v>1</v>
      </c>
      <c r="AE441" s="16" t="b">
        <f t="shared" si="20"/>
        <v>1</v>
      </c>
      <c r="AF441" s="17" t="b">
        <f t="shared" si="21"/>
        <v>1</v>
      </c>
      <c r="AG441" s="17">
        <f t="shared" si="22"/>
        <v>1</v>
      </c>
      <c r="AH441" s="17" t="b">
        <f t="shared" si="23"/>
        <v>1</v>
      </c>
      <c r="AI441" s="34">
        <f t="shared" si="24"/>
        <v>1</v>
      </c>
      <c r="AJ441" s="18">
        <f t="shared" si="25"/>
        <v>13433.571</v>
      </c>
      <c r="AK441" s="18">
        <f t="shared" si="26"/>
        <v>13060.41625</v>
      </c>
      <c r="AL441" s="18">
        <f t="shared" si="27"/>
        <v>12687.2615</v>
      </c>
    </row>
    <row r="442" ht="12.75" customHeight="1">
      <c r="A442" s="54">
        <v>44799.0</v>
      </c>
      <c r="B442" s="62">
        <v>2103.0</v>
      </c>
      <c r="C442" s="63">
        <v>15278.44</v>
      </c>
      <c r="D442" s="62">
        <v>15236.0</v>
      </c>
      <c r="E442" s="4"/>
      <c r="F442" s="48">
        <f t="shared" si="1"/>
        <v>1854.6</v>
      </c>
      <c r="G442" s="49">
        <f t="shared" si="2"/>
        <v>1.008394232</v>
      </c>
      <c r="H442" s="49">
        <f t="shared" si="3"/>
        <v>0.9561263924</v>
      </c>
      <c r="I442" s="48" t="b">
        <f t="shared" si="4"/>
        <v>0</v>
      </c>
      <c r="J442" s="48">
        <f t="shared" si="5"/>
        <v>0</v>
      </c>
      <c r="K442" s="50">
        <f t="shared" si="6"/>
        <v>62</v>
      </c>
      <c r="L442" s="51">
        <f t="shared" si="7"/>
        <v>-0.002777770505</v>
      </c>
      <c r="M442" s="50" t="b">
        <f t="shared" si="8"/>
        <v>1</v>
      </c>
      <c r="N442" s="50" t="b">
        <f t="shared" si="9"/>
        <v>0</v>
      </c>
      <c r="O442" s="50">
        <f t="shared" si="10"/>
        <v>-1</v>
      </c>
      <c r="P442" s="4">
        <f t="shared" si="28"/>
        <v>120442405000</v>
      </c>
      <c r="Q442" s="34">
        <f t="shared" si="29"/>
        <v>-869563</v>
      </c>
      <c r="R442" s="34"/>
      <c r="S442" s="34"/>
      <c r="T442" s="34"/>
      <c r="U442" s="34"/>
      <c r="V442" s="59">
        <v>0.5007</v>
      </c>
      <c r="W442" s="60">
        <v>-2.81</v>
      </c>
      <c r="X442" s="34" t="b">
        <f t="shared" si="13"/>
        <v>1</v>
      </c>
      <c r="Y442" s="34" t="b">
        <f t="shared" si="14"/>
        <v>0</v>
      </c>
      <c r="Z442" s="34" t="b">
        <f t="shared" si="15"/>
        <v>0</v>
      </c>
      <c r="AA442" s="34" t="b">
        <f t="shared" si="16"/>
        <v>0</v>
      </c>
      <c r="AB442" s="34" t="b">
        <f t="shared" si="17"/>
        <v>0</v>
      </c>
      <c r="AC442" s="34">
        <f t="shared" si="18"/>
        <v>3</v>
      </c>
      <c r="AD442" s="34">
        <f t="shared" si="19"/>
        <v>4</v>
      </c>
      <c r="AE442" s="16" t="b">
        <f t="shared" si="20"/>
        <v>0</v>
      </c>
      <c r="AF442" s="17" t="b">
        <f t="shared" si="21"/>
        <v>0</v>
      </c>
      <c r="AG442" s="17">
        <f t="shared" si="22"/>
        <v>32</v>
      </c>
      <c r="AH442" s="17" t="b">
        <f t="shared" si="23"/>
        <v>0</v>
      </c>
      <c r="AI442" s="34">
        <f t="shared" si="24"/>
        <v>1</v>
      </c>
      <c r="AJ442" s="18">
        <f t="shared" si="25"/>
        <v>13750.596</v>
      </c>
      <c r="AK442" s="18">
        <f t="shared" si="26"/>
        <v>13368.635</v>
      </c>
      <c r="AL442" s="18">
        <f t="shared" si="27"/>
        <v>12986.674</v>
      </c>
    </row>
    <row r="443" ht="12.75" customHeight="1">
      <c r="A443" s="54">
        <v>44798.0</v>
      </c>
      <c r="B443" s="62">
        <v>1690.0</v>
      </c>
      <c r="C443" s="63">
        <v>15200.04</v>
      </c>
      <c r="D443" s="62">
        <v>15174.0</v>
      </c>
      <c r="E443" s="4"/>
      <c r="F443" s="48">
        <f t="shared" si="1"/>
        <v>1871.2</v>
      </c>
      <c r="G443" s="49">
        <f t="shared" si="2"/>
        <v>1.001815632</v>
      </c>
      <c r="H443" s="49">
        <f t="shared" si="3"/>
        <v>0.993651419</v>
      </c>
      <c r="I443" s="48" t="b">
        <f t="shared" si="4"/>
        <v>0</v>
      </c>
      <c r="J443" s="48">
        <f t="shared" si="5"/>
        <v>0</v>
      </c>
      <c r="K443" s="50">
        <f t="shared" si="6"/>
        <v>145</v>
      </c>
      <c r="L443" s="51">
        <f t="shared" si="7"/>
        <v>-0.001713153386</v>
      </c>
      <c r="M443" s="50" t="b">
        <f t="shared" si="8"/>
        <v>1</v>
      </c>
      <c r="N443" s="50" t="b">
        <f t="shared" si="9"/>
        <v>1</v>
      </c>
      <c r="O443" s="50">
        <f t="shared" si="10"/>
        <v>-1</v>
      </c>
      <c r="P443" s="4">
        <f t="shared" si="28"/>
        <v>123211287800</v>
      </c>
      <c r="Q443" s="34">
        <f t="shared" si="29"/>
        <v>-893188</v>
      </c>
      <c r="R443" s="34"/>
      <c r="S443" s="34"/>
      <c r="T443" s="34"/>
      <c r="U443" s="34"/>
      <c r="V443" s="59">
        <v>0.481</v>
      </c>
      <c r="W443" s="60">
        <v>0.63</v>
      </c>
      <c r="X443" s="34" t="b">
        <f t="shared" si="13"/>
        <v>0</v>
      </c>
      <c r="Y443" s="34" t="b">
        <f t="shared" si="14"/>
        <v>0</v>
      </c>
      <c r="Z443" s="34" t="b">
        <f t="shared" si="15"/>
        <v>0</v>
      </c>
      <c r="AA443" s="34" t="b">
        <f t="shared" si="16"/>
        <v>0</v>
      </c>
      <c r="AB443" s="34" t="b">
        <f t="shared" si="17"/>
        <v>0</v>
      </c>
      <c r="AC443" s="34">
        <f t="shared" si="18"/>
        <v>2</v>
      </c>
      <c r="AD443" s="34">
        <f t="shared" si="19"/>
        <v>3</v>
      </c>
      <c r="AE443" s="16" t="b">
        <f t="shared" si="20"/>
        <v>0</v>
      </c>
      <c r="AF443" s="17" t="b">
        <f t="shared" si="21"/>
        <v>0</v>
      </c>
      <c r="AG443" s="17">
        <f t="shared" si="22"/>
        <v>31</v>
      </c>
      <c r="AH443" s="17" t="b">
        <f t="shared" si="23"/>
        <v>0</v>
      </c>
      <c r="AI443" s="34">
        <f t="shared" si="24"/>
        <v>1</v>
      </c>
      <c r="AJ443" s="18">
        <f t="shared" si="25"/>
        <v>13680.036</v>
      </c>
      <c r="AK443" s="18">
        <f t="shared" si="26"/>
        <v>13300.035</v>
      </c>
      <c r="AL443" s="18">
        <f t="shared" si="27"/>
        <v>12920.034</v>
      </c>
    </row>
    <row r="444" ht="12.75" customHeight="1">
      <c r="A444" s="54">
        <v>44797.0</v>
      </c>
      <c r="B444" s="62">
        <v>1782.0</v>
      </c>
      <c r="C444" s="63">
        <v>15069.19</v>
      </c>
      <c r="D444" s="62">
        <v>15029.0</v>
      </c>
      <c r="E444" s="4"/>
      <c r="F444" s="48">
        <f t="shared" si="1"/>
        <v>1928.8</v>
      </c>
      <c r="G444" s="49">
        <f t="shared" si="2"/>
        <v>0.9917180511</v>
      </c>
      <c r="H444" s="49">
        <f t="shared" si="3"/>
        <v>0.9903427238</v>
      </c>
      <c r="I444" s="48" t="b">
        <f t="shared" si="4"/>
        <v>0</v>
      </c>
      <c r="J444" s="48">
        <f t="shared" si="5"/>
        <v>0</v>
      </c>
      <c r="K444" s="50">
        <f t="shared" si="6"/>
        <v>-5</v>
      </c>
      <c r="L444" s="51">
        <f t="shared" si="7"/>
        <v>-0.002667031207</v>
      </c>
      <c r="M444" s="50" t="b">
        <f t="shared" si="8"/>
        <v>1</v>
      </c>
      <c r="N444" s="50" t="b">
        <f t="shared" si="9"/>
        <v>1</v>
      </c>
      <c r="O444" s="50">
        <f t="shared" si="10"/>
        <v>-1</v>
      </c>
      <c r="P444" s="4">
        <f t="shared" si="28"/>
        <v>130115760050</v>
      </c>
      <c r="Q444" s="34">
        <f t="shared" si="29"/>
        <v>-952341</v>
      </c>
      <c r="R444" s="34"/>
      <c r="S444" s="34"/>
      <c r="T444" s="34"/>
      <c r="U444" s="34"/>
      <c r="V444" s="59">
        <v>0.4688</v>
      </c>
      <c r="W444" s="60">
        <v>-1.09</v>
      </c>
      <c r="X444" s="34" t="b">
        <f t="shared" si="13"/>
        <v>1</v>
      </c>
      <c r="Y444" s="34" t="b">
        <f t="shared" si="14"/>
        <v>1</v>
      </c>
      <c r="Z444" s="34" t="b">
        <f t="shared" si="15"/>
        <v>0</v>
      </c>
      <c r="AA444" s="34" t="b">
        <f t="shared" si="16"/>
        <v>0</v>
      </c>
      <c r="AB444" s="34" t="b">
        <f t="shared" si="17"/>
        <v>1</v>
      </c>
      <c r="AC444" s="34">
        <f t="shared" si="18"/>
        <v>1</v>
      </c>
      <c r="AD444" s="34">
        <f t="shared" si="19"/>
        <v>2</v>
      </c>
      <c r="AE444" s="16" t="b">
        <f t="shared" si="20"/>
        <v>0</v>
      </c>
      <c r="AF444" s="17" t="b">
        <f t="shared" si="21"/>
        <v>0</v>
      </c>
      <c r="AG444" s="17">
        <f t="shared" si="22"/>
        <v>30</v>
      </c>
      <c r="AH444" s="17" t="b">
        <f t="shared" si="23"/>
        <v>0</v>
      </c>
      <c r="AI444" s="34">
        <f t="shared" si="24"/>
        <v>1</v>
      </c>
      <c r="AJ444" s="18">
        <f t="shared" si="25"/>
        <v>13562.271</v>
      </c>
      <c r="AK444" s="18">
        <f t="shared" si="26"/>
        <v>13185.54125</v>
      </c>
      <c r="AL444" s="18">
        <f t="shared" si="27"/>
        <v>12808.8115</v>
      </c>
    </row>
    <row r="445" ht="12.75" customHeight="1">
      <c r="A445" s="54">
        <v>44796.0</v>
      </c>
      <c r="B445" s="62">
        <v>1704.0</v>
      </c>
      <c r="C445" s="63">
        <v>15095.89</v>
      </c>
      <c r="D445" s="62">
        <v>15034.0</v>
      </c>
      <c r="E445" s="4"/>
      <c r="F445" s="48">
        <f t="shared" si="1"/>
        <v>2001.4</v>
      </c>
      <c r="G445" s="49">
        <f t="shared" si="2"/>
        <v>0.9917283433</v>
      </c>
      <c r="H445" s="49">
        <f t="shared" si="3"/>
        <v>0.9847955851</v>
      </c>
      <c r="I445" s="48" t="b">
        <f t="shared" si="4"/>
        <v>0</v>
      </c>
      <c r="J445" s="48">
        <f t="shared" si="5"/>
        <v>0</v>
      </c>
      <c r="K445" s="50">
        <f t="shared" si="6"/>
        <v>-152</v>
      </c>
      <c r="L445" s="51">
        <f t="shared" si="7"/>
        <v>-0.0040997914</v>
      </c>
      <c r="M445" s="50" t="b">
        <f t="shared" si="8"/>
        <v>0</v>
      </c>
      <c r="N445" s="50" t="b">
        <f t="shared" si="9"/>
        <v>1</v>
      </c>
      <c r="O445" s="50">
        <f t="shared" si="10"/>
        <v>-1</v>
      </c>
      <c r="P445" s="4">
        <f t="shared" si="28"/>
        <v>129878188550</v>
      </c>
      <c r="Q445" s="34">
        <f t="shared" si="29"/>
        <v>-950286</v>
      </c>
      <c r="R445" s="34"/>
      <c r="S445" s="34"/>
      <c r="T445" s="34"/>
      <c r="U445" s="34"/>
      <c r="V445" s="59">
        <v>0.495</v>
      </c>
      <c r="W445" s="60">
        <v>-1.94</v>
      </c>
      <c r="X445" s="34" t="b">
        <f t="shared" si="13"/>
        <v>1</v>
      </c>
      <c r="Y445" s="34" t="b">
        <f t="shared" si="14"/>
        <v>0</v>
      </c>
      <c r="Z445" s="34" t="b">
        <f t="shared" si="15"/>
        <v>0</v>
      </c>
      <c r="AA445" s="34" t="b">
        <f t="shared" si="16"/>
        <v>1</v>
      </c>
      <c r="AB445" s="34" t="b">
        <f t="shared" si="17"/>
        <v>0</v>
      </c>
      <c r="AC445" s="34">
        <f t="shared" si="18"/>
        <v>5</v>
      </c>
      <c r="AD445" s="34">
        <f t="shared" si="19"/>
        <v>1</v>
      </c>
      <c r="AE445" s="16" t="b">
        <f t="shared" si="20"/>
        <v>1</v>
      </c>
      <c r="AF445" s="17" t="b">
        <f t="shared" si="21"/>
        <v>0</v>
      </c>
      <c r="AG445" s="17">
        <f t="shared" si="22"/>
        <v>29</v>
      </c>
      <c r="AH445" s="17" t="b">
        <f t="shared" si="23"/>
        <v>0</v>
      </c>
      <c r="AI445" s="34">
        <f t="shared" si="24"/>
        <v>1</v>
      </c>
      <c r="AJ445" s="18">
        <f t="shared" si="25"/>
        <v>13586.301</v>
      </c>
      <c r="AK445" s="18">
        <f t="shared" si="26"/>
        <v>13208.90375</v>
      </c>
      <c r="AL445" s="18">
        <f t="shared" si="27"/>
        <v>12831.5065</v>
      </c>
    </row>
    <row r="446" ht="12.75" customHeight="1">
      <c r="A446" s="54">
        <v>44795.0</v>
      </c>
      <c r="B446" s="56">
        <v>1994.0</v>
      </c>
      <c r="C446" s="57">
        <v>15245.14</v>
      </c>
      <c r="D446" s="56">
        <v>15186.0</v>
      </c>
      <c r="E446" s="4"/>
      <c r="F446" s="48">
        <f t="shared" si="1"/>
        <v>2077.2</v>
      </c>
      <c r="G446" s="49">
        <f t="shared" si="2"/>
        <v>0.9996596249</v>
      </c>
      <c r="H446" s="49">
        <f t="shared" si="3"/>
        <v>0.9690217431</v>
      </c>
      <c r="I446" s="48" t="b">
        <f t="shared" si="4"/>
        <v>0</v>
      </c>
      <c r="J446" s="48">
        <f t="shared" si="5"/>
        <v>0</v>
      </c>
      <c r="K446" s="50">
        <f t="shared" si="6"/>
        <v>-166</v>
      </c>
      <c r="L446" s="51">
        <f t="shared" si="7"/>
        <v>-0.003879269065</v>
      </c>
      <c r="M446" s="50" t="b">
        <f t="shared" si="8"/>
        <v>0</v>
      </c>
      <c r="N446" s="50" t="b">
        <f t="shared" si="9"/>
        <v>0</v>
      </c>
      <c r="O446" s="50">
        <f t="shared" si="10"/>
        <v>1</v>
      </c>
      <c r="P446" s="4">
        <f t="shared" si="28"/>
        <v>155571075350</v>
      </c>
      <c r="Q446" s="34">
        <f t="shared" si="29"/>
        <v>3380643</v>
      </c>
      <c r="R446" s="34"/>
      <c r="S446" s="34"/>
      <c r="T446" s="34"/>
      <c r="U446" s="34"/>
      <c r="V446" s="59">
        <v>0.4735</v>
      </c>
      <c r="W446" s="60">
        <v>-1.61</v>
      </c>
      <c r="X446" s="34" t="b">
        <f t="shared" si="13"/>
        <v>1</v>
      </c>
      <c r="Y446" s="34" t="b">
        <f t="shared" si="14"/>
        <v>0</v>
      </c>
      <c r="Z446" s="34" t="b">
        <f t="shared" si="15"/>
        <v>0</v>
      </c>
      <c r="AA446" s="34" t="b">
        <f t="shared" si="16"/>
        <v>0</v>
      </c>
      <c r="AB446" s="34" t="b">
        <f t="shared" si="17"/>
        <v>0</v>
      </c>
      <c r="AC446" s="34">
        <f t="shared" si="18"/>
        <v>4</v>
      </c>
      <c r="AD446" s="34">
        <f t="shared" si="19"/>
        <v>26</v>
      </c>
      <c r="AE446" s="16" t="b">
        <f t="shared" si="20"/>
        <v>0</v>
      </c>
      <c r="AF446" s="17" t="b">
        <f t="shared" si="21"/>
        <v>0</v>
      </c>
      <c r="AG446" s="17">
        <f t="shared" si="22"/>
        <v>28</v>
      </c>
      <c r="AH446" s="17" t="b">
        <f t="shared" si="23"/>
        <v>0</v>
      </c>
      <c r="AI446" s="34">
        <f t="shared" si="24"/>
        <v>3</v>
      </c>
      <c r="AJ446" s="18">
        <f t="shared" si="25"/>
        <v>13720.626</v>
      </c>
      <c r="AK446" s="18">
        <f t="shared" si="26"/>
        <v>13339.4975</v>
      </c>
      <c r="AL446" s="18">
        <f t="shared" si="27"/>
        <v>12958.369</v>
      </c>
    </row>
    <row r="447" ht="12.75" customHeight="1">
      <c r="A447" s="54">
        <v>44792.0</v>
      </c>
      <c r="B447" s="62">
        <v>2186.0</v>
      </c>
      <c r="C447" s="63">
        <v>15408.78</v>
      </c>
      <c r="D447" s="62">
        <v>15352.0</v>
      </c>
      <c r="E447" s="4"/>
      <c r="F447" s="48">
        <f t="shared" si="1"/>
        <v>2146.8</v>
      </c>
      <c r="G447" s="49">
        <f t="shared" si="2"/>
        <v>1.00888433</v>
      </c>
      <c r="H447" s="49">
        <f t="shared" si="3"/>
        <v>1.033851044</v>
      </c>
      <c r="I447" s="48" t="b">
        <f t="shared" si="4"/>
        <v>0</v>
      </c>
      <c r="J447" s="48">
        <f t="shared" si="5"/>
        <v>0</v>
      </c>
      <c r="K447" s="50">
        <f t="shared" si="6"/>
        <v>29</v>
      </c>
      <c r="L447" s="51">
        <f t="shared" si="7"/>
        <v>-0.003684912109</v>
      </c>
      <c r="M447" s="50" t="b">
        <f t="shared" si="8"/>
        <v>0</v>
      </c>
      <c r="N447" s="50" t="b">
        <f t="shared" si="9"/>
        <v>0</v>
      </c>
      <c r="O447" s="50">
        <f t="shared" si="10"/>
        <v>1</v>
      </c>
      <c r="P447" s="4">
        <f t="shared" si="28"/>
        <v>189354407650</v>
      </c>
      <c r="Q447" s="34">
        <f t="shared" si="29"/>
        <v>4070281</v>
      </c>
      <c r="R447" s="34"/>
      <c r="S447" s="34"/>
      <c r="T447" s="34"/>
      <c r="U447" s="34"/>
      <c r="V447" s="59">
        <v>0.4943</v>
      </c>
      <c r="W447" s="60">
        <v>0.15</v>
      </c>
      <c r="X447" s="34" t="b">
        <f t="shared" si="13"/>
        <v>1</v>
      </c>
      <c r="Y447" s="34" t="b">
        <f t="shared" si="14"/>
        <v>0</v>
      </c>
      <c r="Z447" s="34" t="b">
        <f t="shared" si="15"/>
        <v>0</v>
      </c>
      <c r="AA447" s="34" t="b">
        <f t="shared" si="16"/>
        <v>0</v>
      </c>
      <c r="AB447" s="34" t="b">
        <f t="shared" si="17"/>
        <v>0</v>
      </c>
      <c r="AC447" s="34">
        <f t="shared" si="18"/>
        <v>3</v>
      </c>
      <c r="AD447" s="34">
        <f t="shared" si="19"/>
        <v>25</v>
      </c>
      <c r="AE447" s="16" t="b">
        <f t="shared" si="20"/>
        <v>0</v>
      </c>
      <c r="AF447" s="17" t="b">
        <f t="shared" si="21"/>
        <v>0</v>
      </c>
      <c r="AG447" s="17">
        <f t="shared" si="22"/>
        <v>27</v>
      </c>
      <c r="AH447" s="17" t="b">
        <f t="shared" si="23"/>
        <v>0</v>
      </c>
      <c r="AI447" s="34">
        <f t="shared" si="24"/>
        <v>3</v>
      </c>
      <c r="AJ447" s="18">
        <f t="shared" si="25"/>
        <v>13867.902</v>
      </c>
      <c r="AK447" s="18">
        <f t="shared" si="26"/>
        <v>13482.6825</v>
      </c>
      <c r="AL447" s="18">
        <f t="shared" si="27"/>
        <v>13097.463</v>
      </c>
      <c r="AM447" s="19">
        <v>249.0</v>
      </c>
      <c r="AN447" s="19">
        <v>560.0</v>
      </c>
      <c r="AO447" s="19">
        <v>162.0</v>
      </c>
      <c r="AP447" s="19">
        <v>112.0</v>
      </c>
      <c r="AQ447" s="19">
        <v>83.0</v>
      </c>
    </row>
    <row r="448" ht="12.75" customHeight="1">
      <c r="A448" s="54">
        <v>44791.0</v>
      </c>
      <c r="B448" s="62">
        <v>1978.0</v>
      </c>
      <c r="C448" s="63">
        <v>15396.76</v>
      </c>
      <c r="D448" s="62">
        <v>15323.0</v>
      </c>
      <c r="E448" s="4"/>
      <c r="F448" s="48">
        <f t="shared" si="1"/>
        <v>2120.2</v>
      </c>
      <c r="G448" s="49">
        <f t="shared" si="2"/>
        <v>1.007154954</v>
      </c>
      <c r="H448" s="49">
        <f t="shared" si="3"/>
        <v>1.033790196</v>
      </c>
      <c r="I448" s="48" t="b">
        <f t="shared" si="4"/>
        <v>0</v>
      </c>
      <c r="J448" s="48">
        <f t="shared" si="5"/>
        <v>0</v>
      </c>
      <c r="K448" s="50">
        <f t="shared" si="6"/>
        <v>-56</v>
      </c>
      <c r="L448" s="51">
        <f t="shared" si="7"/>
        <v>-0.004790618286</v>
      </c>
      <c r="M448" s="50" t="b">
        <f t="shared" si="8"/>
        <v>0</v>
      </c>
      <c r="N448" s="50" t="b">
        <f t="shared" si="9"/>
        <v>0</v>
      </c>
      <c r="O448" s="50">
        <f t="shared" si="10"/>
        <v>1</v>
      </c>
      <c r="P448" s="4">
        <f t="shared" si="28"/>
        <v>183620389900</v>
      </c>
      <c r="Q448" s="34">
        <f t="shared" si="29"/>
        <v>3954495</v>
      </c>
      <c r="R448" s="34"/>
      <c r="S448" s="34"/>
      <c r="T448" s="34"/>
      <c r="U448" s="34"/>
      <c r="V448" s="59">
        <v>0.4774</v>
      </c>
      <c r="W448" s="60">
        <v>2.01</v>
      </c>
      <c r="X448" s="34" t="b">
        <f t="shared" si="13"/>
        <v>0</v>
      </c>
      <c r="Y448" s="34" t="b">
        <f t="shared" si="14"/>
        <v>0</v>
      </c>
      <c r="Z448" s="34" t="b">
        <f t="shared" si="15"/>
        <v>0</v>
      </c>
      <c r="AA448" s="34" t="b">
        <f t="shared" si="16"/>
        <v>0</v>
      </c>
      <c r="AB448" s="34" t="b">
        <f t="shared" si="17"/>
        <v>0</v>
      </c>
      <c r="AC448" s="34">
        <f t="shared" si="18"/>
        <v>2</v>
      </c>
      <c r="AD448" s="34">
        <f t="shared" si="19"/>
        <v>24</v>
      </c>
      <c r="AE448" s="16" t="b">
        <f t="shared" si="20"/>
        <v>0</v>
      </c>
      <c r="AF448" s="17" t="b">
        <f t="shared" si="21"/>
        <v>0</v>
      </c>
      <c r="AG448" s="17">
        <f t="shared" si="22"/>
        <v>26</v>
      </c>
      <c r="AH448" s="17" t="b">
        <f t="shared" si="23"/>
        <v>0</v>
      </c>
      <c r="AI448" s="34">
        <f t="shared" si="24"/>
        <v>3</v>
      </c>
      <c r="AJ448" s="18">
        <f t="shared" si="25"/>
        <v>13857.084</v>
      </c>
      <c r="AK448" s="18">
        <f t="shared" si="26"/>
        <v>13472.165</v>
      </c>
      <c r="AL448" s="18">
        <f t="shared" si="27"/>
        <v>13087.246</v>
      </c>
    </row>
    <row r="449" ht="12.75" customHeight="1">
      <c r="A449" s="55">
        <v>44790.0</v>
      </c>
      <c r="B449" s="62">
        <v>2145.0</v>
      </c>
      <c r="C449" s="63">
        <v>15465.45</v>
      </c>
      <c r="D449" s="62">
        <v>15452.0</v>
      </c>
      <c r="E449" s="58">
        <v>15379.0</v>
      </c>
      <c r="F449" s="48">
        <f t="shared" si="1"/>
        <v>2162.4</v>
      </c>
      <c r="G449" s="49">
        <f t="shared" si="2"/>
        <v>1.011017647</v>
      </c>
      <c r="H449" s="49">
        <f t="shared" si="3"/>
        <v>1.032005993</v>
      </c>
      <c r="I449" s="48" t="b">
        <f t="shared" si="4"/>
        <v>0</v>
      </c>
      <c r="J449" s="48">
        <f t="shared" si="5"/>
        <v>0</v>
      </c>
      <c r="K449" s="50">
        <f t="shared" si="6"/>
        <v>24</v>
      </c>
      <c r="L449" s="51">
        <f t="shared" si="7"/>
        <v>-0.005589879376</v>
      </c>
      <c r="M449" s="50" t="b">
        <f t="shared" si="8"/>
        <v>0</v>
      </c>
      <c r="N449" s="50" t="b">
        <f t="shared" si="9"/>
        <v>0</v>
      </c>
      <c r="O449" s="50">
        <f t="shared" si="10"/>
        <v>1</v>
      </c>
      <c r="P449" s="4">
        <f t="shared" si="28"/>
        <v>195298887500</v>
      </c>
      <c r="Q449" s="34">
        <f t="shared" si="29"/>
        <v>4170892</v>
      </c>
      <c r="R449" s="34"/>
      <c r="S449" s="34"/>
      <c r="T449" s="34"/>
      <c r="U449" s="34"/>
      <c r="V449" s="59">
        <v>0.4766</v>
      </c>
      <c r="W449" s="60">
        <v>2.68</v>
      </c>
      <c r="X449" s="34" t="b">
        <f t="shared" si="13"/>
        <v>0</v>
      </c>
      <c r="Y449" s="34" t="b">
        <f t="shared" si="14"/>
        <v>0</v>
      </c>
      <c r="Z449" s="34" t="b">
        <f t="shared" si="15"/>
        <v>0</v>
      </c>
      <c r="AA449" s="34" t="b">
        <f t="shared" si="16"/>
        <v>0</v>
      </c>
      <c r="AB449" s="34" t="b">
        <f t="shared" si="17"/>
        <v>1</v>
      </c>
      <c r="AC449" s="34">
        <f t="shared" si="18"/>
        <v>1</v>
      </c>
      <c r="AD449" s="34">
        <f t="shared" si="19"/>
        <v>23</v>
      </c>
      <c r="AE449" s="16" t="b">
        <f t="shared" si="20"/>
        <v>0</v>
      </c>
      <c r="AF449" s="17" t="b">
        <f t="shared" si="21"/>
        <v>0</v>
      </c>
      <c r="AG449" s="17">
        <f t="shared" si="22"/>
        <v>25</v>
      </c>
      <c r="AH449" s="17" t="b">
        <f t="shared" si="23"/>
        <v>0</v>
      </c>
      <c r="AI449" s="34">
        <f t="shared" si="24"/>
        <v>3</v>
      </c>
      <c r="AJ449" s="18">
        <f t="shared" si="25"/>
        <v>13918.905</v>
      </c>
      <c r="AK449" s="18">
        <f t="shared" si="26"/>
        <v>13532.26875</v>
      </c>
      <c r="AL449" s="18">
        <f t="shared" si="27"/>
        <v>13145.6325</v>
      </c>
    </row>
    <row r="450" ht="12.75" customHeight="1">
      <c r="A450" s="54">
        <v>44789.0</v>
      </c>
      <c r="B450" s="56">
        <v>2083.0</v>
      </c>
      <c r="C450" s="57">
        <v>15420.57</v>
      </c>
      <c r="D450" s="56">
        <v>15413.0</v>
      </c>
      <c r="E450" s="56">
        <v>15355.0</v>
      </c>
      <c r="F450" s="48">
        <f t="shared" si="1"/>
        <v>2103.8</v>
      </c>
      <c r="G450" s="49">
        <f t="shared" si="2"/>
        <v>1.007382824</v>
      </c>
      <c r="H450" s="49">
        <f t="shared" si="3"/>
        <v>1.032119694</v>
      </c>
      <c r="I450" s="48" t="b">
        <f t="shared" si="4"/>
        <v>0</v>
      </c>
      <c r="J450" s="48">
        <f t="shared" si="5"/>
        <v>0</v>
      </c>
      <c r="K450" s="50">
        <f t="shared" si="6"/>
        <v>16</v>
      </c>
      <c r="L450" s="51">
        <f t="shared" si="7"/>
        <v>-0.0042521126</v>
      </c>
      <c r="M450" s="50" t="b">
        <f t="shared" si="8"/>
        <v>0</v>
      </c>
      <c r="N450" s="50" t="b">
        <f t="shared" si="9"/>
        <v>0</v>
      </c>
      <c r="O450" s="50">
        <f t="shared" si="10"/>
        <v>1</v>
      </c>
      <c r="P450" s="4">
        <f t="shared" si="28"/>
        <v>190406841500</v>
      </c>
      <c r="Q450" s="34">
        <f t="shared" si="29"/>
        <v>4076705</v>
      </c>
      <c r="R450" s="34"/>
      <c r="S450" s="34"/>
      <c r="T450" s="34"/>
      <c r="U450" s="34"/>
      <c r="V450" s="59">
        <v>0.485</v>
      </c>
      <c r="W450" s="60">
        <v>2.95</v>
      </c>
      <c r="X450" s="34" t="b">
        <f t="shared" si="13"/>
        <v>0</v>
      </c>
      <c r="Y450" s="34" t="b">
        <f t="shared" si="14"/>
        <v>0</v>
      </c>
      <c r="Z450" s="34" t="b">
        <f t="shared" si="15"/>
        <v>0</v>
      </c>
      <c r="AA450" s="34" t="b">
        <f t="shared" si="16"/>
        <v>0</v>
      </c>
      <c r="AB450" s="34" t="b">
        <f t="shared" si="17"/>
        <v>1</v>
      </c>
      <c r="AC450" s="34">
        <f t="shared" si="18"/>
        <v>1</v>
      </c>
      <c r="AD450" s="34">
        <f t="shared" si="19"/>
        <v>22</v>
      </c>
      <c r="AE450" s="16" t="b">
        <f t="shared" si="20"/>
        <v>0</v>
      </c>
      <c r="AF450" s="17" t="b">
        <f t="shared" si="21"/>
        <v>0</v>
      </c>
      <c r="AG450" s="17">
        <f t="shared" si="22"/>
        <v>24</v>
      </c>
      <c r="AH450" s="17" t="b">
        <f t="shared" si="23"/>
        <v>0</v>
      </c>
      <c r="AI450" s="34">
        <f t="shared" si="24"/>
        <v>3</v>
      </c>
      <c r="AJ450" s="18">
        <f t="shared" si="25"/>
        <v>13878.513</v>
      </c>
      <c r="AK450" s="18">
        <f t="shared" si="26"/>
        <v>13492.99875</v>
      </c>
      <c r="AL450" s="18">
        <f t="shared" si="27"/>
        <v>13107.4845</v>
      </c>
    </row>
    <row r="451" ht="12.75" customHeight="1">
      <c r="A451" s="54">
        <v>44788.0</v>
      </c>
      <c r="B451" s="62">
        <v>2342.0</v>
      </c>
      <c r="C451" s="63">
        <v>15417.35</v>
      </c>
      <c r="D451" s="62">
        <v>15393.0</v>
      </c>
      <c r="E451" s="58">
        <v>15339.0</v>
      </c>
      <c r="F451" s="48">
        <f t="shared" si="1"/>
        <v>2055.8</v>
      </c>
      <c r="G451" s="49">
        <f t="shared" si="2"/>
        <v>1.006577305</v>
      </c>
      <c r="H451" s="49">
        <f t="shared" si="3"/>
        <v>1.032150019</v>
      </c>
      <c r="I451" s="48" t="b">
        <f t="shared" si="4"/>
        <v>0</v>
      </c>
      <c r="J451" s="48">
        <f t="shared" si="5"/>
        <v>0</v>
      </c>
      <c r="K451" s="50">
        <f t="shared" si="6"/>
        <v>115</v>
      </c>
      <c r="L451" s="51">
        <f t="shared" si="7"/>
        <v>-0.005081936909</v>
      </c>
      <c r="M451" s="50" t="b">
        <f t="shared" si="8"/>
        <v>0</v>
      </c>
      <c r="N451" s="50" t="b">
        <f t="shared" si="9"/>
        <v>0</v>
      </c>
      <c r="O451" s="50">
        <f t="shared" si="10"/>
        <v>1</v>
      </c>
      <c r="P451" s="4">
        <f t="shared" si="28"/>
        <v>187196303100</v>
      </c>
      <c r="Q451" s="34">
        <f t="shared" si="29"/>
        <v>4013173</v>
      </c>
      <c r="R451" s="34"/>
      <c r="S451" s="34"/>
      <c r="T451" s="34"/>
      <c r="U451" s="34"/>
      <c r="V451" s="59">
        <v>0.5018</v>
      </c>
      <c r="W451" s="60">
        <v>2.78</v>
      </c>
      <c r="X451" s="34" t="b">
        <f t="shared" si="13"/>
        <v>0</v>
      </c>
      <c r="Y451" s="34" t="b">
        <f t="shared" si="14"/>
        <v>0</v>
      </c>
      <c r="Z451" s="34" t="b">
        <f t="shared" si="15"/>
        <v>0</v>
      </c>
      <c r="AA451" s="34" t="b">
        <f t="shared" si="16"/>
        <v>0</v>
      </c>
      <c r="AB451" s="34" t="b">
        <f t="shared" si="17"/>
        <v>0</v>
      </c>
      <c r="AC451" s="34">
        <f t="shared" si="18"/>
        <v>20</v>
      </c>
      <c r="AD451" s="34">
        <f t="shared" si="19"/>
        <v>21</v>
      </c>
      <c r="AE451" s="16" t="b">
        <f t="shared" si="20"/>
        <v>0</v>
      </c>
      <c r="AF451" s="17" t="b">
        <f t="shared" si="21"/>
        <v>0</v>
      </c>
      <c r="AG451" s="17">
        <f t="shared" si="22"/>
        <v>23</v>
      </c>
      <c r="AH451" s="17" t="b">
        <f t="shared" si="23"/>
        <v>0</v>
      </c>
      <c r="AI451" s="34">
        <f t="shared" si="24"/>
        <v>3</v>
      </c>
      <c r="AJ451" s="18">
        <f t="shared" si="25"/>
        <v>13875.615</v>
      </c>
      <c r="AK451" s="18">
        <f t="shared" si="26"/>
        <v>13490.18125</v>
      </c>
      <c r="AL451" s="18">
        <f t="shared" si="27"/>
        <v>13104.7475</v>
      </c>
    </row>
    <row r="452" ht="12.75" customHeight="1">
      <c r="A452" s="54">
        <v>44785.0</v>
      </c>
      <c r="B452" s="62">
        <v>2053.0</v>
      </c>
      <c r="C452" s="63">
        <v>15288.97</v>
      </c>
      <c r="D452" s="62">
        <v>15278.0</v>
      </c>
      <c r="E452" s="4"/>
      <c r="F452" s="48">
        <f t="shared" si="1"/>
        <v>1930.2</v>
      </c>
      <c r="G452" s="49">
        <f t="shared" si="2"/>
        <v>0.9973934464</v>
      </c>
      <c r="H452" s="49">
        <f t="shared" si="3"/>
        <v>0.9648130464</v>
      </c>
      <c r="I452" s="48" t="b">
        <f t="shared" si="4"/>
        <v>0</v>
      </c>
      <c r="J452" s="48">
        <f t="shared" si="5"/>
        <v>0</v>
      </c>
      <c r="K452" s="50">
        <f t="shared" si="6"/>
        <v>108</v>
      </c>
      <c r="L452" s="51">
        <f t="shared" si="7"/>
        <v>-0.0007175107283</v>
      </c>
      <c r="M452" s="50" t="b">
        <f t="shared" si="8"/>
        <v>0</v>
      </c>
      <c r="N452" s="50" t="b">
        <f t="shared" si="9"/>
        <v>0</v>
      </c>
      <c r="O452" s="50">
        <f t="shared" si="10"/>
        <v>-1</v>
      </c>
      <c r="P452" s="4">
        <f t="shared" si="28"/>
        <v>195280808850</v>
      </c>
      <c r="Q452" s="34">
        <f t="shared" si="29"/>
        <v>-1406001</v>
      </c>
      <c r="R452" s="34"/>
      <c r="S452" s="34"/>
      <c r="T452" s="34"/>
      <c r="U452" s="34"/>
      <c r="V452" s="59">
        <v>0.4636</v>
      </c>
      <c r="W452" s="60">
        <v>2.67</v>
      </c>
      <c r="X452" s="34" t="b">
        <f t="shared" si="13"/>
        <v>0</v>
      </c>
      <c r="Y452" s="34" t="b">
        <f t="shared" si="14"/>
        <v>0</v>
      </c>
      <c r="Z452" s="34" t="b">
        <f t="shared" si="15"/>
        <v>0</v>
      </c>
      <c r="AA452" s="34" t="b">
        <f t="shared" si="16"/>
        <v>0</v>
      </c>
      <c r="AB452" s="34" t="b">
        <f t="shared" si="17"/>
        <v>0</v>
      </c>
      <c r="AC452" s="34">
        <f t="shared" si="18"/>
        <v>19</v>
      </c>
      <c r="AD452" s="34">
        <f t="shared" si="19"/>
        <v>20</v>
      </c>
      <c r="AE452" s="16" t="b">
        <f t="shared" si="20"/>
        <v>0</v>
      </c>
      <c r="AF452" s="17" t="b">
        <f t="shared" si="21"/>
        <v>0</v>
      </c>
      <c r="AG452" s="17">
        <f t="shared" si="22"/>
        <v>22</v>
      </c>
      <c r="AH452" s="17" t="b">
        <f t="shared" si="23"/>
        <v>0</v>
      </c>
      <c r="AI452" s="34">
        <f t="shared" si="24"/>
        <v>1</v>
      </c>
      <c r="AJ452" s="18">
        <f t="shared" si="25"/>
        <v>13760.073</v>
      </c>
      <c r="AK452" s="18">
        <f t="shared" si="26"/>
        <v>13377.84875</v>
      </c>
      <c r="AL452" s="18">
        <f t="shared" si="27"/>
        <v>12995.6245</v>
      </c>
    </row>
    <row r="453" ht="12.75" customHeight="1">
      <c r="A453" s="54">
        <v>44784.0</v>
      </c>
      <c r="B453" s="62">
        <v>2189.0</v>
      </c>
      <c r="C453" s="63">
        <v>15197.85</v>
      </c>
      <c r="D453" s="62">
        <v>15170.0</v>
      </c>
      <c r="E453" s="4"/>
      <c r="F453" s="48">
        <f t="shared" si="1"/>
        <v>1925</v>
      </c>
      <c r="G453" s="49">
        <f t="shared" si="2"/>
        <v>0.9905273721</v>
      </c>
      <c r="H453" s="49">
        <f t="shared" si="3"/>
        <v>0.9653448973</v>
      </c>
      <c r="I453" s="48" t="b">
        <f t="shared" si="4"/>
        <v>0</v>
      </c>
      <c r="J453" s="48">
        <f t="shared" si="5"/>
        <v>0</v>
      </c>
      <c r="K453" s="50">
        <f t="shared" si="6"/>
        <v>268</v>
      </c>
      <c r="L453" s="51">
        <f t="shared" si="7"/>
        <v>-0.001832496044</v>
      </c>
      <c r="M453" s="50" t="b">
        <f t="shared" si="8"/>
        <v>0</v>
      </c>
      <c r="N453" s="50" t="b">
        <f t="shared" si="9"/>
        <v>0</v>
      </c>
      <c r="O453" s="50">
        <f t="shared" si="10"/>
        <v>1</v>
      </c>
      <c r="P453" s="4">
        <f t="shared" si="28"/>
        <v>174752827650</v>
      </c>
      <c r="Q453" s="34">
        <f t="shared" si="29"/>
        <v>3801478</v>
      </c>
      <c r="R453" s="34"/>
      <c r="S453" s="34"/>
      <c r="T453" s="34"/>
      <c r="U453" s="34"/>
      <c r="V453" s="59">
        <v>0.4841</v>
      </c>
      <c r="W453" s="60">
        <v>2.77</v>
      </c>
      <c r="X453" s="34" t="b">
        <f t="shared" si="13"/>
        <v>0</v>
      </c>
      <c r="Y453" s="34" t="b">
        <f t="shared" si="14"/>
        <v>0</v>
      </c>
      <c r="Z453" s="34" t="b">
        <f t="shared" si="15"/>
        <v>0</v>
      </c>
      <c r="AA453" s="34" t="b">
        <f t="shared" si="16"/>
        <v>0</v>
      </c>
      <c r="AB453" s="34" t="b">
        <f t="shared" si="17"/>
        <v>0</v>
      </c>
      <c r="AC453" s="34">
        <f t="shared" si="18"/>
        <v>18</v>
      </c>
      <c r="AD453" s="34">
        <f t="shared" si="19"/>
        <v>19</v>
      </c>
      <c r="AE453" s="16" t="b">
        <f t="shared" si="20"/>
        <v>0</v>
      </c>
      <c r="AF453" s="17" t="b">
        <f t="shared" si="21"/>
        <v>0</v>
      </c>
      <c r="AG453" s="17">
        <f t="shared" si="22"/>
        <v>21</v>
      </c>
      <c r="AH453" s="17" t="b">
        <f t="shared" si="23"/>
        <v>0</v>
      </c>
      <c r="AI453" s="34">
        <f t="shared" si="24"/>
        <v>3</v>
      </c>
      <c r="AJ453" s="18">
        <f t="shared" si="25"/>
        <v>13678.065</v>
      </c>
      <c r="AK453" s="18">
        <f t="shared" si="26"/>
        <v>13298.11875</v>
      </c>
      <c r="AL453" s="18">
        <f t="shared" si="27"/>
        <v>12918.1725</v>
      </c>
    </row>
    <row r="454" ht="12.75" customHeight="1">
      <c r="A454" s="54">
        <v>44783.0</v>
      </c>
      <c r="B454" s="62">
        <v>1852.0</v>
      </c>
      <c r="C454" s="63">
        <v>14939.02</v>
      </c>
      <c r="D454" s="62">
        <v>14902.0</v>
      </c>
      <c r="E454" s="4"/>
      <c r="F454" s="48">
        <f t="shared" si="1"/>
        <v>1878</v>
      </c>
      <c r="G454" s="49">
        <f t="shared" si="2"/>
        <v>0.9727888951</v>
      </c>
      <c r="H454" s="49">
        <f t="shared" si="3"/>
        <v>0.8931351526</v>
      </c>
      <c r="I454" s="48" t="b">
        <f t="shared" si="4"/>
        <v>1</v>
      </c>
      <c r="J454" s="48">
        <f t="shared" si="5"/>
        <v>0</v>
      </c>
      <c r="K454" s="50">
        <f t="shared" si="6"/>
        <v>-115</v>
      </c>
      <c r="L454" s="51">
        <f t="shared" si="7"/>
        <v>-0.002478074198</v>
      </c>
      <c r="M454" s="50" t="b">
        <f t="shared" si="8"/>
        <v>0</v>
      </c>
      <c r="N454" s="50" t="b">
        <f t="shared" si="9"/>
        <v>0</v>
      </c>
      <c r="O454" s="50">
        <f t="shared" si="10"/>
        <v>1</v>
      </c>
      <c r="P454" s="4">
        <f t="shared" si="28"/>
        <v>134763341650</v>
      </c>
      <c r="Q454" s="34">
        <f t="shared" si="29"/>
        <v>2984290</v>
      </c>
      <c r="R454" s="34"/>
      <c r="S454" s="34"/>
      <c r="T454" s="34"/>
      <c r="U454" s="34"/>
      <c r="V454" s="59">
        <v>0.4636</v>
      </c>
      <c r="W454" s="60">
        <v>2.43</v>
      </c>
      <c r="X454" s="34" t="b">
        <f t="shared" si="13"/>
        <v>0</v>
      </c>
      <c r="Y454" s="34" t="b">
        <f t="shared" si="14"/>
        <v>0</v>
      </c>
      <c r="Z454" s="34" t="b">
        <f t="shared" si="15"/>
        <v>0</v>
      </c>
      <c r="AA454" s="34" t="b">
        <f t="shared" si="16"/>
        <v>0</v>
      </c>
      <c r="AB454" s="34" t="b">
        <f t="shared" si="17"/>
        <v>0</v>
      </c>
      <c r="AC454" s="34">
        <f t="shared" si="18"/>
        <v>17</v>
      </c>
      <c r="AD454" s="34">
        <f t="shared" si="19"/>
        <v>18</v>
      </c>
      <c r="AE454" s="16" t="b">
        <f t="shared" si="20"/>
        <v>0</v>
      </c>
      <c r="AF454" s="17" t="b">
        <f t="shared" si="21"/>
        <v>0</v>
      </c>
      <c r="AG454" s="17">
        <f t="shared" si="22"/>
        <v>20</v>
      </c>
      <c r="AH454" s="17" t="b">
        <f t="shared" si="23"/>
        <v>0</v>
      </c>
      <c r="AI454" s="34">
        <f t="shared" si="24"/>
        <v>3</v>
      </c>
      <c r="AJ454" s="18">
        <f t="shared" si="25"/>
        <v>13445.118</v>
      </c>
      <c r="AK454" s="18">
        <f t="shared" si="26"/>
        <v>13071.6425</v>
      </c>
      <c r="AL454" s="18">
        <f t="shared" si="27"/>
        <v>12698.167</v>
      </c>
    </row>
    <row r="455" ht="12.75" customHeight="1">
      <c r="A455" s="54">
        <v>44782.0</v>
      </c>
      <c r="B455" s="62">
        <v>1843.0</v>
      </c>
      <c r="C455" s="63">
        <v>15050.28</v>
      </c>
      <c r="D455" s="62">
        <v>15017.0</v>
      </c>
      <c r="E455" s="4"/>
      <c r="F455" s="48">
        <f t="shared" si="1"/>
        <v>1857.2</v>
      </c>
      <c r="G455" s="49">
        <f t="shared" si="2"/>
        <v>0.9785917477</v>
      </c>
      <c r="H455" s="49">
        <f t="shared" si="3"/>
        <v>0.889945851</v>
      </c>
      <c r="I455" s="48" t="b">
        <f t="shared" si="4"/>
        <v>1</v>
      </c>
      <c r="J455" s="48">
        <f t="shared" si="5"/>
        <v>-1</v>
      </c>
      <c r="K455" s="50">
        <f t="shared" si="6"/>
        <v>55</v>
      </c>
      <c r="L455" s="51">
        <f t="shared" si="7"/>
        <v>-0.002211254541</v>
      </c>
      <c r="M455" s="50" t="b">
        <f t="shared" si="8"/>
        <v>0</v>
      </c>
      <c r="N455" s="50" t="b">
        <f t="shared" si="9"/>
        <v>1</v>
      </c>
      <c r="O455" s="50">
        <f t="shared" si="10"/>
        <v>-1</v>
      </c>
      <c r="P455" s="4">
        <f t="shared" si="28"/>
        <v>129316665650</v>
      </c>
      <c r="Q455" s="34">
        <f t="shared" si="29"/>
        <v>-947248</v>
      </c>
      <c r="R455" s="34"/>
      <c r="S455" s="34"/>
      <c r="T455" s="34"/>
      <c r="U455" s="34"/>
      <c r="V455" s="59">
        <v>0.4722</v>
      </c>
      <c r="W455" s="60">
        <v>0.43</v>
      </c>
      <c r="X455" s="34" t="b">
        <f t="shared" si="13"/>
        <v>1</v>
      </c>
      <c r="Y455" s="34" t="b">
        <f t="shared" si="14"/>
        <v>0</v>
      </c>
      <c r="Z455" s="34" t="b">
        <f t="shared" si="15"/>
        <v>0</v>
      </c>
      <c r="AA455" s="34" t="b">
        <f t="shared" si="16"/>
        <v>0</v>
      </c>
      <c r="AB455" s="34" t="b">
        <f t="shared" si="17"/>
        <v>0</v>
      </c>
      <c r="AC455" s="34">
        <f t="shared" si="18"/>
        <v>16</v>
      </c>
      <c r="AD455" s="34">
        <f t="shared" si="19"/>
        <v>17</v>
      </c>
      <c r="AE455" s="16" t="b">
        <f t="shared" si="20"/>
        <v>0</v>
      </c>
      <c r="AF455" s="17" t="b">
        <f t="shared" si="21"/>
        <v>0</v>
      </c>
      <c r="AG455" s="17">
        <f t="shared" si="22"/>
        <v>19</v>
      </c>
      <c r="AH455" s="17" t="b">
        <f t="shared" si="23"/>
        <v>0</v>
      </c>
      <c r="AI455" s="34">
        <f t="shared" si="24"/>
        <v>1</v>
      </c>
      <c r="AJ455" s="18">
        <f t="shared" si="25"/>
        <v>13545.252</v>
      </c>
      <c r="AK455" s="18">
        <f t="shared" si="26"/>
        <v>13168.995</v>
      </c>
      <c r="AL455" s="18">
        <f t="shared" si="27"/>
        <v>12792.738</v>
      </c>
    </row>
    <row r="456" ht="12.75" customHeight="1">
      <c r="A456" s="54">
        <v>44781.0</v>
      </c>
      <c r="B456" s="62">
        <v>1714.0</v>
      </c>
      <c r="C456" s="63">
        <v>15020.41</v>
      </c>
      <c r="D456" s="62">
        <v>14962.0</v>
      </c>
      <c r="E456" s="4"/>
      <c r="F456" s="48">
        <f t="shared" si="1"/>
        <v>1918.2</v>
      </c>
      <c r="G456" s="49">
        <f t="shared" si="2"/>
        <v>0.9755861785</v>
      </c>
      <c r="H456" s="49">
        <f t="shared" si="3"/>
        <v>0.9415271325</v>
      </c>
      <c r="I456" s="48" t="b">
        <f t="shared" si="4"/>
        <v>1</v>
      </c>
      <c r="J456" s="48">
        <f t="shared" si="5"/>
        <v>-1</v>
      </c>
      <c r="K456" s="50">
        <f t="shared" si="6"/>
        <v>-49</v>
      </c>
      <c r="L456" s="51">
        <f t="shared" si="7"/>
        <v>-0.003888708764</v>
      </c>
      <c r="M456" s="50" t="b">
        <f t="shared" si="8"/>
        <v>0</v>
      </c>
      <c r="N456" s="50" t="b">
        <f t="shared" si="9"/>
        <v>1</v>
      </c>
      <c r="O456" s="50">
        <f t="shared" si="10"/>
        <v>-1</v>
      </c>
      <c r="P456" s="4">
        <f t="shared" si="28"/>
        <v>131985125400</v>
      </c>
      <c r="Q456" s="34">
        <f t="shared" si="29"/>
        <v>-970349</v>
      </c>
      <c r="R456" s="34"/>
      <c r="S456" s="34"/>
      <c r="T456" s="34"/>
      <c r="U456" s="34"/>
      <c r="V456" s="59">
        <v>0.4581</v>
      </c>
      <c r="W456" s="60">
        <v>1.12</v>
      </c>
      <c r="X456" s="34" t="b">
        <f t="shared" si="13"/>
        <v>0</v>
      </c>
      <c r="Y456" s="34" t="b">
        <f t="shared" si="14"/>
        <v>0</v>
      </c>
      <c r="Z456" s="34" t="b">
        <f t="shared" si="15"/>
        <v>0</v>
      </c>
      <c r="AA456" s="34" t="b">
        <f t="shared" si="16"/>
        <v>0</v>
      </c>
      <c r="AB456" s="34" t="b">
        <f t="shared" si="17"/>
        <v>0</v>
      </c>
      <c r="AC456" s="34">
        <f t="shared" si="18"/>
        <v>15</v>
      </c>
      <c r="AD456" s="34">
        <f t="shared" si="19"/>
        <v>16</v>
      </c>
      <c r="AE456" s="16" t="b">
        <f t="shared" si="20"/>
        <v>0</v>
      </c>
      <c r="AF456" s="17" t="b">
        <f t="shared" si="21"/>
        <v>0</v>
      </c>
      <c r="AG456" s="17">
        <f t="shared" si="22"/>
        <v>18</v>
      </c>
      <c r="AH456" s="17" t="b">
        <f t="shared" si="23"/>
        <v>0</v>
      </c>
      <c r="AI456" s="34">
        <f t="shared" si="24"/>
        <v>1</v>
      </c>
      <c r="AJ456" s="18">
        <f t="shared" si="25"/>
        <v>13518.369</v>
      </c>
      <c r="AK456" s="18">
        <f t="shared" si="26"/>
        <v>13142.85875</v>
      </c>
      <c r="AL456" s="18">
        <f t="shared" si="27"/>
        <v>12767.3485</v>
      </c>
    </row>
    <row r="457" ht="12.75" customHeight="1">
      <c r="A457" s="54">
        <v>44778.0</v>
      </c>
      <c r="B457" s="62">
        <v>2027.0</v>
      </c>
      <c r="C457" s="63">
        <v>15036.04</v>
      </c>
      <c r="D457" s="62">
        <v>15011.0</v>
      </c>
      <c r="E457" s="4"/>
      <c r="F457" s="48">
        <f t="shared" si="1"/>
        <v>1933</v>
      </c>
      <c r="G457" s="49">
        <f t="shared" si="2"/>
        <v>0.9756712581</v>
      </c>
      <c r="H457" s="49">
        <f t="shared" si="3"/>
        <v>0.9369070726</v>
      </c>
      <c r="I457" s="48" t="b">
        <f t="shared" si="4"/>
        <v>1</v>
      </c>
      <c r="J457" s="48">
        <f t="shared" si="5"/>
        <v>-1</v>
      </c>
      <c r="K457" s="50">
        <f t="shared" si="6"/>
        <v>354</v>
      </c>
      <c r="L457" s="51">
        <f t="shared" si="7"/>
        <v>-0.001665332095</v>
      </c>
      <c r="M457" s="50" t="b">
        <f t="shared" si="8"/>
        <v>0</v>
      </c>
      <c r="N457" s="50" t="b">
        <f t="shared" si="9"/>
        <v>1</v>
      </c>
      <c r="O457" s="50">
        <f t="shared" si="10"/>
        <v>-1</v>
      </c>
      <c r="P457" s="4">
        <f t="shared" si="28"/>
        <v>129657324050</v>
      </c>
      <c r="Q457" s="34">
        <f t="shared" si="29"/>
        <v>-950123</v>
      </c>
      <c r="R457" s="34"/>
      <c r="S457" s="34"/>
      <c r="T457" s="34"/>
      <c r="U457" s="34"/>
      <c r="V457" s="59">
        <v>0.4636</v>
      </c>
      <c r="W457" s="60">
        <v>1.06</v>
      </c>
      <c r="X457" s="34" t="b">
        <f t="shared" si="13"/>
        <v>0</v>
      </c>
      <c r="Y457" s="34" t="b">
        <f t="shared" si="14"/>
        <v>0</v>
      </c>
      <c r="Z457" s="34" t="b">
        <f t="shared" si="15"/>
        <v>0</v>
      </c>
      <c r="AA457" s="34" t="b">
        <f t="shared" si="16"/>
        <v>0</v>
      </c>
      <c r="AB457" s="34" t="b">
        <f t="shared" si="17"/>
        <v>0</v>
      </c>
      <c r="AC457" s="34">
        <f t="shared" si="18"/>
        <v>14</v>
      </c>
      <c r="AD457" s="34">
        <f t="shared" si="19"/>
        <v>15</v>
      </c>
      <c r="AE457" s="16" t="b">
        <f t="shared" si="20"/>
        <v>0</v>
      </c>
      <c r="AF457" s="17" t="b">
        <f t="shared" si="21"/>
        <v>0</v>
      </c>
      <c r="AG457" s="17">
        <f t="shared" si="22"/>
        <v>17</v>
      </c>
      <c r="AH457" s="17" t="b">
        <f t="shared" si="23"/>
        <v>0</v>
      </c>
      <c r="AI457" s="34">
        <f t="shared" si="24"/>
        <v>1</v>
      </c>
      <c r="AJ457" s="18">
        <f t="shared" si="25"/>
        <v>13532.436</v>
      </c>
      <c r="AK457" s="18">
        <f t="shared" si="26"/>
        <v>13156.535</v>
      </c>
      <c r="AL457" s="18">
        <f t="shared" si="27"/>
        <v>12780.634</v>
      </c>
    </row>
    <row r="458" ht="12.75" customHeight="1">
      <c r="A458" s="54">
        <v>44777.0</v>
      </c>
      <c r="B458" s="62">
        <v>1954.0</v>
      </c>
      <c r="C458" s="63">
        <v>14702.2</v>
      </c>
      <c r="D458" s="62">
        <v>14657.0</v>
      </c>
      <c r="E458" s="4"/>
      <c r="F458" s="48">
        <f t="shared" si="1"/>
        <v>1973.2</v>
      </c>
      <c r="G458" s="49">
        <f t="shared" si="2"/>
        <v>0.953187691</v>
      </c>
      <c r="H458" s="49">
        <f t="shared" si="3"/>
        <v>0.9702283317</v>
      </c>
      <c r="I458" s="48" t="b">
        <f t="shared" si="4"/>
        <v>1</v>
      </c>
      <c r="J458" s="48">
        <f t="shared" si="5"/>
        <v>-1</v>
      </c>
      <c r="K458" s="50">
        <f t="shared" si="6"/>
        <v>-25</v>
      </c>
      <c r="L458" s="51">
        <f t="shared" si="7"/>
        <v>-0.003074369822</v>
      </c>
      <c r="M458" s="50" t="b">
        <f t="shared" si="8"/>
        <v>0</v>
      </c>
      <c r="N458" s="50" t="b">
        <f t="shared" si="9"/>
        <v>1</v>
      </c>
      <c r="O458" s="50">
        <f t="shared" si="10"/>
        <v>-1</v>
      </c>
      <c r="P458" s="4">
        <f t="shared" si="28"/>
        <v>149519060450</v>
      </c>
      <c r="Q458" s="34">
        <f t="shared" si="29"/>
        <v>-1122132</v>
      </c>
      <c r="R458" s="34"/>
      <c r="S458" s="34"/>
      <c r="T458" s="34"/>
      <c r="U458" s="34"/>
      <c r="V458" s="59">
        <v>0.4782</v>
      </c>
      <c r="W458" s="60">
        <v>1.65</v>
      </c>
      <c r="X458" s="34" t="b">
        <f t="shared" si="13"/>
        <v>0</v>
      </c>
      <c r="Y458" s="34" t="b">
        <f t="shared" si="14"/>
        <v>0</v>
      </c>
      <c r="Z458" s="34" t="b">
        <f t="shared" si="15"/>
        <v>0</v>
      </c>
      <c r="AA458" s="34" t="b">
        <f t="shared" si="16"/>
        <v>0</v>
      </c>
      <c r="AB458" s="34" t="b">
        <f t="shared" si="17"/>
        <v>0</v>
      </c>
      <c r="AC458" s="34">
        <f t="shared" si="18"/>
        <v>13</v>
      </c>
      <c r="AD458" s="34">
        <f t="shared" si="19"/>
        <v>14</v>
      </c>
      <c r="AE458" s="16" t="b">
        <f t="shared" si="20"/>
        <v>0</v>
      </c>
      <c r="AF458" s="17" t="b">
        <f t="shared" si="21"/>
        <v>0</v>
      </c>
      <c r="AG458" s="17">
        <f t="shared" si="22"/>
        <v>16</v>
      </c>
      <c r="AH458" s="17" t="b">
        <f t="shared" si="23"/>
        <v>0</v>
      </c>
      <c r="AI458" s="34">
        <f t="shared" si="24"/>
        <v>1</v>
      </c>
      <c r="AJ458" s="18">
        <f t="shared" si="25"/>
        <v>13231.98</v>
      </c>
      <c r="AK458" s="18">
        <f t="shared" si="26"/>
        <v>12864.425</v>
      </c>
      <c r="AL458" s="18">
        <f t="shared" si="27"/>
        <v>12496.87</v>
      </c>
    </row>
    <row r="459" ht="12.75" customHeight="1">
      <c r="A459" s="54">
        <v>44776.0</v>
      </c>
      <c r="B459" s="62">
        <v>1748.0</v>
      </c>
      <c r="C459" s="63">
        <v>14777.02</v>
      </c>
      <c r="D459" s="62">
        <v>14682.0</v>
      </c>
      <c r="E459" s="4"/>
      <c r="F459" s="48">
        <f t="shared" si="1"/>
        <v>2022.2</v>
      </c>
      <c r="G459" s="49">
        <f t="shared" si="2"/>
        <v>0.9570927529</v>
      </c>
      <c r="H459" s="49">
        <f t="shared" si="3"/>
        <v>0.9658191907</v>
      </c>
      <c r="I459" s="48" t="b">
        <f t="shared" si="4"/>
        <v>1</v>
      </c>
      <c r="J459" s="48">
        <f t="shared" si="5"/>
        <v>0</v>
      </c>
      <c r="K459" s="50">
        <f t="shared" si="6"/>
        <v>32</v>
      </c>
      <c r="L459" s="51">
        <f t="shared" si="7"/>
        <v>-0.006430254544</v>
      </c>
      <c r="M459" s="50" t="b">
        <f t="shared" si="8"/>
        <v>0</v>
      </c>
      <c r="N459" s="50" t="b">
        <f t="shared" si="9"/>
        <v>0</v>
      </c>
      <c r="O459" s="50">
        <f t="shared" si="10"/>
        <v>1</v>
      </c>
      <c r="P459" s="4">
        <f t="shared" si="28"/>
        <v>153841327950</v>
      </c>
      <c r="Q459" s="34">
        <f t="shared" si="29"/>
        <v>3457814</v>
      </c>
      <c r="R459" s="34"/>
      <c r="S459" s="34"/>
      <c r="T459" s="34"/>
      <c r="U459" s="34"/>
      <c r="V459" s="59">
        <v>0.477</v>
      </c>
      <c r="W459" s="60">
        <v>1.51</v>
      </c>
      <c r="X459" s="34" t="b">
        <f t="shared" si="13"/>
        <v>0</v>
      </c>
      <c r="Y459" s="34" t="b">
        <f t="shared" si="14"/>
        <v>0</v>
      </c>
      <c r="Z459" s="34" t="b">
        <f t="shared" si="15"/>
        <v>0</v>
      </c>
      <c r="AA459" s="34" t="b">
        <f t="shared" si="16"/>
        <v>0</v>
      </c>
      <c r="AB459" s="34" t="b">
        <f t="shared" si="17"/>
        <v>0</v>
      </c>
      <c r="AC459" s="34">
        <f t="shared" si="18"/>
        <v>12</v>
      </c>
      <c r="AD459" s="34">
        <f t="shared" si="19"/>
        <v>13</v>
      </c>
      <c r="AE459" s="16" t="b">
        <f t="shared" si="20"/>
        <v>0</v>
      </c>
      <c r="AF459" s="17" t="b">
        <f t="shared" si="21"/>
        <v>0</v>
      </c>
      <c r="AG459" s="17">
        <f t="shared" si="22"/>
        <v>15</v>
      </c>
      <c r="AH459" s="17" t="b">
        <f t="shared" si="23"/>
        <v>0</v>
      </c>
      <c r="AI459" s="34">
        <f t="shared" si="24"/>
        <v>3</v>
      </c>
      <c r="AJ459" s="18">
        <f t="shared" si="25"/>
        <v>13299.318</v>
      </c>
      <c r="AK459" s="18">
        <f t="shared" si="26"/>
        <v>12929.8925</v>
      </c>
      <c r="AL459" s="18">
        <f t="shared" si="27"/>
        <v>12560.467</v>
      </c>
    </row>
    <row r="460" ht="12.75" customHeight="1">
      <c r="A460" s="54">
        <v>44775.0</v>
      </c>
      <c r="B460" s="62">
        <v>2148.0</v>
      </c>
      <c r="C460" s="63">
        <v>14747.23</v>
      </c>
      <c r="D460" s="62">
        <v>14650.0</v>
      </c>
      <c r="E460" s="4"/>
      <c r="F460" s="48">
        <f t="shared" si="1"/>
        <v>2042.2</v>
      </c>
      <c r="G460" s="49">
        <f t="shared" si="2"/>
        <v>0.9538975262</v>
      </c>
      <c r="H460" s="49">
        <f t="shared" si="3"/>
        <v>0.963633087</v>
      </c>
      <c r="I460" s="48" t="b">
        <f t="shared" si="4"/>
        <v>1</v>
      </c>
      <c r="J460" s="48">
        <f t="shared" si="5"/>
        <v>0</v>
      </c>
      <c r="K460" s="50">
        <f t="shared" si="6"/>
        <v>-244</v>
      </c>
      <c r="L460" s="51">
        <f t="shared" si="7"/>
        <v>-0.006593102569</v>
      </c>
      <c r="M460" s="50" t="b">
        <f t="shared" si="8"/>
        <v>0</v>
      </c>
      <c r="N460" s="50" t="b">
        <f t="shared" si="9"/>
        <v>0</v>
      </c>
      <c r="O460" s="50">
        <f t="shared" si="10"/>
        <v>1</v>
      </c>
      <c r="P460" s="4">
        <f t="shared" si="28"/>
        <v>148489620750</v>
      </c>
      <c r="Q460" s="34">
        <f t="shared" si="29"/>
        <v>3344817</v>
      </c>
      <c r="R460" s="34"/>
      <c r="S460" s="34"/>
      <c r="T460" s="34"/>
      <c r="U460" s="34"/>
      <c r="V460" s="59">
        <v>0.4678</v>
      </c>
      <c r="W460" s="60">
        <v>0.28</v>
      </c>
      <c r="X460" s="34" t="b">
        <f t="shared" si="13"/>
        <v>1</v>
      </c>
      <c r="Y460" s="34" t="b">
        <f t="shared" si="14"/>
        <v>0</v>
      </c>
      <c r="Z460" s="34" t="b">
        <f t="shared" si="15"/>
        <v>0</v>
      </c>
      <c r="AA460" s="34" t="b">
        <f t="shared" si="16"/>
        <v>0</v>
      </c>
      <c r="AB460" s="34" t="b">
        <f t="shared" si="17"/>
        <v>0</v>
      </c>
      <c r="AC460" s="34">
        <f t="shared" si="18"/>
        <v>11</v>
      </c>
      <c r="AD460" s="34">
        <f t="shared" si="19"/>
        <v>12</v>
      </c>
      <c r="AE460" s="16" t="b">
        <f t="shared" si="20"/>
        <v>0</v>
      </c>
      <c r="AF460" s="17" t="b">
        <f t="shared" si="21"/>
        <v>0</v>
      </c>
      <c r="AG460" s="17">
        <f t="shared" si="22"/>
        <v>14</v>
      </c>
      <c r="AH460" s="17" t="b">
        <f t="shared" si="23"/>
        <v>0</v>
      </c>
      <c r="AI460" s="34">
        <f t="shared" si="24"/>
        <v>3</v>
      </c>
      <c r="AJ460" s="18">
        <f t="shared" si="25"/>
        <v>13272.507</v>
      </c>
      <c r="AK460" s="18">
        <f t="shared" si="26"/>
        <v>12903.82625</v>
      </c>
      <c r="AL460" s="18">
        <f t="shared" si="27"/>
        <v>12535.1455</v>
      </c>
    </row>
    <row r="461" ht="12.75" customHeight="1">
      <c r="A461" s="54">
        <v>44774.0</v>
      </c>
      <c r="B461" s="62">
        <v>1788.0</v>
      </c>
      <c r="C461" s="63">
        <v>14981.69</v>
      </c>
      <c r="D461" s="62">
        <v>14894.0</v>
      </c>
      <c r="E461" s="4"/>
      <c r="F461" s="48">
        <f t="shared" si="1"/>
        <v>1979.2</v>
      </c>
      <c r="G461" s="49">
        <f t="shared" si="2"/>
        <v>0.9676918561</v>
      </c>
      <c r="H461" s="49">
        <f t="shared" si="3"/>
        <v>0.9607796632</v>
      </c>
      <c r="I461" s="48" t="b">
        <f t="shared" si="4"/>
        <v>1</v>
      </c>
      <c r="J461" s="48">
        <f t="shared" si="5"/>
        <v>-1</v>
      </c>
      <c r="K461" s="50">
        <f t="shared" si="6"/>
        <v>-33</v>
      </c>
      <c r="L461" s="51">
        <f t="shared" si="7"/>
        <v>-0.005853144739</v>
      </c>
      <c r="M461" s="50" t="b">
        <f t="shared" si="8"/>
        <v>0</v>
      </c>
      <c r="N461" s="50" t="b">
        <f t="shared" si="9"/>
        <v>1</v>
      </c>
      <c r="O461" s="50">
        <f t="shared" si="10"/>
        <v>-1</v>
      </c>
      <c r="P461" s="4">
        <f t="shared" si="28"/>
        <v>136216091350</v>
      </c>
      <c r="Q461" s="34">
        <f t="shared" si="29"/>
        <v>-1006027</v>
      </c>
      <c r="R461" s="34"/>
      <c r="S461" s="34"/>
      <c r="T461" s="34"/>
      <c r="U461" s="34"/>
      <c r="V461" s="59">
        <v>0.5083</v>
      </c>
      <c r="W461" s="60">
        <v>1.05</v>
      </c>
      <c r="X461" s="34" t="b">
        <f t="shared" si="13"/>
        <v>0</v>
      </c>
      <c r="Y461" s="34" t="b">
        <f t="shared" si="14"/>
        <v>0</v>
      </c>
      <c r="Z461" s="34" t="b">
        <f t="shared" si="15"/>
        <v>0</v>
      </c>
      <c r="AA461" s="34" t="b">
        <f t="shared" si="16"/>
        <v>0</v>
      </c>
      <c r="AB461" s="34" t="b">
        <f t="shared" si="17"/>
        <v>0</v>
      </c>
      <c r="AC461" s="34">
        <f t="shared" si="18"/>
        <v>10</v>
      </c>
      <c r="AD461" s="34">
        <f t="shared" si="19"/>
        <v>11</v>
      </c>
      <c r="AE461" s="16" t="b">
        <f t="shared" si="20"/>
        <v>0</v>
      </c>
      <c r="AF461" s="17" t="b">
        <f t="shared" si="21"/>
        <v>0</v>
      </c>
      <c r="AG461" s="17">
        <f t="shared" si="22"/>
        <v>13</v>
      </c>
      <c r="AH461" s="17" t="b">
        <f t="shared" si="23"/>
        <v>0</v>
      </c>
      <c r="AI461" s="34">
        <f t="shared" si="24"/>
        <v>1</v>
      </c>
      <c r="AJ461" s="18">
        <f t="shared" si="25"/>
        <v>13483.521</v>
      </c>
      <c r="AK461" s="18">
        <f t="shared" si="26"/>
        <v>13108.97875</v>
      </c>
      <c r="AL461" s="18">
        <f t="shared" si="27"/>
        <v>12734.4365</v>
      </c>
    </row>
    <row r="462" ht="12.75" customHeight="1">
      <c r="A462" s="54">
        <v>44771.0</v>
      </c>
      <c r="B462" s="62">
        <v>2228.0</v>
      </c>
      <c r="C462" s="63">
        <v>15000.07</v>
      </c>
      <c r="D462" s="62">
        <v>14927.0</v>
      </c>
      <c r="E462" s="4"/>
      <c r="F462" s="48">
        <f t="shared" si="1"/>
        <v>1986.2</v>
      </c>
      <c r="G462" s="49">
        <f t="shared" si="2"/>
        <v>0.9677671806</v>
      </c>
      <c r="H462" s="49">
        <f t="shared" si="3"/>
        <v>0.9565858301</v>
      </c>
      <c r="I462" s="48" t="b">
        <f t="shared" si="4"/>
        <v>1</v>
      </c>
      <c r="J462" s="48">
        <f t="shared" si="5"/>
        <v>-1</v>
      </c>
      <c r="K462" s="50">
        <f t="shared" si="6"/>
        <v>108</v>
      </c>
      <c r="L462" s="51">
        <f t="shared" si="7"/>
        <v>-0.004871310601</v>
      </c>
      <c r="M462" s="50" t="b">
        <f t="shared" si="8"/>
        <v>0</v>
      </c>
      <c r="N462" s="50" t="b">
        <f t="shared" si="9"/>
        <v>1</v>
      </c>
      <c r="O462" s="50">
        <f t="shared" si="10"/>
        <v>-1</v>
      </c>
      <c r="P462" s="4">
        <f t="shared" si="28"/>
        <v>134579713750</v>
      </c>
      <c r="Q462" s="34">
        <f t="shared" si="29"/>
        <v>-991744</v>
      </c>
      <c r="R462" s="34"/>
      <c r="S462" s="34"/>
      <c r="T462" s="34"/>
      <c r="U462" s="34"/>
      <c r="V462" s="59">
        <v>0.4956</v>
      </c>
      <c r="W462" s="60">
        <v>1.64</v>
      </c>
      <c r="X462" s="34" t="b">
        <f t="shared" si="13"/>
        <v>0</v>
      </c>
      <c r="Y462" s="34" t="b">
        <f t="shared" si="14"/>
        <v>0</v>
      </c>
      <c r="Z462" s="34" t="b">
        <f t="shared" si="15"/>
        <v>0</v>
      </c>
      <c r="AA462" s="34" t="b">
        <f t="shared" si="16"/>
        <v>0</v>
      </c>
      <c r="AB462" s="34" t="b">
        <f t="shared" si="17"/>
        <v>0</v>
      </c>
      <c r="AC462" s="34">
        <f t="shared" si="18"/>
        <v>9</v>
      </c>
      <c r="AD462" s="34">
        <f t="shared" si="19"/>
        <v>10</v>
      </c>
      <c r="AE462" s="16" t="b">
        <f t="shared" si="20"/>
        <v>0</v>
      </c>
      <c r="AF462" s="17" t="b">
        <f t="shared" si="21"/>
        <v>0</v>
      </c>
      <c r="AG462" s="17">
        <f t="shared" si="22"/>
        <v>12</v>
      </c>
      <c r="AH462" s="17" t="b">
        <f t="shared" si="23"/>
        <v>0</v>
      </c>
      <c r="AI462" s="34">
        <f t="shared" si="24"/>
        <v>1</v>
      </c>
      <c r="AJ462" s="18">
        <f t="shared" si="25"/>
        <v>13500.063</v>
      </c>
      <c r="AK462" s="18">
        <f t="shared" si="26"/>
        <v>13125.06125</v>
      </c>
      <c r="AL462" s="18">
        <f t="shared" si="27"/>
        <v>12750.0595</v>
      </c>
    </row>
    <row r="463" ht="12.75" customHeight="1">
      <c r="A463" s="54">
        <v>44770.0</v>
      </c>
      <c r="B463" s="62">
        <v>2199.0</v>
      </c>
      <c r="C463" s="63">
        <v>14891.9</v>
      </c>
      <c r="D463" s="62">
        <v>14819.0</v>
      </c>
      <c r="E463" s="4"/>
      <c r="F463" s="48">
        <f t="shared" si="1"/>
        <v>2065.8</v>
      </c>
      <c r="G463" s="49">
        <f t="shared" si="2"/>
        <v>0.9593357425</v>
      </c>
      <c r="H463" s="49">
        <f t="shared" si="3"/>
        <v>1.125613494</v>
      </c>
      <c r="I463" s="48" t="b">
        <f t="shared" si="4"/>
        <v>1</v>
      </c>
      <c r="J463" s="48">
        <f t="shared" si="5"/>
        <v>0</v>
      </c>
      <c r="K463" s="50">
        <f t="shared" si="6"/>
        <v>21</v>
      </c>
      <c r="L463" s="51">
        <f t="shared" si="7"/>
        <v>-0.004895278641</v>
      </c>
      <c r="M463" s="50" t="b">
        <f t="shared" si="8"/>
        <v>1</v>
      </c>
      <c r="N463" s="50" t="b">
        <f t="shared" si="9"/>
        <v>0</v>
      </c>
      <c r="O463" s="50">
        <f t="shared" si="10"/>
        <v>-1</v>
      </c>
      <c r="P463" s="4">
        <f t="shared" si="28"/>
        <v>140199418150</v>
      </c>
      <c r="Q463" s="34">
        <f t="shared" si="29"/>
        <v>-1040686</v>
      </c>
      <c r="R463" s="34"/>
      <c r="S463" s="34"/>
      <c r="T463" s="34"/>
      <c r="U463" s="34"/>
      <c r="V463" s="59">
        <v>0.4977</v>
      </c>
      <c r="W463" s="60">
        <v>1.9</v>
      </c>
      <c r="X463" s="34" t="b">
        <f t="shared" si="13"/>
        <v>0</v>
      </c>
      <c r="Y463" s="34" t="b">
        <f t="shared" si="14"/>
        <v>0</v>
      </c>
      <c r="Z463" s="34" t="b">
        <f t="shared" si="15"/>
        <v>0</v>
      </c>
      <c r="AA463" s="34" t="b">
        <f t="shared" si="16"/>
        <v>0</v>
      </c>
      <c r="AB463" s="34" t="b">
        <f t="shared" si="17"/>
        <v>0</v>
      </c>
      <c r="AC463" s="34">
        <f t="shared" si="18"/>
        <v>8</v>
      </c>
      <c r="AD463" s="34">
        <f t="shared" si="19"/>
        <v>9</v>
      </c>
      <c r="AE463" s="16" t="b">
        <f t="shared" si="20"/>
        <v>0</v>
      </c>
      <c r="AF463" s="17" t="b">
        <f t="shared" si="21"/>
        <v>0</v>
      </c>
      <c r="AG463" s="17">
        <f t="shared" si="22"/>
        <v>11</v>
      </c>
      <c r="AH463" s="17" t="b">
        <f t="shared" si="23"/>
        <v>0</v>
      </c>
      <c r="AI463" s="34">
        <f t="shared" si="24"/>
        <v>1</v>
      </c>
      <c r="AJ463" s="18">
        <f t="shared" si="25"/>
        <v>13402.71</v>
      </c>
      <c r="AK463" s="18">
        <f t="shared" si="26"/>
        <v>13030.4125</v>
      </c>
      <c r="AL463" s="18">
        <f t="shared" si="27"/>
        <v>12658.115</v>
      </c>
    </row>
    <row r="464" ht="12.75" customHeight="1">
      <c r="A464" s="54">
        <v>44769.0</v>
      </c>
      <c r="B464" s="62">
        <v>1848.0</v>
      </c>
      <c r="C464" s="63">
        <v>14921.59</v>
      </c>
      <c r="D464" s="62">
        <v>14798.0</v>
      </c>
      <c r="E464" s="4"/>
      <c r="F464" s="48">
        <f t="shared" si="1"/>
        <v>2097.4</v>
      </c>
      <c r="G464" s="49">
        <f t="shared" si="2"/>
        <v>0.9593899085</v>
      </c>
      <c r="H464" s="49">
        <f t="shared" si="3"/>
        <v>1.123134169</v>
      </c>
      <c r="I464" s="48" t="b">
        <f t="shared" si="4"/>
        <v>1</v>
      </c>
      <c r="J464" s="48">
        <f t="shared" si="5"/>
        <v>0</v>
      </c>
      <c r="K464" s="50">
        <f t="shared" si="6"/>
        <v>91</v>
      </c>
      <c r="L464" s="51">
        <f t="shared" si="7"/>
        <v>-0.008282629398</v>
      </c>
      <c r="M464" s="50" t="b">
        <f t="shared" si="8"/>
        <v>0</v>
      </c>
      <c r="N464" s="50" t="b">
        <f t="shared" si="9"/>
        <v>0</v>
      </c>
      <c r="O464" s="50">
        <f t="shared" si="10"/>
        <v>1</v>
      </c>
      <c r="P464" s="4">
        <f t="shared" si="28"/>
        <v>136991713300</v>
      </c>
      <c r="Q464" s="34">
        <f t="shared" si="29"/>
        <v>3054957</v>
      </c>
      <c r="R464" s="34"/>
      <c r="S464" s="34"/>
      <c r="T464" s="34"/>
      <c r="U464" s="34"/>
      <c r="V464" s="59">
        <v>0.4977</v>
      </c>
      <c r="W464" s="60">
        <v>1.05</v>
      </c>
      <c r="X464" s="34" t="b">
        <f t="shared" si="13"/>
        <v>0</v>
      </c>
      <c r="Y464" s="34" t="b">
        <f t="shared" si="14"/>
        <v>0</v>
      </c>
      <c r="Z464" s="34" t="b">
        <f t="shared" si="15"/>
        <v>0</v>
      </c>
      <c r="AA464" s="34" t="b">
        <f t="shared" si="16"/>
        <v>0</v>
      </c>
      <c r="AB464" s="34" t="b">
        <f t="shared" si="17"/>
        <v>0</v>
      </c>
      <c r="AC464" s="34">
        <f t="shared" si="18"/>
        <v>7</v>
      </c>
      <c r="AD464" s="34">
        <f t="shared" si="19"/>
        <v>8</v>
      </c>
      <c r="AE464" s="16" t="b">
        <f t="shared" si="20"/>
        <v>0</v>
      </c>
      <c r="AF464" s="17" t="b">
        <f t="shared" si="21"/>
        <v>0</v>
      </c>
      <c r="AG464" s="17">
        <f t="shared" si="22"/>
        <v>10</v>
      </c>
      <c r="AH464" s="17" t="b">
        <f t="shared" si="23"/>
        <v>0</v>
      </c>
      <c r="AI464" s="34">
        <f t="shared" si="24"/>
        <v>3</v>
      </c>
      <c r="AJ464" s="18">
        <f t="shared" si="25"/>
        <v>13429.431</v>
      </c>
      <c r="AK464" s="18">
        <f t="shared" si="26"/>
        <v>13056.39125</v>
      </c>
      <c r="AL464" s="18">
        <f t="shared" si="27"/>
        <v>12683.3515</v>
      </c>
    </row>
    <row r="465" ht="12.75" customHeight="1">
      <c r="A465" s="54">
        <v>44768.0</v>
      </c>
      <c r="B465" s="62">
        <v>1833.0</v>
      </c>
      <c r="C465" s="63">
        <v>14806.78</v>
      </c>
      <c r="D465" s="62">
        <v>14707.0</v>
      </c>
      <c r="E465" s="4"/>
      <c r="F465" s="48">
        <f t="shared" si="1"/>
        <v>2240.2</v>
      </c>
      <c r="G465" s="49">
        <f t="shared" si="2"/>
        <v>0.9503337091</v>
      </c>
      <c r="H465" s="49">
        <f t="shared" si="3"/>
        <v>1.122534037</v>
      </c>
      <c r="I465" s="48" t="b">
        <f t="shared" si="4"/>
        <v>1</v>
      </c>
      <c r="J465" s="48">
        <f t="shared" si="5"/>
        <v>0</v>
      </c>
      <c r="K465" s="50">
        <f t="shared" si="6"/>
        <v>-86</v>
      </c>
      <c r="L465" s="51">
        <f t="shared" si="7"/>
        <v>-0.006738804791</v>
      </c>
      <c r="M465" s="50" t="b">
        <f t="shared" si="8"/>
        <v>1</v>
      </c>
      <c r="N465" s="50" t="b">
        <f t="shared" si="9"/>
        <v>0</v>
      </c>
      <c r="O465" s="50">
        <f t="shared" si="10"/>
        <v>-1</v>
      </c>
      <c r="P465" s="4">
        <f t="shared" si="28"/>
        <v>141817975650</v>
      </c>
      <c r="Q465" s="34">
        <f t="shared" si="29"/>
        <v>-1060717</v>
      </c>
      <c r="R465" s="34"/>
      <c r="S465" s="34"/>
      <c r="T465" s="34"/>
      <c r="U465" s="34"/>
      <c r="V465" s="59">
        <v>0.4878</v>
      </c>
      <c r="W465" s="60">
        <v>-1.59</v>
      </c>
      <c r="X465" s="34" t="b">
        <f t="shared" si="13"/>
        <v>1</v>
      </c>
      <c r="Y465" s="34" t="b">
        <f t="shared" si="14"/>
        <v>0</v>
      </c>
      <c r="Z465" s="34" t="b">
        <f t="shared" si="15"/>
        <v>0</v>
      </c>
      <c r="AA465" s="34" t="b">
        <f t="shared" si="16"/>
        <v>0</v>
      </c>
      <c r="AB465" s="34" t="b">
        <f t="shared" si="17"/>
        <v>0</v>
      </c>
      <c r="AC465" s="34">
        <f t="shared" si="18"/>
        <v>6</v>
      </c>
      <c r="AD465" s="34">
        <f t="shared" si="19"/>
        <v>7</v>
      </c>
      <c r="AE465" s="16" t="b">
        <f t="shared" si="20"/>
        <v>0</v>
      </c>
      <c r="AF465" s="17" t="b">
        <f t="shared" si="21"/>
        <v>0</v>
      </c>
      <c r="AG465" s="17">
        <f t="shared" si="22"/>
        <v>9</v>
      </c>
      <c r="AH465" s="17" t="b">
        <f t="shared" si="23"/>
        <v>0</v>
      </c>
      <c r="AI465" s="34">
        <f t="shared" si="24"/>
        <v>1</v>
      </c>
      <c r="AJ465" s="18">
        <f t="shared" si="25"/>
        <v>13326.102</v>
      </c>
      <c r="AK465" s="18">
        <f t="shared" si="26"/>
        <v>12955.9325</v>
      </c>
      <c r="AL465" s="18">
        <f t="shared" si="27"/>
        <v>12585.763</v>
      </c>
      <c r="AM465" s="19">
        <v>262.0</v>
      </c>
      <c r="AN465" s="19">
        <v>675.0</v>
      </c>
      <c r="AO465" s="19">
        <v>212.0</v>
      </c>
      <c r="AP465" s="19">
        <v>165.0</v>
      </c>
      <c r="AQ465" s="19">
        <v>113.0</v>
      </c>
    </row>
    <row r="466" ht="12.75" customHeight="1">
      <c r="A466" s="54">
        <v>44767.0</v>
      </c>
      <c r="B466" s="62">
        <v>1823.0</v>
      </c>
      <c r="C466" s="63">
        <v>14936.33</v>
      </c>
      <c r="D466" s="62">
        <v>14793.0</v>
      </c>
      <c r="E466" s="4"/>
      <c r="F466" s="48">
        <f t="shared" si="1"/>
        <v>2266.4</v>
      </c>
      <c r="G466" s="49">
        <f t="shared" si="2"/>
        <v>0.9569164446</v>
      </c>
      <c r="H466" s="49">
        <f t="shared" si="3"/>
        <v>1.1230301</v>
      </c>
      <c r="I466" s="48" t="b">
        <f t="shared" si="4"/>
        <v>1</v>
      </c>
      <c r="J466" s="48">
        <f t="shared" si="5"/>
        <v>0</v>
      </c>
      <c r="K466" s="50">
        <f t="shared" si="6"/>
        <v>26</v>
      </c>
      <c r="L466" s="51">
        <f t="shared" si="7"/>
        <v>-0.009596065432</v>
      </c>
      <c r="M466" s="50" t="b">
        <f t="shared" si="8"/>
        <v>0</v>
      </c>
      <c r="N466" s="50" t="b">
        <f t="shared" si="9"/>
        <v>0</v>
      </c>
      <c r="O466" s="50">
        <f t="shared" si="10"/>
        <v>1</v>
      </c>
      <c r="P466" s="4">
        <f t="shared" si="28"/>
        <v>156865055950</v>
      </c>
      <c r="Q466" s="34">
        <f t="shared" si="29"/>
        <v>3499321</v>
      </c>
      <c r="R466" s="34"/>
      <c r="S466" s="34"/>
      <c r="T466" s="34"/>
      <c r="U466" s="34"/>
      <c r="V466" s="59">
        <v>0.4891</v>
      </c>
      <c r="W466" s="60">
        <v>-0.41</v>
      </c>
      <c r="X466" s="34" t="b">
        <f t="shared" si="13"/>
        <v>1</v>
      </c>
      <c r="Y466" s="34" t="b">
        <f t="shared" si="14"/>
        <v>0</v>
      </c>
      <c r="Z466" s="34" t="b">
        <f t="shared" si="15"/>
        <v>0</v>
      </c>
      <c r="AA466" s="34" t="b">
        <f t="shared" si="16"/>
        <v>0</v>
      </c>
      <c r="AB466" s="34" t="b">
        <f t="shared" si="17"/>
        <v>0</v>
      </c>
      <c r="AC466" s="34">
        <f t="shared" si="18"/>
        <v>5</v>
      </c>
      <c r="AD466" s="34">
        <f t="shared" si="19"/>
        <v>6</v>
      </c>
      <c r="AE466" s="16" t="b">
        <f t="shared" si="20"/>
        <v>0</v>
      </c>
      <c r="AF466" s="17" t="b">
        <f t="shared" si="21"/>
        <v>0</v>
      </c>
      <c r="AG466" s="17">
        <f t="shared" si="22"/>
        <v>8</v>
      </c>
      <c r="AH466" s="17" t="b">
        <f t="shared" si="23"/>
        <v>0</v>
      </c>
      <c r="AI466" s="34">
        <f t="shared" si="24"/>
        <v>3</v>
      </c>
      <c r="AJ466" s="18">
        <f t="shared" si="25"/>
        <v>13442.697</v>
      </c>
      <c r="AK466" s="18">
        <f t="shared" si="26"/>
        <v>13069.28875</v>
      </c>
      <c r="AL466" s="18">
        <f t="shared" si="27"/>
        <v>12695.8805</v>
      </c>
    </row>
    <row r="467" ht="12.75" customHeight="1">
      <c r="A467" s="54">
        <v>44764.0</v>
      </c>
      <c r="B467" s="62">
        <v>2626.0</v>
      </c>
      <c r="C467" s="63">
        <v>14949.36</v>
      </c>
      <c r="D467" s="62">
        <v>14767.0</v>
      </c>
      <c r="E467" s="4"/>
      <c r="F467" s="48">
        <f t="shared" si="1"/>
        <v>2352.4</v>
      </c>
      <c r="G467" s="49">
        <f t="shared" si="2"/>
        <v>0.9560608453</v>
      </c>
      <c r="H467" s="49">
        <f t="shared" si="3"/>
        <v>1.117209104</v>
      </c>
      <c r="I467" s="48" t="b">
        <f t="shared" si="4"/>
        <v>1</v>
      </c>
      <c r="J467" s="48">
        <f t="shared" si="5"/>
        <v>0</v>
      </c>
      <c r="K467" s="50">
        <f t="shared" si="6"/>
        <v>10</v>
      </c>
      <c r="L467" s="51">
        <f t="shared" si="7"/>
        <v>-0.01219851552</v>
      </c>
      <c r="M467" s="50" t="b">
        <f t="shared" si="8"/>
        <v>0</v>
      </c>
      <c r="N467" s="50" t="b">
        <f t="shared" si="9"/>
        <v>0</v>
      </c>
      <c r="O467" s="50">
        <f t="shared" si="10"/>
        <v>1</v>
      </c>
      <c r="P467" s="4">
        <f t="shared" si="28"/>
        <v>152436581250</v>
      </c>
      <c r="Q467" s="34">
        <f t="shared" si="29"/>
        <v>3406519</v>
      </c>
      <c r="R467" s="34"/>
      <c r="S467" s="34"/>
      <c r="T467" s="34"/>
      <c r="U467" s="34"/>
      <c r="V467" s="59">
        <v>0.5093</v>
      </c>
      <c r="W467" s="60">
        <v>-0.14</v>
      </c>
      <c r="X467" s="34" t="b">
        <f t="shared" si="13"/>
        <v>1</v>
      </c>
      <c r="Y467" s="34" t="b">
        <f t="shared" si="14"/>
        <v>0</v>
      </c>
      <c r="Z467" s="34" t="b">
        <f t="shared" si="15"/>
        <v>0</v>
      </c>
      <c r="AA467" s="34" t="b">
        <f t="shared" si="16"/>
        <v>0</v>
      </c>
      <c r="AB467" s="34" t="b">
        <f t="shared" si="17"/>
        <v>0</v>
      </c>
      <c r="AC467" s="34">
        <f t="shared" si="18"/>
        <v>4</v>
      </c>
      <c r="AD467" s="34">
        <f t="shared" si="19"/>
        <v>5</v>
      </c>
      <c r="AE467" s="16" t="b">
        <f t="shared" si="20"/>
        <v>0</v>
      </c>
      <c r="AF467" s="17" t="b">
        <f t="shared" si="21"/>
        <v>0</v>
      </c>
      <c r="AG467" s="17">
        <f t="shared" si="22"/>
        <v>7</v>
      </c>
      <c r="AH467" s="17" t="b">
        <f t="shared" si="23"/>
        <v>0</v>
      </c>
      <c r="AI467" s="34">
        <f t="shared" si="24"/>
        <v>3</v>
      </c>
      <c r="AJ467" s="18">
        <f t="shared" si="25"/>
        <v>13454.424</v>
      </c>
      <c r="AK467" s="18">
        <f t="shared" si="26"/>
        <v>13080.69</v>
      </c>
      <c r="AL467" s="18">
        <f t="shared" si="27"/>
        <v>12706.956</v>
      </c>
    </row>
    <row r="468" ht="12.75" customHeight="1">
      <c r="A468" s="54">
        <v>44763.0</v>
      </c>
      <c r="B468" s="62">
        <v>2357.0</v>
      </c>
      <c r="C468" s="63">
        <v>14937.7</v>
      </c>
      <c r="D468" s="62">
        <v>14757.0</v>
      </c>
      <c r="E468" s="4"/>
      <c r="F468" s="48">
        <f t="shared" si="1"/>
        <v>2280.6</v>
      </c>
      <c r="G468" s="49">
        <f t="shared" si="2"/>
        <v>0.9536452574</v>
      </c>
      <c r="H468" s="49">
        <f t="shared" si="3"/>
        <v>1.090537607</v>
      </c>
      <c r="I468" s="48" t="b">
        <f t="shared" si="4"/>
        <v>0</v>
      </c>
      <c r="J468" s="48">
        <f t="shared" si="5"/>
        <v>0</v>
      </c>
      <c r="K468" s="50">
        <f t="shared" si="6"/>
        <v>170</v>
      </c>
      <c r="L468" s="51">
        <f t="shared" si="7"/>
        <v>-0.01209690916</v>
      </c>
      <c r="M468" s="50" t="b">
        <f t="shared" si="8"/>
        <v>0</v>
      </c>
      <c r="N468" s="50" t="b">
        <f t="shared" si="9"/>
        <v>0</v>
      </c>
      <c r="O468" s="50">
        <f t="shared" si="10"/>
        <v>1</v>
      </c>
      <c r="P468" s="4">
        <f t="shared" si="28"/>
        <v>150751014250</v>
      </c>
      <c r="Q468" s="34">
        <f t="shared" si="29"/>
        <v>3371134</v>
      </c>
      <c r="R468" s="34"/>
      <c r="S468" s="34"/>
      <c r="T468" s="34"/>
      <c r="U468" s="34"/>
      <c r="V468" s="59">
        <v>0.4944</v>
      </c>
      <c r="W468" s="60">
        <v>1.05</v>
      </c>
      <c r="X468" s="34" t="b">
        <f t="shared" si="13"/>
        <v>0</v>
      </c>
      <c r="Y468" s="34" t="b">
        <f t="shared" si="14"/>
        <v>0</v>
      </c>
      <c r="Z468" s="34" t="b">
        <f t="shared" si="15"/>
        <v>0</v>
      </c>
      <c r="AA468" s="34" t="b">
        <f t="shared" si="16"/>
        <v>0</v>
      </c>
      <c r="AB468" s="34" t="b">
        <f t="shared" si="17"/>
        <v>0</v>
      </c>
      <c r="AC468" s="34">
        <f t="shared" si="18"/>
        <v>3</v>
      </c>
      <c r="AD468" s="34">
        <f t="shared" si="19"/>
        <v>4</v>
      </c>
      <c r="AE468" s="16" t="b">
        <f t="shared" si="20"/>
        <v>0</v>
      </c>
      <c r="AF468" s="17" t="b">
        <f t="shared" si="21"/>
        <v>0</v>
      </c>
      <c r="AG468" s="17">
        <f t="shared" si="22"/>
        <v>6</v>
      </c>
      <c r="AH468" s="17" t="b">
        <f t="shared" si="23"/>
        <v>0</v>
      </c>
      <c r="AI468" s="34">
        <f t="shared" si="24"/>
        <v>3</v>
      </c>
      <c r="AJ468" s="18">
        <f t="shared" si="25"/>
        <v>13443.93</v>
      </c>
      <c r="AK468" s="18">
        <f t="shared" si="26"/>
        <v>13070.4875</v>
      </c>
      <c r="AL468" s="18">
        <f t="shared" si="27"/>
        <v>12697.045</v>
      </c>
    </row>
    <row r="469" ht="12.75" customHeight="1">
      <c r="A469" s="55">
        <v>44762.0</v>
      </c>
      <c r="B469" s="62">
        <v>2562.0</v>
      </c>
      <c r="C469" s="63">
        <v>14733.22</v>
      </c>
      <c r="D469" s="62">
        <v>14712.0</v>
      </c>
      <c r="E469" s="58">
        <v>14587.0</v>
      </c>
      <c r="F469" s="48">
        <f t="shared" si="1"/>
        <v>2227</v>
      </c>
      <c r="G469" s="49">
        <f t="shared" si="2"/>
        <v>0.9391103968</v>
      </c>
      <c r="H469" s="49">
        <f t="shared" si="3"/>
        <v>1.088984762</v>
      </c>
      <c r="I469" s="48" t="b">
        <f t="shared" si="4"/>
        <v>0</v>
      </c>
      <c r="J469" s="48">
        <f t="shared" si="5"/>
        <v>0</v>
      </c>
      <c r="K469" s="50">
        <f t="shared" si="6"/>
        <v>64</v>
      </c>
      <c r="L469" s="51">
        <f t="shared" si="7"/>
        <v>-0.009924510732</v>
      </c>
      <c r="M469" s="50" t="b">
        <f t="shared" si="8"/>
        <v>0</v>
      </c>
      <c r="N469" s="50" t="b">
        <f t="shared" si="9"/>
        <v>0</v>
      </c>
      <c r="O469" s="50">
        <f t="shared" si="10"/>
        <v>1</v>
      </c>
      <c r="P469" s="4">
        <f t="shared" si="28"/>
        <v>126611235250</v>
      </c>
      <c r="Q469" s="34">
        <f t="shared" si="29"/>
        <v>2839974</v>
      </c>
      <c r="R469" s="34"/>
      <c r="S469" s="34"/>
      <c r="T469" s="34"/>
      <c r="U469" s="34"/>
      <c r="V469" s="59">
        <v>0.5034</v>
      </c>
      <c r="W469" s="60">
        <v>0.38</v>
      </c>
      <c r="X469" s="34" t="b">
        <f t="shared" si="13"/>
        <v>0</v>
      </c>
      <c r="Y469" s="34" t="b">
        <f t="shared" si="14"/>
        <v>0</v>
      </c>
      <c r="Z469" s="34" t="b">
        <f t="shared" si="15"/>
        <v>0</v>
      </c>
      <c r="AA469" s="34" t="b">
        <f t="shared" si="16"/>
        <v>0</v>
      </c>
      <c r="AB469" s="34" t="b">
        <f t="shared" si="17"/>
        <v>0</v>
      </c>
      <c r="AC469" s="34">
        <f t="shared" si="18"/>
        <v>2</v>
      </c>
      <c r="AD469" s="34">
        <f t="shared" si="19"/>
        <v>3</v>
      </c>
      <c r="AE469" s="16" t="b">
        <f t="shared" si="20"/>
        <v>0</v>
      </c>
      <c r="AF469" s="17" t="b">
        <f t="shared" si="21"/>
        <v>0</v>
      </c>
      <c r="AG469" s="17">
        <f t="shared" si="22"/>
        <v>5</v>
      </c>
      <c r="AH469" s="17" t="b">
        <f t="shared" si="23"/>
        <v>0</v>
      </c>
      <c r="AI469" s="34">
        <f t="shared" si="24"/>
        <v>3</v>
      </c>
      <c r="AJ469" s="18">
        <f t="shared" si="25"/>
        <v>13259.898</v>
      </c>
      <c r="AK469" s="18">
        <f t="shared" si="26"/>
        <v>12891.5675</v>
      </c>
      <c r="AL469" s="18">
        <f t="shared" si="27"/>
        <v>12523.237</v>
      </c>
    </row>
    <row r="470" ht="12.75" customHeight="1">
      <c r="A470" s="54">
        <v>44761.0</v>
      </c>
      <c r="B470" s="62">
        <v>1964.0</v>
      </c>
      <c r="C470" s="63">
        <v>14694.08</v>
      </c>
      <c r="D470" s="62">
        <v>14680.0</v>
      </c>
      <c r="E470" s="58">
        <v>14523.0</v>
      </c>
      <c r="F470" s="48">
        <f t="shared" si="1"/>
        <v>2157.4</v>
      </c>
      <c r="G470" s="49">
        <f t="shared" si="2"/>
        <v>0.9350558741</v>
      </c>
      <c r="H470" s="49">
        <f t="shared" si="3"/>
        <v>0.9607832057</v>
      </c>
      <c r="I470" s="48" t="b">
        <f t="shared" si="4"/>
        <v>1</v>
      </c>
      <c r="J470" s="48">
        <f t="shared" si="5"/>
        <v>0</v>
      </c>
      <c r="K470" s="50">
        <f t="shared" si="6"/>
        <v>23</v>
      </c>
      <c r="L470" s="51">
        <f t="shared" si="7"/>
        <v>-0.01164278403</v>
      </c>
      <c r="M470" s="50" t="b">
        <f t="shared" si="8"/>
        <v>0</v>
      </c>
      <c r="N470" s="50" t="b">
        <f t="shared" si="9"/>
        <v>0</v>
      </c>
      <c r="O470" s="50">
        <f t="shared" si="10"/>
        <v>1</v>
      </c>
      <c r="P470" s="4">
        <f t="shared" si="28"/>
        <v>129721731250</v>
      </c>
      <c r="Q470" s="34">
        <f t="shared" si="29"/>
        <v>-972030</v>
      </c>
      <c r="R470" s="34"/>
      <c r="S470" s="34"/>
      <c r="T470" s="34"/>
      <c r="U470" s="34"/>
      <c r="V470" s="59">
        <v>0.4811</v>
      </c>
      <c r="W470" s="60">
        <v>-0.25</v>
      </c>
      <c r="X470" s="34" t="b">
        <f t="shared" si="13"/>
        <v>0</v>
      </c>
      <c r="Y470" s="34" t="b">
        <f t="shared" si="14"/>
        <v>1</v>
      </c>
      <c r="Z470" s="34" t="b">
        <f t="shared" si="15"/>
        <v>0</v>
      </c>
      <c r="AA470" s="34" t="b">
        <f t="shared" si="16"/>
        <v>0</v>
      </c>
      <c r="AB470" s="34" t="b">
        <f t="shared" si="17"/>
        <v>1</v>
      </c>
      <c r="AC470" s="34">
        <f t="shared" si="18"/>
        <v>1</v>
      </c>
      <c r="AD470" s="34">
        <f t="shared" si="19"/>
        <v>2</v>
      </c>
      <c r="AE470" s="16" t="b">
        <f t="shared" si="20"/>
        <v>0</v>
      </c>
      <c r="AF470" s="17" t="b">
        <f t="shared" si="21"/>
        <v>0</v>
      </c>
      <c r="AG470" s="17">
        <f t="shared" si="22"/>
        <v>4</v>
      </c>
      <c r="AH470" s="17" t="b">
        <f t="shared" si="23"/>
        <v>0</v>
      </c>
      <c r="AI470" s="34">
        <f t="shared" si="24"/>
        <v>-1</v>
      </c>
      <c r="AJ470" s="18">
        <f t="shared" si="25"/>
        <v>13224.672</v>
      </c>
      <c r="AK470" s="18">
        <f t="shared" si="26"/>
        <v>12857.32</v>
      </c>
      <c r="AL470" s="18">
        <f t="shared" si="27"/>
        <v>12489.968</v>
      </c>
    </row>
    <row r="471" ht="12.75" customHeight="1">
      <c r="A471" s="54">
        <v>44760.0</v>
      </c>
      <c r="B471" s="62">
        <v>2253.0</v>
      </c>
      <c r="C471" s="63">
        <v>14719.64</v>
      </c>
      <c r="D471" s="62">
        <v>14645.0</v>
      </c>
      <c r="E471" s="58">
        <v>14500.0</v>
      </c>
      <c r="F471" s="48">
        <f t="shared" si="1"/>
        <v>2163.8</v>
      </c>
      <c r="G471" s="49">
        <f t="shared" si="2"/>
        <v>0.9347484931</v>
      </c>
      <c r="H471" s="49">
        <f t="shared" si="3"/>
        <v>0.956890002</v>
      </c>
      <c r="I471" s="48" t="b">
        <f t="shared" si="4"/>
        <v>1</v>
      </c>
      <c r="J471" s="48">
        <f t="shared" si="5"/>
        <v>0</v>
      </c>
      <c r="K471" s="50">
        <f t="shared" si="6"/>
        <v>162</v>
      </c>
      <c r="L471" s="51">
        <f t="shared" si="7"/>
        <v>-0.01492156058</v>
      </c>
      <c r="M471" s="50" t="b">
        <f t="shared" si="8"/>
        <v>0</v>
      </c>
      <c r="N471" s="50" t="b">
        <f t="shared" si="9"/>
        <v>0</v>
      </c>
      <c r="O471" s="50">
        <f t="shared" si="10"/>
        <v>1</v>
      </c>
      <c r="P471" s="4">
        <f t="shared" si="28"/>
        <v>126445123650</v>
      </c>
      <c r="Q471" s="34">
        <f t="shared" si="29"/>
        <v>2849224</v>
      </c>
      <c r="R471" s="34"/>
      <c r="S471" s="34"/>
      <c r="T471" s="34"/>
      <c r="U471" s="34"/>
      <c r="V471" s="59">
        <v>0.4809</v>
      </c>
      <c r="W471" s="60">
        <v>-2.13</v>
      </c>
      <c r="X471" s="34" t="b">
        <f t="shared" si="13"/>
        <v>1</v>
      </c>
      <c r="Y471" s="34" t="b">
        <f t="shared" si="14"/>
        <v>0</v>
      </c>
      <c r="Z471" s="34" t="b">
        <f t="shared" si="15"/>
        <v>0</v>
      </c>
      <c r="AA471" s="34" t="b">
        <f t="shared" si="16"/>
        <v>1</v>
      </c>
      <c r="AB471" s="34" t="b">
        <f t="shared" si="17"/>
        <v>0</v>
      </c>
      <c r="AC471" s="34">
        <f t="shared" si="18"/>
        <v>2</v>
      </c>
      <c r="AD471" s="34">
        <f t="shared" si="19"/>
        <v>1</v>
      </c>
      <c r="AE471" s="16" t="b">
        <f t="shared" si="20"/>
        <v>1</v>
      </c>
      <c r="AF471" s="17" t="b">
        <f t="shared" si="21"/>
        <v>0</v>
      </c>
      <c r="AG471" s="17">
        <f t="shared" si="22"/>
        <v>3</v>
      </c>
      <c r="AH471" s="17" t="b">
        <f t="shared" si="23"/>
        <v>0</v>
      </c>
      <c r="AI471" s="34">
        <f t="shared" si="24"/>
        <v>3</v>
      </c>
      <c r="AJ471" s="18">
        <f t="shared" si="25"/>
        <v>13247.676</v>
      </c>
      <c r="AK471" s="18">
        <f t="shared" si="26"/>
        <v>12879.685</v>
      </c>
      <c r="AL471" s="18">
        <f t="shared" si="27"/>
        <v>12511.694</v>
      </c>
    </row>
    <row r="472" ht="12.75" customHeight="1">
      <c r="A472" s="54">
        <v>44757.0</v>
      </c>
      <c r="B472" s="62">
        <v>2267.0</v>
      </c>
      <c r="C472" s="63">
        <v>14550.62</v>
      </c>
      <c r="D472" s="62">
        <v>14483.0</v>
      </c>
      <c r="E472" s="4"/>
      <c r="F472" s="48">
        <f t="shared" si="1"/>
        <v>2059</v>
      </c>
      <c r="G472" s="49">
        <f t="shared" si="2"/>
        <v>0.9221594927</v>
      </c>
      <c r="H472" s="49">
        <f t="shared" si="3"/>
        <v>0.9517811785</v>
      </c>
      <c r="I472" s="48" t="b">
        <f t="shared" si="4"/>
        <v>1</v>
      </c>
      <c r="J472" s="48">
        <f t="shared" si="5"/>
        <v>-1</v>
      </c>
      <c r="K472" s="50">
        <f t="shared" si="6"/>
        <v>55</v>
      </c>
      <c r="L472" s="51">
        <f t="shared" si="7"/>
        <v>-0.004647224654</v>
      </c>
      <c r="M472" s="50" t="b">
        <f t="shared" si="8"/>
        <v>1</v>
      </c>
      <c r="N472" s="50" t="b">
        <f t="shared" si="9"/>
        <v>1</v>
      </c>
      <c r="O472" s="50">
        <f t="shared" si="10"/>
        <v>-1</v>
      </c>
      <c r="P472" s="4">
        <f t="shared" si="28"/>
        <v>134734007550</v>
      </c>
      <c r="Q472" s="34">
        <f t="shared" si="29"/>
        <v>-1023319</v>
      </c>
      <c r="R472" s="34"/>
      <c r="S472" s="34"/>
      <c r="T472" s="34"/>
      <c r="U472" s="34"/>
      <c r="V472" s="59">
        <v>0.4901</v>
      </c>
      <c r="W472" s="60">
        <v>-1.54</v>
      </c>
      <c r="X472" s="34" t="b">
        <f t="shared" si="13"/>
        <v>0</v>
      </c>
      <c r="Y472" s="34" t="b">
        <f t="shared" si="14"/>
        <v>1</v>
      </c>
      <c r="Z472" s="34" t="b">
        <f t="shared" si="15"/>
        <v>0</v>
      </c>
      <c r="AA472" s="34" t="b">
        <f t="shared" si="16"/>
        <v>0</v>
      </c>
      <c r="AB472" s="34" t="b">
        <f t="shared" si="17"/>
        <v>1</v>
      </c>
      <c r="AC472" s="34">
        <f t="shared" si="18"/>
        <v>1</v>
      </c>
      <c r="AD472" s="34">
        <f t="shared" si="19"/>
        <v>2</v>
      </c>
      <c r="AE472" s="16" t="b">
        <f t="shared" si="20"/>
        <v>0</v>
      </c>
      <c r="AF472" s="17" t="b">
        <f t="shared" si="21"/>
        <v>0</v>
      </c>
      <c r="AG472" s="17">
        <f t="shared" si="22"/>
        <v>2</v>
      </c>
      <c r="AH472" s="17" t="b">
        <f t="shared" si="23"/>
        <v>0</v>
      </c>
      <c r="AI472" s="34">
        <f t="shared" si="24"/>
        <v>1</v>
      </c>
      <c r="AJ472" s="18">
        <f t="shared" si="25"/>
        <v>13095.558</v>
      </c>
      <c r="AK472" s="18">
        <f t="shared" si="26"/>
        <v>12731.7925</v>
      </c>
      <c r="AL472" s="18">
        <f t="shared" si="27"/>
        <v>12368.027</v>
      </c>
    </row>
    <row r="473" ht="12.75" customHeight="1">
      <c r="A473" s="54">
        <v>44756.0</v>
      </c>
      <c r="B473" s="62">
        <v>2089.0</v>
      </c>
      <c r="C473" s="63">
        <v>14438.52</v>
      </c>
      <c r="D473" s="62">
        <v>14428.0</v>
      </c>
      <c r="E473" s="4"/>
      <c r="F473" s="48">
        <f t="shared" si="1"/>
        <v>2120.2</v>
      </c>
      <c r="G473" s="49">
        <f t="shared" si="2"/>
        <v>0.9126696046</v>
      </c>
      <c r="H473" s="49">
        <f t="shared" si="3"/>
        <v>1.077124876</v>
      </c>
      <c r="I473" s="48" t="b">
        <f t="shared" si="4"/>
        <v>1</v>
      </c>
      <c r="J473" s="48">
        <f t="shared" si="5"/>
        <v>0</v>
      </c>
      <c r="K473" s="50">
        <f t="shared" si="6"/>
        <v>163</v>
      </c>
      <c r="L473" s="51">
        <f t="shared" si="7"/>
        <v>-0.0007286065331</v>
      </c>
      <c r="M473" s="50" t="b">
        <f t="shared" si="8"/>
        <v>0</v>
      </c>
      <c r="N473" s="50" t="b">
        <f t="shared" si="9"/>
        <v>0</v>
      </c>
      <c r="O473" s="50">
        <f t="shared" si="10"/>
        <v>-1</v>
      </c>
      <c r="P473" s="4">
        <f t="shared" si="28"/>
        <v>137619357050</v>
      </c>
      <c r="Q473" s="34">
        <f t="shared" si="29"/>
        <v>-1049218</v>
      </c>
      <c r="R473" s="34"/>
      <c r="S473" s="34"/>
      <c r="T473" s="34"/>
      <c r="U473" s="34"/>
      <c r="V473" s="59">
        <v>0.5058</v>
      </c>
      <c r="W473" s="60">
        <v>-3.33</v>
      </c>
      <c r="X473" s="34" t="b">
        <f t="shared" si="13"/>
        <v>1</v>
      </c>
      <c r="Y473" s="34" t="b">
        <f t="shared" si="14"/>
        <v>0</v>
      </c>
      <c r="Z473" s="34" t="b">
        <f t="shared" si="15"/>
        <v>0</v>
      </c>
      <c r="AA473" s="34" t="b">
        <f t="shared" si="16"/>
        <v>1</v>
      </c>
      <c r="AB473" s="34" t="b">
        <f t="shared" si="17"/>
        <v>0</v>
      </c>
      <c r="AC473" s="34">
        <f t="shared" si="18"/>
        <v>6</v>
      </c>
      <c r="AD473" s="34">
        <f t="shared" si="19"/>
        <v>1</v>
      </c>
      <c r="AE473" s="16" t="b">
        <f t="shared" si="20"/>
        <v>1</v>
      </c>
      <c r="AF473" s="17" t="b">
        <f t="shared" si="21"/>
        <v>1</v>
      </c>
      <c r="AG473" s="17">
        <f t="shared" si="22"/>
        <v>1</v>
      </c>
      <c r="AH473" s="17" t="b">
        <f t="shared" si="23"/>
        <v>1</v>
      </c>
      <c r="AI473" s="34">
        <f t="shared" si="24"/>
        <v>1</v>
      </c>
      <c r="AJ473" s="18">
        <f t="shared" si="25"/>
        <v>12994.668</v>
      </c>
      <c r="AK473" s="18">
        <f t="shared" si="26"/>
        <v>12633.705</v>
      </c>
      <c r="AL473" s="18">
        <f t="shared" si="27"/>
        <v>12272.742</v>
      </c>
    </row>
    <row r="474" ht="12.75" customHeight="1">
      <c r="A474" s="54">
        <v>44755.0</v>
      </c>
      <c r="B474" s="62">
        <v>2214.0</v>
      </c>
      <c r="C474" s="63">
        <v>14324.68</v>
      </c>
      <c r="D474" s="62">
        <v>14265.0</v>
      </c>
      <c r="E474" s="4"/>
      <c r="F474" s="48">
        <f t="shared" si="1"/>
        <v>2216.2</v>
      </c>
      <c r="G474" s="49">
        <f t="shared" si="2"/>
        <v>0.9029154199</v>
      </c>
      <c r="H474" s="49">
        <f t="shared" si="3"/>
        <v>1.074523397</v>
      </c>
      <c r="I474" s="48" t="b">
        <f t="shared" si="4"/>
        <v>1</v>
      </c>
      <c r="J474" s="48">
        <f t="shared" si="5"/>
        <v>0</v>
      </c>
      <c r="K474" s="50">
        <f t="shared" si="6"/>
        <v>363</v>
      </c>
      <c r="L474" s="51">
        <f t="shared" si="7"/>
        <v>-0.004166236174</v>
      </c>
      <c r="M474" s="50" t="b">
        <f t="shared" si="8"/>
        <v>1</v>
      </c>
      <c r="N474" s="50" t="b">
        <f t="shared" si="9"/>
        <v>0</v>
      </c>
      <c r="O474" s="50">
        <f t="shared" si="10"/>
        <v>-1</v>
      </c>
      <c r="P474" s="4">
        <f t="shared" si="28"/>
        <v>146848188850</v>
      </c>
      <c r="Q474" s="34">
        <f t="shared" si="29"/>
        <v>-1132372</v>
      </c>
      <c r="R474" s="34"/>
      <c r="S474" s="34"/>
      <c r="T474" s="34"/>
      <c r="U474" s="34"/>
      <c r="V474" s="59">
        <v>0.5012</v>
      </c>
      <c r="W474" s="60">
        <v>-3.62</v>
      </c>
      <c r="X474" s="34" t="b">
        <f t="shared" si="13"/>
        <v>1</v>
      </c>
      <c r="Y474" s="34" t="b">
        <f t="shared" si="14"/>
        <v>0</v>
      </c>
      <c r="Z474" s="34" t="b">
        <f t="shared" si="15"/>
        <v>0</v>
      </c>
      <c r="AA474" s="34" t="b">
        <f t="shared" si="16"/>
        <v>1</v>
      </c>
      <c r="AB474" s="34" t="b">
        <f t="shared" si="17"/>
        <v>0</v>
      </c>
      <c r="AC474" s="34">
        <f t="shared" si="18"/>
        <v>5</v>
      </c>
      <c r="AD474" s="34">
        <f t="shared" si="19"/>
        <v>1</v>
      </c>
      <c r="AE474" s="16" t="b">
        <f t="shared" si="20"/>
        <v>1</v>
      </c>
      <c r="AF474" s="17" t="b">
        <f t="shared" si="21"/>
        <v>1</v>
      </c>
      <c r="AG474" s="17">
        <f t="shared" si="22"/>
        <v>1</v>
      </c>
      <c r="AH474" s="17" t="b">
        <f t="shared" si="23"/>
        <v>1</v>
      </c>
      <c r="AI474" s="34">
        <f t="shared" si="24"/>
        <v>1</v>
      </c>
      <c r="AJ474" s="18">
        <f t="shared" si="25"/>
        <v>12892.212</v>
      </c>
      <c r="AK474" s="18">
        <f t="shared" si="26"/>
        <v>12534.095</v>
      </c>
      <c r="AL474" s="18">
        <f t="shared" si="27"/>
        <v>12175.978</v>
      </c>
    </row>
    <row r="475" ht="12.75" customHeight="1">
      <c r="A475" s="54">
        <v>44754.0</v>
      </c>
      <c r="B475" s="62">
        <v>1996.0</v>
      </c>
      <c r="C475" s="63">
        <v>13950.62</v>
      </c>
      <c r="D475" s="62">
        <v>13902.0</v>
      </c>
      <c r="E475" s="4"/>
      <c r="F475" s="48">
        <f t="shared" si="1"/>
        <v>2266.6</v>
      </c>
      <c r="G475" s="49">
        <f t="shared" si="2"/>
        <v>0.876736403</v>
      </c>
      <c r="H475" s="49">
        <f t="shared" si="3"/>
        <v>1.069187617</v>
      </c>
      <c r="I475" s="48" t="b">
        <f t="shared" si="4"/>
        <v>1</v>
      </c>
      <c r="J475" s="48">
        <f t="shared" si="5"/>
        <v>0</v>
      </c>
      <c r="K475" s="50">
        <f t="shared" si="6"/>
        <v>-375</v>
      </c>
      <c r="L475" s="51">
        <f t="shared" si="7"/>
        <v>-0.003485149764</v>
      </c>
      <c r="M475" s="50" t="b">
        <f t="shared" si="8"/>
        <v>1</v>
      </c>
      <c r="N475" s="50" t="b">
        <f t="shared" si="9"/>
        <v>0</v>
      </c>
      <c r="O475" s="50">
        <f t="shared" si="10"/>
        <v>-1</v>
      </c>
      <c r="P475" s="4">
        <f t="shared" si="28"/>
        <v>171473963650</v>
      </c>
      <c r="Q475" s="34">
        <f t="shared" si="29"/>
        <v>-1356792</v>
      </c>
      <c r="R475" s="34"/>
      <c r="S475" s="34"/>
      <c r="T475" s="34"/>
      <c r="U475" s="34"/>
      <c r="V475" s="59">
        <v>0.4952</v>
      </c>
      <c r="W475" s="60">
        <v>-3.21</v>
      </c>
      <c r="X475" s="34" t="b">
        <f t="shared" si="13"/>
        <v>1</v>
      </c>
      <c r="Y475" s="34" t="b">
        <f t="shared" si="14"/>
        <v>0</v>
      </c>
      <c r="Z475" s="34" t="b">
        <f t="shared" si="15"/>
        <v>0</v>
      </c>
      <c r="AA475" s="34" t="b">
        <f t="shared" si="16"/>
        <v>1</v>
      </c>
      <c r="AB475" s="34" t="b">
        <f t="shared" si="17"/>
        <v>0</v>
      </c>
      <c r="AC475" s="34">
        <f t="shared" si="18"/>
        <v>4</v>
      </c>
      <c r="AD475" s="34">
        <f t="shared" si="19"/>
        <v>1</v>
      </c>
      <c r="AE475" s="16" t="b">
        <f t="shared" si="20"/>
        <v>1</v>
      </c>
      <c r="AF475" s="17" t="b">
        <f t="shared" si="21"/>
        <v>1</v>
      </c>
      <c r="AG475" s="17">
        <f t="shared" si="22"/>
        <v>1</v>
      </c>
      <c r="AH475" s="17" t="b">
        <f t="shared" si="23"/>
        <v>1</v>
      </c>
      <c r="AI475" s="34">
        <f t="shared" si="24"/>
        <v>1</v>
      </c>
      <c r="AJ475" s="18">
        <f t="shared" si="25"/>
        <v>12555.558</v>
      </c>
      <c r="AK475" s="18">
        <f t="shared" si="26"/>
        <v>12206.7925</v>
      </c>
      <c r="AL475" s="18">
        <f t="shared" si="27"/>
        <v>11858.027</v>
      </c>
    </row>
    <row r="476" ht="12.75" customHeight="1">
      <c r="A476" s="54">
        <v>44753.0</v>
      </c>
      <c r="B476" s="62">
        <v>1729.0</v>
      </c>
      <c r="C476" s="63">
        <v>14340.53</v>
      </c>
      <c r="D476" s="62">
        <v>14277.0</v>
      </c>
      <c r="E476" s="4"/>
      <c r="F476" s="48">
        <f t="shared" si="1"/>
        <v>2381.8</v>
      </c>
      <c r="G476" s="49">
        <f t="shared" si="2"/>
        <v>0.8983773549</v>
      </c>
      <c r="H476" s="49">
        <f t="shared" si="3"/>
        <v>1.067192036</v>
      </c>
      <c r="I476" s="48" t="b">
        <f t="shared" si="4"/>
        <v>1</v>
      </c>
      <c r="J476" s="48">
        <f t="shared" si="5"/>
        <v>0</v>
      </c>
      <c r="K476" s="50">
        <f t="shared" si="6"/>
        <v>-92</v>
      </c>
      <c r="L476" s="51">
        <f t="shared" si="7"/>
        <v>-0.004430101258</v>
      </c>
      <c r="M476" s="50" t="b">
        <f t="shared" si="8"/>
        <v>1</v>
      </c>
      <c r="N476" s="50" t="b">
        <f t="shared" si="9"/>
        <v>0</v>
      </c>
      <c r="O476" s="50">
        <f t="shared" si="10"/>
        <v>-1</v>
      </c>
      <c r="P476" s="4">
        <f t="shared" si="28"/>
        <v>149829188650</v>
      </c>
      <c r="Q476" s="34">
        <f t="shared" si="29"/>
        <v>-1154388</v>
      </c>
      <c r="R476" s="34"/>
      <c r="S476" s="34"/>
      <c r="T476" s="34"/>
      <c r="U476" s="34"/>
      <c r="V476" s="59">
        <v>0.5321</v>
      </c>
      <c r="W476" s="60">
        <v>-2.21</v>
      </c>
      <c r="X476" s="34" t="b">
        <f t="shared" si="13"/>
        <v>1</v>
      </c>
      <c r="Y476" s="34" t="b">
        <f t="shared" si="14"/>
        <v>0</v>
      </c>
      <c r="Z476" s="34" t="b">
        <f t="shared" si="15"/>
        <v>0</v>
      </c>
      <c r="AA476" s="34" t="b">
        <f t="shared" si="16"/>
        <v>0</v>
      </c>
      <c r="AB476" s="34" t="b">
        <f t="shared" si="17"/>
        <v>0</v>
      </c>
      <c r="AC476" s="34">
        <f t="shared" si="18"/>
        <v>3</v>
      </c>
      <c r="AD476" s="34">
        <f t="shared" si="19"/>
        <v>8</v>
      </c>
      <c r="AE476" s="16" t="b">
        <f t="shared" si="20"/>
        <v>0</v>
      </c>
      <c r="AF476" s="17" t="b">
        <f t="shared" si="21"/>
        <v>0</v>
      </c>
      <c r="AG476" s="17">
        <f t="shared" si="22"/>
        <v>8</v>
      </c>
      <c r="AH476" s="17" t="b">
        <f t="shared" si="23"/>
        <v>0</v>
      </c>
      <c r="AI476" s="34">
        <f t="shared" si="24"/>
        <v>1</v>
      </c>
      <c r="AJ476" s="18">
        <f t="shared" si="25"/>
        <v>12906.477</v>
      </c>
      <c r="AK476" s="18">
        <f t="shared" si="26"/>
        <v>12547.96375</v>
      </c>
      <c r="AL476" s="18">
        <f t="shared" si="27"/>
        <v>12189.4505</v>
      </c>
    </row>
    <row r="477" ht="12.75" customHeight="1">
      <c r="A477" s="54">
        <v>44750.0</v>
      </c>
      <c r="B477" s="62">
        <v>2573.0</v>
      </c>
      <c r="C477" s="63">
        <v>14464.53</v>
      </c>
      <c r="D477" s="62">
        <v>14369.0</v>
      </c>
      <c r="E477" s="4"/>
      <c r="F477" s="48">
        <f t="shared" si="1"/>
        <v>2499.6</v>
      </c>
      <c r="G477" s="49">
        <f t="shared" si="2"/>
        <v>0.9037314481</v>
      </c>
      <c r="H477" s="49">
        <f t="shared" si="3"/>
        <v>1.063084032</v>
      </c>
      <c r="I477" s="48" t="b">
        <f t="shared" si="4"/>
        <v>1</v>
      </c>
      <c r="J477" s="48">
        <f t="shared" si="5"/>
        <v>0</v>
      </c>
      <c r="K477" s="50">
        <f t="shared" si="6"/>
        <v>161</v>
      </c>
      <c r="L477" s="51">
        <f t="shared" si="7"/>
        <v>-0.006604431668</v>
      </c>
      <c r="M477" s="50" t="b">
        <f t="shared" si="8"/>
        <v>1</v>
      </c>
      <c r="N477" s="50" t="b">
        <f t="shared" si="9"/>
        <v>0</v>
      </c>
      <c r="O477" s="50">
        <f t="shared" si="10"/>
        <v>-1</v>
      </c>
      <c r="P477" s="4">
        <f t="shared" si="28"/>
        <v>144732480650</v>
      </c>
      <c r="Q477" s="34">
        <f t="shared" si="29"/>
        <v>-1107980</v>
      </c>
      <c r="R477" s="34"/>
      <c r="S477" s="34"/>
      <c r="T477" s="34"/>
      <c r="U477" s="34"/>
      <c r="V477" s="59">
        <v>0.5036</v>
      </c>
      <c r="W477" s="60">
        <v>-1.3</v>
      </c>
      <c r="X477" s="34" t="b">
        <f t="shared" si="13"/>
        <v>1</v>
      </c>
      <c r="Y477" s="34" t="b">
        <f t="shared" si="14"/>
        <v>0</v>
      </c>
      <c r="Z477" s="34" t="b">
        <f t="shared" si="15"/>
        <v>0</v>
      </c>
      <c r="AA477" s="34" t="b">
        <f t="shared" si="16"/>
        <v>0</v>
      </c>
      <c r="AB477" s="34" t="b">
        <f t="shared" si="17"/>
        <v>0</v>
      </c>
      <c r="AC477" s="34">
        <f t="shared" si="18"/>
        <v>2</v>
      </c>
      <c r="AD477" s="34">
        <f t="shared" si="19"/>
        <v>7</v>
      </c>
      <c r="AE477" s="16" t="b">
        <f t="shared" si="20"/>
        <v>0</v>
      </c>
      <c r="AF477" s="17" t="b">
        <f t="shared" si="21"/>
        <v>0</v>
      </c>
      <c r="AG477" s="17">
        <f t="shared" si="22"/>
        <v>7</v>
      </c>
      <c r="AH477" s="17" t="b">
        <f t="shared" si="23"/>
        <v>0</v>
      </c>
      <c r="AI477" s="34">
        <f t="shared" si="24"/>
        <v>1</v>
      </c>
      <c r="AJ477" s="18">
        <f t="shared" si="25"/>
        <v>13018.077</v>
      </c>
      <c r="AK477" s="18">
        <f t="shared" si="26"/>
        <v>12656.46375</v>
      </c>
      <c r="AL477" s="18">
        <f t="shared" si="27"/>
        <v>12294.8505</v>
      </c>
    </row>
    <row r="478" ht="12.75" customHeight="1">
      <c r="A478" s="54">
        <v>44749.0</v>
      </c>
      <c r="B478" s="62">
        <v>2569.0</v>
      </c>
      <c r="C478" s="63">
        <v>14336.27</v>
      </c>
      <c r="D478" s="62">
        <v>14208.0</v>
      </c>
      <c r="E478" s="4"/>
      <c r="F478" s="48">
        <f t="shared" si="1"/>
        <v>2585</v>
      </c>
      <c r="G478" s="49">
        <f t="shared" si="2"/>
        <v>0.8933553183</v>
      </c>
      <c r="H478" s="49">
        <f t="shared" si="3"/>
        <v>1.238586085</v>
      </c>
      <c r="I478" s="48" t="b">
        <f t="shared" si="4"/>
        <v>1</v>
      </c>
      <c r="J478" s="48">
        <f t="shared" si="5"/>
        <v>0</v>
      </c>
      <c r="K478" s="50">
        <f t="shared" si="6"/>
        <v>331</v>
      </c>
      <c r="L478" s="51">
        <f t="shared" si="7"/>
        <v>-0.008947236624</v>
      </c>
      <c r="M478" s="50" t="b">
        <f t="shared" si="8"/>
        <v>1</v>
      </c>
      <c r="N478" s="50" t="b">
        <f t="shared" si="9"/>
        <v>0</v>
      </c>
      <c r="O478" s="50">
        <f t="shared" si="10"/>
        <v>-1</v>
      </c>
      <c r="P478" s="4">
        <f t="shared" si="28"/>
        <v>154352335300</v>
      </c>
      <c r="Q478" s="34">
        <f t="shared" si="29"/>
        <v>-1195013</v>
      </c>
      <c r="R478" s="34"/>
      <c r="S478" s="34"/>
      <c r="T478" s="34"/>
      <c r="U478" s="34"/>
      <c r="V478" s="59">
        <v>0.48</v>
      </c>
      <c r="W478" s="60">
        <v>-1.09</v>
      </c>
      <c r="X478" s="34" t="b">
        <f t="shared" si="13"/>
        <v>0</v>
      </c>
      <c r="Y478" s="34" t="b">
        <f t="shared" si="14"/>
        <v>1</v>
      </c>
      <c r="Z478" s="34" t="b">
        <f t="shared" si="15"/>
        <v>0</v>
      </c>
      <c r="AA478" s="34" t="b">
        <f t="shared" si="16"/>
        <v>0</v>
      </c>
      <c r="AB478" s="34" t="b">
        <f t="shared" si="17"/>
        <v>1</v>
      </c>
      <c r="AC478" s="34">
        <f t="shared" si="18"/>
        <v>1</v>
      </c>
      <c r="AD478" s="34">
        <f t="shared" si="19"/>
        <v>6</v>
      </c>
      <c r="AE478" s="16" t="b">
        <f t="shared" si="20"/>
        <v>0</v>
      </c>
      <c r="AF478" s="17" t="b">
        <f t="shared" si="21"/>
        <v>0</v>
      </c>
      <c r="AG478" s="17">
        <f t="shared" si="22"/>
        <v>6</v>
      </c>
      <c r="AH478" s="17" t="b">
        <f t="shared" si="23"/>
        <v>0</v>
      </c>
      <c r="AI478" s="34">
        <f t="shared" si="24"/>
        <v>1</v>
      </c>
      <c r="AJ478" s="18">
        <f t="shared" si="25"/>
        <v>12902.643</v>
      </c>
      <c r="AK478" s="18">
        <f t="shared" si="26"/>
        <v>12544.23625</v>
      </c>
      <c r="AL478" s="18">
        <f t="shared" si="27"/>
        <v>12185.8295</v>
      </c>
    </row>
    <row r="479" ht="12.75" customHeight="1">
      <c r="A479" s="54">
        <v>44748.0</v>
      </c>
      <c r="B479" s="62">
        <v>2466.0</v>
      </c>
      <c r="C479" s="63">
        <v>13985.51</v>
      </c>
      <c r="D479" s="62">
        <v>13877.0</v>
      </c>
      <c r="E479" s="4"/>
      <c r="F479" s="48">
        <f t="shared" si="1"/>
        <v>2589.6</v>
      </c>
      <c r="G479" s="49">
        <f t="shared" si="2"/>
        <v>0.8688725505</v>
      </c>
      <c r="H479" s="49">
        <f t="shared" si="3"/>
        <v>1.238799191</v>
      </c>
      <c r="I479" s="48" t="b">
        <f t="shared" si="4"/>
        <v>1</v>
      </c>
      <c r="J479" s="48">
        <f t="shared" si="5"/>
        <v>0</v>
      </c>
      <c r="K479" s="50">
        <f t="shared" si="6"/>
        <v>-336</v>
      </c>
      <c r="L479" s="51">
        <f t="shared" si="7"/>
        <v>-0.007758744586</v>
      </c>
      <c r="M479" s="50" t="b">
        <f t="shared" si="8"/>
        <v>1</v>
      </c>
      <c r="N479" s="50" t="b">
        <f t="shared" si="9"/>
        <v>0</v>
      </c>
      <c r="O479" s="50">
        <f t="shared" si="10"/>
        <v>-1</v>
      </c>
      <c r="P479" s="4">
        <f t="shared" si="28"/>
        <v>177659121050</v>
      </c>
      <c r="Q479" s="34">
        <f t="shared" si="29"/>
        <v>-1408265</v>
      </c>
      <c r="R479" s="34"/>
      <c r="S479" s="34"/>
      <c r="T479" s="34"/>
      <c r="U479" s="34"/>
      <c r="V479" s="59">
        <v>0.4971</v>
      </c>
      <c r="W479" s="60">
        <v>-2.1</v>
      </c>
      <c r="X479" s="34" t="b">
        <f t="shared" si="13"/>
        <v>1</v>
      </c>
      <c r="Y479" s="34" t="b">
        <f t="shared" si="14"/>
        <v>0</v>
      </c>
      <c r="Z479" s="34" t="b">
        <f t="shared" si="15"/>
        <v>0</v>
      </c>
      <c r="AA479" s="34" t="b">
        <f t="shared" si="16"/>
        <v>0</v>
      </c>
      <c r="AB479" s="34" t="b">
        <f t="shared" si="17"/>
        <v>0</v>
      </c>
      <c r="AC479" s="34">
        <f t="shared" si="18"/>
        <v>22</v>
      </c>
      <c r="AD479" s="34">
        <f t="shared" si="19"/>
        <v>5</v>
      </c>
      <c r="AE479" s="16" t="b">
        <f t="shared" si="20"/>
        <v>1</v>
      </c>
      <c r="AF479" s="17" t="b">
        <f t="shared" si="21"/>
        <v>0</v>
      </c>
      <c r="AG479" s="17">
        <f t="shared" si="22"/>
        <v>5</v>
      </c>
      <c r="AH479" s="17" t="b">
        <f t="shared" si="23"/>
        <v>1</v>
      </c>
      <c r="AI479" s="34">
        <f t="shared" si="24"/>
        <v>1</v>
      </c>
      <c r="AJ479" s="18">
        <f t="shared" si="25"/>
        <v>12586.959</v>
      </c>
      <c r="AK479" s="18">
        <f t="shared" si="26"/>
        <v>12237.32125</v>
      </c>
      <c r="AL479" s="18">
        <f t="shared" si="27"/>
        <v>11887.6835</v>
      </c>
    </row>
    <row r="480" ht="12.75" customHeight="1">
      <c r="A480" s="54">
        <v>44747.0</v>
      </c>
      <c r="B480" s="62">
        <v>2572.0</v>
      </c>
      <c r="C480" s="63">
        <v>14349.2</v>
      </c>
      <c r="D480" s="62">
        <v>14213.0</v>
      </c>
      <c r="E480" s="4"/>
      <c r="F480" s="48">
        <f t="shared" si="1"/>
        <v>2583.2</v>
      </c>
      <c r="G480" s="49">
        <f t="shared" si="2"/>
        <v>0.8884168471</v>
      </c>
      <c r="H480" s="49">
        <f t="shared" si="3"/>
        <v>1.237581216</v>
      </c>
      <c r="I480" s="48" t="b">
        <f t="shared" si="4"/>
        <v>1</v>
      </c>
      <c r="J480" s="48">
        <f t="shared" si="5"/>
        <v>0</v>
      </c>
      <c r="K480" s="50">
        <f t="shared" si="6"/>
        <v>83</v>
      </c>
      <c r="L480" s="51">
        <f t="shared" si="7"/>
        <v>-0.009491818359</v>
      </c>
      <c r="M480" s="50" t="b">
        <f t="shared" si="8"/>
        <v>1</v>
      </c>
      <c r="N480" s="50" t="b">
        <f t="shared" si="9"/>
        <v>0</v>
      </c>
      <c r="O480" s="50">
        <f t="shared" si="10"/>
        <v>-1</v>
      </c>
      <c r="P480" s="4">
        <f t="shared" si="28"/>
        <v>157217435450</v>
      </c>
      <c r="Q480" s="34">
        <f t="shared" si="29"/>
        <v>-1216767</v>
      </c>
      <c r="R480" s="34"/>
      <c r="S480" s="34"/>
      <c r="T480" s="34"/>
      <c r="U480" s="34"/>
      <c r="V480" s="59">
        <v>0.516</v>
      </c>
      <c r="W480" s="60">
        <v>-2.6</v>
      </c>
      <c r="X480" s="34" t="b">
        <f t="shared" si="13"/>
        <v>1</v>
      </c>
      <c r="Y480" s="34" t="b">
        <f t="shared" si="14"/>
        <v>0</v>
      </c>
      <c r="Z480" s="34" t="b">
        <f t="shared" si="15"/>
        <v>0</v>
      </c>
      <c r="AA480" s="34" t="b">
        <f t="shared" si="16"/>
        <v>0</v>
      </c>
      <c r="AB480" s="34" t="b">
        <f t="shared" si="17"/>
        <v>0</v>
      </c>
      <c r="AC480" s="34">
        <f t="shared" si="18"/>
        <v>21</v>
      </c>
      <c r="AD480" s="34">
        <f t="shared" si="19"/>
        <v>4</v>
      </c>
      <c r="AE480" s="16" t="b">
        <f t="shared" si="20"/>
        <v>1</v>
      </c>
      <c r="AF480" s="17" t="b">
        <f t="shared" si="21"/>
        <v>0</v>
      </c>
      <c r="AG480" s="17">
        <f t="shared" si="22"/>
        <v>4</v>
      </c>
      <c r="AH480" s="17" t="b">
        <f t="shared" si="23"/>
        <v>1</v>
      </c>
      <c r="AI480" s="34">
        <f t="shared" si="24"/>
        <v>1</v>
      </c>
      <c r="AJ480" s="18">
        <f t="shared" si="25"/>
        <v>12914.28</v>
      </c>
      <c r="AK480" s="18">
        <f t="shared" si="26"/>
        <v>12555.55</v>
      </c>
      <c r="AL480" s="18">
        <f t="shared" si="27"/>
        <v>12196.82</v>
      </c>
    </row>
    <row r="481" ht="12.75" customHeight="1">
      <c r="A481" s="54">
        <v>44746.0</v>
      </c>
      <c r="B481" s="62">
        <v>2318.0</v>
      </c>
      <c r="C481" s="63">
        <v>14217.06</v>
      </c>
      <c r="D481" s="62">
        <v>14130.0</v>
      </c>
      <c r="E481" s="4"/>
      <c r="F481" s="48">
        <f t="shared" si="1"/>
        <v>2535.2</v>
      </c>
      <c r="G481" s="49">
        <f t="shared" si="2"/>
        <v>0.8778425438</v>
      </c>
      <c r="H481" s="49">
        <f t="shared" si="3"/>
        <v>1.236153365</v>
      </c>
      <c r="I481" s="48" t="b">
        <f t="shared" si="4"/>
        <v>1</v>
      </c>
      <c r="J481" s="48">
        <f t="shared" si="5"/>
        <v>0</v>
      </c>
      <c r="K481" s="50">
        <f t="shared" si="6"/>
        <v>-7</v>
      </c>
      <c r="L481" s="51">
        <f t="shared" si="7"/>
        <v>-0.006123628936</v>
      </c>
      <c r="M481" s="50" t="b">
        <f t="shared" si="8"/>
        <v>1</v>
      </c>
      <c r="N481" s="50" t="b">
        <f t="shared" si="9"/>
        <v>0</v>
      </c>
      <c r="O481" s="50">
        <f t="shared" si="10"/>
        <v>-1</v>
      </c>
      <c r="P481" s="4">
        <f t="shared" si="28"/>
        <v>162466255850</v>
      </c>
      <c r="Q481" s="34">
        <f t="shared" si="29"/>
        <v>-1264776</v>
      </c>
      <c r="R481" s="34"/>
      <c r="S481" s="34"/>
      <c r="T481" s="34"/>
      <c r="U481" s="34"/>
      <c r="V481" s="52"/>
      <c r="W481" s="53"/>
      <c r="X481" s="34" t="b">
        <f t="shared" si="13"/>
        <v>0</v>
      </c>
      <c r="Y481" s="34" t="b">
        <f t="shared" si="14"/>
        <v>0</v>
      </c>
      <c r="Z481" s="34" t="b">
        <f t="shared" si="15"/>
        <v>0</v>
      </c>
      <c r="AA481" s="34" t="b">
        <f t="shared" si="16"/>
        <v>0</v>
      </c>
      <c r="AB481" s="34" t="b">
        <f t="shared" si="17"/>
        <v>0</v>
      </c>
      <c r="AC481" s="34">
        <f t="shared" si="18"/>
        <v>20</v>
      </c>
      <c r="AD481" s="34">
        <f t="shared" si="19"/>
        <v>3</v>
      </c>
      <c r="AE481" s="16" t="b">
        <f t="shared" si="20"/>
        <v>1</v>
      </c>
      <c r="AF481" s="17" t="b">
        <f t="shared" si="21"/>
        <v>0</v>
      </c>
      <c r="AG481" s="17">
        <f t="shared" si="22"/>
        <v>3</v>
      </c>
      <c r="AH481" s="17" t="b">
        <f t="shared" si="23"/>
        <v>1</v>
      </c>
      <c r="AI481" s="34">
        <f t="shared" si="24"/>
        <v>1</v>
      </c>
      <c r="AJ481" s="18">
        <f t="shared" si="25"/>
        <v>12795.354</v>
      </c>
      <c r="AK481" s="18">
        <f t="shared" si="26"/>
        <v>12439.9275</v>
      </c>
      <c r="AL481" s="18">
        <f t="shared" si="27"/>
        <v>12084.501</v>
      </c>
    </row>
    <row r="482" ht="12.75" customHeight="1">
      <c r="A482" s="54">
        <v>44743.0</v>
      </c>
      <c r="B482" s="62">
        <v>3000.0</v>
      </c>
      <c r="C482" s="63">
        <v>14343.08</v>
      </c>
      <c r="D482" s="62">
        <v>14137.0</v>
      </c>
      <c r="E482" s="4"/>
      <c r="F482" s="48">
        <f t="shared" si="1"/>
        <v>2550</v>
      </c>
      <c r="G482" s="49">
        <f t="shared" si="2"/>
        <v>0.8830508046</v>
      </c>
      <c r="H482" s="49">
        <f t="shared" si="3"/>
        <v>1.230432702</v>
      </c>
      <c r="I482" s="48" t="b">
        <f t="shared" si="4"/>
        <v>1</v>
      </c>
      <c r="J482" s="48">
        <f t="shared" si="5"/>
        <v>0</v>
      </c>
      <c r="K482" s="50">
        <f t="shared" si="6"/>
        <v>-484</v>
      </c>
      <c r="L482" s="51">
        <f t="shared" si="7"/>
        <v>-0.01436790424</v>
      </c>
      <c r="M482" s="50" t="b">
        <f t="shared" si="8"/>
        <v>0</v>
      </c>
      <c r="N482" s="50" t="b">
        <f t="shared" si="9"/>
        <v>0</v>
      </c>
      <c r="O482" s="50">
        <f t="shared" si="10"/>
        <v>1</v>
      </c>
      <c r="P482" s="4">
        <f t="shared" si="28"/>
        <v>162025004900</v>
      </c>
      <c r="Q482" s="34">
        <f t="shared" si="29"/>
        <v>-1260717</v>
      </c>
      <c r="R482" s="34"/>
      <c r="S482" s="34"/>
      <c r="T482" s="34"/>
      <c r="U482" s="34"/>
      <c r="V482" s="59">
        <v>0.5349</v>
      </c>
      <c r="W482" s="60">
        <v>-2.79</v>
      </c>
      <c r="X482" s="34" t="b">
        <f t="shared" si="13"/>
        <v>1</v>
      </c>
      <c r="Y482" s="34" t="b">
        <f t="shared" si="14"/>
        <v>0</v>
      </c>
      <c r="Z482" s="34" t="b">
        <f t="shared" si="15"/>
        <v>0</v>
      </c>
      <c r="AA482" s="34" t="b">
        <f t="shared" si="16"/>
        <v>0</v>
      </c>
      <c r="AB482" s="34" t="b">
        <f t="shared" si="17"/>
        <v>0</v>
      </c>
      <c r="AC482" s="34">
        <f t="shared" si="18"/>
        <v>19</v>
      </c>
      <c r="AD482" s="34">
        <f t="shared" si="19"/>
        <v>2</v>
      </c>
      <c r="AE482" s="16" t="b">
        <f t="shared" si="20"/>
        <v>1</v>
      </c>
      <c r="AF482" s="17" t="b">
        <f t="shared" si="21"/>
        <v>0</v>
      </c>
      <c r="AG482" s="17">
        <f t="shared" si="22"/>
        <v>2</v>
      </c>
      <c r="AH482" s="17" t="b">
        <f t="shared" si="23"/>
        <v>1</v>
      </c>
      <c r="AI482" s="34">
        <f t="shared" si="24"/>
        <v>-1</v>
      </c>
      <c r="AJ482" s="18">
        <f t="shared" si="25"/>
        <v>12908.772</v>
      </c>
      <c r="AK482" s="18">
        <f t="shared" si="26"/>
        <v>12550.195</v>
      </c>
      <c r="AL482" s="18">
        <f t="shared" si="27"/>
        <v>12191.618</v>
      </c>
    </row>
    <row r="483" ht="12.75" customHeight="1">
      <c r="A483" s="54">
        <v>44742.0</v>
      </c>
      <c r="B483" s="62">
        <v>2592.0</v>
      </c>
      <c r="C483" s="63">
        <v>14825.73</v>
      </c>
      <c r="D483" s="62">
        <v>14621.0</v>
      </c>
      <c r="E483" s="4"/>
      <c r="F483" s="48">
        <f t="shared" si="1"/>
        <v>2411.4</v>
      </c>
      <c r="G483" s="49">
        <f t="shared" si="2"/>
        <v>0.9100191303</v>
      </c>
      <c r="H483" s="49">
        <f t="shared" si="3"/>
        <v>1.067061875</v>
      </c>
      <c r="I483" s="48" t="b">
        <f t="shared" si="4"/>
        <v>1</v>
      </c>
      <c r="J483" s="48">
        <f t="shared" si="5"/>
        <v>0</v>
      </c>
      <c r="K483" s="50">
        <f t="shared" si="6"/>
        <v>-397</v>
      </c>
      <c r="L483" s="51">
        <f t="shared" si="7"/>
        <v>-0.0138091008</v>
      </c>
      <c r="M483" s="50" t="b">
        <f t="shared" si="8"/>
        <v>1</v>
      </c>
      <c r="N483" s="50" t="b">
        <f t="shared" si="9"/>
        <v>0</v>
      </c>
      <c r="O483" s="50">
        <f t="shared" si="10"/>
        <v>-1</v>
      </c>
      <c r="P483" s="4">
        <f t="shared" si="28"/>
        <v>137069238900</v>
      </c>
      <c r="Q483" s="34">
        <f t="shared" si="29"/>
        <v>-1031230</v>
      </c>
      <c r="R483" s="34"/>
      <c r="S483" s="34"/>
      <c r="T483" s="34"/>
      <c r="U483" s="34"/>
      <c r="V483" s="59">
        <v>0.5416</v>
      </c>
      <c r="W483" s="60">
        <v>-3.59</v>
      </c>
      <c r="X483" s="34" t="b">
        <f t="shared" si="13"/>
        <v>1</v>
      </c>
      <c r="Y483" s="34" t="b">
        <f t="shared" si="14"/>
        <v>0</v>
      </c>
      <c r="Z483" s="34" t="b">
        <f t="shared" si="15"/>
        <v>0</v>
      </c>
      <c r="AA483" s="34" t="b">
        <f t="shared" si="16"/>
        <v>1</v>
      </c>
      <c r="AB483" s="34" t="b">
        <f t="shared" si="17"/>
        <v>0</v>
      </c>
      <c r="AC483" s="34">
        <f t="shared" si="18"/>
        <v>18</v>
      </c>
      <c r="AD483" s="34">
        <f t="shared" si="19"/>
        <v>1</v>
      </c>
      <c r="AE483" s="16" t="b">
        <f t="shared" si="20"/>
        <v>1</v>
      </c>
      <c r="AF483" s="17" t="b">
        <f t="shared" si="21"/>
        <v>1</v>
      </c>
      <c r="AG483" s="17">
        <f t="shared" si="22"/>
        <v>1</v>
      </c>
      <c r="AH483" s="17" t="b">
        <f t="shared" si="23"/>
        <v>1</v>
      </c>
      <c r="AI483" s="34">
        <f t="shared" si="24"/>
        <v>1</v>
      </c>
      <c r="AJ483" s="18">
        <f t="shared" si="25"/>
        <v>13343.157</v>
      </c>
      <c r="AK483" s="18">
        <f t="shared" si="26"/>
        <v>12972.51375</v>
      </c>
      <c r="AL483" s="18">
        <f t="shared" si="27"/>
        <v>12601.8705</v>
      </c>
    </row>
    <row r="484" ht="12.75" customHeight="1">
      <c r="A484" s="54">
        <v>44741.0</v>
      </c>
      <c r="B484" s="56">
        <v>2434.0</v>
      </c>
      <c r="C484" s="57">
        <v>15240.13</v>
      </c>
      <c r="D484" s="56">
        <v>15018.0</v>
      </c>
      <c r="E484" s="4"/>
      <c r="F484" s="48">
        <f t="shared" si="1"/>
        <v>2460.2</v>
      </c>
      <c r="G484" s="49">
        <f t="shared" si="2"/>
        <v>0.9332091555</v>
      </c>
      <c r="H484" s="49">
        <f t="shared" si="3"/>
        <v>1.163471269</v>
      </c>
      <c r="I484" s="48" t="b">
        <f t="shared" si="4"/>
        <v>1</v>
      </c>
      <c r="J484" s="48">
        <f t="shared" si="5"/>
        <v>0</v>
      </c>
      <c r="K484" s="50">
        <f t="shared" si="6"/>
        <v>-164</v>
      </c>
      <c r="L484" s="51">
        <f t="shared" si="7"/>
        <v>-0.01457533499</v>
      </c>
      <c r="M484" s="50" t="b">
        <f t="shared" si="8"/>
        <v>1</v>
      </c>
      <c r="N484" s="50" t="b">
        <f t="shared" si="9"/>
        <v>0</v>
      </c>
      <c r="O484" s="50">
        <f t="shared" si="10"/>
        <v>-1</v>
      </c>
      <c r="P484" s="4">
        <f t="shared" si="28"/>
        <v>119670138250</v>
      </c>
      <c r="Q484" s="34">
        <f t="shared" si="29"/>
        <v>-876529</v>
      </c>
      <c r="R484" s="34"/>
      <c r="S484" s="34"/>
      <c r="T484" s="34"/>
      <c r="U484" s="34"/>
      <c r="V484" s="59">
        <v>0.5115</v>
      </c>
      <c r="W484" s="60">
        <v>-3.55</v>
      </c>
      <c r="X484" s="34" t="b">
        <f t="shared" si="13"/>
        <v>1</v>
      </c>
      <c r="Y484" s="34" t="b">
        <f t="shared" si="14"/>
        <v>0</v>
      </c>
      <c r="Z484" s="34" t="b">
        <f t="shared" si="15"/>
        <v>0</v>
      </c>
      <c r="AA484" s="34" t="b">
        <f t="shared" si="16"/>
        <v>1</v>
      </c>
      <c r="AB484" s="34" t="b">
        <f t="shared" si="17"/>
        <v>0</v>
      </c>
      <c r="AC484" s="34">
        <f t="shared" si="18"/>
        <v>17</v>
      </c>
      <c r="AD484" s="34">
        <f t="shared" si="19"/>
        <v>1</v>
      </c>
      <c r="AE484" s="16" t="b">
        <f t="shared" si="20"/>
        <v>1</v>
      </c>
      <c r="AF484" s="17" t="b">
        <f t="shared" si="21"/>
        <v>1</v>
      </c>
      <c r="AG484" s="17">
        <f t="shared" si="22"/>
        <v>1</v>
      </c>
      <c r="AH484" s="17" t="b">
        <f t="shared" si="23"/>
        <v>1</v>
      </c>
      <c r="AI484" s="34">
        <f t="shared" si="24"/>
        <v>1</v>
      </c>
      <c r="AJ484" s="18">
        <f t="shared" si="25"/>
        <v>13716.117</v>
      </c>
      <c r="AK484" s="18">
        <f t="shared" si="26"/>
        <v>13335.11375</v>
      </c>
      <c r="AL484" s="18">
        <f t="shared" si="27"/>
        <v>12954.1105</v>
      </c>
    </row>
    <row r="485" ht="12.75" customHeight="1">
      <c r="A485" s="54">
        <v>44740.0</v>
      </c>
      <c r="B485" s="62">
        <v>2332.0</v>
      </c>
      <c r="C485" s="63">
        <v>15439.92</v>
      </c>
      <c r="D485" s="62">
        <v>15182.0</v>
      </c>
      <c r="E485" s="4"/>
      <c r="F485" s="48">
        <f t="shared" si="1"/>
        <v>2530.4</v>
      </c>
      <c r="G485" s="49">
        <f t="shared" si="2"/>
        <v>0.9432459301</v>
      </c>
      <c r="H485" s="49">
        <f t="shared" si="3"/>
        <v>1.162009342</v>
      </c>
      <c r="I485" s="48" t="b">
        <f t="shared" si="4"/>
        <v>1</v>
      </c>
      <c r="J485" s="48">
        <f t="shared" si="5"/>
        <v>0</v>
      </c>
      <c r="K485" s="50">
        <f t="shared" si="6"/>
        <v>-94</v>
      </c>
      <c r="L485" s="51">
        <f t="shared" si="7"/>
        <v>-0.01670474977</v>
      </c>
      <c r="M485" s="50" t="b">
        <f t="shared" si="8"/>
        <v>0</v>
      </c>
      <c r="N485" s="50" t="b">
        <f t="shared" si="9"/>
        <v>0</v>
      </c>
      <c r="O485" s="50">
        <f t="shared" si="10"/>
        <v>1</v>
      </c>
      <c r="P485" s="4">
        <f t="shared" si="28"/>
        <v>112958963050</v>
      </c>
      <c r="Q485" s="34">
        <f t="shared" si="29"/>
        <v>-818436</v>
      </c>
      <c r="R485" s="34"/>
      <c r="S485" s="34"/>
      <c r="T485" s="34"/>
      <c r="U485" s="34"/>
      <c r="V485" s="59">
        <v>0.5088</v>
      </c>
      <c r="W485" s="60">
        <v>-3.43</v>
      </c>
      <c r="X485" s="34" t="b">
        <f t="shared" si="13"/>
        <v>1</v>
      </c>
      <c r="Y485" s="34" t="b">
        <f t="shared" si="14"/>
        <v>0</v>
      </c>
      <c r="Z485" s="34" t="b">
        <f t="shared" si="15"/>
        <v>0</v>
      </c>
      <c r="AA485" s="34" t="b">
        <f t="shared" si="16"/>
        <v>1</v>
      </c>
      <c r="AB485" s="34" t="b">
        <f t="shared" si="17"/>
        <v>0</v>
      </c>
      <c r="AC485" s="34">
        <f t="shared" si="18"/>
        <v>16</v>
      </c>
      <c r="AD485" s="34">
        <f t="shared" si="19"/>
        <v>1</v>
      </c>
      <c r="AE485" s="16" t="b">
        <f t="shared" si="20"/>
        <v>1</v>
      </c>
      <c r="AF485" s="17" t="b">
        <f t="shared" si="21"/>
        <v>1</v>
      </c>
      <c r="AG485" s="17">
        <f t="shared" si="22"/>
        <v>1</v>
      </c>
      <c r="AH485" s="17" t="b">
        <f t="shared" si="23"/>
        <v>1</v>
      </c>
      <c r="AI485" s="34">
        <f t="shared" si="24"/>
        <v>-1</v>
      </c>
      <c r="AJ485" s="18">
        <f t="shared" si="25"/>
        <v>13895.928</v>
      </c>
      <c r="AK485" s="18">
        <f t="shared" si="26"/>
        <v>13509.93</v>
      </c>
      <c r="AL485" s="18">
        <f t="shared" si="27"/>
        <v>13123.932</v>
      </c>
    </row>
    <row r="486" ht="12.75" customHeight="1">
      <c r="A486" s="54">
        <v>44739.0</v>
      </c>
      <c r="B486" s="62">
        <v>2392.0</v>
      </c>
      <c r="C486" s="63">
        <v>15548.01</v>
      </c>
      <c r="D486" s="62">
        <v>15276.0</v>
      </c>
      <c r="E486" s="4"/>
      <c r="F486" s="48">
        <f t="shared" si="1"/>
        <v>2541.8</v>
      </c>
      <c r="G486" s="49">
        <f t="shared" si="2"/>
        <v>0.9477401708</v>
      </c>
      <c r="H486" s="49">
        <f t="shared" si="3"/>
        <v>1.162374479</v>
      </c>
      <c r="I486" s="48" t="b">
        <f t="shared" si="4"/>
        <v>1</v>
      </c>
      <c r="J486" s="48">
        <f t="shared" si="5"/>
        <v>0</v>
      </c>
      <c r="K486" s="50">
        <f t="shared" si="6"/>
        <v>266</v>
      </c>
      <c r="L486" s="51">
        <f t="shared" si="7"/>
        <v>-0.01749484339</v>
      </c>
      <c r="M486" s="50" t="b">
        <f t="shared" si="8"/>
        <v>0</v>
      </c>
      <c r="N486" s="50" t="b">
        <f t="shared" si="9"/>
        <v>0</v>
      </c>
      <c r="O486" s="50">
        <f t="shared" si="10"/>
        <v>1</v>
      </c>
      <c r="P486" s="4">
        <f t="shared" si="28"/>
        <v>109261134650</v>
      </c>
      <c r="Q486" s="34">
        <f t="shared" si="29"/>
        <v>-786772</v>
      </c>
      <c r="R486" s="34"/>
      <c r="S486" s="34"/>
      <c r="T486" s="34"/>
      <c r="U486" s="34"/>
      <c r="V486" s="59">
        <v>0.4887</v>
      </c>
      <c r="W486" s="60">
        <v>-1.74</v>
      </c>
      <c r="X486" s="34" t="b">
        <f t="shared" si="13"/>
        <v>1</v>
      </c>
      <c r="Y486" s="34" t="b">
        <f t="shared" si="14"/>
        <v>0</v>
      </c>
      <c r="Z486" s="34" t="b">
        <f t="shared" si="15"/>
        <v>0</v>
      </c>
      <c r="AA486" s="34" t="b">
        <f t="shared" si="16"/>
        <v>0</v>
      </c>
      <c r="AB486" s="34" t="b">
        <f t="shared" si="17"/>
        <v>0</v>
      </c>
      <c r="AC486" s="34">
        <f t="shared" si="18"/>
        <v>15</v>
      </c>
      <c r="AD486" s="34">
        <f t="shared" si="19"/>
        <v>3</v>
      </c>
      <c r="AE486" s="16" t="b">
        <f t="shared" si="20"/>
        <v>1</v>
      </c>
      <c r="AF486" s="17" t="b">
        <f t="shared" si="21"/>
        <v>0</v>
      </c>
      <c r="AG486" s="17">
        <f t="shared" si="22"/>
        <v>3</v>
      </c>
      <c r="AH486" s="17" t="b">
        <f t="shared" si="23"/>
        <v>1</v>
      </c>
      <c r="AI486" s="34">
        <f t="shared" si="24"/>
        <v>-1</v>
      </c>
      <c r="AJ486" s="18">
        <f t="shared" si="25"/>
        <v>13993.209</v>
      </c>
      <c r="AK486" s="18">
        <f t="shared" si="26"/>
        <v>13604.50875</v>
      </c>
      <c r="AL486" s="18">
        <f t="shared" si="27"/>
        <v>13215.8085</v>
      </c>
    </row>
    <row r="487" ht="12.75" customHeight="1">
      <c r="A487" s="54">
        <v>44736.0</v>
      </c>
      <c r="B487" s="62">
        <v>2307.0</v>
      </c>
      <c r="C487" s="63">
        <v>15303.32</v>
      </c>
      <c r="D487" s="62">
        <v>15010.0</v>
      </c>
      <c r="E487" s="4"/>
      <c r="F487" s="48">
        <f t="shared" si="1"/>
        <v>2593.2</v>
      </c>
      <c r="G487" s="49">
        <f t="shared" si="2"/>
        <v>0.9308601736</v>
      </c>
      <c r="H487" s="49">
        <f t="shared" si="3"/>
        <v>1.163216756</v>
      </c>
      <c r="I487" s="48" t="b">
        <f t="shared" si="4"/>
        <v>1</v>
      </c>
      <c r="J487" s="48">
        <f t="shared" si="5"/>
        <v>0</v>
      </c>
      <c r="K487" s="50">
        <f t="shared" si="6"/>
        <v>88</v>
      </c>
      <c r="L487" s="51">
        <f t="shared" si="7"/>
        <v>-0.0191670827</v>
      </c>
      <c r="M487" s="50" t="b">
        <f t="shared" si="8"/>
        <v>0</v>
      </c>
      <c r="N487" s="50" t="b">
        <f t="shared" si="9"/>
        <v>0</v>
      </c>
      <c r="O487" s="50">
        <f t="shared" si="10"/>
        <v>1</v>
      </c>
      <c r="P487" s="4">
        <f t="shared" si="28"/>
        <v>121060735050</v>
      </c>
      <c r="Q487" s="34">
        <f t="shared" si="29"/>
        <v>-887188</v>
      </c>
      <c r="R487" s="34"/>
      <c r="S487" s="34"/>
      <c r="T487" s="34"/>
      <c r="U487" s="34"/>
      <c r="V487" s="59">
        <v>0.4418</v>
      </c>
      <c r="W487" s="60">
        <v>-1.86</v>
      </c>
      <c r="X487" s="34" t="b">
        <f t="shared" si="13"/>
        <v>1</v>
      </c>
      <c r="Y487" s="34" t="b">
        <f t="shared" si="14"/>
        <v>0</v>
      </c>
      <c r="Z487" s="34" t="b">
        <f t="shared" si="15"/>
        <v>0</v>
      </c>
      <c r="AA487" s="34" t="b">
        <f t="shared" si="16"/>
        <v>0</v>
      </c>
      <c r="AB487" s="34" t="b">
        <f t="shared" si="17"/>
        <v>0</v>
      </c>
      <c r="AC487" s="34">
        <f t="shared" si="18"/>
        <v>14</v>
      </c>
      <c r="AD487" s="34">
        <f t="shared" si="19"/>
        <v>2</v>
      </c>
      <c r="AE487" s="16" t="b">
        <f t="shared" si="20"/>
        <v>1</v>
      </c>
      <c r="AF487" s="17" t="b">
        <f t="shared" si="21"/>
        <v>0</v>
      </c>
      <c r="AG487" s="17">
        <f t="shared" si="22"/>
        <v>2</v>
      </c>
      <c r="AH487" s="17" t="b">
        <f t="shared" si="23"/>
        <v>1</v>
      </c>
      <c r="AI487" s="34">
        <f t="shared" si="24"/>
        <v>-1</v>
      </c>
      <c r="AJ487" s="18">
        <f t="shared" si="25"/>
        <v>13772.988</v>
      </c>
      <c r="AK487" s="18">
        <f t="shared" si="26"/>
        <v>13390.405</v>
      </c>
      <c r="AL487" s="18">
        <f t="shared" si="27"/>
        <v>13007.822</v>
      </c>
    </row>
    <row r="488" ht="12.75" customHeight="1">
      <c r="A488" s="54">
        <v>44735.0</v>
      </c>
      <c r="B488" s="62">
        <v>2836.0</v>
      </c>
      <c r="C488" s="63">
        <v>15176.44</v>
      </c>
      <c r="D488" s="62">
        <v>14922.0</v>
      </c>
      <c r="E488" s="4"/>
      <c r="F488" s="48">
        <f t="shared" si="1"/>
        <v>2747.4</v>
      </c>
      <c r="G488" s="49">
        <f t="shared" si="2"/>
        <v>0.9209741596</v>
      </c>
      <c r="H488" s="49">
        <f t="shared" si="3"/>
        <v>1.262656995</v>
      </c>
      <c r="I488" s="48" t="b">
        <f t="shared" si="4"/>
        <v>1</v>
      </c>
      <c r="J488" s="48">
        <f t="shared" si="5"/>
        <v>0</v>
      </c>
      <c r="K488" s="50">
        <f t="shared" si="6"/>
        <v>-91</v>
      </c>
      <c r="L488" s="51">
        <f t="shared" si="7"/>
        <v>-0.01676546015</v>
      </c>
      <c r="M488" s="50" t="b">
        <f t="shared" si="8"/>
        <v>0</v>
      </c>
      <c r="N488" s="50" t="b">
        <f t="shared" si="9"/>
        <v>0</v>
      </c>
      <c r="O488" s="50">
        <f t="shared" si="10"/>
        <v>1</v>
      </c>
      <c r="P488" s="4">
        <f t="shared" si="28"/>
        <v>125119013450</v>
      </c>
      <c r="Q488" s="34">
        <f t="shared" si="29"/>
        <v>-922336</v>
      </c>
      <c r="R488" s="34"/>
      <c r="S488" s="34"/>
      <c r="T488" s="34"/>
      <c r="U488" s="34"/>
      <c r="V488" s="59">
        <v>0.4686</v>
      </c>
      <c r="W488" s="60">
        <v>-3.47</v>
      </c>
      <c r="X488" s="34" t="b">
        <f t="shared" si="13"/>
        <v>1</v>
      </c>
      <c r="Y488" s="34" t="b">
        <f t="shared" si="14"/>
        <v>0</v>
      </c>
      <c r="Z488" s="34" t="b">
        <f t="shared" si="15"/>
        <v>0</v>
      </c>
      <c r="AA488" s="34" t="b">
        <f t="shared" si="16"/>
        <v>1</v>
      </c>
      <c r="AB488" s="34" t="b">
        <f t="shared" si="17"/>
        <v>0</v>
      </c>
      <c r="AC488" s="34">
        <f t="shared" si="18"/>
        <v>13</v>
      </c>
      <c r="AD488" s="34">
        <f t="shared" si="19"/>
        <v>1</v>
      </c>
      <c r="AE488" s="16" t="b">
        <f t="shared" si="20"/>
        <v>1</v>
      </c>
      <c r="AF488" s="17" t="b">
        <f t="shared" si="21"/>
        <v>1</v>
      </c>
      <c r="AG488" s="17">
        <f t="shared" si="22"/>
        <v>1</v>
      </c>
      <c r="AH488" s="17" t="b">
        <f t="shared" si="23"/>
        <v>1</v>
      </c>
      <c r="AI488" s="34">
        <f t="shared" si="24"/>
        <v>-1</v>
      </c>
      <c r="AJ488" s="18">
        <f t="shared" si="25"/>
        <v>13658.796</v>
      </c>
      <c r="AK488" s="18">
        <f t="shared" si="26"/>
        <v>13279.385</v>
      </c>
      <c r="AL488" s="18">
        <f t="shared" si="27"/>
        <v>12899.974</v>
      </c>
    </row>
    <row r="489" ht="12.75" customHeight="1">
      <c r="A489" s="54">
        <v>44734.0</v>
      </c>
      <c r="B489" s="62">
        <v>2785.0</v>
      </c>
      <c r="C489" s="63">
        <v>15347.75</v>
      </c>
      <c r="D489" s="62">
        <v>15013.0</v>
      </c>
      <c r="E489" s="4"/>
      <c r="F489" s="48">
        <f t="shared" si="1"/>
        <v>2724.8</v>
      </c>
      <c r="G489" s="49">
        <f t="shared" si="2"/>
        <v>0.9290050069</v>
      </c>
      <c r="H489" s="49">
        <f t="shared" si="3"/>
        <v>1.267562132</v>
      </c>
      <c r="I489" s="48" t="b">
        <f t="shared" si="4"/>
        <v>1</v>
      </c>
      <c r="J489" s="48">
        <f t="shared" si="5"/>
        <v>0</v>
      </c>
      <c r="K489" s="50">
        <f t="shared" si="6"/>
        <v>-332</v>
      </c>
      <c r="L489" s="51">
        <f t="shared" si="7"/>
        <v>-0.02181101464</v>
      </c>
      <c r="M489" s="50" t="b">
        <f t="shared" si="8"/>
        <v>0</v>
      </c>
      <c r="N489" s="50" t="b">
        <f t="shared" si="9"/>
        <v>0</v>
      </c>
      <c r="O489" s="50">
        <f t="shared" si="10"/>
        <v>1</v>
      </c>
      <c r="P489" s="4">
        <f t="shared" si="28"/>
        <v>121082394500</v>
      </c>
      <c r="Q489" s="34">
        <f t="shared" si="29"/>
        <v>-887169</v>
      </c>
      <c r="R489" s="34"/>
      <c r="S489" s="34"/>
      <c r="T489" s="34"/>
      <c r="U489" s="34"/>
      <c r="V489" s="59">
        <v>0.4615</v>
      </c>
      <c r="W489" s="60">
        <v>-3.96</v>
      </c>
      <c r="X489" s="34" t="b">
        <f t="shared" si="13"/>
        <v>1</v>
      </c>
      <c r="Y489" s="34" t="b">
        <f t="shared" si="14"/>
        <v>0</v>
      </c>
      <c r="Z489" s="34" t="b">
        <f t="shared" si="15"/>
        <v>0</v>
      </c>
      <c r="AA489" s="34" t="b">
        <f t="shared" si="16"/>
        <v>1</v>
      </c>
      <c r="AB489" s="34" t="b">
        <f t="shared" si="17"/>
        <v>0</v>
      </c>
      <c r="AC489" s="34">
        <f t="shared" si="18"/>
        <v>12</v>
      </c>
      <c r="AD489" s="34">
        <f t="shared" si="19"/>
        <v>1</v>
      </c>
      <c r="AE489" s="16" t="b">
        <f t="shared" si="20"/>
        <v>1</v>
      </c>
      <c r="AF489" s="17" t="b">
        <f t="shared" si="21"/>
        <v>1</v>
      </c>
      <c r="AG489" s="17">
        <f t="shared" si="22"/>
        <v>1</v>
      </c>
      <c r="AH489" s="17" t="b">
        <f t="shared" si="23"/>
        <v>1</v>
      </c>
      <c r="AI489" s="34">
        <f t="shared" si="24"/>
        <v>-1</v>
      </c>
      <c r="AJ489" s="18">
        <f t="shared" si="25"/>
        <v>13812.975</v>
      </c>
      <c r="AK489" s="18">
        <f t="shared" si="26"/>
        <v>13429.28125</v>
      </c>
      <c r="AL489" s="18">
        <f t="shared" si="27"/>
        <v>13045.5875</v>
      </c>
    </row>
    <row r="490" ht="12.75" customHeight="1">
      <c r="A490" s="54">
        <v>44733.0</v>
      </c>
      <c r="B490" s="62">
        <v>2389.0</v>
      </c>
      <c r="C490" s="63">
        <v>15728.64</v>
      </c>
      <c r="D490" s="62">
        <v>15345.0</v>
      </c>
      <c r="E490" s="4"/>
      <c r="F490" s="48">
        <f t="shared" si="1"/>
        <v>2613.8</v>
      </c>
      <c r="G490" s="49">
        <f t="shared" si="2"/>
        <v>0.9497677175</v>
      </c>
      <c r="H490" s="49">
        <f t="shared" si="3"/>
        <v>1.265928642</v>
      </c>
      <c r="I490" s="48" t="b">
        <f t="shared" si="4"/>
        <v>1</v>
      </c>
      <c r="J490" s="48">
        <f t="shared" si="5"/>
        <v>0</v>
      </c>
      <c r="K490" s="50">
        <f t="shared" si="6"/>
        <v>335</v>
      </c>
      <c r="L490" s="51">
        <f t="shared" si="7"/>
        <v>-0.02439117432</v>
      </c>
      <c r="M490" s="50" t="b">
        <f t="shared" si="8"/>
        <v>0</v>
      </c>
      <c r="N490" s="50" t="b">
        <f t="shared" si="9"/>
        <v>0</v>
      </c>
      <c r="O490" s="50">
        <f t="shared" si="10"/>
        <v>1</v>
      </c>
      <c r="P490" s="4">
        <f t="shared" si="28"/>
        <v>108206239300</v>
      </c>
      <c r="Q490" s="34">
        <f t="shared" si="29"/>
        <v>-775672</v>
      </c>
      <c r="R490" s="34"/>
      <c r="S490" s="34"/>
      <c r="T490" s="34"/>
      <c r="U490" s="34"/>
      <c r="V490" s="59">
        <v>0.4332</v>
      </c>
      <c r="W490" s="60">
        <v>-4.15</v>
      </c>
      <c r="X490" s="34" t="b">
        <f t="shared" si="13"/>
        <v>1</v>
      </c>
      <c r="Y490" s="34" t="b">
        <f t="shared" si="14"/>
        <v>0</v>
      </c>
      <c r="Z490" s="34" t="b">
        <f t="shared" si="15"/>
        <v>0</v>
      </c>
      <c r="AA490" s="34" t="b">
        <f t="shared" si="16"/>
        <v>1</v>
      </c>
      <c r="AB490" s="34" t="b">
        <f t="shared" si="17"/>
        <v>0</v>
      </c>
      <c r="AC490" s="34">
        <f t="shared" si="18"/>
        <v>11</v>
      </c>
      <c r="AD490" s="34">
        <f t="shared" si="19"/>
        <v>1</v>
      </c>
      <c r="AE490" s="16" t="b">
        <f t="shared" si="20"/>
        <v>1</v>
      </c>
      <c r="AF490" s="17" t="b">
        <f t="shared" si="21"/>
        <v>1</v>
      </c>
      <c r="AG490" s="17">
        <f t="shared" si="22"/>
        <v>1</v>
      </c>
      <c r="AH490" s="17" t="b">
        <f t="shared" si="23"/>
        <v>1</v>
      </c>
      <c r="AI490" s="34">
        <f t="shared" si="24"/>
        <v>-1</v>
      </c>
      <c r="AJ490" s="18">
        <f t="shared" si="25"/>
        <v>14155.776</v>
      </c>
      <c r="AK490" s="18">
        <f t="shared" si="26"/>
        <v>13762.56</v>
      </c>
      <c r="AL490" s="18">
        <f t="shared" si="27"/>
        <v>13369.344</v>
      </c>
    </row>
    <row r="491" ht="12.75" customHeight="1">
      <c r="A491" s="54">
        <v>44732.0</v>
      </c>
      <c r="B491" s="62">
        <v>2649.0</v>
      </c>
      <c r="C491" s="63">
        <v>15367.58</v>
      </c>
      <c r="D491" s="62">
        <v>15010.0</v>
      </c>
      <c r="E491" s="4"/>
      <c r="F491" s="48">
        <f t="shared" si="1"/>
        <v>2589.2</v>
      </c>
      <c r="G491" s="49">
        <f t="shared" si="2"/>
        <v>0.9262686182</v>
      </c>
      <c r="H491" s="49">
        <f t="shared" si="3"/>
        <v>1.264723607</v>
      </c>
      <c r="I491" s="48" t="b">
        <f t="shared" si="4"/>
        <v>1</v>
      </c>
      <c r="J491" s="48">
        <f t="shared" si="5"/>
        <v>0</v>
      </c>
      <c r="K491" s="50">
        <f t="shared" si="6"/>
        <v>-200</v>
      </c>
      <c r="L491" s="51">
        <f t="shared" si="7"/>
        <v>-0.02326846517</v>
      </c>
      <c r="M491" s="50" t="b">
        <f t="shared" si="8"/>
        <v>0</v>
      </c>
      <c r="N491" s="50" t="b">
        <f t="shared" si="9"/>
        <v>0</v>
      </c>
      <c r="O491" s="50">
        <f t="shared" si="10"/>
        <v>1</v>
      </c>
      <c r="P491" s="4">
        <f t="shared" si="28"/>
        <v>123347318050</v>
      </c>
      <c r="Q491" s="34">
        <f t="shared" si="29"/>
        <v>-903945</v>
      </c>
      <c r="R491" s="34"/>
      <c r="S491" s="34"/>
      <c r="T491" s="34"/>
      <c r="U491" s="34"/>
      <c r="V491" s="52"/>
      <c r="W491" s="53"/>
      <c r="X491" s="34" t="b">
        <f t="shared" si="13"/>
        <v>0</v>
      </c>
      <c r="Y491" s="34" t="b">
        <f t="shared" si="14"/>
        <v>0</v>
      </c>
      <c r="Z491" s="34" t="b">
        <f t="shared" si="15"/>
        <v>0</v>
      </c>
      <c r="AA491" s="34" t="b">
        <f t="shared" si="16"/>
        <v>0</v>
      </c>
      <c r="AB491" s="34" t="b">
        <f t="shared" si="17"/>
        <v>0</v>
      </c>
      <c r="AC491" s="34">
        <f t="shared" si="18"/>
        <v>10</v>
      </c>
      <c r="AD491" s="34">
        <f t="shared" si="19"/>
        <v>2</v>
      </c>
      <c r="AE491" s="16" t="b">
        <f t="shared" si="20"/>
        <v>1</v>
      </c>
      <c r="AF491" s="17" t="b">
        <f t="shared" si="21"/>
        <v>0</v>
      </c>
      <c r="AG491" s="17">
        <f t="shared" si="22"/>
        <v>2</v>
      </c>
      <c r="AH491" s="17" t="b">
        <f t="shared" si="23"/>
        <v>1</v>
      </c>
      <c r="AI491" s="34">
        <f t="shared" si="24"/>
        <v>-1</v>
      </c>
      <c r="AJ491" s="18">
        <f t="shared" si="25"/>
        <v>13830.822</v>
      </c>
      <c r="AK491" s="18">
        <f t="shared" si="26"/>
        <v>13446.6325</v>
      </c>
      <c r="AL491" s="18">
        <f t="shared" si="27"/>
        <v>13062.443</v>
      </c>
    </row>
    <row r="492" ht="12.75" customHeight="1">
      <c r="A492" s="54">
        <v>44729.0</v>
      </c>
      <c r="B492" s="62">
        <v>3078.0</v>
      </c>
      <c r="C492" s="63">
        <v>15641.26</v>
      </c>
      <c r="D492" s="62">
        <v>15210.0</v>
      </c>
      <c r="E492" s="4"/>
      <c r="F492" s="48">
        <f t="shared" si="1"/>
        <v>2517.8</v>
      </c>
      <c r="G492" s="49">
        <f t="shared" si="2"/>
        <v>0.9407303519</v>
      </c>
      <c r="H492" s="49">
        <f t="shared" si="3"/>
        <v>1.26734467</v>
      </c>
      <c r="I492" s="48" t="b">
        <f t="shared" si="4"/>
        <v>1</v>
      </c>
      <c r="J492" s="48">
        <f t="shared" si="5"/>
        <v>0</v>
      </c>
      <c r="K492" s="50">
        <f t="shared" si="6"/>
        <v>-189</v>
      </c>
      <c r="L492" s="51">
        <f t="shared" si="7"/>
        <v>-0.02757194753</v>
      </c>
      <c r="M492" s="50" t="b">
        <f t="shared" si="8"/>
        <v>0</v>
      </c>
      <c r="N492" s="50" t="b">
        <f t="shared" si="9"/>
        <v>0</v>
      </c>
      <c r="O492" s="50">
        <f t="shared" si="10"/>
        <v>1</v>
      </c>
      <c r="P492" s="4">
        <f t="shared" si="28"/>
        <v>115028368050</v>
      </c>
      <c r="Q492" s="34">
        <f t="shared" si="29"/>
        <v>-831895</v>
      </c>
      <c r="R492" s="34"/>
      <c r="S492" s="34"/>
      <c r="T492" s="34"/>
      <c r="U492" s="34"/>
      <c r="V492" s="59">
        <v>0.4546</v>
      </c>
      <c r="W492" s="60">
        <v>-5.13</v>
      </c>
      <c r="X492" s="34" t="b">
        <f t="shared" si="13"/>
        <v>1</v>
      </c>
      <c r="Y492" s="34" t="b">
        <f t="shared" si="14"/>
        <v>0</v>
      </c>
      <c r="Z492" s="34" t="b">
        <f t="shared" si="15"/>
        <v>0</v>
      </c>
      <c r="AA492" s="34" t="b">
        <f t="shared" si="16"/>
        <v>1</v>
      </c>
      <c r="AB492" s="34" t="b">
        <f t="shared" si="17"/>
        <v>0</v>
      </c>
      <c r="AC492" s="34">
        <f t="shared" si="18"/>
        <v>9</v>
      </c>
      <c r="AD492" s="34">
        <f t="shared" si="19"/>
        <v>1</v>
      </c>
      <c r="AE492" s="16" t="b">
        <f t="shared" si="20"/>
        <v>1</v>
      </c>
      <c r="AF492" s="17" t="b">
        <f t="shared" si="21"/>
        <v>1</v>
      </c>
      <c r="AG492" s="17">
        <f t="shared" si="22"/>
        <v>1</v>
      </c>
      <c r="AH492" s="17" t="b">
        <f t="shared" si="23"/>
        <v>1</v>
      </c>
      <c r="AI492" s="34">
        <f t="shared" si="24"/>
        <v>-1</v>
      </c>
      <c r="AJ492" s="18">
        <f t="shared" si="25"/>
        <v>14077.134</v>
      </c>
      <c r="AK492" s="18">
        <f t="shared" si="26"/>
        <v>13686.1025</v>
      </c>
      <c r="AL492" s="18">
        <f t="shared" si="27"/>
        <v>13295.071</v>
      </c>
    </row>
    <row r="493" ht="12.75" customHeight="1">
      <c r="A493" s="54">
        <v>44728.0</v>
      </c>
      <c r="B493" s="62">
        <v>2723.0</v>
      </c>
      <c r="C493" s="63">
        <v>15838.61</v>
      </c>
      <c r="D493" s="62">
        <v>15399.0</v>
      </c>
      <c r="E493" s="4"/>
      <c r="F493" s="48">
        <f t="shared" si="1"/>
        <v>2272.4</v>
      </c>
      <c r="G493" s="49">
        <f t="shared" si="2"/>
        <v>0.9506599023</v>
      </c>
      <c r="H493" s="49">
        <f t="shared" si="3"/>
        <v>1.122848012</v>
      </c>
      <c r="I493" s="48" t="b">
        <f t="shared" si="4"/>
        <v>1</v>
      </c>
      <c r="J493" s="48">
        <f t="shared" si="5"/>
        <v>0</v>
      </c>
      <c r="K493" s="50">
        <f t="shared" si="6"/>
        <v>-119</v>
      </c>
      <c r="L493" s="51">
        <f t="shared" si="7"/>
        <v>-0.02775559219</v>
      </c>
      <c r="M493" s="50" t="b">
        <f t="shared" si="8"/>
        <v>0</v>
      </c>
      <c r="N493" s="50" t="b">
        <f t="shared" si="9"/>
        <v>0</v>
      </c>
      <c r="O493" s="50">
        <f t="shared" si="10"/>
        <v>1</v>
      </c>
      <c r="P493" s="4">
        <f t="shared" si="28"/>
        <v>107754466800</v>
      </c>
      <c r="Q493" s="34">
        <f t="shared" si="29"/>
        <v>-769725</v>
      </c>
      <c r="R493" s="34"/>
      <c r="S493" s="34"/>
      <c r="T493" s="34"/>
      <c r="U493" s="34"/>
      <c r="V493" s="59">
        <v>0.4751</v>
      </c>
      <c r="W493" s="60">
        <v>-7.5</v>
      </c>
      <c r="X493" s="34" t="b">
        <f t="shared" si="13"/>
        <v>1</v>
      </c>
      <c r="Y493" s="34" t="b">
        <f t="shared" si="14"/>
        <v>0</v>
      </c>
      <c r="Z493" s="34" t="b">
        <f t="shared" si="15"/>
        <v>0</v>
      </c>
      <c r="AA493" s="34" t="b">
        <f t="shared" si="16"/>
        <v>1</v>
      </c>
      <c r="AB493" s="34" t="b">
        <f t="shared" si="17"/>
        <v>0</v>
      </c>
      <c r="AC493" s="34">
        <f t="shared" si="18"/>
        <v>8</v>
      </c>
      <c r="AD493" s="34">
        <f t="shared" si="19"/>
        <v>1</v>
      </c>
      <c r="AE493" s="16" t="b">
        <f t="shared" si="20"/>
        <v>1</v>
      </c>
      <c r="AF493" s="17" t="b">
        <f t="shared" si="21"/>
        <v>1</v>
      </c>
      <c r="AG493" s="17">
        <f t="shared" si="22"/>
        <v>1</v>
      </c>
      <c r="AH493" s="17" t="b">
        <f t="shared" si="23"/>
        <v>1</v>
      </c>
      <c r="AI493" s="34">
        <f t="shared" si="24"/>
        <v>-1</v>
      </c>
      <c r="AJ493" s="18">
        <f t="shared" si="25"/>
        <v>14254.749</v>
      </c>
      <c r="AK493" s="18">
        <f t="shared" si="26"/>
        <v>13858.78375</v>
      </c>
      <c r="AL493" s="18">
        <f t="shared" si="27"/>
        <v>13462.8185</v>
      </c>
    </row>
    <row r="494" ht="12.75" customHeight="1">
      <c r="A494" s="55">
        <v>44727.0</v>
      </c>
      <c r="B494" s="62">
        <v>2230.0</v>
      </c>
      <c r="C494" s="63">
        <v>15999.25</v>
      </c>
      <c r="D494" s="62">
        <v>16060.0</v>
      </c>
      <c r="E494" s="58">
        <v>15518.0</v>
      </c>
      <c r="F494" s="48">
        <f t="shared" si="1"/>
        <v>2116.2</v>
      </c>
      <c r="G494" s="49">
        <f t="shared" si="2"/>
        <v>0.9585178654</v>
      </c>
      <c r="H494" s="49">
        <f t="shared" si="3"/>
        <v>0.9457526408</v>
      </c>
      <c r="I494" s="48" t="b">
        <f t="shared" si="4"/>
        <v>1</v>
      </c>
      <c r="J494" s="48">
        <f t="shared" si="5"/>
        <v>-1</v>
      </c>
      <c r="K494" s="50">
        <f t="shared" si="6"/>
        <v>-70</v>
      </c>
      <c r="L494" s="51">
        <f t="shared" si="7"/>
        <v>-0.03007953498</v>
      </c>
      <c r="M494" s="50" t="b">
        <f t="shared" si="8"/>
        <v>0</v>
      </c>
      <c r="N494" s="50" t="b">
        <f t="shared" si="9"/>
        <v>1</v>
      </c>
      <c r="O494" s="50">
        <f t="shared" si="10"/>
        <v>-1</v>
      </c>
      <c r="P494" s="4">
        <f t="shared" si="28"/>
        <v>103535060000</v>
      </c>
      <c r="Q494" s="34">
        <f t="shared" si="29"/>
        <v>-709144</v>
      </c>
      <c r="R494" s="34"/>
      <c r="S494" s="34"/>
      <c r="T494" s="34"/>
      <c r="U494" s="34"/>
      <c r="V494" s="59">
        <v>0.4495</v>
      </c>
      <c r="W494" s="60">
        <v>-6.82</v>
      </c>
      <c r="X494" s="34" t="b">
        <f t="shared" si="13"/>
        <v>1</v>
      </c>
      <c r="Y494" s="34" t="b">
        <f t="shared" si="14"/>
        <v>0</v>
      </c>
      <c r="Z494" s="34" t="b">
        <f t="shared" si="15"/>
        <v>0</v>
      </c>
      <c r="AA494" s="34" t="b">
        <f t="shared" si="16"/>
        <v>1</v>
      </c>
      <c r="AB494" s="34" t="b">
        <f t="shared" si="17"/>
        <v>0</v>
      </c>
      <c r="AC494" s="34">
        <f t="shared" si="18"/>
        <v>7</v>
      </c>
      <c r="AD494" s="34">
        <f t="shared" si="19"/>
        <v>1</v>
      </c>
      <c r="AE494" s="16" t="b">
        <f t="shared" si="20"/>
        <v>1</v>
      </c>
      <c r="AF494" s="17" t="b">
        <f t="shared" si="21"/>
        <v>1</v>
      </c>
      <c r="AG494" s="17">
        <f t="shared" si="22"/>
        <v>1</v>
      </c>
      <c r="AH494" s="17" t="b">
        <f t="shared" si="23"/>
        <v>1</v>
      </c>
      <c r="AI494" s="34">
        <f t="shared" si="24"/>
        <v>1</v>
      </c>
      <c r="AJ494" s="18">
        <f t="shared" si="25"/>
        <v>14399.325</v>
      </c>
      <c r="AK494" s="18">
        <f t="shared" si="26"/>
        <v>13999.34375</v>
      </c>
      <c r="AL494" s="18">
        <f t="shared" si="27"/>
        <v>13599.3625</v>
      </c>
      <c r="AM494" s="19">
        <v>403.0</v>
      </c>
      <c r="AN494" s="19">
        <v>995.0</v>
      </c>
      <c r="AO494" s="19">
        <v>332.0</v>
      </c>
      <c r="AP494" s="19">
        <v>254.0</v>
      </c>
      <c r="AQ494" s="19">
        <v>194.0</v>
      </c>
    </row>
    <row r="495" ht="12.75" customHeight="1">
      <c r="A495" s="54">
        <v>44726.0</v>
      </c>
      <c r="B495" s="62">
        <v>2266.0</v>
      </c>
      <c r="C495" s="63">
        <v>16047.37</v>
      </c>
      <c r="D495" s="62">
        <v>16048.0</v>
      </c>
      <c r="E495" s="58">
        <v>15588.0</v>
      </c>
      <c r="F495" s="48">
        <f t="shared" si="1"/>
        <v>2088</v>
      </c>
      <c r="G495" s="49">
        <f t="shared" si="2"/>
        <v>0.9597408454</v>
      </c>
      <c r="H495" s="49">
        <f t="shared" si="3"/>
        <v>0.9418339463</v>
      </c>
      <c r="I495" s="48" t="b">
        <f t="shared" si="4"/>
        <v>1</v>
      </c>
      <c r="J495" s="48">
        <f t="shared" si="5"/>
        <v>-1</v>
      </c>
      <c r="K495" s="50">
        <f t="shared" si="6"/>
        <v>-8</v>
      </c>
      <c r="L495" s="51">
        <f t="shared" si="7"/>
        <v>-0.02862587452</v>
      </c>
      <c r="M495" s="50" t="b">
        <f t="shared" si="8"/>
        <v>0</v>
      </c>
      <c r="N495" s="50" t="b">
        <f t="shared" si="9"/>
        <v>1</v>
      </c>
      <c r="O495" s="50">
        <f t="shared" si="10"/>
        <v>-1</v>
      </c>
      <c r="P495" s="4">
        <f t="shared" si="28"/>
        <v>101109395500</v>
      </c>
      <c r="Q495" s="34">
        <f t="shared" si="29"/>
        <v>-693047</v>
      </c>
      <c r="R495" s="34"/>
      <c r="S495" s="34"/>
      <c r="T495" s="34"/>
      <c r="U495" s="34"/>
      <c r="V495" s="59">
        <v>0.4369</v>
      </c>
      <c r="W495" s="60">
        <v>-8.29</v>
      </c>
      <c r="X495" s="34" t="b">
        <f t="shared" si="13"/>
        <v>1</v>
      </c>
      <c r="Y495" s="34" t="b">
        <f t="shared" si="14"/>
        <v>0</v>
      </c>
      <c r="Z495" s="34" t="b">
        <f t="shared" si="15"/>
        <v>0</v>
      </c>
      <c r="AA495" s="34" t="b">
        <f t="shared" si="16"/>
        <v>1</v>
      </c>
      <c r="AB495" s="34" t="b">
        <f t="shared" si="17"/>
        <v>0</v>
      </c>
      <c r="AC495" s="34">
        <f t="shared" si="18"/>
        <v>6</v>
      </c>
      <c r="AD495" s="34">
        <f t="shared" si="19"/>
        <v>1</v>
      </c>
      <c r="AE495" s="16" t="b">
        <f t="shared" si="20"/>
        <v>1</v>
      </c>
      <c r="AF495" s="17" t="b">
        <f t="shared" si="21"/>
        <v>1</v>
      </c>
      <c r="AG495" s="17">
        <f t="shared" si="22"/>
        <v>1</v>
      </c>
      <c r="AH495" s="17" t="b">
        <f t="shared" si="23"/>
        <v>1</v>
      </c>
      <c r="AI495" s="34">
        <f t="shared" si="24"/>
        <v>1</v>
      </c>
      <c r="AJ495" s="18">
        <f t="shared" si="25"/>
        <v>14442.633</v>
      </c>
      <c r="AK495" s="18">
        <f t="shared" si="26"/>
        <v>14041.44875</v>
      </c>
      <c r="AL495" s="18">
        <f t="shared" si="27"/>
        <v>13640.2645</v>
      </c>
    </row>
    <row r="496" ht="12.75" customHeight="1">
      <c r="A496" s="54">
        <v>44725.0</v>
      </c>
      <c r="B496" s="62">
        <v>2292.0</v>
      </c>
      <c r="C496" s="63">
        <v>16070.98</v>
      </c>
      <c r="D496" s="62">
        <v>16056.0</v>
      </c>
      <c r="E496" s="58"/>
      <c r="F496" s="48">
        <f t="shared" si="1"/>
        <v>2009.2</v>
      </c>
      <c r="G496" s="49">
        <f t="shared" si="2"/>
        <v>0.9597061555</v>
      </c>
      <c r="H496" s="49">
        <f t="shared" si="3"/>
        <v>0.941266658</v>
      </c>
      <c r="I496" s="48" t="b">
        <f t="shared" si="4"/>
        <v>1</v>
      </c>
      <c r="J496" s="48">
        <f t="shared" si="5"/>
        <v>0</v>
      </c>
      <c r="K496" s="50">
        <f t="shared" si="6"/>
        <v>-421</v>
      </c>
      <c r="L496" s="51">
        <f t="shared" si="7"/>
        <v>-0.0009321149053</v>
      </c>
      <c r="M496" s="50" t="b">
        <f t="shared" si="8"/>
        <v>0</v>
      </c>
      <c r="N496" s="50" t="b">
        <f t="shared" si="9"/>
        <v>0</v>
      </c>
      <c r="O496" s="50">
        <f t="shared" si="10"/>
        <v>-1</v>
      </c>
      <c r="P496" s="4">
        <f t="shared" si="28"/>
        <v>100833071900</v>
      </c>
      <c r="Q496" s="34">
        <f t="shared" si="29"/>
        <v>-690809</v>
      </c>
      <c r="R496" s="34"/>
      <c r="S496" s="34"/>
      <c r="T496" s="34"/>
      <c r="U496" s="34"/>
      <c r="V496" s="59">
        <v>0.4466</v>
      </c>
      <c r="W496" s="60">
        <v>-6.6</v>
      </c>
      <c r="X496" s="34" t="b">
        <f t="shared" si="13"/>
        <v>1</v>
      </c>
      <c r="Y496" s="34" t="b">
        <f t="shared" si="14"/>
        <v>0</v>
      </c>
      <c r="Z496" s="34" t="b">
        <f t="shared" si="15"/>
        <v>0</v>
      </c>
      <c r="AA496" s="34" t="b">
        <f t="shared" si="16"/>
        <v>1</v>
      </c>
      <c r="AB496" s="34" t="b">
        <f t="shared" si="17"/>
        <v>0</v>
      </c>
      <c r="AC496" s="34">
        <f t="shared" si="18"/>
        <v>5</v>
      </c>
      <c r="AD496" s="34">
        <f t="shared" si="19"/>
        <v>1</v>
      </c>
      <c r="AE496" s="16" t="b">
        <f t="shared" si="20"/>
        <v>1</v>
      </c>
      <c r="AF496" s="17" t="b">
        <f t="shared" si="21"/>
        <v>1</v>
      </c>
      <c r="AG496" s="17">
        <f t="shared" si="22"/>
        <v>1</v>
      </c>
      <c r="AH496" s="17" t="b">
        <f t="shared" si="23"/>
        <v>1</v>
      </c>
      <c r="AI496" s="34">
        <f t="shared" si="24"/>
        <v>1</v>
      </c>
      <c r="AJ496" s="18">
        <f t="shared" si="25"/>
        <v>14463.882</v>
      </c>
      <c r="AK496" s="18">
        <f t="shared" si="26"/>
        <v>14062.1075</v>
      </c>
      <c r="AL496" s="18">
        <f t="shared" si="27"/>
        <v>13660.333</v>
      </c>
    </row>
    <row r="497" ht="12.75" customHeight="1">
      <c r="A497" s="54">
        <v>44722.0</v>
      </c>
      <c r="B497" s="62">
        <v>1851.0</v>
      </c>
      <c r="C497" s="63">
        <v>16460.12</v>
      </c>
      <c r="D497" s="62">
        <v>16477.0</v>
      </c>
      <c r="E497" s="4"/>
      <c r="F497" s="48">
        <f t="shared" si="1"/>
        <v>1971.2</v>
      </c>
      <c r="G497" s="49">
        <f t="shared" si="2"/>
        <v>0.9814894097</v>
      </c>
      <c r="H497" s="49">
        <f t="shared" si="3"/>
        <v>0.8615283726</v>
      </c>
      <c r="I497" s="48" t="b">
        <f t="shared" si="4"/>
        <v>1</v>
      </c>
      <c r="J497" s="48">
        <f t="shared" si="5"/>
        <v>-1</v>
      </c>
      <c r="K497" s="50">
        <f t="shared" si="6"/>
        <v>-117</v>
      </c>
      <c r="L497" s="51">
        <f t="shared" si="7"/>
        <v>0.001025508927</v>
      </c>
      <c r="M497" s="50" t="b">
        <f t="shared" si="8"/>
        <v>0</v>
      </c>
      <c r="N497" s="50" t="b">
        <f t="shared" si="9"/>
        <v>1</v>
      </c>
      <c r="O497" s="50">
        <f t="shared" si="10"/>
        <v>-1</v>
      </c>
      <c r="P497" s="4">
        <f t="shared" si="28"/>
        <v>88409025100</v>
      </c>
      <c r="Q497" s="34">
        <f t="shared" si="29"/>
        <v>-590216</v>
      </c>
      <c r="R497" s="34"/>
      <c r="S497" s="34"/>
      <c r="T497" s="34"/>
      <c r="U497" s="34"/>
      <c r="V497" s="59">
        <v>0.5082</v>
      </c>
      <c r="W497" s="60">
        <v>-5.58</v>
      </c>
      <c r="X497" s="34" t="b">
        <f t="shared" si="13"/>
        <v>1</v>
      </c>
      <c r="Y497" s="34" t="b">
        <f t="shared" si="14"/>
        <v>0</v>
      </c>
      <c r="Z497" s="34" t="b">
        <f t="shared" si="15"/>
        <v>0</v>
      </c>
      <c r="AA497" s="34" t="b">
        <f t="shared" si="16"/>
        <v>1</v>
      </c>
      <c r="AB497" s="34" t="b">
        <f t="shared" si="17"/>
        <v>0</v>
      </c>
      <c r="AC497" s="34">
        <f t="shared" si="18"/>
        <v>4</v>
      </c>
      <c r="AD497" s="34">
        <f t="shared" si="19"/>
        <v>1</v>
      </c>
      <c r="AE497" s="16" t="b">
        <f t="shared" si="20"/>
        <v>1</v>
      </c>
      <c r="AF497" s="17" t="b">
        <f t="shared" si="21"/>
        <v>1</v>
      </c>
      <c r="AG497" s="17">
        <f t="shared" si="22"/>
        <v>1</v>
      </c>
      <c r="AH497" s="17" t="b">
        <f t="shared" si="23"/>
        <v>1</v>
      </c>
      <c r="AI497" s="34">
        <f t="shared" si="24"/>
        <v>1</v>
      </c>
      <c r="AJ497" s="18">
        <f t="shared" si="25"/>
        <v>14814.108</v>
      </c>
      <c r="AK497" s="18">
        <f t="shared" si="26"/>
        <v>14402.605</v>
      </c>
      <c r="AL497" s="18">
        <f t="shared" si="27"/>
        <v>13991.102</v>
      </c>
    </row>
    <row r="498" ht="12.75" customHeight="1">
      <c r="A498" s="54">
        <v>44721.0</v>
      </c>
      <c r="B498" s="62">
        <v>1942.0</v>
      </c>
      <c r="C498" s="63">
        <v>16621.34</v>
      </c>
      <c r="D498" s="62">
        <v>16594.0</v>
      </c>
      <c r="E498" s="4"/>
      <c r="F498" s="48">
        <f t="shared" si="1"/>
        <v>2027.2</v>
      </c>
      <c r="G498" s="49">
        <f t="shared" si="2"/>
        <v>0.9901222419</v>
      </c>
      <c r="H498" s="49">
        <f t="shared" si="3"/>
        <v>0.8630325612</v>
      </c>
      <c r="I498" s="48" t="b">
        <f t="shared" si="4"/>
        <v>0</v>
      </c>
      <c r="J498" s="48">
        <f t="shared" si="5"/>
        <v>0</v>
      </c>
      <c r="K498" s="50">
        <f t="shared" si="6"/>
        <v>-45</v>
      </c>
      <c r="L498" s="51">
        <f t="shared" si="7"/>
        <v>-0.001644873398</v>
      </c>
      <c r="M498" s="50" t="b">
        <f t="shared" si="8"/>
        <v>1</v>
      </c>
      <c r="N498" s="50" t="b">
        <f t="shared" si="9"/>
        <v>0</v>
      </c>
      <c r="O498" s="50">
        <f t="shared" si="10"/>
        <v>-1</v>
      </c>
      <c r="P498" s="4">
        <f t="shared" si="28"/>
        <v>85108595500</v>
      </c>
      <c r="Q498" s="34">
        <f t="shared" si="29"/>
        <v>-564176</v>
      </c>
      <c r="R498" s="34"/>
      <c r="S498" s="34"/>
      <c r="T498" s="34"/>
      <c r="U498" s="34"/>
      <c r="V498" s="59">
        <v>0.5126</v>
      </c>
      <c r="W498" s="60">
        <v>-4.88</v>
      </c>
      <c r="X498" s="34" t="b">
        <f t="shared" si="13"/>
        <v>1</v>
      </c>
      <c r="Y498" s="34" t="b">
        <f t="shared" si="14"/>
        <v>0</v>
      </c>
      <c r="Z498" s="34" t="b">
        <f t="shared" si="15"/>
        <v>0</v>
      </c>
      <c r="AA498" s="34" t="b">
        <f t="shared" si="16"/>
        <v>1</v>
      </c>
      <c r="AB498" s="34" t="b">
        <f t="shared" si="17"/>
        <v>0</v>
      </c>
      <c r="AC498" s="34">
        <f t="shared" si="18"/>
        <v>3</v>
      </c>
      <c r="AD498" s="34">
        <f t="shared" si="19"/>
        <v>1</v>
      </c>
      <c r="AE498" s="16" t="b">
        <f t="shared" si="20"/>
        <v>1</v>
      </c>
      <c r="AF498" s="17" t="b">
        <f t="shared" si="21"/>
        <v>1</v>
      </c>
      <c r="AG498" s="17">
        <f t="shared" si="22"/>
        <v>1</v>
      </c>
      <c r="AH498" s="17" t="b">
        <f t="shared" si="23"/>
        <v>1</v>
      </c>
      <c r="AI498" s="34">
        <f t="shared" si="24"/>
        <v>1</v>
      </c>
      <c r="AJ498" s="18">
        <f t="shared" si="25"/>
        <v>14959.206</v>
      </c>
      <c r="AK498" s="18">
        <f t="shared" si="26"/>
        <v>14543.6725</v>
      </c>
      <c r="AL498" s="18">
        <f t="shared" si="27"/>
        <v>14128.139</v>
      </c>
    </row>
    <row r="499" ht="12.75" customHeight="1">
      <c r="A499" s="54">
        <v>44720.0</v>
      </c>
      <c r="B499" s="62">
        <v>2089.0</v>
      </c>
      <c r="C499" s="63">
        <v>16670.51</v>
      </c>
      <c r="D499" s="62">
        <v>16639.0</v>
      </c>
      <c r="E499" s="4"/>
      <c r="F499" s="48">
        <f t="shared" si="1"/>
        <v>2065</v>
      </c>
      <c r="G499" s="49">
        <f t="shared" si="2"/>
        <v>0.9922366947</v>
      </c>
      <c r="H499" s="49">
        <f t="shared" si="3"/>
        <v>0.8511629765</v>
      </c>
      <c r="I499" s="48" t="b">
        <f t="shared" si="4"/>
        <v>0</v>
      </c>
      <c r="J499" s="48">
        <f t="shared" si="5"/>
        <v>0</v>
      </c>
      <c r="K499" s="50">
        <f t="shared" si="6"/>
        <v>184</v>
      </c>
      <c r="L499" s="51">
        <f t="shared" si="7"/>
        <v>-0.001890164128</v>
      </c>
      <c r="M499" s="50" t="b">
        <f t="shared" si="8"/>
        <v>1</v>
      </c>
      <c r="N499" s="50" t="b">
        <f t="shared" si="9"/>
        <v>0</v>
      </c>
      <c r="O499" s="50">
        <f t="shared" si="10"/>
        <v>-1</v>
      </c>
      <c r="P499" s="4">
        <f t="shared" si="28"/>
        <v>83861186500</v>
      </c>
      <c r="Q499" s="34">
        <f t="shared" si="29"/>
        <v>-554404</v>
      </c>
      <c r="R499" s="34"/>
      <c r="S499" s="34"/>
      <c r="T499" s="34"/>
      <c r="U499" s="34"/>
      <c r="V499" s="59">
        <v>0.5157</v>
      </c>
      <c r="W499" s="60">
        <v>-2.32</v>
      </c>
      <c r="X499" s="34" t="b">
        <f t="shared" si="13"/>
        <v>1</v>
      </c>
      <c r="Y499" s="34" t="b">
        <f t="shared" si="14"/>
        <v>0</v>
      </c>
      <c r="Z499" s="34" t="b">
        <f t="shared" si="15"/>
        <v>0</v>
      </c>
      <c r="AA499" s="34" t="b">
        <f t="shared" si="16"/>
        <v>1</v>
      </c>
      <c r="AB499" s="34" t="b">
        <f t="shared" si="17"/>
        <v>0</v>
      </c>
      <c r="AC499" s="34">
        <f t="shared" si="18"/>
        <v>2</v>
      </c>
      <c r="AD499" s="34">
        <f t="shared" si="19"/>
        <v>1</v>
      </c>
      <c r="AE499" s="16" t="b">
        <f t="shared" si="20"/>
        <v>1</v>
      </c>
      <c r="AF499" s="17" t="b">
        <f t="shared" si="21"/>
        <v>0</v>
      </c>
      <c r="AG499" s="17">
        <f t="shared" si="22"/>
        <v>11</v>
      </c>
      <c r="AH499" s="17" t="b">
        <f t="shared" si="23"/>
        <v>0</v>
      </c>
      <c r="AI499" s="34">
        <f t="shared" si="24"/>
        <v>1</v>
      </c>
      <c r="AJ499" s="18">
        <f t="shared" si="25"/>
        <v>15003.459</v>
      </c>
      <c r="AK499" s="18">
        <f t="shared" si="26"/>
        <v>14586.69625</v>
      </c>
      <c r="AL499" s="18">
        <f t="shared" si="27"/>
        <v>14169.9335</v>
      </c>
    </row>
    <row r="500" ht="12.75" customHeight="1">
      <c r="A500" s="54">
        <v>44719.0</v>
      </c>
      <c r="B500" s="62">
        <v>1872.0</v>
      </c>
      <c r="C500" s="63">
        <v>16512.88</v>
      </c>
      <c r="D500" s="62">
        <v>16455.0</v>
      </c>
      <c r="E500" s="4"/>
      <c r="F500" s="48">
        <f t="shared" si="1"/>
        <v>2152.8</v>
      </c>
      <c r="G500" s="49">
        <f t="shared" si="2"/>
        <v>0.9825909908</v>
      </c>
      <c r="H500" s="49">
        <f t="shared" si="3"/>
        <v>0.9972386588</v>
      </c>
      <c r="I500" s="48" t="b">
        <f t="shared" si="4"/>
        <v>1</v>
      </c>
      <c r="J500" s="48">
        <f t="shared" si="5"/>
        <v>0</v>
      </c>
      <c r="K500" s="50">
        <f t="shared" si="6"/>
        <v>-147</v>
      </c>
      <c r="L500" s="51">
        <f t="shared" si="7"/>
        <v>-0.003505142652</v>
      </c>
      <c r="M500" s="50" t="b">
        <f t="shared" si="8"/>
        <v>1</v>
      </c>
      <c r="N500" s="50" t="b">
        <f t="shared" si="9"/>
        <v>0</v>
      </c>
      <c r="O500" s="50">
        <f t="shared" si="10"/>
        <v>-1</v>
      </c>
      <c r="P500" s="4">
        <f t="shared" si="28"/>
        <v>89356714500</v>
      </c>
      <c r="Q500" s="34">
        <f t="shared" si="29"/>
        <v>-597340</v>
      </c>
      <c r="R500" s="34"/>
      <c r="S500" s="34"/>
      <c r="T500" s="34"/>
      <c r="U500" s="34"/>
      <c r="V500" s="59">
        <v>0.5141</v>
      </c>
      <c r="W500" s="60">
        <v>-1.38</v>
      </c>
      <c r="X500" s="34" t="b">
        <f t="shared" si="13"/>
        <v>1</v>
      </c>
      <c r="Y500" s="34" t="b">
        <f t="shared" si="14"/>
        <v>1</v>
      </c>
      <c r="Z500" s="34" t="b">
        <f t="shared" si="15"/>
        <v>0</v>
      </c>
      <c r="AA500" s="34" t="b">
        <f t="shared" si="16"/>
        <v>0</v>
      </c>
      <c r="AB500" s="34" t="b">
        <f t="shared" si="17"/>
        <v>1</v>
      </c>
      <c r="AC500" s="34">
        <f t="shared" si="18"/>
        <v>1</v>
      </c>
      <c r="AD500" s="34">
        <f t="shared" si="19"/>
        <v>5</v>
      </c>
      <c r="AE500" s="16" t="b">
        <f t="shared" si="20"/>
        <v>0</v>
      </c>
      <c r="AF500" s="17" t="b">
        <f t="shared" si="21"/>
        <v>0</v>
      </c>
      <c r="AG500" s="17">
        <f t="shared" si="22"/>
        <v>10</v>
      </c>
      <c r="AH500" s="17" t="b">
        <f t="shared" si="23"/>
        <v>0</v>
      </c>
      <c r="AI500" s="34">
        <f t="shared" si="24"/>
        <v>1</v>
      </c>
      <c r="AJ500" s="18">
        <f t="shared" si="25"/>
        <v>14861.592</v>
      </c>
      <c r="AK500" s="18">
        <f t="shared" si="26"/>
        <v>14448.77</v>
      </c>
      <c r="AL500" s="18">
        <f t="shared" si="27"/>
        <v>14035.948</v>
      </c>
    </row>
    <row r="501" ht="12.75" customHeight="1">
      <c r="A501" s="54">
        <v>44718.0</v>
      </c>
      <c r="B501" s="56">
        <v>2102.0</v>
      </c>
      <c r="C501" s="57">
        <v>16605.96</v>
      </c>
      <c r="D501" s="56">
        <v>16602.0</v>
      </c>
      <c r="E501" s="4"/>
      <c r="F501" s="48">
        <f t="shared" si="1"/>
        <v>2552.8</v>
      </c>
      <c r="G501" s="49">
        <f t="shared" si="2"/>
        <v>0.9877249335</v>
      </c>
      <c r="H501" s="49">
        <f t="shared" si="3"/>
        <v>1.509228041</v>
      </c>
      <c r="I501" s="48" t="b">
        <f t="shared" si="4"/>
        <v>1</v>
      </c>
      <c r="J501" s="48">
        <f t="shared" si="5"/>
        <v>0</v>
      </c>
      <c r="K501" s="50">
        <f t="shared" si="6"/>
        <v>69</v>
      </c>
      <c r="L501" s="51">
        <f t="shared" si="7"/>
        <v>-0.000238468598</v>
      </c>
      <c r="M501" s="50" t="b">
        <f t="shared" si="8"/>
        <v>0</v>
      </c>
      <c r="N501" s="50" t="b">
        <f t="shared" si="9"/>
        <v>0</v>
      </c>
      <c r="O501" s="50">
        <f t="shared" si="10"/>
        <v>-1</v>
      </c>
      <c r="P501" s="4">
        <f t="shared" si="28"/>
        <v>85207213200</v>
      </c>
      <c r="Q501" s="34">
        <f t="shared" si="29"/>
        <v>-564558</v>
      </c>
      <c r="R501" s="34"/>
      <c r="S501" s="34"/>
      <c r="T501" s="34"/>
      <c r="U501" s="34"/>
      <c r="V501" s="59">
        <v>0.5242</v>
      </c>
      <c r="W501" s="60">
        <v>-2.31</v>
      </c>
      <c r="X501" s="34" t="b">
        <f t="shared" si="13"/>
        <v>1</v>
      </c>
      <c r="Y501" s="34" t="b">
        <f t="shared" si="14"/>
        <v>0</v>
      </c>
      <c r="Z501" s="34" t="b">
        <f t="shared" si="15"/>
        <v>0</v>
      </c>
      <c r="AA501" s="34" t="b">
        <f t="shared" si="16"/>
        <v>0</v>
      </c>
      <c r="AB501" s="34" t="b">
        <f t="shared" si="17"/>
        <v>0</v>
      </c>
      <c r="AC501" s="34">
        <f t="shared" si="18"/>
        <v>3</v>
      </c>
      <c r="AD501" s="34">
        <f t="shared" si="19"/>
        <v>4</v>
      </c>
      <c r="AE501" s="16" t="b">
        <f t="shared" si="20"/>
        <v>0</v>
      </c>
      <c r="AF501" s="17" t="b">
        <f t="shared" si="21"/>
        <v>0</v>
      </c>
      <c r="AG501" s="17">
        <f t="shared" si="22"/>
        <v>9</v>
      </c>
      <c r="AH501" s="17" t="b">
        <f t="shared" si="23"/>
        <v>0</v>
      </c>
      <c r="AI501" s="34">
        <f t="shared" si="24"/>
        <v>1</v>
      </c>
      <c r="AJ501" s="18">
        <f t="shared" si="25"/>
        <v>14945.364</v>
      </c>
      <c r="AK501" s="18">
        <f t="shared" si="26"/>
        <v>14530.215</v>
      </c>
      <c r="AL501" s="18">
        <f t="shared" si="27"/>
        <v>14115.066</v>
      </c>
    </row>
    <row r="502" ht="12.75" customHeight="1">
      <c r="A502" s="54">
        <v>44715.0</v>
      </c>
      <c r="B502" s="62">
        <v>2131.0</v>
      </c>
      <c r="C502" s="63">
        <v>16552.57</v>
      </c>
      <c r="D502" s="62">
        <v>16533.0</v>
      </c>
      <c r="E502" s="4"/>
      <c r="F502" s="48">
        <f t="shared" si="1"/>
        <v>2644.4</v>
      </c>
      <c r="G502" s="49">
        <f t="shared" si="2"/>
        <v>0.9839083834</v>
      </c>
      <c r="H502" s="49">
        <f t="shared" si="3"/>
        <v>1.501822977</v>
      </c>
      <c r="I502" s="48" t="b">
        <f t="shared" si="4"/>
        <v>1</v>
      </c>
      <c r="J502" s="48">
        <f t="shared" si="5"/>
        <v>0</v>
      </c>
      <c r="K502" s="50">
        <f t="shared" si="6"/>
        <v>0</v>
      </c>
      <c r="L502" s="51">
        <f t="shared" si="7"/>
        <v>-0.001182293747</v>
      </c>
      <c r="M502" s="50" t="b">
        <f t="shared" si="8"/>
        <v>1</v>
      </c>
      <c r="N502" s="50" t="b">
        <f t="shared" si="9"/>
        <v>0</v>
      </c>
      <c r="O502" s="50">
        <f t="shared" si="10"/>
        <v>-1</v>
      </c>
      <c r="P502" s="4">
        <f t="shared" si="28"/>
        <v>87209013600</v>
      </c>
      <c r="Q502" s="34">
        <f t="shared" si="29"/>
        <v>-580232</v>
      </c>
      <c r="R502" s="34"/>
      <c r="S502" s="34"/>
      <c r="T502" s="34"/>
      <c r="U502" s="34"/>
      <c r="V502" s="59">
        <v>0.5511</v>
      </c>
      <c r="W502" s="60">
        <v>-2.01</v>
      </c>
      <c r="X502" s="34" t="b">
        <f t="shared" si="13"/>
        <v>1</v>
      </c>
      <c r="Y502" s="34" t="b">
        <f t="shared" si="14"/>
        <v>0</v>
      </c>
      <c r="Z502" s="34" t="b">
        <f t="shared" si="15"/>
        <v>0</v>
      </c>
      <c r="AA502" s="34" t="b">
        <f t="shared" si="16"/>
        <v>0</v>
      </c>
      <c r="AB502" s="34" t="b">
        <f t="shared" si="17"/>
        <v>0</v>
      </c>
      <c r="AC502" s="34">
        <f t="shared" si="18"/>
        <v>2</v>
      </c>
      <c r="AD502" s="34">
        <f t="shared" si="19"/>
        <v>3</v>
      </c>
      <c r="AE502" s="16" t="b">
        <f t="shared" si="20"/>
        <v>0</v>
      </c>
      <c r="AF502" s="17" t="b">
        <f t="shared" si="21"/>
        <v>0</v>
      </c>
      <c r="AG502" s="17">
        <f t="shared" si="22"/>
        <v>8</v>
      </c>
      <c r="AH502" s="17" t="b">
        <f t="shared" si="23"/>
        <v>0</v>
      </c>
      <c r="AI502" s="34">
        <f t="shared" si="24"/>
        <v>1</v>
      </c>
      <c r="AJ502" s="18">
        <f t="shared" si="25"/>
        <v>14897.313</v>
      </c>
      <c r="AK502" s="18">
        <f t="shared" si="26"/>
        <v>14483.49875</v>
      </c>
      <c r="AL502" s="18">
        <f t="shared" si="27"/>
        <v>14069.6845</v>
      </c>
    </row>
    <row r="503" ht="12.75" customHeight="1">
      <c r="A503" s="54">
        <v>44714.0</v>
      </c>
      <c r="B503" s="62">
        <v>2131.0</v>
      </c>
      <c r="C503" s="63">
        <v>16552.57</v>
      </c>
      <c r="D503" s="62">
        <v>16533.0</v>
      </c>
      <c r="E503" s="4"/>
      <c r="F503" s="48">
        <f t="shared" si="1"/>
        <v>2657</v>
      </c>
      <c r="G503" s="49">
        <f t="shared" si="2"/>
        <v>0.9832146861</v>
      </c>
      <c r="H503" s="49">
        <f t="shared" si="3"/>
        <v>1.497022966</v>
      </c>
      <c r="I503" s="48" t="b">
        <f t="shared" si="4"/>
        <v>1</v>
      </c>
      <c r="J503" s="48">
        <f t="shared" si="5"/>
        <v>0</v>
      </c>
      <c r="K503" s="50">
        <f t="shared" si="6"/>
        <v>-68</v>
      </c>
      <c r="L503" s="51">
        <f t="shared" si="7"/>
        <v>-0.001182293747</v>
      </c>
      <c r="M503" s="50" t="b">
        <f t="shared" si="8"/>
        <v>1</v>
      </c>
      <c r="N503" s="50" t="b">
        <f t="shared" si="9"/>
        <v>0</v>
      </c>
      <c r="O503" s="50">
        <f t="shared" si="10"/>
        <v>-1</v>
      </c>
      <c r="P503" s="4">
        <f t="shared" si="28"/>
        <v>87209013600</v>
      </c>
      <c r="Q503" s="34">
        <f t="shared" si="29"/>
        <v>-580232</v>
      </c>
      <c r="R503" s="34"/>
      <c r="S503" s="34"/>
      <c r="T503" s="34"/>
      <c r="U503" s="34"/>
      <c r="V503" s="59">
        <v>0.5028</v>
      </c>
      <c r="W503" s="60">
        <v>-0.97</v>
      </c>
      <c r="X503" s="34" t="b">
        <f t="shared" si="13"/>
        <v>0</v>
      </c>
      <c r="Y503" s="34" t="b">
        <f t="shared" si="14"/>
        <v>1</v>
      </c>
      <c r="Z503" s="34" t="b">
        <f t="shared" si="15"/>
        <v>0</v>
      </c>
      <c r="AA503" s="34" t="b">
        <f t="shared" si="16"/>
        <v>0</v>
      </c>
      <c r="AB503" s="34" t="b">
        <f t="shared" si="17"/>
        <v>1</v>
      </c>
      <c r="AC503" s="34">
        <f t="shared" si="18"/>
        <v>1</v>
      </c>
      <c r="AD503" s="34">
        <f t="shared" si="19"/>
        <v>2</v>
      </c>
      <c r="AE503" s="16" t="b">
        <f t="shared" si="20"/>
        <v>0</v>
      </c>
      <c r="AF503" s="17" t="b">
        <f t="shared" si="21"/>
        <v>0</v>
      </c>
      <c r="AG503" s="17">
        <f t="shared" si="22"/>
        <v>7</v>
      </c>
      <c r="AH503" s="17" t="b">
        <f t="shared" si="23"/>
        <v>0</v>
      </c>
      <c r="AI503" s="34">
        <f t="shared" si="24"/>
        <v>1</v>
      </c>
      <c r="AJ503" s="18">
        <f t="shared" si="25"/>
        <v>14897.313</v>
      </c>
      <c r="AK503" s="18">
        <f t="shared" si="26"/>
        <v>14483.49875</v>
      </c>
      <c r="AL503" s="18">
        <f t="shared" si="27"/>
        <v>14069.6845</v>
      </c>
    </row>
    <row r="504" ht="12.75" customHeight="1">
      <c r="A504" s="54">
        <v>44713.0</v>
      </c>
      <c r="B504" s="62">
        <v>2528.0</v>
      </c>
      <c r="C504" s="63">
        <v>16675.09</v>
      </c>
      <c r="D504" s="62">
        <v>16601.0</v>
      </c>
      <c r="E504" s="4"/>
      <c r="F504" s="48">
        <f t="shared" si="1"/>
        <v>2673.4</v>
      </c>
      <c r="G504" s="49">
        <f t="shared" si="2"/>
        <v>0.9896295396</v>
      </c>
      <c r="H504" s="49">
        <f t="shared" si="3"/>
        <v>1.483809159</v>
      </c>
      <c r="I504" s="48" t="b">
        <f t="shared" si="4"/>
        <v>0</v>
      </c>
      <c r="J504" s="48">
        <f t="shared" si="5"/>
        <v>0</v>
      </c>
      <c r="K504" s="50">
        <f t="shared" si="6"/>
        <v>-92</v>
      </c>
      <c r="L504" s="51">
        <f t="shared" si="7"/>
        <v>-0.00444315443</v>
      </c>
      <c r="M504" s="50" t="b">
        <f t="shared" si="8"/>
        <v>0</v>
      </c>
      <c r="N504" s="50" t="b">
        <f t="shared" si="9"/>
        <v>0</v>
      </c>
      <c r="O504" s="50">
        <f t="shared" si="10"/>
        <v>1</v>
      </c>
      <c r="P504" s="4">
        <f t="shared" si="28"/>
        <v>93530382000</v>
      </c>
      <c r="Q504" s="34">
        <f t="shared" si="29"/>
        <v>1859226</v>
      </c>
      <c r="R504" s="34"/>
      <c r="S504" s="34"/>
      <c r="T504" s="34"/>
      <c r="U504" s="34"/>
      <c r="V504" s="59">
        <v>0.5226</v>
      </c>
      <c r="W504" s="60">
        <v>-2.55</v>
      </c>
      <c r="X504" s="34" t="b">
        <f t="shared" si="13"/>
        <v>1</v>
      </c>
      <c r="Y504" s="34" t="b">
        <f t="shared" si="14"/>
        <v>0</v>
      </c>
      <c r="Z504" s="34" t="b">
        <f t="shared" si="15"/>
        <v>0</v>
      </c>
      <c r="AA504" s="34" t="b">
        <f t="shared" si="16"/>
        <v>1</v>
      </c>
      <c r="AB504" s="34" t="b">
        <f t="shared" si="17"/>
        <v>0</v>
      </c>
      <c r="AC504" s="34">
        <f t="shared" si="18"/>
        <v>4</v>
      </c>
      <c r="AD504" s="34">
        <f t="shared" si="19"/>
        <v>1</v>
      </c>
      <c r="AE504" s="16" t="b">
        <f t="shared" si="20"/>
        <v>1</v>
      </c>
      <c r="AF504" s="17" t="b">
        <f t="shared" si="21"/>
        <v>0</v>
      </c>
      <c r="AG504" s="17">
        <f t="shared" si="22"/>
        <v>6</v>
      </c>
      <c r="AH504" s="17" t="b">
        <f t="shared" si="23"/>
        <v>0</v>
      </c>
      <c r="AI504" s="34">
        <f t="shared" si="24"/>
        <v>3</v>
      </c>
      <c r="AJ504" s="18">
        <f t="shared" si="25"/>
        <v>15007.581</v>
      </c>
      <c r="AK504" s="18">
        <f t="shared" si="26"/>
        <v>14590.70375</v>
      </c>
      <c r="AL504" s="18">
        <f t="shared" si="27"/>
        <v>14173.8265</v>
      </c>
    </row>
    <row r="505" ht="12.75" customHeight="1">
      <c r="A505" s="54">
        <v>44712.0</v>
      </c>
      <c r="B505" s="62">
        <v>3872.0</v>
      </c>
      <c r="C505" s="63">
        <v>16807.77</v>
      </c>
      <c r="D505" s="62">
        <v>16693.0</v>
      </c>
      <c r="E505" s="4"/>
      <c r="F505" s="48">
        <f t="shared" si="1"/>
        <v>2593.8</v>
      </c>
      <c r="G505" s="49">
        <f t="shared" si="2"/>
        <v>0.9971681847</v>
      </c>
      <c r="H505" s="49">
        <f t="shared" si="3"/>
        <v>1.477834392</v>
      </c>
      <c r="I505" s="48" t="b">
        <f t="shared" si="4"/>
        <v>0</v>
      </c>
      <c r="J505" s="48">
        <f t="shared" si="5"/>
        <v>0</v>
      </c>
      <c r="K505" s="50">
        <f t="shared" si="6"/>
        <v>122</v>
      </c>
      <c r="L505" s="51">
        <f t="shared" si="7"/>
        <v>-0.006828389489</v>
      </c>
      <c r="M505" s="50" t="b">
        <f t="shared" si="8"/>
        <v>0</v>
      </c>
      <c r="N505" s="50" t="b">
        <f t="shared" si="9"/>
        <v>0</v>
      </c>
      <c r="O505" s="50">
        <f t="shared" si="10"/>
        <v>1</v>
      </c>
      <c r="P505" s="4">
        <f t="shared" si="28"/>
        <v>102886501400</v>
      </c>
      <c r="Q505" s="34">
        <f t="shared" si="29"/>
        <v>2033939</v>
      </c>
      <c r="R505" s="34"/>
      <c r="S505" s="34"/>
      <c r="T505" s="34"/>
      <c r="U505" s="34"/>
      <c r="V505" s="59">
        <v>0.5281</v>
      </c>
      <c r="W505" s="60">
        <v>-1.59</v>
      </c>
      <c r="X505" s="34" t="b">
        <f t="shared" si="13"/>
        <v>1</v>
      </c>
      <c r="Y505" s="34" t="b">
        <f t="shared" si="14"/>
        <v>0</v>
      </c>
      <c r="Z505" s="34" t="b">
        <f t="shared" si="15"/>
        <v>0</v>
      </c>
      <c r="AA505" s="34" t="b">
        <f t="shared" si="16"/>
        <v>0</v>
      </c>
      <c r="AB505" s="34" t="b">
        <f t="shared" si="17"/>
        <v>0</v>
      </c>
      <c r="AC505" s="34">
        <f t="shared" si="18"/>
        <v>3</v>
      </c>
      <c r="AD505" s="34">
        <f t="shared" si="19"/>
        <v>5</v>
      </c>
      <c r="AE505" s="16" t="b">
        <f t="shared" si="20"/>
        <v>0</v>
      </c>
      <c r="AF505" s="17" t="b">
        <f t="shared" si="21"/>
        <v>0</v>
      </c>
      <c r="AG505" s="17">
        <f t="shared" si="22"/>
        <v>5</v>
      </c>
      <c r="AH505" s="17" t="b">
        <f t="shared" si="23"/>
        <v>0</v>
      </c>
      <c r="AI505" s="34">
        <f t="shared" si="24"/>
        <v>3</v>
      </c>
      <c r="AJ505" s="18">
        <f t="shared" si="25"/>
        <v>15126.993</v>
      </c>
      <c r="AK505" s="18">
        <f t="shared" si="26"/>
        <v>14706.79875</v>
      </c>
      <c r="AL505" s="18">
        <f t="shared" si="27"/>
        <v>14286.6045</v>
      </c>
    </row>
    <row r="506" ht="12.75" customHeight="1">
      <c r="A506" s="54">
        <v>44711.0</v>
      </c>
      <c r="B506" s="56">
        <v>2560.0</v>
      </c>
      <c r="C506" s="57">
        <v>16610.62</v>
      </c>
      <c r="D506" s="56">
        <v>16571.0</v>
      </c>
      <c r="E506" s="4"/>
      <c r="F506" s="48">
        <f t="shared" si="1"/>
        <v>2235.2</v>
      </c>
      <c r="G506" s="49">
        <f t="shared" si="2"/>
        <v>0.9854546742</v>
      </c>
      <c r="H506" s="49">
        <f t="shared" si="3"/>
        <v>0.9735999746</v>
      </c>
      <c r="I506" s="48" t="b">
        <f t="shared" si="4"/>
        <v>1</v>
      </c>
      <c r="J506" s="48">
        <f t="shared" si="5"/>
        <v>-1</v>
      </c>
      <c r="K506" s="50">
        <f t="shared" si="6"/>
        <v>344</v>
      </c>
      <c r="L506" s="51">
        <f t="shared" si="7"/>
        <v>-0.002385221021</v>
      </c>
      <c r="M506" s="50" t="b">
        <f t="shared" si="8"/>
        <v>1</v>
      </c>
      <c r="N506" s="50" t="b">
        <f t="shared" si="9"/>
        <v>1</v>
      </c>
      <c r="O506" s="50">
        <f t="shared" si="10"/>
        <v>-1</v>
      </c>
      <c r="P506" s="4">
        <f t="shared" si="28"/>
        <v>107228438700</v>
      </c>
      <c r="Q506" s="34">
        <f t="shared" si="29"/>
        <v>-711793</v>
      </c>
      <c r="R506" s="34"/>
      <c r="S506" s="34"/>
      <c r="T506" s="34"/>
      <c r="U506" s="34"/>
      <c r="V506" s="59"/>
      <c r="W506" s="60"/>
      <c r="X506" s="34" t="b">
        <f t="shared" si="13"/>
        <v>0</v>
      </c>
      <c r="Y506" s="34" t="b">
        <f t="shared" si="14"/>
        <v>0</v>
      </c>
      <c r="Z506" s="34" t="b">
        <f t="shared" si="15"/>
        <v>0</v>
      </c>
      <c r="AA506" s="34" t="b">
        <f t="shared" si="16"/>
        <v>0</v>
      </c>
      <c r="AB506" s="34" t="b">
        <f t="shared" si="17"/>
        <v>0</v>
      </c>
      <c r="AC506" s="34">
        <f t="shared" si="18"/>
        <v>2</v>
      </c>
      <c r="AD506" s="34">
        <f t="shared" si="19"/>
        <v>4</v>
      </c>
      <c r="AE506" s="16" t="b">
        <f t="shared" si="20"/>
        <v>0</v>
      </c>
      <c r="AF506" s="17" t="b">
        <f t="shared" si="21"/>
        <v>0</v>
      </c>
      <c r="AG506" s="17">
        <f t="shared" si="22"/>
        <v>4</v>
      </c>
      <c r="AH506" s="17" t="b">
        <f t="shared" si="23"/>
        <v>0</v>
      </c>
      <c r="AI506" s="34">
        <f t="shared" si="24"/>
        <v>1</v>
      </c>
      <c r="AJ506" s="18">
        <f t="shared" si="25"/>
        <v>14949.558</v>
      </c>
      <c r="AK506" s="18">
        <f t="shared" si="26"/>
        <v>14534.2925</v>
      </c>
      <c r="AL506" s="18">
        <f t="shared" si="27"/>
        <v>14119.027</v>
      </c>
    </row>
    <row r="507" ht="12.75" customHeight="1">
      <c r="A507" s="54">
        <v>44708.0</v>
      </c>
      <c r="B507" s="62">
        <v>2194.0</v>
      </c>
      <c r="C507" s="63">
        <v>16266.22</v>
      </c>
      <c r="D507" s="62">
        <v>16227.0</v>
      </c>
      <c r="E507" s="4"/>
      <c r="F507" s="48">
        <f t="shared" si="1"/>
        <v>2189</v>
      </c>
      <c r="G507" s="49">
        <f t="shared" si="2"/>
        <v>0.9644807845</v>
      </c>
      <c r="H507" s="49">
        <f t="shared" si="3"/>
        <v>0.8746213354</v>
      </c>
      <c r="I507" s="48" t="b">
        <f t="shared" si="4"/>
        <v>1</v>
      </c>
      <c r="J507" s="48">
        <f t="shared" si="5"/>
        <v>0</v>
      </c>
      <c r="K507" s="50">
        <f t="shared" si="6"/>
        <v>270</v>
      </c>
      <c r="L507" s="51">
        <f t="shared" si="7"/>
        <v>-0.002411131781</v>
      </c>
      <c r="M507" s="50" t="b">
        <f t="shared" si="8"/>
        <v>1</v>
      </c>
      <c r="N507" s="50" t="b">
        <f t="shared" si="9"/>
        <v>0</v>
      </c>
      <c r="O507" s="50">
        <f t="shared" si="10"/>
        <v>-1</v>
      </c>
      <c r="P507" s="4">
        <f t="shared" si="28"/>
        <v>121380942700</v>
      </c>
      <c r="Q507" s="34">
        <f t="shared" si="29"/>
        <v>-822820</v>
      </c>
      <c r="R507" s="34"/>
      <c r="S507" s="34"/>
      <c r="T507" s="34"/>
      <c r="U507" s="34"/>
      <c r="V507" s="59">
        <v>0.5294</v>
      </c>
      <c r="W507" s="60">
        <v>-1.27</v>
      </c>
      <c r="X507" s="34" t="b">
        <f t="shared" si="13"/>
        <v>0</v>
      </c>
      <c r="Y507" s="34" t="b">
        <f t="shared" si="14"/>
        <v>1</v>
      </c>
      <c r="Z507" s="34" t="b">
        <f t="shared" si="15"/>
        <v>0</v>
      </c>
      <c r="AA507" s="34" t="b">
        <f t="shared" si="16"/>
        <v>0</v>
      </c>
      <c r="AB507" s="34" t="b">
        <f t="shared" si="17"/>
        <v>1</v>
      </c>
      <c r="AC507" s="34">
        <f t="shared" si="18"/>
        <v>1</v>
      </c>
      <c r="AD507" s="34">
        <f t="shared" si="19"/>
        <v>3</v>
      </c>
      <c r="AE507" s="16" t="b">
        <f t="shared" si="20"/>
        <v>0</v>
      </c>
      <c r="AF507" s="17" t="b">
        <f t="shared" si="21"/>
        <v>0</v>
      </c>
      <c r="AG507" s="17">
        <f t="shared" si="22"/>
        <v>3</v>
      </c>
      <c r="AH507" s="17" t="b">
        <f t="shared" si="23"/>
        <v>0</v>
      </c>
      <c r="AI507" s="34">
        <f t="shared" si="24"/>
        <v>1</v>
      </c>
      <c r="AJ507" s="18">
        <f t="shared" si="25"/>
        <v>14639.598</v>
      </c>
      <c r="AK507" s="18">
        <f t="shared" si="26"/>
        <v>14232.9425</v>
      </c>
      <c r="AL507" s="18">
        <f t="shared" si="27"/>
        <v>13826.287</v>
      </c>
    </row>
    <row r="508" ht="12.75" customHeight="1">
      <c r="A508" s="54">
        <v>44707.0</v>
      </c>
      <c r="B508" s="62">
        <v>2213.0</v>
      </c>
      <c r="C508" s="63">
        <v>15968.83</v>
      </c>
      <c r="D508" s="62">
        <v>15957.0</v>
      </c>
      <c r="E508" s="4"/>
      <c r="F508" s="48">
        <f t="shared" si="1"/>
        <v>2145.8</v>
      </c>
      <c r="G508" s="49">
        <f t="shared" si="2"/>
        <v>0.9454737358</v>
      </c>
      <c r="H508" s="49">
        <f t="shared" si="3"/>
        <v>0.8655043201</v>
      </c>
      <c r="I508" s="48" t="b">
        <f t="shared" si="4"/>
        <v>1</v>
      </c>
      <c r="J508" s="48">
        <f t="shared" si="5"/>
        <v>-1</v>
      </c>
      <c r="K508" s="50">
        <f t="shared" si="6"/>
        <v>-127</v>
      </c>
      <c r="L508" s="51">
        <f t="shared" si="7"/>
        <v>-0.0007408182065</v>
      </c>
      <c r="M508" s="50" t="b">
        <f t="shared" si="8"/>
        <v>0</v>
      </c>
      <c r="N508" s="50" t="b">
        <f t="shared" si="9"/>
        <v>1</v>
      </c>
      <c r="O508" s="50">
        <f t="shared" si="10"/>
        <v>-1</v>
      </c>
      <c r="P508" s="4">
        <f t="shared" si="28"/>
        <v>133836069700</v>
      </c>
      <c r="Q508" s="34">
        <f t="shared" si="29"/>
        <v>-922602</v>
      </c>
      <c r="R508" s="34"/>
      <c r="S508" s="34"/>
      <c r="T508" s="34"/>
      <c r="U508" s="34"/>
      <c r="V508" s="59">
        <v>0.4923</v>
      </c>
      <c r="W508" s="60">
        <v>-2.61</v>
      </c>
      <c r="X508" s="34" t="b">
        <f t="shared" si="13"/>
        <v>1</v>
      </c>
      <c r="Y508" s="34" t="b">
        <f t="shared" si="14"/>
        <v>0</v>
      </c>
      <c r="Z508" s="34" t="b">
        <f t="shared" si="15"/>
        <v>0</v>
      </c>
      <c r="AA508" s="34" t="b">
        <f t="shared" si="16"/>
        <v>0</v>
      </c>
      <c r="AB508" s="34" t="b">
        <f t="shared" si="17"/>
        <v>0</v>
      </c>
      <c r="AC508" s="34">
        <f t="shared" si="18"/>
        <v>28</v>
      </c>
      <c r="AD508" s="34">
        <f t="shared" si="19"/>
        <v>2</v>
      </c>
      <c r="AE508" s="16" t="b">
        <f t="shared" si="20"/>
        <v>1</v>
      </c>
      <c r="AF508" s="17" t="b">
        <f t="shared" si="21"/>
        <v>0</v>
      </c>
      <c r="AG508" s="17">
        <f t="shared" si="22"/>
        <v>2</v>
      </c>
      <c r="AH508" s="17" t="b">
        <f t="shared" si="23"/>
        <v>1</v>
      </c>
      <c r="AI508" s="34">
        <f t="shared" si="24"/>
        <v>1</v>
      </c>
      <c r="AJ508" s="18">
        <f t="shared" si="25"/>
        <v>14371.947</v>
      </c>
      <c r="AK508" s="18">
        <f t="shared" si="26"/>
        <v>13972.72625</v>
      </c>
      <c r="AL508" s="18">
        <f t="shared" si="27"/>
        <v>13573.5055</v>
      </c>
    </row>
    <row r="509" ht="12.75" customHeight="1">
      <c r="A509" s="54">
        <v>44706.0</v>
      </c>
      <c r="B509" s="62">
        <v>2130.0</v>
      </c>
      <c r="C509" s="63">
        <v>16104.03</v>
      </c>
      <c r="D509" s="62">
        <v>16084.0</v>
      </c>
      <c r="E509" s="4"/>
      <c r="F509" s="48">
        <f t="shared" si="1"/>
        <v>2164.4</v>
      </c>
      <c r="G509" s="49">
        <f t="shared" si="2"/>
        <v>0.9516327902</v>
      </c>
      <c r="H509" s="49">
        <f t="shared" si="3"/>
        <v>0.8601396019</v>
      </c>
      <c r="I509" s="48" t="b">
        <f t="shared" si="4"/>
        <v>1</v>
      </c>
      <c r="J509" s="48">
        <f t="shared" si="5"/>
        <v>0</v>
      </c>
      <c r="K509" s="50">
        <f t="shared" si="6"/>
        <v>160</v>
      </c>
      <c r="L509" s="51">
        <f t="shared" si="7"/>
        <v>-0.001243788046</v>
      </c>
      <c r="M509" s="50" t="b">
        <f t="shared" si="8"/>
        <v>1</v>
      </c>
      <c r="N509" s="50" t="b">
        <f t="shared" si="9"/>
        <v>0</v>
      </c>
      <c r="O509" s="50">
        <f t="shared" si="10"/>
        <v>-1</v>
      </c>
      <c r="P509" s="4">
        <f t="shared" si="28"/>
        <v>128265716350</v>
      </c>
      <c r="Q509" s="34">
        <f t="shared" si="29"/>
        <v>-877221</v>
      </c>
      <c r="R509" s="34"/>
      <c r="S509" s="34"/>
      <c r="T509" s="34"/>
      <c r="U509" s="34"/>
      <c r="V509" s="59">
        <v>0.4717</v>
      </c>
      <c r="W509" s="60">
        <v>-4.16</v>
      </c>
      <c r="X509" s="34" t="b">
        <f t="shared" si="13"/>
        <v>1</v>
      </c>
      <c r="Y509" s="34" t="b">
        <f t="shared" si="14"/>
        <v>0</v>
      </c>
      <c r="Z509" s="34" t="b">
        <f t="shared" si="15"/>
        <v>0</v>
      </c>
      <c r="AA509" s="34" t="b">
        <f t="shared" si="16"/>
        <v>1</v>
      </c>
      <c r="AB509" s="34" t="b">
        <f t="shared" si="17"/>
        <v>0</v>
      </c>
      <c r="AC509" s="34">
        <f t="shared" si="18"/>
        <v>27</v>
      </c>
      <c r="AD509" s="34">
        <f t="shared" si="19"/>
        <v>1</v>
      </c>
      <c r="AE509" s="16" t="b">
        <f t="shared" si="20"/>
        <v>1</v>
      </c>
      <c r="AF509" s="17" t="b">
        <f t="shared" si="21"/>
        <v>1</v>
      </c>
      <c r="AG509" s="17">
        <f t="shared" si="22"/>
        <v>1</v>
      </c>
      <c r="AH509" s="17" t="b">
        <f t="shared" si="23"/>
        <v>1</v>
      </c>
      <c r="AI509" s="34">
        <f t="shared" si="24"/>
        <v>1</v>
      </c>
      <c r="AJ509" s="18">
        <f t="shared" si="25"/>
        <v>14493.627</v>
      </c>
      <c r="AK509" s="18">
        <f t="shared" si="26"/>
        <v>14091.02625</v>
      </c>
      <c r="AL509" s="18">
        <f t="shared" si="27"/>
        <v>13688.4255</v>
      </c>
    </row>
    <row r="510" ht="12.75" customHeight="1">
      <c r="A510" s="54">
        <v>44705.0</v>
      </c>
      <c r="B510" s="62">
        <v>2079.0</v>
      </c>
      <c r="C510" s="63">
        <v>15963.63</v>
      </c>
      <c r="D510" s="62">
        <v>15924.0</v>
      </c>
      <c r="E510" s="4"/>
      <c r="F510" s="48">
        <f t="shared" si="1"/>
        <v>2206.4</v>
      </c>
      <c r="G510" s="49">
        <f t="shared" si="2"/>
        <v>0.941700511</v>
      </c>
      <c r="H510" s="49">
        <f t="shared" si="3"/>
        <v>0.8599516124</v>
      </c>
      <c r="I510" s="48" t="b">
        <f t="shared" si="4"/>
        <v>1</v>
      </c>
      <c r="J510" s="48">
        <f t="shared" si="5"/>
        <v>0</v>
      </c>
      <c r="K510" s="50">
        <f t="shared" si="6"/>
        <v>-216</v>
      </c>
      <c r="L510" s="51">
        <f t="shared" si="7"/>
        <v>-0.002482518074</v>
      </c>
      <c r="M510" s="50" t="b">
        <f t="shared" si="8"/>
        <v>1</v>
      </c>
      <c r="N510" s="50" t="b">
        <f t="shared" si="9"/>
        <v>0</v>
      </c>
      <c r="O510" s="50">
        <f t="shared" si="10"/>
        <v>-1</v>
      </c>
      <c r="P510" s="4">
        <f t="shared" si="28"/>
        <v>135768628350</v>
      </c>
      <c r="Q510" s="34">
        <f t="shared" si="29"/>
        <v>-937864</v>
      </c>
      <c r="R510" s="34"/>
      <c r="S510" s="34"/>
      <c r="T510" s="34"/>
      <c r="U510" s="34"/>
      <c r="V510" s="59">
        <v>0.4911</v>
      </c>
      <c r="W510" s="60">
        <v>-4.42</v>
      </c>
      <c r="X510" s="34" t="b">
        <f t="shared" si="13"/>
        <v>1</v>
      </c>
      <c r="Y510" s="34" t="b">
        <f t="shared" si="14"/>
        <v>0</v>
      </c>
      <c r="Z510" s="34" t="b">
        <f t="shared" si="15"/>
        <v>0</v>
      </c>
      <c r="AA510" s="34" t="b">
        <f t="shared" si="16"/>
        <v>1</v>
      </c>
      <c r="AB510" s="34" t="b">
        <f t="shared" si="17"/>
        <v>0</v>
      </c>
      <c r="AC510" s="34">
        <f t="shared" si="18"/>
        <v>26</v>
      </c>
      <c r="AD510" s="34">
        <f t="shared" si="19"/>
        <v>1</v>
      </c>
      <c r="AE510" s="16" t="b">
        <f t="shared" si="20"/>
        <v>1</v>
      </c>
      <c r="AF510" s="17" t="b">
        <f t="shared" si="21"/>
        <v>1</v>
      </c>
      <c r="AG510" s="17">
        <f t="shared" si="22"/>
        <v>1</v>
      </c>
      <c r="AH510" s="17" t="b">
        <f t="shared" si="23"/>
        <v>1</v>
      </c>
      <c r="AI510" s="34">
        <f t="shared" si="24"/>
        <v>1</v>
      </c>
      <c r="AJ510" s="18">
        <f t="shared" si="25"/>
        <v>14367.267</v>
      </c>
      <c r="AK510" s="18">
        <f t="shared" si="26"/>
        <v>13968.17625</v>
      </c>
      <c r="AL510" s="18">
        <f t="shared" si="27"/>
        <v>13569.0855</v>
      </c>
    </row>
    <row r="511" ht="12.75" customHeight="1">
      <c r="A511" s="54">
        <v>44704.0</v>
      </c>
      <c r="B511" s="62">
        <v>2329.0</v>
      </c>
      <c r="C511" s="63">
        <v>16156.41</v>
      </c>
      <c r="D511" s="62">
        <v>16140.0</v>
      </c>
      <c r="E511" s="4"/>
      <c r="F511" s="48">
        <f t="shared" si="1"/>
        <v>2204</v>
      </c>
      <c r="G511" s="49">
        <f t="shared" si="2"/>
        <v>0.9512633098</v>
      </c>
      <c r="H511" s="49">
        <f t="shared" si="3"/>
        <v>0.8521227202</v>
      </c>
      <c r="I511" s="48" t="b">
        <f t="shared" si="4"/>
        <v>1</v>
      </c>
      <c r="J511" s="48">
        <f t="shared" si="5"/>
        <v>-1</v>
      </c>
      <c r="K511" s="50">
        <f t="shared" si="6"/>
        <v>15</v>
      </c>
      <c r="L511" s="51">
        <f t="shared" si="7"/>
        <v>-0.001015695937</v>
      </c>
      <c r="M511" s="50" t="b">
        <f t="shared" si="8"/>
        <v>1</v>
      </c>
      <c r="N511" s="50" t="b">
        <f t="shared" si="9"/>
        <v>1</v>
      </c>
      <c r="O511" s="50">
        <f t="shared" si="10"/>
        <v>-1</v>
      </c>
      <c r="P511" s="4">
        <f t="shared" si="28"/>
        <v>126460399950</v>
      </c>
      <c r="Q511" s="34">
        <f t="shared" si="29"/>
        <v>-861873</v>
      </c>
      <c r="R511" s="34"/>
      <c r="S511" s="34"/>
      <c r="T511" s="34"/>
      <c r="U511" s="34"/>
      <c r="V511" s="59">
        <v>0.4698</v>
      </c>
      <c r="W511" s="60">
        <v>-4.0</v>
      </c>
      <c r="X511" s="34" t="b">
        <f t="shared" si="13"/>
        <v>1</v>
      </c>
      <c r="Y511" s="34" t="b">
        <f t="shared" si="14"/>
        <v>0</v>
      </c>
      <c r="Z511" s="34" t="b">
        <f t="shared" si="15"/>
        <v>0</v>
      </c>
      <c r="AA511" s="34" t="b">
        <f t="shared" si="16"/>
        <v>1</v>
      </c>
      <c r="AB511" s="34" t="b">
        <f t="shared" si="17"/>
        <v>0</v>
      </c>
      <c r="AC511" s="34">
        <f t="shared" si="18"/>
        <v>25</v>
      </c>
      <c r="AD511" s="34">
        <f t="shared" si="19"/>
        <v>1</v>
      </c>
      <c r="AE511" s="16" t="b">
        <f t="shared" si="20"/>
        <v>1</v>
      </c>
      <c r="AF511" s="17" t="b">
        <f t="shared" si="21"/>
        <v>1</v>
      </c>
      <c r="AG511" s="17">
        <f t="shared" si="22"/>
        <v>1</v>
      </c>
      <c r="AH511" s="17" t="b">
        <f t="shared" si="23"/>
        <v>1</v>
      </c>
      <c r="AI511" s="34">
        <f t="shared" si="24"/>
        <v>1</v>
      </c>
      <c r="AJ511" s="18">
        <f t="shared" si="25"/>
        <v>14540.769</v>
      </c>
      <c r="AK511" s="18">
        <f t="shared" si="26"/>
        <v>14136.85875</v>
      </c>
      <c r="AL511" s="18">
        <f t="shared" si="27"/>
        <v>13732.9485</v>
      </c>
    </row>
    <row r="512" ht="12.75" customHeight="1">
      <c r="A512" s="54">
        <v>44701.0</v>
      </c>
      <c r="B512" s="62">
        <v>1978.0</v>
      </c>
      <c r="C512" s="63">
        <v>16144.85</v>
      </c>
      <c r="D512" s="62">
        <v>16125.0</v>
      </c>
      <c r="E512" s="4"/>
      <c r="F512" s="48">
        <f t="shared" si="1"/>
        <v>2216</v>
      </c>
      <c r="G512" s="49">
        <f t="shared" si="2"/>
        <v>0.9491894472</v>
      </c>
      <c r="H512" s="49">
        <f t="shared" si="3"/>
        <v>0.8670404849</v>
      </c>
      <c r="I512" s="48" t="b">
        <f t="shared" si="4"/>
        <v>1</v>
      </c>
      <c r="J512" s="48">
        <f t="shared" si="5"/>
        <v>-1</v>
      </c>
      <c r="K512" s="50">
        <f t="shared" si="6"/>
        <v>193</v>
      </c>
      <c r="L512" s="51">
        <f t="shared" si="7"/>
        <v>-0.001229494235</v>
      </c>
      <c r="M512" s="50" t="b">
        <f t="shared" si="8"/>
        <v>1</v>
      </c>
      <c r="N512" s="50" t="b">
        <f t="shared" si="9"/>
        <v>1</v>
      </c>
      <c r="O512" s="50">
        <f t="shared" si="10"/>
        <v>-1</v>
      </c>
      <c r="P512" s="4">
        <f t="shared" si="28"/>
        <v>127110733200</v>
      </c>
      <c r="Q512" s="34">
        <f t="shared" si="29"/>
        <v>-867111</v>
      </c>
      <c r="R512" s="34"/>
      <c r="S512" s="34"/>
      <c r="T512" s="34"/>
      <c r="U512" s="34"/>
      <c r="V512" s="59">
        <v>0.4843</v>
      </c>
      <c r="W512" s="60">
        <v>-5.6</v>
      </c>
      <c r="X512" s="34" t="b">
        <f t="shared" si="13"/>
        <v>1</v>
      </c>
      <c r="Y512" s="34" t="b">
        <f t="shared" si="14"/>
        <v>0</v>
      </c>
      <c r="Z512" s="34" t="b">
        <f t="shared" si="15"/>
        <v>0</v>
      </c>
      <c r="AA512" s="34" t="b">
        <f t="shared" si="16"/>
        <v>1</v>
      </c>
      <c r="AB512" s="34" t="b">
        <f t="shared" si="17"/>
        <v>0</v>
      </c>
      <c r="AC512" s="34">
        <f t="shared" si="18"/>
        <v>24</v>
      </c>
      <c r="AD512" s="34">
        <f t="shared" si="19"/>
        <v>1</v>
      </c>
      <c r="AE512" s="16" t="b">
        <f t="shared" si="20"/>
        <v>1</v>
      </c>
      <c r="AF512" s="17" t="b">
        <f t="shared" si="21"/>
        <v>1</v>
      </c>
      <c r="AG512" s="17">
        <f t="shared" si="22"/>
        <v>1</v>
      </c>
      <c r="AH512" s="17" t="b">
        <f t="shared" si="23"/>
        <v>1</v>
      </c>
      <c r="AI512" s="34">
        <f t="shared" si="24"/>
        <v>1</v>
      </c>
      <c r="AJ512" s="18">
        <f t="shared" si="25"/>
        <v>14530.365</v>
      </c>
      <c r="AK512" s="18">
        <f t="shared" si="26"/>
        <v>14126.74375</v>
      </c>
      <c r="AL512" s="18">
        <f t="shared" si="27"/>
        <v>13723.1225</v>
      </c>
      <c r="AM512" s="19">
        <v>314.0</v>
      </c>
      <c r="AN512" s="19">
        <v>855.0</v>
      </c>
      <c r="AO512" s="19">
        <v>278.0</v>
      </c>
      <c r="AP512" s="19">
        <v>209.0</v>
      </c>
      <c r="AQ512" s="19">
        <v>153.0</v>
      </c>
    </row>
    <row r="513" ht="12.75" customHeight="1">
      <c r="A513" s="54">
        <v>44700.0</v>
      </c>
      <c r="B513" s="62">
        <v>2306.0</v>
      </c>
      <c r="C513" s="63">
        <v>16020.32</v>
      </c>
      <c r="D513" s="62">
        <v>15932.0</v>
      </c>
      <c r="E513" s="4"/>
      <c r="F513" s="48">
        <f t="shared" si="1"/>
        <v>2270.4</v>
      </c>
      <c r="G513" s="49">
        <f t="shared" si="2"/>
        <v>0.9404789954</v>
      </c>
      <c r="H513" s="49">
        <f t="shared" si="3"/>
        <v>0.8572607606</v>
      </c>
      <c r="I513" s="48" t="b">
        <f t="shared" si="4"/>
        <v>1</v>
      </c>
      <c r="J513" s="48">
        <f t="shared" si="5"/>
        <v>0</v>
      </c>
      <c r="K513" s="50">
        <f t="shared" si="6"/>
        <v>-281</v>
      </c>
      <c r="L513" s="51">
        <f t="shared" si="7"/>
        <v>-0.005512998492</v>
      </c>
      <c r="M513" s="50" t="b">
        <f t="shared" si="8"/>
        <v>0</v>
      </c>
      <c r="N513" s="50" t="b">
        <f t="shared" si="9"/>
        <v>0</v>
      </c>
      <c r="O513" s="50">
        <f t="shared" si="10"/>
        <v>1</v>
      </c>
      <c r="P513" s="4">
        <f t="shared" si="28"/>
        <v>136184271150</v>
      </c>
      <c r="Q513" s="34">
        <f t="shared" si="29"/>
        <v>-940263</v>
      </c>
      <c r="R513" s="34"/>
      <c r="S513" s="34"/>
      <c r="T513" s="34"/>
      <c r="U513" s="34"/>
      <c r="V513" s="59">
        <v>0.4558</v>
      </c>
      <c r="W513" s="60">
        <v>-7.92</v>
      </c>
      <c r="X513" s="34" t="b">
        <f t="shared" si="13"/>
        <v>1</v>
      </c>
      <c r="Y513" s="34" t="b">
        <f t="shared" si="14"/>
        <v>0</v>
      </c>
      <c r="Z513" s="34" t="b">
        <f t="shared" si="15"/>
        <v>0</v>
      </c>
      <c r="AA513" s="34" t="b">
        <f t="shared" si="16"/>
        <v>1</v>
      </c>
      <c r="AB513" s="34" t="b">
        <f t="shared" si="17"/>
        <v>0</v>
      </c>
      <c r="AC513" s="34">
        <f t="shared" si="18"/>
        <v>23</v>
      </c>
      <c r="AD513" s="34">
        <f t="shared" si="19"/>
        <v>1</v>
      </c>
      <c r="AE513" s="16" t="b">
        <f t="shared" si="20"/>
        <v>1</v>
      </c>
      <c r="AF513" s="17" t="b">
        <f t="shared" si="21"/>
        <v>1</v>
      </c>
      <c r="AG513" s="17">
        <f t="shared" si="22"/>
        <v>1</v>
      </c>
      <c r="AH513" s="17" t="b">
        <f t="shared" si="23"/>
        <v>1</v>
      </c>
      <c r="AI513" s="34">
        <f t="shared" si="24"/>
        <v>-1</v>
      </c>
      <c r="AJ513" s="18">
        <f t="shared" si="25"/>
        <v>14418.288</v>
      </c>
      <c r="AK513" s="18">
        <f t="shared" si="26"/>
        <v>14017.78</v>
      </c>
      <c r="AL513" s="18">
        <f t="shared" si="27"/>
        <v>13617.272</v>
      </c>
    </row>
    <row r="514" ht="12.75" customHeight="1">
      <c r="A514" s="55">
        <v>44699.0</v>
      </c>
      <c r="B514" s="62">
        <v>2340.0</v>
      </c>
      <c r="C514" s="63">
        <v>16296.86</v>
      </c>
      <c r="D514" s="62">
        <v>16302.0</v>
      </c>
      <c r="E514" s="58">
        <v>16213.0</v>
      </c>
      <c r="F514" s="48">
        <f t="shared" si="1"/>
        <v>2325.8</v>
      </c>
      <c r="G514" s="49">
        <f t="shared" si="2"/>
        <v>0.9551979757</v>
      </c>
      <c r="H514" s="49">
        <f t="shared" si="3"/>
        <v>0.9157571926</v>
      </c>
      <c r="I514" s="48" t="b">
        <f t="shared" si="4"/>
        <v>1</v>
      </c>
      <c r="J514" s="48">
        <f t="shared" si="5"/>
        <v>0</v>
      </c>
      <c r="K514" s="50">
        <f t="shared" si="6"/>
        <v>196</v>
      </c>
      <c r="L514" s="51">
        <f t="shared" si="7"/>
        <v>-0.005145776548</v>
      </c>
      <c r="M514" s="50" t="b">
        <f t="shared" si="8"/>
        <v>0</v>
      </c>
      <c r="N514" s="50" t="b">
        <f t="shared" si="9"/>
        <v>0</v>
      </c>
      <c r="O514" s="50">
        <f t="shared" si="10"/>
        <v>1</v>
      </c>
      <c r="P514" s="4">
        <f t="shared" si="28"/>
        <v>124391417700</v>
      </c>
      <c r="Q514" s="34">
        <f t="shared" si="29"/>
        <v>-839349</v>
      </c>
      <c r="R514" s="34"/>
      <c r="S514" s="34"/>
      <c r="T514" s="34"/>
      <c r="U514" s="34"/>
      <c r="V514" s="59">
        <v>0.4975</v>
      </c>
      <c r="W514" s="60">
        <v>-7.08</v>
      </c>
      <c r="X514" s="34" t="b">
        <f t="shared" si="13"/>
        <v>1</v>
      </c>
      <c r="Y514" s="34" t="b">
        <f t="shared" si="14"/>
        <v>0</v>
      </c>
      <c r="Z514" s="34" t="b">
        <f t="shared" si="15"/>
        <v>0</v>
      </c>
      <c r="AA514" s="34" t="b">
        <f t="shared" si="16"/>
        <v>1</v>
      </c>
      <c r="AB514" s="34" t="b">
        <f t="shared" si="17"/>
        <v>0</v>
      </c>
      <c r="AC514" s="34">
        <f t="shared" si="18"/>
        <v>22</v>
      </c>
      <c r="AD514" s="34">
        <f t="shared" si="19"/>
        <v>1</v>
      </c>
      <c r="AE514" s="16" t="b">
        <f t="shared" si="20"/>
        <v>1</v>
      </c>
      <c r="AF514" s="17" t="b">
        <f t="shared" si="21"/>
        <v>1</v>
      </c>
      <c r="AG514" s="17">
        <f t="shared" si="22"/>
        <v>1</v>
      </c>
      <c r="AH514" s="17" t="b">
        <f t="shared" si="23"/>
        <v>1</v>
      </c>
      <c r="AI514" s="34">
        <f t="shared" si="24"/>
        <v>-1</v>
      </c>
      <c r="AJ514" s="18">
        <f t="shared" si="25"/>
        <v>14667.174</v>
      </c>
      <c r="AK514" s="18">
        <f t="shared" si="26"/>
        <v>14259.7525</v>
      </c>
      <c r="AL514" s="18">
        <f t="shared" si="27"/>
        <v>13852.331</v>
      </c>
    </row>
    <row r="515" ht="12.75" customHeight="1">
      <c r="A515" s="54">
        <v>44698.0</v>
      </c>
      <c r="B515" s="62">
        <v>2067.0</v>
      </c>
      <c r="C515" s="63">
        <v>16056.09</v>
      </c>
      <c r="D515" s="62">
        <v>16070.0</v>
      </c>
      <c r="E515" s="58">
        <v>16017.0</v>
      </c>
      <c r="F515" s="48">
        <f t="shared" si="1"/>
        <v>2270.2</v>
      </c>
      <c r="G515" s="49">
        <f t="shared" si="2"/>
        <v>0.9394716759</v>
      </c>
      <c r="H515" s="49">
        <f t="shared" si="3"/>
        <v>0.9138726074</v>
      </c>
      <c r="I515" s="48" t="b">
        <f t="shared" si="4"/>
        <v>1</v>
      </c>
      <c r="J515" s="48">
        <f t="shared" si="5"/>
        <v>-1</v>
      </c>
      <c r="K515" s="50">
        <f t="shared" si="6"/>
        <v>151</v>
      </c>
      <c r="L515" s="51">
        <f t="shared" si="7"/>
        <v>-0.00243459024</v>
      </c>
      <c r="M515" s="50" t="b">
        <f t="shared" si="8"/>
        <v>0</v>
      </c>
      <c r="N515" s="50" t="b">
        <f t="shared" si="9"/>
        <v>1</v>
      </c>
      <c r="O515" s="50">
        <f t="shared" si="10"/>
        <v>-1</v>
      </c>
      <c r="P515" s="4">
        <f t="shared" si="28"/>
        <v>133335779700</v>
      </c>
      <c r="Q515" s="34">
        <f t="shared" si="29"/>
        <v>-912690</v>
      </c>
      <c r="R515" s="34"/>
      <c r="S515" s="34"/>
      <c r="T515" s="34"/>
      <c r="U515" s="34"/>
      <c r="V515" s="59">
        <v>0.5111</v>
      </c>
      <c r="W515" s="60">
        <v>-4.06</v>
      </c>
      <c r="X515" s="34" t="b">
        <f t="shared" si="13"/>
        <v>1</v>
      </c>
      <c r="Y515" s="34" t="b">
        <f t="shared" si="14"/>
        <v>0</v>
      </c>
      <c r="Z515" s="34" t="b">
        <f t="shared" si="15"/>
        <v>0</v>
      </c>
      <c r="AA515" s="34" t="b">
        <f t="shared" si="16"/>
        <v>1</v>
      </c>
      <c r="AB515" s="34" t="b">
        <f t="shared" si="17"/>
        <v>0</v>
      </c>
      <c r="AC515" s="34">
        <f t="shared" si="18"/>
        <v>21</v>
      </c>
      <c r="AD515" s="34">
        <f t="shared" si="19"/>
        <v>1</v>
      </c>
      <c r="AE515" s="16" t="b">
        <f t="shared" si="20"/>
        <v>1</v>
      </c>
      <c r="AF515" s="17" t="b">
        <f t="shared" si="21"/>
        <v>1</v>
      </c>
      <c r="AG515" s="17">
        <f t="shared" si="22"/>
        <v>1</v>
      </c>
      <c r="AH515" s="17" t="b">
        <f t="shared" si="23"/>
        <v>1</v>
      </c>
      <c r="AI515" s="34">
        <f t="shared" si="24"/>
        <v>1</v>
      </c>
      <c r="AJ515" s="18">
        <f t="shared" si="25"/>
        <v>14450.481</v>
      </c>
      <c r="AK515" s="18">
        <f t="shared" si="26"/>
        <v>14049.07875</v>
      </c>
      <c r="AL515" s="18">
        <f t="shared" si="27"/>
        <v>13647.6765</v>
      </c>
    </row>
    <row r="516" ht="12.75" customHeight="1">
      <c r="A516" s="54">
        <v>44697.0</v>
      </c>
      <c r="B516" s="62">
        <v>2389.0</v>
      </c>
      <c r="C516" s="63">
        <v>15901.04</v>
      </c>
      <c r="D516" s="62">
        <v>15902.0</v>
      </c>
      <c r="E516" s="58">
        <v>15866.0</v>
      </c>
      <c r="F516" s="48">
        <f t="shared" si="1"/>
        <v>2368.8</v>
      </c>
      <c r="G516" s="49">
        <f t="shared" si="2"/>
        <v>0.9286667901</v>
      </c>
      <c r="H516" s="49">
        <f t="shared" si="3"/>
        <v>0.9069310175</v>
      </c>
      <c r="I516" s="48" t="b">
        <f t="shared" si="4"/>
        <v>1</v>
      </c>
      <c r="J516" s="48">
        <f t="shared" si="5"/>
        <v>-1</v>
      </c>
      <c r="K516" s="50">
        <f t="shared" si="6"/>
        <v>68</v>
      </c>
      <c r="L516" s="51">
        <f t="shared" si="7"/>
        <v>-0.002203629448</v>
      </c>
      <c r="M516" s="50" t="b">
        <f t="shared" si="8"/>
        <v>0</v>
      </c>
      <c r="N516" s="50" t="b">
        <f t="shared" si="9"/>
        <v>1</v>
      </c>
      <c r="O516" s="50">
        <f t="shared" si="10"/>
        <v>-1</v>
      </c>
      <c r="P516" s="4">
        <f t="shared" si="28"/>
        <v>140683107500</v>
      </c>
      <c r="Q516" s="34">
        <f t="shared" si="29"/>
        <v>-973156</v>
      </c>
      <c r="R516" s="34"/>
      <c r="S516" s="34"/>
      <c r="T516" s="34"/>
      <c r="U516" s="34"/>
      <c r="V516" s="59">
        <v>0.5202</v>
      </c>
      <c r="W516" s="60">
        <v>-5.63</v>
      </c>
      <c r="X516" s="34" t="b">
        <f t="shared" si="13"/>
        <v>1</v>
      </c>
      <c r="Y516" s="34" t="b">
        <f t="shared" si="14"/>
        <v>0</v>
      </c>
      <c r="Z516" s="34" t="b">
        <f t="shared" si="15"/>
        <v>0</v>
      </c>
      <c r="AA516" s="34" t="b">
        <f t="shared" si="16"/>
        <v>1</v>
      </c>
      <c r="AB516" s="34" t="b">
        <f t="shared" si="17"/>
        <v>0</v>
      </c>
      <c r="AC516" s="34">
        <f t="shared" si="18"/>
        <v>20</v>
      </c>
      <c r="AD516" s="34">
        <f t="shared" si="19"/>
        <v>1</v>
      </c>
      <c r="AE516" s="16" t="b">
        <f t="shared" si="20"/>
        <v>1</v>
      </c>
      <c r="AF516" s="17" t="b">
        <f t="shared" si="21"/>
        <v>1</v>
      </c>
      <c r="AG516" s="17">
        <f t="shared" si="22"/>
        <v>1</v>
      </c>
      <c r="AH516" s="17" t="b">
        <f t="shared" si="23"/>
        <v>1</v>
      </c>
      <c r="AI516" s="34">
        <f t="shared" si="24"/>
        <v>1</v>
      </c>
      <c r="AJ516" s="18">
        <f t="shared" si="25"/>
        <v>14310.936</v>
      </c>
      <c r="AK516" s="18">
        <f t="shared" si="26"/>
        <v>13913.41</v>
      </c>
      <c r="AL516" s="18">
        <f t="shared" si="27"/>
        <v>13515.884</v>
      </c>
    </row>
    <row r="517" ht="12.75" customHeight="1">
      <c r="A517" s="54">
        <v>44694.0</v>
      </c>
      <c r="B517" s="62">
        <v>2250.0</v>
      </c>
      <c r="C517" s="63">
        <v>15832.54</v>
      </c>
      <c r="D517" s="62">
        <v>15834.0</v>
      </c>
      <c r="E517" s="4"/>
      <c r="F517" s="48">
        <f t="shared" si="1"/>
        <v>2370.6</v>
      </c>
      <c r="G517" s="49">
        <f t="shared" si="2"/>
        <v>0.9225823702</v>
      </c>
      <c r="H517" s="49">
        <f t="shared" si="3"/>
        <v>0.9040793826</v>
      </c>
      <c r="I517" s="48" t="b">
        <f t="shared" si="4"/>
        <v>1</v>
      </c>
      <c r="J517" s="48">
        <f t="shared" si="5"/>
        <v>0</v>
      </c>
      <c r="K517" s="50">
        <f t="shared" si="6"/>
        <v>216</v>
      </c>
      <c r="L517" s="51">
        <f t="shared" si="7"/>
        <v>0.00009221514678</v>
      </c>
      <c r="M517" s="50" t="b">
        <f t="shared" si="8"/>
        <v>0</v>
      </c>
      <c r="N517" s="50" t="b">
        <f t="shared" si="9"/>
        <v>0</v>
      </c>
      <c r="O517" s="50">
        <f t="shared" si="10"/>
        <v>-1</v>
      </c>
      <c r="P517" s="4">
        <f t="shared" si="28"/>
        <v>144086436100</v>
      </c>
      <c r="Q517" s="34">
        <f t="shared" si="29"/>
        <v>-1000979</v>
      </c>
      <c r="R517" s="34"/>
      <c r="S517" s="34"/>
      <c r="T517" s="34"/>
      <c r="U517" s="34"/>
      <c r="V517" s="59">
        <v>0.453</v>
      </c>
      <c r="W517" s="60">
        <v>-5.42</v>
      </c>
      <c r="X517" s="34" t="b">
        <f t="shared" si="13"/>
        <v>1</v>
      </c>
      <c r="Y517" s="34" t="b">
        <f t="shared" si="14"/>
        <v>0</v>
      </c>
      <c r="Z517" s="34" t="b">
        <f t="shared" si="15"/>
        <v>0</v>
      </c>
      <c r="AA517" s="34" t="b">
        <f t="shared" si="16"/>
        <v>1</v>
      </c>
      <c r="AB517" s="34" t="b">
        <f t="shared" si="17"/>
        <v>0</v>
      </c>
      <c r="AC517" s="34">
        <f t="shared" si="18"/>
        <v>19</v>
      </c>
      <c r="AD517" s="34">
        <f t="shared" si="19"/>
        <v>1</v>
      </c>
      <c r="AE517" s="16" t="b">
        <f t="shared" si="20"/>
        <v>1</v>
      </c>
      <c r="AF517" s="17" t="b">
        <f t="shared" si="21"/>
        <v>1</v>
      </c>
      <c r="AG517" s="17">
        <f t="shared" si="22"/>
        <v>1</v>
      </c>
      <c r="AH517" s="17" t="b">
        <f t="shared" si="23"/>
        <v>1</v>
      </c>
      <c r="AI517" s="34">
        <f t="shared" si="24"/>
        <v>1</v>
      </c>
      <c r="AJ517" s="18">
        <f t="shared" si="25"/>
        <v>14249.286</v>
      </c>
      <c r="AK517" s="18">
        <f t="shared" si="26"/>
        <v>13853.4725</v>
      </c>
      <c r="AL517" s="18">
        <f t="shared" si="27"/>
        <v>13457.659</v>
      </c>
    </row>
    <row r="518" ht="12.75" customHeight="1">
      <c r="A518" s="54">
        <v>44693.0</v>
      </c>
      <c r="B518" s="62">
        <v>2583.0</v>
      </c>
      <c r="C518" s="63">
        <v>15616.68</v>
      </c>
      <c r="D518" s="62">
        <v>15618.0</v>
      </c>
      <c r="E518" s="4"/>
      <c r="F518" s="48">
        <f t="shared" si="1"/>
        <v>2412.2</v>
      </c>
      <c r="G518" s="49">
        <f t="shared" si="2"/>
        <v>0.9078879476</v>
      </c>
      <c r="H518" s="49">
        <f t="shared" si="3"/>
        <v>0.8999947735</v>
      </c>
      <c r="I518" s="48" t="b">
        <f t="shared" si="4"/>
        <v>1</v>
      </c>
      <c r="J518" s="48">
        <f t="shared" si="5"/>
        <v>-1</v>
      </c>
      <c r="K518" s="50">
        <f t="shared" si="6"/>
        <v>-395</v>
      </c>
      <c r="L518" s="51">
        <f t="shared" si="7"/>
        <v>0.00008452500788</v>
      </c>
      <c r="M518" s="50" t="b">
        <f t="shared" si="8"/>
        <v>0</v>
      </c>
      <c r="N518" s="50" t="b">
        <f t="shared" si="9"/>
        <v>1</v>
      </c>
      <c r="O518" s="50">
        <f t="shared" si="10"/>
        <v>-1</v>
      </c>
      <c r="P518" s="4">
        <f t="shared" si="28"/>
        <v>155948842900</v>
      </c>
      <c r="Q518" s="34">
        <f t="shared" si="29"/>
        <v>-1098371</v>
      </c>
      <c r="R518" s="34"/>
      <c r="S518" s="34"/>
      <c r="T518" s="34"/>
      <c r="U518" s="34"/>
      <c r="V518" s="59">
        <v>0.419</v>
      </c>
      <c r="W518" s="60">
        <v>-7.05</v>
      </c>
      <c r="X518" s="34" t="b">
        <f t="shared" si="13"/>
        <v>1</v>
      </c>
      <c r="Y518" s="34" t="b">
        <f t="shared" si="14"/>
        <v>0</v>
      </c>
      <c r="Z518" s="34" t="b">
        <f t="shared" si="15"/>
        <v>0</v>
      </c>
      <c r="AA518" s="34" t="b">
        <f t="shared" si="16"/>
        <v>1</v>
      </c>
      <c r="AB518" s="34" t="b">
        <f t="shared" si="17"/>
        <v>0</v>
      </c>
      <c r="AC518" s="34">
        <f t="shared" si="18"/>
        <v>18</v>
      </c>
      <c r="AD518" s="34">
        <f t="shared" si="19"/>
        <v>1</v>
      </c>
      <c r="AE518" s="16" t="b">
        <f t="shared" si="20"/>
        <v>1</v>
      </c>
      <c r="AF518" s="17" t="b">
        <f t="shared" si="21"/>
        <v>1</v>
      </c>
      <c r="AG518" s="17">
        <f t="shared" si="22"/>
        <v>1</v>
      </c>
      <c r="AH518" s="17" t="b">
        <f t="shared" si="23"/>
        <v>1</v>
      </c>
      <c r="AI518" s="34">
        <f t="shared" si="24"/>
        <v>1</v>
      </c>
      <c r="AJ518" s="18">
        <f t="shared" si="25"/>
        <v>14055.012</v>
      </c>
      <c r="AK518" s="18">
        <f t="shared" si="26"/>
        <v>13664.595</v>
      </c>
      <c r="AL518" s="18">
        <f t="shared" si="27"/>
        <v>13274.178</v>
      </c>
    </row>
    <row r="519" ht="12.75" customHeight="1">
      <c r="A519" s="54">
        <v>44692.0</v>
      </c>
      <c r="B519" s="62">
        <v>2062.0</v>
      </c>
      <c r="C519" s="63">
        <v>16006.25</v>
      </c>
      <c r="D519" s="62">
        <v>16013.0</v>
      </c>
      <c r="E519" s="4"/>
      <c r="F519" s="48">
        <f t="shared" si="1"/>
        <v>2397.2</v>
      </c>
      <c r="G519" s="49">
        <f t="shared" si="2"/>
        <v>0.9281510257</v>
      </c>
      <c r="H519" s="49">
        <f t="shared" si="3"/>
        <v>0.8896044851</v>
      </c>
      <c r="I519" s="48" t="b">
        <f t="shared" si="4"/>
        <v>1</v>
      </c>
      <c r="J519" s="48">
        <f t="shared" si="5"/>
        <v>-1</v>
      </c>
      <c r="K519" s="50">
        <f t="shared" si="6"/>
        <v>-27</v>
      </c>
      <c r="L519" s="51">
        <f t="shared" si="7"/>
        <v>0.0004217102694</v>
      </c>
      <c r="M519" s="50" t="b">
        <f t="shared" si="8"/>
        <v>0</v>
      </c>
      <c r="N519" s="50" t="b">
        <f t="shared" si="9"/>
        <v>1</v>
      </c>
      <c r="O519" s="50">
        <f t="shared" si="10"/>
        <v>-1</v>
      </c>
      <c r="P519" s="4">
        <f t="shared" si="28"/>
        <v>137318687650</v>
      </c>
      <c r="Q519" s="34">
        <f t="shared" si="29"/>
        <v>-943299</v>
      </c>
      <c r="R519" s="34"/>
      <c r="S519" s="34"/>
      <c r="T519" s="34"/>
      <c r="U519" s="34"/>
      <c r="V519" s="59">
        <v>0.454</v>
      </c>
      <c r="W519" s="60">
        <v>-6.22</v>
      </c>
      <c r="X519" s="34" t="b">
        <f t="shared" si="13"/>
        <v>1</v>
      </c>
      <c r="Y519" s="34" t="b">
        <f t="shared" si="14"/>
        <v>0</v>
      </c>
      <c r="Z519" s="34" t="b">
        <f t="shared" si="15"/>
        <v>0</v>
      </c>
      <c r="AA519" s="34" t="b">
        <f t="shared" si="16"/>
        <v>1</v>
      </c>
      <c r="AB519" s="34" t="b">
        <f t="shared" si="17"/>
        <v>0</v>
      </c>
      <c r="AC519" s="34">
        <f t="shared" si="18"/>
        <v>17</v>
      </c>
      <c r="AD519" s="34">
        <f t="shared" si="19"/>
        <v>1</v>
      </c>
      <c r="AE519" s="16" t="b">
        <f t="shared" si="20"/>
        <v>1</v>
      </c>
      <c r="AF519" s="17" t="b">
        <f t="shared" si="21"/>
        <v>1</v>
      </c>
      <c r="AG519" s="17">
        <f t="shared" si="22"/>
        <v>1</v>
      </c>
      <c r="AH519" s="17" t="b">
        <f t="shared" si="23"/>
        <v>1</v>
      </c>
      <c r="AI519" s="34">
        <f t="shared" si="24"/>
        <v>1</v>
      </c>
      <c r="AJ519" s="18">
        <f t="shared" si="25"/>
        <v>14405.625</v>
      </c>
      <c r="AK519" s="18">
        <f t="shared" si="26"/>
        <v>14005.46875</v>
      </c>
      <c r="AL519" s="18">
        <f t="shared" si="27"/>
        <v>13605.3125</v>
      </c>
    </row>
    <row r="520" ht="12.75" customHeight="1">
      <c r="A520" s="54">
        <v>44691.0</v>
      </c>
      <c r="B520" s="56">
        <v>2560.0</v>
      </c>
      <c r="C520" s="57">
        <v>16061.7</v>
      </c>
      <c r="D520" s="56">
        <v>16040.0</v>
      </c>
      <c r="E520" s="4"/>
      <c r="F520" s="48">
        <f t="shared" si="1"/>
        <v>2369.4</v>
      </c>
      <c r="G520" s="49">
        <f t="shared" si="2"/>
        <v>0.9293677358</v>
      </c>
      <c r="H520" s="49">
        <f t="shared" si="3"/>
        <v>0.886380555</v>
      </c>
      <c r="I520" s="48" t="b">
        <f t="shared" si="4"/>
        <v>1</v>
      </c>
      <c r="J520" s="48">
        <f t="shared" si="5"/>
        <v>0</v>
      </c>
      <c r="K520" s="50">
        <f t="shared" si="6"/>
        <v>12</v>
      </c>
      <c r="L520" s="51">
        <f t="shared" si="7"/>
        <v>-0.001351040052</v>
      </c>
      <c r="M520" s="50" t="b">
        <f t="shared" si="8"/>
        <v>0</v>
      </c>
      <c r="N520" s="50" t="b">
        <f t="shared" si="9"/>
        <v>0</v>
      </c>
      <c r="O520" s="50">
        <f t="shared" si="10"/>
        <v>1</v>
      </c>
      <c r="P520" s="4">
        <f t="shared" si="28"/>
        <v>136059037750</v>
      </c>
      <c r="Q520" s="34">
        <f t="shared" si="29"/>
        <v>-933074</v>
      </c>
      <c r="R520" s="34"/>
      <c r="S520" s="34"/>
      <c r="T520" s="34"/>
      <c r="U520" s="34"/>
      <c r="V520" s="59">
        <v>0.4401</v>
      </c>
      <c r="W520" s="60">
        <v>-6.33</v>
      </c>
      <c r="X520" s="34" t="b">
        <f t="shared" si="13"/>
        <v>1</v>
      </c>
      <c r="Y520" s="34" t="b">
        <f t="shared" si="14"/>
        <v>0</v>
      </c>
      <c r="Z520" s="34" t="b">
        <f t="shared" si="15"/>
        <v>0</v>
      </c>
      <c r="AA520" s="34" t="b">
        <f t="shared" si="16"/>
        <v>1</v>
      </c>
      <c r="AB520" s="34" t="b">
        <f t="shared" si="17"/>
        <v>0</v>
      </c>
      <c r="AC520" s="34">
        <f t="shared" si="18"/>
        <v>16</v>
      </c>
      <c r="AD520" s="34">
        <f t="shared" si="19"/>
        <v>1</v>
      </c>
      <c r="AE520" s="16" t="b">
        <f t="shared" si="20"/>
        <v>1</v>
      </c>
      <c r="AF520" s="17" t="b">
        <f t="shared" si="21"/>
        <v>1</v>
      </c>
      <c r="AG520" s="17">
        <f t="shared" si="22"/>
        <v>1</v>
      </c>
      <c r="AH520" s="17" t="b">
        <f t="shared" si="23"/>
        <v>1</v>
      </c>
      <c r="AI520" s="34">
        <f t="shared" si="24"/>
        <v>-1</v>
      </c>
      <c r="AJ520" s="18">
        <f t="shared" si="25"/>
        <v>14455.53</v>
      </c>
      <c r="AK520" s="18">
        <f t="shared" si="26"/>
        <v>14053.9875</v>
      </c>
      <c r="AL520" s="18">
        <f t="shared" si="27"/>
        <v>13652.445</v>
      </c>
    </row>
    <row r="521" ht="12.75" customHeight="1">
      <c r="A521" s="54">
        <v>44690.0</v>
      </c>
      <c r="B521" s="62">
        <v>2398.0</v>
      </c>
      <c r="C521" s="63">
        <v>16048.92</v>
      </c>
      <c r="D521" s="62">
        <v>16028.0</v>
      </c>
      <c r="E521" s="4"/>
      <c r="F521" s="48">
        <f t="shared" si="1"/>
        <v>2211.6</v>
      </c>
      <c r="G521" s="49">
        <f t="shared" si="2"/>
        <v>0.9269386588</v>
      </c>
      <c r="H521" s="49">
        <f t="shared" si="3"/>
        <v>0.8695903425</v>
      </c>
      <c r="I521" s="48" t="b">
        <f t="shared" si="4"/>
        <v>1</v>
      </c>
      <c r="J521" s="48">
        <f t="shared" si="5"/>
        <v>-1</v>
      </c>
      <c r="K521" s="50">
        <f t="shared" si="6"/>
        <v>-328</v>
      </c>
      <c r="L521" s="51">
        <f t="shared" si="7"/>
        <v>-0.001303514504</v>
      </c>
      <c r="M521" s="50" t="b">
        <f t="shared" si="8"/>
        <v>1</v>
      </c>
      <c r="N521" s="50" t="b">
        <f t="shared" si="9"/>
        <v>1</v>
      </c>
      <c r="O521" s="50">
        <f t="shared" si="10"/>
        <v>-1</v>
      </c>
      <c r="P521" s="4">
        <f t="shared" si="28"/>
        <v>136621616950</v>
      </c>
      <c r="Q521" s="34">
        <f t="shared" si="29"/>
        <v>-937632</v>
      </c>
      <c r="R521" s="34"/>
      <c r="S521" s="34"/>
      <c r="T521" s="34"/>
      <c r="U521" s="34"/>
      <c r="V521" s="59">
        <v>0.4161</v>
      </c>
      <c r="W521" s="60">
        <v>-5.87</v>
      </c>
      <c r="X521" s="34" t="b">
        <f t="shared" si="13"/>
        <v>1</v>
      </c>
      <c r="Y521" s="34" t="b">
        <f t="shared" si="14"/>
        <v>0</v>
      </c>
      <c r="Z521" s="34" t="b">
        <f t="shared" si="15"/>
        <v>0</v>
      </c>
      <c r="AA521" s="34" t="b">
        <f t="shared" si="16"/>
        <v>1</v>
      </c>
      <c r="AB521" s="34" t="b">
        <f t="shared" si="17"/>
        <v>0</v>
      </c>
      <c r="AC521" s="34">
        <f t="shared" si="18"/>
        <v>15</v>
      </c>
      <c r="AD521" s="34">
        <f t="shared" si="19"/>
        <v>1</v>
      </c>
      <c r="AE521" s="16" t="b">
        <f t="shared" si="20"/>
        <v>1</v>
      </c>
      <c r="AF521" s="17" t="b">
        <f t="shared" si="21"/>
        <v>1</v>
      </c>
      <c r="AG521" s="17">
        <f t="shared" si="22"/>
        <v>1</v>
      </c>
      <c r="AH521" s="17" t="b">
        <f t="shared" si="23"/>
        <v>1</v>
      </c>
      <c r="AI521" s="34">
        <f t="shared" si="24"/>
        <v>1</v>
      </c>
      <c r="AJ521" s="18">
        <f t="shared" si="25"/>
        <v>14444.028</v>
      </c>
      <c r="AK521" s="18">
        <f t="shared" si="26"/>
        <v>14042.805</v>
      </c>
      <c r="AL521" s="18">
        <f t="shared" si="27"/>
        <v>13641.582</v>
      </c>
    </row>
    <row r="522" ht="12.75" customHeight="1">
      <c r="A522" s="54">
        <v>44687.0</v>
      </c>
      <c r="B522" s="62">
        <v>2458.0</v>
      </c>
      <c r="C522" s="63">
        <v>16408.2</v>
      </c>
      <c r="D522" s="62">
        <v>16356.0</v>
      </c>
      <c r="E522" s="4"/>
      <c r="F522" s="48">
        <f t="shared" si="1"/>
        <v>2242.8</v>
      </c>
      <c r="G522" s="49">
        <f t="shared" si="2"/>
        <v>0.9459151765</v>
      </c>
      <c r="H522" s="49">
        <f t="shared" si="3"/>
        <v>0.8845379034</v>
      </c>
      <c r="I522" s="48" t="b">
        <f t="shared" si="4"/>
        <v>1</v>
      </c>
      <c r="J522" s="48">
        <f t="shared" si="5"/>
        <v>-1</v>
      </c>
      <c r="K522" s="50">
        <f t="shared" si="6"/>
        <v>-326</v>
      </c>
      <c r="L522" s="51">
        <f t="shared" si="7"/>
        <v>-0.003181336161</v>
      </c>
      <c r="M522" s="50" t="b">
        <f t="shared" si="8"/>
        <v>0</v>
      </c>
      <c r="N522" s="50" t="b">
        <f t="shared" si="9"/>
        <v>1</v>
      </c>
      <c r="O522" s="50">
        <f t="shared" si="10"/>
        <v>-1</v>
      </c>
      <c r="P522" s="4">
        <f t="shared" si="28"/>
        <v>123049747750</v>
      </c>
      <c r="Q522" s="34">
        <f t="shared" si="29"/>
        <v>-827553</v>
      </c>
      <c r="R522" s="34"/>
      <c r="S522" s="34"/>
      <c r="T522" s="34"/>
      <c r="U522" s="34"/>
      <c r="V522" s="59">
        <v>0.4708</v>
      </c>
      <c r="W522" s="60">
        <v>-4.75</v>
      </c>
      <c r="X522" s="34" t="b">
        <f t="shared" si="13"/>
        <v>1</v>
      </c>
      <c r="Y522" s="34" t="b">
        <f t="shared" si="14"/>
        <v>0</v>
      </c>
      <c r="Z522" s="34" t="b">
        <f t="shared" si="15"/>
        <v>0</v>
      </c>
      <c r="AA522" s="34" t="b">
        <f t="shared" si="16"/>
        <v>1</v>
      </c>
      <c r="AB522" s="34" t="b">
        <f t="shared" si="17"/>
        <v>0</v>
      </c>
      <c r="AC522" s="34">
        <f t="shared" si="18"/>
        <v>14</v>
      </c>
      <c r="AD522" s="34">
        <f t="shared" si="19"/>
        <v>1</v>
      </c>
      <c r="AE522" s="16" t="b">
        <f t="shared" si="20"/>
        <v>1</v>
      </c>
      <c r="AF522" s="17" t="b">
        <f t="shared" si="21"/>
        <v>1</v>
      </c>
      <c r="AG522" s="17">
        <f t="shared" si="22"/>
        <v>1</v>
      </c>
      <c r="AH522" s="17" t="b">
        <f t="shared" si="23"/>
        <v>1</v>
      </c>
      <c r="AI522" s="34">
        <f t="shared" si="24"/>
        <v>1</v>
      </c>
      <c r="AJ522" s="18">
        <f t="shared" si="25"/>
        <v>14767.38</v>
      </c>
      <c r="AK522" s="18">
        <f t="shared" si="26"/>
        <v>14357.175</v>
      </c>
      <c r="AL522" s="18">
        <f t="shared" si="27"/>
        <v>13946.97</v>
      </c>
    </row>
    <row r="523" ht="12.75" customHeight="1">
      <c r="A523" s="54">
        <v>44686.0</v>
      </c>
      <c r="B523" s="62">
        <v>2508.0</v>
      </c>
      <c r="C523" s="63">
        <v>16696.12</v>
      </c>
      <c r="D523" s="62">
        <v>16682.0</v>
      </c>
      <c r="E523" s="4"/>
      <c r="F523" s="48">
        <f t="shared" si="1"/>
        <v>2262</v>
      </c>
      <c r="G523" s="49">
        <f t="shared" si="2"/>
        <v>0.9607570177</v>
      </c>
      <c r="H523" s="49">
        <f t="shared" si="3"/>
        <v>0.8837268313</v>
      </c>
      <c r="I523" s="48" t="b">
        <f t="shared" si="4"/>
        <v>1</v>
      </c>
      <c r="J523" s="48">
        <f t="shared" si="5"/>
        <v>-1</v>
      </c>
      <c r="K523" s="50">
        <f t="shared" si="6"/>
        <v>162</v>
      </c>
      <c r="L523" s="51">
        <f t="shared" si="7"/>
        <v>-0.0008457054693</v>
      </c>
      <c r="M523" s="50" t="b">
        <f t="shared" si="8"/>
        <v>0</v>
      </c>
      <c r="N523" s="50" t="b">
        <f t="shared" si="9"/>
        <v>1</v>
      </c>
      <c r="O523" s="50">
        <f t="shared" si="10"/>
        <v>-1</v>
      </c>
      <c r="P523" s="4">
        <f t="shared" si="28"/>
        <v>111107764650</v>
      </c>
      <c r="Q523" s="34">
        <f t="shared" si="29"/>
        <v>-732637</v>
      </c>
      <c r="R523" s="34"/>
      <c r="S523" s="34"/>
      <c r="T523" s="34"/>
      <c r="U523" s="34"/>
      <c r="V523" s="59">
        <v>0.4965</v>
      </c>
      <c r="W523" s="60">
        <v>-4.89</v>
      </c>
      <c r="X523" s="34" t="b">
        <f t="shared" si="13"/>
        <v>1</v>
      </c>
      <c r="Y523" s="34" t="b">
        <f t="shared" si="14"/>
        <v>0</v>
      </c>
      <c r="Z523" s="34" t="b">
        <f t="shared" si="15"/>
        <v>0</v>
      </c>
      <c r="AA523" s="34" t="b">
        <f t="shared" si="16"/>
        <v>1</v>
      </c>
      <c r="AB523" s="34" t="b">
        <f t="shared" si="17"/>
        <v>0</v>
      </c>
      <c r="AC523" s="34">
        <f t="shared" si="18"/>
        <v>13</v>
      </c>
      <c r="AD523" s="34">
        <f t="shared" si="19"/>
        <v>1</v>
      </c>
      <c r="AE523" s="16" t="b">
        <f t="shared" si="20"/>
        <v>1</v>
      </c>
      <c r="AF523" s="17" t="b">
        <f t="shared" si="21"/>
        <v>1</v>
      </c>
      <c r="AG523" s="17">
        <f t="shared" si="22"/>
        <v>1</v>
      </c>
      <c r="AH523" s="17" t="b">
        <f t="shared" si="23"/>
        <v>1</v>
      </c>
      <c r="AI523" s="34">
        <f t="shared" si="24"/>
        <v>1</v>
      </c>
      <c r="AJ523" s="18">
        <f t="shared" si="25"/>
        <v>15026.508</v>
      </c>
      <c r="AK523" s="18">
        <f t="shared" si="26"/>
        <v>14609.105</v>
      </c>
      <c r="AL523" s="18">
        <f t="shared" si="27"/>
        <v>14191.702</v>
      </c>
    </row>
    <row r="524" ht="12.75" customHeight="1">
      <c r="A524" s="54">
        <v>44685.0</v>
      </c>
      <c r="B524" s="62">
        <v>1923.0</v>
      </c>
      <c r="C524" s="63">
        <v>16565.83</v>
      </c>
      <c r="D524" s="62">
        <v>16520.0</v>
      </c>
      <c r="E524" s="4"/>
      <c r="F524" s="48">
        <f t="shared" si="1"/>
        <v>2272</v>
      </c>
      <c r="G524" s="49">
        <f t="shared" si="2"/>
        <v>0.9517608949</v>
      </c>
      <c r="H524" s="49">
        <f t="shared" si="3"/>
        <v>0.8835924007</v>
      </c>
      <c r="I524" s="48" t="b">
        <f t="shared" si="4"/>
        <v>1</v>
      </c>
      <c r="J524" s="48">
        <f t="shared" si="5"/>
        <v>-1</v>
      </c>
      <c r="K524" s="50">
        <f t="shared" si="6"/>
        <v>58</v>
      </c>
      <c r="L524" s="51">
        <f t="shared" si="7"/>
        <v>-0.002766538109</v>
      </c>
      <c r="M524" s="50" t="b">
        <f t="shared" si="8"/>
        <v>0</v>
      </c>
      <c r="N524" s="50" t="b">
        <f t="shared" si="9"/>
        <v>1</v>
      </c>
      <c r="O524" s="50">
        <f t="shared" si="10"/>
        <v>-1</v>
      </c>
      <c r="P524" s="4">
        <f t="shared" si="28"/>
        <v>117441948450</v>
      </c>
      <c r="Q524" s="34">
        <f t="shared" si="29"/>
        <v>-781998</v>
      </c>
      <c r="R524" s="34"/>
      <c r="S524" s="34"/>
      <c r="T524" s="34"/>
      <c r="U524" s="34"/>
      <c r="V524" s="59">
        <v>0.4865</v>
      </c>
      <c r="W524" s="60">
        <v>-1.9</v>
      </c>
      <c r="X524" s="34" t="b">
        <f t="shared" si="13"/>
        <v>0</v>
      </c>
      <c r="Y524" s="34" t="b">
        <f t="shared" si="14"/>
        <v>0</v>
      </c>
      <c r="Z524" s="34" t="b">
        <f t="shared" si="15"/>
        <v>0</v>
      </c>
      <c r="AA524" s="34" t="b">
        <f t="shared" si="16"/>
        <v>0</v>
      </c>
      <c r="AB524" s="34" t="b">
        <f t="shared" si="17"/>
        <v>0</v>
      </c>
      <c r="AC524" s="34">
        <f t="shared" si="18"/>
        <v>12</v>
      </c>
      <c r="AD524" s="34">
        <f t="shared" si="19"/>
        <v>2</v>
      </c>
      <c r="AE524" s="16" t="b">
        <f t="shared" si="20"/>
        <v>1</v>
      </c>
      <c r="AF524" s="17" t="b">
        <f t="shared" si="21"/>
        <v>0</v>
      </c>
      <c r="AG524" s="17">
        <f t="shared" si="22"/>
        <v>2</v>
      </c>
      <c r="AH524" s="17" t="b">
        <f t="shared" si="23"/>
        <v>1</v>
      </c>
      <c r="AI524" s="34">
        <f t="shared" si="24"/>
        <v>1</v>
      </c>
      <c r="AJ524" s="18">
        <f t="shared" si="25"/>
        <v>14909.247</v>
      </c>
      <c r="AK524" s="18">
        <f t="shared" si="26"/>
        <v>14495.10125</v>
      </c>
      <c r="AL524" s="18">
        <f t="shared" si="27"/>
        <v>14080.9555</v>
      </c>
    </row>
    <row r="525" ht="12.75" customHeight="1">
      <c r="A525" s="54">
        <v>44684.0</v>
      </c>
      <c r="B525" s="62">
        <v>1771.0</v>
      </c>
      <c r="C525" s="63">
        <v>16498.9</v>
      </c>
      <c r="D525" s="62">
        <v>16462.0</v>
      </c>
      <c r="E525" s="4"/>
      <c r="F525" s="48">
        <f t="shared" si="1"/>
        <v>2482.4</v>
      </c>
      <c r="G525" s="49">
        <f t="shared" si="2"/>
        <v>0.9464782133</v>
      </c>
      <c r="H525" s="49">
        <f t="shared" si="3"/>
        <v>1.021652157</v>
      </c>
      <c r="I525" s="48" t="b">
        <f t="shared" si="4"/>
        <v>1</v>
      </c>
      <c r="J525" s="48">
        <f t="shared" si="5"/>
        <v>0</v>
      </c>
      <c r="K525" s="50">
        <f t="shared" si="6"/>
        <v>-104</v>
      </c>
      <c r="L525" s="51">
        <f t="shared" si="7"/>
        <v>-0.002236512737</v>
      </c>
      <c r="M525" s="50" t="b">
        <f t="shared" si="8"/>
        <v>1</v>
      </c>
      <c r="N525" s="50" t="b">
        <f t="shared" si="9"/>
        <v>0</v>
      </c>
      <c r="O525" s="50">
        <f t="shared" si="10"/>
        <v>-1</v>
      </c>
      <c r="P525" s="4">
        <f t="shared" si="28"/>
        <v>119762705350</v>
      </c>
      <c r="Q525" s="34">
        <f t="shared" si="29"/>
        <v>-800261</v>
      </c>
      <c r="R525" s="34"/>
      <c r="S525" s="34"/>
      <c r="T525" s="34"/>
      <c r="U525" s="34"/>
      <c r="V525" s="59">
        <v>0.461</v>
      </c>
      <c r="W525" s="60">
        <v>-4.56</v>
      </c>
      <c r="X525" s="34" t="b">
        <f t="shared" si="13"/>
        <v>1</v>
      </c>
      <c r="Y525" s="34" t="b">
        <f t="shared" si="14"/>
        <v>0</v>
      </c>
      <c r="Z525" s="34" t="b">
        <f t="shared" si="15"/>
        <v>0</v>
      </c>
      <c r="AA525" s="34" t="b">
        <f t="shared" si="16"/>
        <v>1</v>
      </c>
      <c r="AB525" s="34" t="b">
        <f t="shared" si="17"/>
        <v>0</v>
      </c>
      <c r="AC525" s="34">
        <f t="shared" si="18"/>
        <v>11</v>
      </c>
      <c r="AD525" s="34">
        <f t="shared" si="19"/>
        <v>1</v>
      </c>
      <c r="AE525" s="16" t="b">
        <f t="shared" si="20"/>
        <v>1</v>
      </c>
      <c r="AF525" s="17" t="b">
        <f t="shared" si="21"/>
        <v>1</v>
      </c>
      <c r="AG525" s="17">
        <f t="shared" si="22"/>
        <v>1</v>
      </c>
      <c r="AH525" s="17" t="b">
        <f t="shared" si="23"/>
        <v>1</v>
      </c>
      <c r="AI525" s="34">
        <f t="shared" si="24"/>
        <v>1</v>
      </c>
      <c r="AJ525" s="18">
        <f t="shared" si="25"/>
        <v>14849.01</v>
      </c>
      <c r="AK525" s="18">
        <f t="shared" si="26"/>
        <v>14436.5375</v>
      </c>
      <c r="AL525" s="18">
        <f t="shared" si="27"/>
        <v>14024.065</v>
      </c>
    </row>
    <row r="526" ht="12.75" customHeight="1">
      <c r="A526" s="54">
        <v>44683.0</v>
      </c>
      <c r="B526" s="62">
        <v>2554.0</v>
      </c>
      <c r="C526" s="63">
        <v>16592.18</v>
      </c>
      <c r="D526" s="62">
        <v>16566.0</v>
      </c>
      <c r="E526" s="4"/>
      <c r="F526" s="48">
        <f t="shared" si="1"/>
        <v>2636.2</v>
      </c>
      <c r="G526" s="49">
        <f t="shared" si="2"/>
        <v>0.95049556</v>
      </c>
      <c r="H526" s="49">
        <f t="shared" si="3"/>
        <v>1.013755268</v>
      </c>
      <c r="I526" s="48" t="b">
        <f t="shared" si="4"/>
        <v>1</v>
      </c>
      <c r="J526" s="48">
        <f t="shared" si="5"/>
        <v>0</v>
      </c>
      <c r="K526" s="50">
        <f t="shared" si="6"/>
        <v>0</v>
      </c>
      <c r="L526" s="51">
        <f t="shared" si="7"/>
        <v>-0.001577851735</v>
      </c>
      <c r="M526" s="50" t="b">
        <f t="shared" si="8"/>
        <v>1</v>
      </c>
      <c r="N526" s="50" t="b">
        <f t="shared" si="9"/>
        <v>0</v>
      </c>
      <c r="O526" s="50">
        <f t="shared" si="10"/>
        <v>-1</v>
      </c>
      <c r="P526" s="4">
        <f t="shared" si="28"/>
        <v>115765491350</v>
      </c>
      <c r="Q526" s="34">
        <f t="shared" si="29"/>
        <v>-768695</v>
      </c>
      <c r="R526" s="34"/>
      <c r="S526" s="34"/>
      <c r="T526" s="34"/>
      <c r="U526" s="34"/>
      <c r="V526" s="59">
        <v>0.4602</v>
      </c>
      <c r="W526" s="60">
        <v>-4.84</v>
      </c>
      <c r="X526" s="34" t="b">
        <f t="shared" si="13"/>
        <v>1</v>
      </c>
      <c r="Y526" s="34" t="b">
        <f t="shared" si="14"/>
        <v>0</v>
      </c>
      <c r="Z526" s="34" t="b">
        <f t="shared" si="15"/>
        <v>0</v>
      </c>
      <c r="AA526" s="34" t="b">
        <f t="shared" si="16"/>
        <v>1</v>
      </c>
      <c r="AB526" s="34" t="b">
        <f t="shared" si="17"/>
        <v>0</v>
      </c>
      <c r="AC526" s="34">
        <f t="shared" si="18"/>
        <v>10</v>
      </c>
      <c r="AD526" s="34">
        <f t="shared" si="19"/>
        <v>1</v>
      </c>
      <c r="AE526" s="16" t="b">
        <f t="shared" si="20"/>
        <v>1</v>
      </c>
      <c r="AF526" s="17" t="b">
        <f t="shared" si="21"/>
        <v>1</v>
      </c>
      <c r="AG526" s="17">
        <f t="shared" si="22"/>
        <v>1</v>
      </c>
      <c r="AH526" s="17" t="b">
        <f t="shared" si="23"/>
        <v>1</v>
      </c>
      <c r="AI526" s="34">
        <f t="shared" si="24"/>
        <v>1</v>
      </c>
      <c r="AJ526" s="18">
        <f t="shared" si="25"/>
        <v>14932.962</v>
      </c>
      <c r="AK526" s="18">
        <f t="shared" si="26"/>
        <v>14518.1575</v>
      </c>
      <c r="AL526" s="18">
        <f t="shared" si="27"/>
        <v>14103.353</v>
      </c>
    </row>
    <row r="527" ht="12.75" customHeight="1">
      <c r="A527" s="54">
        <v>44680.0</v>
      </c>
      <c r="B527" s="56">
        <v>2554.0</v>
      </c>
      <c r="C527" s="57">
        <v>16592.18</v>
      </c>
      <c r="D527" s="56">
        <v>16566.0</v>
      </c>
      <c r="E527" s="4"/>
      <c r="F527" s="48">
        <f t="shared" si="1"/>
        <v>2728.6</v>
      </c>
      <c r="G527" s="49">
        <f t="shared" si="2"/>
        <v>0.949309925</v>
      </c>
      <c r="H527" s="49">
        <f t="shared" si="3"/>
        <v>1.024839444</v>
      </c>
      <c r="I527" s="48" t="b">
        <f t="shared" si="4"/>
        <v>1</v>
      </c>
      <c r="J527" s="48">
        <f t="shared" si="5"/>
        <v>0</v>
      </c>
      <c r="K527" s="50">
        <f t="shared" si="6"/>
        <v>168</v>
      </c>
      <c r="L527" s="51">
        <f t="shared" si="7"/>
        <v>-0.001577851735</v>
      </c>
      <c r="M527" s="50" t="b">
        <f t="shared" si="8"/>
        <v>1</v>
      </c>
      <c r="N527" s="50" t="b">
        <f t="shared" si="9"/>
        <v>0</v>
      </c>
      <c r="O527" s="50">
        <f t="shared" si="10"/>
        <v>-1</v>
      </c>
      <c r="P527" s="4">
        <f t="shared" si="28"/>
        <v>115765491350</v>
      </c>
      <c r="Q527" s="34">
        <f t="shared" si="29"/>
        <v>-768695</v>
      </c>
      <c r="R527" s="34"/>
      <c r="S527" s="34"/>
      <c r="T527" s="34"/>
      <c r="U527" s="34"/>
      <c r="V527" s="59">
        <v>0.4635</v>
      </c>
      <c r="W527" s="60">
        <v>-5.33</v>
      </c>
      <c r="X527" s="34" t="b">
        <f t="shared" si="13"/>
        <v>1</v>
      </c>
      <c r="Y527" s="34" t="b">
        <f t="shared" si="14"/>
        <v>0</v>
      </c>
      <c r="Z527" s="34" t="b">
        <f t="shared" si="15"/>
        <v>0</v>
      </c>
      <c r="AA527" s="34" t="b">
        <f t="shared" si="16"/>
        <v>1</v>
      </c>
      <c r="AB527" s="34" t="b">
        <f t="shared" si="17"/>
        <v>0</v>
      </c>
      <c r="AC527" s="34">
        <f t="shared" si="18"/>
        <v>9</v>
      </c>
      <c r="AD527" s="34">
        <f t="shared" si="19"/>
        <v>1</v>
      </c>
      <c r="AE527" s="16" t="b">
        <f t="shared" si="20"/>
        <v>1</v>
      </c>
      <c r="AF527" s="17" t="b">
        <f t="shared" si="21"/>
        <v>1</v>
      </c>
      <c r="AG527" s="17">
        <f t="shared" si="22"/>
        <v>1</v>
      </c>
      <c r="AH527" s="17" t="b">
        <f t="shared" si="23"/>
        <v>1</v>
      </c>
      <c r="AI527" s="34">
        <f t="shared" si="24"/>
        <v>1</v>
      </c>
      <c r="AJ527" s="18">
        <f t="shared" si="25"/>
        <v>14932.962</v>
      </c>
      <c r="AK527" s="18">
        <f t="shared" si="26"/>
        <v>14518.1575</v>
      </c>
      <c r="AL527" s="18">
        <f t="shared" si="27"/>
        <v>14103.353</v>
      </c>
    </row>
    <row r="528" ht="12.75" customHeight="1">
      <c r="A528" s="54">
        <v>44679.0</v>
      </c>
      <c r="B528" s="62">
        <v>2558.0</v>
      </c>
      <c r="C528" s="63">
        <v>16419.38</v>
      </c>
      <c r="D528" s="62">
        <v>16398.0</v>
      </c>
      <c r="E528" s="4"/>
      <c r="F528" s="48">
        <f t="shared" si="1"/>
        <v>2754.2</v>
      </c>
      <c r="G528" s="49">
        <f t="shared" si="2"/>
        <v>0.9384548331</v>
      </c>
      <c r="H528" s="49">
        <f t="shared" si="3"/>
        <v>1.023031783</v>
      </c>
      <c r="I528" s="48" t="b">
        <f t="shared" si="4"/>
        <v>1</v>
      </c>
      <c r="J528" s="48">
        <f t="shared" si="5"/>
        <v>0</v>
      </c>
      <c r="K528" s="50">
        <f t="shared" si="6"/>
        <v>132</v>
      </c>
      <c r="L528" s="51">
        <f t="shared" si="7"/>
        <v>-0.001302119812</v>
      </c>
      <c r="M528" s="50" t="b">
        <f t="shared" si="8"/>
        <v>1</v>
      </c>
      <c r="N528" s="50" t="b">
        <f t="shared" si="9"/>
        <v>0</v>
      </c>
      <c r="O528" s="50">
        <f t="shared" si="10"/>
        <v>-1</v>
      </c>
      <c r="P528" s="4">
        <f t="shared" si="28"/>
        <v>122678195750</v>
      </c>
      <c r="Q528" s="34">
        <f t="shared" si="29"/>
        <v>-822941</v>
      </c>
      <c r="R528" s="34"/>
      <c r="S528" s="34"/>
      <c r="T528" s="34"/>
      <c r="U528" s="34"/>
      <c r="V528" s="59">
        <v>0.4521</v>
      </c>
      <c r="W528" s="60">
        <v>-3.11</v>
      </c>
      <c r="X528" s="34" t="b">
        <f t="shared" si="13"/>
        <v>1</v>
      </c>
      <c r="Y528" s="34" t="b">
        <f t="shared" si="14"/>
        <v>0</v>
      </c>
      <c r="Z528" s="34" t="b">
        <f t="shared" si="15"/>
        <v>0</v>
      </c>
      <c r="AA528" s="34" t="b">
        <f t="shared" si="16"/>
        <v>1</v>
      </c>
      <c r="AB528" s="34" t="b">
        <f t="shared" si="17"/>
        <v>0</v>
      </c>
      <c r="AC528" s="34">
        <f t="shared" si="18"/>
        <v>8</v>
      </c>
      <c r="AD528" s="34">
        <f t="shared" si="19"/>
        <v>1</v>
      </c>
      <c r="AE528" s="16" t="b">
        <f t="shared" si="20"/>
        <v>1</v>
      </c>
      <c r="AF528" s="17" t="b">
        <f t="shared" si="21"/>
        <v>1</v>
      </c>
      <c r="AG528" s="17">
        <f t="shared" si="22"/>
        <v>1</v>
      </c>
      <c r="AH528" s="17" t="b">
        <f t="shared" si="23"/>
        <v>1</v>
      </c>
      <c r="AI528" s="34">
        <f t="shared" si="24"/>
        <v>1</v>
      </c>
      <c r="AJ528" s="18">
        <f t="shared" si="25"/>
        <v>14777.442</v>
      </c>
      <c r="AK528" s="18">
        <f t="shared" si="26"/>
        <v>14366.9575</v>
      </c>
      <c r="AL528" s="18">
        <f t="shared" si="27"/>
        <v>13956.473</v>
      </c>
    </row>
    <row r="529" ht="12.75" customHeight="1">
      <c r="A529" s="54">
        <v>44678.0</v>
      </c>
      <c r="B529" s="62">
        <v>2975.0</v>
      </c>
      <c r="C529" s="63">
        <v>16303.35</v>
      </c>
      <c r="D529" s="62">
        <v>16266.0</v>
      </c>
      <c r="E529" s="4"/>
      <c r="F529" s="48">
        <f t="shared" si="1"/>
        <v>2729.8</v>
      </c>
      <c r="G529" s="49">
        <f t="shared" si="2"/>
        <v>0.9307104211</v>
      </c>
      <c r="H529" s="49">
        <f t="shared" si="3"/>
        <v>1.021253541</v>
      </c>
      <c r="I529" s="48" t="b">
        <f t="shared" si="4"/>
        <v>1</v>
      </c>
      <c r="J529" s="48">
        <f t="shared" si="5"/>
        <v>0</v>
      </c>
      <c r="K529" s="50">
        <f t="shared" si="6"/>
        <v>-311</v>
      </c>
      <c r="L529" s="51">
        <f t="shared" si="7"/>
        <v>-0.002290940206</v>
      </c>
      <c r="M529" s="50" t="b">
        <f t="shared" si="8"/>
        <v>0</v>
      </c>
      <c r="N529" s="50" t="b">
        <f t="shared" si="9"/>
        <v>0</v>
      </c>
      <c r="O529" s="50">
        <f t="shared" si="10"/>
        <v>1</v>
      </c>
      <c r="P529" s="4">
        <f t="shared" si="28"/>
        <v>128409497150</v>
      </c>
      <c r="Q529" s="34">
        <f t="shared" si="29"/>
        <v>-868379</v>
      </c>
      <c r="R529" s="34"/>
      <c r="S529" s="34"/>
      <c r="T529" s="34"/>
      <c r="U529" s="34"/>
      <c r="V529" s="59">
        <v>0.4346</v>
      </c>
      <c r="W529" s="60">
        <v>-5.5</v>
      </c>
      <c r="X529" s="34" t="b">
        <f t="shared" si="13"/>
        <v>1</v>
      </c>
      <c r="Y529" s="34" t="b">
        <f t="shared" si="14"/>
        <v>0</v>
      </c>
      <c r="Z529" s="34" t="b">
        <f t="shared" si="15"/>
        <v>0</v>
      </c>
      <c r="AA529" s="34" t="b">
        <f t="shared" si="16"/>
        <v>1</v>
      </c>
      <c r="AB529" s="34" t="b">
        <f t="shared" si="17"/>
        <v>0</v>
      </c>
      <c r="AC529" s="34">
        <f t="shared" si="18"/>
        <v>7</v>
      </c>
      <c r="AD529" s="34">
        <f t="shared" si="19"/>
        <v>1</v>
      </c>
      <c r="AE529" s="16" t="b">
        <f t="shared" si="20"/>
        <v>1</v>
      </c>
      <c r="AF529" s="17" t="b">
        <f t="shared" si="21"/>
        <v>1</v>
      </c>
      <c r="AG529" s="17">
        <f t="shared" si="22"/>
        <v>1</v>
      </c>
      <c r="AH529" s="17" t="b">
        <f t="shared" si="23"/>
        <v>1</v>
      </c>
      <c r="AI529" s="34">
        <f t="shared" si="24"/>
        <v>-1</v>
      </c>
      <c r="AJ529" s="18">
        <f t="shared" si="25"/>
        <v>14673.015</v>
      </c>
      <c r="AK529" s="18">
        <f t="shared" si="26"/>
        <v>14265.43125</v>
      </c>
      <c r="AL529" s="18">
        <f t="shared" si="27"/>
        <v>13857.8475</v>
      </c>
    </row>
    <row r="530" ht="12.75" customHeight="1">
      <c r="A530" s="54">
        <v>44677.0</v>
      </c>
      <c r="B530" s="62">
        <v>2540.0</v>
      </c>
      <c r="C530" s="63">
        <v>16644.79</v>
      </c>
      <c r="D530" s="62">
        <v>16577.0</v>
      </c>
      <c r="E530" s="4"/>
      <c r="F530" s="48">
        <f t="shared" si="1"/>
        <v>2721</v>
      </c>
      <c r="G530" s="49">
        <f t="shared" si="2"/>
        <v>0.9489643174</v>
      </c>
      <c r="H530" s="49">
        <f t="shared" si="3"/>
        <v>1.021882147</v>
      </c>
      <c r="I530" s="48" t="b">
        <f t="shared" si="4"/>
        <v>1</v>
      </c>
      <c r="J530" s="48">
        <f t="shared" si="5"/>
        <v>0</v>
      </c>
      <c r="K530" s="50">
        <f t="shared" si="6"/>
        <v>7</v>
      </c>
      <c r="L530" s="51">
        <f t="shared" si="7"/>
        <v>-0.004072745886</v>
      </c>
      <c r="M530" s="50" t="b">
        <f t="shared" si="8"/>
        <v>0</v>
      </c>
      <c r="N530" s="50" t="b">
        <f t="shared" si="9"/>
        <v>0</v>
      </c>
      <c r="O530" s="50">
        <f t="shared" si="10"/>
        <v>1</v>
      </c>
      <c r="P530" s="4">
        <f t="shared" si="28"/>
        <v>116398863750</v>
      </c>
      <c r="Q530" s="34">
        <f t="shared" si="29"/>
        <v>-772388</v>
      </c>
      <c r="R530" s="34"/>
      <c r="S530" s="34"/>
      <c r="T530" s="34"/>
      <c r="U530" s="34"/>
      <c r="V530" s="59">
        <v>0.4521</v>
      </c>
      <c r="W530" s="60">
        <v>-6.1</v>
      </c>
      <c r="X530" s="34" t="b">
        <f t="shared" si="13"/>
        <v>1</v>
      </c>
      <c r="Y530" s="34" t="b">
        <f t="shared" si="14"/>
        <v>0</v>
      </c>
      <c r="Z530" s="34" t="b">
        <f t="shared" si="15"/>
        <v>0</v>
      </c>
      <c r="AA530" s="34" t="b">
        <f t="shared" si="16"/>
        <v>1</v>
      </c>
      <c r="AB530" s="34" t="b">
        <f t="shared" si="17"/>
        <v>0</v>
      </c>
      <c r="AC530" s="34">
        <f t="shared" si="18"/>
        <v>6</v>
      </c>
      <c r="AD530" s="34">
        <f t="shared" si="19"/>
        <v>1</v>
      </c>
      <c r="AE530" s="16" t="b">
        <f t="shared" si="20"/>
        <v>1</v>
      </c>
      <c r="AF530" s="17" t="b">
        <f t="shared" si="21"/>
        <v>1</v>
      </c>
      <c r="AG530" s="17">
        <f t="shared" si="22"/>
        <v>1</v>
      </c>
      <c r="AH530" s="17" t="b">
        <f t="shared" si="23"/>
        <v>1</v>
      </c>
      <c r="AI530" s="34">
        <f t="shared" si="24"/>
        <v>-1</v>
      </c>
      <c r="AJ530" s="18">
        <f t="shared" si="25"/>
        <v>14980.311</v>
      </c>
      <c r="AK530" s="18">
        <f t="shared" si="26"/>
        <v>14564.19125</v>
      </c>
      <c r="AL530" s="18">
        <f t="shared" si="27"/>
        <v>14148.0715</v>
      </c>
    </row>
    <row r="531" ht="12.75" customHeight="1">
      <c r="A531" s="54">
        <v>44676.0</v>
      </c>
      <c r="B531" s="62">
        <v>3016.0</v>
      </c>
      <c r="C531" s="63">
        <v>16620.9</v>
      </c>
      <c r="D531" s="62">
        <v>16570.0</v>
      </c>
      <c r="E531" s="4"/>
      <c r="F531" s="48">
        <f t="shared" si="1"/>
        <v>2666.2</v>
      </c>
      <c r="G531" s="49">
        <f t="shared" si="2"/>
        <v>0.9466761061</v>
      </c>
      <c r="H531" s="49">
        <f t="shared" si="3"/>
        <v>1.020004397</v>
      </c>
      <c r="I531" s="48" t="b">
        <f t="shared" si="4"/>
        <v>1</v>
      </c>
      <c r="J531" s="48">
        <f t="shared" si="5"/>
        <v>0</v>
      </c>
      <c r="K531" s="50">
        <f t="shared" si="6"/>
        <v>-409</v>
      </c>
      <c r="L531" s="51">
        <f t="shared" si="7"/>
        <v>-0.003062409376</v>
      </c>
      <c r="M531" s="50" t="b">
        <f t="shared" si="8"/>
        <v>0</v>
      </c>
      <c r="N531" s="50" t="b">
        <f t="shared" si="9"/>
        <v>0</v>
      </c>
      <c r="O531" s="50">
        <f t="shared" si="10"/>
        <v>1</v>
      </c>
      <c r="P531" s="4">
        <f t="shared" si="28"/>
        <v>116669943650</v>
      </c>
      <c r="Q531" s="34">
        <f t="shared" si="29"/>
        <v>-774514</v>
      </c>
      <c r="R531" s="34"/>
      <c r="S531" s="34"/>
      <c r="T531" s="34"/>
      <c r="U531" s="34"/>
      <c r="V531" s="59">
        <v>0.4195</v>
      </c>
      <c r="W531" s="60">
        <v>-4.74</v>
      </c>
      <c r="X531" s="34" t="b">
        <f t="shared" si="13"/>
        <v>1</v>
      </c>
      <c r="Y531" s="34" t="b">
        <f t="shared" si="14"/>
        <v>0</v>
      </c>
      <c r="Z531" s="34" t="b">
        <f t="shared" si="15"/>
        <v>0</v>
      </c>
      <c r="AA531" s="34" t="b">
        <f t="shared" si="16"/>
        <v>1</v>
      </c>
      <c r="AB531" s="34" t="b">
        <f t="shared" si="17"/>
        <v>0</v>
      </c>
      <c r="AC531" s="34">
        <f t="shared" si="18"/>
        <v>5</v>
      </c>
      <c r="AD531" s="34">
        <f t="shared" si="19"/>
        <v>1</v>
      </c>
      <c r="AE531" s="16" t="b">
        <f t="shared" si="20"/>
        <v>1</v>
      </c>
      <c r="AF531" s="17" t="b">
        <f t="shared" si="21"/>
        <v>1</v>
      </c>
      <c r="AG531" s="17">
        <f t="shared" si="22"/>
        <v>1</v>
      </c>
      <c r="AH531" s="17" t="b">
        <f t="shared" si="23"/>
        <v>1</v>
      </c>
      <c r="AI531" s="34">
        <f t="shared" si="24"/>
        <v>-1</v>
      </c>
      <c r="AJ531" s="18">
        <f t="shared" si="25"/>
        <v>14958.81</v>
      </c>
      <c r="AK531" s="18">
        <f t="shared" si="26"/>
        <v>14543.2875</v>
      </c>
      <c r="AL531" s="18">
        <f t="shared" si="27"/>
        <v>14127.765</v>
      </c>
    </row>
    <row r="532" ht="12.75" customHeight="1">
      <c r="A532" s="71">
        <v>44673.0</v>
      </c>
      <c r="B532" s="62">
        <v>2682.0</v>
      </c>
      <c r="C532" s="63">
        <v>17025.09</v>
      </c>
      <c r="D532" s="62">
        <v>16979.0</v>
      </c>
      <c r="E532" s="4"/>
      <c r="F532" s="48">
        <f t="shared" si="1"/>
        <v>2520.6</v>
      </c>
      <c r="G532" s="49">
        <f t="shared" si="2"/>
        <v>0.9687287478</v>
      </c>
      <c r="H532" s="49">
        <f t="shared" si="3"/>
        <v>0.9920964002</v>
      </c>
      <c r="I532" s="48" t="b">
        <f t="shared" si="4"/>
        <v>1</v>
      </c>
      <c r="J532" s="48">
        <f t="shared" si="5"/>
        <v>0</v>
      </c>
      <c r="K532" s="50">
        <f t="shared" si="6"/>
        <v>-144</v>
      </c>
      <c r="L532" s="51">
        <f t="shared" si="7"/>
        <v>-0.00270718099</v>
      </c>
      <c r="M532" s="50" t="b">
        <f t="shared" si="8"/>
        <v>0</v>
      </c>
      <c r="N532" s="50" t="b">
        <f t="shared" si="9"/>
        <v>0</v>
      </c>
      <c r="O532" s="50">
        <f t="shared" si="10"/>
        <v>1</v>
      </c>
      <c r="P532" s="4">
        <f t="shared" si="28"/>
        <v>103020979700</v>
      </c>
      <c r="Q532" s="34">
        <f t="shared" si="29"/>
        <v>-667431</v>
      </c>
      <c r="R532" s="34"/>
      <c r="S532" s="34"/>
      <c r="T532" s="34"/>
      <c r="U532" s="34"/>
      <c r="V532" s="59">
        <v>0.4381</v>
      </c>
      <c r="W532" s="60">
        <v>-4.95</v>
      </c>
      <c r="X532" s="34" t="b">
        <f t="shared" si="13"/>
        <v>1</v>
      </c>
      <c r="Y532" s="34" t="b">
        <f t="shared" si="14"/>
        <v>0</v>
      </c>
      <c r="Z532" s="34" t="b">
        <f t="shared" si="15"/>
        <v>0</v>
      </c>
      <c r="AA532" s="34" t="b">
        <f t="shared" si="16"/>
        <v>1</v>
      </c>
      <c r="AB532" s="34" t="b">
        <f t="shared" si="17"/>
        <v>0</v>
      </c>
      <c r="AC532" s="34">
        <f t="shared" si="18"/>
        <v>4</v>
      </c>
      <c r="AD532" s="34">
        <f t="shared" si="19"/>
        <v>1</v>
      </c>
      <c r="AE532" s="16" t="b">
        <f t="shared" si="20"/>
        <v>1</v>
      </c>
      <c r="AF532" s="17" t="b">
        <f t="shared" si="21"/>
        <v>1</v>
      </c>
      <c r="AG532" s="17">
        <f t="shared" si="22"/>
        <v>1</v>
      </c>
      <c r="AH532" s="17" t="b">
        <f t="shared" si="23"/>
        <v>1</v>
      </c>
      <c r="AI532" s="34">
        <f t="shared" si="24"/>
        <v>-1</v>
      </c>
      <c r="AJ532" s="18">
        <f t="shared" si="25"/>
        <v>15322.581</v>
      </c>
      <c r="AK532" s="18">
        <f t="shared" si="26"/>
        <v>14896.95375</v>
      </c>
      <c r="AL532" s="18">
        <f t="shared" si="27"/>
        <v>14471.3265</v>
      </c>
    </row>
    <row r="533" ht="12.75" customHeight="1">
      <c r="A533" s="71">
        <v>44672.0</v>
      </c>
      <c r="B533" s="62">
        <v>2436.0</v>
      </c>
      <c r="C533" s="63">
        <v>17127.95</v>
      </c>
      <c r="D533" s="62">
        <v>17123.0</v>
      </c>
      <c r="E533" s="4"/>
      <c r="F533" s="48">
        <f t="shared" si="1"/>
        <v>2520.4</v>
      </c>
      <c r="G533" s="49">
        <f t="shared" si="2"/>
        <v>0.9739817467</v>
      </c>
      <c r="H533" s="49">
        <f t="shared" si="3"/>
        <v>0.9910676548</v>
      </c>
      <c r="I533" s="48" t="b">
        <f t="shared" si="4"/>
        <v>1</v>
      </c>
      <c r="J533" s="48">
        <f t="shared" si="5"/>
        <v>0</v>
      </c>
      <c r="K533" s="50">
        <f t="shared" si="6"/>
        <v>44</v>
      </c>
      <c r="L533" s="51">
        <f t="shared" si="7"/>
        <v>-0.0002890013107</v>
      </c>
      <c r="M533" s="50" t="b">
        <f t="shared" si="8"/>
        <v>0</v>
      </c>
      <c r="N533" s="50" t="b">
        <f t="shared" si="9"/>
        <v>0</v>
      </c>
      <c r="O533" s="50">
        <f t="shared" si="10"/>
        <v>-1</v>
      </c>
      <c r="P533" s="4">
        <f t="shared" si="28"/>
        <v>98466554900</v>
      </c>
      <c r="Q533" s="34">
        <f t="shared" si="29"/>
        <v>-632559</v>
      </c>
      <c r="R533" s="34"/>
      <c r="S533" s="34"/>
      <c r="T533" s="34"/>
      <c r="U533" s="34"/>
      <c r="V533" s="59">
        <v>0.4245</v>
      </c>
      <c r="W533" s="60">
        <v>-3.37</v>
      </c>
      <c r="X533" s="34" t="b">
        <f t="shared" si="13"/>
        <v>1</v>
      </c>
      <c r="Y533" s="34" t="b">
        <f t="shared" si="14"/>
        <v>0</v>
      </c>
      <c r="Z533" s="34" t="b">
        <f t="shared" si="15"/>
        <v>0</v>
      </c>
      <c r="AA533" s="34" t="b">
        <f t="shared" si="16"/>
        <v>1</v>
      </c>
      <c r="AB533" s="34" t="b">
        <f t="shared" si="17"/>
        <v>0</v>
      </c>
      <c r="AC533" s="34">
        <f t="shared" si="18"/>
        <v>3</v>
      </c>
      <c r="AD533" s="34">
        <f t="shared" si="19"/>
        <v>1</v>
      </c>
      <c r="AE533" s="16" t="b">
        <f t="shared" si="20"/>
        <v>1</v>
      </c>
      <c r="AF533" s="17" t="b">
        <f t="shared" si="21"/>
        <v>1</v>
      </c>
      <c r="AG533" s="17">
        <f t="shared" si="22"/>
        <v>1</v>
      </c>
      <c r="AH533" s="17" t="b">
        <f t="shared" si="23"/>
        <v>1</v>
      </c>
      <c r="AI533" s="34">
        <f t="shared" si="24"/>
        <v>1</v>
      </c>
      <c r="AJ533" s="18">
        <f t="shared" si="25"/>
        <v>15415.155</v>
      </c>
      <c r="AK533" s="18">
        <f t="shared" si="26"/>
        <v>14986.95625</v>
      </c>
      <c r="AL533" s="18">
        <f t="shared" si="27"/>
        <v>14558.7575</v>
      </c>
      <c r="AM533" s="19">
        <v>242.0</v>
      </c>
      <c r="AN533" s="19">
        <v>700.0</v>
      </c>
      <c r="AO533" s="19">
        <v>209.0</v>
      </c>
      <c r="AP533" s="19">
        <v>154.0</v>
      </c>
      <c r="AQ533" s="19">
        <v>123.0</v>
      </c>
    </row>
    <row r="534" ht="12.75" customHeight="1">
      <c r="A534" s="72">
        <v>44671.0</v>
      </c>
      <c r="B534" s="73">
        <v>2931.0</v>
      </c>
      <c r="C534" s="74">
        <v>17148.88</v>
      </c>
      <c r="D534" s="73">
        <v>17125.0</v>
      </c>
      <c r="E534" s="58">
        <v>17079.0</v>
      </c>
      <c r="F534" s="48">
        <f t="shared" si="1"/>
        <v>2542</v>
      </c>
      <c r="G534" s="49">
        <f t="shared" si="2"/>
        <v>0.9746671536</v>
      </c>
      <c r="H534" s="49">
        <f t="shared" si="3"/>
        <v>0.9886718201</v>
      </c>
      <c r="I534" s="48" t="b">
        <f t="shared" si="4"/>
        <v>0</v>
      </c>
      <c r="J534" s="48">
        <f t="shared" si="5"/>
        <v>0</v>
      </c>
      <c r="K534" s="50">
        <f t="shared" si="6"/>
        <v>129</v>
      </c>
      <c r="L534" s="51">
        <f t="shared" si="7"/>
        <v>-0.004074901685</v>
      </c>
      <c r="M534" s="50" t="b">
        <f t="shared" si="8"/>
        <v>0</v>
      </c>
      <c r="N534" s="50" t="b">
        <f t="shared" si="9"/>
        <v>0</v>
      </c>
      <c r="O534" s="50">
        <f t="shared" si="10"/>
        <v>1</v>
      </c>
      <c r="P534" s="4">
        <f t="shared" si="28"/>
        <v>94461921300</v>
      </c>
      <c r="Q534" s="34">
        <f t="shared" si="29"/>
        <v>1820288</v>
      </c>
      <c r="R534" s="34"/>
      <c r="S534" s="34"/>
      <c r="T534" s="34"/>
      <c r="U534" s="34"/>
      <c r="V534" s="59">
        <v>0.4472</v>
      </c>
      <c r="W534" s="60">
        <v>-1.0</v>
      </c>
      <c r="X534" s="34" t="b">
        <f t="shared" si="13"/>
        <v>1</v>
      </c>
      <c r="Y534" s="34" t="b">
        <f t="shared" si="14"/>
        <v>0</v>
      </c>
      <c r="Z534" s="34" t="b">
        <f t="shared" si="15"/>
        <v>0</v>
      </c>
      <c r="AA534" s="34" t="b">
        <f t="shared" si="16"/>
        <v>0</v>
      </c>
      <c r="AB534" s="34" t="b">
        <f t="shared" si="17"/>
        <v>0</v>
      </c>
      <c r="AC534" s="34">
        <f t="shared" si="18"/>
        <v>2</v>
      </c>
      <c r="AD534" s="34">
        <f t="shared" si="19"/>
        <v>5</v>
      </c>
      <c r="AE534" s="16" t="b">
        <f t="shared" si="20"/>
        <v>0</v>
      </c>
      <c r="AF534" s="17" t="b">
        <f t="shared" si="21"/>
        <v>0</v>
      </c>
      <c r="AG534" s="17">
        <f t="shared" si="22"/>
        <v>7</v>
      </c>
      <c r="AH534" s="17" t="b">
        <f t="shared" si="23"/>
        <v>0</v>
      </c>
      <c r="AI534" s="34">
        <f t="shared" si="24"/>
        <v>3</v>
      </c>
      <c r="AJ534" s="18">
        <f t="shared" si="25"/>
        <v>15433.992</v>
      </c>
      <c r="AK534" s="18">
        <f t="shared" si="26"/>
        <v>15005.27</v>
      </c>
      <c r="AL534" s="18">
        <f t="shared" si="27"/>
        <v>14576.548</v>
      </c>
      <c r="AS534" s="20" t="s">
        <v>36</v>
      </c>
      <c r="AT534" s="21"/>
    </row>
    <row r="535" ht="12.75" customHeight="1">
      <c r="A535" s="71">
        <v>44670.0</v>
      </c>
      <c r="B535" s="73">
        <v>2266.0</v>
      </c>
      <c r="C535" s="74">
        <v>16993.4</v>
      </c>
      <c r="D535" s="73">
        <v>16996.0</v>
      </c>
      <c r="E535" s="58"/>
      <c r="F535" s="48">
        <f t="shared" si="1"/>
        <v>2477.6</v>
      </c>
      <c r="G535" s="49">
        <f t="shared" si="2"/>
        <v>0.9653497969</v>
      </c>
      <c r="H535" s="49">
        <f t="shared" si="3"/>
        <v>0.9078646612</v>
      </c>
      <c r="I535" s="48" t="b">
        <f t="shared" si="4"/>
        <v>0</v>
      </c>
      <c r="J535" s="48">
        <f t="shared" si="5"/>
        <v>0</v>
      </c>
      <c r="K535" s="50">
        <f t="shared" si="6"/>
        <v>112</v>
      </c>
      <c r="L535" s="51">
        <f t="shared" si="7"/>
        <v>0.0001530005767</v>
      </c>
      <c r="M535" s="50" t="b">
        <f t="shared" si="8"/>
        <v>0</v>
      </c>
      <c r="N535" s="50" t="b">
        <f t="shared" si="9"/>
        <v>0</v>
      </c>
      <c r="O535" s="50">
        <f t="shared" si="10"/>
        <v>-1</v>
      </c>
      <c r="P535" s="4">
        <f t="shared" si="28"/>
        <v>98577027750</v>
      </c>
      <c r="Q535" s="34">
        <f t="shared" si="29"/>
        <v>-638001</v>
      </c>
      <c r="R535" s="34"/>
      <c r="S535" s="34"/>
      <c r="T535" s="34"/>
      <c r="U535" s="34"/>
      <c r="V535" s="59">
        <v>0.4534</v>
      </c>
      <c r="W535" s="60">
        <v>0.29</v>
      </c>
      <c r="X535" s="34" t="b">
        <f t="shared" si="13"/>
        <v>0</v>
      </c>
      <c r="Y535" s="34" t="b">
        <f t="shared" si="14"/>
        <v>1</v>
      </c>
      <c r="Z535" s="34" t="b">
        <f t="shared" si="15"/>
        <v>0</v>
      </c>
      <c r="AA535" s="34" t="b">
        <f t="shared" si="16"/>
        <v>0</v>
      </c>
      <c r="AB535" s="34" t="b">
        <f t="shared" si="17"/>
        <v>1</v>
      </c>
      <c r="AC535" s="34">
        <f t="shared" si="18"/>
        <v>1</v>
      </c>
      <c r="AD535" s="34">
        <f t="shared" si="19"/>
        <v>4</v>
      </c>
      <c r="AE535" s="16" t="b">
        <f t="shared" si="20"/>
        <v>0</v>
      </c>
      <c r="AF535" s="17" t="b">
        <f t="shared" si="21"/>
        <v>0</v>
      </c>
      <c r="AG535" s="17">
        <f t="shared" si="22"/>
        <v>6</v>
      </c>
      <c r="AH535" s="17" t="b">
        <f t="shared" si="23"/>
        <v>0</v>
      </c>
      <c r="AI535" s="34">
        <f t="shared" si="24"/>
        <v>1</v>
      </c>
      <c r="AJ535" s="18">
        <f t="shared" si="25"/>
        <v>15294.06</v>
      </c>
      <c r="AK535" s="18">
        <f t="shared" si="26"/>
        <v>14869.225</v>
      </c>
      <c r="AL535" s="18">
        <f t="shared" si="27"/>
        <v>14444.39</v>
      </c>
      <c r="AS535" s="21" t="s">
        <v>37</v>
      </c>
      <c r="AT535" s="75">
        <v>44580.0</v>
      </c>
    </row>
    <row r="536" ht="12.75" customHeight="1">
      <c r="A536" s="71">
        <v>44669.0</v>
      </c>
      <c r="B536" s="73">
        <v>2288.0</v>
      </c>
      <c r="C536" s="74">
        <v>16898.87</v>
      </c>
      <c r="D536" s="73">
        <v>16884.0</v>
      </c>
      <c r="E536" s="58"/>
      <c r="F536" s="48">
        <f t="shared" si="1"/>
        <v>2572.4</v>
      </c>
      <c r="G536" s="49">
        <f t="shared" si="2"/>
        <v>0.9593369846</v>
      </c>
      <c r="H536" s="49">
        <f t="shared" si="3"/>
        <v>0.9256079228</v>
      </c>
      <c r="I536" s="48" t="b">
        <f t="shared" si="4"/>
        <v>1</v>
      </c>
      <c r="J536" s="48">
        <f t="shared" si="5"/>
        <v>0</v>
      </c>
      <c r="K536" s="50">
        <f t="shared" si="6"/>
        <v>-83</v>
      </c>
      <c r="L536" s="51">
        <f t="shared" si="7"/>
        <v>-0.0008799404931</v>
      </c>
      <c r="M536" s="50" t="b">
        <f t="shared" si="8"/>
        <v>0</v>
      </c>
      <c r="N536" s="50" t="b">
        <f t="shared" si="9"/>
        <v>0</v>
      </c>
      <c r="O536" s="50">
        <f t="shared" si="10"/>
        <v>-1</v>
      </c>
      <c r="P536" s="4">
        <f t="shared" si="28"/>
        <v>102309718950</v>
      </c>
      <c r="Q536" s="34">
        <f t="shared" si="29"/>
        <v>-666552</v>
      </c>
      <c r="R536" s="34"/>
      <c r="S536" s="34"/>
      <c r="T536" s="34"/>
      <c r="U536" s="34"/>
      <c r="V536" s="59">
        <v>0.4601</v>
      </c>
      <c r="W536" s="60">
        <v>-2.75</v>
      </c>
      <c r="X536" s="34" t="b">
        <f t="shared" si="13"/>
        <v>1</v>
      </c>
      <c r="Y536" s="34" t="b">
        <f t="shared" si="14"/>
        <v>0</v>
      </c>
      <c r="Z536" s="34" t="b">
        <f t="shared" si="15"/>
        <v>0</v>
      </c>
      <c r="AA536" s="34" t="b">
        <f t="shared" si="16"/>
        <v>0</v>
      </c>
      <c r="AB536" s="34" t="b">
        <f t="shared" si="17"/>
        <v>0</v>
      </c>
      <c r="AC536" s="34">
        <f t="shared" si="18"/>
        <v>8</v>
      </c>
      <c r="AD536" s="34">
        <f t="shared" si="19"/>
        <v>3</v>
      </c>
      <c r="AE536" s="16" t="b">
        <f t="shared" si="20"/>
        <v>1</v>
      </c>
      <c r="AF536" s="17" t="b">
        <f t="shared" si="21"/>
        <v>0</v>
      </c>
      <c r="AG536" s="17">
        <f t="shared" si="22"/>
        <v>5</v>
      </c>
      <c r="AH536" s="17" t="b">
        <f t="shared" si="23"/>
        <v>1</v>
      </c>
      <c r="AI536" s="34">
        <f t="shared" si="24"/>
        <v>1</v>
      </c>
      <c r="AJ536" s="18">
        <f t="shared" si="25"/>
        <v>15208.983</v>
      </c>
      <c r="AK536" s="18">
        <f t="shared" si="26"/>
        <v>14786.51125</v>
      </c>
      <c r="AL536" s="18">
        <f t="shared" si="27"/>
        <v>14364.0395</v>
      </c>
      <c r="AT536" s="21"/>
    </row>
    <row r="537" ht="12.75" customHeight="1">
      <c r="A537" s="71">
        <v>44666.0</v>
      </c>
      <c r="B537" s="73">
        <v>2681.0</v>
      </c>
      <c r="C537" s="74">
        <v>17004.18</v>
      </c>
      <c r="D537" s="73">
        <v>16967.0</v>
      </c>
      <c r="E537" s="4"/>
      <c r="F537" s="48">
        <f t="shared" si="1"/>
        <v>2713.8</v>
      </c>
      <c r="G537" s="49">
        <f t="shared" si="2"/>
        <v>0.9643206917</v>
      </c>
      <c r="H537" s="49">
        <f t="shared" si="3"/>
        <v>1.009788827</v>
      </c>
      <c r="I537" s="48" t="b">
        <f t="shared" si="4"/>
        <v>1</v>
      </c>
      <c r="J537" s="48">
        <f t="shared" si="5"/>
        <v>0</v>
      </c>
      <c r="K537" s="50">
        <f t="shared" si="6"/>
        <v>-315</v>
      </c>
      <c r="L537" s="51">
        <f t="shared" si="7"/>
        <v>-0.002186521197</v>
      </c>
      <c r="M537" s="50" t="b">
        <f t="shared" si="8"/>
        <v>0</v>
      </c>
      <c r="N537" s="50" t="b">
        <f t="shared" si="9"/>
        <v>0</v>
      </c>
      <c r="O537" s="50">
        <f t="shared" si="10"/>
        <v>1</v>
      </c>
      <c r="P537" s="4">
        <f t="shared" si="28"/>
        <v>99629175850</v>
      </c>
      <c r="Q537" s="34">
        <f t="shared" si="29"/>
        <v>-645914</v>
      </c>
      <c r="R537" s="34"/>
      <c r="S537" s="34"/>
      <c r="T537" s="34"/>
      <c r="U537" s="34"/>
      <c r="V537" s="52"/>
      <c r="W537" s="53"/>
      <c r="X537" s="34" t="b">
        <f t="shared" si="13"/>
        <v>0</v>
      </c>
      <c r="Y537" s="34" t="b">
        <f t="shared" si="14"/>
        <v>0</v>
      </c>
      <c r="Z537" s="34" t="b">
        <f t="shared" si="15"/>
        <v>0</v>
      </c>
      <c r="AA537" s="34" t="b">
        <f t="shared" si="16"/>
        <v>0</v>
      </c>
      <c r="AB537" s="34" t="b">
        <f t="shared" si="17"/>
        <v>0</v>
      </c>
      <c r="AC537" s="34">
        <f t="shared" si="18"/>
        <v>7</v>
      </c>
      <c r="AD537" s="34">
        <f t="shared" si="19"/>
        <v>2</v>
      </c>
      <c r="AE537" s="16" t="b">
        <f t="shared" si="20"/>
        <v>1</v>
      </c>
      <c r="AF537" s="17" t="b">
        <f t="shared" si="21"/>
        <v>0</v>
      </c>
      <c r="AG537" s="17">
        <f t="shared" si="22"/>
        <v>4</v>
      </c>
      <c r="AH537" s="17" t="b">
        <f t="shared" si="23"/>
        <v>1</v>
      </c>
      <c r="AI537" s="34">
        <f t="shared" si="24"/>
        <v>-1</v>
      </c>
      <c r="AJ537" s="18">
        <f t="shared" si="25"/>
        <v>15303.762</v>
      </c>
      <c r="AK537" s="18">
        <f t="shared" si="26"/>
        <v>14878.6575</v>
      </c>
      <c r="AL537" s="18">
        <f t="shared" si="27"/>
        <v>14453.553</v>
      </c>
      <c r="AS537" s="20" t="s">
        <v>38</v>
      </c>
    </row>
    <row r="538" ht="12.75" customHeight="1">
      <c r="A538" s="71">
        <v>44665.0</v>
      </c>
      <c r="B538" s="73">
        <v>2544.0</v>
      </c>
      <c r="C538" s="74">
        <v>17245.65</v>
      </c>
      <c r="D538" s="73">
        <v>17282.0</v>
      </c>
      <c r="E538" s="4"/>
      <c r="F538" s="48">
        <f t="shared" si="1"/>
        <v>2668.8</v>
      </c>
      <c r="G538" s="49">
        <f t="shared" si="2"/>
        <v>0.9771878997</v>
      </c>
      <c r="H538" s="49">
        <f t="shared" si="3"/>
        <v>1.007750199</v>
      </c>
      <c r="I538" s="48" t="b">
        <f t="shared" si="4"/>
        <v>1</v>
      </c>
      <c r="J538" s="48">
        <f t="shared" si="5"/>
        <v>0</v>
      </c>
      <c r="K538" s="50">
        <f t="shared" si="6"/>
        <v>-28</v>
      </c>
      <c r="L538" s="51">
        <f t="shared" si="7"/>
        <v>0.002107777903</v>
      </c>
      <c r="M538" s="50" t="b">
        <f t="shared" si="8"/>
        <v>0</v>
      </c>
      <c r="N538" s="50" t="b">
        <f t="shared" si="9"/>
        <v>0</v>
      </c>
      <c r="O538" s="50">
        <f t="shared" si="10"/>
        <v>-1</v>
      </c>
      <c r="P538" s="4">
        <f t="shared" si="28"/>
        <v>90551505850</v>
      </c>
      <c r="Q538" s="34">
        <f t="shared" si="29"/>
        <v>-576360</v>
      </c>
      <c r="R538" s="34"/>
      <c r="S538" s="34"/>
      <c r="T538" s="34"/>
      <c r="U538" s="34"/>
      <c r="V538" s="59">
        <v>0.4729</v>
      </c>
      <c r="W538" s="60">
        <v>-2.74</v>
      </c>
      <c r="X538" s="34" t="b">
        <f t="shared" si="13"/>
        <v>1</v>
      </c>
      <c r="Y538" s="34" t="b">
        <f t="shared" si="14"/>
        <v>0</v>
      </c>
      <c r="Z538" s="34" t="b">
        <f t="shared" si="15"/>
        <v>0</v>
      </c>
      <c r="AA538" s="34" t="b">
        <f t="shared" si="16"/>
        <v>1</v>
      </c>
      <c r="AB538" s="34" t="b">
        <f t="shared" si="17"/>
        <v>0</v>
      </c>
      <c r="AC538" s="34">
        <f t="shared" si="18"/>
        <v>6</v>
      </c>
      <c r="AD538" s="34">
        <f t="shared" si="19"/>
        <v>1</v>
      </c>
      <c r="AE538" s="16" t="b">
        <f t="shared" si="20"/>
        <v>1</v>
      </c>
      <c r="AF538" s="17" t="b">
        <f t="shared" si="21"/>
        <v>0</v>
      </c>
      <c r="AG538" s="17">
        <f t="shared" si="22"/>
        <v>3</v>
      </c>
      <c r="AH538" s="17" t="b">
        <f t="shared" si="23"/>
        <v>1</v>
      </c>
      <c r="AI538" s="34">
        <f t="shared" si="24"/>
        <v>1</v>
      </c>
      <c r="AJ538" s="18">
        <f t="shared" si="25"/>
        <v>15521.085</v>
      </c>
      <c r="AK538" s="18">
        <f t="shared" si="26"/>
        <v>15089.94375</v>
      </c>
      <c r="AL538" s="18">
        <f t="shared" si="27"/>
        <v>14658.8025</v>
      </c>
      <c r="AS538" s="21" t="s">
        <v>39</v>
      </c>
      <c r="AT538" s="75">
        <v>44537.0</v>
      </c>
    </row>
    <row r="539" ht="12.75" customHeight="1">
      <c r="A539" s="71">
        <v>44664.0</v>
      </c>
      <c r="B539" s="56">
        <v>2609.0</v>
      </c>
      <c r="C539" s="57">
        <v>17301.65</v>
      </c>
      <c r="D539" s="56">
        <v>17310.0</v>
      </c>
      <c r="E539" s="4"/>
      <c r="F539" s="48">
        <f t="shared" si="1"/>
        <v>2779.6</v>
      </c>
      <c r="G539" s="49">
        <f t="shared" si="2"/>
        <v>0.9794613522</v>
      </c>
      <c r="H539" s="49">
        <f t="shared" si="3"/>
        <v>1.043349405</v>
      </c>
      <c r="I539" s="48" t="b">
        <f t="shared" si="4"/>
        <v>1</v>
      </c>
      <c r="J539" s="48">
        <f t="shared" si="5"/>
        <v>0</v>
      </c>
      <c r="K539" s="50">
        <f t="shared" si="6"/>
        <v>319</v>
      </c>
      <c r="L539" s="51">
        <f t="shared" si="7"/>
        <v>0.00048261293</v>
      </c>
      <c r="M539" s="50" t="b">
        <f t="shared" si="8"/>
        <v>0</v>
      </c>
      <c r="N539" s="50" t="b">
        <f t="shared" si="9"/>
        <v>0</v>
      </c>
      <c r="O539" s="50">
        <f t="shared" si="10"/>
        <v>-1</v>
      </c>
      <c r="P539" s="4">
        <f t="shared" si="28"/>
        <v>89753010250</v>
      </c>
      <c r="Q539" s="34">
        <f t="shared" si="29"/>
        <v>-570354</v>
      </c>
      <c r="R539" s="34"/>
      <c r="S539" s="34"/>
      <c r="T539" s="34"/>
      <c r="U539" s="34"/>
      <c r="V539" s="59">
        <v>0.4468</v>
      </c>
      <c r="W539" s="60">
        <v>-2.32</v>
      </c>
      <c r="X539" s="34" t="b">
        <f t="shared" si="13"/>
        <v>1</v>
      </c>
      <c r="Y539" s="34" t="b">
        <f t="shared" si="14"/>
        <v>0</v>
      </c>
      <c r="Z539" s="34" t="b">
        <f t="shared" si="15"/>
        <v>0</v>
      </c>
      <c r="AA539" s="34" t="b">
        <f t="shared" si="16"/>
        <v>0</v>
      </c>
      <c r="AB539" s="34" t="b">
        <f t="shared" si="17"/>
        <v>0</v>
      </c>
      <c r="AC539" s="34">
        <f t="shared" si="18"/>
        <v>5</v>
      </c>
      <c r="AD539" s="34">
        <f t="shared" si="19"/>
        <v>2</v>
      </c>
      <c r="AE539" s="16" t="b">
        <f t="shared" si="20"/>
        <v>1</v>
      </c>
      <c r="AF539" s="17" t="b">
        <f t="shared" si="21"/>
        <v>0</v>
      </c>
      <c r="AG539" s="17">
        <f t="shared" si="22"/>
        <v>2</v>
      </c>
      <c r="AH539" s="17" t="b">
        <f t="shared" si="23"/>
        <v>1</v>
      </c>
      <c r="AI539" s="34">
        <f t="shared" si="24"/>
        <v>1</v>
      </c>
      <c r="AJ539" s="18">
        <f t="shared" si="25"/>
        <v>15571.485</v>
      </c>
      <c r="AK539" s="18">
        <f t="shared" si="26"/>
        <v>15138.94375</v>
      </c>
      <c r="AL539" s="18">
        <f t="shared" si="27"/>
        <v>14706.4025</v>
      </c>
      <c r="AS539" s="21" t="s">
        <v>40</v>
      </c>
    </row>
    <row r="540" ht="12.75" customHeight="1">
      <c r="A540" s="71">
        <v>44663.0</v>
      </c>
      <c r="B540" s="73">
        <v>2740.0</v>
      </c>
      <c r="C540" s="74">
        <v>16990.91</v>
      </c>
      <c r="D540" s="73">
        <v>16991.0</v>
      </c>
      <c r="E540" s="4"/>
      <c r="F540" s="48">
        <f t="shared" si="1"/>
        <v>2781.4</v>
      </c>
      <c r="G540" s="49">
        <f t="shared" si="2"/>
        <v>0.9610306176</v>
      </c>
      <c r="H540" s="49">
        <f t="shared" si="3"/>
        <v>1.043659884</v>
      </c>
      <c r="I540" s="48" t="b">
        <f t="shared" si="4"/>
        <v>1</v>
      </c>
      <c r="J540" s="48">
        <f t="shared" si="5"/>
        <v>0</v>
      </c>
      <c r="K540" s="50">
        <f t="shared" si="6"/>
        <v>-19</v>
      </c>
      <c r="L540" s="51">
        <f t="shared" si="7"/>
        <v>0.000005296949957</v>
      </c>
      <c r="M540" s="50" t="b">
        <f t="shared" si="8"/>
        <v>0</v>
      </c>
      <c r="N540" s="50" t="b">
        <f t="shared" si="9"/>
        <v>0</v>
      </c>
      <c r="O540" s="50">
        <f t="shared" si="10"/>
        <v>-1</v>
      </c>
      <c r="P540" s="4">
        <f t="shared" si="28"/>
        <v>100088163650</v>
      </c>
      <c r="Q540" s="34">
        <f t="shared" si="29"/>
        <v>-647972</v>
      </c>
      <c r="R540" s="34"/>
      <c r="S540" s="34"/>
      <c r="T540" s="34"/>
      <c r="U540" s="34"/>
      <c r="V540" s="59">
        <v>0.4512</v>
      </c>
      <c r="W540" s="60">
        <v>-3.42</v>
      </c>
      <c r="X540" s="34" t="b">
        <f t="shared" si="13"/>
        <v>1</v>
      </c>
      <c r="Y540" s="34" t="b">
        <f t="shared" si="14"/>
        <v>0</v>
      </c>
      <c r="Z540" s="34" t="b">
        <f t="shared" si="15"/>
        <v>0</v>
      </c>
      <c r="AA540" s="34" t="b">
        <f t="shared" si="16"/>
        <v>1</v>
      </c>
      <c r="AB540" s="34" t="b">
        <f t="shared" si="17"/>
        <v>0</v>
      </c>
      <c r="AC540" s="34">
        <f t="shared" si="18"/>
        <v>4</v>
      </c>
      <c r="AD540" s="34">
        <f t="shared" si="19"/>
        <v>1</v>
      </c>
      <c r="AE540" s="16" t="b">
        <f t="shared" si="20"/>
        <v>1</v>
      </c>
      <c r="AF540" s="17" t="b">
        <f t="shared" si="21"/>
        <v>1</v>
      </c>
      <c r="AG540" s="17">
        <f t="shared" si="22"/>
        <v>1</v>
      </c>
      <c r="AH540" s="17" t="b">
        <f t="shared" si="23"/>
        <v>1</v>
      </c>
      <c r="AI540" s="34">
        <f t="shared" si="24"/>
        <v>1</v>
      </c>
      <c r="AJ540" s="18">
        <f t="shared" si="25"/>
        <v>15291.819</v>
      </c>
      <c r="AK540" s="18">
        <f t="shared" si="26"/>
        <v>14867.04625</v>
      </c>
      <c r="AL540" s="18">
        <f t="shared" si="27"/>
        <v>14442.2735</v>
      </c>
      <c r="AS540" s="21" t="s">
        <v>41</v>
      </c>
      <c r="AT540" s="75">
        <v>44609.0</v>
      </c>
    </row>
    <row r="541" ht="12.75" customHeight="1">
      <c r="A541" s="71">
        <v>44662.0</v>
      </c>
      <c r="B541" s="56">
        <v>2995.0</v>
      </c>
      <c r="C541" s="57">
        <v>17048.37</v>
      </c>
      <c r="D541" s="56">
        <v>17010.0</v>
      </c>
      <c r="E541" s="4"/>
      <c r="F541" s="48">
        <f t="shared" si="1"/>
        <v>2690.6</v>
      </c>
      <c r="G541" s="49">
        <f t="shared" si="2"/>
        <v>0.9630208146</v>
      </c>
      <c r="H541" s="49">
        <f t="shared" si="3"/>
        <v>1.044375274</v>
      </c>
      <c r="I541" s="48" t="b">
        <f t="shared" si="4"/>
        <v>1</v>
      </c>
      <c r="J541" s="48">
        <f t="shared" si="5"/>
        <v>0</v>
      </c>
      <c r="K541" s="50">
        <f t="shared" si="6"/>
        <v>-270</v>
      </c>
      <c r="L541" s="51">
        <f t="shared" si="7"/>
        <v>-0.002250655048</v>
      </c>
      <c r="M541" s="50" t="b">
        <f t="shared" si="8"/>
        <v>0</v>
      </c>
      <c r="N541" s="50" t="b">
        <f t="shared" si="9"/>
        <v>0</v>
      </c>
      <c r="O541" s="50">
        <f t="shared" si="10"/>
        <v>1</v>
      </c>
      <c r="P541" s="4">
        <f t="shared" si="28"/>
        <v>101967457450</v>
      </c>
      <c r="Q541" s="34">
        <f t="shared" si="29"/>
        <v>1978204</v>
      </c>
      <c r="R541" s="34"/>
      <c r="S541" s="34"/>
      <c r="T541" s="34"/>
      <c r="U541" s="34"/>
      <c r="V541" s="59">
        <v>0.4345</v>
      </c>
      <c r="W541" s="60">
        <v>-3.01</v>
      </c>
      <c r="X541" s="34" t="b">
        <f t="shared" si="13"/>
        <v>1</v>
      </c>
      <c r="Y541" s="34" t="b">
        <f t="shared" si="14"/>
        <v>0</v>
      </c>
      <c r="Z541" s="34" t="b">
        <f t="shared" si="15"/>
        <v>0</v>
      </c>
      <c r="AA541" s="34" t="b">
        <f t="shared" si="16"/>
        <v>1</v>
      </c>
      <c r="AB541" s="34" t="b">
        <f t="shared" si="17"/>
        <v>0</v>
      </c>
      <c r="AC541" s="34">
        <f t="shared" si="18"/>
        <v>3</v>
      </c>
      <c r="AD541" s="34">
        <f t="shared" si="19"/>
        <v>1</v>
      </c>
      <c r="AE541" s="16" t="b">
        <f t="shared" si="20"/>
        <v>1</v>
      </c>
      <c r="AF541" s="17" t="b">
        <f t="shared" si="21"/>
        <v>1</v>
      </c>
      <c r="AG541" s="17">
        <f t="shared" si="22"/>
        <v>1</v>
      </c>
      <c r="AH541" s="17" t="b">
        <f t="shared" si="23"/>
        <v>1</v>
      </c>
      <c r="AI541" s="34">
        <f t="shared" si="24"/>
        <v>3</v>
      </c>
      <c r="AJ541" s="18">
        <f t="shared" si="25"/>
        <v>15343.533</v>
      </c>
      <c r="AK541" s="18">
        <f t="shared" si="26"/>
        <v>14917.32375</v>
      </c>
      <c r="AL541" s="18">
        <f t="shared" si="27"/>
        <v>14491.1145</v>
      </c>
      <c r="AS541" s="21" t="s">
        <v>42</v>
      </c>
    </row>
    <row r="542" ht="12.75" customHeight="1">
      <c r="A542" s="71">
        <v>44659.0</v>
      </c>
      <c r="B542" s="73">
        <v>2456.0</v>
      </c>
      <c r="C542" s="74">
        <v>17284.54</v>
      </c>
      <c r="D542" s="73">
        <v>17280.0</v>
      </c>
      <c r="E542" s="4"/>
      <c r="F542" s="48">
        <f t="shared" si="1"/>
        <v>2548.8</v>
      </c>
      <c r="G542" s="49">
        <f t="shared" si="2"/>
        <v>0.9750056374</v>
      </c>
      <c r="H542" s="49">
        <f t="shared" si="3"/>
        <v>1.046721815</v>
      </c>
      <c r="I542" s="48" t="b">
        <f t="shared" si="4"/>
        <v>1</v>
      </c>
      <c r="J542" s="48">
        <f t="shared" si="5"/>
        <v>0</v>
      </c>
      <c r="K542" s="50">
        <f t="shared" si="6"/>
        <v>150</v>
      </c>
      <c r="L542" s="51">
        <f t="shared" si="7"/>
        <v>-0.0002626624718</v>
      </c>
      <c r="M542" s="50" t="b">
        <f t="shared" si="8"/>
        <v>0</v>
      </c>
      <c r="N542" s="50" t="b">
        <f t="shared" si="9"/>
        <v>0</v>
      </c>
      <c r="O542" s="50">
        <f t="shared" si="10"/>
        <v>-1</v>
      </c>
      <c r="P542" s="4">
        <f t="shared" si="28"/>
        <v>93898102450</v>
      </c>
      <c r="Q542" s="34">
        <f t="shared" si="29"/>
        <v>-597730</v>
      </c>
      <c r="R542" s="34"/>
      <c r="S542" s="34"/>
      <c r="T542" s="34"/>
      <c r="U542" s="34"/>
      <c r="V542" s="59">
        <v>0.4454</v>
      </c>
      <c r="W542" s="60">
        <v>-0.92</v>
      </c>
      <c r="X542" s="34" t="b">
        <f t="shared" si="13"/>
        <v>1</v>
      </c>
      <c r="Y542" s="34" t="b">
        <f t="shared" si="14"/>
        <v>0</v>
      </c>
      <c r="Z542" s="34" t="b">
        <f t="shared" si="15"/>
        <v>0</v>
      </c>
      <c r="AA542" s="34" t="b">
        <f t="shared" si="16"/>
        <v>0</v>
      </c>
      <c r="AB542" s="34" t="b">
        <f t="shared" si="17"/>
        <v>0</v>
      </c>
      <c r="AC542" s="34">
        <f t="shared" si="18"/>
        <v>2</v>
      </c>
      <c r="AD542" s="34">
        <f t="shared" si="19"/>
        <v>19</v>
      </c>
      <c r="AE542" s="16" t="b">
        <f t="shared" si="20"/>
        <v>0</v>
      </c>
      <c r="AF542" s="17" t="b">
        <f t="shared" si="21"/>
        <v>0</v>
      </c>
      <c r="AG542" s="17">
        <f t="shared" si="22"/>
        <v>19</v>
      </c>
      <c r="AH542" s="17" t="b">
        <f t="shared" si="23"/>
        <v>0</v>
      </c>
      <c r="AI542" s="34">
        <f t="shared" si="24"/>
        <v>1</v>
      </c>
      <c r="AJ542" s="18">
        <f t="shared" si="25"/>
        <v>15556.086</v>
      </c>
      <c r="AK542" s="18">
        <f t="shared" si="26"/>
        <v>15123.9725</v>
      </c>
      <c r="AL542" s="18">
        <f t="shared" si="27"/>
        <v>14691.859</v>
      </c>
      <c r="AS542" s="21" t="s">
        <v>43</v>
      </c>
      <c r="AT542" s="75">
        <v>44623.0</v>
      </c>
    </row>
    <row r="543" ht="12.75" customHeight="1">
      <c r="A543" s="71">
        <v>44658.0</v>
      </c>
      <c r="B543" s="56">
        <v>3098.0</v>
      </c>
      <c r="C543" s="57">
        <v>17178.63</v>
      </c>
      <c r="D543" s="56">
        <v>17130.0</v>
      </c>
      <c r="E543" s="4"/>
      <c r="F543" s="48">
        <f t="shared" si="1"/>
        <v>2514.8</v>
      </c>
      <c r="G543" s="49">
        <f t="shared" si="2"/>
        <v>0.96801316</v>
      </c>
      <c r="H543" s="49">
        <f t="shared" si="3"/>
        <v>1.041677174</v>
      </c>
      <c r="I543" s="48" t="b">
        <f t="shared" si="4"/>
        <v>1</v>
      </c>
      <c r="J543" s="48">
        <f t="shared" si="5"/>
        <v>0</v>
      </c>
      <c r="K543" s="50">
        <f t="shared" si="6"/>
        <v>-352</v>
      </c>
      <c r="L543" s="51">
        <f t="shared" si="7"/>
        <v>-0.002830842739</v>
      </c>
      <c r="M543" s="50" t="b">
        <f t="shared" si="8"/>
        <v>0</v>
      </c>
      <c r="N543" s="50" t="b">
        <f t="shared" si="9"/>
        <v>0</v>
      </c>
      <c r="O543" s="50">
        <f t="shared" si="10"/>
        <v>1</v>
      </c>
      <c r="P543" s="4">
        <f t="shared" si="28"/>
        <v>82044097450</v>
      </c>
      <c r="Q543" s="34">
        <f t="shared" si="29"/>
        <v>1580534</v>
      </c>
      <c r="R543" s="34"/>
      <c r="S543" s="34"/>
      <c r="T543" s="34"/>
      <c r="U543" s="34"/>
      <c r="V543" s="59">
        <v>0.4588</v>
      </c>
      <c r="W543" s="60">
        <v>-0.88</v>
      </c>
      <c r="X543" s="34" t="b">
        <f t="shared" si="13"/>
        <v>0</v>
      </c>
      <c r="Y543" s="34" t="b">
        <f t="shared" si="14"/>
        <v>1</v>
      </c>
      <c r="Z543" s="34" t="b">
        <f t="shared" si="15"/>
        <v>0</v>
      </c>
      <c r="AA543" s="34" t="b">
        <f t="shared" si="16"/>
        <v>0</v>
      </c>
      <c r="AB543" s="34" t="b">
        <f t="shared" si="17"/>
        <v>1</v>
      </c>
      <c r="AC543" s="34">
        <f t="shared" si="18"/>
        <v>1</v>
      </c>
      <c r="AD543" s="34">
        <f t="shared" si="19"/>
        <v>18</v>
      </c>
      <c r="AE543" s="16" t="b">
        <f t="shared" si="20"/>
        <v>0</v>
      </c>
      <c r="AF543" s="17" t="b">
        <f t="shared" si="21"/>
        <v>0</v>
      </c>
      <c r="AG543" s="17">
        <f t="shared" si="22"/>
        <v>18</v>
      </c>
      <c r="AH543" s="17" t="b">
        <f t="shared" si="23"/>
        <v>0</v>
      </c>
      <c r="AI543" s="34">
        <f t="shared" si="24"/>
        <v>3</v>
      </c>
      <c r="AJ543" s="18">
        <f t="shared" si="25"/>
        <v>15460.767</v>
      </c>
      <c r="AK543" s="18">
        <f t="shared" si="26"/>
        <v>15031.30125</v>
      </c>
      <c r="AL543" s="18">
        <f t="shared" si="27"/>
        <v>14601.8355</v>
      </c>
      <c r="AS543" s="21" t="s">
        <v>44</v>
      </c>
      <c r="AT543" s="75">
        <v>44566.0</v>
      </c>
    </row>
    <row r="544" ht="12.75" customHeight="1">
      <c r="A544" s="76">
        <v>44657.0</v>
      </c>
      <c r="B544" s="56">
        <v>2618.0</v>
      </c>
      <c r="C544" s="57">
        <v>17522.5</v>
      </c>
      <c r="D544" s="56">
        <v>17482.0</v>
      </c>
      <c r="E544" s="4"/>
      <c r="F544" s="48">
        <f t="shared" si="1"/>
        <v>2349.2</v>
      </c>
      <c r="G544" s="49">
        <f t="shared" si="2"/>
        <v>0.9862247104</v>
      </c>
      <c r="H544" s="49">
        <f t="shared" si="3"/>
        <v>0.8818872882</v>
      </c>
      <c r="I544" s="48" t="b">
        <f t="shared" si="4"/>
        <v>1</v>
      </c>
      <c r="J544" s="48">
        <f t="shared" si="5"/>
        <v>-1</v>
      </c>
      <c r="K544" s="50">
        <f t="shared" si="6"/>
        <v>-78</v>
      </c>
      <c r="L544" s="51">
        <f t="shared" si="7"/>
        <v>-0.002311314025</v>
      </c>
      <c r="M544" s="50" t="b">
        <f t="shared" si="8"/>
        <v>0</v>
      </c>
      <c r="N544" s="50" t="b">
        <f t="shared" si="9"/>
        <v>1</v>
      </c>
      <c r="O544" s="50">
        <f t="shared" si="10"/>
        <v>-1</v>
      </c>
      <c r="P544" s="4">
        <f t="shared" si="28"/>
        <v>73864198250</v>
      </c>
      <c r="Q544" s="34">
        <f t="shared" si="29"/>
        <v>-464767</v>
      </c>
      <c r="R544" s="34"/>
      <c r="S544" s="34"/>
      <c r="T544" s="34"/>
      <c r="U544" s="34"/>
      <c r="V544" s="59">
        <v>0.4357</v>
      </c>
      <c r="W544" s="60">
        <v>-1.84</v>
      </c>
      <c r="X544" s="34" t="b">
        <f t="shared" si="13"/>
        <v>1</v>
      </c>
      <c r="Y544" s="34" t="b">
        <f t="shared" si="14"/>
        <v>0</v>
      </c>
      <c r="Z544" s="34" t="b">
        <f t="shared" si="15"/>
        <v>0</v>
      </c>
      <c r="AA544" s="34" t="b">
        <f t="shared" si="16"/>
        <v>0</v>
      </c>
      <c r="AB544" s="34" t="b">
        <f t="shared" si="17"/>
        <v>0</v>
      </c>
      <c r="AC544" s="34">
        <f t="shared" si="18"/>
        <v>14</v>
      </c>
      <c r="AD544" s="34">
        <f t="shared" si="19"/>
        <v>17</v>
      </c>
      <c r="AE544" s="16" t="b">
        <f t="shared" si="20"/>
        <v>0</v>
      </c>
      <c r="AF544" s="17" t="b">
        <f t="shared" si="21"/>
        <v>0</v>
      </c>
      <c r="AG544" s="17">
        <f t="shared" si="22"/>
        <v>17</v>
      </c>
      <c r="AH544" s="17" t="b">
        <f t="shared" si="23"/>
        <v>0</v>
      </c>
      <c r="AI544" s="34">
        <f t="shared" si="24"/>
        <v>1</v>
      </c>
      <c r="AJ544" s="18">
        <f t="shared" si="25"/>
        <v>15770.25</v>
      </c>
      <c r="AK544" s="18">
        <f t="shared" si="26"/>
        <v>15332.1875</v>
      </c>
      <c r="AL544" s="18">
        <f t="shared" si="27"/>
        <v>14894.125</v>
      </c>
      <c r="AS544" s="21" t="s">
        <v>45</v>
      </c>
      <c r="AT544" s="75">
        <v>44566.0</v>
      </c>
    </row>
    <row r="545" ht="12.75" customHeight="1">
      <c r="A545" s="71">
        <v>44656.0</v>
      </c>
      <c r="B545" s="2">
        <v>2286.0</v>
      </c>
      <c r="C545" s="3">
        <v>17625.59</v>
      </c>
      <c r="D545" s="2">
        <v>17560.0</v>
      </c>
      <c r="E545" s="4"/>
      <c r="F545" s="48">
        <f t="shared" si="1"/>
        <v>2420.2</v>
      </c>
      <c r="G545" s="49">
        <f t="shared" si="2"/>
        <v>0.9912339051</v>
      </c>
      <c r="H545" s="49">
        <f t="shared" si="3"/>
        <v>1.000179424</v>
      </c>
      <c r="I545" s="48" t="b">
        <f t="shared" si="4"/>
        <v>1</v>
      </c>
      <c r="J545" s="48">
        <f t="shared" si="5"/>
        <v>0</v>
      </c>
      <c r="K545" s="50">
        <f t="shared" si="6"/>
        <v>0</v>
      </c>
      <c r="L545" s="51">
        <f t="shared" si="7"/>
        <v>-0.003721293869</v>
      </c>
      <c r="M545" s="50" t="b">
        <f t="shared" si="8"/>
        <v>0</v>
      </c>
      <c r="N545" s="50" t="b">
        <f t="shared" si="9"/>
        <v>0</v>
      </c>
      <c r="O545" s="50">
        <f t="shared" si="10"/>
        <v>1</v>
      </c>
      <c r="P545" s="4">
        <f t="shared" si="28"/>
        <v>79705973150</v>
      </c>
      <c r="Q545" s="34">
        <f t="shared" si="29"/>
        <v>1497891</v>
      </c>
      <c r="R545" s="34"/>
      <c r="S545" s="34"/>
      <c r="T545" s="34"/>
      <c r="U545" s="34"/>
      <c r="V545" s="59">
        <v>0.4965</v>
      </c>
      <c r="W545" s="60">
        <v>-0.48</v>
      </c>
      <c r="X545" s="34" t="b">
        <f t="shared" si="13"/>
        <v>1</v>
      </c>
      <c r="Y545" s="34" t="b">
        <f t="shared" si="14"/>
        <v>0</v>
      </c>
      <c r="Z545" s="34" t="b">
        <f t="shared" si="15"/>
        <v>0</v>
      </c>
      <c r="AA545" s="34" t="b">
        <f t="shared" si="16"/>
        <v>0</v>
      </c>
      <c r="AB545" s="34" t="b">
        <f t="shared" si="17"/>
        <v>0</v>
      </c>
      <c r="AC545" s="34">
        <f t="shared" si="18"/>
        <v>13</v>
      </c>
      <c r="AD545" s="34">
        <f t="shared" si="19"/>
        <v>16</v>
      </c>
      <c r="AE545" s="16" t="b">
        <f t="shared" si="20"/>
        <v>0</v>
      </c>
      <c r="AF545" s="17" t="b">
        <f t="shared" si="21"/>
        <v>0</v>
      </c>
      <c r="AG545" s="17">
        <f t="shared" si="22"/>
        <v>16</v>
      </c>
      <c r="AH545" s="17" t="b">
        <f t="shared" si="23"/>
        <v>0</v>
      </c>
      <c r="AI545" s="34">
        <f t="shared" si="24"/>
        <v>3</v>
      </c>
      <c r="AJ545" s="18">
        <f t="shared" si="25"/>
        <v>15863.031</v>
      </c>
      <c r="AK545" s="18">
        <f t="shared" si="26"/>
        <v>15422.39125</v>
      </c>
      <c r="AL545" s="18">
        <f t="shared" si="27"/>
        <v>14981.7515</v>
      </c>
    </row>
    <row r="546" ht="12.75" customHeight="1">
      <c r="A546" s="71">
        <v>44655.0</v>
      </c>
      <c r="B546" s="2">
        <v>2286.0</v>
      </c>
      <c r="C546" s="3">
        <v>17625.59</v>
      </c>
      <c r="D546" s="2">
        <v>17560.0</v>
      </c>
      <c r="E546" s="4"/>
      <c r="F546" s="48">
        <f t="shared" si="1"/>
        <v>2468.6</v>
      </c>
      <c r="G546" s="49">
        <f t="shared" si="2"/>
        <v>0.9906186542</v>
      </c>
      <c r="H546" s="49">
        <f t="shared" si="3"/>
        <v>0.9960410745</v>
      </c>
      <c r="I546" s="48" t="b">
        <f t="shared" si="4"/>
        <v>1</v>
      </c>
      <c r="J546" s="48">
        <f t="shared" si="5"/>
        <v>0</v>
      </c>
      <c r="K546" s="50">
        <f t="shared" si="6"/>
        <v>0</v>
      </c>
      <c r="L546" s="51">
        <f t="shared" si="7"/>
        <v>-0.003721293869</v>
      </c>
      <c r="M546" s="50" t="b">
        <f t="shared" si="8"/>
        <v>0</v>
      </c>
      <c r="N546" s="50" t="b">
        <f t="shared" si="9"/>
        <v>0</v>
      </c>
      <c r="O546" s="50">
        <f t="shared" si="10"/>
        <v>1</v>
      </c>
      <c r="P546" s="4">
        <f t="shared" si="28"/>
        <v>79705973150</v>
      </c>
      <c r="Q546" s="34">
        <f t="shared" si="29"/>
        <v>1497891</v>
      </c>
      <c r="R546" s="34"/>
      <c r="S546" s="34"/>
      <c r="T546" s="34"/>
      <c r="U546" s="34"/>
      <c r="V546" s="59">
        <v>0.4801</v>
      </c>
      <c r="W546" s="60">
        <v>1.66</v>
      </c>
      <c r="X546" s="34" t="b">
        <f t="shared" si="13"/>
        <v>0</v>
      </c>
      <c r="Y546" s="34" t="b">
        <f t="shared" si="14"/>
        <v>0</v>
      </c>
      <c r="Z546" s="34" t="b">
        <f t="shared" si="15"/>
        <v>0</v>
      </c>
      <c r="AA546" s="34" t="b">
        <f t="shared" si="16"/>
        <v>0</v>
      </c>
      <c r="AB546" s="34" t="b">
        <f t="shared" si="17"/>
        <v>0</v>
      </c>
      <c r="AC546" s="34">
        <f t="shared" si="18"/>
        <v>12</v>
      </c>
      <c r="AD546" s="34">
        <f t="shared" si="19"/>
        <v>15</v>
      </c>
      <c r="AE546" s="16" t="b">
        <f t="shared" si="20"/>
        <v>0</v>
      </c>
      <c r="AF546" s="17" t="b">
        <f t="shared" si="21"/>
        <v>0</v>
      </c>
      <c r="AG546" s="17">
        <f t="shared" si="22"/>
        <v>15</v>
      </c>
      <c r="AH546" s="17" t="b">
        <f t="shared" si="23"/>
        <v>0</v>
      </c>
      <c r="AI546" s="34">
        <f t="shared" si="24"/>
        <v>3</v>
      </c>
      <c r="AJ546" s="18">
        <f t="shared" si="25"/>
        <v>15863.031</v>
      </c>
      <c r="AK546" s="18">
        <f t="shared" si="26"/>
        <v>15422.39125</v>
      </c>
      <c r="AL546" s="18">
        <f t="shared" si="27"/>
        <v>14981.7515</v>
      </c>
      <c r="AS546" s="20" t="s">
        <v>46</v>
      </c>
    </row>
    <row r="547" ht="12.75" customHeight="1">
      <c r="A547" s="71">
        <v>44652.0</v>
      </c>
      <c r="B547" s="2">
        <v>2286.0</v>
      </c>
      <c r="C547" s="3">
        <v>17625.59</v>
      </c>
      <c r="D547" s="2">
        <v>17560.0</v>
      </c>
      <c r="E547" s="4"/>
      <c r="F547" s="48">
        <f t="shared" si="1"/>
        <v>2480.8</v>
      </c>
      <c r="G547" s="49">
        <f t="shared" si="2"/>
        <v>0.9900494236</v>
      </c>
      <c r="H547" s="49">
        <f t="shared" si="3"/>
        <v>0.9936940149</v>
      </c>
      <c r="I547" s="48" t="b">
        <f t="shared" si="4"/>
        <v>0</v>
      </c>
      <c r="J547" s="48">
        <f t="shared" si="5"/>
        <v>0</v>
      </c>
      <c r="K547" s="50">
        <f t="shared" si="6"/>
        <v>-87</v>
      </c>
      <c r="L547" s="51">
        <f t="shared" si="7"/>
        <v>-0.003721293869</v>
      </c>
      <c r="M547" s="50" t="b">
        <f t="shared" si="8"/>
        <v>0</v>
      </c>
      <c r="N547" s="50" t="b">
        <f t="shared" si="9"/>
        <v>0</v>
      </c>
      <c r="O547" s="50">
        <f t="shared" si="10"/>
        <v>1</v>
      </c>
      <c r="P547" s="4">
        <f t="shared" si="28"/>
        <v>79705973150</v>
      </c>
      <c r="Q547" s="34">
        <f t="shared" si="29"/>
        <v>1497891</v>
      </c>
      <c r="R547" s="34"/>
      <c r="S547" s="34"/>
      <c r="T547" s="34"/>
      <c r="U547" s="34"/>
      <c r="V547" s="59">
        <v>0.4645</v>
      </c>
      <c r="W547" s="60">
        <v>0.48</v>
      </c>
      <c r="X547" s="34" t="b">
        <f t="shared" si="13"/>
        <v>0</v>
      </c>
      <c r="Y547" s="34" t="b">
        <f t="shared" si="14"/>
        <v>0</v>
      </c>
      <c r="Z547" s="34" t="b">
        <f t="shared" si="15"/>
        <v>0</v>
      </c>
      <c r="AA547" s="34" t="b">
        <f t="shared" si="16"/>
        <v>0</v>
      </c>
      <c r="AB547" s="34" t="b">
        <f t="shared" si="17"/>
        <v>0</v>
      </c>
      <c r="AC547" s="34">
        <f t="shared" si="18"/>
        <v>11</v>
      </c>
      <c r="AD547" s="34">
        <f t="shared" si="19"/>
        <v>14</v>
      </c>
      <c r="AE547" s="16" t="b">
        <f t="shared" si="20"/>
        <v>0</v>
      </c>
      <c r="AF547" s="17" t="b">
        <f t="shared" si="21"/>
        <v>0</v>
      </c>
      <c r="AG547" s="17">
        <f t="shared" si="22"/>
        <v>14</v>
      </c>
      <c r="AH547" s="17" t="b">
        <f t="shared" si="23"/>
        <v>0</v>
      </c>
      <c r="AI547" s="34">
        <f t="shared" si="24"/>
        <v>3</v>
      </c>
      <c r="AJ547" s="18">
        <f t="shared" si="25"/>
        <v>15863.031</v>
      </c>
      <c r="AK547" s="18">
        <f t="shared" si="26"/>
        <v>15422.39125</v>
      </c>
      <c r="AL547" s="18">
        <f t="shared" si="27"/>
        <v>14981.7515</v>
      </c>
      <c r="AS547" s="21" t="s">
        <v>47</v>
      </c>
      <c r="AT547" s="75">
        <v>44566.0</v>
      </c>
    </row>
    <row r="548" ht="12.75" customHeight="1">
      <c r="A548" s="71">
        <v>44651.0</v>
      </c>
      <c r="B548" s="2">
        <v>2270.0</v>
      </c>
      <c r="C548" s="3">
        <v>17693.47</v>
      </c>
      <c r="D548" s="2">
        <v>17647.0</v>
      </c>
      <c r="E548" s="4"/>
      <c r="F548" s="48">
        <f t="shared" si="1"/>
        <v>2595.8</v>
      </c>
      <c r="G548" s="49">
        <f t="shared" si="2"/>
        <v>0.9933562608</v>
      </c>
      <c r="H548" s="49">
        <f t="shared" si="3"/>
        <v>0.9882876993</v>
      </c>
      <c r="I548" s="48" t="b">
        <f t="shared" si="4"/>
        <v>1</v>
      </c>
      <c r="J548" s="48">
        <f t="shared" si="5"/>
        <v>0</v>
      </c>
      <c r="K548" s="50">
        <f t="shared" si="6"/>
        <v>-77</v>
      </c>
      <c r="L548" s="51">
        <f t="shared" si="7"/>
        <v>-0.002626392675</v>
      </c>
      <c r="M548" s="50" t="b">
        <f t="shared" si="8"/>
        <v>0</v>
      </c>
      <c r="N548" s="50" t="b">
        <f t="shared" si="9"/>
        <v>0</v>
      </c>
      <c r="O548" s="50">
        <f t="shared" si="10"/>
        <v>1</v>
      </c>
      <c r="P548" s="4">
        <f t="shared" si="28"/>
        <v>86763795950</v>
      </c>
      <c r="Q548" s="34">
        <f t="shared" si="29"/>
        <v>1622488</v>
      </c>
      <c r="R548" s="34"/>
      <c r="S548" s="34"/>
      <c r="T548" s="34"/>
      <c r="U548" s="34"/>
      <c r="V548" s="52">
        <v>0.472</v>
      </c>
      <c r="W548" s="53">
        <v>-0.24</v>
      </c>
      <c r="X548" s="34" t="b">
        <f t="shared" si="13"/>
        <v>1</v>
      </c>
      <c r="Y548" s="34" t="b">
        <f t="shared" si="14"/>
        <v>0</v>
      </c>
      <c r="Z548" s="34" t="b">
        <f t="shared" si="15"/>
        <v>0</v>
      </c>
      <c r="AA548" s="34" t="b">
        <f t="shared" si="16"/>
        <v>0</v>
      </c>
      <c r="AB548" s="34" t="b">
        <f t="shared" si="17"/>
        <v>0</v>
      </c>
      <c r="AC548" s="34">
        <f t="shared" si="18"/>
        <v>10</v>
      </c>
      <c r="AD548" s="34">
        <f t="shared" si="19"/>
        <v>13</v>
      </c>
      <c r="AE548" s="16" t="b">
        <f t="shared" si="20"/>
        <v>0</v>
      </c>
      <c r="AF548" s="17" t="b">
        <f t="shared" si="21"/>
        <v>0</v>
      </c>
      <c r="AG548" s="17">
        <f t="shared" si="22"/>
        <v>13</v>
      </c>
      <c r="AH548" s="17" t="b">
        <f t="shared" si="23"/>
        <v>0</v>
      </c>
      <c r="AI548" s="34">
        <f t="shared" si="24"/>
        <v>3</v>
      </c>
      <c r="AJ548" s="18">
        <f t="shared" si="25"/>
        <v>15924.123</v>
      </c>
      <c r="AK548" s="18">
        <f t="shared" si="26"/>
        <v>15481.78625</v>
      </c>
      <c r="AL548" s="18">
        <f t="shared" si="27"/>
        <v>15039.4495</v>
      </c>
      <c r="AS548" s="21" t="s">
        <v>48</v>
      </c>
    </row>
    <row r="549" ht="12.75" customHeight="1">
      <c r="A549" s="71">
        <v>44650.0</v>
      </c>
      <c r="B549" s="2">
        <v>2973.0</v>
      </c>
      <c r="C549" s="77">
        <v>17740.56</v>
      </c>
      <c r="D549" s="2">
        <v>17724.0</v>
      </c>
      <c r="E549" s="4"/>
      <c r="F549" s="48">
        <f t="shared" si="1"/>
        <v>2667</v>
      </c>
      <c r="G549" s="49">
        <f t="shared" si="2"/>
        <v>0.9953718447</v>
      </c>
      <c r="H549" s="49">
        <f t="shared" si="3"/>
        <v>0.9847088049</v>
      </c>
      <c r="I549" s="48" t="b">
        <f t="shared" si="4"/>
        <v>1</v>
      </c>
      <c r="J549" s="48">
        <f t="shared" si="5"/>
        <v>0</v>
      </c>
      <c r="K549" s="50">
        <f t="shared" si="6"/>
        <v>176</v>
      </c>
      <c r="L549" s="51">
        <f t="shared" si="7"/>
        <v>-0.0009334541863</v>
      </c>
      <c r="M549" s="50" t="b">
        <f t="shared" si="8"/>
        <v>0</v>
      </c>
      <c r="N549" s="50" t="b">
        <f t="shared" si="9"/>
        <v>0</v>
      </c>
      <c r="O549" s="50">
        <f t="shared" si="10"/>
        <v>-1</v>
      </c>
      <c r="P549" s="4">
        <f t="shared" si="28"/>
        <v>84739030900</v>
      </c>
      <c r="Q549" s="34">
        <f t="shared" si="29"/>
        <v>-525913</v>
      </c>
      <c r="R549" s="34"/>
      <c r="S549" s="34"/>
      <c r="T549" s="34"/>
      <c r="U549" s="34"/>
      <c r="V549" s="52">
        <v>0.5008</v>
      </c>
      <c r="W549" s="53">
        <v>2.39</v>
      </c>
      <c r="X549" s="34" t="b">
        <f t="shared" si="13"/>
        <v>0</v>
      </c>
      <c r="Y549" s="34" t="b">
        <f t="shared" si="14"/>
        <v>0</v>
      </c>
      <c r="Z549" s="34" t="b">
        <f t="shared" si="15"/>
        <v>0</v>
      </c>
      <c r="AA549" s="34" t="b">
        <f t="shared" si="16"/>
        <v>0</v>
      </c>
      <c r="AB549" s="34" t="b">
        <f t="shared" si="17"/>
        <v>0</v>
      </c>
      <c r="AC549" s="34">
        <f t="shared" si="18"/>
        <v>9</v>
      </c>
      <c r="AD549" s="34">
        <f t="shared" si="19"/>
        <v>12</v>
      </c>
      <c r="AE549" s="16" t="b">
        <f t="shared" si="20"/>
        <v>0</v>
      </c>
      <c r="AF549" s="17" t="b">
        <f t="shared" si="21"/>
        <v>0</v>
      </c>
      <c r="AG549" s="17">
        <f t="shared" si="22"/>
        <v>12</v>
      </c>
      <c r="AH549" s="17" t="b">
        <f t="shared" si="23"/>
        <v>0</v>
      </c>
      <c r="AI549" s="34">
        <f t="shared" si="24"/>
        <v>1</v>
      </c>
      <c r="AJ549" s="18">
        <f t="shared" si="25"/>
        <v>15966.504</v>
      </c>
      <c r="AK549" s="18">
        <f t="shared" si="26"/>
        <v>15522.99</v>
      </c>
      <c r="AL549" s="18">
        <f t="shared" si="27"/>
        <v>15079.476</v>
      </c>
    </row>
    <row r="550" ht="12.75" customHeight="1">
      <c r="A550" s="71">
        <v>44649.0</v>
      </c>
      <c r="B550" s="2">
        <v>2528.0</v>
      </c>
      <c r="C550" s="3">
        <v>17548.66</v>
      </c>
      <c r="D550" s="2">
        <v>17548.0</v>
      </c>
      <c r="E550" s="4"/>
      <c r="F550" s="48">
        <f t="shared" si="1"/>
        <v>2639.4</v>
      </c>
      <c r="G550" s="49">
        <f t="shared" si="2"/>
        <v>0.9839061866</v>
      </c>
      <c r="H550" s="49">
        <f t="shared" si="3"/>
        <v>0.9454934015</v>
      </c>
      <c r="I550" s="48" t="b">
        <f t="shared" si="4"/>
        <v>1</v>
      </c>
      <c r="J550" s="48">
        <f t="shared" si="5"/>
        <v>0</v>
      </c>
      <c r="K550" s="50">
        <f t="shared" si="6"/>
        <v>87</v>
      </c>
      <c r="L550" s="51">
        <f t="shared" si="7"/>
        <v>-0.00003760970923</v>
      </c>
      <c r="M550" s="50" t="b">
        <f t="shared" si="8"/>
        <v>0</v>
      </c>
      <c r="N550" s="50" t="b">
        <f t="shared" si="9"/>
        <v>0</v>
      </c>
      <c r="O550" s="50">
        <f t="shared" si="10"/>
        <v>-1</v>
      </c>
      <c r="P550" s="4">
        <f t="shared" si="28"/>
        <v>89686390900</v>
      </c>
      <c r="Q550" s="34">
        <f t="shared" si="29"/>
        <v>-562200</v>
      </c>
      <c r="R550" s="34"/>
      <c r="S550" s="34"/>
      <c r="T550" s="34"/>
      <c r="U550" s="34"/>
      <c r="V550" s="52">
        <v>0.4734</v>
      </c>
      <c r="W550" s="53">
        <v>2.78</v>
      </c>
      <c r="X550" s="34" t="b">
        <f t="shared" si="13"/>
        <v>0</v>
      </c>
      <c r="Y550" s="34" t="b">
        <f t="shared" si="14"/>
        <v>0</v>
      </c>
      <c r="Z550" s="34" t="b">
        <f t="shared" si="15"/>
        <v>0</v>
      </c>
      <c r="AA550" s="34" t="b">
        <f t="shared" si="16"/>
        <v>0</v>
      </c>
      <c r="AB550" s="34" t="b">
        <f t="shared" si="17"/>
        <v>0</v>
      </c>
      <c r="AC550" s="34">
        <f t="shared" si="18"/>
        <v>8</v>
      </c>
      <c r="AD550" s="34">
        <f t="shared" si="19"/>
        <v>11</v>
      </c>
      <c r="AE550" s="16" t="b">
        <f t="shared" si="20"/>
        <v>0</v>
      </c>
      <c r="AF550" s="17" t="b">
        <f t="shared" si="21"/>
        <v>0</v>
      </c>
      <c r="AG550" s="17">
        <f t="shared" si="22"/>
        <v>11</v>
      </c>
      <c r="AH550" s="17" t="b">
        <f t="shared" si="23"/>
        <v>0</v>
      </c>
      <c r="AI550" s="34">
        <f t="shared" si="24"/>
        <v>1</v>
      </c>
      <c r="AJ550" s="18">
        <f t="shared" si="25"/>
        <v>15793.794</v>
      </c>
      <c r="AK550" s="18">
        <f t="shared" si="26"/>
        <v>15355.0775</v>
      </c>
      <c r="AL550" s="18">
        <f t="shared" si="27"/>
        <v>14916.361</v>
      </c>
    </row>
    <row r="551" ht="12.75" customHeight="1">
      <c r="A551" s="71">
        <v>44648.0</v>
      </c>
      <c r="B551" s="2">
        <v>2347.0</v>
      </c>
      <c r="C551" s="3">
        <v>17520.01</v>
      </c>
      <c r="D551" s="2">
        <v>17461.0</v>
      </c>
      <c r="E551" s="4"/>
      <c r="F551" s="48">
        <f t="shared" si="1"/>
        <v>2604.6</v>
      </c>
      <c r="G551" s="49">
        <f t="shared" si="2"/>
        <v>0.9814032408</v>
      </c>
      <c r="H551" s="49">
        <f t="shared" si="3"/>
        <v>0.941743152</v>
      </c>
      <c r="I551" s="48" t="b">
        <f t="shared" si="4"/>
        <v>1</v>
      </c>
      <c r="J551" s="48">
        <f t="shared" si="5"/>
        <v>-1</v>
      </c>
      <c r="K551" s="50">
        <f t="shared" si="6"/>
        <v>-176</v>
      </c>
      <c r="L551" s="51">
        <f t="shared" si="7"/>
        <v>-0.003368148762</v>
      </c>
      <c r="M551" s="50" t="b">
        <f t="shared" si="8"/>
        <v>0</v>
      </c>
      <c r="N551" s="50" t="b">
        <f t="shared" si="9"/>
        <v>1</v>
      </c>
      <c r="O551" s="50">
        <f t="shared" si="10"/>
        <v>-1</v>
      </c>
      <c r="P551" s="4">
        <f t="shared" si="28"/>
        <v>92213397250</v>
      </c>
      <c r="Q551" s="34">
        <f t="shared" si="29"/>
        <v>-580921</v>
      </c>
      <c r="R551" s="34"/>
      <c r="S551" s="34"/>
      <c r="T551" s="34"/>
      <c r="U551" s="34"/>
      <c r="V551" s="52">
        <v>0.4912</v>
      </c>
      <c r="W551" s="53">
        <v>2.08</v>
      </c>
      <c r="X551" s="34" t="b">
        <f t="shared" si="13"/>
        <v>0</v>
      </c>
      <c r="Y551" s="34" t="b">
        <f t="shared" si="14"/>
        <v>0</v>
      </c>
      <c r="Z551" s="34" t="b">
        <f t="shared" si="15"/>
        <v>0</v>
      </c>
      <c r="AA551" s="34" t="b">
        <f t="shared" si="16"/>
        <v>0</v>
      </c>
      <c r="AB551" s="34" t="b">
        <f t="shared" si="17"/>
        <v>0</v>
      </c>
      <c r="AC551" s="34">
        <f t="shared" si="18"/>
        <v>7</v>
      </c>
      <c r="AD551" s="34">
        <f t="shared" si="19"/>
        <v>10</v>
      </c>
      <c r="AE551" s="16" t="b">
        <f t="shared" si="20"/>
        <v>0</v>
      </c>
      <c r="AF551" s="17" t="b">
        <f t="shared" si="21"/>
        <v>0</v>
      </c>
      <c r="AG551" s="17">
        <f t="shared" si="22"/>
        <v>10</v>
      </c>
      <c r="AH551" s="17" t="b">
        <f t="shared" si="23"/>
        <v>0</v>
      </c>
      <c r="AI551" s="34">
        <f t="shared" si="24"/>
        <v>1</v>
      </c>
      <c r="AJ551" s="18">
        <f t="shared" si="25"/>
        <v>15768.009</v>
      </c>
      <c r="AK551" s="18">
        <f t="shared" si="26"/>
        <v>15330.00875</v>
      </c>
      <c r="AL551" s="18">
        <f t="shared" si="27"/>
        <v>14892.0085</v>
      </c>
      <c r="AS551" s="21" t="s">
        <v>49</v>
      </c>
    </row>
    <row r="552" ht="12.75" customHeight="1">
      <c r="A552" s="71">
        <v>44645.0</v>
      </c>
      <c r="B552" s="2">
        <v>2861.0</v>
      </c>
      <c r="C552" s="3">
        <v>17676.95</v>
      </c>
      <c r="D552" s="2">
        <v>17637.0</v>
      </c>
      <c r="E552" s="4"/>
      <c r="F552" s="48">
        <f t="shared" si="1"/>
        <v>2651.6</v>
      </c>
      <c r="G552" s="49">
        <f t="shared" si="2"/>
        <v>0.9895011007</v>
      </c>
      <c r="H552" s="49">
        <f t="shared" si="3"/>
        <v>0.9370956912</v>
      </c>
      <c r="I552" s="48" t="b">
        <f t="shared" si="4"/>
        <v>0</v>
      </c>
      <c r="J552" s="48">
        <f t="shared" si="5"/>
        <v>0</v>
      </c>
      <c r="K552" s="50">
        <f t="shared" si="6"/>
        <v>-30</v>
      </c>
      <c r="L552" s="51">
        <f t="shared" si="7"/>
        <v>-0.002260005261</v>
      </c>
      <c r="M552" s="50" t="b">
        <f t="shared" si="8"/>
        <v>1</v>
      </c>
      <c r="N552" s="50" t="b">
        <f t="shared" si="9"/>
        <v>0</v>
      </c>
      <c r="O552" s="50">
        <f t="shared" si="10"/>
        <v>-1</v>
      </c>
      <c r="P552" s="4">
        <f t="shared" si="28"/>
        <v>87415628450</v>
      </c>
      <c r="Q552" s="34">
        <f t="shared" si="29"/>
        <v>-545201</v>
      </c>
      <c r="R552" s="34"/>
      <c r="S552" s="34"/>
      <c r="T552" s="34"/>
      <c r="U552" s="34"/>
      <c r="V552" s="52">
        <v>0.4974</v>
      </c>
      <c r="W552" s="53">
        <v>1.37</v>
      </c>
      <c r="X552" s="34" t="b">
        <f t="shared" si="13"/>
        <v>0</v>
      </c>
      <c r="Y552" s="34" t="b">
        <f t="shared" si="14"/>
        <v>0</v>
      </c>
      <c r="Z552" s="34" t="b">
        <f t="shared" si="15"/>
        <v>0</v>
      </c>
      <c r="AA552" s="34" t="b">
        <f t="shared" si="16"/>
        <v>0</v>
      </c>
      <c r="AB552" s="34" t="b">
        <f t="shared" si="17"/>
        <v>0</v>
      </c>
      <c r="AC552" s="34">
        <f t="shared" si="18"/>
        <v>6</v>
      </c>
      <c r="AD552" s="34">
        <f t="shared" si="19"/>
        <v>9</v>
      </c>
      <c r="AE552" s="16" t="b">
        <f t="shared" si="20"/>
        <v>0</v>
      </c>
      <c r="AF552" s="17" t="b">
        <f t="shared" si="21"/>
        <v>0</v>
      </c>
      <c r="AG552" s="17">
        <f t="shared" si="22"/>
        <v>9</v>
      </c>
      <c r="AH552" s="17" t="b">
        <f t="shared" si="23"/>
        <v>0</v>
      </c>
      <c r="AI552" s="34">
        <f t="shared" si="24"/>
        <v>1</v>
      </c>
      <c r="AJ552" s="18">
        <f t="shared" si="25"/>
        <v>15909.255</v>
      </c>
      <c r="AK552" s="18">
        <f t="shared" si="26"/>
        <v>15467.33125</v>
      </c>
      <c r="AL552" s="18">
        <f t="shared" si="27"/>
        <v>15025.4075</v>
      </c>
      <c r="AS552" s="21" t="s">
        <v>50</v>
      </c>
      <c r="AT552" s="75">
        <v>44484.0</v>
      </c>
    </row>
    <row r="553" ht="12.75" customHeight="1">
      <c r="A553" s="71">
        <v>44644.0</v>
      </c>
      <c r="B553" s="2">
        <v>2626.0</v>
      </c>
      <c r="C553" s="3">
        <v>17699.06</v>
      </c>
      <c r="D553" s="2">
        <v>17667.0</v>
      </c>
      <c r="E553" s="4"/>
      <c r="F553" s="48">
        <f t="shared" si="1"/>
        <v>2801.8</v>
      </c>
      <c r="G553" s="49">
        <f t="shared" si="2"/>
        <v>0.99023813</v>
      </c>
      <c r="H553" s="49">
        <f t="shared" si="3"/>
        <v>1.184566528</v>
      </c>
      <c r="I553" s="48" t="b">
        <f t="shared" si="4"/>
        <v>0</v>
      </c>
      <c r="J553" s="48">
        <f t="shared" si="5"/>
        <v>0</v>
      </c>
      <c r="K553" s="50">
        <f t="shared" si="6"/>
        <v>-36</v>
      </c>
      <c r="L553" s="51">
        <f t="shared" si="7"/>
        <v>-0.001811395633</v>
      </c>
      <c r="M553" s="50" t="b">
        <f t="shared" si="8"/>
        <v>1</v>
      </c>
      <c r="N553" s="50" t="b">
        <f t="shared" si="9"/>
        <v>0</v>
      </c>
      <c r="O553" s="50">
        <f t="shared" si="10"/>
        <v>-1</v>
      </c>
      <c r="P553" s="4">
        <f t="shared" si="28"/>
        <v>86606769950</v>
      </c>
      <c r="Q553" s="34">
        <f t="shared" si="29"/>
        <v>-539239</v>
      </c>
      <c r="R553" s="34"/>
      <c r="S553" s="34"/>
      <c r="T553" s="34"/>
      <c r="U553" s="34"/>
      <c r="V553" s="52">
        <v>0.471</v>
      </c>
      <c r="W553" s="53">
        <v>1.16</v>
      </c>
      <c r="X553" s="34" t="b">
        <f t="shared" si="13"/>
        <v>0</v>
      </c>
      <c r="Y553" s="34" t="b">
        <f t="shared" si="14"/>
        <v>0</v>
      </c>
      <c r="Z553" s="34" t="b">
        <f t="shared" si="15"/>
        <v>0</v>
      </c>
      <c r="AA553" s="34" t="b">
        <f t="shared" si="16"/>
        <v>0</v>
      </c>
      <c r="AB553" s="34" t="b">
        <f t="shared" si="17"/>
        <v>0</v>
      </c>
      <c r="AC553" s="34">
        <f t="shared" si="18"/>
        <v>5</v>
      </c>
      <c r="AD553" s="34">
        <f t="shared" si="19"/>
        <v>8</v>
      </c>
      <c r="AE553" s="16" t="b">
        <f t="shared" si="20"/>
        <v>0</v>
      </c>
      <c r="AF553" s="17" t="b">
        <f t="shared" si="21"/>
        <v>0</v>
      </c>
      <c r="AG553" s="17">
        <f t="shared" si="22"/>
        <v>8</v>
      </c>
      <c r="AH553" s="17" t="b">
        <f t="shared" si="23"/>
        <v>0</v>
      </c>
      <c r="AI553" s="34">
        <f t="shared" si="24"/>
        <v>1</v>
      </c>
      <c r="AJ553" s="18">
        <f t="shared" si="25"/>
        <v>15929.154</v>
      </c>
      <c r="AK553" s="18">
        <f t="shared" si="26"/>
        <v>15486.6775</v>
      </c>
      <c r="AL553" s="18">
        <f t="shared" si="27"/>
        <v>15044.201</v>
      </c>
      <c r="AS553" s="21" t="s">
        <v>51</v>
      </c>
      <c r="AT553" s="75">
        <v>44509.0</v>
      </c>
    </row>
    <row r="554" ht="12.75" customHeight="1">
      <c r="A554" s="71">
        <v>44643.0</v>
      </c>
      <c r="B554" s="2">
        <v>2835.0</v>
      </c>
      <c r="C554" s="3">
        <v>17731.37</v>
      </c>
      <c r="D554" s="2">
        <v>17703.0</v>
      </c>
      <c r="E554" s="4"/>
      <c r="F554" s="48">
        <f t="shared" si="1"/>
        <v>3078.2</v>
      </c>
      <c r="G554" s="49">
        <f t="shared" si="2"/>
        <v>0.9915380287</v>
      </c>
      <c r="H554" s="49">
        <f t="shared" si="3"/>
        <v>1.316069876</v>
      </c>
      <c r="I554" s="48" t="b">
        <f t="shared" si="4"/>
        <v>1</v>
      </c>
      <c r="J554" s="48">
        <f t="shared" si="5"/>
        <v>0</v>
      </c>
      <c r="K554" s="50">
        <f t="shared" si="6"/>
        <v>175</v>
      </c>
      <c r="L554" s="51">
        <f t="shared" si="7"/>
        <v>-0.001599989172</v>
      </c>
      <c r="M554" s="50" t="b">
        <f t="shared" si="8"/>
        <v>1</v>
      </c>
      <c r="N554" s="50" t="b">
        <f t="shared" si="9"/>
        <v>0</v>
      </c>
      <c r="O554" s="50">
        <f t="shared" si="10"/>
        <v>-1</v>
      </c>
      <c r="P554" s="4">
        <f t="shared" si="28"/>
        <v>85648827950</v>
      </c>
      <c r="Q554" s="34">
        <f t="shared" si="29"/>
        <v>-532190</v>
      </c>
      <c r="R554" s="34"/>
      <c r="S554" s="34"/>
      <c r="T554" s="34"/>
      <c r="U554" s="34"/>
      <c r="V554" s="52">
        <v>0.5036</v>
      </c>
      <c r="W554" s="53">
        <v>-0.37</v>
      </c>
      <c r="X554" s="34" t="b">
        <f t="shared" si="13"/>
        <v>1</v>
      </c>
      <c r="Y554" s="34" t="b">
        <f t="shared" si="14"/>
        <v>0</v>
      </c>
      <c r="Z554" s="34" t="b">
        <f t="shared" si="15"/>
        <v>0</v>
      </c>
      <c r="AA554" s="34" t="b">
        <f t="shared" si="16"/>
        <v>0</v>
      </c>
      <c r="AB554" s="34" t="b">
        <f t="shared" si="17"/>
        <v>0</v>
      </c>
      <c r="AC554" s="34">
        <f t="shared" si="18"/>
        <v>4</v>
      </c>
      <c r="AD554" s="34">
        <f t="shared" si="19"/>
        <v>7</v>
      </c>
      <c r="AE554" s="16" t="b">
        <f t="shared" si="20"/>
        <v>0</v>
      </c>
      <c r="AF554" s="17" t="b">
        <f t="shared" si="21"/>
        <v>0</v>
      </c>
      <c r="AG554" s="17">
        <f t="shared" si="22"/>
        <v>7</v>
      </c>
      <c r="AH554" s="17" t="b">
        <f t="shared" si="23"/>
        <v>0</v>
      </c>
      <c r="AI554" s="34">
        <f t="shared" si="24"/>
        <v>1</v>
      </c>
      <c r="AJ554" s="18">
        <f t="shared" si="25"/>
        <v>15958.233</v>
      </c>
      <c r="AK554" s="18">
        <f t="shared" si="26"/>
        <v>15514.94875</v>
      </c>
      <c r="AL554" s="18">
        <f t="shared" si="27"/>
        <v>15071.6645</v>
      </c>
      <c r="AS554" s="21" t="s">
        <v>52</v>
      </c>
      <c r="AT554" s="75">
        <v>44518.0</v>
      </c>
    </row>
    <row r="555" ht="12.75" customHeight="1">
      <c r="A555" s="71">
        <v>44642.0</v>
      </c>
      <c r="B555" s="2">
        <v>2354.0</v>
      </c>
      <c r="C555" s="3">
        <v>17559.71</v>
      </c>
      <c r="D555" s="2">
        <v>17528.0</v>
      </c>
      <c r="E555" s="4"/>
      <c r="F555" s="48">
        <f t="shared" si="1"/>
        <v>3305.4</v>
      </c>
      <c r="G555" s="49">
        <f t="shared" si="2"/>
        <v>0.9815130327</v>
      </c>
      <c r="H555" s="49">
        <f t="shared" si="3"/>
        <v>1.317822397</v>
      </c>
      <c r="I555" s="48" t="b">
        <f t="shared" si="4"/>
        <v>1</v>
      </c>
      <c r="J555" s="48">
        <f t="shared" si="5"/>
        <v>0</v>
      </c>
      <c r="K555" s="50">
        <f t="shared" si="6"/>
        <v>39</v>
      </c>
      <c r="L555" s="51">
        <f t="shared" si="7"/>
        <v>-0.001805838479</v>
      </c>
      <c r="M555" s="50" t="b">
        <f t="shared" si="8"/>
        <v>1</v>
      </c>
      <c r="N555" s="50" t="b">
        <f t="shared" si="9"/>
        <v>0</v>
      </c>
      <c r="O555" s="50">
        <f t="shared" si="10"/>
        <v>-1</v>
      </c>
      <c r="P555" s="4">
        <f t="shared" si="28"/>
        <v>90625250450</v>
      </c>
      <c r="Q555" s="34">
        <f t="shared" si="29"/>
        <v>-568734</v>
      </c>
      <c r="R555" s="34"/>
      <c r="S555" s="34"/>
      <c r="T555" s="34"/>
      <c r="U555" s="34"/>
      <c r="V555" s="52">
        <v>0.4899</v>
      </c>
      <c r="W555" s="53">
        <v>0.99</v>
      </c>
      <c r="X555" s="34" t="b">
        <f t="shared" si="13"/>
        <v>0</v>
      </c>
      <c r="Y555" s="34" t="b">
        <f t="shared" si="14"/>
        <v>0</v>
      </c>
      <c r="Z555" s="34" t="b">
        <f t="shared" si="15"/>
        <v>0</v>
      </c>
      <c r="AA555" s="34" t="b">
        <f t="shared" si="16"/>
        <v>0</v>
      </c>
      <c r="AB555" s="34" t="b">
        <f t="shared" si="17"/>
        <v>0</v>
      </c>
      <c r="AC555" s="34">
        <f t="shared" si="18"/>
        <v>3</v>
      </c>
      <c r="AD555" s="34">
        <f t="shared" si="19"/>
        <v>6</v>
      </c>
      <c r="AE555" s="16" t="b">
        <f t="shared" si="20"/>
        <v>0</v>
      </c>
      <c r="AF555" s="17" t="b">
        <f t="shared" si="21"/>
        <v>0</v>
      </c>
      <c r="AG555" s="17">
        <f t="shared" si="22"/>
        <v>6</v>
      </c>
      <c r="AH555" s="17" t="b">
        <f t="shared" si="23"/>
        <v>0</v>
      </c>
      <c r="AI555" s="34">
        <f t="shared" si="24"/>
        <v>1</v>
      </c>
      <c r="AJ555" s="18">
        <f t="shared" si="25"/>
        <v>15803.739</v>
      </c>
      <c r="AK555" s="18">
        <f t="shared" si="26"/>
        <v>15364.74625</v>
      </c>
      <c r="AL555" s="18">
        <f t="shared" si="27"/>
        <v>14925.7535</v>
      </c>
      <c r="AS555" s="21" t="s">
        <v>53</v>
      </c>
      <c r="AT555" s="75">
        <v>44526.0</v>
      </c>
    </row>
    <row r="556" ht="12.75" customHeight="1">
      <c r="A556" s="71">
        <v>44641.0</v>
      </c>
      <c r="B556" s="2">
        <v>2582.0</v>
      </c>
      <c r="C556" s="3">
        <v>17560.36</v>
      </c>
      <c r="D556" s="2">
        <v>17489.0</v>
      </c>
      <c r="E556" s="4"/>
      <c r="F556" s="48">
        <f t="shared" si="1"/>
        <v>3575.6</v>
      </c>
      <c r="G556" s="49">
        <f t="shared" si="2"/>
        <v>0.9811022133</v>
      </c>
      <c r="H556" s="49">
        <f t="shared" si="3"/>
        <v>1.317750185</v>
      </c>
      <c r="I556" s="48" t="b">
        <f t="shared" si="4"/>
        <v>1</v>
      </c>
      <c r="J556" s="48">
        <f t="shared" si="5"/>
        <v>0</v>
      </c>
      <c r="K556" s="50">
        <f t="shared" si="6"/>
        <v>99</v>
      </c>
      <c r="L556" s="51">
        <f t="shared" si="7"/>
        <v>-0.004063698011</v>
      </c>
      <c r="M556" s="50" t="b">
        <f t="shared" si="8"/>
        <v>0</v>
      </c>
      <c r="N556" s="50" t="b">
        <f t="shared" si="9"/>
        <v>0</v>
      </c>
      <c r="O556" s="50">
        <f t="shared" si="10"/>
        <v>1</v>
      </c>
      <c r="P556" s="4">
        <f t="shared" si="28"/>
        <v>87409072550</v>
      </c>
      <c r="Q556" s="34">
        <f t="shared" si="29"/>
        <v>1649322</v>
      </c>
      <c r="R556" s="34"/>
      <c r="S556" s="34"/>
      <c r="T556" s="34"/>
      <c r="U556" s="34"/>
      <c r="V556" s="52">
        <v>0.503</v>
      </c>
      <c r="W556" s="53">
        <v>-0.02</v>
      </c>
      <c r="X556" s="34" t="b">
        <f t="shared" si="13"/>
        <v>1</v>
      </c>
      <c r="Y556" s="34" t="b">
        <f t="shared" si="14"/>
        <v>0</v>
      </c>
      <c r="Z556" s="34" t="b">
        <f t="shared" si="15"/>
        <v>0</v>
      </c>
      <c r="AA556" s="34" t="b">
        <f t="shared" si="16"/>
        <v>0</v>
      </c>
      <c r="AB556" s="34" t="b">
        <f t="shared" si="17"/>
        <v>0</v>
      </c>
      <c r="AC556" s="34">
        <f t="shared" si="18"/>
        <v>2</v>
      </c>
      <c r="AD556" s="34">
        <f t="shared" si="19"/>
        <v>5</v>
      </c>
      <c r="AE556" s="16" t="b">
        <f t="shared" si="20"/>
        <v>0</v>
      </c>
      <c r="AF556" s="17" t="b">
        <f t="shared" si="21"/>
        <v>0</v>
      </c>
      <c r="AG556" s="17">
        <f t="shared" si="22"/>
        <v>5</v>
      </c>
      <c r="AH556" s="17" t="b">
        <f t="shared" si="23"/>
        <v>0</v>
      </c>
      <c r="AI556" s="34">
        <f t="shared" si="24"/>
        <v>3</v>
      </c>
      <c r="AJ556" s="18">
        <f t="shared" si="25"/>
        <v>15804.324</v>
      </c>
      <c r="AK556" s="18">
        <f t="shared" si="26"/>
        <v>15365.315</v>
      </c>
      <c r="AL556" s="18">
        <f t="shared" si="27"/>
        <v>14926.306</v>
      </c>
      <c r="AS556" s="21" t="s">
        <v>54</v>
      </c>
      <c r="AT556" s="75">
        <v>44580.0</v>
      </c>
    </row>
    <row r="557" ht="12.75" customHeight="1">
      <c r="A557" s="71">
        <v>44638.0</v>
      </c>
      <c r="B557" s="2">
        <v>3612.0</v>
      </c>
      <c r="C557" s="3">
        <v>17456.52</v>
      </c>
      <c r="D557" s="2">
        <v>17390.0</v>
      </c>
      <c r="E557" s="4"/>
      <c r="F557" s="48">
        <f t="shared" si="1"/>
        <v>3631.4</v>
      </c>
      <c r="G557" s="49">
        <f t="shared" si="2"/>
        <v>0.9749363484</v>
      </c>
      <c r="H557" s="49">
        <f t="shared" si="3"/>
        <v>1.318884832</v>
      </c>
      <c r="I557" s="48" t="b">
        <f t="shared" si="4"/>
        <v>1</v>
      </c>
      <c r="J557" s="48">
        <f t="shared" si="5"/>
        <v>0</v>
      </c>
      <c r="K557" s="50">
        <f t="shared" si="6"/>
        <v>-44</v>
      </c>
      <c r="L557" s="51">
        <f t="shared" si="7"/>
        <v>-0.003810610591</v>
      </c>
      <c r="M557" s="50" t="b">
        <f t="shared" si="8"/>
        <v>0</v>
      </c>
      <c r="N557" s="50" t="b">
        <f t="shared" si="9"/>
        <v>0</v>
      </c>
      <c r="O557" s="50">
        <f t="shared" si="10"/>
        <v>1</v>
      </c>
      <c r="P557" s="4">
        <f t="shared" si="28"/>
        <v>90234413750</v>
      </c>
      <c r="Q557" s="34">
        <f t="shared" si="29"/>
        <v>-570776</v>
      </c>
      <c r="R557" s="34"/>
      <c r="S557" s="34"/>
      <c r="T557" s="34"/>
      <c r="U557" s="34"/>
      <c r="V557" s="52">
        <v>0.5468</v>
      </c>
      <c r="W557" s="53">
        <v>-0.02</v>
      </c>
      <c r="X557" s="34" t="b">
        <f t="shared" si="13"/>
        <v>0</v>
      </c>
      <c r="Y557" s="34" t="b">
        <f t="shared" si="14"/>
        <v>1</v>
      </c>
      <c r="Z557" s="34" t="b">
        <f t="shared" si="15"/>
        <v>0</v>
      </c>
      <c r="AA557" s="34" t="b">
        <f t="shared" si="16"/>
        <v>0</v>
      </c>
      <c r="AB557" s="34" t="b">
        <f t="shared" si="17"/>
        <v>1</v>
      </c>
      <c r="AC557" s="34">
        <f t="shared" si="18"/>
        <v>1</v>
      </c>
      <c r="AD557" s="34">
        <f t="shared" si="19"/>
        <v>4</v>
      </c>
      <c r="AE557" s="16" t="b">
        <f t="shared" si="20"/>
        <v>0</v>
      </c>
      <c r="AF557" s="17" t="b">
        <f t="shared" si="21"/>
        <v>0</v>
      </c>
      <c r="AG557" s="17">
        <f t="shared" si="22"/>
        <v>4</v>
      </c>
      <c r="AH557" s="17" t="b">
        <f t="shared" si="23"/>
        <v>0</v>
      </c>
      <c r="AI557" s="34">
        <f t="shared" si="24"/>
        <v>-1</v>
      </c>
      <c r="AJ557" s="18">
        <f t="shared" si="25"/>
        <v>15710.868</v>
      </c>
      <c r="AK557" s="18">
        <f t="shared" si="26"/>
        <v>15274.455</v>
      </c>
      <c r="AL557" s="18">
        <f t="shared" si="27"/>
        <v>14838.042</v>
      </c>
      <c r="AS557" s="21" t="s">
        <v>55</v>
      </c>
      <c r="AT557" s="75">
        <v>44629.0</v>
      </c>
    </row>
    <row r="558" ht="12.75" customHeight="1">
      <c r="A558" s="71">
        <v>44637.0</v>
      </c>
      <c r="B558" s="2">
        <v>4008.0</v>
      </c>
      <c r="C558" s="3">
        <v>17448.22</v>
      </c>
      <c r="D558" s="2">
        <v>17434.0</v>
      </c>
      <c r="E558" s="4"/>
      <c r="F558" s="48">
        <f t="shared" si="1"/>
        <v>3434.4</v>
      </c>
      <c r="G558" s="49">
        <f t="shared" si="2"/>
        <v>0.9740284136</v>
      </c>
      <c r="H558" s="49">
        <f t="shared" si="3"/>
        <v>1.325142226</v>
      </c>
      <c r="I558" s="48" t="b">
        <f t="shared" si="4"/>
        <v>1</v>
      </c>
      <c r="J558" s="48">
        <f t="shared" si="5"/>
        <v>0</v>
      </c>
      <c r="K558" s="50">
        <f t="shared" si="6"/>
        <v>536</v>
      </c>
      <c r="L558" s="51">
        <f t="shared" si="7"/>
        <v>-0.0008149828464</v>
      </c>
      <c r="M558" s="50" t="b">
        <f t="shared" si="8"/>
        <v>0</v>
      </c>
      <c r="N558" s="50" t="b">
        <f t="shared" si="9"/>
        <v>0</v>
      </c>
      <c r="O558" s="50">
        <f t="shared" si="10"/>
        <v>1</v>
      </c>
      <c r="P558" s="4">
        <f t="shared" si="28"/>
        <v>88999023550</v>
      </c>
      <c r="Q558" s="34">
        <f t="shared" si="29"/>
        <v>-561541</v>
      </c>
      <c r="R558" s="34"/>
      <c r="S558" s="34"/>
      <c r="T558" s="34"/>
      <c r="U558" s="34"/>
      <c r="V558" s="52">
        <v>0.5055</v>
      </c>
      <c r="W558" s="53">
        <v>-1.81</v>
      </c>
      <c r="X558" s="34" t="b">
        <f t="shared" si="13"/>
        <v>1</v>
      </c>
      <c r="Y558" s="34" t="b">
        <f t="shared" si="14"/>
        <v>0</v>
      </c>
      <c r="Z558" s="34" t="b">
        <f t="shared" si="15"/>
        <v>0</v>
      </c>
      <c r="AA558" s="34" t="b">
        <f t="shared" si="16"/>
        <v>0</v>
      </c>
      <c r="AB558" s="34" t="b">
        <f t="shared" si="17"/>
        <v>0</v>
      </c>
      <c r="AC558" s="34">
        <f t="shared" si="18"/>
        <v>28</v>
      </c>
      <c r="AD558" s="34">
        <f t="shared" si="19"/>
        <v>3</v>
      </c>
      <c r="AE558" s="16" t="b">
        <f t="shared" si="20"/>
        <v>1</v>
      </c>
      <c r="AF558" s="17" t="b">
        <f t="shared" si="21"/>
        <v>0</v>
      </c>
      <c r="AG558" s="17">
        <f t="shared" si="22"/>
        <v>3</v>
      </c>
      <c r="AH558" s="17" t="b">
        <f t="shared" si="23"/>
        <v>1</v>
      </c>
      <c r="AI558" s="34">
        <f t="shared" si="24"/>
        <v>-1</v>
      </c>
      <c r="AJ558" s="18">
        <f t="shared" si="25"/>
        <v>15703.398</v>
      </c>
      <c r="AK558" s="18">
        <f t="shared" si="26"/>
        <v>15267.1925</v>
      </c>
      <c r="AL558" s="18">
        <f t="shared" si="27"/>
        <v>14830.987</v>
      </c>
      <c r="AS558" s="21" t="s">
        <v>56</v>
      </c>
      <c r="AT558" s="75">
        <v>44630.0</v>
      </c>
    </row>
    <row r="559" ht="12.75" customHeight="1">
      <c r="A559" s="72">
        <v>44636.0</v>
      </c>
      <c r="B559" s="2">
        <v>3971.0</v>
      </c>
      <c r="C559" s="3">
        <v>16940.83</v>
      </c>
      <c r="D559" s="2">
        <v>16937.0</v>
      </c>
      <c r="E559" s="4">
        <v>16898.0</v>
      </c>
      <c r="F559" s="48">
        <f t="shared" si="1"/>
        <v>3335.4</v>
      </c>
      <c r="G559" s="49">
        <f t="shared" si="2"/>
        <v>0.9453708891</v>
      </c>
      <c r="H559" s="49">
        <f t="shared" si="3"/>
        <v>1.323770656</v>
      </c>
      <c r="I559" s="48" t="b">
        <f t="shared" si="4"/>
        <v>1</v>
      </c>
      <c r="J559" s="48">
        <f t="shared" si="5"/>
        <v>0</v>
      </c>
      <c r="K559" s="50">
        <f t="shared" si="6"/>
        <v>63</v>
      </c>
      <c r="L559" s="51">
        <f t="shared" si="7"/>
        <v>-0.002528211428</v>
      </c>
      <c r="M559" s="50" t="b">
        <f t="shared" si="8"/>
        <v>1</v>
      </c>
      <c r="N559" s="50" t="b">
        <f t="shared" si="9"/>
        <v>0</v>
      </c>
      <c r="O559" s="50">
        <f t="shared" si="10"/>
        <v>-1</v>
      </c>
      <c r="P559" s="4">
        <f t="shared" si="28"/>
        <v>107754387150</v>
      </c>
      <c r="Q559" s="34">
        <f t="shared" si="29"/>
        <v>-699827</v>
      </c>
      <c r="R559" s="34"/>
      <c r="S559" s="34"/>
      <c r="T559" s="34"/>
      <c r="U559" s="34"/>
      <c r="V559" s="52">
        <v>0.4891</v>
      </c>
      <c r="W559" s="53">
        <v>-1.74</v>
      </c>
      <c r="X559" s="34" t="b">
        <f t="shared" si="13"/>
        <v>0</v>
      </c>
      <c r="Y559" s="34" t="b">
        <f t="shared" si="14"/>
        <v>0</v>
      </c>
      <c r="Z559" s="34" t="b">
        <f t="shared" si="15"/>
        <v>0</v>
      </c>
      <c r="AA559" s="34" t="b">
        <f t="shared" si="16"/>
        <v>0</v>
      </c>
      <c r="AB559" s="34" t="b">
        <f t="shared" si="17"/>
        <v>0</v>
      </c>
      <c r="AC559" s="34">
        <f t="shared" si="18"/>
        <v>27</v>
      </c>
      <c r="AD559" s="34">
        <f t="shared" si="19"/>
        <v>2</v>
      </c>
      <c r="AE559" s="16" t="b">
        <f t="shared" si="20"/>
        <v>1</v>
      </c>
      <c r="AF559" s="17" t="b">
        <f t="shared" si="21"/>
        <v>0</v>
      </c>
      <c r="AG559" s="17">
        <f t="shared" si="22"/>
        <v>2</v>
      </c>
      <c r="AH559" s="17" t="b">
        <f t="shared" si="23"/>
        <v>1</v>
      </c>
      <c r="AI559" s="34">
        <f t="shared" si="24"/>
        <v>1</v>
      </c>
      <c r="AJ559" s="18">
        <f t="shared" si="25"/>
        <v>15246.747</v>
      </c>
      <c r="AK559" s="18">
        <f t="shared" si="26"/>
        <v>14823.22625</v>
      </c>
      <c r="AL559" s="18">
        <f t="shared" si="27"/>
        <v>14399.7055</v>
      </c>
      <c r="AM559" s="19">
        <v>343.0</v>
      </c>
      <c r="AN559" s="19">
        <v>790.0</v>
      </c>
      <c r="AO559" s="19">
        <v>308.0</v>
      </c>
      <c r="AP559" s="19">
        <v>244.0</v>
      </c>
      <c r="AQ559" s="19">
        <v>200.0</v>
      </c>
      <c r="AS559" s="21" t="s">
        <v>57</v>
      </c>
      <c r="AT559" s="75">
        <v>44654.0</v>
      </c>
    </row>
    <row r="560" ht="12.75" customHeight="1">
      <c r="A560" s="71">
        <v>44635.0</v>
      </c>
      <c r="B560" s="2">
        <v>3705.0</v>
      </c>
      <c r="C560" s="3">
        <v>16926.06</v>
      </c>
      <c r="D560" s="2">
        <v>16899.0</v>
      </c>
      <c r="E560" s="4">
        <v>16835.0</v>
      </c>
      <c r="F560" s="48">
        <f t="shared" si="1"/>
        <v>3173.4</v>
      </c>
      <c r="G560" s="49">
        <f t="shared" si="2"/>
        <v>0.9438018965</v>
      </c>
      <c r="H560" s="49">
        <f t="shared" si="3"/>
        <v>1.244681827</v>
      </c>
      <c r="I560" s="48" t="b">
        <f t="shared" si="4"/>
        <v>0</v>
      </c>
      <c r="J560" s="48">
        <f t="shared" si="5"/>
        <v>0</v>
      </c>
      <c r="K560" s="50">
        <f t="shared" si="6"/>
        <v>-356</v>
      </c>
      <c r="L560" s="51">
        <f t="shared" si="7"/>
        <v>-0.005379869857</v>
      </c>
      <c r="M560" s="50" t="b">
        <f t="shared" si="8"/>
        <v>0</v>
      </c>
      <c r="N560" s="50" t="b">
        <f t="shared" si="9"/>
        <v>0</v>
      </c>
      <c r="O560" s="50">
        <f t="shared" si="10"/>
        <v>1</v>
      </c>
      <c r="P560" s="4">
        <f t="shared" si="28"/>
        <v>110010054900</v>
      </c>
      <c r="Q560" s="34">
        <f t="shared" si="29"/>
        <v>-716085</v>
      </c>
      <c r="R560" s="34"/>
      <c r="S560" s="34"/>
      <c r="T560" s="34"/>
      <c r="U560" s="34"/>
      <c r="V560" s="52">
        <v>0.4805</v>
      </c>
      <c r="W560" s="53">
        <v>-3.89</v>
      </c>
      <c r="X560" s="34" t="b">
        <f t="shared" si="13"/>
        <v>1</v>
      </c>
      <c r="Y560" s="34" t="b">
        <f t="shared" si="14"/>
        <v>0</v>
      </c>
      <c r="Z560" s="34" t="b">
        <f t="shared" si="15"/>
        <v>0</v>
      </c>
      <c r="AA560" s="34" t="b">
        <f t="shared" si="16"/>
        <v>1</v>
      </c>
      <c r="AB560" s="34" t="b">
        <f t="shared" si="17"/>
        <v>0</v>
      </c>
      <c r="AC560" s="34">
        <f t="shared" si="18"/>
        <v>26</v>
      </c>
      <c r="AD560" s="34">
        <f t="shared" si="19"/>
        <v>1</v>
      </c>
      <c r="AE560" s="16" t="b">
        <f t="shared" si="20"/>
        <v>1</v>
      </c>
      <c r="AF560" s="17" t="b">
        <f t="shared" si="21"/>
        <v>1</v>
      </c>
      <c r="AG560" s="17">
        <f t="shared" si="22"/>
        <v>1</v>
      </c>
      <c r="AH560" s="17" t="b">
        <f t="shared" si="23"/>
        <v>1</v>
      </c>
      <c r="AI560" s="34">
        <f t="shared" si="24"/>
        <v>-1</v>
      </c>
      <c r="AJ560" s="18">
        <f t="shared" si="25"/>
        <v>15233.454</v>
      </c>
      <c r="AK560" s="18">
        <f t="shared" si="26"/>
        <v>14810.3025</v>
      </c>
      <c r="AL560" s="18">
        <f t="shared" si="27"/>
        <v>14387.151</v>
      </c>
    </row>
    <row r="561" ht="12.75" customHeight="1">
      <c r="A561" s="71">
        <v>44634.0</v>
      </c>
      <c r="B561" s="2">
        <v>2861.0</v>
      </c>
      <c r="C561" s="3">
        <v>17263.04</v>
      </c>
      <c r="D561" s="2">
        <v>17227.0</v>
      </c>
      <c r="E561" s="4">
        <v>17191.0</v>
      </c>
      <c r="F561" s="48">
        <f t="shared" si="1"/>
        <v>3319.2</v>
      </c>
      <c r="G561" s="49">
        <f t="shared" si="2"/>
        <v>0.9619277426</v>
      </c>
      <c r="H561" s="49">
        <f t="shared" si="3"/>
        <v>1.498826528</v>
      </c>
      <c r="I561" s="48" t="b">
        <f t="shared" si="4"/>
        <v>1</v>
      </c>
      <c r="J561" s="48">
        <f t="shared" si="5"/>
        <v>0</v>
      </c>
      <c r="K561" s="50">
        <f t="shared" si="6"/>
        <v>15</v>
      </c>
      <c r="L561" s="51">
        <f t="shared" si="7"/>
        <v>-0.00417307728</v>
      </c>
      <c r="M561" s="50" t="b">
        <f t="shared" si="8"/>
        <v>0</v>
      </c>
      <c r="N561" s="50" t="b">
        <f t="shared" si="9"/>
        <v>0</v>
      </c>
      <c r="O561" s="50">
        <f t="shared" si="10"/>
        <v>1</v>
      </c>
      <c r="P561" s="4">
        <f t="shared" si="28"/>
        <v>98782544700</v>
      </c>
      <c r="Q561" s="34">
        <f t="shared" si="29"/>
        <v>-630759</v>
      </c>
      <c r="R561" s="34"/>
      <c r="S561" s="34"/>
      <c r="T561" s="34"/>
      <c r="U561" s="34"/>
      <c r="V561" s="52">
        <v>0.4807</v>
      </c>
      <c r="W561" s="53">
        <v>-4.1</v>
      </c>
      <c r="X561" s="34" t="b">
        <f t="shared" si="13"/>
        <v>1</v>
      </c>
      <c r="Y561" s="34" t="b">
        <f t="shared" si="14"/>
        <v>0</v>
      </c>
      <c r="Z561" s="34" t="b">
        <f t="shared" si="15"/>
        <v>0</v>
      </c>
      <c r="AA561" s="34" t="b">
        <f t="shared" si="16"/>
        <v>1</v>
      </c>
      <c r="AB561" s="34" t="b">
        <f t="shared" si="17"/>
        <v>0</v>
      </c>
      <c r="AC561" s="34">
        <f t="shared" si="18"/>
        <v>25</v>
      </c>
      <c r="AD561" s="34">
        <f t="shared" si="19"/>
        <v>1</v>
      </c>
      <c r="AE561" s="16" t="b">
        <f t="shared" si="20"/>
        <v>1</v>
      </c>
      <c r="AF561" s="17" t="b">
        <f t="shared" si="21"/>
        <v>1</v>
      </c>
      <c r="AG561" s="17">
        <f t="shared" si="22"/>
        <v>1</v>
      </c>
      <c r="AH561" s="17" t="b">
        <f t="shared" si="23"/>
        <v>1</v>
      </c>
      <c r="AI561" s="34">
        <f t="shared" si="24"/>
        <v>-1</v>
      </c>
      <c r="AJ561" s="18">
        <f t="shared" si="25"/>
        <v>15536.736</v>
      </c>
      <c r="AK561" s="18">
        <f t="shared" si="26"/>
        <v>15105.16</v>
      </c>
      <c r="AL561" s="18">
        <f t="shared" si="27"/>
        <v>14673.584</v>
      </c>
      <c r="AS561" s="21" t="s">
        <v>58</v>
      </c>
    </row>
    <row r="562" ht="12.75" customHeight="1">
      <c r="A562" s="71">
        <v>44631.0</v>
      </c>
      <c r="B562" s="2">
        <v>2627.0</v>
      </c>
      <c r="C562" s="3">
        <v>17264.74</v>
      </c>
      <c r="D562" s="2">
        <v>17212.0</v>
      </c>
      <c r="E562" s="4"/>
      <c r="F562" s="48">
        <f t="shared" si="1"/>
        <v>3660.4</v>
      </c>
      <c r="G562" s="49">
        <f t="shared" si="2"/>
        <v>0.9615317373</v>
      </c>
      <c r="H562" s="49">
        <f t="shared" si="3"/>
        <v>1.538678717</v>
      </c>
      <c r="I562" s="48" t="b">
        <f t="shared" si="4"/>
        <v>1</v>
      </c>
      <c r="J562" s="48">
        <f t="shared" si="5"/>
        <v>0</v>
      </c>
      <c r="K562" s="50">
        <f t="shared" si="6"/>
        <v>-194</v>
      </c>
      <c r="L562" s="51">
        <f t="shared" si="7"/>
        <v>-0.003054781016</v>
      </c>
      <c r="M562" s="50" t="b">
        <f t="shared" si="8"/>
        <v>1</v>
      </c>
      <c r="N562" s="50" t="b">
        <f t="shared" si="9"/>
        <v>0</v>
      </c>
      <c r="O562" s="50">
        <f t="shared" si="10"/>
        <v>-1</v>
      </c>
      <c r="P562" s="4">
        <f t="shared" si="28"/>
        <v>99258305700</v>
      </c>
      <c r="Q562" s="34">
        <f t="shared" si="29"/>
        <v>-634348</v>
      </c>
      <c r="R562" s="34"/>
      <c r="S562" s="34"/>
      <c r="T562" s="34"/>
      <c r="U562" s="34"/>
      <c r="V562" s="52">
        <v>0.5166</v>
      </c>
      <c r="W562" s="53">
        <v>-4.18</v>
      </c>
      <c r="X562" s="34" t="b">
        <f t="shared" si="13"/>
        <v>1</v>
      </c>
      <c r="Y562" s="34" t="b">
        <f t="shared" si="14"/>
        <v>0</v>
      </c>
      <c r="Z562" s="34" t="b">
        <f t="shared" si="15"/>
        <v>0</v>
      </c>
      <c r="AA562" s="34" t="b">
        <f t="shared" si="16"/>
        <v>1</v>
      </c>
      <c r="AB562" s="34" t="b">
        <f t="shared" si="17"/>
        <v>0</v>
      </c>
      <c r="AC562" s="34">
        <f t="shared" si="18"/>
        <v>24</v>
      </c>
      <c r="AD562" s="34">
        <f t="shared" si="19"/>
        <v>1</v>
      </c>
      <c r="AE562" s="16" t="b">
        <f t="shared" si="20"/>
        <v>1</v>
      </c>
      <c r="AF562" s="17" t="b">
        <f t="shared" si="21"/>
        <v>1</v>
      </c>
      <c r="AG562" s="17">
        <f t="shared" si="22"/>
        <v>1</v>
      </c>
      <c r="AH562" s="17" t="b">
        <f t="shared" si="23"/>
        <v>1</v>
      </c>
      <c r="AI562" s="34">
        <f t="shared" si="24"/>
        <v>1</v>
      </c>
      <c r="AJ562" s="18">
        <f t="shared" si="25"/>
        <v>15538.266</v>
      </c>
      <c r="AK562" s="18">
        <f t="shared" si="26"/>
        <v>15106.6475</v>
      </c>
      <c r="AL562" s="18">
        <f t="shared" si="27"/>
        <v>14675.029</v>
      </c>
      <c r="AS562" s="21" t="s">
        <v>59</v>
      </c>
      <c r="AT562" s="75">
        <v>44627.0</v>
      </c>
    </row>
    <row r="563" ht="12.75" customHeight="1">
      <c r="A563" s="71">
        <v>44630.0</v>
      </c>
      <c r="B563" s="2">
        <v>3513.0</v>
      </c>
      <c r="C563" s="3">
        <v>17433.2</v>
      </c>
      <c r="D563" s="2">
        <v>17406.0</v>
      </c>
      <c r="E563" s="4"/>
      <c r="F563" s="48">
        <f t="shared" si="1"/>
        <v>3910.4</v>
      </c>
      <c r="G563" s="49">
        <f t="shared" si="2"/>
        <v>0.9704445331</v>
      </c>
      <c r="H563" s="49">
        <f t="shared" si="3"/>
        <v>1.534465328</v>
      </c>
      <c r="I563" s="48" t="b">
        <f t="shared" si="4"/>
        <v>0</v>
      </c>
      <c r="J563" s="48">
        <f t="shared" si="5"/>
        <v>0</v>
      </c>
      <c r="K563" s="50">
        <f t="shared" si="6"/>
        <v>456</v>
      </c>
      <c r="L563" s="51">
        <f t="shared" si="7"/>
        <v>-0.001560241379</v>
      </c>
      <c r="M563" s="50" t="b">
        <f t="shared" si="8"/>
        <v>1</v>
      </c>
      <c r="N563" s="50" t="b">
        <f t="shared" si="9"/>
        <v>0</v>
      </c>
      <c r="O563" s="50">
        <f t="shared" si="10"/>
        <v>-1</v>
      </c>
      <c r="P563" s="4">
        <f t="shared" si="28"/>
        <v>93525149800</v>
      </c>
      <c r="Q563" s="34">
        <f t="shared" si="29"/>
        <v>-591047</v>
      </c>
      <c r="R563" s="34"/>
      <c r="S563" s="34"/>
      <c r="T563" s="34"/>
      <c r="U563" s="34"/>
      <c r="V563" s="52">
        <v>0.4972</v>
      </c>
      <c r="W563" s="53">
        <v>-3.51</v>
      </c>
      <c r="X563" s="34" t="b">
        <f t="shared" si="13"/>
        <v>1</v>
      </c>
      <c r="Y563" s="34" t="b">
        <f t="shared" si="14"/>
        <v>0</v>
      </c>
      <c r="Z563" s="34" t="b">
        <f t="shared" si="15"/>
        <v>0</v>
      </c>
      <c r="AA563" s="34" t="b">
        <f t="shared" si="16"/>
        <v>1</v>
      </c>
      <c r="AB563" s="34" t="b">
        <f t="shared" si="17"/>
        <v>0</v>
      </c>
      <c r="AC563" s="34">
        <f t="shared" si="18"/>
        <v>23</v>
      </c>
      <c r="AD563" s="34">
        <f t="shared" si="19"/>
        <v>1</v>
      </c>
      <c r="AE563" s="16" t="b">
        <f t="shared" si="20"/>
        <v>1</v>
      </c>
      <c r="AF563" s="17" t="b">
        <f t="shared" si="21"/>
        <v>1</v>
      </c>
      <c r="AG563" s="17">
        <f t="shared" si="22"/>
        <v>1</v>
      </c>
      <c r="AH563" s="17" t="b">
        <f t="shared" si="23"/>
        <v>1</v>
      </c>
      <c r="AI563" s="34">
        <f t="shared" si="24"/>
        <v>1</v>
      </c>
      <c r="AJ563" s="18">
        <f t="shared" si="25"/>
        <v>15689.88</v>
      </c>
      <c r="AK563" s="18">
        <f t="shared" si="26"/>
        <v>15254.05</v>
      </c>
      <c r="AL563" s="18">
        <f t="shared" si="27"/>
        <v>14818.22</v>
      </c>
    </row>
    <row r="564" ht="12.75" customHeight="1">
      <c r="A564" s="71">
        <v>44629.0</v>
      </c>
      <c r="B564" s="2">
        <v>3161.0</v>
      </c>
      <c r="C564" s="3">
        <v>17015.36</v>
      </c>
      <c r="D564" s="2">
        <v>16950.0</v>
      </c>
      <c r="E564" s="4"/>
      <c r="F564" s="48">
        <f t="shared" si="1"/>
        <v>3851.8</v>
      </c>
      <c r="G564" s="49">
        <f t="shared" si="2"/>
        <v>0.9469855076</v>
      </c>
      <c r="H564" s="49">
        <f t="shared" si="3"/>
        <v>1.543445437</v>
      </c>
      <c r="I564" s="48" t="b">
        <f t="shared" si="4"/>
        <v>0</v>
      </c>
      <c r="J564" s="48">
        <f t="shared" si="5"/>
        <v>0</v>
      </c>
      <c r="K564" s="50">
        <f t="shared" si="6"/>
        <v>238</v>
      </c>
      <c r="L564" s="51">
        <f t="shared" si="7"/>
        <v>-0.003841235213</v>
      </c>
      <c r="M564" s="50" t="b">
        <f t="shared" si="8"/>
        <v>0</v>
      </c>
      <c r="N564" s="50" t="b">
        <f t="shared" si="9"/>
        <v>0</v>
      </c>
      <c r="O564" s="50">
        <f t="shared" si="10"/>
        <v>1</v>
      </c>
      <c r="P564" s="4">
        <f t="shared" si="28"/>
        <v>109766752600</v>
      </c>
      <c r="Q564" s="34">
        <f t="shared" si="29"/>
        <v>-712351</v>
      </c>
      <c r="R564" s="34"/>
      <c r="S564" s="34"/>
      <c r="T564" s="34"/>
      <c r="U564" s="34"/>
      <c r="V564" s="52">
        <v>0.4694</v>
      </c>
      <c r="W564" s="53">
        <v>-3.42</v>
      </c>
      <c r="X564" s="34" t="b">
        <f t="shared" si="13"/>
        <v>1</v>
      </c>
      <c r="Y564" s="34" t="b">
        <f t="shared" si="14"/>
        <v>0</v>
      </c>
      <c r="Z564" s="34" t="b">
        <f t="shared" si="15"/>
        <v>0</v>
      </c>
      <c r="AA564" s="34" t="b">
        <f t="shared" si="16"/>
        <v>1</v>
      </c>
      <c r="AB564" s="34" t="b">
        <f t="shared" si="17"/>
        <v>0</v>
      </c>
      <c r="AC564" s="34">
        <f t="shared" si="18"/>
        <v>22</v>
      </c>
      <c r="AD564" s="34">
        <f t="shared" si="19"/>
        <v>1</v>
      </c>
      <c r="AE564" s="16" t="b">
        <f t="shared" si="20"/>
        <v>1</v>
      </c>
      <c r="AF564" s="17" t="b">
        <f t="shared" si="21"/>
        <v>1</v>
      </c>
      <c r="AG564" s="17">
        <f t="shared" si="22"/>
        <v>1</v>
      </c>
      <c r="AH564" s="17" t="b">
        <f t="shared" si="23"/>
        <v>1</v>
      </c>
      <c r="AI564" s="34">
        <f t="shared" si="24"/>
        <v>-1</v>
      </c>
      <c r="AJ564" s="18">
        <f t="shared" si="25"/>
        <v>15313.824</v>
      </c>
      <c r="AK564" s="18">
        <f t="shared" si="26"/>
        <v>14888.44</v>
      </c>
      <c r="AL564" s="18">
        <f t="shared" si="27"/>
        <v>14463.056</v>
      </c>
    </row>
    <row r="565" ht="12.75" customHeight="1">
      <c r="A565" s="71">
        <v>44628.0</v>
      </c>
      <c r="B565" s="2">
        <v>4434.0</v>
      </c>
      <c r="C565" s="3">
        <v>16825.25</v>
      </c>
      <c r="D565" s="2">
        <v>16712.0</v>
      </c>
      <c r="E565" s="4"/>
      <c r="F565" s="48">
        <f t="shared" si="1"/>
        <v>3806.2</v>
      </c>
      <c r="G565" s="49">
        <f t="shared" si="2"/>
        <v>0.9358979938</v>
      </c>
      <c r="H565" s="49">
        <f t="shared" si="3"/>
        <v>1.544750582</v>
      </c>
      <c r="I565" s="48" t="b">
        <f t="shared" si="4"/>
        <v>1</v>
      </c>
      <c r="J565" s="48">
        <f t="shared" si="5"/>
        <v>0</v>
      </c>
      <c r="K565" s="50">
        <f t="shared" si="6"/>
        <v>-374</v>
      </c>
      <c r="L565" s="51">
        <f t="shared" si="7"/>
        <v>-0.006730954964</v>
      </c>
      <c r="M565" s="50" t="b">
        <f t="shared" si="8"/>
        <v>0</v>
      </c>
      <c r="N565" s="50" t="b">
        <f t="shared" si="9"/>
        <v>0</v>
      </c>
      <c r="O565" s="50">
        <f t="shared" si="10"/>
        <v>1</v>
      </c>
      <c r="P565" s="4">
        <f t="shared" si="28"/>
        <v>119095115000</v>
      </c>
      <c r="Q565" s="34">
        <f t="shared" si="29"/>
        <v>-783896</v>
      </c>
      <c r="R565" s="34"/>
      <c r="S565" s="34"/>
      <c r="T565" s="34"/>
      <c r="U565" s="34"/>
      <c r="V565" s="52">
        <v>0.4367</v>
      </c>
      <c r="W565" s="53">
        <v>-5.3</v>
      </c>
      <c r="X565" s="34" t="b">
        <f t="shared" si="13"/>
        <v>1</v>
      </c>
      <c r="Y565" s="34" t="b">
        <f t="shared" si="14"/>
        <v>0</v>
      </c>
      <c r="Z565" s="34" t="b">
        <f t="shared" si="15"/>
        <v>0</v>
      </c>
      <c r="AA565" s="34" t="b">
        <f t="shared" si="16"/>
        <v>1</v>
      </c>
      <c r="AB565" s="34" t="b">
        <f t="shared" si="17"/>
        <v>0</v>
      </c>
      <c r="AC565" s="34">
        <f t="shared" si="18"/>
        <v>21</v>
      </c>
      <c r="AD565" s="34">
        <f t="shared" si="19"/>
        <v>1</v>
      </c>
      <c r="AE565" s="16" t="b">
        <f t="shared" si="20"/>
        <v>1</v>
      </c>
      <c r="AF565" s="17" t="b">
        <f t="shared" si="21"/>
        <v>1</v>
      </c>
      <c r="AG565" s="17">
        <f t="shared" si="22"/>
        <v>1</v>
      </c>
      <c r="AH565" s="17" t="b">
        <f t="shared" si="23"/>
        <v>1</v>
      </c>
      <c r="AI565" s="34">
        <f t="shared" si="24"/>
        <v>-1</v>
      </c>
      <c r="AJ565" s="18">
        <f t="shared" si="25"/>
        <v>15142.725</v>
      </c>
      <c r="AK565" s="18">
        <f t="shared" si="26"/>
        <v>14722.09375</v>
      </c>
      <c r="AL565" s="18">
        <f t="shared" si="27"/>
        <v>14301.4625</v>
      </c>
    </row>
    <row r="566" ht="12.75" customHeight="1">
      <c r="A566" s="71">
        <v>44627.0</v>
      </c>
      <c r="B566" s="2">
        <v>4567.0</v>
      </c>
      <c r="C566" s="3">
        <v>17178.69</v>
      </c>
      <c r="D566" s="2">
        <v>17086.0</v>
      </c>
      <c r="E566" s="4"/>
      <c r="F566" s="48">
        <f t="shared" si="1"/>
        <v>3635.2</v>
      </c>
      <c r="G566" s="49">
        <f t="shared" si="2"/>
        <v>0.9547238802</v>
      </c>
      <c r="H566" s="49">
        <f t="shared" si="3"/>
        <v>1.558890529</v>
      </c>
      <c r="I566" s="48" t="b">
        <f t="shared" si="4"/>
        <v>0</v>
      </c>
      <c r="J566" s="48">
        <f t="shared" si="5"/>
        <v>0</v>
      </c>
      <c r="K566" s="50">
        <f t="shared" si="6"/>
        <v>-607</v>
      </c>
      <c r="L566" s="51">
        <f t="shared" si="7"/>
        <v>-0.005395638433</v>
      </c>
      <c r="M566" s="50" t="b">
        <f t="shared" si="8"/>
        <v>0</v>
      </c>
      <c r="N566" s="50" t="b">
        <f t="shared" si="9"/>
        <v>0</v>
      </c>
      <c r="O566" s="50">
        <f t="shared" si="10"/>
        <v>1</v>
      </c>
      <c r="P566" s="4">
        <f t="shared" si="28"/>
        <v>106297807400</v>
      </c>
      <c r="Q566" s="34">
        <f t="shared" si="29"/>
        <v>-684348</v>
      </c>
      <c r="R566" s="34"/>
      <c r="S566" s="34"/>
      <c r="T566" s="34"/>
      <c r="U566" s="34"/>
      <c r="V566" s="52">
        <v>0.4214</v>
      </c>
      <c r="W566" s="53">
        <v>-4.6</v>
      </c>
      <c r="X566" s="34" t="b">
        <f t="shared" si="13"/>
        <v>1</v>
      </c>
      <c r="Y566" s="34" t="b">
        <f t="shared" si="14"/>
        <v>0</v>
      </c>
      <c r="Z566" s="34" t="b">
        <f t="shared" si="15"/>
        <v>0</v>
      </c>
      <c r="AA566" s="34" t="b">
        <f t="shared" si="16"/>
        <v>1</v>
      </c>
      <c r="AB566" s="34" t="b">
        <f t="shared" si="17"/>
        <v>0</v>
      </c>
      <c r="AC566" s="34">
        <f t="shared" si="18"/>
        <v>20</v>
      </c>
      <c r="AD566" s="34">
        <f t="shared" si="19"/>
        <v>1</v>
      </c>
      <c r="AE566" s="16" t="b">
        <f t="shared" si="20"/>
        <v>1</v>
      </c>
      <c r="AF566" s="17" t="b">
        <f t="shared" si="21"/>
        <v>1</v>
      </c>
      <c r="AG566" s="17">
        <f t="shared" si="22"/>
        <v>1</v>
      </c>
      <c r="AH566" s="17" t="b">
        <f t="shared" si="23"/>
        <v>1</v>
      </c>
      <c r="AI566" s="34">
        <f t="shared" si="24"/>
        <v>-1</v>
      </c>
      <c r="AJ566" s="18">
        <f t="shared" si="25"/>
        <v>15460.821</v>
      </c>
      <c r="AK566" s="18">
        <f t="shared" si="26"/>
        <v>15031.35375</v>
      </c>
      <c r="AL566" s="18">
        <f t="shared" si="27"/>
        <v>14601.8865</v>
      </c>
    </row>
    <row r="567" ht="12.75" customHeight="1">
      <c r="A567" s="71">
        <v>44624.0</v>
      </c>
      <c r="B567" s="78">
        <v>3877.0</v>
      </c>
      <c r="C567" s="3">
        <v>17736.52</v>
      </c>
      <c r="D567" s="2">
        <v>17693.0</v>
      </c>
      <c r="E567" s="4"/>
      <c r="F567" s="48">
        <f t="shared" si="1"/>
        <v>3298.8</v>
      </c>
      <c r="G567" s="49">
        <f t="shared" si="2"/>
        <v>0.9851349662</v>
      </c>
      <c r="H567" s="49">
        <f t="shared" si="3"/>
        <v>1.336475178</v>
      </c>
      <c r="I567" s="48" t="b">
        <f t="shared" si="4"/>
        <v>1</v>
      </c>
      <c r="J567" s="48">
        <f t="shared" si="5"/>
        <v>0</v>
      </c>
      <c r="K567" s="50">
        <f t="shared" si="6"/>
        <v>-221</v>
      </c>
      <c r="L567" s="51">
        <f t="shared" si="7"/>
        <v>-0.002453694411</v>
      </c>
      <c r="M567" s="50" t="b">
        <f t="shared" si="8"/>
        <v>1</v>
      </c>
      <c r="N567" s="50" t="b">
        <f t="shared" si="9"/>
        <v>0</v>
      </c>
      <c r="O567" s="50">
        <f t="shared" si="10"/>
        <v>-1</v>
      </c>
      <c r="P567" s="4">
        <f t="shared" si="28"/>
        <v>89424300000</v>
      </c>
      <c r="Q567" s="34">
        <f t="shared" si="29"/>
        <v>-555964</v>
      </c>
      <c r="R567" s="34"/>
      <c r="S567" s="34"/>
      <c r="T567" s="34"/>
      <c r="U567" s="34"/>
      <c r="V567" s="52">
        <v>0.486</v>
      </c>
      <c r="W567" s="53">
        <v>-2.93</v>
      </c>
      <c r="X567" s="34" t="b">
        <f t="shared" si="13"/>
        <v>1</v>
      </c>
      <c r="Y567" s="34" t="b">
        <f t="shared" si="14"/>
        <v>0</v>
      </c>
      <c r="Z567" s="34" t="b">
        <f t="shared" si="15"/>
        <v>0</v>
      </c>
      <c r="AA567" s="34" t="b">
        <f t="shared" si="16"/>
        <v>1</v>
      </c>
      <c r="AB567" s="34" t="b">
        <f t="shared" si="17"/>
        <v>0</v>
      </c>
      <c r="AC567" s="34">
        <f t="shared" si="18"/>
        <v>19</v>
      </c>
      <c r="AD567" s="34">
        <f t="shared" si="19"/>
        <v>1</v>
      </c>
      <c r="AE567" s="16" t="b">
        <f t="shared" si="20"/>
        <v>1</v>
      </c>
      <c r="AF567" s="17" t="b">
        <f t="shared" si="21"/>
        <v>0</v>
      </c>
      <c r="AG567" s="17">
        <f t="shared" si="22"/>
        <v>7</v>
      </c>
      <c r="AH567" s="17" t="b">
        <f t="shared" si="23"/>
        <v>1</v>
      </c>
      <c r="AI567" s="34">
        <f t="shared" si="24"/>
        <v>1</v>
      </c>
      <c r="AJ567" s="18">
        <f t="shared" si="25"/>
        <v>15962.868</v>
      </c>
      <c r="AK567" s="18">
        <f t="shared" si="26"/>
        <v>15519.455</v>
      </c>
      <c r="AL567" s="18">
        <f t="shared" si="27"/>
        <v>15076.042</v>
      </c>
    </row>
    <row r="568" ht="12.75" customHeight="1">
      <c r="A568" s="71">
        <v>44623.0</v>
      </c>
      <c r="B568" s="2">
        <v>3220.0</v>
      </c>
      <c r="C568" s="3">
        <v>17934.4</v>
      </c>
      <c r="D568" s="2">
        <v>17914.0</v>
      </c>
      <c r="E568" s="4"/>
      <c r="F568" s="48">
        <f t="shared" si="1"/>
        <v>3296.2</v>
      </c>
      <c r="G568" s="49">
        <f t="shared" si="2"/>
        <v>0.9959620215</v>
      </c>
      <c r="H568" s="49">
        <f t="shared" si="3"/>
        <v>1.337218095</v>
      </c>
      <c r="I568" s="48" t="b">
        <f t="shared" si="4"/>
        <v>0</v>
      </c>
      <c r="J568" s="48">
        <f t="shared" si="5"/>
        <v>0</v>
      </c>
      <c r="K568" s="50">
        <f t="shared" si="6"/>
        <v>79</v>
      </c>
      <c r="L568" s="51">
        <f t="shared" si="7"/>
        <v>-0.001137478812</v>
      </c>
      <c r="M568" s="50" t="b">
        <f t="shared" si="8"/>
        <v>1</v>
      </c>
      <c r="N568" s="50" t="b">
        <f t="shared" si="9"/>
        <v>0</v>
      </c>
      <c r="O568" s="50">
        <f t="shared" si="10"/>
        <v>-1</v>
      </c>
      <c r="P568" s="4">
        <f t="shared" si="28"/>
        <v>83742235300</v>
      </c>
      <c r="Q568" s="34">
        <f t="shared" si="29"/>
        <v>-514214</v>
      </c>
      <c r="R568" s="34"/>
      <c r="S568" s="34"/>
      <c r="T568" s="34"/>
      <c r="U568" s="34"/>
      <c r="V568" s="52">
        <v>0.4784</v>
      </c>
      <c r="W568" s="53">
        <v>-2.13</v>
      </c>
      <c r="X568" s="34" t="b">
        <f t="shared" si="13"/>
        <v>1</v>
      </c>
      <c r="Y568" s="34" t="b">
        <f t="shared" si="14"/>
        <v>0</v>
      </c>
      <c r="Z568" s="34" t="b">
        <f t="shared" si="15"/>
        <v>0</v>
      </c>
      <c r="AA568" s="34" t="b">
        <f t="shared" si="16"/>
        <v>1</v>
      </c>
      <c r="AB568" s="34" t="b">
        <f t="shared" si="17"/>
        <v>0</v>
      </c>
      <c r="AC568" s="34">
        <f t="shared" si="18"/>
        <v>18</v>
      </c>
      <c r="AD568" s="34">
        <f t="shared" si="19"/>
        <v>1</v>
      </c>
      <c r="AE568" s="16" t="b">
        <f t="shared" si="20"/>
        <v>1</v>
      </c>
      <c r="AF568" s="17" t="b">
        <f t="shared" si="21"/>
        <v>0</v>
      </c>
      <c r="AG568" s="17">
        <f t="shared" si="22"/>
        <v>6</v>
      </c>
      <c r="AH568" s="17" t="b">
        <f t="shared" si="23"/>
        <v>1</v>
      </c>
      <c r="AI568" s="34">
        <f t="shared" si="24"/>
        <v>1</v>
      </c>
      <c r="AJ568" s="18">
        <f t="shared" si="25"/>
        <v>16140.96</v>
      </c>
      <c r="AK568" s="18">
        <f t="shared" si="26"/>
        <v>15692.6</v>
      </c>
      <c r="AL568" s="18">
        <f t="shared" si="27"/>
        <v>15244.24</v>
      </c>
    </row>
    <row r="569" ht="12.75" customHeight="1">
      <c r="A569" s="71">
        <v>44622.0</v>
      </c>
      <c r="B569" s="2">
        <v>2933.0</v>
      </c>
      <c r="C569" s="3">
        <v>17867.6</v>
      </c>
      <c r="D569" s="2">
        <v>17835.0</v>
      </c>
      <c r="E569" s="4"/>
      <c r="F569" s="48">
        <f t="shared" si="1"/>
        <v>3519.4</v>
      </c>
      <c r="G569" s="49">
        <f t="shared" si="2"/>
        <v>0.9923460423</v>
      </c>
      <c r="H569" s="49">
        <f t="shared" si="3"/>
        <v>1.496653068</v>
      </c>
      <c r="I569" s="48" t="b">
        <f t="shared" si="4"/>
        <v>0</v>
      </c>
      <c r="J569" s="48">
        <f t="shared" si="5"/>
        <v>0</v>
      </c>
      <c r="K569" s="50">
        <f t="shared" si="6"/>
        <v>-67</v>
      </c>
      <c r="L569" s="51">
        <f t="shared" si="7"/>
        <v>-0.001824531554</v>
      </c>
      <c r="M569" s="50" t="b">
        <f t="shared" si="8"/>
        <v>1</v>
      </c>
      <c r="N569" s="50" t="b">
        <f t="shared" si="9"/>
        <v>0</v>
      </c>
      <c r="O569" s="50">
        <f t="shared" si="10"/>
        <v>-1</v>
      </c>
      <c r="P569" s="4">
        <f t="shared" si="28"/>
        <v>85833321850</v>
      </c>
      <c r="Q569" s="34">
        <f t="shared" si="29"/>
        <v>-529389</v>
      </c>
      <c r="R569" s="34"/>
      <c r="S569" s="34"/>
      <c r="T569" s="34"/>
      <c r="U569" s="34"/>
      <c r="V569" s="52">
        <v>0.4811</v>
      </c>
      <c r="W569" s="53">
        <v>-1.71</v>
      </c>
      <c r="X569" s="34" t="b">
        <f t="shared" si="13"/>
        <v>1</v>
      </c>
      <c r="Y569" s="34" t="b">
        <f t="shared" si="14"/>
        <v>0</v>
      </c>
      <c r="Z569" s="34" t="b">
        <f t="shared" si="15"/>
        <v>0</v>
      </c>
      <c r="AA569" s="34" t="b">
        <f t="shared" si="16"/>
        <v>0</v>
      </c>
      <c r="AB569" s="34" t="b">
        <f t="shared" si="17"/>
        <v>0</v>
      </c>
      <c r="AC569" s="34">
        <f t="shared" si="18"/>
        <v>17</v>
      </c>
      <c r="AD569" s="34">
        <f t="shared" si="19"/>
        <v>2</v>
      </c>
      <c r="AE569" s="16" t="b">
        <f t="shared" si="20"/>
        <v>1</v>
      </c>
      <c r="AF569" s="17" t="b">
        <f t="shared" si="21"/>
        <v>0</v>
      </c>
      <c r="AG569" s="17">
        <f t="shared" si="22"/>
        <v>5</v>
      </c>
      <c r="AH569" s="17" t="b">
        <f t="shared" si="23"/>
        <v>1</v>
      </c>
      <c r="AI569" s="34">
        <f t="shared" si="24"/>
        <v>1</v>
      </c>
      <c r="AJ569" s="18">
        <f t="shared" si="25"/>
        <v>16080.84</v>
      </c>
      <c r="AK569" s="18">
        <f t="shared" si="26"/>
        <v>15634.15</v>
      </c>
      <c r="AL569" s="18">
        <f t="shared" si="27"/>
        <v>15187.46</v>
      </c>
    </row>
    <row r="570" ht="12.75" customHeight="1">
      <c r="A570" s="71">
        <v>44621.0</v>
      </c>
      <c r="B570" s="2">
        <v>3579.0</v>
      </c>
      <c r="C570" s="3">
        <v>17898.25</v>
      </c>
      <c r="D570" s="79">
        <v>17902.0</v>
      </c>
      <c r="E570" s="4"/>
      <c r="F570" s="48">
        <f t="shared" si="1"/>
        <v>3470.6</v>
      </c>
      <c r="G570" s="49">
        <f t="shared" si="2"/>
        <v>0.9941133479</v>
      </c>
      <c r="H570" s="49">
        <f t="shared" si="3"/>
        <v>1.489719868</v>
      </c>
      <c r="I570" s="48" t="b">
        <f t="shared" si="4"/>
        <v>0</v>
      </c>
      <c r="J570" s="48">
        <f t="shared" si="5"/>
        <v>0</v>
      </c>
      <c r="K570" s="50">
        <f t="shared" si="6"/>
        <v>292</v>
      </c>
      <c r="L570" s="51">
        <f t="shared" si="7"/>
        <v>0.0002095176903</v>
      </c>
      <c r="M570" s="50" t="b">
        <f t="shared" si="8"/>
        <v>0</v>
      </c>
      <c r="N570" s="50" t="b">
        <f t="shared" si="9"/>
        <v>0</v>
      </c>
      <c r="O570" s="50">
        <f t="shared" si="10"/>
        <v>1</v>
      </c>
      <c r="P570" s="4">
        <f t="shared" si="28"/>
        <v>84102135650</v>
      </c>
      <c r="Q570" s="34">
        <f t="shared" si="29"/>
        <v>-516772</v>
      </c>
      <c r="R570" s="34"/>
      <c r="S570" s="34"/>
      <c r="T570" s="34"/>
      <c r="U570" s="34"/>
      <c r="V570" s="52">
        <v>0.5052</v>
      </c>
      <c r="W570" s="53">
        <v>-2.7</v>
      </c>
      <c r="X570" s="34" t="b">
        <f t="shared" si="13"/>
        <v>1</v>
      </c>
      <c r="Y570" s="34" t="b">
        <f t="shared" si="14"/>
        <v>0</v>
      </c>
      <c r="Z570" s="34" t="b">
        <f t="shared" si="15"/>
        <v>0</v>
      </c>
      <c r="AA570" s="34" t="b">
        <f t="shared" si="16"/>
        <v>1</v>
      </c>
      <c r="AB570" s="34" t="b">
        <f t="shared" si="17"/>
        <v>0</v>
      </c>
      <c r="AC570" s="34">
        <f t="shared" si="18"/>
        <v>16</v>
      </c>
      <c r="AD570" s="34">
        <f t="shared" si="19"/>
        <v>1</v>
      </c>
      <c r="AE570" s="16" t="b">
        <f t="shared" si="20"/>
        <v>1</v>
      </c>
      <c r="AF570" s="17" t="str">
        <f>OR(#REF!&lt;-3,AND(X570,Z570,NOT(OR(OFFSET(Y570,,,20)))))</f>
        <v>#REF!</v>
      </c>
      <c r="AG570" s="17">
        <f t="shared" si="22"/>
        <v>4</v>
      </c>
      <c r="AH570" s="17" t="b">
        <f t="shared" si="23"/>
        <v>1</v>
      </c>
      <c r="AI570" s="34">
        <f t="shared" si="24"/>
        <v>-1</v>
      </c>
      <c r="AJ570" s="18">
        <f t="shared" si="25"/>
        <v>16108.425</v>
      </c>
      <c r="AK570" s="18">
        <f t="shared" si="26"/>
        <v>15660.96875</v>
      </c>
      <c r="AL570" s="18">
        <f t="shared" si="27"/>
        <v>15213.5125</v>
      </c>
    </row>
    <row r="571" ht="12.75" customHeight="1">
      <c r="A571" s="71">
        <v>44620.0</v>
      </c>
      <c r="B571" s="2">
        <v>2885.0</v>
      </c>
      <c r="C571" s="47">
        <v>17652.18</v>
      </c>
      <c r="D571" s="4">
        <v>17610.0</v>
      </c>
      <c r="E571" s="4"/>
      <c r="F571" s="5">
        <f t="shared" si="1"/>
        <v>3427.8</v>
      </c>
      <c r="G571" s="6">
        <f t="shared" si="2"/>
        <v>0.9806366785</v>
      </c>
      <c r="H571" s="6">
        <f t="shared" si="3"/>
        <v>1.4950791</v>
      </c>
      <c r="I571" s="5" t="b">
        <f t="shared" si="4"/>
        <v>0</v>
      </c>
      <c r="J571" s="5">
        <f t="shared" si="5"/>
        <v>0</v>
      </c>
      <c r="K571" s="4">
        <f t="shared" si="6"/>
        <v>0</v>
      </c>
      <c r="L571" s="7">
        <f t="shared" si="7"/>
        <v>-0.002389506565</v>
      </c>
      <c r="M571" s="50" t="b">
        <f t="shared" si="8"/>
        <v>1</v>
      </c>
      <c r="N571" s="50" t="b">
        <f t="shared" si="9"/>
        <v>0</v>
      </c>
      <c r="O571" s="50">
        <f t="shared" si="10"/>
        <v>-1</v>
      </c>
      <c r="P571" s="4">
        <f t="shared" si="28"/>
        <v>92541767850</v>
      </c>
      <c r="Q571" s="34">
        <f t="shared" si="29"/>
        <v>-578057</v>
      </c>
      <c r="R571" s="34"/>
      <c r="S571" s="34"/>
      <c r="T571" s="34"/>
      <c r="U571" s="34"/>
      <c r="V571" s="52">
        <v>0.5227</v>
      </c>
      <c r="W571" s="21">
        <v>-1.83</v>
      </c>
      <c r="X571" s="34" t="b">
        <f t="shared" si="13"/>
        <v>1</v>
      </c>
      <c r="Y571" s="34" t="b">
        <f t="shared" si="14"/>
        <v>0</v>
      </c>
      <c r="Z571" s="34" t="b">
        <f t="shared" si="15"/>
        <v>0</v>
      </c>
      <c r="AA571" s="34" t="b">
        <f t="shared" si="16"/>
        <v>0</v>
      </c>
      <c r="AB571" s="34" t="b">
        <f t="shared" si="17"/>
        <v>0</v>
      </c>
      <c r="AC571" s="34">
        <f t="shared" si="18"/>
        <v>15</v>
      </c>
      <c r="AD571" s="34">
        <f t="shared" si="19"/>
        <v>3</v>
      </c>
      <c r="AE571" s="16" t="b">
        <f t="shared" si="20"/>
        <v>1</v>
      </c>
      <c r="AF571" s="17" t="b">
        <f>OR(W570&lt;-3,AND(X571,Z571,NOT(OR(OFFSET(Y571,,,20)))))</f>
        <v>0</v>
      </c>
      <c r="AG571" s="17">
        <f t="shared" si="22"/>
        <v>3</v>
      </c>
      <c r="AH571" s="17" t="b">
        <f t="shared" si="23"/>
        <v>1</v>
      </c>
      <c r="AI571" s="34">
        <f t="shared" si="24"/>
        <v>1</v>
      </c>
      <c r="AJ571" s="18">
        <f t="shared" si="25"/>
        <v>15886.962</v>
      </c>
      <c r="AK571" s="18">
        <f t="shared" si="26"/>
        <v>15445.6575</v>
      </c>
      <c r="AL571" s="18">
        <f t="shared" si="27"/>
        <v>15004.353</v>
      </c>
    </row>
    <row r="572" ht="12.75" customHeight="1">
      <c r="A572" s="71">
        <v>44617.0</v>
      </c>
      <c r="B572" s="2">
        <v>3864.0</v>
      </c>
      <c r="C572" s="3">
        <v>17652.18</v>
      </c>
      <c r="D572" s="2">
        <v>17610.0</v>
      </c>
      <c r="E572" s="4"/>
      <c r="F572" s="48">
        <f t="shared" si="1"/>
        <v>3436.4</v>
      </c>
      <c r="G572" s="49">
        <f t="shared" si="2"/>
        <v>0.9805958583</v>
      </c>
      <c r="H572" s="49">
        <f t="shared" si="3"/>
        <v>1.491932519</v>
      </c>
      <c r="I572" s="48" t="b">
        <f t="shared" si="4"/>
        <v>0</v>
      </c>
      <c r="J572" s="48">
        <f t="shared" si="5"/>
        <v>0</v>
      </c>
      <c r="K572" s="50">
        <f t="shared" si="6"/>
        <v>60</v>
      </c>
      <c r="L572" s="51">
        <f t="shared" si="7"/>
        <v>-0.002389506565</v>
      </c>
      <c r="M572" s="50" t="b">
        <f t="shared" si="8"/>
        <v>1</v>
      </c>
      <c r="N572" s="50" t="b">
        <f t="shared" si="9"/>
        <v>0</v>
      </c>
      <c r="O572" s="50">
        <f t="shared" si="10"/>
        <v>-1</v>
      </c>
      <c r="P572" s="4">
        <f t="shared" si="28"/>
        <v>92541767850</v>
      </c>
      <c r="Q572" s="34">
        <f t="shared" si="29"/>
        <v>-578057</v>
      </c>
      <c r="R572" s="34"/>
      <c r="S572" s="34"/>
      <c r="T572" s="34"/>
      <c r="U572" s="34"/>
      <c r="V572" s="52">
        <v>0.4916</v>
      </c>
      <c r="W572" s="53">
        <v>-2.16</v>
      </c>
      <c r="X572" s="34" t="b">
        <f t="shared" si="13"/>
        <v>1</v>
      </c>
      <c r="Y572" s="34" t="b">
        <f t="shared" si="14"/>
        <v>0</v>
      </c>
      <c r="Z572" s="34" t="b">
        <f t="shared" si="15"/>
        <v>0</v>
      </c>
      <c r="AA572" s="34" t="b">
        <f t="shared" si="16"/>
        <v>0</v>
      </c>
      <c r="AB572" s="34" t="b">
        <f t="shared" si="17"/>
        <v>0</v>
      </c>
      <c r="AC572" s="34">
        <f t="shared" si="18"/>
        <v>14</v>
      </c>
      <c r="AD572" s="34">
        <f t="shared" si="19"/>
        <v>2</v>
      </c>
      <c r="AE572" s="16" t="b">
        <f t="shared" si="20"/>
        <v>1</v>
      </c>
      <c r="AF572" s="17" t="b">
        <f t="shared" ref="AF572:AF6421" si="30">OR(W572&lt;-3,AND(X572,Z572,NOT(OR(OFFSET(Y572,,,20)))))</f>
        <v>0</v>
      </c>
      <c r="AG572" s="17">
        <f t="shared" si="22"/>
        <v>2</v>
      </c>
      <c r="AH572" s="17" t="b">
        <f t="shared" si="23"/>
        <v>1</v>
      </c>
      <c r="AI572" s="34">
        <f t="shared" si="24"/>
        <v>1</v>
      </c>
      <c r="AJ572" s="18">
        <f t="shared" si="25"/>
        <v>15886.962</v>
      </c>
      <c r="AK572" s="18">
        <f t="shared" si="26"/>
        <v>15445.6575</v>
      </c>
      <c r="AL572" s="18">
        <f t="shared" si="27"/>
        <v>15004.353</v>
      </c>
    </row>
    <row r="573" ht="12.75" customHeight="1">
      <c r="A573" s="71">
        <v>44616.0</v>
      </c>
      <c r="B573" s="2">
        <v>4336.0</v>
      </c>
      <c r="C573" s="3">
        <v>17641.79</v>
      </c>
      <c r="D573" s="2">
        <v>17550.0</v>
      </c>
      <c r="E573" s="4"/>
      <c r="F573" s="48">
        <f t="shared" si="1"/>
        <v>3269.2</v>
      </c>
      <c r="G573" s="49">
        <f t="shared" si="2"/>
        <v>0.9799527237</v>
      </c>
      <c r="H573" s="49">
        <f t="shared" si="3"/>
        <v>1.49212077</v>
      </c>
      <c r="I573" s="48" t="b">
        <f t="shared" si="4"/>
        <v>0</v>
      </c>
      <c r="J573" s="48">
        <f t="shared" si="5"/>
        <v>0</v>
      </c>
      <c r="K573" s="50">
        <f t="shared" si="6"/>
        <v>-482</v>
      </c>
      <c r="L573" s="51">
        <f t="shared" si="7"/>
        <v>-0.005202986772</v>
      </c>
      <c r="M573" s="50" t="b">
        <f t="shared" si="8"/>
        <v>0</v>
      </c>
      <c r="N573" s="50" t="b">
        <f t="shared" si="9"/>
        <v>0</v>
      </c>
      <c r="O573" s="50">
        <f t="shared" si="10"/>
        <v>1</v>
      </c>
      <c r="P573" s="4">
        <f t="shared" si="28"/>
        <v>94315217850</v>
      </c>
      <c r="Q573" s="34">
        <f t="shared" si="29"/>
        <v>-591150</v>
      </c>
      <c r="R573" s="34"/>
      <c r="S573" s="34"/>
      <c r="T573" s="34"/>
      <c r="U573" s="34"/>
      <c r="V573" s="52">
        <v>0.4484</v>
      </c>
      <c r="W573" s="53">
        <v>-3.96</v>
      </c>
      <c r="X573" s="34" t="b">
        <f t="shared" si="13"/>
        <v>1</v>
      </c>
      <c r="Y573" s="34" t="b">
        <f t="shared" si="14"/>
        <v>0</v>
      </c>
      <c r="Z573" s="34" t="b">
        <f t="shared" si="15"/>
        <v>0</v>
      </c>
      <c r="AA573" s="34" t="b">
        <f t="shared" si="16"/>
        <v>1</v>
      </c>
      <c r="AB573" s="34" t="b">
        <f t="shared" si="17"/>
        <v>0</v>
      </c>
      <c r="AC573" s="34">
        <f t="shared" si="18"/>
        <v>13</v>
      </c>
      <c r="AD573" s="34">
        <f t="shared" si="19"/>
        <v>1</v>
      </c>
      <c r="AE573" s="16" t="b">
        <f t="shared" si="20"/>
        <v>1</v>
      </c>
      <c r="AF573" s="17" t="b">
        <f t="shared" si="30"/>
        <v>1</v>
      </c>
      <c r="AG573" s="17">
        <f t="shared" si="22"/>
        <v>1</v>
      </c>
      <c r="AH573" s="17" t="b">
        <f t="shared" si="23"/>
        <v>1</v>
      </c>
      <c r="AI573" s="34">
        <f t="shared" si="24"/>
        <v>-1</v>
      </c>
      <c r="AJ573" s="18">
        <f t="shared" si="25"/>
        <v>15877.611</v>
      </c>
      <c r="AK573" s="18">
        <f t="shared" si="26"/>
        <v>15436.56625</v>
      </c>
      <c r="AL573" s="18">
        <f t="shared" si="27"/>
        <v>14995.5215</v>
      </c>
    </row>
    <row r="574" ht="12.75" customHeight="1">
      <c r="A574" s="71">
        <v>44615.0</v>
      </c>
      <c r="B574" s="2">
        <v>2689.0</v>
      </c>
      <c r="C574" s="3">
        <v>18055.73</v>
      </c>
      <c r="D574" s="2">
        <v>18032.0</v>
      </c>
      <c r="E574" s="4"/>
      <c r="F574" s="48">
        <f t="shared" si="1"/>
        <v>3010.6</v>
      </c>
      <c r="G574" s="49">
        <f t="shared" si="2"/>
        <v>1.002997762</v>
      </c>
      <c r="H574" s="49">
        <f t="shared" si="3"/>
        <v>1.167349866</v>
      </c>
      <c r="I574" s="48" t="b">
        <f t="shared" si="4"/>
        <v>0</v>
      </c>
      <c r="J574" s="48">
        <f t="shared" si="5"/>
        <v>0</v>
      </c>
      <c r="K574" s="50">
        <f t="shared" si="6"/>
        <v>125</v>
      </c>
      <c r="L574" s="51">
        <f t="shared" si="7"/>
        <v>-0.001314264225</v>
      </c>
      <c r="M574" s="50" t="b">
        <f t="shared" si="8"/>
        <v>0</v>
      </c>
      <c r="N574" s="50" t="b">
        <f t="shared" si="9"/>
        <v>0</v>
      </c>
      <c r="O574" s="50">
        <f t="shared" si="10"/>
        <v>1</v>
      </c>
      <c r="P574" s="4">
        <f t="shared" si="28"/>
        <v>82226561450</v>
      </c>
      <c r="Q574" s="34">
        <f t="shared" si="29"/>
        <v>-501604</v>
      </c>
      <c r="R574" s="34"/>
      <c r="S574" s="34"/>
      <c r="T574" s="34"/>
      <c r="U574" s="34"/>
      <c r="V574" s="52">
        <v>0.4883</v>
      </c>
      <c r="W574" s="53">
        <v>-4.89</v>
      </c>
      <c r="X574" s="34" t="b">
        <f t="shared" si="13"/>
        <v>1</v>
      </c>
      <c r="Y574" s="34" t="b">
        <f t="shared" si="14"/>
        <v>0</v>
      </c>
      <c r="Z574" s="34" t="b">
        <f t="shared" si="15"/>
        <v>0</v>
      </c>
      <c r="AA574" s="34" t="b">
        <f t="shared" si="16"/>
        <v>1</v>
      </c>
      <c r="AB574" s="34" t="b">
        <f t="shared" si="17"/>
        <v>0</v>
      </c>
      <c r="AC574" s="34">
        <f t="shared" si="18"/>
        <v>12</v>
      </c>
      <c r="AD574" s="34">
        <f t="shared" si="19"/>
        <v>1</v>
      </c>
      <c r="AE574" s="16" t="b">
        <f t="shared" si="20"/>
        <v>1</v>
      </c>
      <c r="AF574" s="17" t="b">
        <f t="shared" si="30"/>
        <v>1</v>
      </c>
      <c r="AG574" s="17">
        <f t="shared" si="22"/>
        <v>1</v>
      </c>
      <c r="AH574" s="17" t="b">
        <f t="shared" si="23"/>
        <v>1</v>
      </c>
      <c r="AI574" s="34">
        <f t="shared" si="24"/>
        <v>-1</v>
      </c>
      <c r="AJ574" s="18">
        <f t="shared" si="25"/>
        <v>16250.157</v>
      </c>
      <c r="AK574" s="18">
        <f t="shared" si="26"/>
        <v>15798.76375</v>
      </c>
      <c r="AL574" s="18">
        <f t="shared" si="27"/>
        <v>15347.3705</v>
      </c>
    </row>
    <row r="575" ht="12.75" customHeight="1">
      <c r="A575" s="71">
        <v>44614.0</v>
      </c>
      <c r="B575" s="2">
        <v>3365.0</v>
      </c>
      <c r="C575" s="3">
        <v>17969.25</v>
      </c>
      <c r="D575" s="2">
        <v>17907.0</v>
      </c>
      <c r="E575" s="4"/>
      <c r="F575" s="48">
        <f t="shared" si="1"/>
        <v>3010.8</v>
      </c>
      <c r="G575" s="49">
        <f t="shared" si="2"/>
        <v>0.9987744724</v>
      </c>
      <c r="H575" s="49">
        <f t="shared" si="3"/>
        <v>1.155974315</v>
      </c>
      <c r="I575" s="48" t="b">
        <f t="shared" si="4"/>
        <v>0</v>
      </c>
      <c r="J575" s="48">
        <f t="shared" si="5"/>
        <v>0</v>
      </c>
      <c r="K575" s="50">
        <f t="shared" si="6"/>
        <v>-303</v>
      </c>
      <c r="L575" s="51">
        <f t="shared" si="7"/>
        <v>-0.00346425143</v>
      </c>
      <c r="M575" s="50" t="b">
        <f t="shared" si="8"/>
        <v>0</v>
      </c>
      <c r="N575" s="50" t="b">
        <f t="shared" si="9"/>
        <v>0</v>
      </c>
      <c r="O575" s="50">
        <f t="shared" si="10"/>
        <v>1</v>
      </c>
      <c r="P575" s="4">
        <f t="shared" si="28"/>
        <v>85509517700</v>
      </c>
      <c r="Q575" s="34">
        <f t="shared" si="29"/>
        <v>-525273</v>
      </c>
      <c r="R575" s="34"/>
      <c r="S575" s="34"/>
      <c r="T575" s="34"/>
      <c r="U575" s="34"/>
      <c r="V575" s="52">
        <v>0.4424</v>
      </c>
      <c r="W575" s="53">
        <v>-3.93</v>
      </c>
      <c r="X575" s="34" t="b">
        <f t="shared" si="13"/>
        <v>1</v>
      </c>
      <c r="Y575" s="34" t="b">
        <f t="shared" si="14"/>
        <v>0</v>
      </c>
      <c r="Z575" s="34" t="b">
        <f t="shared" si="15"/>
        <v>0</v>
      </c>
      <c r="AA575" s="34" t="b">
        <f t="shared" si="16"/>
        <v>1</v>
      </c>
      <c r="AB575" s="34" t="b">
        <f t="shared" si="17"/>
        <v>0</v>
      </c>
      <c r="AC575" s="34">
        <f t="shared" si="18"/>
        <v>11</v>
      </c>
      <c r="AD575" s="34">
        <f t="shared" si="19"/>
        <v>1</v>
      </c>
      <c r="AE575" s="16" t="b">
        <f t="shared" si="20"/>
        <v>1</v>
      </c>
      <c r="AF575" s="17" t="b">
        <f t="shared" si="30"/>
        <v>1</v>
      </c>
      <c r="AG575" s="17">
        <f t="shared" si="22"/>
        <v>1</v>
      </c>
      <c r="AH575" s="17" t="b">
        <f t="shared" si="23"/>
        <v>1</v>
      </c>
      <c r="AI575" s="34">
        <f t="shared" si="24"/>
        <v>-1</v>
      </c>
      <c r="AJ575" s="18">
        <f t="shared" si="25"/>
        <v>16172.325</v>
      </c>
      <c r="AK575" s="18">
        <f t="shared" si="26"/>
        <v>15723.09375</v>
      </c>
      <c r="AL575" s="18">
        <f t="shared" si="27"/>
        <v>15273.8625</v>
      </c>
    </row>
    <row r="576" ht="12.75" customHeight="1">
      <c r="A576" s="71">
        <v>44613.0</v>
      </c>
      <c r="B576" s="2">
        <v>2928.0</v>
      </c>
      <c r="C576" s="3">
        <v>18221.49</v>
      </c>
      <c r="D576" s="2">
        <v>18210.0</v>
      </c>
      <c r="E576" s="4"/>
      <c r="F576" s="48">
        <f t="shared" si="1"/>
        <v>2801.4</v>
      </c>
      <c r="G576" s="49">
        <f t="shared" si="2"/>
        <v>1.013396494</v>
      </c>
      <c r="H576" s="49">
        <f t="shared" si="3"/>
        <v>1.046460484</v>
      </c>
      <c r="I576" s="48" t="b">
        <f t="shared" si="4"/>
        <v>0</v>
      </c>
      <c r="J576" s="48">
        <f t="shared" si="5"/>
        <v>0</v>
      </c>
      <c r="K576" s="50">
        <f t="shared" si="6"/>
        <v>-12</v>
      </c>
      <c r="L576" s="51">
        <f t="shared" si="7"/>
        <v>-0.0006305741188</v>
      </c>
      <c r="M576" s="50" t="b">
        <f t="shared" si="8"/>
        <v>0</v>
      </c>
      <c r="N576" s="50" t="b">
        <f t="shared" si="9"/>
        <v>0</v>
      </c>
      <c r="O576" s="50">
        <f t="shared" si="10"/>
        <v>1</v>
      </c>
      <c r="P576" s="4">
        <f t="shared" si="28"/>
        <v>78340158950</v>
      </c>
      <c r="Q576" s="34">
        <f t="shared" si="29"/>
        <v>-473225</v>
      </c>
      <c r="R576" s="34"/>
      <c r="S576" s="34"/>
      <c r="T576" s="34"/>
      <c r="U576" s="34"/>
      <c r="V576" s="52"/>
      <c r="W576" s="53"/>
      <c r="X576" s="34" t="b">
        <f t="shared" si="13"/>
        <v>0</v>
      </c>
      <c r="Y576" s="34" t="b">
        <f t="shared" si="14"/>
        <v>0</v>
      </c>
      <c r="Z576" s="34" t="b">
        <f t="shared" si="15"/>
        <v>0</v>
      </c>
      <c r="AA576" s="34" t="b">
        <f t="shared" si="16"/>
        <v>0</v>
      </c>
      <c r="AB576" s="34" t="b">
        <f t="shared" si="17"/>
        <v>0</v>
      </c>
      <c r="AC576" s="34">
        <f t="shared" si="18"/>
        <v>10</v>
      </c>
      <c r="AD576" s="34">
        <f t="shared" si="19"/>
        <v>2</v>
      </c>
      <c r="AE576" s="16" t="b">
        <f t="shared" si="20"/>
        <v>1</v>
      </c>
      <c r="AF576" s="17" t="b">
        <f t="shared" si="30"/>
        <v>0</v>
      </c>
      <c r="AG576" s="17">
        <f t="shared" si="22"/>
        <v>2</v>
      </c>
      <c r="AH576" s="17" t="b">
        <f t="shared" si="23"/>
        <v>1</v>
      </c>
      <c r="AI576" s="34">
        <f t="shared" si="24"/>
        <v>-1</v>
      </c>
      <c r="AJ576" s="18">
        <f t="shared" si="25"/>
        <v>16399.341</v>
      </c>
      <c r="AK576" s="18">
        <f t="shared" si="26"/>
        <v>15943.80375</v>
      </c>
      <c r="AL576" s="18">
        <f t="shared" si="27"/>
        <v>15488.2665</v>
      </c>
    </row>
    <row r="577" ht="12.75" customHeight="1">
      <c r="A577" s="71">
        <v>44610.0</v>
      </c>
      <c r="B577" s="2">
        <v>3028.0</v>
      </c>
      <c r="C577" s="3">
        <v>18232.35</v>
      </c>
      <c r="D577" s="2">
        <v>18222.0</v>
      </c>
      <c r="E577" s="4"/>
      <c r="F577" s="48">
        <f t="shared" si="1"/>
        <v>2734.6</v>
      </c>
      <c r="G577" s="49">
        <f t="shared" si="2"/>
        <v>1.014802001</v>
      </c>
      <c r="H577" s="49">
        <f t="shared" si="3"/>
        <v>1.042808613</v>
      </c>
      <c r="I577" s="48" t="b">
        <f t="shared" si="4"/>
        <v>0</v>
      </c>
      <c r="J577" s="48">
        <f t="shared" si="5"/>
        <v>0</v>
      </c>
      <c r="K577" s="50">
        <f t="shared" si="6"/>
        <v>-23</v>
      </c>
      <c r="L577" s="51">
        <f t="shared" si="7"/>
        <v>-0.0005676722968</v>
      </c>
      <c r="M577" s="50" t="b">
        <f t="shared" si="8"/>
        <v>0</v>
      </c>
      <c r="N577" s="50" t="b">
        <f t="shared" si="9"/>
        <v>0</v>
      </c>
      <c r="O577" s="50">
        <f t="shared" si="10"/>
        <v>1</v>
      </c>
      <c r="P577" s="4">
        <f t="shared" si="28"/>
        <v>78057434750</v>
      </c>
      <c r="Q577" s="34">
        <f t="shared" si="29"/>
        <v>-471207</v>
      </c>
      <c r="R577" s="34"/>
      <c r="S577" s="34"/>
      <c r="T577" s="34"/>
      <c r="U577" s="34"/>
      <c r="V577" s="52">
        <v>0.5009</v>
      </c>
      <c r="W577" s="53">
        <v>-3.71</v>
      </c>
      <c r="X577" s="34" t="b">
        <f t="shared" si="13"/>
        <v>1</v>
      </c>
      <c r="Y577" s="34" t="b">
        <f t="shared" si="14"/>
        <v>0</v>
      </c>
      <c r="Z577" s="34" t="b">
        <f t="shared" si="15"/>
        <v>0</v>
      </c>
      <c r="AA577" s="34" t="b">
        <f t="shared" si="16"/>
        <v>1</v>
      </c>
      <c r="AB577" s="34" t="b">
        <f t="shared" si="17"/>
        <v>0</v>
      </c>
      <c r="AC577" s="34">
        <f t="shared" si="18"/>
        <v>9</v>
      </c>
      <c r="AD577" s="34">
        <f t="shared" si="19"/>
        <v>1</v>
      </c>
      <c r="AE577" s="16" t="b">
        <f t="shared" si="20"/>
        <v>1</v>
      </c>
      <c r="AF577" s="17" t="b">
        <f t="shared" si="30"/>
        <v>1</v>
      </c>
      <c r="AG577" s="17">
        <f t="shared" si="22"/>
        <v>1</v>
      </c>
      <c r="AH577" s="17" t="b">
        <f t="shared" si="23"/>
        <v>1</v>
      </c>
      <c r="AI577" s="34">
        <f t="shared" si="24"/>
        <v>-1</v>
      </c>
      <c r="AJ577" s="18">
        <f t="shared" si="25"/>
        <v>16409.115</v>
      </c>
      <c r="AK577" s="18">
        <f t="shared" si="26"/>
        <v>15953.30625</v>
      </c>
      <c r="AL577" s="18">
        <f t="shared" si="27"/>
        <v>15497.4975</v>
      </c>
    </row>
    <row r="578" ht="12.75" customHeight="1">
      <c r="A578" s="71">
        <v>44609.0</v>
      </c>
      <c r="B578" s="2">
        <v>3043.0</v>
      </c>
      <c r="C578" s="3">
        <v>18268.57</v>
      </c>
      <c r="D578" s="2">
        <v>18245.0</v>
      </c>
      <c r="E578" s="4"/>
      <c r="F578" s="48">
        <f t="shared" si="1"/>
        <v>2652.4</v>
      </c>
      <c r="G578" s="49">
        <f t="shared" si="2"/>
        <v>1.017363632</v>
      </c>
      <c r="H578" s="49">
        <f t="shared" si="3"/>
        <v>1.042939662</v>
      </c>
      <c r="I578" s="48" t="b">
        <f t="shared" si="4"/>
        <v>0</v>
      </c>
      <c r="J578" s="48">
        <f t="shared" si="5"/>
        <v>0</v>
      </c>
      <c r="K578" s="50">
        <f t="shared" si="6"/>
        <v>36</v>
      </c>
      <c r="L578" s="51">
        <f t="shared" si="7"/>
        <v>-0.001290194033</v>
      </c>
      <c r="M578" s="50" t="b">
        <f t="shared" si="8"/>
        <v>0</v>
      </c>
      <c r="N578" s="50" t="b">
        <f t="shared" si="9"/>
        <v>0</v>
      </c>
      <c r="O578" s="50">
        <f t="shared" si="10"/>
        <v>1</v>
      </c>
      <c r="P578" s="4">
        <f t="shared" si="28"/>
        <v>77519956950</v>
      </c>
      <c r="Q578" s="34">
        <f t="shared" si="29"/>
        <v>-467372</v>
      </c>
      <c r="R578" s="34"/>
      <c r="S578" s="34"/>
      <c r="T578" s="34"/>
      <c r="U578" s="34"/>
      <c r="V578" s="52">
        <v>0.4899</v>
      </c>
      <c r="W578" s="53">
        <v>-3.59</v>
      </c>
      <c r="X578" s="34" t="b">
        <f t="shared" si="13"/>
        <v>1</v>
      </c>
      <c r="Y578" s="34" t="b">
        <f t="shared" si="14"/>
        <v>0</v>
      </c>
      <c r="Z578" s="34" t="b">
        <f t="shared" si="15"/>
        <v>0</v>
      </c>
      <c r="AA578" s="34" t="b">
        <f t="shared" si="16"/>
        <v>1</v>
      </c>
      <c r="AB578" s="34" t="b">
        <f t="shared" si="17"/>
        <v>0</v>
      </c>
      <c r="AC578" s="34">
        <f t="shared" si="18"/>
        <v>8</v>
      </c>
      <c r="AD578" s="34">
        <f t="shared" si="19"/>
        <v>1</v>
      </c>
      <c r="AE578" s="16" t="b">
        <f t="shared" si="20"/>
        <v>1</v>
      </c>
      <c r="AF578" s="17" t="b">
        <f t="shared" si="30"/>
        <v>1</v>
      </c>
      <c r="AG578" s="17">
        <f t="shared" si="22"/>
        <v>1</v>
      </c>
      <c r="AH578" s="17" t="b">
        <f t="shared" si="23"/>
        <v>1</v>
      </c>
      <c r="AI578" s="34">
        <f t="shared" si="24"/>
        <v>-1</v>
      </c>
      <c r="AJ578" s="18">
        <f t="shared" si="25"/>
        <v>16441.713</v>
      </c>
      <c r="AK578" s="18">
        <f t="shared" si="26"/>
        <v>15984.99875</v>
      </c>
      <c r="AL578" s="18">
        <f t="shared" si="27"/>
        <v>15528.2845</v>
      </c>
      <c r="AM578" s="19">
        <v>210.0</v>
      </c>
      <c r="AN578" s="19">
        <v>685.0</v>
      </c>
      <c r="AO578" s="19">
        <v>200.0</v>
      </c>
      <c r="AP578" s="19">
        <v>152.0</v>
      </c>
      <c r="AQ578" s="19">
        <v>118.0</v>
      </c>
    </row>
    <row r="579" ht="12.75" customHeight="1">
      <c r="A579" s="72">
        <v>44608.0</v>
      </c>
      <c r="B579" s="2">
        <v>2690.0</v>
      </c>
      <c r="C579" s="3">
        <v>18231.47</v>
      </c>
      <c r="D579" s="2">
        <v>18206.0</v>
      </c>
      <c r="E579" s="4">
        <v>18209.0</v>
      </c>
      <c r="F579" s="48">
        <f t="shared" si="1"/>
        <v>2605</v>
      </c>
      <c r="G579" s="49">
        <f t="shared" si="2"/>
        <v>1.015887863</v>
      </c>
      <c r="H579" s="49">
        <f t="shared" si="3"/>
        <v>0.9623988769</v>
      </c>
      <c r="I579" s="48" t="b">
        <f t="shared" si="4"/>
        <v>0</v>
      </c>
      <c r="J579" s="48">
        <f t="shared" si="5"/>
        <v>0</v>
      </c>
      <c r="K579" s="50">
        <f t="shared" si="6"/>
        <v>250</v>
      </c>
      <c r="L579" s="51">
        <f t="shared" si="7"/>
        <v>-0.00123248427</v>
      </c>
      <c r="M579" s="50" t="b">
        <f t="shared" si="8"/>
        <v>0</v>
      </c>
      <c r="N579" s="50" t="b">
        <f t="shared" si="9"/>
        <v>0</v>
      </c>
      <c r="O579" s="50">
        <f t="shared" si="10"/>
        <v>1</v>
      </c>
      <c r="P579" s="4">
        <f t="shared" si="28"/>
        <v>78372298350</v>
      </c>
      <c r="Q579" s="34">
        <f t="shared" si="29"/>
        <v>-473523</v>
      </c>
      <c r="R579" s="34"/>
      <c r="S579" s="34"/>
      <c r="T579" s="34"/>
      <c r="U579" s="34"/>
      <c r="V579" s="52">
        <v>0.5013</v>
      </c>
      <c r="W579" s="53">
        <v>-1.82</v>
      </c>
      <c r="X579" s="34" t="b">
        <f t="shared" si="13"/>
        <v>1</v>
      </c>
      <c r="Y579" s="34" t="b">
        <f t="shared" si="14"/>
        <v>0</v>
      </c>
      <c r="Z579" s="34" t="b">
        <f t="shared" si="15"/>
        <v>0</v>
      </c>
      <c r="AA579" s="34" t="b">
        <f t="shared" si="16"/>
        <v>0</v>
      </c>
      <c r="AB579" s="34" t="b">
        <f t="shared" si="17"/>
        <v>0</v>
      </c>
      <c r="AC579" s="34">
        <f t="shared" si="18"/>
        <v>7</v>
      </c>
      <c r="AD579" s="34">
        <f t="shared" si="19"/>
        <v>3</v>
      </c>
      <c r="AE579" s="16" t="b">
        <f t="shared" si="20"/>
        <v>1</v>
      </c>
      <c r="AF579" s="17" t="b">
        <f t="shared" si="30"/>
        <v>0</v>
      </c>
      <c r="AG579" s="17">
        <f t="shared" si="22"/>
        <v>3</v>
      </c>
      <c r="AH579" s="17" t="b">
        <f t="shared" si="23"/>
        <v>1</v>
      </c>
      <c r="AI579" s="34">
        <f t="shared" si="24"/>
        <v>-1</v>
      </c>
      <c r="AJ579" s="18">
        <f t="shared" si="25"/>
        <v>16408.323</v>
      </c>
      <c r="AK579" s="18">
        <f t="shared" si="26"/>
        <v>15952.53625</v>
      </c>
      <c r="AL579" s="18">
        <f t="shared" si="27"/>
        <v>15496.7495</v>
      </c>
    </row>
    <row r="580" ht="12.75" customHeight="1">
      <c r="A580" s="71">
        <v>44607.0</v>
      </c>
      <c r="B580" s="2">
        <v>2318.0</v>
      </c>
      <c r="C580" s="3">
        <v>17951.81</v>
      </c>
      <c r="D580" s="2">
        <v>17956.0</v>
      </c>
      <c r="E580" s="4"/>
      <c r="F580" s="48">
        <f t="shared" si="1"/>
        <v>2655</v>
      </c>
      <c r="G580" s="49">
        <f t="shared" si="2"/>
        <v>1.000830215</v>
      </c>
      <c r="H580" s="49">
        <f t="shared" si="3"/>
        <v>1.005788071</v>
      </c>
      <c r="I580" s="48" t="b">
        <f t="shared" si="4"/>
        <v>0</v>
      </c>
      <c r="J580" s="48">
        <f t="shared" si="5"/>
        <v>0</v>
      </c>
      <c r="K580" s="50">
        <f t="shared" si="6"/>
        <v>-32</v>
      </c>
      <c r="L580" s="51">
        <f t="shared" si="7"/>
        <v>0.0002334026485</v>
      </c>
      <c r="M580" s="50" t="b">
        <f t="shared" si="8"/>
        <v>0</v>
      </c>
      <c r="N580" s="50" t="b">
        <f t="shared" si="9"/>
        <v>0</v>
      </c>
      <c r="O580" s="50">
        <f t="shared" si="10"/>
        <v>-1</v>
      </c>
      <c r="P580" s="4">
        <f t="shared" si="28"/>
        <v>84871410850</v>
      </c>
      <c r="Q580" s="34">
        <f t="shared" si="29"/>
        <v>-519929</v>
      </c>
      <c r="R580" s="34"/>
      <c r="S580" s="34"/>
      <c r="T580" s="34"/>
      <c r="U580" s="34"/>
      <c r="V580" s="52">
        <v>0.5025</v>
      </c>
      <c r="W580" s="53">
        <v>-2.08</v>
      </c>
      <c r="X580" s="34" t="b">
        <f t="shared" si="13"/>
        <v>0</v>
      </c>
      <c r="Y580" s="34" t="b">
        <f t="shared" si="14"/>
        <v>0</v>
      </c>
      <c r="Z580" s="34" t="b">
        <f t="shared" si="15"/>
        <v>0</v>
      </c>
      <c r="AA580" s="34" t="b">
        <f t="shared" si="16"/>
        <v>0</v>
      </c>
      <c r="AB580" s="34" t="b">
        <f t="shared" si="17"/>
        <v>0</v>
      </c>
      <c r="AC580" s="34">
        <f t="shared" si="18"/>
        <v>6</v>
      </c>
      <c r="AD580" s="34">
        <f t="shared" si="19"/>
        <v>2</v>
      </c>
      <c r="AE580" s="16" t="b">
        <f t="shared" si="20"/>
        <v>1</v>
      </c>
      <c r="AF580" s="17" t="b">
        <f t="shared" si="30"/>
        <v>0</v>
      </c>
      <c r="AG580" s="17">
        <f t="shared" si="22"/>
        <v>2</v>
      </c>
      <c r="AH580" s="17" t="b">
        <f t="shared" si="23"/>
        <v>1</v>
      </c>
      <c r="AI580" s="34">
        <f t="shared" si="24"/>
        <v>1</v>
      </c>
      <c r="AJ580" s="18">
        <f t="shared" si="25"/>
        <v>16156.629</v>
      </c>
      <c r="AK580" s="18">
        <f t="shared" si="26"/>
        <v>15707.83375</v>
      </c>
      <c r="AL580" s="18">
        <f t="shared" si="27"/>
        <v>15259.0385</v>
      </c>
    </row>
    <row r="581" ht="12.75" customHeight="1">
      <c r="A581" s="71">
        <v>44606.0</v>
      </c>
      <c r="B581" s="2">
        <v>2594.0</v>
      </c>
      <c r="C581" s="3">
        <v>17997.67</v>
      </c>
      <c r="D581" s="2">
        <v>17988.0</v>
      </c>
      <c r="E581" s="4"/>
      <c r="F581" s="48">
        <f t="shared" si="1"/>
        <v>2817.8</v>
      </c>
      <c r="G581" s="49">
        <f t="shared" si="2"/>
        <v>1.003525209</v>
      </c>
      <c r="H581" s="49">
        <f t="shared" si="3"/>
        <v>1.066540383</v>
      </c>
      <c r="I581" s="48" t="b">
        <f t="shared" si="4"/>
        <v>0</v>
      </c>
      <c r="J581" s="48">
        <f t="shared" si="5"/>
        <v>0</v>
      </c>
      <c r="K581" s="50">
        <f t="shared" si="6"/>
        <v>-286</v>
      </c>
      <c r="L581" s="51">
        <f t="shared" si="7"/>
        <v>-0.0005372917717</v>
      </c>
      <c r="M581" s="50" t="b">
        <f t="shared" si="8"/>
        <v>0</v>
      </c>
      <c r="N581" s="50" t="b">
        <f t="shared" si="9"/>
        <v>0</v>
      </c>
      <c r="O581" s="50">
        <f t="shared" si="10"/>
        <v>-1</v>
      </c>
      <c r="P581" s="4">
        <f t="shared" si="28"/>
        <v>84049050850</v>
      </c>
      <c r="Q581" s="34">
        <f t="shared" si="29"/>
        <v>-513975</v>
      </c>
      <c r="R581" s="34"/>
      <c r="S581" s="34"/>
      <c r="T581" s="34"/>
      <c r="U581" s="34"/>
      <c r="V581" s="52">
        <v>0.5097</v>
      </c>
      <c r="W581" s="53">
        <v>-4.2</v>
      </c>
      <c r="X581" s="34" t="b">
        <f t="shared" si="13"/>
        <v>1</v>
      </c>
      <c r="Y581" s="34" t="b">
        <f t="shared" si="14"/>
        <v>0</v>
      </c>
      <c r="Z581" s="34" t="b">
        <f t="shared" si="15"/>
        <v>0</v>
      </c>
      <c r="AA581" s="34" t="b">
        <f t="shared" si="16"/>
        <v>1</v>
      </c>
      <c r="AB581" s="34" t="b">
        <f t="shared" si="17"/>
        <v>0</v>
      </c>
      <c r="AC581" s="34">
        <f t="shared" si="18"/>
        <v>5</v>
      </c>
      <c r="AD581" s="34">
        <f t="shared" si="19"/>
        <v>1</v>
      </c>
      <c r="AE581" s="16" t="b">
        <f t="shared" si="20"/>
        <v>1</v>
      </c>
      <c r="AF581" s="17" t="b">
        <f t="shared" si="30"/>
        <v>1</v>
      </c>
      <c r="AG581" s="17">
        <f t="shared" si="22"/>
        <v>1</v>
      </c>
      <c r="AH581" s="17" t="b">
        <f t="shared" si="23"/>
        <v>1</v>
      </c>
      <c r="AI581" s="34">
        <f t="shared" si="24"/>
        <v>1</v>
      </c>
      <c r="AJ581" s="18">
        <f t="shared" si="25"/>
        <v>16197.903</v>
      </c>
      <c r="AK581" s="18">
        <f t="shared" si="26"/>
        <v>15747.96125</v>
      </c>
      <c r="AL581" s="18">
        <f t="shared" si="27"/>
        <v>15298.0195</v>
      </c>
    </row>
    <row r="582" ht="12.75" customHeight="1">
      <c r="A582" s="71">
        <v>44603.0</v>
      </c>
      <c r="B582" s="2">
        <v>2617.0</v>
      </c>
      <c r="C582" s="3">
        <v>18310.94</v>
      </c>
      <c r="D582" s="2">
        <v>18274.0</v>
      </c>
      <c r="E582" s="4"/>
      <c r="F582" s="48">
        <f t="shared" si="1"/>
        <v>2909</v>
      </c>
      <c r="G582" s="49">
        <f t="shared" si="2"/>
        <v>1.021162919</v>
      </c>
      <c r="H582" s="49">
        <f t="shared" si="3"/>
        <v>1.058269828</v>
      </c>
      <c r="I582" s="48" t="b">
        <f t="shared" si="4"/>
        <v>0</v>
      </c>
      <c r="J582" s="48">
        <f t="shared" si="5"/>
        <v>0</v>
      </c>
      <c r="K582" s="50">
        <f t="shared" si="6"/>
        <v>-50</v>
      </c>
      <c r="L582" s="51">
        <f t="shared" si="7"/>
        <v>-0.002017373221</v>
      </c>
      <c r="M582" s="50" t="b">
        <f t="shared" si="8"/>
        <v>0</v>
      </c>
      <c r="N582" s="50" t="b">
        <f t="shared" si="9"/>
        <v>0</v>
      </c>
      <c r="O582" s="50">
        <f t="shared" si="10"/>
        <v>1</v>
      </c>
      <c r="P582" s="4">
        <f t="shared" si="28"/>
        <v>113309639350</v>
      </c>
      <c r="Q582" s="34">
        <f t="shared" si="29"/>
        <v>2046195</v>
      </c>
      <c r="R582" s="34"/>
      <c r="S582" s="34"/>
      <c r="T582" s="34"/>
      <c r="U582" s="34"/>
      <c r="V582" s="52">
        <v>0.5112</v>
      </c>
      <c r="W582" s="53">
        <v>-3.98</v>
      </c>
      <c r="X582" s="34" t="b">
        <f t="shared" si="13"/>
        <v>1</v>
      </c>
      <c r="Y582" s="34" t="b">
        <f t="shared" si="14"/>
        <v>0</v>
      </c>
      <c r="Z582" s="34" t="b">
        <f t="shared" si="15"/>
        <v>0</v>
      </c>
      <c r="AA582" s="34" t="b">
        <f t="shared" si="16"/>
        <v>1</v>
      </c>
      <c r="AB582" s="34" t="b">
        <f t="shared" si="17"/>
        <v>0</v>
      </c>
      <c r="AC582" s="34">
        <f t="shared" si="18"/>
        <v>4</v>
      </c>
      <c r="AD582" s="34">
        <f t="shared" si="19"/>
        <v>1</v>
      </c>
      <c r="AE582" s="16" t="b">
        <f t="shared" si="20"/>
        <v>1</v>
      </c>
      <c r="AF582" s="17" t="b">
        <f t="shared" si="30"/>
        <v>1</v>
      </c>
      <c r="AG582" s="17">
        <f t="shared" si="22"/>
        <v>1</v>
      </c>
      <c r="AH582" s="17" t="b">
        <f t="shared" si="23"/>
        <v>1</v>
      </c>
      <c r="AI582" s="34">
        <f t="shared" si="24"/>
        <v>3</v>
      </c>
      <c r="AJ582" s="18">
        <f t="shared" si="25"/>
        <v>16479.846</v>
      </c>
      <c r="AK582" s="18">
        <f t="shared" si="26"/>
        <v>16022.0725</v>
      </c>
      <c r="AL582" s="18">
        <f t="shared" si="27"/>
        <v>15564.299</v>
      </c>
    </row>
    <row r="583" ht="12.75" customHeight="1">
      <c r="A583" s="71">
        <v>44602.0</v>
      </c>
      <c r="B583" s="2">
        <v>2806.0</v>
      </c>
      <c r="C583" s="3">
        <v>18338.05</v>
      </c>
      <c r="D583" s="2">
        <v>18324.0</v>
      </c>
      <c r="E583" s="4"/>
      <c r="F583" s="48">
        <f t="shared" si="1"/>
        <v>2958.8</v>
      </c>
      <c r="G583" s="49">
        <f t="shared" si="2"/>
        <v>1.023121328</v>
      </c>
      <c r="H583" s="49">
        <f t="shared" si="3"/>
        <v>1.050408308</v>
      </c>
      <c r="I583" s="48" t="b">
        <f t="shared" si="4"/>
        <v>0</v>
      </c>
      <c r="J583" s="48">
        <f t="shared" si="5"/>
        <v>0</v>
      </c>
      <c r="K583" s="50">
        <f t="shared" si="6"/>
        <v>166</v>
      </c>
      <c r="L583" s="51">
        <f t="shared" si="7"/>
        <v>-0.0007661665226</v>
      </c>
      <c r="M583" s="50" t="b">
        <f t="shared" si="8"/>
        <v>0</v>
      </c>
      <c r="N583" s="50" t="b">
        <f t="shared" si="9"/>
        <v>0</v>
      </c>
      <c r="O583" s="50">
        <f t="shared" si="10"/>
        <v>-1</v>
      </c>
      <c r="P583" s="4">
        <f t="shared" si="28"/>
        <v>111634274350</v>
      </c>
      <c r="Q583" s="34">
        <f t="shared" si="29"/>
        <v>-670146</v>
      </c>
      <c r="R583" s="34"/>
      <c r="S583" s="34"/>
      <c r="T583" s="34"/>
      <c r="U583" s="34"/>
      <c r="V583" s="52">
        <v>0.541</v>
      </c>
      <c r="W583" s="53">
        <v>-0.88</v>
      </c>
      <c r="X583" s="34" t="b">
        <f t="shared" si="13"/>
        <v>1</v>
      </c>
      <c r="Y583" s="34" t="b">
        <f t="shared" si="14"/>
        <v>0</v>
      </c>
      <c r="Z583" s="34" t="b">
        <f t="shared" si="15"/>
        <v>0</v>
      </c>
      <c r="AA583" s="34" t="b">
        <f t="shared" si="16"/>
        <v>0</v>
      </c>
      <c r="AB583" s="34" t="b">
        <f t="shared" si="17"/>
        <v>0</v>
      </c>
      <c r="AC583" s="34">
        <f t="shared" si="18"/>
        <v>3</v>
      </c>
      <c r="AD583" s="34">
        <f t="shared" si="19"/>
        <v>4</v>
      </c>
      <c r="AE583" s="16" t="b">
        <f t="shared" si="20"/>
        <v>0</v>
      </c>
      <c r="AF583" s="17" t="b">
        <f t="shared" si="30"/>
        <v>0</v>
      </c>
      <c r="AG583" s="17">
        <f t="shared" si="22"/>
        <v>11</v>
      </c>
      <c r="AH583" s="17" t="b">
        <f t="shared" si="23"/>
        <v>0</v>
      </c>
      <c r="AI583" s="34">
        <f t="shared" si="24"/>
        <v>1</v>
      </c>
      <c r="AJ583" s="18">
        <f t="shared" si="25"/>
        <v>16504.245</v>
      </c>
      <c r="AK583" s="18">
        <f t="shared" si="26"/>
        <v>16045.79375</v>
      </c>
      <c r="AL583" s="18">
        <f t="shared" si="27"/>
        <v>15587.3425</v>
      </c>
    </row>
    <row r="584" ht="12.75" customHeight="1">
      <c r="A584" s="71">
        <v>44601.0</v>
      </c>
      <c r="B584" s="2">
        <v>2940.0</v>
      </c>
      <c r="C584" s="3">
        <v>18151.76</v>
      </c>
      <c r="D584" s="2">
        <v>18158.0</v>
      </c>
      <c r="E584" s="4"/>
      <c r="F584" s="48">
        <f t="shared" si="1"/>
        <v>2970.8</v>
      </c>
      <c r="G584" s="49">
        <f t="shared" si="2"/>
        <v>1.013268624</v>
      </c>
      <c r="H584" s="49">
        <f t="shared" si="3"/>
        <v>1.043745674</v>
      </c>
      <c r="I584" s="48" t="b">
        <f t="shared" si="4"/>
        <v>0</v>
      </c>
      <c r="J584" s="48">
        <f t="shared" si="5"/>
        <v>0</v>
      </c>
      <c r="K584" s="50">
        <f t="shared" si="6"/>
        <v>199</v>
      </c>
      <c r="L584" s="51">
        <f t="shared" si="7"/>
        <v>0.0003437683178</v>
      </c>
      <c r="M584" s="50" t="b">
        <f t="shared" si="8"/>
        <v>0</v>
      </c>
      <c r="N584" s="50" t="b">
        <f t="shared" si="9"/>
        <v>0</v>
      </c>
      <c r="O584" s="50">
        <f t="shared" si="10"/>
        <v>1</v>
      </c>
      <c r="P584" s="4">
        <f t="shared" si="28"/>
        <v>97002212650</v>
      </c>
      <c r="Q584" s="34">
        <f t="shared" si="29"/>
        <v>1762899</v>
      </c>
      <c r="R584" s="34"/>
      <c r="S584" s="34"/>
      <c r="T584" s="34"/>
      <c r="U584" s="34"/>
      <c r="V584" s="52">
        <v>0.5028</v>
      </c>
      <c r="W584" s="53">
        <v>1.41</v>
      </c>
      <c r="X584" s="34" t="b">
        <f t="shared" si="13"/>
        <v>0</v>
      </c>
      <c r="Y584" s="34" t="b">
        <f t="shared" si="14"/>
        <v>0</v>
      </c>
      <c r="Z584" s="34" t="b">
        <f t="shared" si="15"/>
        <v>0</v>
      </c>
      <c r="AA584" s="34" t="b">
        <f t="shared" si="16"/>
        <v>0</v>
      </c>
      <c r="AB584" s="34" t="b">
        <f t="shared" si="17"/>
        <v>0</v>
      </c>
      <c r="AC584" s="34">
        <f t="shared" si="18"/>
        <v>2</v>
      </c>
      <c r="AD584" s="34">
        <f t="shared" si="19"/>
        <v>3</v>
      </c>
      <c r="AE584" s="16" t="b">
        <f t="shared" si="20"/>
        <v>0</v>
      </c>
      <c r="AF584" s="17" t="b">
        <f t="shared" si="30"/>
        <v>0</v>
      </c>
      <c r="AG584" s="17">
        <f t="shared" si="22"/>
        <v>10</v>
      </c>
      <c r="AH584" s="17" t="b">
        <f t="shared" si="23"/>
        <v>0</v>
      </c>
      <c r="AI584" s="34">
        <f t="shared" si="24"/>
        <v>3</v>
      </c>
      <c r="AJ584" s="18">
        <f t="shared" si="25"/>
        <v>16336.584</v>
      </c>
      <c r="AK584" s="18">
        <f t="shared" si="26"/>
        <v>15882.79</v>
      </c>
      <c r="AL584" s="18">
        <f t="shared" si="27"/>
        <v>15428.996</v>
      </c>
    </row>
    <row r="585" ht="12.75" customHeight="1">
      <c r="A585" s="71">
        <v>44600.0</v>
      </c>
      <c r="B585" s="2">
        <v>3132.0</v>
      </c>
      <c r="C585" s="3">
        <v>17966.56</v>
      </c>
      <c r="D585" s="2">
        <v>17959.0</v>
      </c>
      <c r="E585" s="4"/>
      <c r="F585" s="48">
        <f t="shared" si="1"/>
        <v>2956</v>
      </c>
      <c r="G585" s="49">
        <f t="shared" si="2"/>
        <v>1.003358507</v>
      </c>
      <c r="H585" s="49">
        <f t="shared" si="3"/>
        <v>1.038898661</v>
      </c>
      <c r="I585" s="48" t="b">
        <f t="shared" si="4"/>
        <v>0</v>
      </c>
      <c r="J585" s="48">
        <f t="shared" si="5"/>
        <v>0</v>
      </c>
      <c r="K585" s="50">
        <f t="shared" si="6"/>
        <v>64</v>
      </c>
      <c r="L585" s="51">
        <f t="shared" si="7"/>
        <v>-0.0004207817189</v>
      </c>
      <c r="M585" s="50" t="b">
        <f t="shared" si="8"/>
        <v>0</v>
      </c>
      <c r="N585" s="50" t="b">
        <f t="shared" si="9"/>
        <v>0</v>
      </c>
      <c r="O585" s="50">
        <f t="shared" si="10"/>
        <v>1</v>
      </c>
      <c r="P585" s="4">
        <f t="shared" si="28"/>
        <v>103297627400</v>
      </c>
      <c r="Q585" s="34">
        <f t="shared" si="29"/>
        <v>-632705</v>
      </c>
      <c r="R585" s="34"/>
      <c r="S585" s="34"/>
      <c r="T585" s="34"/>
      <c r="U585" s="34"/>
      <c r="V585" s="52">
        <v>0.4875</v>
      </c>
      <c r="W585" s="53">
        <v>-1.54</v>
      </c>
      <c r="X585" s="34" t="b">
        <f t="shared" si="13"/>
        <v>1</v>
      </c>
      <c r="Y585" s="34" t="b">
        <f t="shared" si="14"/>
        <v>1</v>
      </c>
      <c r="Z585" s="34" t="b">
        <f t="shared" si="15"/>
        <v>0</v>
      </c>
      <c r="AA585" s="34" t="b">
        <f t="shared" si="16"/>
        <v>0</v>
      </c>
      <c r="AB585" s="34" t="b">
        <f t="shared" si="17"/>
        <v>1</v>
      </c>
      <c r="AC585" s="34">
        <f t="shared" si="18"/>
        <v>1</v>
      </c>
      <c r="AD585" s="34">
        <f t="shared" si="19"/>
        <v>2</v>
      </c>
      <c r="AE585" s="16" t="b">
        <f t="shared" si="20"/>
        <v>0</v>
      </c>
      <c r="AF585" s="17" t="b">
        <f t="shared" si="30"/>
        <v>0</v>
      </c>
      <c r="AG585" s="17">
        <f t="shared" si="22"/>
        <v>9</v>
      </c>
      <c r="AH585" s="17" t="b">
        <f t="shared" si="23"/>
        <v>0</v>
      </c>
      <c r="AI585" s="34">
        <f t="shared" si="24"/>
        <v>-1</v>
      </c>
      <c r="AJ585" s="18">
        <f t="shared" si="25"/>
        <v>16169.904</v>
      </c>
      <c r="AK585" s="18">
        <f t="shared" si="26"/>
        <v>15720.74</v>
      </c>
      <c r="AL585" s="18">
        <f t="shared" si="27"/>
        <v>15271.576</v>
      </c>
    </row>
    <row r="586" ht="12.75" customHeight="1">
      <c r="A586" s="71">
        <v>44599.0</v>
      </c>
      <c r="B586" s="2">
        <v>3050.0</v>
      </c>
      <c r="C586" s="3">
        <v>17900.3</v>
      </c>
      <c r="D586" s="2">
        <v>17895.0</v>
      </c>
      <c r="E586" s="4"/>
      <c r="F586" s="48">
        <f t="shared" si="1"/>
        <v>2902.8</v>
      </c>
      <c r="G586" s="49">
        <f t="shared" si="2"/>
        <v>0.9999672456</v>
      </c>
      <c r="H586" s="49">
        <f t="shared" si="3"/>
        <v>1.008176365</v>
      </c>
      <c r="I586" s="48" t="b">
        <f t="shared" si="4"/>
        <v>0</v>
      </c>
      <c r="J586" s="48">
        <f t="shared" si="5"/>
        <v>0</v>
      </c>
      <c r="K586" s="50">
        <f t="shared" si="6"/>
        <v>275</v>
      </c>
      <c r="L586" s="51">
        <f t="shared" si="7"/>
        <v>-0.0002960844232</v>
      </c>
      <c r="M586" s="50" t="b">
        <f t="shared" si="8"/>
        <v>0</v>
      </c>
      <c r="N586" s="50" t="b">
        <f t="shared" si="9"/>
        <v>0</v>
      </c>
      <c r="O586" s="50">
        <f t="shared" si="10"/>
        <v>1</v>
      </c>
      <c r="P586" s="4">
        <f t="shared" si="28"/>
        <v>97541611400</v>
      </c>
      <c r="Q586" s="34">
        <f t="shared" si="29"/>
        <v>1798755</v>
      </c>
      <c r="R586" s="34"/>
      <c r="S586" s="34"/>
      <c r="T586" s="34"/>
      <c r="U586" s="34"/>
      <c r="V586" s="52">
        <v>0.4628</v>
      </c>
      <c r="W586" s="53">
        <v>-2.3</v>
      </c>
      <c r="X586" s="34" t="b">
        <f t="shared" si="13"/>
        <v>1</v>
      </c>
      <c r="Y586" s="34" t="b">
        <f t="shared" si="14"/>
        <v>0</v>
      </c>
      <c r="Z586" s="34" t="b">
        <f t="shared" si="15"/>
        <v>0</v>
      </c>
      <c r="AA586" s="34" t="b">
        <f t="shared" si="16"/>
        <v>1</v>
      </c>
      <c r="AB586" s="34" t="b">
        <f t="shared" si="17"/>
        <v>0</v>
      </c>
      <c r="AC586" s="34">
        <f t="shared" si="18"/>
        <v>6</v>
      </c>
      <c r="AD586" s="34">
        <f t="shared" si="19"/>
        <v>1</v>
      </c>
      <c r="AE586" s="16" t="b">
        <f t="shared" si="20"/>
        <v>1</v>
      </c>
      <c r="AF586" s="17" t="b">
        <f t="shared" si="30"/>
        <v>0</v>
      </c>
      <c r="AG586" s="17">
        <f t="shared" si="22"/>
        <v>8</v>
      </c>
      <c r="AH586" s="17" t="b">
        <f t="shared" si="23"/>
        <v>0</v>
      </c>
      <c r="AI586" s="34">
        <f t="shared" si="24"/>
        <v>3</v>
      </c>
      <c r="AJ586" s="18">
        <f t="shared" si="25"/>
        <v>16110.27</v>
      </c>
      <c r="AK586" s="18">
        <f t="shared" si="26"/>
        <v>15662.7625</v>
      </c>
      <c r="AL586" s="18">
        <f t="shared" si="27"/>
        <v>15215.255</v>
      </c>
      <c r="AS586" s="21"/>
      <c r="AT586" s="21"/>
    </row>
    <row r="587" ht="12.75" customHeight="1">
      <c r="A587" s="71">
        <v>44596.0</v>
      </c>
      <c r="B587" s="80">
        <v>2866.0</v>
      </c>
      <c r="C587" s="81">
        <v>17674.4</v>
      </c>
      <c r="D587" s="80">
        <v>17620.0</v>
      </c>
      <c r="E587" s="4"/>
      <c r="F587" s="48">
        <f t="shared" si="1"/>
        <v>2866</v>
      </c>
      <c r="G587" s="49">
        <f t="shared" si="2"/>
        <v>0.9876992022</v>
      </c>
      <c r="H587" s="49">
        <f t="shared" si="3"/>
        <v>0.9441355708</v>
      </c>
      <c r="I587" s="48" t="b">
        <f t="shared" si="4"/>
        <v>0</v>
      </c>
      <c r="J587" s="48">
        <f t="shared" si="5"/>
        <v>0</v>
      </c>
      <c r="K587" s="50">
        <f t="shared" si="6"/>
        <v>0</v>
      </c>
      <c r="L587" s="51">
        <f t="shared" si="7"/>
        <v>-0.003077897977</v>
      </c>
      <c r="M587" s="50" t="b">
        <f t="shared" si="8"/>
        <v>0</v>
      </c>
      <c r="N587" s="50" t="b">
        <f t="shared" si="9"/>
        <v>0</v>
      </c>
      <c r="O587" s="50">
        <f t="shared" si="10"/>
        <v>1</v>
      </c>
      <c r="P587" s="4">
        <f t="shared" si="28"/>
        <v>97541666400</v>
      </c>
      <c r="Q587" s="34">
        <v>-4.0</v>
      </c>
      <c r="R587" s="34"/>
      <c r="S587" s="34"/>
      <c r="T587" s="34"/>
      <c r="U587" s="34"/>
      <c r="V587" s="52">
        <v>0.4883</v>
      </c>
      <c r="W587" s="53">
        <v>-1.75</v>
      </c>
      <c r="X587" s="34" t="b">
        <f t="shared" si="13"/>
        <v>1</v>
      </c>
      <c r="Y587" s="34" t="b">
        <f t="shared" si="14"/>
        <v>0</v>
      </c>
      <c r="Z587" s="34" t="b">
        <f t="shared" si="15"/>
        <v>0</v>
      </c>
      <c r="AA587" s="34" t="b">
        <f t="shared" si="16"/>
        <v>0</v>
      </c>
      <c r="AB587" s="34" t="b">
        <f t="shared" si="17"/>
        <v>0</v>
      </c>
      <c r="AC587" s="34">
        <f t="shared" si="18"/>
        <v>5</v>
      </c>
      <c r="AD587" s="34">
        <f t="shared" si="19"/>
        <v>7</v>
      </c>
      <c r="AE587" s="16" t="b">
        <f t="shared" si="20"/>
        <v>0</v>
      </c>
      <c r="AF587" s="17" t="b">
        <f t="shared" si="30"/>
        <v>0</v>
      </c>
      <c r="AG587" s="17">
        <f t="shared" si="22"/>
        <v>7</v>
      </c>
      <c r="AH587" s="17" t="b">
        <f t="shared" si="23"/>
        <v>0</v>
      </c>
      <c r="AI587" s="34">
        <f t="shared" si="24"/>
        <v>3</v>
      </c>
      <c r="AJ587" s="18">
        <f t="shared" si="25"/>
        <v>15906.96</v>
      </c>
      <c r="AK587" s="18">
        <f t="shared" si="26"/>
        <v>15465.1</v>
      </c>
      <c r="AL587" s="18">
        <f t="shared" si="27"/>
        <v>15023.24</v>
      </c>
      <c r="AS587" s="21"/>
      <c r="AT587" s="21"/>
    </row>
    <row r="588" ht="12.75" customHeight="1">
      <c r="A588" s="71">
        <v>44595.0</v>
      </c>
      <c r="B588" s="80">
        <v>2866.0</v>
      </c>
      <c r="C588" s="81">
        <v>17674.4</v>
      </c>
      <c r="D588" s="80">
        <v>17620.0</v>
      </c>
      <c r="E588" s="4"/>
      <c r="F588" s="5">
        <f t="shared" si="1"/>
        <v>2866</v>
      </c>
      <c r="G588" s="6">
        <f t="shared" si="2"/>
        <v>0.9879033578</v>
      </c>
      <c r="H588" s="6">
        <f t="shared" si="3"/>
        <v>0.9382884889</v>
      </c>
      <c r="I588" s="5" t="b">
        <f t="shared" si="4"/>
        <v>0</v>
      </c>
      <c r="J588" s="5">
        <f t="shared" si="5"/>
        <v>0</v>
      </c>
      <c r="K588" s="4">
        <f t="shared" si="6"/>
        <v>0</v>
      </c>
      <c r="L588" s="7">
        <f t="shared" si="7"/>
        <v>-0.003077897977</v>
      </c>
      <c r="M588" s="50" t="b">
        <f t="shared" si="8"/>
        <v>0</v>
      </c>
      <c r="N588" s="50" t="b">
        <f t="shared" si="9"/>
        <v>0</v>
      </c>
      <c r="O588" s="50">
        <f t="shared" si="10"/>
        <v>1</v>
      </c>
      <c r="P588" s="4">
        <f t="shared" si="28"/>
        <v>97541666400</v>
      </c>
      <c r="Q588" s="44">
        <f t="shared" ref="Q588:Q6421" si="31">INT(P588/(D588*$P$2)*$Q$2*AI588)*O588</f>
        <v>1826830</v>
      </c>
      <c r="R588" s="34"/>
      <c r="S588" s="34"/>
      <c r="T588" s="34"/>
      <c r="U588" s="34"/>
      <c r="V588" s="52">
        <v>0.4788</v>
      </c>
      <c r="W588" s="53">
        <v>-2.83</v>
      </c>
      <c r="X588" s="34" t="b">
        <f t="shared" si="13"/>
        <v>1</v>
      </c>
      <c r="Y588" s="34" t="b">
        <f t="shared" si="14"/>
        <v>0</v>
      </c>
      <c r="Z588" s="34" t="b">
        <f t="shared" si="15"/>
        <v>0</v>
      </c>
      <c r="AA588" s="34" t="b">
        <f t="shared" si="16"/>
        <v>0</v>
      </c>
      <c r="AB588" s="34" t="b">
        <f t="shared" si="17"/>
        <v>0</v>
      </c>
      <c r="AC588" s="34">
        <f t="shared" si="18"/>
        <v>4</v>
      </c>
      <c r="AD588" s="34">
        <f t="shared" si="19"/>
        <v>6</v>
      </c>
      <c r="AE588" s="16" t="b">
        <f t="shared" si="20"/>
        <v>0</v>
      </c>
      <c r="AF588" s="17" t="b">
        <f t="shared" si="30"/>
        <v>0</v>
      </c>
      <c r="AG588" s="17">
        <f t="shared" si="22"/>
        <v>6</v>
      </c>
      <c r="AH588" s="17" t="b">
        <f t="shared" si="23"/>
        <v>0</v>
      </c>
      <c r="AI588" s="34">
        <f t="shared" si="24"/>
        <v>3</v>
      </c>
      <c r="AJ588" s="18">
        <f t="shared" si="25"/>
        <v>15906.96</v>
      </c>
      <c r="AK588" s="18">
        <f t="shared" si="26"/>
        <v>15465.1</v>
      </c>
      <c r="AL588" s="18">
        <f t="shared" si="27"/>
        <v>15023.24</v>
      </c>
    </row>
    <row r="589" ht="12.75" customHeight="1">
      <c r="A589" s="71">
        <v>44594.0</v>
      </c>
      <c r="B589" s="80">
        <v>2866.0</v>
      </c>
      <c r="C589" s="81">
        <v>17674.4</v>
      </c>
      <c r="D589" s="80">
        <v>17620.0</v>
      </c>
      <c r="E589" s="4"/>
      <c r="F589" s="5">
        <f t="shared" si="1"/>
        <v>2866</v>
      </c>
      <c r="G589" s="6">
        <f t="shared" si="2"/>
        <v>0.9880089744</v>
      </c>
      <c r="H589" s="6">
        <f t="shared" si="3"/>
        <v>0.9350385298</v>
      </c>
      <c r="I589" s="5" t="b">
        <f t="shared" si="4"/>
        <v>0</v>
      </c>
      <c r="J589" s="5">
        <f t="shared" si="5"/>
        <v>0</v>
      </c>
      <c r="K589" s="4">
        <f t="shared" si="6"/>
        <v>0</v>
      </c>
      <c r="L589" s="7">
        <f t="shared" si="7"/>
        <v>-0.003077897977</v>
      </c>
      <c r="M589" s="50" t="b">
        <f t="shared" si="8"/>
        <v>0</v>
      </c>
      <c r="N589" s="50" t="b">
        <f t="shared" si="9"/>
        <v>0</v>
      </c>
      <c r="O589" s="50">
        <f t="shared" si="10"/>
        <v>1</v>
      </c>
      <c r="P589" s="4">
        <f t="shared" si="28"/>
        <v>97541666400</v>
      </c>
      <c r="Q589" s="44">
        <f t="shared" si="31"/>
        <v>1826830</v>
      </c>
      <c r="R589" s="34"/>
      <c r="S589" s="34"/>
      <c r="T589" s="34"/>
      <c r="U589" s="34"/>
      <c r="V589" s="52">
        <v>0.4831</v>
      </c>
      <c r="W589" s="53">
        <v>2.29</v>
      </c>
      <c r="X589" s="34" t="b">
        <f t="shared" si="13"/>
        <v>0</v>
      </c>
      <c r="Y589" s="34" t="b">
        <f t="shared" si="14"/>
        <v>0</v>
      </c>
      <c r="Z589" s="34" t="b">
        <f t="shared" si="15"/>
        <v>0</v>
      </c>
      <c r="AA589" s="34" t="b">
        <f t="shared" si="16"/>
        <v>0</v>
      </c>
      <c r="AB589" s="34" t="b">
        <f t="shared" si="17"/>
        <v>0</v>
      </c>
      <c r="AC589" s="34">
        <f t="shared" si="18"/>
        <v>3</v>
      </c>
      <c r="AD589" s="34">
        <f t="shared" si="19"/>
        <v>5</v>
      </c>
      <c r="AE589" s="16" t="b">
        <f t="shared" si="20"/>
        <v>0</v>
      </c>
      <c r="AF589" s="17" t="b">
        <f t="shared" si="30"/>
        <v>0</v>
      </c>
      <c r="AG589" s="17">
        <f t="shared" si="22"/>
        <v>5</v>
      </c>
      <c r="AH589" s="17" t="b">
        <f t="shared" si="23"/>
        <v>0</v>
      </c>
      <c r="AI589" s="34">
        <f t="shared" si="24"/>
        <v>3</v>
      </c>
      <c r="AJ589" s="18">
        <f t="shared" si="25"/>
        <v>15906.96</v>
      </c>
      <c r="AK589" s="18">
        <f t="shared" si="26"/>
        <v>15465.1</v>
      </c>
      <c r="AL589" s="18">
        <f t="shared" si="27"/>
        <v>15023.24</v>
      </c>
    </row>
    <row r="590" ht="12.75" customHeight="1">
      <c r="A590" s="71">
        <v>44593.0</v>
      </c>
      <c r="B590" s="80">
        <v>2866.0</v>
      </c>
      <c r="C590" s="81">
        <v>17674.4</v>
      </c>
      <c r="D590" s="80">
        <v>17620.0</v>
      </c>
      <c r="E590" s="4"/>
      <c r="F590" s="5">
        <f t="shared" si="1"/>
        <v>2741</v>
      </c>
      <c r="G590" s="6">
        <f t="shared" si="2"/>
        <v>0.9881314535</v>
      </c>
      <c r="H590" s="6">
        <f t="shared" si="3"/>
        <v>0.9296498957</v>
      </c>
      <c r="I590" s="5" t="b">
        <f t="shared" si="4"/>
        <v>0</v>
      </c>
      <c r="J590" s="5">
        <f t="shared" si="5"/>
        <v>0</v>
      </c>
      <c r="K590" s="4">
        <f t="shared" si="6"/>
        <v>0</v>
      </c>
      <c r="L590" s="7">
        <f t="shared" si="7"/>
        <v>-0.003077897977</v>
      </c>
      <c r="M590" s="50" t="b">
        <f t="shared" si="8"/>
        <v>0</v>
      </c>
      <c r="N590" s="50" t="b">
        <f t="shared" si="9"/>
        <v>0</v>
      </c>
      <c r="O590" s="50">
        <f t="shared" si="10"/>
        <v>1</v>
      </c>
      <c r="P590" s="4">
        <f t="shared" si="28"/>
        <v>97541666400</v>
      </c>
      <c r="Q590" s="44">
        <f t="shared" si="31"/>
        <v>1826830</v>
      </c>
      <c r="R590" s="34"/>
      <c r="S590" s="34"/>
      <c r="T590" s="34"/>
      <c r="U590" s="34"/>
      <c r="V590" s="52">
        <v>0.5095</v>
      </c>
      <c r="W590" s="53">
        <v>-0.75</v>
      </c>
      <c r="X590" s="34" t="b">
        <f t="shared" si="13"/>
        <v>1</v>
      </c>
      <c r="Y590" s="34" t="b">
        <f t="shared" si="14"/>
        <v>0</v>
      </c>
      <c r="Z590" s="34" t="b">
        <f t="shared" si="15"/>
        <v>0</v>
      </c>
      <c r="AA590" s="34" t="b">
        <f t="shared" si="16"/>
        <v>0</v>
      </c>
      <c r="AB590" s="34" t="b">
        <f t="shared" si="17"/>
        <v>0</v>
      </c>
      <c r="AC590" s="34">
        <f t="shared" si="18"/>
        <v>2</v>
      </c>
      <c r="AD590" s="34">
        <f t="shared" si="19"/>
        <v>4</v>
      </c>
      <c r="AE590" s="16" t="b">
        <f t="shared" si="20"/>
        <v>0</v>
      </c>
      <c r="AF590" s="17" t="b">
        <f t="shared" si="30"/>
        <v>0</v>
      </c>
      <c r="AG590" s="17">
        <f t="shared" si="22"/>
        <v>4</v>
      </c>
      <c r="AH590" s="17" t="b">
        <f t="shared" si="23"/>
        <v>0</v>
      </c>
      <c r="AI590" s="34">
        <f t="shared" si="24"/>
        <v>3</v>
      </c>
      <c r="AJ590" s="18">
        <f t="shared" si="25"/>
        <v>15906.96</v>
      </c>
      <c r="AK590" s="18">
        <f t="shared" si="26"/>
        <v>15465.1</v>
      </c>
      <c r="AL590" s="18">
        <f t="shared" si="27"/>
        <v>15023.24</v>
      </c>
    </row>
    <row r="591" ht="12.75" customHeight="1">
      <c r="A591" s="71">
        <v>44592.0</v>
      </c>
      <c r="B591" s="80">
        <v>2866.0</v>
      </c>
      <c r="C591" s="81">
        <v>17674.4</v>
      </c>
      <c r="D591" s="80">
        <v>17620.0</v>
      </c>
      <c r="E591" s="4"/>
      <c r="F591" s="48">
        <f t="shared" si="1"/>
        <v>2706.6</v>
      </c>
      <c r="G591" s="49">
        <f t="shared" si="2"/>
        <v>0.9883700729</v>
      </c>
      <c r="H591" s="49">
        <f t="shared" si="3"/>
        <v>0.9252978565</v>
      </c>
      <c r="I591" s="48" t="b">
        <f t="shared" si="4"/>
        <v>0</v>
      </c>
      <c r="J591" s="48">
        <f t="shared" si="5"/>
        <v>0</v>
      </c>
      <c r="K591" s="50">
        <f t="shared" si="6"/>
        <v>0</v>
      </c>
      <c r="L591" s="51">
        <f t="shared" si="7"/>
        <v>-0.003077897977</v>
      </c>
      <c r="M591" s="50" t="b">
        <f t="shared" si="8"/>
        <v>0</v>
      </c>
      <c r="N591" s="50" t="b">
        <f t="shared" si="9"/>
        <v>0</v>
      </c>
      <c r="O591" s="50">
        <f t="shared" si="10"/>
        <v>1</v>
      </c>
      <c r="P591" s="4">
        <f t="shared" si="28"/>
        <v>97541666400</v>
      </c>
      <c r="Q591" s="34">
        <f t="shared" si="31"/>
        <v>-608944</v>
      </c>
      <c r="R591" s="34"/>
      <c r="S591" s="34"/>
      <c r="T591" s="34"/>
      <c r="U591" s="34"/>
      <c r="V591" s="52">
        <v>0.5084</v>
      </c>
      <c r="W591" s="53">
        <v>-0.41</v>
      </c>
      <c r="X591" s="34" t="b">
        <f t="shared" si="13"/>
        <v>0</v>
      </c>
      <c r="Y591" s="34" t="b">
        <f t="shared" si="14"/>
        <v>1</v>
      </c>
      <c r="Z591" s="34" t="b">
        <f t="shared" si="15"/>
        <v>0</v>
      </c>
      <c r="AA591" s="34" t="b">
        <f t="shared" si="16"/>
        <v>0</v>
      </c>
      <c r="AB591" s="34" t="b">
        <f t="shared" si="17"/>
        <v>1</v>
      </c>
      <c r="AC591" s="34">
        <f t="shared" si="18"/>
        <v>1</v>
      </c>
      <c r="AD591" s="34">
        <f t="shared" si="19"/>
        <v>3</v>
      </c>
      <c r="AE591" s="16" t="b">
        <f t="shared" si="20"/>
        <v>0</v>
      </c>
      <c r="AF591" s="17" t="b">
        <f t="shared" si="30"/>
        <v>0</v>
      </c>
      <c r="AG591" s="17">
        <f t="shared" si="22"/>
        <v>3</v>
      </c>
      <c r="AH591" s="17" t="b">
        <f t="shared" si="23"/>
        <v>0</v>
      </c>
      <c r="AI591" s="34">
        <f t="shared" si="24"/>
        <v>-1</v>
      </c>
      <c r="AJ591" s="18">
        <f t="shared" si="25"/>
        <v>15906.96</v>
      </c>
      <c r="AK591" s="18">
        <f t="shared" si="26"/>
        <v>15465.1</v>
      </c>
      <c r="AL591" s="18">
        <f t="shared" si="27"/>
        <v>15023.24</v>
      </c>
    </row>
    <row r="592" ht="12.75" customHeight="1">
      <c r="A592" s="71">
        <v>44589.0</v>
      </c>
      <c r="B592" s="80">
        <v>2866.0</v>
      </c>
      <c r="C592" s="81">
        <v>17674.4</v>
      </c>
      <c r="D592" s="80">
        <v>17620.0</v>
      </c>
      <c r="E592" s="4"/>
      <c r="F592" s="48">
        <f t="shared" si="1"/>
        <v>2660</v>
      </c>
      <c r="G592" s="49">
        <f t="shared" si="2"/>
        <v>0.9887179398</v>
      </c>
      <c r="H592" s="49">
        <f t="shared" si="3"/>
        <v>0.9234642734</v>
      </c>
      <c r="I592" s="48" t="b">
        <f t="shared" si="4"/>
        <v>0</v>
      </c>
      <c r="J592" s="48">
        <f t="shared" si="5"/>
        <v>0</v>
      </c>
      <c r="K592" s="50">
        <f t="shared" si="6"/>
        <v>0</v>
      </c>
      <c r="L592" s="51">
        <f t="shared" si="7"/>
        <v>-0.003077897977</v>
      </c>
      <c r="M592" s="50" t="b">
        <f t="shared" si="8"/>
        <v>0</v>
      </c>
      <c r="N592" s="50" t="b">
        <f t="shared" si="9"/>
        <v>0</v>
      </c>
      <c r="O592" s="50">
        <f t="shared" si="10"/>
        <v>1</v>
      </c>
      <c r="P592" s="4">
        <f t="shared" si="28"/>
        <v>97541666400</v>
      </c>
      <c r="Q592" s="34">
        <f t="shared" si="31"/>
        <v>-608944</v>
      </c>
      <c r="R592" s="34"/>
      <c r="S592" s="34"/>
      <c r="T592" s="34"/>
      <c r="U592" s="34"/>
      <c r="V592" s="52">
        <v>0.4647</v>
      </c>
      <c r="W592" s="53">
        <v>-2.31</v>
      </c>
      <c r="X592" s="34" t="b">
        <f t="shared" si="13"/>
        <v>0</v>
      </c>
      <c r="Y592" s="34" t="b">
        <f t="shared" si="14"/>
        <v>0</v>
      </c>
      <c r="Z592" s="34" t="b">
        <f t="shared" si="15"/>
        <v>0</v>
      </c>
      <c r="AA592" s="34" t="b">
        <f t="shared" si="16"/>
        <v>0</v>
      </c>
      <c r="AB592" s="34" t="b">
        <f t="shared" si="17"/>
        <v>0</v>
      </c>
      <c r="AC592" s="34">
        <f t="shared" si="18"/>
        <v>14</v>
      </c>
      <c r="AD592" s="34">
        <f t="shared" si="19"/>
        <v>2</v>
      </c>
      <c r="AE592" s="16" t="b">
        <f t="shared" si="20"/>
        <v>1</v>
      </c>
      <c r="AF592" s="17" t="b">
        <f t="shared" si="30"/>
        <v>0</v>
      </c>
      <c r="AG592" s="17">
        <f t="shared" si="22"/>
        <v>2</v>
      </c>
      <c r="AH592" s="17" t="b">
        <f t="shared" si="23"/>
        <v>1</v>
      </c>
      <c r="AI592" s="34">
        <f t="shared" si="24"/>
        <v>-1</v>
      </c>
      <c r="AJ592" s="18">
        <f t="shared" si="25"/>
        <v>15906.96</v>
      </c>
      <c r="AK592" s="18">
        <f t="shared" si="26"/>
        <v>15465.1</v>
      </c>
      <c r="AL592" s="18">
        <f t="shared" si="27"/>
        <v>15023.24</v>
      </c>
    </row>
    <row r="593" ht="12.75" customHeight="1">
      <c r="A593" s="71">
        <v>44588.0</v>
      </c>
      <c r="B593" s="80">
        <v>2866.0</v>
      </c>
      <c r="C593" s="81">
        <v>17674.4</v>
      </c>
      <c r="D593" s="80">
        <v>17620.0</v>
      </c>
      <c r="E593" s="4"/>
      <c r="F593" s="48">
        <f t="shared" si="1"/>
        <v>2695</v>
      </c>
      <c r="G593" s="49">
        <f t="shared" si="2"/>
        <v>0.9892671367</v>
      </c>
      <c r="H593" s="49">
        <f t="shared" si="3"/>
        <v>0.978705879</v>
      </c>
      <c r="I593" s="48" t="b">
        <f t="shared" si="4"/>
        <v>0</v>
      </c>
      <c r="J593" s="48">
        <f t="shared" si="5"/>
        <v>0</v>
      </c>
      <c r="K593" s="50">
        <f t="shared" si="6"/>
        <v>0</v>
      </c>
      <c r="L593" s="51">
        <f t="shared" si="7"/>
        <v>-0.003077897977</v>
      </c>
      <c r="M593" s="50" t="b">
        <f t="shared" si="8"/>
        <v>0</v>
      </c>
      <c r="N593" s="50" t="b">
        <f t="shared" si="9"/>
        <v>0</v>
      </c>
      <c r="O593" s="50">
        <f t="shared" si="10"/>
        <v>1</v>
      </c>
      <c r="P593" s="4">
        <f t="shared" si="28"/>
        <v>97541666400</v>
      </c>
      <c r="Q593" s="34">
        <f t="shared" si="31"/>
        <v>-608944</v>
      </c>
      <c r="R593" s="34"/>
      <c r="S593" s="34"/>
      <c r="T593" s="34"/>
      <c r="U593" s="34"/>
      <c r="V593" s="52">
        <v>0.496</v>
      </c>
      <c r="W593" s="53">
        <v>-4.4</v>
      </c>
      <c r="X593" s="34" t="b">
        <f t="shared" si="13"/>
        <v>1</v>
      </c>
      <c r="Y593" s="34" t="b">
        <f t="shared" si="14"/>
        <v>0</v>
      </c>
      <c r="Z593" s="34" t="b">
        <f t="shared" si="15"/>
        <v>0</v>
      </c>
      <c r="AA593" s="34" t="b">
        <f t="shared" si="16"/>
        <v>1</v>
      </c>
      <c r="AB593" s="34" t="b">
        <f t="shared" si="17"/>
        <v>0</v>
      </c>
      <c r="AC593" s="34">
        <f t="shared" si="18"/>
        <v>13</v>
      </c>
      <c r="AD593" s="34">
        <f t="shared" si="19"/>
        <v>1</v>
      </c>
      <c r="AE593" s="16" t="b">
        <f t="shared" si="20"/>
        <v>1</v>
      </c>
      <c r="AF593" s="17" t="b">
        <f t="shared" si="30"/>
        <v>1</v>
      </c>
      <c r="AG593" s="17">
        <f t="shared" si="22"/>
        <v>1</v>
      </c>
      <c r="AH593" s="17" t="b">
        <f t="shared" si="23"/>
        <v>1</v>
      </c>
      <c r="AI593" s="34">
        <f t="shared" si="24"/>
        <v>-1</v>
      </c>
      <c r="AJ593" s="18">
        <f t="shared" si="25"/>
        <v>15906.96</v>
      </c>
      <c r="AK593" s="18">
        <f t="shared" si="26"/>
        <v>15465.1</v>
      </c>
      <c r="AL593" s="18">
        <f t="shared" si="27"/>
        <v>15023.24</v>
      </c>
    </row>
    <row r="594" ht="12.75" customHeight="1">
      <c r="A594" s="71">
        <v>44587.0</v>
      </c>
      <c r="B594" s="80">
        <v>2241.0</v>
      </c>
      <c r="C594" s="81">
        <v>17674.4</v>
      </c>
      <c r="D594" s="80">
        <v>17620.0</v>
      </c>
      <c r="E594" s="4"/>
      <c r="F594" s="48">
        <f t="shared" si="1"/>
        <v>2598.4</v>
      </c>
      <c r="G594" s="49">
        <f t="shared" si="2"/>
        <v>0.9897770342</v>
      </c>
      <c r="H594" s="49">
        <f t="shared" si="3"/>
        <v>0.9766418486</v>
      </c>
      <c r="I594" s="48" t="b">
        <f t="shared" si="4"/>
        <v>0</v>
      </c>
      <c r="J594" s="48">
        <f t="shared" si="5"/>
        <v>0</v>
      </c>
      <c r="K594" s="50">
        <f t="shared" si="6"/>
        <v>-40</v>
      </c>
      <c r="L594" s="51">
        <f t="shared" si="7"/>
        <v>-0.003077897977</v>
      </c>
      <c r="M594" s="50" t="b">
        <f t="shared" si="8"/>
        <v>0</v>
      </c>
      <c r="N594" s="50" t="b">
        <f t="shared" si="9"/>
        <v>0</v>
      </c>
      <c r="O594" s="50">
        <f t="shared" si="10"/>
        <v>1</v>
      </c>
      <c r="P594" s="4">
        <f t="shared" si="28"/>
        <v>97541666400</v>
      </c>
      <c r="Q594" s="34">
        <f t="shared" si="31"/>
        <v>-608944</v>
      </c>
      <c r="R594" s="34"/>
      <c r="S594" s="34"/>
      <c r="T594" s="34"/>
      <c r="U594" s="34"/>
      <c r="V594" s="52">
        <v>0.514</v>
      </c>
      <c r="W594" s="53">
        <v>-3.03</v>
      </c>
      <c r="X594" s="34" t="b">
        <f t="shared" si="13"/>
        <v>1</v>
      </c>
      <c r="Y594" s="34" t="b">
        <f t="shared" si="14"/>
        <v>0</v>
      </c>
      <c r="Z594" s="34" t="b">
        <f t="shared" si="15"/>
        <v>0</v>
      </c>
      <c r="AA594" s="34" t="b">
        <f t="shared" si="16"/>
        <v>1</v>
      </c>
      <c r="AB594" s="34" t="b">
        <f t="shared" si="17"/>
        <v>0</v>
      </c>
      <c r="AC594" s="34">
        <f t="shared" si="18"/>
        <v>12</v>
      </c>
      <c r="AD594" s="34">
        <f t="shared" si="19"/>
        <v>1</v>
      </c>
      <c r="AE594" s="16" t="b">
        <f t="shared" si="20"/>
        <v>1</v>
      </c>
      <c r="AF594" s="17" t="b">
        <f t="shared" si="30"/>
        <v>1</v>
      </c>
      <c r="AG594" s="17">
        <f t="shared" si="22"/>
        <v>1</v>
      </c>
      <c r="AH594" s="17" t="b">
        <f t="shared" si="23"/>
        <v>1</v>
      </c>
      <c r="AI594" s="34">
        <f t="shared" si="24"/>
        <v>-1</v>
      </c>
      <c r="AJ594" s="18">
        <f t="shared" si="25"/>
        <v>15906.96</v>
      </c>
      <c r="AK594" s="18">
        <f t="shared" si="26"/>
        <v>15465.1</v>
      </c>
      <c r="AL594" s="18">
        <f t="shared" si="27"/>
        <v>15023.24</v>
      </c>
    </row>
    <row r="595" ht="12.75" customHeight="1">
      <c r="A595" s="71">
        <v>44586.0</v>
      </c>
      <c r="B595" s="2">
        <v>2694.0</v>
      </c>
      <c r="C595" s="3">
        <v>17701.12</v>
      </c>
      <c r="D595" s="2">
        <v>17660.0</v>
      </c>
      <c r="E595" s="4"/>
      <c r="F595" s="48">
        <f t="shared" si="1"/>
        <v>2661.4</v>
      </c>
      <c r="G595" s="49">
        <f t="shared" si="2"/>
        <v>0.9918366086</v>
      </c>
      <c r="H595" s="49">
        <f t="shared" si="3"/>
        <v>0.9681894115</v>
      </c>
      <c r="I595" s="48" t="b">
        <f t="shared" si="4"/>
        <v>0</v>
      </c>
      <c r="J595" s="48">
        <f t="shared" si="5"/>
        <v>0</v>
      </c>
      <c r="K595" s="50">
        <f t="shared" si="6"/>
        <v>-294</v>
      </c>
      <c r="L595" s="51">
        <f t="shared" si="7"/>
        <v>-0.002323016849</v>
      </c>
      <c r="M595" s="50" t="b">
        <f t="shared" si="8"/>
        <v>0</v>
      </c>
      <c r="N595" s="50" t="b">
        <f t="shared" si="9"/>
        <v>0</v>
      </c>
      <c r="O595" s="50">
        <f t="shared" si="10"/>
        <v>1</v>
      </c>
      <c r="P595" s="4">
        <f t="shared" si="28"/>
        <v>96341488400</v>
      </c>
      <c r="Q595" s="34">
        <f t="shared" si="31"/>
        <v>-600089</v>
      </c>
      <c r="R595" s="34"/>
      <c r="S595" s="34"/>
      <c r="T595" s="34"/>
      <c r="U595" s="34"/>
      <c r="V595" s="52">
        <v>0.4704</v>
      </c>
      <c r="W595" s="53">
        <v>-4.23</v>
      </c>
      <c r="X595" s="34" t="b">
        <f t="shared" si="13"/>
        <v>1</v>
      </c>
      <c r="Y595" s="34" t="b">
        <f t="shared" si="14"/>
        <v>0</v>
      </c>
      <c r="Z595" s="34" t="b">
        <f t="shared" si="15"/>
        <v>0</v>
      </c>
      <c r="AA595" s="34" t="b">
        <f t="shared" si="16"/>
        <v>1</v>
      </c>
      <c r="AB595" s="34" t="b">
        <f t="shared" si="17"/>
        <v>0</v>
      </c>
      <c r="AC595" s="34">
        <f t="shared" si="18"/>
        <v>11</v>
      </c>
      <c r="AD595" s="34">
        <f t="shared" si="19"/>
        <v>1</v>
      </c>
      <c r="AE595" s="16" t="b">
        <f t="shared" si="20"/>
        <v>1</v>
      </c>
      <c r="AF595" s="17" t="b">
        <f t="shared" si="30"/>
        <v>1</v>
      </c>
      <c r="AG595" s="17">
        <f t="shared" si="22"/>
        <v>1</v>
      </c>
      <c r="AH595" s="17" t="b">
        <f t="shared" si="23"/>
        <v>1</v>
      </c>
      <c r="AI595" s="34">
        <f t="shared" si="24"/>
        <v>-1</v>
      </c>
      <c r="AJ595" s="18">
        <f t="shared" si="25"/>
        <v>15931.008</v>
      </c>
      <c r="AK595" s="18">
        <f t="shared" si="26"/>
        <v>15488.48</v>
      </c>
      <c r="AL595" s="18">
        <f t="shared" si="27"/>
        <v>15045.952</v>
      </c>
    </row>
    <row r="596" ht="12.75" customHeight="1">
      <c r="A596" s="71">
        <v>44585.0</v>
      </c>
      <c r="B596" s="2">
        <v>2633.0</v>
      </c>
      <c r="C596" s="3">
        <v>17989.04</v>
      </c>
      <c r="D596" s="2">
        <v>17954.0</v>
      </c>
      <c r="E596" s="4"/>
      <c r="F596" s="48">
        <f t="shared" si="1"/>
        <v>2646.2</v>
      </c>
      <c r="G596" s="49">
        <f t="shared" si="2"/>
        <v>1.008565556</v>
      </c>
      <c r="H596" s="49">
        <f t="shared" si="3"/>
        <v>0.9653209277</v>
      </c>
      <c r="I596" s="48" t="b">
        <f t="shared" si="4"/>
        <v>0</v>
      </c>
      <c r="J596" s="48">
        <f t="shared" si="5"/>
        <v>0</v>
      </c>
      <c r="K596" s="50">
        <f t="shared" si="6"/>
        <v>67</v>
      </c>
      <c r="L596" s="51">
        <f t="shared" si="7"/>
        <v>-0.001947852693</v>
      </c>
      <c r="M596" s="50" t="b">
        <f t="shared" si="8"/>
        <v>0</v>
      </c>
      <c r="N596" s="50" t="b">
        <f t="shared" si="9"/>
        <v>0</v>
      </c>
      <c r="O596" s="50">
        <f t="shared" si="10"/>
        <v>1</v>
      </c>
      <c r="P596" s="4">
        <f t="shared" si="28"/>
        <v>88381526600</v>
      </c>
      <c r="Q596" s="34">
        <f t="shared" si="31"/>
        <v>-541494</v>
      </c>
      <c r="R596" s="34"/>
      <c r="S596" s="34"/>
      <c r="T596" s="34"/>
      <c r="U596" s="34"/>
      <c r="V596" s="52">
        <v>0.372</v>
      </c>
      <c r="W596" s="53">
        <v>-2.86</v>
      </c>
      <c r="X596" s="34" t="b">
        <f t="shared" si="13"/>
        <v>1</v>
      </c>
      <c r="Y596" s="34" t="b">
        <f t="shared" si="14"/>
        <v>0</v>
      </c>
      <c r="Z596" s="34" t="b">
        <f t="shared" si="15"/>
        <v>0</v>
      </c>
      <c r="AA596" s="34" t="b">
        <f t="shared" si="16"/>
        <v>0</v>
      </c>
      <c r="AB596" s="34" t="b">
        <f t="shared" si="17"/>
        <v>0</v>
      </c>
      <c r="AC596" s="34">
        <f t="shared" si="18"/>
        <v>10</v>
      </c>
      <c r="AD596" s="34">
        <f t="shared" si="19"/>
        <v>2</v>
      </c>
      <c r="AE596" s="16" t="b">
        <f t="shared" si="20"/>
        <v>1</v>
      </c>
      <c r="AF596" s="17" t="b">
        <f t="shared" si="30"/>
        <v>0</v>
      </c>
      <c r="AG596" s="17">
        <f t="shared" si="22"/>
        <v>2</v>
      </c>
      <c r="AH596" s="17" t="b">
        <f t="shared" si="23"/>
        <v>1</v>
      </c>
      <c r="AI596" s="34">
        <f t="shared" si="24"/>
        <v>-1</v>
      </c>
      <c r="AJ596" s="18">
        <f t="shared" si="25"/>
        <v>16190.136</v>
      </c>
      <c r="AK596" s="18">
        <f t="shared" si="26"/>
        <v>15740.41</v>
      </c>
      <c r="AL596" s="18">
        <f t="shared" si="27"/>
        <v>15290.684</v>
      </c>
    </row>
    <row r="597" ht="12.75" customHeight="1">
      <c r="A597" s="71">
        <v>44582.0</v>
      </c>
      <c r="B597" s="2">
        <v>3041.0</v>
      </c>
      <c r="C597" s="3">
        <v>17899.3</v>
      </c>
      <c r="D597" s="2">
        <v>17887.0</v>
      </c>
      <c r="E597" s="4"/>
      <c r="F597" s="48">
        <f t="shared" si="1"/>
        <v>2638.8</v>
      </c>
      <c r="G597" s="49">
        <f t="shared" si="2"/>
        <v>1.004474369</v>
      </c>
      <c r="H597" s="49">
        <f t="shared" si="3"/>
        <v>0.9611714344</v>
      </c>
      <c r="I597" s="48" t="b">
        <f t="shared" si="4"/>
        <v>0</v>
      </c>
      <c r="J597" s="48">
        <f t="shared" si="5"/>
        <v>0</v>
      </c>
      <c r="K597" s="50">
        <f t="shared" si="6"/>
        <v>-330</v>
      </c>
      <c r="L597" s="51">
        <f t="shared" si="7"/>
        <v>-0.0006871777109</v>
      </c>
      <c r="M597" s="50" t="b">
        <f t="shared" si="8"/>
        <v>0</v>
      </c>
      <c r="N597" s="50" t="b">
        <f t="shared" si="9"/>
        <v>0</v>
      </c>
      <c r="O597" s="50">
        <f t="shared" si="10"/>
        <v>1</v>
      </c>
      <c r="P597" s="4">
        <f t="shared" si="28"/>
        <v>90240625850</v>
      </c>
      <c r="Q597" s="34">
        <f t="shared" si="31"/>
        <v>-554955</v>
      </c>
      <c r="R597" s="34"/>
      <c r="S597" s="34"/>
      <c r="T597" s="34"/>
      <c r="U597" s="34"/>
      <c r="V597" s="52">
        <v>0.4322</v>
      </c>
      <c r="W597" s="53">
        <v>-4.94</v>
      </c>
      <c r="X597" s="34" t="b">
        <f t="shared" si="13"/>
        <v>1</v>
      </c>
      <c r="Y597" s="34" t="b">
        <f t="shared" si="14"/>
        <v>0</v>
      </c>
      <c r="Z597" s="34" t="b">
        <f t="shared" si="15"/>
        <v>0</v>
      </c>
      <c r="AA597" s="34" t="b">
        <f t="shared" si="16"/>
        <v>1</v>
      </c>
      <c r="AB597" s="34" t="b">
        <f t="shared" si="17"/>
        <v>0</v>
      </c>
      <c r="AC597" s="34">
        <f t="shared" si="18"/>
        <v>9</v>
      </c>
      <c r="AD597" s="34">
        <f t="shared" si="19"/>
        <v>1</v>
      </c>
      <c r="AE597" s="16" t="b">
        <f t="shared" si="20"/>
        <v>1</v>
      </c>
      <c r="AF597" s="17" t="b">
        <f t="shared" si="30"/>
        <v>1</v>
      </c>
      <c r="AG597" s="17">
        <f t="shared" si="22"/>
        <v>1</v>
      </c>
      <c r="AH597" s="17" t="b">
        <f t="shared" si="23"/>
        <v>1</v>
      </c>
      <c r="AI597" s="34">
        <f t="shared" si="24"/>
        <v>-1</v>
      </c>
      <c r="AJ597" s="18">
        <f t="shared" si="25"/>
        <v>16109.37</v>
      </c>
      <c r="AK597" s="18">
        <f t="shared" si="26"/>
        <v>15661.8875</v>
      </c>
      <c r="AL597" s="18">
        <f t="shared" si="27"/>
        <v>15214.405</v>
      </c>
    </row>
    <row r="598" ht="12.75" customHeight="1">
      <c r="A598" s="71">
        <v>44581.0</v>
      </c>
      <c r="B598" s="2">
        <v>2383.0</v>
      </c>
      <c r="C598" s="3">
        <v>18218.28</v>
      </c>
      <c r="D598" s="2">
        <v>18217.0</v>
      </c>
      <c r="E598" s="4"/>
      <c r="F598" s="48">
        <f t="shared" si="1"/>
        <v>2693.8</v>
      </c>
      <c r="G598" s="49">
        <f t="shared" si="2"/>
        <v>1.023195702</v>
      </c>
      <c r="H598" s="49">
        <f t="shared" si="3"/>
        <v>1.047522543</v>
      </c>
      <c r="I598" s="48" t="b">
        <f t="shared" si="4"/>
        <v>0</v>
      </c>
      <c r="J598" s="48">
        <f t="shared" si="5"/>
        <v>0</v>
      </c>
      <c r="K598" s="50">
        <f t="shared" si="6"/>
        <v>52</v>
      </c>
      <c r="L598" s="51">
        <f t="shared" si="7"/>
        <v>-0.0000702591024</v>
      </c>
      <c r="M598" s="50" t="b">
        <f t="shared" si="8"/>
        <v>0</v>
      </c>
      <c r="N598" s="50" t="b">
        <f t="shared" si="9"/>
        <v>0</v>
      </c>
      <c r="O598" s="50">
        <f t="shared" si="10"/>
        <v>-1</v>
      </c>
      <c r="P598" s="4">
        <f t="shared" si="28"/>
        <v>82064380850</v>
      </c>
      <c r="Q598" s="34">
        <f t="shared" si="31"/>
        <v>-495530</v>
      </c>
      <c r="R598" s="34"/>
      <c r="S598" s="34"/>
      <c r="T598" s="34"/>
      <c r="U598" s="34"/>
      <c r="V598" s="52">
        <v>0.4354</v>
      </c>
      <c r="W598" s="53">
        <v>-4.0</v>
      </c>
      <c r="X598" s="34" t="b">
        <f t="shared" si="13"/>
        <v>1</v>
      </c>
      <c r="Y598" s="34" t="b">
        <f t="shared" si="14"/>
        <v>0</v>
      </c>
      <c r="Z598" s="34" t="b">
        <f t="shared" si="15"/>
        <v>0</v>
      </c>
      <c r="AA598" s="34" t="b">
        <f t="shared" si="16"/>
        <v>1</v>
      </c>
      <c r="AB598" s="34" t="b">
        <f t="shared" si="17"/>
        <v>0</v>
      </c>
      <c r="AC598" s="34">
        <f t="shared" si="18"/>
        <v>8</v>
      </c>
      <c r="AD598" s="34">
        <f t="shared" si="19"/>
        <v>1</v>
      </c>
      <c r="AE598" s="16" t="b">
        <f t="shared" si="20"/>
        <v>1</v>
      </c>
      <c r="AF598" s="17" t="b">
        <f t="shared" si="30"/>
        <v>1</v>
      </c>
      <c r="AG598" s="17">
        <f t="shared" si="22"/>
        <v>1</v>
      </c>
      <c r="AH598" s="17" t="b">
        <f t="shared" si="23"/>
        <v>1</v>
      </c>
      <c r="AI598" s="34">
        <f t="shared" si="24"/>
        <v>1</v>
      </c>
      <c r="AJ598" s="18">
        <f t="shared" si="25"/>
        <v>16396.452</v>
      </c>
      <c r="AK598" s="18">
        <f t="shared" si="26"/>
        <v>15940.995</v>
      </c>
      <c r="AL598" s="18">
        <f t="shared" si="27"/>
        <v>15485.538</v>
      </c>
      <c r="AM598" s="19">
        <v>181.0</v>
      </c>
      <c r="AN598" s="19">
        <v>645.0</v>
      </c>
      <c r="AO598" s="19">
        <v>176.0</v>
      </c>
      <c r="AP598" s="19">
        <v>126.0</v>
      </c>
      <c r="AQ598" s="19">
        <v>106.0</v>
      </c>
    </row>
    <row r="599" ht="12.75" customHeight="1">
      <c r="A599" s="82">
        <v>44580.0</v>
      </c>
      <c r="B599" s="2">
        <v>2556.0</v>
      </c>
      <c r="C599" s="3">
        <v>18227.46</v>
      </c>
      <c r="D599" s="2">
        <v>18218.0</v>
      </c>
      <c r="E599" s="4">
        <v>18165.0</v>
      </c>
      <c r="F599" s="48">
        <f t="shared" si="1"/>
        <v>2771.8</v>
      </c>
      <c r="G599" s="49">
        <f t="shared" si="2"/>
        <v>1.02480843</v>
      </c>
      <c r="H599" s="49">
        <f t="shared" si="3"/>
        <v>1.045216762</v>
      </c>
      <c r="I599" s="48" t="b">
        <f t="shared" si="4"/>
        <v>0</v>
      </c>
      <c r="J599" s="48">
        <f t="shared" si="5"/>
        <v>0</v>
      </c>
      <c r="K599" s="50">
        <f t="shared" si="6"/>
        <v>-146</v>
      </c>
      <c r="L599" s="51">
        <f t="shared" si="7"/>
        <v>-0.00342669796</v>
      </c>
      <c r="M599" s="50" t="b">
        <f t="shared" si="8"/>
        <v>0</v>
      </c>
      <c r="N599" s="50" t="b">
        <f t="shared" si="9"/>
        <v>0</v>
      </c>
      <c r="O599" s="50">
        <f t="shared" si="10"/>
        <v>1</v>
      </c>
      <c r="P599" s="4">
        <f t="shared" si="28"/>
        <v>83373239050</v>
      </c>
      <c r="Q599" s="34">
        <f t="shared" si="31"/>
        <v>-503407</v>
      </c>
      <c r="R599" s="34"/>
      <c r="S599" s="34"/>
      <c r="T599" s="34"/>
      <c r="U599" s="34"/>
      <c r="V599" s="52">
        <v>0.4514</v>
      </c>
      <c r="W599" s="53">
        <v>-4.84</v>
      </c>
      <c r="X599" s="34" t="b">
        <f t="shared" si="13"/>
        <v>1</v>
      </c>
      <c r="Y599" s="34" t="b">
        <f t="shared" si="14"/>
        <v>0</v>
      </c>
      <c r="Z599" s="34" t="b">
        <f t="shared" si="15"/>
        <v>0</v>
      </c>
      <c r="AA599" s="34" t="b">
        <f t="shared" si="16"/>
        <v>1</v>
      </c>
      <c r="AB599" s="34" t="b">
        <f t="shared" si="17"/>
        <v>0</v>
      </c>
      <c r="AC599" s="34">
        <f t="shared" si="18"/>
        <v>7</v>
      </c>
      <c r="AD599" s="34">
        <f t="shared" si="19"/>
        <v>1</v>
      </c>
      <c r="AE599" s="16" t="b">
        <f t="shared" si="20"/>
        <v>1</v>
      </c>
      <c r="AF599" s="17" t="b">
        <f t="shared" si="30"/>
        <v>1</v>
      </c>
      <c r="AG599" s="17">
        <f t="shared" si="22"/>
        <v>1</v>
      </c>
      <c r="AH599" s="17" t="b">
        <f t="shared" si="23"/>
        <v>1</v>
      </c>
      <c r="AI599" s="34">
        <f t="shared" si="24"/>
        <v>-1</v>
      </c>
      <c r="AJ599" s="18">
        <f t="shared" si="25"/>
        <v>16404.714</v>
      </c>
      <c r="AK599" s="18">
        <f t="shared" si="26"/>
        <v>15949.0275</v>
      </c>
      <c r="AL599" s="18">
        <f t="shared" si="27"/>
        <v>15493.341</v>
      </c>
    </row>
    <row r="600" ht="12.75" customHeight="1">
      <c r="A600" s="71">
        <v>44579.0</v>
      </c>
      <c r="B600" s="2">
        <v>2618.0</v>
      </c>
      <c r="C600" s="3">
        <v>18378.64</v>
      </c>
      <c r="D600" s="2">
        <v>18364.0</v>
      </c>
      <c r="E600" s="4"/>
      <c r="F600" s="48">
        <f t="shared" si="1"/>
        <v>2830.2</v>
      </c>
      <c r="G600" s="49">
        <f t="shared" si="2"/>
        <v>1.034464825</v>
      </c>
      <c r="H600" s="49">
        <f t="shared" si="3"/>
        <v>1.042533108</v>
      </c>
      <c r="I600" s="48" t="b">
        <f t="shared" si="4"/>
        <v>0</v>
      </c>
      <c r="J600" s="48">
        <f t="shared" si="5"/>
        <v>0</v>
      </c>
      <c r="K600" s="50">
        <f t="shared" si="6"/>
        <v>-143</v>
      </c>
      <c r="L600" s="51">
        <f t="shared" si="7"/>
        <v>-0.0007965768958</v>
      </c>
      <c r="M600" s="50" t="b">
        <f t="shared" si="8"/>
        <v>0</v>
      </c>
      <c r="N600" s="50" t="b">
        <f t="shared" si="9"/>
        <v>0</v>
      </c>
      <c r="O600" s="50">
        <f t="shared" si="10"/>
        <v>-1</v>
      </c>
      <c r="P600" s="4">
        <f t="shared" si="28"/>
        <v>79880327750</v>
      </c>
      <c r="Q600" s="34">
        <f t="shared" si="31"/>
        <v>-478481</v>
      </c>
      <c r="R600" s="34"/>
      <c r="S600" s="34"/>
      <c r="T600" s="34"/>
      <c r="U600" s="34"/>
      <c r="V600" s="52">
        <v>0.4551</v>
      </c>
      <c r="W600" s="53">
        <v>-4.27</v>
      </c>
      <c r="X600" s="34" t="b">
        <f t="shared" si="13"/>
        <v>1</v>
      </c>
      <c r="Y600" s="34" t="b">
        <f t="shared" si="14"/>
        <v>0</v>
      </c>
      <c r="Z600" s="34" t="b">
        <f t="shared" si="15"/>
        <v>0</v>
      </c>
      <c r="AA600" s="34" t="b">
        <f t="shared" si="16"/>
        <v>1</v>
      </c>
      <c r="AB600" s="34" t="b">
        <f t="shared" si="17"/>
        <v>0</v>
      </c>
      <c r="AC600" s="34">
        <f t="shared" si="18"/>
        <v>6</v>
      </c>
      <c r="AD600" s="34">
        <f t="shared" si="19"/>
        <v>1</v>
      </c>
      <c r="AE600" s="16" t="b">
        <f t="shared" si="20"/>
        <v>1</v>
      </c>
      <c r="AF600" s="17" t="b">
        <f t="shared" si="30"/>
        <v>1</v>
      </c>
      <c r="AG600" s="17">
        <f t="shared" si="22"/>
        <v>1</v>
      </c>
      <c r="AH600" s="17" t="b">
        <f t="shared" si="23"/>
        <v>1</v>
      </c>
      <c r="AI600" s="34">
        <f t="shared" si="24"/>
        <v>1</v>
      </c>
      <c r="AJ600" s="18">
        <f t="shared" si="25"/>
        <v>16540.776</v>
      </c>
      <c r="AK600" s="18">
        <f t="shared" si="26"/>
        <v>16081.31</v>
      </c>
      <c r="AL600" s="18">
        <f t="shared" si="27"/>
        <v>15621.844</v>
      </c>
    </row>
    <row r="601" ht="12.75" customHeight="1">
      <c r="A601" s="71">
        <v>44578.0</v>
      </c>
      <c r="B601" s="2">
        <v>2596.0</v>
      </c>
      <c r="C601" s="3">
        <v>18525.44</v>
      </c>
      <c r="D601" s="2">
        <v>18507.0</v>
      </c>
      <c r="E601" s="4"/>
      <c r="F601" s="48">
        <f t="shared" si="1"/>
        <v>2912</v>
      </c>
      <c r="G601" s="49">
        <f t="shared" si="2"/>
        <v>1.044181693</v>
      </c>
      <c r="H601" s="49">
        <f t="shared" si="3"/>
        <v>1.04227096</v>
      </c>
      <c r="I601" s="48" t="b">
        <f t="shared" si="4"/>
        <v>0</v>
      </c>
      <c r="J601" s="48">
        <f t="shared" si="5"/>
        <v>0</v>
      </c>
      <c r="K601" s="50">
        <f t="shared" si="6"/>
        <v>136</v>
      </c>
      <c r="L601" s="51">
        <f t="shared" si="7"/>
        <v>-0.0009953879638</v>
      </c>
      <c r="M601" s="50" t="b">
        <f t="shared" si="8"/>
        <v>0</v>
      </c>
      <c r="N601" s="50" t="b">
        <f t="shared" si="9"/>
        <v>0</v>
      </c>
      <c r="O601" s="50">
        <f t="shared" si="10"/>
        <v>-1</v>
      </c>
      <c r="P601" s="4">
        <f t="shared" si="28"/>
        <v>76624010400</v>
      </c>
      <c r="Q601" s="34">
        <f t="shared" si="31"/>
        <v>-455429</v>
      </c>
      <c r="R601" s="34"/>
      <c r="S601" s="34"/>
      <c r="T601" s="34"/>
      <c r="U601" s="34"/>
      <c r="V601" s="52"/>
      <c r="W601" s="53"/>
      <c r="X601" s="34" t="b">
        <f t="shared" si="13"/>
        <v>0</v>
      </c>
      <c r="Y601" s="34" t="b">
        <f t="shared" si="14"/>
        <v>0</v>
      </c>
      <c r="Z601" s="34" t="b">
        <f t="shared" si="15"/>
        <v>0</v>
      </c>
      <c r="AA601" s="34" t="b">
        <f t="shared" si="16"/>
        <v>0</v>
      </c>
      <c r="AB601" s="34" t="b">
        <f t="shared" si="17"/>
        <v>0</v>
      </c>
      <c r="AC601" s="34">
        <f t="shared" si="18"/>
        <v>5</v>
      </c>
      <c r="AD601" s="34">
        <f t="shared" si="19"/>
        <v>8</v>
      </c>
      <c r="AE601" s="16" t="b">
        <f t="shared" si="20"/>
        <v>0</v>
      </c>
      <c r="AF601" s="17" t="b">
        <f t="shared" si="30"/>
        <v>0</v>
      </c>
      <c r="AG601" s="17">
        <f t="shared" si="22"/>
        <v>8</v>
      </c>
      <c r="AH601" s="17" t="b">
        <f t="shared" si="23"/>
        <v>0</v>
      </c>
      <c r="AI601" s="34">
        <f t="shared" si="24"/>
        <v>1</v>
      </c>
      <c r="AJ601" s="18">
        <f t="shared" si="25"/>
        <v>16672.896</v>
      </c>
      <c r="AK601" s="18">
        <f t="shared" si="26"/>
        <v>16209.76</v>
      </c>
      <c r="AL601" s="18">
        <f t="shared" si="27"/>
        <v>15746.624</v>
      </c>
    </row>
    <row r="602" ht="12.75" customHeight="1">
      <c r="A602" s="71">
        <v>44575.0</v>
      </c>
      <c r="B602" s="2">
        <v>3316.0</v>
      </c>
      <c r="C602" s="3">
        <v>18403.33</v>
      </c>
      <c r="D602" s="2">
        <v>18371.0</v>
      </c>
      <c r="E602" s="4"/>
      <c r="F602" s="48">
        <f t="shared" si="1"/>
        <v>2934.6</v>
      </c>
      <c r="G602" s="49">
        <f t="shared" si="2"/>
        <v>1.038896335</v>
      </c>
      <c r="H602" s="49">
        <f t="shared" si="3"/>
        <v>1.041076583</v>
      </c>
      <c r="I602" s="48" t="b">
        <f t="shared" si="4"/>
        <v>0</v>
      </c>
      <c r="J602" s="48">
        <f t="shared" si="5"/>
        <v>0</v>
      </c>
      <c r="K602" s="50">
        <f t="shared" si="6"/>
        <v>-67</v>
      </c>
      <c r="L602" s="51">
        <f t="shared" si="7"/>
        <v>-0.001756747284</v>
      </c>
      <c r="M602" s="50" t="b">
        <f t="shared" si="8"/>
        <v>0</v>
      </c>
      <c r="N602" s="50" t="b">
        <f t="shared" si="9"/>
        <v>0</v>
      </c>
      <c r="O602" s="50">
        <f t="shared" si="10"/>
        <v>1</v>
      </c>
      <c r="P602" s="4">
        <f t="shared" si="28"/>
        <v>68283280000</v>
      </c>
      <c r="Q602" s="34">
        <f t="shared" si="31"/>
        <v>1226578</v>
      </c>
      <c r="R602" s="34"/>
      <c r="S602" s="34"/>
      <c r="T602" s="34"/>
      <c r="U602" s="34"/>
      <c r="V602" s="52">
        <v>0.4245</v>
      </c>
      <c r="W602" s="53">
        <v>-2.05</v>
      </c>
      <c r="X602" s="34" t="b">
        <f t="shared" si="13"/>
        <v>1</v>
      </c>
      <c r="Y602" s="34" t="b">
        <f t="shared" si="14"/>
        <v>0</v>
      </c>
      <c r="Z602" s="34" t="b">
        <f t="shared" si="15"/>
        <v>0</v>
      </c>
      <c r="AA602" s="34" t="b">
        <f t="shared" si="16"/>
        <v>0</v>
      </c>
      <c r="AB602" s="34" t="b">
        <f t="shared" si="17"/>
        <v>0</v>
      </c>
      <c r="AC602" s="34">
        <f t="shared" si="18"/>
        <v>4</v>
      </c>
      <c r="AD602" s="34">
        <f t="shared" si="19"/>
        <v>7</v>
      </c>
      <c r="AE602" s="16" t="b">
        <f t="shared" si="20"/>
        <v>0</v>
      </c>
      <c r="AF602" s="17" t="b">
        <f t="shared" si="30"/>
        <v>0</v>
      </c>
      <c r="AG602" s="17">
        <f t="shared" si="22"/>
        <v>7</v>
      </c>
      <c r="AH602" s="17" t="b">
        <f t="shared" si="23"/>
        <v>0</v>
      </c>
      <c r="AI602" s="34">
        <f t="shared" si="24"/>
        <v>3</v>
      </c>
      <c r="AJ602" s="18">
        <f t="shared" si="25"/>
        <v>16562.997</v>
      </c>
      <c r="AK602" s="18">
        <f t="shared" si="26"/>
        <v>16102.91375</v>
      </c>
      <c r="AL602" s="18">
        <f t="shared" si="27"/>
        <v>15642.8305</v>
      </c>
    </row>
    <row r="603" ht="12.75" customHeight="1">
      <c r="A603" s="71">
        <v>44574.0</v>
      </c>
      <c r="B603" s="2">
        <v>2773.0</v>
      </c>
      <c r="C603" s="3">
        <v>18436.93</v>
      </c>
      <c r="D603" s="2">
        <v>18438.0</v>
      </c>
      <c r="E603" s="4"/>
      <c r="F603" s="48">
        <f t="shared" si="1"/>
        <v>2925</v>
      </c>
      <c r="G603" s="49">
        <f t="shared" si="2"/>
        <v>1.042277613</v>
      </c>
      <c r="H603" s="49">
        <f t="shared" si="3"/>
        <v>1.027291437</v>
      </c>
      <c r="I603" s="48" t="b">
        <f t="shared" si="4"/>
        <v>0</v>
      </c>
      <c r="J603" s="48">
        <f t="shared" si="5"/>
        <v>0</v>
      </c>
      <c r="K603" s="50">
        <f t="shared" si="6"/>
        <v>75</v>
      </c>
      <c r="L603" s="51">
        <f t="shared" si="7"/>
        <v>0.00005803569249</v>
      </c>
      <c r="M603" s="50" t="b">
        <f t="shared" si="8"/>
        <v>0</v>
      </c>
      <c r="N603" s="50" t="b">
        <f t="shared" si="9"/>
        <v>0</v>
      </c>
      <c r="O603" s="50">
        <f t="shared" si="10"/>
        <v>-1</v>
      </c>
      <c r="P603" s="4">
        <f t="shared" si="28"/>
        <v>66945320150</v>
      </c>
      <c r="Q603" s="34">
        <f t="shared" si="31"/>
        <v>-399391</v>
      </c>
      <c r="R603" s="34"/>
      <c r="S603" s="34"/>
      <c r="T603" s="34"/>
      <c r="U603" s="34"/>
      <c r="V603" s="52">
        <v>0.4433</v>
      </c>
      <c r="W603" s="53">
        <v>-2.4</v>
      </c>
      <c r="X603" s="34" t="b">
        <f t="shared" si="13"/>
        <v>1</v>
      </c>
      <c r="Y603" s="34" t="b">
        <f t="shared" si="14"/>
        <v>0</v>
      </c>
      <c r="Z603" s="34" t="b">
        <f t="shared" si="15"/>
        <v>0</v>
      </c>
      <c r="AA603" s="34" t="b">
        <f t="shared" si="16"/>
        <v>0</v>
      </c>
      <c r="AB603" s="34" t="b">
        <f t="shared" si="17"/>
        <v>0</v>
      </c>
      <c r="AC603" s="34">
        <f t="shared" si="18"/>
        <v>3</v>
      </c>
      <c r="AD603" s="34">
        <f t="shared" si="19"/>
        <v>6</v>
      </c>
      <c r="AE603" s="16" t="b">
        <f t="shared" si="20"/>
        <v>0</v>
      </c>
      <c r="AF603" s="17" t="b">
        <f t="shared" si="30"/>
        <v>0</v>
      </c>
      <c r="AG603" s="17">
        <f t="shared" si="22"/>
        <v>6</v>
      </c>
      <c r="AH603" s="17" t="b">
        <f t="shared" si="23"/>
        <v>0</v>
      </c>
      <c r="AI603" s="34">
        <f t="shared" si="24"/>
        <v>1</v>
      </c>
      <c r="AJ603" s="18">
        <f t="shared" si="25"/>
        <v>16593.237</v>
      </c>
      <c r="AK603" s="18">
        <f t="shared" si="26"/>
        <v>16132.31375</v>
      </c>
      <c r="AL603" s="18">
        <f t="shared" si="27"/>
        <v>15671.3905</v>
      </c>
    </row>
    <row r="604" ht="12.75" customHeight="1">
      <c r="A604" s="71">
        <v>44573.0</v>
      </c>
      <c r="B604" s="2">
        <v>2848.0</v>
      </c>
      <c r="C604" s="3">
        <v>18375.4</v>
      </c>
      <c r="D604" s="2">
        <v>18363.0</v>
      </c>
      <c r="E604" s="4"/>
      <c r="F604" s="48">
        <f t="shared" si="1"/>
        <v>2955.6</v>
      </c>
      <c r="G604" s="49">
        <f t="shared" si="2"/>
        <v>1.040317615</v>
      </c>
      <c r="H604" s="49">
        <f t="shared" si="3"/>
        <v>1.027943087</v>
      </c>
      <c r="I604" s="48" t="b">
        <f t="shared" si="4"/>
        <v>0</v>
      </c>
      <c r="J604" s="48">
        <f t="shared" si="5"/>
        <v>0</v>
      </c>
      <c r="K604" s="50">
        <f t="shared" si="6"/>
        <v>93</v>
      </c>
      <c r="L604" s="51">
        <f t="shared" si="7"/>
        <v>-0.0006748152421</v>
      </c>
      <c r="M604" s="50" t="b">
        <f t="shared" si="8"/>
        <v>0</v>
      </c>
      <c r="N604" s="50" t="b">
        <f t="shared" si="9"/>
        <v>0</v>
      </c>
      <c r="O604" s="50">
        <f t="shared" si="10"/>
        <v>-1</v>
      </c>
      <c r="P604" s="4">
        <f t="shared" si="28"/>
        <v>68483712650</v>
      </c>
      <c r="Q604" s="34">
        <f t="shared" si="31"/>
        <v>-410238</v>
      </c>
      <c r="R604" s="34"/>
      <c r="S604" s="34"/>
      <c r="T604" s="34"/>
      <c r="U604" s="34"/>
      <c r="V604" s="52">
        <v>0.4499</v>
      </c>
      <c r="W604" s="53">
        <v>1.38</v>
      </c>
      <c r="X604" s="34" t="b">
        <f t="shared" si="13"/>
        <v>0</v>
      </c>
      <c r="Y604" s="34" t="b">
        <f t="shared" si="14"/>
        <v>0</v>
      </c>
      <c r="Z604" s="34" t="b">
        <f t="shared" si="15"/>
        <v>0</v>
      </c>
      <c r="AA604" s="34" t="b">
        <f t="shared" si="16"/>
        <v>0</v>
      </c>
      <c r="AB604" s="34" t="b">
        <f t="shared" si="17"/>
        <v>0</v>
      </c>
      <c r="AC604" s="34">
        <f t="shared" si="18"/>
        <v>2</v>
      </c>
      <c r="AD604" s="34">
        <f t="shared" si="19"/>
        <v>5</v>
      </c>
      <c r="AE604" s="16" t="b">
        <f t="shared" si="20"/>
        <v>0</v>
      </c>
      <c r="AF604" s="17" t="b">
        <f t="shared" si="30"/>
        <v>0</v>
      </c>
      <c r="AG604" s="17">
        <f t="shared" si="22"/>
        <v>5</v>
      </c>
      <c r="AH604" s="17" t="b">
        <f t="shared" si="23"/>
        <v>0</v>
      </c>
      <c r="AI604" s="34">
        <f t="shared" si="24"/>
        <v>1</v>
      </c>
      <c r="AJ604" s="18">
        <f t="shared" si="25"/>
        <v>16537.86</v>
      </c>
      <c r="AK604" s="18">
        <f t="shared" si="26"/>
        <v>16078.475</v>
      </c>
      <c r="AL604" s="18">
        <f t="shared" si="27"/>
        <v>15619.09</v>
      </c>
    </row>
    <row r="605" ht="12.75" customHeight="1">
      <c r="A605" s="71">
        <v>44572.0</v>
      </c>
      <c r="B605" s="2">
        <v>3027.0</v>
      </c>
      <c r="C605" s="3">
        <v>18288.21</v>
      </c>
      <c r="D605" s="2">
        <v>18270.0</v>
      </c>
      <c r="E605" s="4"/>
      <c r="F605" s="48">
        <f t="shared" si="1"/>
        <v>3061.8</v>
      </c>
      <c r="G605" s="49">
        <f t="shared" si="2"/>
        <v>1.036824145</v>
      </c>
      <c r="H605" s="49">
        <f t="shared" si="3"/>
        <v>1.063945575</v>
      </c>
      <c r="I605" s="48" t="b">
        <f t="shared" si="4"/>
        <v>0</v>
      </c>
      <c r="J605" s="48">
        <f t="shared" si="5"/>
        <v>0</v>
      </c>
      <c r="K605" s="50">
        <f t="shared" si="6"/>
        <v>14</v>
      </c>
      <c r="L605" s="51">
        <f t="shared" si="7"/>
        <v>-0.0009957234743</v>
      </c>
      <c r="M605" s="50" t="b">
        <f t="shared" si="8"/>
        <v>0</v>
      </c>
      <c r="N605" s="50" t="b">
        <f t="shared" si="9"/>
        <v>0</v>
      </c>
      <c r="O605" s="50">
        <f t="shared" si="10"/>
        <v>-1</v>
      </c>
      <c r="P605" s="4">
        <f t="shared" si="28"/>
        <v>70456251950</v>
      </c>
      <c r="Q605" s="34">
        <f t="shared" si="31"/>
        <v>-424202</v>
      </c>
      <c r="R605" s="34"/>
      <c r="S605" s="34"/>
      <c r="T605" s="34"/>
      <c r="U605" s="34"/>
      <c r="V605" s="52">
        <v>0.4328</v>
      </c>
      <c r="W605" s="53">
        <v>0.27</v>
      </c>
      <c r="X605" s="34" t="b">
        <f t="shared" si="13"/>
        <v>0</v>
      </c>
      <c r="Y605" s="34" t="b">
        <f t="shared" si="14"/>
        <v>1</v>
      </c>
      <c r="Z605" s="34" t="b">
        <f t="shared" si="15"/>
        <v>0</v>
      </c>
      <c r="AA605" s="34" t="b">
        <f t="shared" si="16"/>
        <v>0</v>
      </c>
      <c r="AB605" s="34" t="b">
        <f t="shared" si="17"/>
        <v>1</v>
      </c>
      <c r="AC605" s="34">
        <f t="shared" si="18"/>
        <v>1</v>
      </c>
      <c r="AD605" s="34">
        <f t="shared" si="19"/>
        <v>4</v>
      </c>
      <c r="AE605" s="16" t="b">
        <f t="shared" si="20"/>
        <v>0</v>
      </c>
      <c r="AF605" s="17" t="b">
        <f t="shared" si="30"/>
        <v>0</v>
      </c>
      <c r="AG605" s="17">
        <f t="shared" si="22"/>
        <v>4</v>
      </c>
      <c r="AH605" s="17" t="b">
        <f t="shared" si="23"/>
        <v>0</v>
      </c>
      <c r="AI605" s="34">
        <f t="shared" si="24"/>
        <v>1</v>
      </c>
      <c r="AJ605" s="18">
        <f t="shared" si="25"/>
        <v>16459.389</v>
      </c>
      <c r="AK605" s="18">
        <f t="shared" si="26"/>
        <v>16002.18375</v>
      </c>
      <c r="AL605" s="18">
        <f t="shared" si="27"/>
        <v>15544.9785</v>
      </c>
    </row>
    <row r="606" ht="12.75" customHeight="1">
      <c r="A606" s="71">
        <v>44571.0</v>
      </c>
      <c r="B606" s="2">
        <v>2709.0</v>
      </c>
      <c r="C606" s="3">
        <v>18239.38</v>
      </c>
      <c r="D606" s="2">
        <v>18256.0</v>
      </c>
      <c r="E606" s="4"/>
      <c r="F606" s="48">
        <f t="shared" si="1"/>
        <v>3106.6</v>
      </c>
      <c r="G606" s="49">
        <f t="shared" si="2"/>
        <v>1.035604574</v>
      </c>
      <c r="H606" s="49">
        <f t="shared" si="3"/>
        <v>1.065813707</v>
      </c>
      <c r="I606" s="48" t="b">
        <f t="shared" si="4"/>
        <v>0</v>
      </c>
      <c r="J606" s="48">
        <f t="shared" si="5"/>
        <v>0</v>
      </c>
      <c r="K606" s="50">
        <f t="shared" si="6"/>
        <v>96</v>
      </c>
      <c r="L606" s="51">
        <f t="shared" si="7"/>
        <v>0.0009112151838</v>
      </c>
      <c r="M606" s="50" t="b">
        <f t="shared" si="8"/>
        <v>0</v>
      </c>
      <c r="N606" s="50" t="b">
        <f t="shared" si="9"/>
        <v>0</v>
      </c>
      <c r="O606" s="50">
        <f t="shared" si="10"/>
        <v>-1</v>
      </c>
      <c r="P606" s="4">
        <f t="shared" si="28"/>
        <v>70754680150</v>
      </c>
      <c r="Q606" s="34">
        <f t="shared" si="31"/>
        <v>-426326</v>
      </c>
      <c r="R606" s="34"/>
      <c r="S606" s="34"/>
      <c r="T606" s="34"/>
      <c r="U606" s="34"/>
      <c r="V606" s="52">
        <v>0.4179</v>
      </c>
      <c r="W606" s="53">
        <v>-2.4</v>
      </c>
      <c r="X606" s="34" t="b">
        <f t="shared" si="13"/>
        <v>1</v>
      </c>
      <c r="Y606" s="34" t="b">
        <f t="shared" si="14"/>
        <v>0</v>
      </c>
      <c r="Z606" s="34" t="b">
        <f t="shared" si="15"/>
        <v>0</v>
      </c>
      <c r="AA606" s="34" t="b">
        <f t="shared" si="16"/>
        <v>0</v>
      </c>
      <c r="AB606" s="34" t="b">
        <f t="shared" si="17"/>
        <v>0</v>
      </c>
      <c r="AC606" s="34">
        <f t="shared" si="18"/>
        <v>5</v>
      </c>
      <c r="AD606" s="34">
        <f t="shared" si="19"/>
        <v>3</v>
      </c>
      <c r="AE606" s="16" t="b">
        <f t="shared" si="20"/>
        <v>1</v>
      </c>
      <c r="AF606" s="17" t="b">
        <f t="shared" si="30"/>
        <v>0</v>
      </c>
      <c r="AG606" s="17">
        <f t="shared" si="22"/>
        <v>3</v>
      </c>
      <c r="AH606" s="17" t="b">
        <f t="shared" si="23"/>
        <v>1</v>
      </c>
      <c r="AI606" s="34">
        <f t="shared" si="24"/>
        <v>1</v>
      </c>
      <c r="AJ606" s="18">
        <f t="shared" si="25"/>
        <v>16415.442</v>
      </c>
      <c r="AK606" s="18">
        <f t="shared" si="26"/>
        <v>15959.4575</v>
      </c>
      <c r="AL606" s="18">
        <f t="shared" si="27"/>
        <v>15503.473</v>
      </c>
    </row>
    <row r="607" ht="12.75" customHeight="1">
      <c r="A607" s="71">
        <v>44568.0</v>
      </c>
      <c r="B607" s="2">
        <v>3268.0</v>
      </c>
      <c r="C607" s="3">
        <v>18169.76</v>
      </c>
      <c r="D607" s="2">
        <v>18160.0</v>
      </c>
      <c r="E607" s="4"/>
      <c r="F607" s="48">
        <f t="shared" si="1"/>
        <v>3215</v>
      </c>
      <c r="G607" s="49">
        <f t="shared" si="2"/>
        <v>1.033077196</v>
      </c>
      <c r="H607" s="49">
        <f t="shared" si="3"/>
        <v>1.06508581</v>
      </c>
      <c r="I607" s="48" t="b">
        <f t="shared" si="4"/>
        <v>0</v>
      </c>
      <c r="J607" s="48">
        <f t="shared" si="5"/>
        <v>0</v>
      </c>
      <c r="K607" s="50">
        <f t="shared" si="6"/>
        <v>-194</v>
      </c>
      <c r="L607" s="51">
        <f t="shared" si="7"/>
        <v>-0.000537156242</v>
      </c>
      <c r="M607" s="50" t="b">
        <f t="shared" si="8"/>
        <v>0</v>
      </c>
      <c r="N607" s="50" t="b">
        <f t="shared" si="9"/>
        <v>0</v>
      </c>
      <c r="O607" s="50">
        <f t="shared" si="10"/>
        <v>1</v>
      </c>
      <c r="P607" s="4">
        <f t="shared" si="28"/>
        <v>72873472150</v>
      </c>
      <c r="Q607" s="34">
        <f t="shared" si="31"/>
        <v>-441415</v>
      </c>
      <c r="R607" s="34"/>
      <c r="S607" s="34"/>
      <c r="T607" s="34"/>
      <c r="U607" s="34"/>
      <c r="V607" s="52">
        <v>0.4294</v>
      </c>
      <c r="W607" s="53">
        <v>-2.56</v>
      </c>
      <c r="X607" s="34" t="b">
        <f t="shared" si="13"/>
        <v>1</v>
      </c>
      <c r="Y607" s="34" t="b">
        <f t="shared" si="14"/>
        <v>0</v>
      </c>
      <c r="Z607" s="34" t="b">
        <f t="shared" si="15"/>
        <v>0</v>
      </c>
      <c r="AA607" s="34" t="b">
        <f t="shared" si="16"/>
        <v>0</v>
      </c>
      <c r="AB607" s="34" t="b">
        <f t="shared" si="17"/>
        <v>0</v>
      </c>
      <c r="AC607" s="34">
        <f t="shared" si="18"/>
        <v>4</v>
      </c>
      <c r="AD607" s="34">
        <f t="shared" si="19"/>
        <v>2</v>
      </c>
      <c r="AE607" s="16" t="b">
        <f t="shared" si="20"/>
        <v>1</v>
      </c>
      <c r="AF607" s="17" t="b">
        <f t="shared" si="30"/>
        <v>0</v>
      </c>
      <c r="AG607" s="17">
        <f t="shared" si="22"/>
        <v>2</v>
      </c>
      <c r="AH607" s="17" t="b">
        <f t="shared" si="23"/>
        <v>1</v>
      </c>
      <c r="AI607" s="34">
        <f t="shared" si="24"/>
        <v>-1</v>
      </c>
      <c r="AJ607" s="18">
        <f t="shared" si="25"/>
        <v>16352.784</v>
      </c>
      <c r="AK607" s="18">
        <f t="shared" si="26"/>
        <v>15898.54</v>
      </c>
      <c r="AL607" s="18">
        <f t="shared" si="27"/>
        <v>15444.296</v>
      </c>
    </row>
    <row r="608" ht="12.75" customHeight="1">
      <c r="A608" s="71">
        <v>44567.0</v>
      </c>
      <c r="B608" s="2">
        <v>2926.0</v>
      </c>
      <c r="C608" s="3">
        <v>18367.92</v>
      </c>
      <c r="D608" s="2">
        <v>18354.0</v>
      </c>
      <c r="E608" s="4"/>
      <c r="F608" s="48">
        <f t="shared" si="1"/>
        <v>3087.6</v>
      </c>
      <c r="G608" s="49">
        <f t="shared" si="2"/>
        <v>1.046110962</v>
      </c>
      <c r="H608" s="49">
        <f t="shared" si="3"/>
        <v>1.069045219</v>
      </c>
      <c r="I608" s="48" t="b">
        <f t="shared" si="4"/>
        <v>0</v>
      </c>
      <c r="J608" s="48">
        <f t="shared" si="5"/>
        <v>0</v>
      </c>
      <c r="K608" s="50">
        <f t="shared" si="6"/>
        <v>-125</v>
      </c>
      <c r="L608" s="51">
        <f t="shared" si="7"/>
        <v>-0.000757843022</v>
      </c>
      <c r="M608" s="50" t="b">
        <f t="shared" si="8"/>
        <v>0</v>
      </c>
      <c r="N608" s="50" t="b">
        <f t="shared" si="9"/>
        <v>0</v>
      </c>
      <c r="O608" s="50">
        <f t="shared" si="10"/>
        <v>-1</v>
      </c>
      <c r="P608" s="4">
        <f t="shared" si="28"/>
        <v>68869768050</v>
      </c>
      <c r="Q608" s="34">
        <f t="shared" si="31"/>
        <v>-412753</v>
      </c>
      <c r="R608" s="34"/>
      <c r="S608" s="34"/>
      <c r="T608" s="34"/>
      <c r="U608" s="34"/>
      <c r="V608" s="52">
        <v>0.4173</v>
      </c>
      <c r="W608" s="53">
        <v>-3.01</v>
      </c>
      <c r="X608" s="34" t="b">
        <f t="shared" si="13"/>
        <v>1</v>
      </c>
      <c r="Y608" s="34" t="b">
        <f t="shared" si="14"/>
        <v>0</v>
      </c>
      <c r="Z608" s="34" t="b">
        <f t="shared" si="15"/>
        <v>0</v>
      </c>
      <c r="AA608" s="34" t="b">
        <f t="shared" si="16"/>
        <v>1</v>
      </c>
      <c r="AB608" s="34" t="b">
        <f t="shared" si="17"/>
        <v>0</v>
      </c>
      <c r="AC608" s="34">
        <f t="shared" si="18"/>
        <v>3</v>
      </c>
      <c r="AD608" s="34">
        <f t="shared" si="19"/>
        <v>1</v>
      </c>
      <c r="AE608" s="16" t="b">
        <f t="shared" si="20"/>
        <v>1</v>
      </c>
      <c r="AF608" s="17" t="b">
        <f t="shared" si="30"/>
        <v>1</v>
      </c>
      <c r="AG608" s="17">
        <f t="shared" si="22"/>
        <v>1</v>
      </c>
      <c r="AH608" s="17" t="b">
        <f t="shared" si="23"/>
        <v>1</v>
      </c>
      <c r="AI608" s="34">
        <f t="shared" si="24"/>
        <v>1</v>
      </c>
      <c r="AJ608" s="18">
        <f t="shared" si="25"/>
        <v>16531.128</v>
      </c>
      <c r="AK608" s="18">
        <f t="shared" si="26"/>
        <v>16071.93</v>
      </c>
      <c r="AL608" s="18">
        <f t="shared" si="27"/>
        <v>15612.732</v>
      </c>
    </row>
    <row r="609" ht="12.75" customHeight="1">
      <c r="A609" s="71">
        <v>44566.0</v>
      </c>
      <c r="B609" s="2">
        <v>3379.0</v>
      </c>
      <c r="C609" s="3">
        <v>18499.96</v>
      </c>
      <c r="D609" s="2">
        <v>18479.0</v>
      </c>
      <c r="E609" s="4"/>
      <c r="F609" s="48">
        <f t="shared" si="1"/>
        <v>2982.172</v>
      </c>
      <c r="G609" s="49">
        <f t="shared" si="2"/>
        <v>1.055655124</v>
      </c>
      <c r="H609" s="49">
        <f t="shared" si="3"/>
        <v>1.071050129</v>
      </c>
      <c r="I609" s="48" t="b">
        <f t="shared" si="4"/>
        <v>0</v>
      </c>
      <c r="J609" s="48">
        <f t="shared" si="5"/>
        <v>0</v>
      </c>
      <c r="K609" s="50">
        <f t="shared" si="6"/>
        <v>-40</v>
      </c>
      <c r="L609" s="51">
        <f t="shared" si="7"/>
        <v>-0.001132975423</v>
      </c>
      <c r="M609" s="50" t="b">
        <f t="shared" si="8"/>
        <v>0</v>
      </c>
      <c r="N609" s="50" t="b">
        <f t="shared" si="9"/>
        <v>0</v>
      </c>
      <c r="O609" s="50">
        <f t="shared" si="10"/>
        <v>1</v>
      </c>
      <c r="P609" s="4">
        <f t="shared" si="28"/>
        <v>77522274300</v>
      </c>
      <c r="Q609" s="34">
        <f t="shared" si="31"/>
        <v>1384401</v>
      </c>
      <c r="R609" s="34"/>
      <c r="S609" s="34"/>
      <c r="T609" s="34"/>
      <c r="U609" s="34"/>
      <c r="V609" s="52">
        <v>0.4229</v>
      </c>
      <c r="W609" s="53">
        <v>-0.83</v>
      </c>
      <c r="X609" s="34" t="b">
        <f t="shared" si="13"/>
        <v>1</v>
      </c>
      <c r="Y609" s="34" t="b">
        <f t="shared" si="14"/>
        <v>0</v>
      </c>
      <c r="Z609" s="34" t="b">
        <f t="shared" si="15"/>
        <v>0</v>
      </c>
      <c r="AA609" s="34" t="b">
        <f t="shared" si="16"/>
        <v>0</v>
      </c>
      <c r="AB609" s="34" t="b">
        <f t="shared" si="17"/>
        <v>0</v>
      </c>
      <c r="AC609" s="34">
        <f t="shared" si="18"/>
        <v>2</v>
      </c>
      <c r="AD609" s="34">
        <f t="shared" si="19"/>
        <v>25</v>
      </c>
      <c r="AE609" s="16" t="b">
        <f t="shared" si="20"/>
        <v>0</v>
      </c>
      <c r="AF609" s="17" t="b">
        <f t="shared" si="30"/>
        <v>0</v>
      </c>
      <c r="AG609" s="17">
        <f t="shared" si="22"/>
        <v>25</v>
      </c>
      <c r="AH609" s="17" t="b">
        <f t="shared" si="23"/>
        <v>0</v>
      </c>
      <c r="AI609" s="34">
        <f t="shared" si="24"/>
        <v>3</v>
      </c>
      <c r="AJ609" s="18">
        <f t="shared" si="25"/>
        <v>16649.964</v>
      </c>
      <c r="AK609" s="18">
        <f t="shared" si="26"/>
        <v>16187.465</v>
      </c>
      <c r="AL609" s="18">
        <f t="shared" si="27"/>
        <v>15724.966</v>
      </c>
    </row>
    <row r="610" ht="12.75" customHeight="1">
      <c r="A610" s="71">
        <v>44565.0</v>
      </c>
      <c r="B610" s="2">
        <v>3251.0</v>
      </c>
      <c r="C610" s="3">
        <v>18526.35</v>
      </c>
      <c r="D610" s="2">
        <v>18519.0</v>
      </c>
      <c r="E610" s="4"/>
      <c r="F610" s="48">
        <f t="shared" si="1"/>
        <v>2824.772</v>
      </c>
      <c r="G610" s="49">
        <f t="shared" si="2"/>
        <v>1.059213112</v>
      </c>
      <c r="H610" s="49">
        <f t="shared" si="3"/>
        <v>1.033737929</v>
      </c>
      <c r="I610" s="48" t="b">
        <f t="shared" si="4"/>
        <v>0</v>
      </c>
      <c r="J610" s="48">
        <f t="shared" si="5"/>
        <v>0</v>
      </c>
      <c r="K610" s="50">
        <f t="shared" si="6"/>
        <v>251</v>
      </c>
      <c r="L610" s="51">
        <f t="shared" si="7"/>
        <v>-0.0003967322219</v>
      </c>
      <c r="M610" s="50" t="b">
        <f t="shared" si="8"/>
        <v>0</v>
      </c>
      <c r="N610" s="50" t="b">
        <f t="shared" si="9"/>
        <v>0</v>
      </c>
      <c r="O610" s="50">
        <f t="shared" si="10"/>
        <v>1</v>
      </c>
      <c r="P610" s="4">
        <f t="shared" si="28"/>
        <v>80387198300</v>
      </c>
      <c r="Q610" s="34">
        <f t="shared" si="31"/>
        <v>1432462</v>
      </c>
      <c r="R610" s="34"/>
      <c r="S610" s="34"/>
      <c r="T610" s="34"/>
      <c r="U610" s="34"/>
      <c r="V610" s="52">
        <v>0.4313</v>
      </c>
      <c r="W610" s="53">
        <v>2.83</v>
      </c>
      <c r="X610" s="34" t="b">
        <f t="shared" si="13"/>
        <v>0</v>
      </c>
      <c r="Y610" s="34" t="b">
        <f t="shared" si="14"/>
        <v>0</v>
      </c>
      <c r="Z610" s="34" t="b">
        <f t="shared" si="15"/>
        <v>0</v>
      </c>
      <c r="AA610" s="34" t="b">
        <f t="shared" si="16"/>
        <v>0</v>
      </c>
      <c r="AB610" s="34" t="b">
        <f t="shared" si="17"/>
        <v>1</v>
      </c>
      <c r="AC610" s="34">
        <f t="shared" si="18"/>
        <v>1</v>
      </c>
      <c r="AD610" s="34">
        <f t="shared" si="19"/>
        <v>24</v>
      </c>
      <c r="AE610" s="16" t="b">
        <f t="shared" si="20"/>
        <v>0</v>
      </c>
      <c r="AF610" s="17" t="b">
        <f t="shared" si="30"/>
        <v>0</v>
      </c>
      <c r="AG610" s="17">
        <f t="shared" si="22"/>
        <v>24</v>
      </c>
      <c r="AH610" s="17" t="b">
        <f t="shared" si="23"/>
        <v>0</v>
      </c>
      <c r="AI610" s="34">
        <f t="shared" si="24"/>
        <v>3</v>
      </c>
      <c r="AJ610" s="18">
        <f t="shared" si="25"/>
        <v>16673.715</v>
      </c>
      <c r="AK610" s="18">
        <f t="shared" si="26"/>
        <v>16210.55625</v>
      </c>
      <c r="AL610" s="18">
        <f t="shared" si="27"/>
        <v>15747.3975</v>
      </c>
    </row>
    <row r="611" ht="12.75" customHeight="1">
      <c r="A611" s="71">
        <v>44564.0</v>
      </c>
      <c r="B611" s="2">
        <v>3251.0</v>
      </c>
      <c r="C611" s="3">
        <v>18270.51</v>
      </c>
      <c r="D611" s="2">
        <v>18268.0</v>
      </c>
      <c r="E611" s="4"/>
      <c r="F611" s="48">
        <f t="shared" si="1"/>
        <v>2647.372</v>
      </c>
      <c r="G611" s="49">
        <f t="shared" si="2"/>
        <v>1.046466463</v>
      </c>
      <c r="H611" s="49">
        <f t="shared" si="3"/>
        <v>1.036710258</v>
      </c>
      <c r="I611" s="48" t="b">
        <f t="shared" si="4"/>
        <v>0</v>
      </c>
      <c r="J611" s="48">
        <f t="shared" si="5"/>
        <v>0</v>
      </c>
      <c r="K611" s="50">
        <f t="shared" si="6"/>
        <v>60</v>
      </c>
      <c r="L611" s="51">
        <f t="shared" si="7"/>
        <v>-0.0001373798542</v>
      </c>
      <c r="M611" s="50" t="b">
        <f t="shared" si="8"/>
        <v>0</v>
      </c>
      <c r="N611" s="50" t="b">
        <f t="shared" si="9"/>
        <v>0</v>
      </c>
      <c r="O611" s="50">
        <f t="shared" si="10"/>
        <v>1</v>
      </c>
      <c r="P611" s="4">
        <f t="shared" si="28"/>
        <v>65530847150</v>
      </c>
      <c r="Q611" s="34">
        <f t="shared" si="31"/>
        <v>1183773</v>
      </c>
      <c r="R611" s="34"/>
      <c r="S611" s="34"/>
      <c r="T611" s="34"/>
      <c r="U611" s="34"/>
      <c r="V611" s="52">
        <v>0.4257</v>
      </c>
      <c r="W611" s="53">
        <v>2.41</v>
      </c>
      <c r="X611" s="34" t="b">
        <f t="shared" si="13"/>
        <v>0</v>
      </c>
      <c r="Y611" s="34" t="b">
        <f t="shared" si="14"/>
        <v>0</v>
      </c>
      <c r="Z611" s="34" t="b">
        <f t="shared" si="15"/>
        <v>0</v>
      </c>
      <c r="AA611" s="34" t="b">
        <f t="shared" si="16"/>
        <v>0</v>
      </c>
      <c r="AB611" s="34" t="b">
        <f t="shared" si="17"/>
        <v>0</v>
      </c>
      <c r="AC611" s="34">
        <f t="shared" si="18"/>
        <v>3</v>
      </c>
      <c r="AD611" s="34">
        <f t="shared" si="19"/>
        <v>23</v>
      </c>
      <c r="AE611" s="16" t="b">
        <f t="shared" si="20"/>
        <v>0</v>
      </c>
      <c r="AF611" s="17" t="b">
        <f t="shared" si="30"/>
        <v>0</v>
      </c>
      <c r="AG611" s="17">
        <f t="shared" si="22"/>
        <v>23</v>
      </c>
      <c r="AH611" s="17" t="b">
        <f t="shared" si="23"/>
        <v>0</v>
      </c>
      <c r="AI611" s="34">
        <f t="shared" si="24"/>
        <v>3</v>
      </c>
      <c r="AJ611" s="18">
        <f t="shared" si="25"/>
        <v>16443.459</v>
      </c>
      <c r="AK611" s="18">
        <f t="shared" si="26"/>
        <v>15986.69625</v>
      </c>
      <c r="AL611" s="18">
        <f t="shared" si="27"/>
        <v>15529.9335</v>
      </c>
    </row>
    <row r="612" ht="12.75" customHeight="1">
      <c r="A612" s="71">
        <v>44560.0</v>
      </c>
      <c r="B612" s="2">
        <v>2631.0</v>
      </c>
      <c r="C612" s="3">
        <v>18218.84</v>
      </c>
      <c r="D612" s="2">
        <v>18208.0</v>
      </c>
      <c r="E612" s="4"/>
      <c r="F612" s="48">
        <f t="shared" si="1"/>
        <v>2482.172</v>
      </c>
      <c r="G612" s="49">
        <f t="shared" si="2"/>
        <v>1.045059942</v>
      </c>
      <c r="H612" s="49">
        <f t="shared" si="3"/>
        <v>0.8404056562</v>
      </c>
      <c r="I612" s="48" t="b">
        <f t="shared" si="4"/>
        <v>0</v>
      </c>
      <c r="J612" s="48">
        <f t="shared" si="5"/>
        <v>0</v>
      </c>
      <c r="K612" s="50">
        <f t="shared" si="6"/>
        <v>-57</v>
      </c>
      <c r="L612" s="51">
        <f t="shared" si="7"/>
        <v>-0.0005949884844</v>
      </c>
      <c r="M612" s="50" t="b">
        <f t="shared" si="8"/>
        <v>0</v>
      </c>
      <c r="N612" s="50" t="b">
        <f t="shared" si="9"/>
        <v>0</v>
      </c>
      <c r="O612" s="50">
        <f t="shared" si="10"/>
        <v>-1</v>
      </c>
      <c r="P612" s="4">
        <f t="shared" si="28"/>
        <v>66740444150</v>
      </c>
      <c r="Q612" s="34">
        <f t="shared" si="31"/>
        <v>-403199</v>
      </c>
      <c r="R612" s="34"/>
      <c r="S612" s="34"/>
      <c r="T612" s="34"/>
      <c r="U612" s="34"/>
      <c r="V612" s="52">
        <v>0.4053</v>
      </c>
      <c r="W612" s="53">
        <v>3.66</v>
      </c>
      <c r="X612" s="34" t="b">
        <f t="shared" si="13"/>
        <v>0</v>
      </c>
      <c r="Y612" s="34" t="b">
        <f t="shared" si="14"/>
        <v>0</v>
      </c>
      <c r="Z612" s="34" t="b">
        <f t="shared" si="15"/>
        <v>0</v>
      </c>
      <c r="AA612" s="34" t="b">
        <f t="shared" si="16"/>
        <v>0</v>
      </c>
      <c r="AB612" s="34" t="b">
        <f t="shared" si="17"/>
        <v>0</v>
      </c>
      <c r="AC612" s="34">
        <f t="shared" si="18"/>
        <v>2</v>
      </c>
      <c r="AD612" s="34">
        <f t="shared" si="19"/>
        <v>22</v>
      </c>
      <c r="AE612" s="16" t="b">
        <f t="shared" si="20"/>
        <v>0</v>
      </c>
      <c r="AF612" s="17" t="b">
        <f t="shared" si="30"/>
        <v>0</v>
      </c>
      <c r="AG612" s="17">
        <f t="shared" si="22"/>
        <v>22</v>
      </c>
      <c r="AH612" s="17" t="b">
        <f t="shared" si="23"/>
        <v>0</v>
      </c>
      <c r="AI612" s="34">
        <f t="shared" si="24"/>
        <v>1</v>
      </c>
      <c r="AJ612" s="18">
        <f t="shared" si="25"/>
        <v>16396.956</v>
      </c>
      <c r="AK612" s="18">
        <f t="shared" si="26"/>
        <v>15941.485</v>
      </c>
      <c r="AL612" s="18">
        <f t="shared" si="27"/>
        <v>15486.014</v>
      </c>
    </row>
    <row r="613" ht="12.75" customHeight="1">
      <c r="A613" s="71">
        <v>44559.0</v>
      </c>
      <c r="B613" s="2">
        <v>2398.86</v>
      </c>
      <c r="C613" s="3">
        <v>18248.28</v>
      </c>
      <c r="D613" s="2">
        <v>18265.0</v>
      </c>
      <c r="E613" s="4"/>
      <c r="F613" s="48">
        <f t="shared" si="1"/>
        <v>2506.172</v>
      </c>
      <c r="G613" s="49">
        <f t="shared" si="2"/>
        <v>1.048578849</v>
      </c>
      <c r="H613" s="49">
        <f t="shared" si="3"/>
        <v>0.8776012615</v>
      </c>
      <c r="I613" s="48" t="b">
        <f t="shared" si="4"/>
        <v>0</v>
      </c>
      <c r="J613" s="48">
        <f t="shared" si="5"/>
        <v>0</v>
      </c>
      <c r="K613" s="50">
        <f t="shared" si="6"/>
        <v>63</v>
      </c>
      <c r="L613" s="51">
        <f t="shared" si="7"/>
        <v>0.0009162507371</v>
      </c>
      <c r="M613" s="50" t="b">
        <f t="shared" si="8"/>
        <v>0</v>
      </c>
      <c r="N613" s="50" t="b">
        <f t="shared" si="9"/>
        <v>0</v>
      </c>
      <c r="O613" s="50">
        <f t="shared" si="10"/>
        <v>-1</v>
      </c>
      <c r="P613" s="4">
        <f t="shared" si="28"/>
        <v>65614243850</v>
      </c>
      <c r="Q613" s="34">
        <f t="shared" si="31"/>
        <v>-395158</v>
      </c>
      <c r="R613" s="34"/>
      <c r="S613" s="34"/>
      <c r="T613" s="34"/>
      <c r="U613" s="34"/>
      <c r="V613" s="52">
        <v>0.4347</v>
      </c>
      <c r="W613" s="53">
        <v>4.57</v>
      </c>
      <c r="X613" s="34" t="b">
        <f t="shared" si="13"/>
        <v>0</v>
      </c>
      <c r="Y613" s="34" t="b">
        <f t="shared" si="14"/>
        <v>0</v>
      </c>
      <c r="Z613" s="34" t="b">
        <f t="shared" si="15"/>
        <v>0</v>
      </c>
      <c r="AA613" s="34" t="b">
        <f t="shared" si="16"/>
        <v>0</v>
      </c>
      <c r="AB613" s="34" t="b">
        <f t="shared" si="17"/>
        <v>1</v>
      </c>
      <c r="AC613" s="34">
        <f t="shared" si="18"/>
        <v>1</v>
      </c>
      <c r="AD613" s="34">
        <f t="shared" si="19"/>
        <v>21</v>
      </c>
      <c r="AE613" s="16" t="b">
        <f t="shared" si="20"/>
        <v>0</v>
      </c>
      <c r="AF613" s="17" t="b">
        <f t="shared" si="30"/>
        <v>0</v>
      </c>
      <c r="AG613" s="17">
        <f t="shared" si="22"/>
        <v>21</v>
      </c>
      <c r="AH613" s="17" t="b">
        <f t="shared" si="23"/>
        <v>0</v>
      </c>
      <c r="AI613" s="34">
        <f t="shared" si="24"/>
        <v>1</v>
      </c>
      <c r="AJ613" s="18">
        <f t="shared" si="25"/>
        <v>16423.452</v>
      </c>
      <c r="AK613" s="18">
        <f t="shared" si="26"/>
        <v>15967.245</v>
      </c>
      <c r="AL613" s="18">
        <f t="shared" si="27"/>
        <v>15511.038</v>
      </c>
    </row>
    <row r="614" ht="12.75" customHeight="1">
      <c r="A614" s="71">
        <v>44558.0</v>
      </c>
      <c r="B614" s="2">
        <v>2592.0</v>
      </c>
      <c r="C614" s="3">
        <v>18196.81</v>
      </c>
      <c r="D614" s="2">
        <v>18202.0</v>
      </c>
      <c r="E614" s="4"/>
      <c r="F614" s="48">
        <f t="shared" si="1"/>
        <v>2530.2</v>
      </c>
      <c r="G614" s="49">
        <f t="shared" si="2"/>
        <v>1.047414371</v>
      </c>
      <c r="H614" s="49">
        <f t="shared" si="3"/>
        <v>0.8735043368</v>
      </c>
      <c r="I614" s="48" t="b">
        <f t="shared" si="4"/>
        <v>0</v>
      </c>
      <c r="J614" s="48">
        <f t="shared" si="5"/>
        <v>0</v>
      </c>
      <c r="K614" s="50">
        <f t="shared" si="6"/>
        <v>139</v>
      </c>
      <c r="L614" s="51">
        <f t="shared" si="7"/>
        <v>0.0002852148261</v>
      </c>
      <c r="M614" s="50" t="b">
        <f t="shared" si="8"/>
        <v>0</v>
      </c>
      <c r="N614" s="50" t="b">
        <f t="shared" si="9"/>
        <v>0</v>
      </c>
      <c r="O614" s="50">
        <f t="shared" si="10"/>
        <v>-1</v>
      </c>
      <c r="P614" s="4">
        <f t="shared" si="28"/>
        <v>66887536850</v>
      </c>
      <c r="Q614" s="34">
        <f t="shared" si="31"/>
        <v>-404220</v>
      </c>
      <c r="R614" s="34"/>
      <c r="S614" s="34"/>
      <c r="T614" s="34"/>
      <c r="U614" s="34"/>
      <c r="V614" s="52">
        <v>0.4218</v>
      </c>
      <c r="W614" s="53">
        <v>5.07</v>
      </c>
      <c r="X614" s="34" t="b">
        <f t="shared" si="13"/>
        <v>0</v>
      </c>
      <c r="Y614" s="34" t="b">
        <f t="shared" si="14"/>
        <v>0</v>
      </c>
      <c r="Z614" s="34" t="b">
        <f t="shared" si="15"/>
        <v>0</v>
      </c>
      <c r="AA614" s="34" t="b">
        <f t="shared" si="16"/>
        <v>0</v>
      </c>
      <c r="AB614" s="34" t="b">
        <f t="shared" si="17"/>
        <v>1</v>
      </c>
      <c r="AC614" s="34">
        <f t="shared" si="18"/>
        <v>1</v>
      </c>
      <c r="AD614" s="34">
        <f t="shared" si="19"/>
        <v>20</v>
      </c>
      <c r="AE614" s="16" t="b">
        <f t="shared" si="20"/>
        <v>0</v>
      </c>
      <c r="AF614" s="17" t="b">
        <f t="shared" si="30"/>
        <v>0</v>
      </c>
      <c r="AG614" s="17">
        <f t="shared" si="22"/>
        <v>20</v>
      </c>
      <c r="AH614" s="17" t="b">
        <f t="shared" si="23"/>
        <v>0</v>
      </c>
      <c r="AI614" s="34">
        <f t="shared" si="24"/>
        <v>1</v>
      </c>
      <c r="AJ614" s="18">
        <f t="shared" si="25"/>
        <v>16377.129</v>
      </c>
      <c r="AK614" s="18">
        <f t="shared" si="26"/>
        <v>15922.20875</v>
      </c>
      <c r="AL614" s="18">
        <f t="shared" si="27"/>
        <v>15467.2885</v>
      </c>
    </row>
    <row r="615" ht="12.75" customHeight="1">
      <c r="A615" s="71">
        <v>44557.0</v>
      </c>
      <c r="B615" s="80">
        <v>2364.0</v>
      </c>
      <c r="C615" s="81">
        <v>18048.94</v>
      </c>
      <c r="D615" s="80">
        <v>18063.0</v>
      </c>
      <c r="E615" s="4"/>
      <c r="F615" s="48">
        <f t="shared" si="1"/>
        <v>2528.8</v>
      </c>
      <c r="G615" s="49">
        <f t="shared" si="2"/>
        <v>1.040688475</v>
      </c>
      <c r="H615" s="49">
        <f t="shared" si="3"/>
        <v>0.8716453851</v>
      </c>
      <c r="I615" s="48" t="b">
        <f t="shared" si="4"/>
        <v>0</v>
      </c>
      <c r="J615" s="48">
        <f t="shared" si="5"/>
        <v>0</v>
      </c>
      <c r="K615" s="50">
        <f t="shared" si="6"/>
        <v>102</v>
      </c>
      <c r="L615" s="51">
        <f t="shared" si="7"/>
        <v>0.0007789931154</v>
      </c>
      <c r="M615" s="50" t="b">
        <f t="shared" si="8"/>
        <v>0</v>
      </c>
      <c r="N615" s="50" t="b">
        <f t="shared" si="9"/>
        <v>0</v>
      </c>
      <c r="O615" s="50">
        <f t="shared" si="10"/>
        <v>-1</v>
      </c>
      <c r="P615" s="4">
        <f t="shared" si="28"/>
        <v>69843601200</v>
      </c>
      <c r="Q615" s="34">
        <f t="shared" si="31"/>
        <v>-425333</v>
      </c>
      <c r="R615" s="34"/>
      <c r="S615" s="34"/>
      <c r="T615" s="34"/>
      <c r="U615" s="34"/>
      <c r="V615" s="52">
        <v>0.4506</v>
      </c>
      <c r="W615" s="53">
        <v>4.8</v>
      </c>
      <c r="X615" s="34" t="b">
        <f t="shared" si="13"/>
        <v>0</v>
      </c>
      <c r="Y615" s="34" t="b">
        <f t="shared" si="14"/>
        <v>0</v>
      </c>
      <c r="Z615" s="34" t="b">
        <f t="shared" si="15"/>
        <v>0</v>
      </c>
      <c r="AA615" s="34" t="b">
        <f t="shared" si="16"/>
        <v>0</v>
      </c>
      <c r="AB615" s="34" t="b">
        <f t="shared" si="17"/>
        <v>0</v>
      </c>
      <c r="AC615" s="34">
        <f t="shared" si="18"/>
        <v>5</v>
      </c>
      <c r="AD615" s="34">
        <f t="shared" si="19"/>
        <v>19</v>
      </c>
      <c r="AE615" s="16" t="b">
        <f t="shared" si="20"/>
        <v>0</v>
      </c>
      <c r="AF615" s="17" t="b">
        <f t="shared" si="30"/>
        <v>0</v>
      </c>
      <c r="AG615" s="17">
        <f t="shared" si="22"/>
        <v>19</v>
      </c>
      <c r="AH615" s="17" t="b">
        <f t="shared" si="23"/>
        <v>0</v>
      </c>
      <c r="AI615" s="34">
        <f t="shared" si="24"/>
        <v>1</v>
      </c>
      <c r="AJ615" s="18">
        <f t="shared" si="25"/>
        <v>16244.046</v>
      </c>
      <c r="AK615" s="18">
        <f t="shared" si="26"/>
        <v>15792.8225</v>
      </c>
      <c r="AL615" s="18">
        <f t="shared" si="27"/>
        <v>15341.599</v>
      </c>
    </row>
    <row r="616" ht="12.75" customHeight="1">
      <c r="A616" s="71">
        <v>44554.0</v>
      </c>
      <c r="B616" s="2">
        <v>2425.0</v>
      </c>
      <c r="C616" s="3">
        <v>17961.64</v>
      </c>
      <c r="D616" s="2">
        <v>17961.0</v>
      </c>
      <c r="E616" s="4"/>
      <c r="F616" s="48">
        <f t="shared" si="1"/>
        <v>2576.8</v>
      </c>
      <c r="G616" s="49">
        <f t="shared" si="2"/>
        <v>1.037127946</v>
      </c>
      <c r="H616" s="49">
        <f t="shared" si="3"/>
        <v>0.866920871</v>
      </c>
      <c r="I616" s="48" t="b">
        <f t="shared" si="4"/>
        <v>0</v>
      </c>
      <c r="J616" s="48">
        <f t="shared" si="5"/>
        <v>0</v>
      </c>
      <c r="K616" s="50">
        <f t="shared" si="6"/>
        <v>20</v>
      </c>
      <c r="L616" s="51">
        <f t="shared" si="7"/>
        <v>-0.00003563149022</v>
      </c>
      <c r="M616" s="50" t="b">
        <f t="shared" si="8"/>
        <v>0</v>
      </c>
      <c r="N616" s="50" t="b">
        <f t="shared" si="9"/>
        <v>0</v>
      </c>
      <c r="O616" s="50">
        <f t="shared" si="10"/>
        <v>-1</v>
      </c>
      <c r="P616" s="4">
        <f t="shared" si="28"/>
        <v>72095450100</v>
      </c>
      <c r="Q616" s="34">
        <f t="shared" si="31"/>
        <v>-441539</v>
      </c>
      <c r="R616" s="34"/>
      <c r="S616" s="34"/>
      <c r="T616" s="34"/>
      <c r="U616" s="34"/>
      <c r="V616" s="52"/>
      <c r="W616" s="53"/>
      <c r="X616" s="34" t="b">
        <f t="shared" si="13"/>
        <v>0</v>
      </c>
      <c r="Y616" s="34" t="b">
        <f t="shared" si="14"/>
        <v>0</v>
      </c>
      <c r="Z616" s="34" t="b">
        <f t="shared" si="15"/>
        <v>0</v>
      </c>
      <c r="AA616" s="34" t="b">
        <f t="shared" si="16"/>
        <v>0</v>
      </c>
      <c r="AB616" s="34" t="b">
        <f t="shared" si="17"/>
        <v>0</v>
      </c>
      <c r="AC616" s="34">
        <f t="shared" si="18"/>
        <v>4</v>
      </c>
      <c r="AD616" s="34">
        <f t="shared" si="19"/>
        <v>18</v>
      </c>
      <c r="AE616" s="16" t="b">
        <f t="shared" si="20"/>
        <v>0</v>
      </c>
      <c r="AF616" s="17" t="b">
        <f t="shared" si="30"/>
        <v>0</v>
      </c>
      <c r="AG616" s="17">
        <f t="shared" si="22"/>
        <v>18</v>
      </c>
      <c r="AH616" s="17" t="b">
        <f t="shared" si="23"/>
        <v>0</v>
      </c>
      <c r="AI616" s="34">
        <f t="shared" si="24"/>
        <v>1</v>
      </c>
      <c r="AJ616" s="18">
        <f t="shared" si="25"/>
        <v>16165.476</v>
      </c>
      <c r="AK616" s="18">
        <f t="shared" si="26"/>
        <v>15716.435</v>
      </c>
      <c r="AL616" s="18">
        <f t="shared" si="27"/>
        <v>15267.394</v>
      </c>
    </row>
    <row r="617" ht="12.75" customHeight="1">
      <c r="A617" s="71">
        <v>44553.0</v>
      </c>
      <c r="B617" s="80">
        <v>2751.0</v>
      </c>
      <c r="C617" s="81">
        <v>17946.66</v>
      </c>
      <c r="D617" s="2">
        <v>17941.0</v>
      </c>
      <c r="E617" s="4"/>
      <c r="F617" s="48">
        <f t="shared" si="1"/>
        <v>2781.8</v>
      </c>
      <c r="G617" s="49">
        <f t="shared" si="2"/>
        <v>1.037288043</v>
      </c>
      <c r="H617" s="49">
        <f t="shared" si="3"/>
        <v>1.085662438</v>
      </c>
      <c r="I617" s="48" t="b">
        <f t="shared" si="4"/>
        <v>0</v>
      </c>
      <c r="J617" s="48">
        <f t="shared" si="5"/>
        <v>0</v>
      </c>
      <c r="K617" s="50">
        <f t="shared" si="6"/>
        <v>111</v>
      </c>
      <c r="L617" s="51">
        <f t="shared" si="7"/>
        <v>-0.0003153790176</v>
      </c>
      <c r="M617" s="50" t="b">
        <f t="shared" si="8"/>
        <v>0</v>
      </c>
      <c r="N617" s="50" t="b">
        <f t="shared" si="9"/>
        <v>0</v>
      </c>
      <c r="O617" s="50">
        <f t="shared" si="10"/>
        <v>-1</v>
      </c>
      <c r="P617" s="4">
        <f t="shared" si="28"/>
        <v>72540209100</v>
      </c>
      <c r="Q617" s="34">
        <f t="shared" si="31"/>
        <v>-444759</v>
      </c>
      <c r="R617" s="34"/>
      <c r="S617" s="34"/>
      <c r="T617" s="34"/>
      <c r="U617" s="34"/>
      <c r="V617" s="52">
        <v>0.4366</v>
      </c>
      <c r="W617" s="53">
        <v>2.92</v>
      </c>
      <c r="X617" s="34" t="b">
        <f t="shared" si="13"/>
        <v>0</v>
      </c>
      <c r="Y617" s="34" t="b">
        <f t="shared" si="14"/>
        <v>0</v>
      </c>
      <c r="Z617" s="34" t="b">
        <f t="shared" si="15"/>
        <v>0</v>
      </c>
      <c r="AA617" s="34" t="b">
        <f t="shared" si="16"/>
        <v>0</v>
      </c>
      <c r="AB617" s="34" t="b">
        <f t="shared" si="17"/>
        <v>0</v>
      </c>
      <c r="AC617" s="34">
        <f t="shared" si="18"/>
        <v>3</v>
      </c>
      <c r="AD617" s="34">
        <f t="shared" si="19"/>
        <v>17</v>
      </c>
      <c r="AE617" s="16" t="b">
        <f t="shared" si="20"/>
        <v>0</v>
      </c>
      <c r="AF617" s="17" t="b">
        <f t="shared" si="30"/>
        <v>0</v>
      </c>
      <c r="AG617" s="17">
        <f t="shared" si="22"/>
        <v>17</v>
      </c>
      <c r="AH617" s="17" t="b">
        <f t="shared" si="23"/>
        <v>0</v>
      </c>
      <c r="AI617" s="34">
        <f t="shared" si="24"/>
        <v>1</v>
      </c>
      <c r="AJ617" s="18">
        <f t="shared" si="25"/>
        <v>16151.994</v>
      </c>
      <c r="AK617" s="18">
        <f t="shared" si="26"/>
        <v>15703.3275</v>
      </c>
      <c r="AL617" s="18">
        <f t="shared" si="27"/>
        <v>15254.661</v>
      </c>
    </row>
    <row r="618" ht="12.75" customHeight="1">
      <c r="A618" s="71">
        <v>44552.0</v>
      </c>
      <c r="B618" s="2">
        <v>2519.0</v>
      </c>
      <c r="C618" s="3">
        <v>17826.83</v>
      </c>
      <c r="D618" s="2">
        <v>17830.0</v>
      </c>
      <c r="E618" s="4"/>
      <c r="F618" s="48">
        <f t="shared" si="1"/>
        <v>2854.8</v>
      </c>
      <c r="G618" s="49">
        <f t="shared" si="2"/>
        <v>1.031446277</v>
      </c>
      <c r="H618" s="49">
        <f t="shared" si="3"/>
        <v>1.082919173</v>
      </c>
      <c r="I618" s="48" t="b">
        <f t="shared" si="4"/>
        <v>0</v>
      </c>
      <c r="J618" s="48">
        <f t="shared" si="5"/>
        <v>0</v>
      </c>
      <c r="K618" s="50">
        <f t="shared" si="6"/>
        <v>33</v>
      </c>
      <c r="L618" s="51">
        <f t="shared" si="7"/>
        <v>0.0001778218562</v>
      </c>
      <c r="M618" s="50" t="b">
        <f t="shared" si="8"/>
        <v>0</v>
      </c>
      <c r="N618" s="50" t="b">
        <f t="shared" si="9"/>
        <v>0</v>
      </c>
      <c r="O618" s="50">
        <f t="shared" si="10"/>
        <v>-1</v>
      </c>
      <c r="P618" s="4">
        <f t="shared" si="28"/>
        <v>75112045800</v>
      </c>
      <c r="Q618" s="34">
        <f t="shared" si="31"/>
        <v>-463394</v>
      </c>
      <c r="R618" s="34"/>
      <c r="S618" s="34"/>
      <c r="T618" s="34"/>
      <c r="U618" s="34"/>
      <c r="V618" s="52">
        <v>0.4352</v>
      </c>
      <c r="W618" s="53">
        <v>2.36</v>
      </c>
      <c r="X618" s="34" t="b">
        <f t="shared" si="13"/>
        <v>0</v>
      </c>
      <c r="Y618" s="34" t="b">
        <f t="shared" si="14"/>
        <v>0</v>
      </c>
      <c r="Z618" s="34" t="b">
        <f t="shared" si="15"/>
        <v>0</v>
      </c>
      <c r="AA618" s="34" t="b">
        <f t="shared" si="16"/>
        <v>0</v>
      </c>
      <c r="AB618" s="34" t="b">
        <f t="shared" si="17"/>
        <v>0</v>
      </c>
      <c r="AC618" s="34">
        <f t="shared" si="18"/>
        <v>2</v>
      </c>
      <c r="AD618" s="34">
        <f t="shared" si="19"/>
        <v>16</v>
      </c>
      <c r="AE618" s="16" t="b">
        <f t="shared" si="20"/>
        <v>0</v>
      </c>
      <c r="AF618" s="17" t="b">
        <f t="shared" si="30"/>
        <v>0</v>
      </c>
      <c r="AG618" s="17">
        <f t="shared" si="22"/>
        <v>16</v>
      </c>
      <c r="AH618" s="17" t="b">
        <f t="shared" si="23"/>
        <v>0</v>
      </c>
      <c r="AI618" s="34">
        <f t="shared" si="24"/>
        <v>1</v>
      </c>
      <c r="AJ618" s="18">
        <f t="shared" si="25"/>
        <v>16044.147</v>
      </c>
      <c r="AK618" s="18">
        <f t="shared" si="26"/>
        <v>15598.47625</v>
      </c>
      <c r="AL618" s="18">
        <f t="shared" si="27"/>
        <v>15152.8055</v>
      </c>
    </row>
    <row r="619" ht="12.75" customHeight="1">
      <c r="A619" s="71">
        <v>44551.0</v>
      </c>
      <c r="B619" s="2">
        <v>2585.0</v>
      </c>
      <c r="C619" s="3">
        <v>17789.27</v>
      </c>
      <c r="D619" s="2">
        <v>17797.0</v>
      </c>
      <c r="E619" s="4"/>
      <c r="F619" s="48">
        <f t="shared" si="1"/>
        <v>2845.8</v>
      </c>
      <c r="G619" s="49">
        <f t="shared" si="2"/>
        <v>1.029914066</v>
      </c>
      <c r="H619" s="49">
        <f t="shared" si="3"/>
        <v>1.082737915</v>
      </c>
      <c r="I619" s="48" t="b">
        <f t="shared" si="4"/>
        <v>0</v>
      </c>
      <c r="J619" s="48">
        <f t="shared" si="5"/>
        <v>0</v>
      </c>
      <c r="K619" s="50">
        <f t="shared" si="6"/>
        <v>196</v>
      </c>
      <c r="L619" s="51">
        <f t="shared" si="7"/>
        <v>0.0004345316025</v>
      </c>
      <c r="M619" s="50" t="b">
        <f t="shared" si="8"/>
        <v>0</v>
      </c>
      <c r="N619" s="50" t="b">
        <f t="shared" si="9"/>
        <v>0</v>
      </c>
      <c r="O619" s="50">
        <f t="shared" si="10"/>
        <v>-1</v>
      </c>
      <c r="P619" s="4">
        <f t="shared" si="28"/>
        <v>75885956850</v>
      </c>
      <c r="Q619" s="34">
        <f t="shared" si="31"/>
        <v>-469037</v>
      </c>
      <c r="R619" s="34"/>
      <c r="S619" s="34"/>
      <c r="T619" s="34"/>
      <c r="U619" s="34"/>
      <c r="V619" s="52">
        <v>0.4466</v>
      </c>
      <c r="W619" s="53">
        <v>1.47</v>
      </c>
      <c r="X619" s="34" t="b">
        <f t="shared" si="13"/>
        <v>0</v>
      </c>
      <c r="Y619" s="34" t="b">
        <f t="shared" si="14"/>
        <v>1</v>
      </c>
      <c r="Z619" s="34" t="b">
        <f t="shared" si="15"/>
        <v>0</v>
      </c>
      <c r="AA619" s="34" t="b">
        <f t="shared" si="16"/>
        <v>0</v>
      </c>
      <c r="AB619" s="34" t="b">
        <f t="shared" si="17"/>
        <v>1</v>
      </c>
      <c r="AC619" s="34">
        <f t="shared" si="18"/>
        <v>1</v>
      </c>
      <c r="AD619" s="34">
        <f t="shared" si="19"/>
        <v>15</v>
      </c>
      <c r="AE619" s="16" t="b">
        <f t="shared" si="20"/>
        <v>0</v>
      </c>
      <c r="AF619" s="17" t="b">
        <f t="shared" si="30"/>
        <v>0</v>
      </c>
      <c r="AG619" s="17">
        <f t="shared" si="22"/>
        <v>15</v>
      </c>
      <c r="AH619" s="17" t="b">
        <f t="shared" si="23"/>
        <v>0</v>
      </c>
      <c r="AI619" s="34">
        <f t="shared" si="24"/>
        <v>1</v>
      </c>
      <c r="AJ619" s="18">
        <f t="shared" si="25"/>
        <v>16010.343</v>
      </c>
      <c r="AK619" s="18">
        <f t="shared" si="26"/>
        <v>15565.61125</v>
      </c>
      <c r="AL619" s="18">
        <f t="shared" si="27"/>
        <v>15120.8795</v>
      </c>
    </row>
    <row r="620" ht="12.75" customHeight="1">
      <c r="A620" s="71">
        <v>44550.0</v>
      </c>
      <c r="B620" s="2">
        <v>2604.0</v>
      </c>
      <c r="C620" s="3">
        <v>17669.11</v>
      </c>
      <c r="D620" s="2">
        <v>17601.0</v>
      </c>
      <c r="E620" s="4"/>
      <c r="F620" s="48">
        <f t="shared" si="1"/>
        <v>2931</v>
      </c>
      <c r="G620" s="49">
        <f t="shared" si="2"/>
        <v>1.023426942</v>
      </c>
      <c r="H620" s="49">
        <f t="shared" si="3"/>
        <v>1.080923014</v>
      </c>
      <c r="I620" s="48" t="b">
        <f t="shared" si="4"/>
        <v>0</v>
      </c>
      <c r="J620" s="48">
        <f t="shared" si="5"/>
        <v>0</v>
      </c>
      <c r="K620" s="50">
        <f t="shared" si="6"/>
        <v>-175</v>
      </c>
      <c r="L620" s="51">
        <f t="shared" si="7"/>
        <v>-0.0038547499</v>
      </c>
      <c r="M620" s="50" t="b">
        <f t="shared" si="8"/>
        <v>0</v>
      </c>
      <c r="N620" s="50" t="b">
        <f t="shared" si="9"/>
        <v>0</v>
      </c>
      <c r="O620" s="50">
        <f t="shared" si="10"/>
        <v>1</v>
      </c>
      <c r="P620" s="4">
        <f t="shared" si="28"/>
        <v>64106974250</v>
      </c>
      <c r="Q620" s="34">
        <f t="shared" si="31"/>
        <v>1201937</v>
      </c>
      <c r="R620" s="34"/>
      <c r="S620" s="34"/>
      <c r="T620" s="34"/>
      <c r="U620" s="34"/>
      <c r="V620" s="52">
        <v>0.4166</v>
      </c>
      <c r="W620" s="53">
        <v>-2.77</v>
      </c>
      <c r="X620" s="34" t="b">
        <f t="shared" si="13"/>
        <v>1</v>
      </c>
      <c r="Y620" s="34" t="b">
        <f t="shared" si="14"/>
        <v>0</v>
      </c>
      <c r="Z620" s="34" t="b">
        <f t="shared" si="15"/>
        <v>0</v>
      </c>
      <c r="AA620" s="34" t="b">
        <f t="shared" si="16"/>
        <v>0</v>
      </c>
      <c r="AB620" s="34" t="b">
        <f t="shared" si="17"/>
        <v>0</v>
      </c>
      <c r="AC620" s="34">
        <f t="shared" si="18"/>
        <v>11</v>
      </c>
      <c r="AD620" s="34">
        <f t="shared" si="19"/>
        <v>14</v>
      </c>
      <c r="AE620" s="16" t="b">
        <f t="shared" si="20"/>
        <v>0</v>
      </c>
      <c r="AF620" s="17" t="b">
        <f t="shared" si="30"/>
        <v>0</v>
      </c>
      <c r="AG620" s="17">
        <f t="shared" si="22"/>
        <v>14</v>
      </c>
      <c r="AH620" s="17" t="b">
        <f t="shared" si="23"/>
        <v>0</v>
      </c>
      <c r="AI620" s="34">
        <f t="shared" si="24"/>
        <v>3</v>
      </c>
      <c r="AJ620" s="18">
        <f t="shared" si="25"/>
        <v>15902.199</v>
      </c>
      <c r="AK620" s="18">
        <f t="shared" si="26"/>
        <v>15460.47125</v>
      </c>
      <c r="AL620" s="18">
        <f t="shared" si="27"/>
        <v>15018.7435</v>
      </c>
    </row>
    <row r="621" ht="12.75" customHeight="1">
      <c r="A621" s="71">
        <v>44547.0</v>
      </c>
      <c r="B621" s="2">
        <v>3450.0</v>
      </c>
      <c r="C621" s="3">
        <v>17812.59</v>
      </c>
      <c r="D621" s="2">
        <v>17776.0</v>
      </c>
      <c r="E621" s="4"/>
      <c r="F621" s="48">
        <f t="shared" si="1"/>
        <v>2975.2</v>
      </c>
      <c r="G621" s="49">
        <f t="shared" si="2"/>
        <v>1.03214501</v>
      </c>
      <c r="H621" s="49">
        <f t="shared" si="3"/>
        <v>1.080077014</v>
      </c>
      <c r="I621" s="48" t="b">
        <f t="shared" si="4"/>
        <v>0</v>
      </c>
      <c r="J621" s="48">
        <f t="shared" si="5"/>
        <v>0</v>
      </c>
      <c r="K621" s="50">
        <f t="shared" si="6"/>
        <v>-11</v>
      </c>
      <c r="L621" s="51">
        <f t="shared" si="7"/>
        <v>-0.00205416506</v>
      </c>
      <c r="M621" s="50" t="b">
        <f t="shared" si="8"/>
        <v>0</v>
      </c>
      <c r="N621" s="50" t="b">
        <f t="shared" si="9"/>
        <v>0</v>
      </c>
      <c r="O621" s="50">
        <f t="shared" si="10"/>
        <v>1</v>
      </c>
      <c r="P621" s="4">
        <f t="shared" si="28"/>
        <v>76539980500</v>
      </c>
      <c r="Q621" s="34">
        <f t="shared" si="31"/>
        <v>1420915</v>
      </c>
      <c r="R621" s="34"/>
      <c r="S621" s="34"/>
      <c r="T621" s="34"/>
      <c r="U621" s="34"/>
      <c r="V621" s="52">
        <v>0.4574</v>
      </c>
      <c r="W621" s="53">
        <v>-1.06</v>
      </c>
      <c r="X621" s="34" t="b">
        <f t="shared" si="13"/>
        <v>1</v>
      </c>
      <c r="Y621" s="34" t="b">
        <f t="shared" si="14"/>
        <v>0</v>
      </c>
      <c r="Z621" s="34" t="b">
        <f t="shared" si="15"/>
        <v>0</v>
      </c>
      <c r="AA621" s="34" t="b">
        <f t="shared" si="16"/>
        <v>0</v>
      </c>
      <c r="AB621" s="34" t="b">
        <f t="shared" si="17"/>
        <v>0</v>
      </c>
      <c r="AC621" s="34">
        <f t="shared" si="18"/>
        <v>10</v>
      </c>
      <c r="AD621" s="34">
        <f t="shared" si="19"/>
        <v>13</v>
      </c>
      <c r="AE621" s="16" t="b">
        <f t="shared" si="20"/>
        <v>0</v>
      </c>
      <c r="AF621" s="17" t="b">
        <f t="shared" si="30"/>
        <v>0</v>
      </c>
      <c r="AG621" s="17">
        <f t="shared" si="22"/>
        <v>13</v>
      </c>
      <c r="AH621" s="17" t="b">
        <f t="shared" si="23"/>
        <v>0</v>
      </c>
      <c r="AI621" s="34">
        <f t="shared" si="24"/>
        <v>3</v>
      </c>
      <c r="AJ621" s="18">
        <f t="shared" si="25"/>
        <v>16031.331</v>
      </c>
      <c r="AK621" s="18">
        <f t="shared" si="26"/>
        <v>15586.01625</v>
      </c>
      <c r="AL621" s="18">
        <f t="shared" si="27"/>
        <v>15140.7015</v>
      </c>
    </row>
    <row r="622" ht="12.75" customHeight="1">
      <c r="A622" s="71">
        <v>44546.0</v>
      </c>
      <c r="B622" s="2">
        <v>3116.0</v>
      </c>
      <c r="C622" s="3">
        <v>17785.74</v>
      </c>
      <c r="D622" s="2">
        <v>17787.0</v>
      </c>
      <c r="E622" s="4"/>
      <c r="F622" s="48">
        <f t="shared" si="1"/>
        <v>2853.8</v>
      </c>
      <c r="G622" s="49">
        <f t="shared" si="2"/>
        <v>1.031320622</v>
      </c>
      <c r="H622" s="49">
        <f t="shared" si="3"/>
        <v>0.9803314963</v>
      </c>
      <c r="I622" s="48" t="b">
        <f t="shared" si="4"/>
        <v>0</v>
      </c>
      <c r="J622" s="48">
        <f t="shared" si="5"/>
        <v>0</v>
      </c>
      <c r="K622" s="50">
        <f t="shared" si="6"/>
        <v>193</v>
      </c>
      <c r="L622" s="51">
        <f t="shared" si="7"/>
        <v>0.00007084327107</v>
      </c>
      <c r="M622" s="50" t="b">
        <f t="shared" si="8"/>
        <v>0</v>
      </c>
      <c r="N622" s="50" t="b">
        <f t="shared" si="9"/>
        <v>0</v>
      </c>
      <c r="O622" s="50">
        <f t="shared" si="10"/>
        <v>-1</v>
      </c>
      <c r="P622" s="4">
        <f t="shared" si="28"/>
        <v>76280522950</v>
      </c>
      <c r="Q622" s="34">
        <f t="shared" si="31"/>
        <v>-471741</v>
      </c>
      <c r="R622" s="34"/>
      <c r="S622" s="34"/>
      <c r="T622" s="34"/>
      <c r="U622" s="34"/>
      <c r="V622" s="52">
        <v>0.472</v>
      </c>
      <c r="W622" s="53">
        <v>1.21</v>
      </c>
      <c r="X622" s="34" t="b">
        <f t="shared" si="13"/>
        <v>1</v>
      </c>
      <c r="Y622" s="34" t="b">
        <f t="shared" si="14"/>
        <v>0</v>
      </c>
      <c r="Z622" s="34" t="b">
        <f t="shared" si="15"/>
        <v>0</v>
      </c>
      <c r="AA622" s="34" t="b">
        <f t="shared" si="16"/>
        <v>0</v>
      </c>
      <c r="AB622" s="34" t="b">
        <f t="shared" si="17"/>
        <v>0</v>
      </c>
      <c r="AC622" s="34">
        <f t="shared" si="18"/>
        <v>9</v>
      </c>
      <c r="AD622" s="34">
        <f t="shared" si="19"/>
        <v>12</v>
      </c>
      <c r="AE622" s="16" t="b">
        <f t="shared" si="20"/>
        <v>0</v>
      </c>
      <c r="AF622" s="17" t="b">
        <f t="shared" si="30"/>
        <v>0</v>
      </c>
      <c r="AG622" s="17">
        <f t="shared" si="22"/>
        <v>12</v>
      </c>
      <c r="AH622" s="17" t="b">
        <f t="shared" si="23"/>
        <v>0</v>
      </c>
      <c r="AI622" s="34">
        <f t="shared" si="24"/>
        <v>1</v>
      </c>
      <c r="AJ622" s="18">
        <f t="shared" si="25"/>
        <v>16007.166</v>
      </c>
      <c r="AK622" s="18">
        <f t="shared" si="26"/>
        <v>15562.5225</v>
      </c>
      <c r="AL622" s="18">
        <f t="shared" si="27"/>
        <v>15117.879</v>
      </c>
      <c r="AM622" s="19">
        <v>171.0</v>
      </c>
      <c r="AN622" s="19">
        <v>595.0</v>
      </c>
      <c r="AO622" s="19">
        <v>162.0</v>
      </c>
      <c r="AP622" s="19">
        <v>126.0</v>
      </c>
      <c r="AQ622" s="19">
        <v>85.0</v>
      </c>
    </row>
    <row r="623" ht="12.75" customHeight="1">
      <c r="A623" s="72">
        <v>44545.0</v>
      </c>
      <c r="B623" s="2">
        <v>2474.0</v>
      </c>
      <c r="C623" s="3">
        <v>17660.1</v>
      </c>
      <c r="D623" s="2">
        <v>17630.0</v>
      </c>
      <c r="E623" s="4">
        <v>17594.0</v>
      </c>
      <c r="F623" s="48">
        <f t="shared" si="1"/>
        <v>2870</v>
      </c>
      <c r="G623" s="49">
        <f t="shared" si="2"/>
        <v>1.02488702</v>
      </c>
      <c r="H623" s="49">
        <f t="shared" si="3"/>
        <v>1.006797008</v>
      </c>
      <c r="I623" s="48" t="b">
        <f t="shared" si="4"/>
        <v>0</v>
      </c>
      <c r="J623" s="48">
        <f t="shared" si="5"/>
        <v>0</v>
      </c>
      <c r="K623" s="50">
        <f t="shared" si="6"/>
        <v>30</v>
      </c>
      <c r="L623" s="51">
        <f t="shared" si="7"/>
        <v>-0.003742900663</v>
      </c>
      <c r="M623" s="50" t="b">
        <f t="shared" si="8"/>
        <v>0</v>
      </c>
      <c r="N623" s="50" t="b">
        <f t="shared" si="9"/>
        <v>0</v>
      </c>
      <c r="O623" s="50">
        <f t="shared" si="10"/>
        <v>1</v>
      </c>
      <c r="P623" s="4">
        <f t="shared" si="28"/>
        <v>64610044550</v>
      </c>
      <c r="Q623" s="34">
        <f t="shared" si="31"/>
        <v>1209376</v>
      </c>
      <c r="R623" s="34"/>
      <c r="S623" s="34"/>
      <c r="T623" s="34"/>
      <c r="U623" s="34"/>
      <c r="V623" s="52">
        <v>0.4654</v>
      </c>
      <c r="W623" s="53">
        <v>4.02</v>
      </c>
      <c r="X623" s="34" t="b">
        <f t="shared" si="13"/>
        <v>0</v>
      </c>
      <c r="Y623" s="34" t="b">
        <f t="shared" si="14"/>
        <v>0</v>
      </c>
      <c r="Z623" s="34" t="b">
        <f t="shared" si="15"/>
        <v>0</v>
      </c>
      <c r="AA623" s="34" t="b">
        <f t="shared" si="16"/>
        <v>0</v>
      </c>
      <c r="AB623" s="34" t="b">
        <f t="shared" si="17"/>
        <v>0</v>
      </c>
      <c r="AC623" s="34">
        <f t="shared" si="18"/>
        <v>8</v>
      </c>
      <c r="AD623" s="34">
        <f t="shared" si="19"/>
        <v>11</v>
      </c>
      <c r="AE623" s="16" t="b">
        <f t="shared" si="20"/>
        <v>0</v>
      </c>
      <c r="AF623" s="17" t="b">
        <f t="shared" si="30"/>
        <v>0</v>
      </c>
      <c r="AG623" s="17">
        <f t="shared" si="22"/>
        <v>11</v>
      </c>
      <c r="AH623" s="17" t="b">
        <f t="shared" si="23"/>
        <v>0</v>
      </c>
      <c r="AI623" s="34">
        <f t="shared" si="24"/>
        <v>3</v>
      </c>
      <c r="AJ623" s="18">
        <f t="shared" si="25"/>
        <v>15894.09</v>
      </c>
      <c r="AK623" s="18">
        <f t="shared" si="26"/>
        <v>15452.5875</v>
      </c>
      <c r="AL623" s="18">
        <f t="shared" si="27"/>
        <v>15011.085</v>
      </c>
    </row>
    <row r="624" ht="12.75" customHeight="1">
      <c r="A624" s="71">
        <v>44544.0</v>
      </c>
      <c r="B624" s="2">
        <v>3011.0</v>
      </c>
      <c r="C624" s="3">
        <v>17599.37</v>
      </c>
      <c r="D624" s="2">
        <v>17600.0</v>
      </c>
      <c r="E624" s="4"/>
      <c r="F624" s="48">
        <f t="shared" si="1"/>
        <v>3109.8</v>
      </c>
      <c r="G624" s="49">
        <f t="shared" si="2"/>
        <v>1.021741423</v>
      </c>
      <c r="H624" s="49">
        <f t="shared" si="3"/>
        <v>1.152868308</v>
      </c>
      <c r="I624" s="48" t="b">
        <f t="shared" si="4"/>
        <v>0</v>
      </c>
      <c r="J624" s="48">
        <f t="shared" si="5"/>
        <v>0</v>
      </c>
      <c r="K624" s="50">
        <f t="shared" si="6"/>
        <v>-164</v>
      </c>
      <c r="L624" s="51">
        <f t="shared" si="7"/>
        <v>0.00003579673591</v>
      </c>
      <c r="M624" s="50" t="b">
        <f t="shared" si="8"/>
        <v>0</v>
      </c>
      <c r="N624" s="50" t="b">
        <f t="shared" si="9"/>
        <v>0</v>
      </c>
      <c r="O624" s="50">
        <f t="shared" si="10"/>
        <v>-1</v>
      </c>
      <c r="P624" s="4">
        <f t="shared" si="28"/>
        <v>65221495550</v>
      </c>
      <c r="Q624" s="34">
        <f t="shared" si="31"/>
        <v>-407634</v>
      </c>
      <c r="R624" s="34"/>
      <c r="S624" s="34"/>
      <c r="T624" s="34"/>
      <c r="U624" s="34"/>
      <c r="V624" s="52">
        <v>0.4588</v>
      </c>
      <c r="W624" s="53">
        <v>-0.08</v>
      </c>
      <c r="X624" s="34" t="b">
        <f t="shared" si="13"/>
        <v>1</v>
      </c>
      <c r="Y624" s="34" t="b">
        <f t="shared" si="14"/>
        <v>0</v>
      </c>
      <c r="Z624" s="34" t="b">
        <f t="shared" si="15"/>
        <v>0</v>
      </c>
      <c r="AA624" s="34" t="b">
        <f t="shared" si="16"/>
        <v>0</v>
      </c>
      <c r="AB624" s="34" t="b">
        <f t="shared" si="17"/>
        <v>0</v>
      </c>
      <c r="AC624" s="34">
        <f t="shared" si="18"/>
        <v>7</v>
      </c>
      <c r="AD624" s="34">
        <f t="shared" si="19"/>
        <v>10</v>
      </c>
      <c r="AE624" s="16" t="b">
        <f t="shared" si="20"/>
        <v>0</v>
      </c>
      <c r="AF624" s="17" t="b">
        <f t="shared" si="30"/>
        <v>0</v>
      </c>
      <c r="AG624" s="17">
        <f t="shared" si="22"/>
        <v>10</v>
      </c>
      <c r="AH624" s="17" t="b">
        <f t="shared" si="23"/>
        <v>0</v>
      </c>
      <c r="AI624" s="34">
        <f t="shared" si="24"/>
        <v>1</v>
      </c>
      <c r="AJ624" s="18">
        <f t="shared" si="25"/>
        <v>15839.433</v>
      </c>
      <c r="AK624" s="18">
        <f t="shared" si="26"/>
        <v>15399.44875</v>
      </c>
      <c r="AL624" s="18">
        <f t="shared" si="27"/>
        <v>14959.4645</v>
      </c>
    </row>
    <row r="625" ht="12.75" customHeight="1">
      <c r="A625" s="71">
        <v>44543.0</v>
      </c>
      <c r="B625" s="2">
        <v>2825.0</v>
      </c>
      <c r="C625" s="3">
        <v>17767.6</v>
      </c>
      <c r="D625" s="2">
        <v>17764.0</v>
      </c>
      <c r="E625" s="4"/>
      <c r="F625" s="48">
        <f t="shared" si="1"/>
        <v>3256</v>
      </c>
      <c r="G625" s="49">
        <f t="shared" si="2"/>
        <v>1.031828265</v>
      </c>
      <c r="H625" s="49">
        <f t="shared" si="3"/>
        <v>1.178384733</v>
      </c>
      <c r="I625" s="48" t="b">
        <f t="shared" si="4"/>
        <v>0</v>
      </c>
      <c r="J625" s="48">
        <f t="shared" si="5"/>
        <v>0</v>
      </c>
      <c r="K625" s="50">
        <f t="shared" si="6"/>
        <v>-56</v>
      </c>
      <c r="L625" s="51">
        <f t="shared" si="7"/>
        <v>-0.0002026159977</v>
      </c>
      <c r="M625" s="50" t="b">
        <f t="shared" si="8"/>
        <v>0</v>
      </c>
      <c r="N625" s="50" t="b">
        <f t="shared" si="9"/>
        <v>0</v>
      </c>
      <c r="O625" s="50">
        <f t="shared" si="10"/>
        <v>-1</v>
      </c>
      <c r="P625" s="4">
        <f t="shared" si="28"/>
        <v>62069792750</v>
      </c>
      <c r="Q625" s="34">
        <f t="shared" si="31"/>
        <v>-384354</v>
      </c>
      <c r="R625" s="34"/>
      <c r="S625" s="34"/>
      <c r="T625" s="34"/>
      <c r="U625" s="34"/>
      <c r="V625" s="52">
        <v>0.4701</v>
      </c>
      <c r="W625" s="53">
        <v>0.94</v>
      </c>
      <c r="X625" s="34" t="b">
        <f t="shared" si="13"/>
        <v>1</v>
      </c>
      <c r="Y625" s="34" t="b">
        <f t="shared" si="14"/>
        <v>0</v>
      </c>
      <c r="Z625" s="34" t="b">
        <f t="shared" si="15"/>
        <v>0</v>
      </c>
      <c r="AA625" s="34" t="b">
        <f t="shared" si="16"/>
        <v>0</v>
      </c>
      <c r="AB625" s="34" t="b">
        <f t="shared" si="17"/>
        <v>0</v>
      </c>
      <c r="AC625" s="34">
        <f t="shared" si="18"/>
        <v>6</v>
      </c>
      <c r="AD625" s="34">
        <f t="shared" si="19"/>
        <v>9</v>
      </c>
      <c r="AE625" s="16" t="b">
        <f t="shared" si="20"/>
        <v>0</v>
      </c>
      <c r="AF625" s="17" t="b">
        <f t="shared" si="30"/>
        <v>0</v>
      </c>
      <c r="AG625" s="17">
        <f t="shared" si="22"/>
        <v>9</v>
      </c>
      <c r="AH625" s="17" t="b">
        <f t="shared" si="23"/>
        <v>0</v>
      </c>
      <c r="AI625" s="34">
        <f t="shared" si="24"/>
        <v>1</v>
      </c>
      <c r="AJ625" s="18">
        <f t="shared" si="25"/>
        <v>15990.84</v>
      </c>
      <c r="AK625" s="18">
        <f t="shared" si="26"/>
        <v>15546.65</v>
      </c>
      <c r="AL625" s="18">
        <f t="shared" si="27"/>
        <v>15102.46</v>
      </c>
    </row>
    <row r="626" ht="12.75" customHeight="1">
      <c r="A626" s="71">
        <v>44540.0</v>
      </c>
      <c r="B626" s="80">
        <v>2843.0</v>
      </c>
      <c r="C626" s="81">
        <v>17826.26</v>
      </c>
      <c r="D626" s="80">
        <v>17820.0</v>
      </c>
      <c r="E626" s="4"/>
      <c r="F626" s="48">
        <f t="shared" si="1"/>
        <v>3281.6</v>
      </c>
      <c r="G626" s="49">
        <f t="shared" si="2"/>
        <v>1.035649453</v>
      </c>
      <c r="H626" s="49">
        <f t="shared" si="3"/>
        <v>1.17950523</v>
      </c>
      <c r="I626" s="48" t="b">
        <f t="shared" si="4"/>
        <v>0</v>
      </c>
      <c r="J626" s="48">
        <f t="shared" si="5"/>
        <v>0</v>
      </c>
      <c r="K626" s="50">
        <f t="shared" si="6"/>
        <v>-76</v>
      </c>
      <c r="L626" s="51">
        <f t="shared" si="7"/>
        <v>-0.0003511673228</v>
      </c>
      <c r="M626" s="50" t="b">
        <f t="shared" si="8"/>
        <v>0</v>
      </c>
      <c r="N626" s="50" t="b">
        <f t="shared" si="9"/>
        <v>0</v>
      </c>
      <c r="O626" s="50">
        <f t="shared" si="10"/>
        <v>-1</v>
      </c>
      <c r="P626" s="4">
        <f t="shared" si="28"/>
        <v>61015209150</v>
      </c>
      <c r="Q626" s="34">
        <f t="shared" si="31"/>
        <v>-376637</v>
      </c>
      <c r="R626" s="34"/>
      <c r="S626" s="34"/>
      <c r="T626" s="34"/>
      <c r="U626" s="34"/>
      <c r="V626" s="52">
        <v>0.4671</v>
      </c>
      <c r="W626" s="53">
        <v>2.88</v>
      </c>
      <c r="X626" s="34" t="b">
        <f t="shared" si="13"/>
        <v>0</v>
      </c>
      <c r="Y626" s="34" t="b">
        <f t="shared" si="14"/>
        <v>0</v>
      </c>
      <c r="Z626" s="34" t="b">
        <f t="shared" si="15"/>
        <v>0</v>
      </c>
      <c r="AA626" s="34" t="b">
        <f t="shared" si="16"/>
        <v>0</v>
      </c>
      <c r="AB626" s="34" t="b">
        <f t="shared" si="17"/>
        <v>0</v>
      </c>
      <c r="AC626" s="34">
        <f t="shared" si="18"/>
        <v>5</v>
      </c>
      <c r="AD626" s="34">
        <f t="shared" si="19"/>
        <v>8</v>
      </c>
      <c r="AE626" s="16" t="b">
        <f t="shared" si="20"/>
        <v>0</v>
      </c>
      <c r="AF626" s="17" t="b">
        <f t="shared" si="30"/>
        <v>0</v>
      </c>
      <c r="AG626" s="17">
        <f t="shared" si="22"/>
        <v>8</v>
      </c>
      <c r="AH626" s="17" t="b">
        <f t="shared" si="23"/>
        <v>0</v>
      </c>
      <c r="AI626" s="34">
        <f t="shared" si="24"/>
        <v>1</v>
      </c>
      <c r="AJ626" s="18">
        <f t="shared" si="25"/>
        <v>16043.634</v>
      </c>
      <c r="AK626" s="18">
        <f t="shared" si="26"/>
        <v>15597.9775</v>
      </c>
      <c r="AL626" s="18">
        <f t="shared" si="27"/>
        <v>15152.321</v>
      </c>
    </row>
    <row r="627" ht="12.75" customHeight="1">
      <c r="A627" s="71">
        <v>44539.0</v>
      </c>
      <c r="B627" s="80">
        <v>3197.0</v>
      </c>
      <c r="C627" s="81">
        <v>17914.12</v>
      </c>
      <c r="D627" s="80">
        <v>17896.0</v>
      </c>
      <c r="E627" s="4"/>
      <c r="F627" s="48">
        <f t="shared" si="1"/>
        <v>3363.4</v>
      </c>
      <c r="G627" s="49">
        <f t="shared" si="2"/>
        <v>1.041148382</v>
      </c>
      <c r="H627" s="49">
        <f t="shared" si="3"/>
        <v>1.181186869</v>
      </c>
      <c r="I627" s="48" t="b">
        <f t="shared" si="4"/>
        <v>0</v>
      </c>
      <c r="J627" s="48">
        <f t="shared" si="5"/>
        <v>0</v>
      </c>
      <c r="K627" s="50">
        <f t="shared" si="6"/>
        <v>47</v>
      </c>
      <c r="L627" s="51">
        <f t="shared" si="7"/>
        <v>-0.00101149261</v>
      </c>
      <c r="M627" s="50" t="b">
        <f t="shared" si="8"/>
        <v>0</v>
      </c>
      <c r="N627" s="50" t="b">
        <f t="shared" si="9"/>
        <v>0</v>
      </c>
      <c r="O627" s="50">
        <f t="shared" si="10"/>
        <v>1</v>
      </c>
      <c r="P627" s="4">
        <f t="shared" si="28"/>
        <v>65612794950</v>
      </c>
      <c r="Q627" s="34">
        <f t="shared" si="31"/>
        <v>1209891</v>
      </c>
      <c r="R627" s="34"/>
      <c r="S627" s="34"/>
      <c r="T627" s="34"/>
      <c r="U627" s="34"/>
      <c r="V627" s="52">
        <v>0.4711</v>
      </c>
      <c r="W627" s="53">
        <v>0.97</v>
      </c>
      <c r="X627" s="34" t="b">
        <f t="shared" si="13"/>
        <v>1</v>
      </c>
      <c r="Y627" s="34" t="b">
        <f t="shared" si="14"/>
        <v>0</v>
      </c>
      <c r="Z627" s="34" t="b">
        <f t="shared" si="15"/>
        <v>0</v>
      </c>
      <c r="AA627" s="34" t="b">
        <f t="shared" si="16"/>
        <v>0</v>
      </c>
      <c r="AB627" s="34" t="b">
        <f t="shared" si="17"/>
        <v>0</v>
      </c>
      <c r="AC627" s="34">
        <f t="shared" si="18"/>
        <v>4</v>
      </c>
      <c r="AD627" s="34">
        <f t="shared" si="19"/>
        <v>7</v>
      </c>
      <c r="AE627" s="16" t="b">
        <f t="shared" si="20"/>
        <v>0</v>
      </c>
      <c r="AF627" s="17" t="b">
        <f t="shared" si="30"/>
        <v>0</v>
      </c>
      <c r="AG627" s="17">
        <f t="shared" si="22"/>
        <v>7</v>
      </c>
      <c r="AH627" s="17" t="b">
        <f t="shared" si="23"/>
        <v>0</v>
      </c>
      <c r="AI627" s="34">
        <f t="shared" si="24"/>
        <v>3</v>
      </c>
      <c r="AJ627" s="18">
        <f t="shared" si="25"/>
        <v>16122.708</v>
      </c>
      <c r="AK627" s="18">
        <f t="shared" si="26"/>
        <v>15674.855</v>
      </c>
      <c r="AL627" s="18">
        <f t="shared" si="27"/>
        <v>15227.002</v>
      </c>
    </row>
    <row r="628" ht="12.75" customHeight="1">
      <c r="A628" s="71">
        <v>44538.0</v>
      </c>
      <c r="B628" s="2">
        <v>3673.0</v>
      </c>
      <c r="C628" s="3">
        <v>17832.42</v>
      </c>
      <c r="D628" s="2">
        <v>17849.0</v>
      </c>
      <c r="E628" s="4"/>
      <c r="F628" s="48">
        <f t="shared" si="1"/>
        <v>3492.4</v>
      </c>
      <c r="G628" s="49">
        <f t="shared" si="2"/>
        <v>1.036869921</v>
      </c>
      <c r="H628" s="49">
        <f t="shared" si="3"/>
        <v>1.21704882</v>
      </c>
      <c r="I628" s="48" t="b">
        <f t="shared" si="4"/>
        <v>0</v>
      </c>
      <c r="J628" s="48">
        <f t="shared" si="5"/>
        <v>0</v>
      </c>
      <c r="K628" s="50">
        <f t="shared" si="6"/>
        <v>60</v>
      </c>
      <c r="L628" s="51">
        <f t="shared" si="7"/>
        <v>0.0009297672442</v>
      </c>
      <c r="M628" s="50" t="b">
        <f t="shared" si="8"/>
        <v>0</v>
      </c>
      <c r="N628" s="50" t="b">
        <f t="shared" si="9"/>
        <v>0</v>
      </c>
      <c r="O628" s="50">
        <f t="shared" si="10"/>
        <v>1</v>
      </c>
      <c r="P628" s="4">
        <f t="shared" si="28"/>
        <v>62880764850</v>
      </c>
      <c r="Q628" s="34">
        <f t="shared" si="31"/>
        <v>1162566</v>
      </c>
      <c r="R628" s="34"/>
      <c r="S628" s="34"/>
      <c r="T628" s="34"/>
      <c r="U628" s="34"/>
      <c r="V628" s="52">
        <v>0.4582</v>
      </c>
      <c r="W628" s="53">
        <v>2.74</v>
      </c>
      <c r="X628" s="34" t="b">
        <f t="shared" si="13"/>
        <v>0</v>
      </c>
      <c r="Y628" s="34" t="b">
        <f t="shared" si="14"/>
        <v>0</v>
      </c>
      <c r="Z628" s="34" t="b">
        <f t="shared" si="15"/>
        <v>0</v>
      </c>
      <c r="AA628" s="34" t="b">
        <f t="shared" si="16"/>
        <v>0</v>
      </c>
      <c r="AB628" s="34" t="b">
        <f t="shared" si="17"/>
        <v>0</v>
      </c>
      <c r="AC628" s="34">
        <f t="shared" si="18"/>
        <v>3</v>
      </c>
      <c r="AD628" s="34">
        <f t="shared" si="19"/>
        <v>6</v>
      </c>
      <c r="AE628" s="16" t="b">
        <f t="shared" si="20"/>
        <v>0</v>
      </c>
      <c r="AF628" s="17" t="b">
        <f t="shared" si="30"/>
        <v>0</v>
      </c>
      <c r="AG628" s="17">
        <f t="shared" si="22"/>
        <v>6</v>
      </c>
      <c r="AH628" s="17" t="b">
        <f t="shared" si="23"/>
        <v>0</v>
      </c>
      <c r="AI628" s="34">
        <f t="shared" si="24"/>
        <v>3</v>
      </c>
      <c r="AJ628" s="18">
        <f t="shared" si="25"/>
        <v>16049.178</v>
      </c>
      <c r="AK628" s="18">
        <f t="shared" si="26"/>
        <v>15603.3675</v>
      </c>
      <c r="AL628" s="18">
        <f t="shared" si="27"/>
        <v>15157.557</v>
      </c>
    </row>
    <row r="629" ht="12.75" customHeight="1">
      <c r="A629" s="71">
        <v>44537.0</v>
      </c>
      <c r="B629" s="80">
        <v>3742.0</v>
      </c>
      <c r="C629" s="81">
        <v>17796.92</v>
      </c>
      <c r="D629" s="80">
        <v>17789.0</v>
      </c>
      <c r="E629" s="4"/>
      <c r="F629" s="48">
        <f t="shared" si="1"/>
        <v>3345</v>
      </c>
      <c r="G629" s="49">
        <f t="shared" si="2"/>
        <v>1.035164748</v>
      </c>
      <c r="H629" s="49">
        <f t="shared" si="3"/>
        <v>1.223651314</v>
      </c>
      <c r="I629" s="48" t="b">
        <f t="shared" si="4"/>
        <v>0</v>
      </c>
      <c r="J629" s="48">
        <f t="shared" si="5"/>
        <v>0</v>
      </c>
      <c r="K629" s="50">
        <f t="shared" si="6"/>
        <v>101</v>
      </c>
      <c r="L629" s="51">
        <f t="shared" si="7"/>
        <v>-0.0004450208238</v>
      </c>
      <c r="M629" s="50" t="b">
        <f t="shared" si="8"/>
        <v>0</v>
      </c>
      <c r="N629" s="50" t="b">
        <f t="shared" si="9"/>
        <v>0</v>
      </c>
      <c r="O629" s="50">
        <f t="shared" si="10"/>
        <v>1</v>
      </c>
      <c r="P629" s="4">
        <f t="shared" si="28"/>
        <v>59565788850</v>
      </c>
      <c r="Q629" s="34">
        <f t="shared" si="31"/>
        <v>1104992</v>
      </c>
      <c r="R629" s="34"/>
      <c r="S629" s="34"/>
      <c r="T629" s="34"/>
      <c r="U629" s="34"/>
      <c r="V629" s="52">
        <v>0.4449</v>
      </c>
      <c r="W629" s="53">
        <v>1.5</v>
      </c>
      <c r="X629" s="34" t="b">
        <f t="shared" si="13"/>
        <v>0</v>
      </c>
      <c r="Y629" s="34" t="b">
        <f t="shared" si="14"/>
        <v>0</v>
      </c>
      <c r="Z629" s="34" t="b">
        <f t="shared" si="15"/>
        <v>0</v>
      </c>
      <c r="AA629" s="34" t="b">
        <f t="shared" si="16"/>
        <v>0</v>
      </c>
      <c r="AB629" s="34" t="b">
        <f t="shared" si="17"/>
        <v>0</v>
      </c>
      <c r="AC629" s="34">
        <f t="shared" si="18"/>
        <v>2</v>
      </c>
      <c r="AD629" s="34">
        <f t="shared" si="19"/>
        <v>5</v>
      </c>
      <c r="AE629" s="16" t="b">
        <f t="shared" si="20"/>
        <v>0</v>
      </c>
      <c r="AF629" s="17" t="b">
        <f t="shared" si="30"/>
        <v>0</v>
      </c>
      <c r="AG629" s="17">
        <f t="shared" si="22"/>
        <v>5</v>
      </c>
      <c r="AH629" s="17" t="b">
        <f t="shared" si="23"/>
        <v>0</v>
      </c>
      <c r="AI629" s="34">
        <f t="shared" si="24"/>
        <v>3</v>
      </c>
      <c r="AJ629" s="18">
        <f t="shared" si="25"/>
        <v>16017.228</v>
      </c>
      <c r="AK629" s="18">
        <f t="shared" si="26"/>
        <v>15572.305</v>
      </c>
      <c r="AL629" s="18">
        <f t="shared" si="27"/>
        <v>15127.382</v>
      </c>
    </row>
    <row r="630" ht="12.75" customHeight="1">
      <c r="A630" s="71">
        <v>44536.0</v>
      </c>
      <c r="B630" s="2">
        <v>2953.0</v>
      </c>
      <c r="C630" s="3">
        <v>17688.21</v>
      </c>
      <c r="D630" s="2">
        <v>17688.0</v>
      </c>
      <c r="E630" s="4"/>
      <c r="F630" s="48">
        <f t="shared" si="1"/>
        <v>3474.8</v>
      </c>
      <c r="G630" s="49">
        <f t="shared" si="2"/>
        <v>1.029333124</v>
      </c>
      <c r="H630" s="49">
        <f t="shared" si="3"/>
        <v>1.408244425</v>
      </c>
      <c r="I630" s="48" t="b">
        <f t="shared" si="4"/>
        <v>0</v>
      </c>
      <c r="J630" s="48">
        <f t="shared" si="5"/>
        <v>0</v>
      </c>
      <c r="K630" s="50">
        <f t="shared" si="6"/>
        <v>-18</v>
      </c>
      <c r="L630" s="51">
        <f t="shared" si="7"/>
        <v>-0.00001187231495</v>
      </c>
      <c r="M630" s="50" t="b">
        <f t="shared" si="8"/>
        <v>0</v>
      </c>
      <c r="N630" s="50" t="b">
        <f t="shared" si="9"/>
        <v>0</v>
      </c>
      <c r="O630" s="50">
        <f t="shared" si="10"/>
        <v>-1</v>
      </c>
      <c r="P630" s="4">
        <f t="shared" si="28"/>
        <v>61497131050</v>
      </c>
      <c r="Q630" s="34">
        <f t="shared" si="31"/>
        <v>-382444</v>
      </c>
      <c r="R630" s="34"/>
      <c r="S630" s="34"/>
      <c r="T630" s="34"/>
      <c r="U630" s="34"/>
      <c r="V630" s="52">
        <v>0.4445</v>
      </c>
      <c r="W630" s="53">
        <v>-1.58</v>
      </c>
      <c r="X630" s="34" t="b">
        <f t="shared" si="13"/>
        <v>1</v>
      </c>
      <c r="Y630" s="34" t="b">
        <f t="shared" si="14"/>
        <v>1</v>
      </c>
      <c r="Z630" s="34" t="b">
        <f t="shared" si="15"/>
        <v>0</v>
      </c>
      <c r="AA630" s="34" t="b">
        <f t="shared" si="16"/>
        <v>0</v>
      </c>
      <c r="AB630" s="34" t="b">
        <f t="shared" si="17"/>
        <v>1</v>
      </c>
      <c r="AC630" s="34">
        <f t="shared" si="18"/>
        <v>1</v>
      </c>
      <c r="AD630" s="34">
        <f t="shared" si="19"/>
        <v>4</v>
      </c>
      <c r="AE630" s="16" t="b">
        <f t="shared" si="20"/>
        <v>0</v>
      </c>
      <c r="AF630" s="17" t="b">
        <f t="shared" si="30"/>
        <v>0</v>
      </c>
      <c r="AG630" s="17">
        <f t="shared" si="22"/>
        <v>4</v>
      </c>
      <c r="AH630" s="17" t="b">
        <f t="shared" si="23"/>
        <v>0</v>
      </c>
      <c r="AI630" s="34">
        <f t="shared" si="24"/>
        <v>1</v>
      </c>
      <c r="AJ630" s="18">
        <f t="shared" si="25"/>
        <v>15919.389</v>
      </c>
      <c r="AK630" s="18">
        <f t="shared" si="26"/>
        <v>15477.18375</v>
      </c>
      <c r="AL630" s="18">
        <f t="shared" si="27"/>
        <v>15034.9785</v>
      </c>
    </row>
    <row r="631" ht="12.75" customHeight="1">
      <c r="A631" s="71">
        <v>44533.0</v>
      </c>
      <c r="B631" s="2">
        <v>3252.0</v>
      </c>
      <c r="C631" s="3">
        <v>17697.14</v>
      </c>
      <c r="D631" s="2">
        <v>17706.0</v>
      </c>
      <c r="E631" s="4"/>
      <c r="F631" s="48">
        <f t="shared" si="1"/>
        <v>3520.4</v>
      </c>
      <c r="G631" s="49">
        <f t="shared" si="2"/>
        <v>1.030270194</v>
      </c>
      <c r="H631" s="49">
        <f t="shared" si="3"/>
        <v>1.406312553</v>
      </c>
      <c r="I631" s="48" t="b">
        <f t="shared" si="4"/>
        <v>0</v>
      </c>
      <c r="J631" s="48">
        <f t="shared" si="5"/>
        <v>0</v>
      </c>
      <c r="K631" s="50">
        <f t="shared" si="6"/>
        <v>16</v>
      </c>
      <c r="L631" s="51">
        <f t="shared" si="7"/>
        <v>0.0005006458671</v>
      </c>
      <c r="M631" s="50" t="b">
        <f t="shared" si="8"/>
        <v>0</v>
      </c>
      <c r="N631" s="50" t="b">
        <f t="shared" si="9"/>
        <v>0</v>
      </c>
      <c r="O631" s="50">
        <f t="shared" si="10"/>
        <v>1</v>
      </c>
      <c r="P631" s="4">
        <f t="shared" si="28"/>
        <v>61155192250</v>
      </c>
      <c r="Q631" s="34">
        <f t="shared" si="31"/>
        <v>-379932</v>
      </c>
      <c r="R631" s="34"/>
      <c r="S631" s="34"/>
      <c r="T631" s="34"/>
      <c r="U631" s="34"/>
      <c r="V631" s="52">
        <v>0.4459</v>
      </c>
      <c r="W631" s="53">
        <v>-2.34</v>
      </c>
      <c r="X631" s="34" t="b">
        <f t="shared" si="13"/>
        <v>1</v>
      </c>
      <c r="Y631" s="34" t="b">
        <f t="shared" si="14"/>
        <v>0</v>
      </c>
      <c r="Z631" s="34" t="b">
        <f t="shared" si="15"/>
        <v>0</v>
      </c>
      <c r="AA631" s="34" t="b">
        <f t="shared" si="16"/>
        <v>0</v>
      </c>
      <c r="AB631" s="34" t="b">
        <f t="shared" si="17"/>
        <v>0</v>
      </c>
      <c r="AC631" s="34">
        <f t="shared" si="18"/>
        <v>11</v>
      </c>
      <c r="AD631" s="34">
        <f t="shared" si="19"/>
        <v>3</v>
      </c>
      <c r="AE631" s="16" t="b">
        <f t="shared" si="20"/>
        <v>1</v>
      </c>
      <c r="AF631" s="17" t="b">
        <f t="shared" si="30"/>
        <v>0</v>
      </c>
      <c r="AG631" s="17">
        <f t="shared" si="22"/>
        <v>3</v>
      </c>
      <c r="AH631" s="17" t="b">
        <f t="shared" si="23"/>
        <v>1</v>
      </c>
      <c r="AI631" s="34">
        <f t="shared" si="24"/>
        <v>-1</v>
      </c>
      <c r="AJ631" s="18">
        <f t="shared" si="25"/>
        <v>15927.426</v>
      </c>
      <c r="AK631" s="18">
        <f t="shared" si="26"/>
        <v>15484.9975</v>
      </c>
      <c r="AL631" s="18">
        <f t="shared" si="27"/>
        <v>15042.569</v>
      </c>
    </row>
    <row r="632" ht="12.75" customHeight="1">
      <c r="A632" s="71">
        <v>44532.0</v>
      </c>
      <c r="B632" s="2">
        <v>3842.0</v>
      </c>
      <c r="C632" s="3">
        <v>17724.88</v>
      </c>
      <c r="D632" s="2">
        <v>17690.0</v>
      </c>
      <c r="E632" s="4"/>
      <c r="F632" s="48">
        <f t="shared" si="1"/>
        <v>3577.8</v>
      </c>
      <c r="G632" s="49">
        <f t="shared" si="2"/>
        <v>1.032153793</v>
      </c>
      <c r="H632" s="49">
        <f t="shared" si="3"/>
        <v>1.405629775</v>
      </c>
      <c r="I632" s="48" t="b">
        <f t="shared" si="4"/>
        <v>0</v>
      </c>
      <c r="J632" s="48">
        <f t="shared" si="5"/>
        <v>0</v>
      </c>
      <c r="K632" s="50">
        <f t="shared" si="6"/>
        <v>123</v>
      </c>
      <c r="L632" s="51">
        <f t="shared" si="7"/>
        <v>-0.001967855354</v>
      </c>
      <c r="M632" s="50" t="b">
        <f t="shared" si="8"/>
        <v>0</v>
      </c>
      <c r="N632" s="50" t="b">
        <f t="shared" si="9"/>
        <v>0</v>
      </c>
      <c r="O632" s="50">
        <f t="shared" si="10"/>
        <v>1</v>
      </c>
      <c r="P632" s="4">
        <f t="shared" si="28"/>
        <v>61460933850</v>
      </c>
      <c r="Q632" s="34">
        <f t="shared" si="31"/>
        <v>-382177</v>
      </c>
      <c r="R632" s="34"/>
      <c r="S632" s="34"/>
      <c r="T632" s="34"/>
      <c r="U632" s="34"/>
      <c r="V632" s="52">
        <v>0.4357</v>
      </c>
      <c r="W632" s="53">
        <v>-2.27</v>
      </c>
      <c r="X632" s="34" t="b">
        <f t="shared" si="13"/>
        <v>1</v>
      </c>
      <c r="Y632" s="34" t="b">
        <f t="shared" si="14"/>
        <v>0</v>
      </c>
      <c r="Z632" s="34" t="b">
        <f t="shared" si="15"/>
        <v>0</v>
      </c>
      <c r="AA632" s="34" t="b">
        <f t="shared" si="16"/>
        <v>0</v>
      </c>
      <c r="AB632" s="34" t="b">
        <f t="shared" si="17"/>
        <v>0</v>
      </c>
      <c r="AC632" s="34">
        <f t="shared" si="18"/>
        <v>10</v>
      </c>
      <c r="AD632" s="34">
        <f t="shared" si="19"/>
        <v>2</v>
      </c>
      <c r="AE632" s="16" t="b">
        <f t="shared" si="20"/>
        <v>1</v>
      </c>
      <c r="AF632" s="17" t="b">
        <f t="shared" si="30"/>
        <v>0</v>
      </c>
      <c r="AG632" s="17">
        <f t="shared" si="22"/>
        <v>2</v>
      </c>
      <c r="AH632" s="17" t="b">
        <f t="shared" si="23"/>
        <v>1</v>
      </c>
      <c r="AI632" s="34">
        <f t="shared" si="24"/>
        <v>-1</v>
      </c>
      <c r="AJ632" s="18">
        <f t="shared" si="25"/>
        <v>15952.392</v>
      </c>
      <c r="AK632" s="18">
        <f t="shared" si="26"/>
        <v>15509.27</v>
      </c>
      <c r="AL632" s="18">
        <f t="shared" si="27"/>
        <v>15066.148</v>
      </c>
    </row>
    <row r="633" ht="12.75" customHeight="1">
      <c r="A633" s="71">
        <v>44531.0</v>
      </c>
      <c r="B633" s="2">
        <v>2936.0</v>
      </c>
      <c r="C633" s="3">
        <v>17585.99</v>
      </c>
      <c r="D633" s="2">
        <v>17567.0</v>
      </c>
      <c r="E633" s="4"/>
      <c r="F633" s="48">
        <f t="shared" si="1"/>
        <v>3410.6</v>
      </c>
      <c r="G633" s="49">
        <f t="shared" si="2"/>
        <v>1.02429419</v>
      </c>
      <c r="H633" s="49">
        <f t="shared" si="3"/>
        <v>1.406455195</v>
      </c>
      <c r="I633" s="48" t="b">
        <f t="shared" si="4"/>
        <v>0</v>
      </c>
      <c r="J633" s="48">
        <f t="shared" si="5"/>
        <v>0</v>
      </c>
      <c r="K633" s="50">
        <f t="shared" si="6"/>
        <v>167</v>
      </c>
      <c r="L633" s="51">
        <f t="shared" si="7"/>
        <v>-0.001079836847</v>
      </c>
      <c r="M633" s="50" t="b">
        <f t="shared" si="8"/>
        <v>0</v>
      </c>
      <c r="N633" s="50" t="b">
        <f t="shared" si="9"/>
        <v>0</v>
      </c>
      <c r="O633" s="50">
        <f t="shared" si="10"/>
        <v>1</v>
      </c>
      <c r="P633" s="4">
        <f t="shared" si="28"/>
        <v>63922575900</v>
      </c>
      <c r="Q633" s="34">
        <f t="shared" si="31"/>
        <v>-400267</v>
      </c>
      <c r="R633" s="34"/>
      <c r="S633" s="34"/>
      <c r="T633" s="34"/>
      <c r="U633" s="34"/>
      <c r="V633" s="52">
        <v>0.4418</v>
      </c>
      <c r="W633" s="53">
        <v>-3.86</v>
      </c>
      <c r="X633" s="34" t="b">
        <f t="shared" si="13"/>
        <v>1</v>
      </c>
      <c r="Y633" s="34" t="b">
        <f t="shared" si="14"/>
        <v>0</v>
      </c>
      <c r="Z633" s="34" t="b">
        <f t="shared" si="15"/>
        <v>0</v>
      </c>
      <c r="AA633" s="34" t="b">
        <f t="shared" si="16"/>
        <v>1</v>
      </c>
      <c r="AB633" s="34" t="b">
        <f t="shared" si="17"/>
        <v>0</v>
      </c>
      <c r="AC633" s="34">
        <f t="shared" si="18"/>
        <v>9</v>
      </c>
      <c r="AD633" s="34">
        <f t="shared" si="19"/>
        <v>1</v>
      </c>
      <c r="AE633" s="16" t="b">
        <f t="shared" si="20"/>
        <v>1</v>
      </c>
      <c r="AF633" s="17" t="b">
        <f t="shared" si="30"/>
        <v>1</v>
      </c>
      <c r="AG633" s="17">
        <f t="shared" si="22"/>
        <v>1</v>
      </c>
      <c r="AH633" s="17" t="b">
        <f t="shared" si="23"/>
        <v>1</v>
      </c>
      <c r="AI633" s="34">
        <f t="shared" si="24"/>
        <v>-1</v>
      </c>
      <c r="AJ633" s="18">
        <f t="shared" si="25"/>
        <v>15827.391</v>
      </c>
      <c r="AK633" s="18">
        <f t="shared" si="26"/>
        <v>15387.74125</v>
      </c>
      <c r="AL633" s="18">
        <f t="shared" si="27"/>
        <v>14948.0915</v>
      </c>
    </row>
    <row r="634" ht="12.75" customHeight="1">
      <c r="A634" s="83">
        <v>44530.0</v>
      </c>
      <c r="B634" s="2">
        <v>4391.0</v>
      </c>
      <c r="C634" s="3">
        <v>17427.76</v>
      </c>
      <c r="D634" s="2">
        <v>17400.0</v>
      </c>
      <c r="E634" s="4"/>
      <c r="F634" s="48">
        <f t="shared" si="1"/>
        <v>3407</v>
      </c>
      <c r="G634" s="49">
        <f t="shared" si="2"/>
        <v>1.015146164</v>
      </c>
      <c r="H634" s="49">
        <f t="shared" si="3"/>
        <v>1.399157723</v>
      </c>
      <c r="I634" s="48" t="b">
        <f t="shared" si="4"/>
        <v>0</v>
      </c>
      <c r="J634" s="48">
        <f t="shared" si="5"/>
        <v>0</v>
      </c>
      <c r="K634" s="50">
        <f t="shared" si="6"/>
        <v>79</v>
      </c>
      <c r="L634" s="51">
        <f t="shared" si="7"/>
        <v>-0.001592861045</v>
      </c>
      <c r="M634" s="50" t="b">
        <f t="shared" si="8"/>
        <v>0</v>
      </c>
      <c r="N634" s="50" t="b">
        <f t="shared" si="9"/>
        <v>0</v>
      </c>
      <c r="O634" s="50">
        <f t="shared" si="10"/>
        <v>1</v>
      </c>
      <c r="P634" s="4">
        <f t="shared" si="28"/>
        <v>55183591150</v>
      </c>
      <c r="Q634" s="34">
        <f t="shared" si="31"/>
        <v>1046585</v>
      </c>
      <c r="R634" s="34"/>
      <c r="S634" s="34"/>
      <c r="T634" s="34"/>
      <c r="U634" s="34"/>
      <c r="V634" s="52">
        <v>0.4491</v>
      </c>
      <c r="W634" s="53">
        <v>-3.36</v>
      </c>
      <c r="X634" s="34" t="b">
        <f t="shared" si="13"/>
        <v>1</v>
      </c>
      <c r="Y634" s="34" t="b">
        <f t="shared" si="14"/>
        <v>0</v>
      </c>
      <c r="Z634" s="34" t="b">
        <f t="shared" si="15"/>
        <v>0</v>
      </c>
      <c r="AA634" s="34" t="b">
        <f t="shared" si="16"/>
        <v>1</v>
      </c>
      <c r="AB634" s="34" t="b">
        <f t="shared" si="17"/>
        <v>0</v>
      </c>
      <c r="AC634" s="34">
        <f t="shared" si="18"/>
        <v>8</v>
      </c>
      <c r="AD634" s="34">
        <f t="shared" si="19"/>
        <v>1</v>
      </c>
      <c r="AE634" s="16" t="b">
        <f t="shared" si="20"/>
        <v>1</v>
      </c>
      <c r="AF634" s="17" t="b">
        <f t="shared" si="30"/>
        <v>1</v>
      </c>
      <c r="AG634" s="17">
        <f t="shared" si="22"/>
        <v>1</v>
      </c>
      <c r="AH634" s="17" t="b">
        <f t="shared" si="23"/>
        <v>1</v>
      </c>
      <c r="AI634" s="34">
        <f t="shared" si="24"/>
        <v>3</v>
      </c>
      <c r="AJ634" s="18">
        <f t="shared" si="25"/>
        <v>15684.984</v>
      </c>
      <c r="AK634" s="18">
        <f t="shared" si="26"/>
        <v>15249.29</v>
      </c>
      <c r="AL634" s="18">
        <f t="shared" si="27"/>
        <v>14813.596</v>
      </c>
    </row>
    <row r="635" ht="12.75" customHeight="1">
      <c r="A635" s="83">
        <v>44529.0</v>
      </c>
      <c r="B635" s="2">
        <v>3181.0</v>
      </c>
      <c r="C635" s="3">
        <v>17328.09</v>
      </c>
      <c r="D635" s="2">
        <v>17321.0</v>
      </c>
      <c r="E635" s="4"/>
      <c r="F635" s="48">
        <f t="shared" si="1"/>
        <v>3156.2</v>
      </c>
      <c r="G635" s="49">
        <f t="shared" si="2"/>
        <v>1.009446345</v>
      </c>
      <c r="H635" s="49">
        <f t="shared" si="3"/>
        <v>1.133199204</v>
      </c>
      <c r="I635" s="48" t="b">
        <f t="shared" si="4"/>
        <v>0</v>
      </c>
      <c r="J635" s="48">
        <f t="shared" si="5"/>
        <v>0</v>
      </c>
      <c r="K635" s="50">
        <f t="shared" si="6"/>
        <v>-22</v>
      </c>
      <c r="L635" s="51">
        <f t="shared" si="7"/>
        <v>-0.0004091622331</v>
      </c>
      <c r="M635" s="50" t="b">
        <f t="shared" si="8"/>
        <v>0</v>
      </c>
      <c r="N635" s="50" t="b">
        <f t="shared" si="9"/>
        <v>0</v>
      </c>
      <c r="O635" s="50">
        <f t="shared" si="10"/>
        <v>-1</v>
      </c>
      <c r="P635" s="4">
        <f t="shared" si="28"/>
        <v>56603497650</v>
      </c>
      <c r="Q635" s="34">
        <f t="shared" si="31"/>
        <v>-359470</v>
      </c>
      <c r="R635" s="34"/>
      <c r="S635" s="34"/>
      <c r="T635" s="34"/>
      <c r="U635" s="34"/>
      <c r="V635" s="52">
        <v>0.4263</v>
      </c>
      <c r="W635" s="53">
        <v>0.39</v>
      </c>
      <c r="X635" s="34" t="b">
        <f t="shared" si="13"/>
        <v>0</v>
      </c>
      <c r="Y635" s="34" t="b">
        <f t="shared" si="14"/>
        <v>0</v>
      </c>
      <c r="Z635" s="34" t="b">
        <f t="shared" si="15"/>
        <v>0</v>
      </c>
      <c r="AA635" s="34" t="b">
        <f t="shared" si="16"/>
        <v>0</v>
      </c>
      <c r="AB635" s="34" t="b">
        <f t="shared" si="17"/>
        <v>0</v>
      </c>
      <c r="AC635" s="34">
        <f t="shared" si="18"/>
        <v>7</v>
      </c>
      <c r="AD635" s="34">
        <f t="shared" si="19"/>
        <v>35</v>
      </c>
      <c r="AE635" s="16" t="b">
        <f t="shared" si="20"/>
        <v>0</v>
      </c>
      <c r="AF635" s="17" t="b">
        <f t="shared" si="30"/>
        <v>0</v>
      </c>
      <c r="AG635" s="17">
        <f t="shared" si="22"/>
        <v>35</v>
      </c>
      <c r="AH635" s="17" t="b">
        <f t="shared" si="23"/>
        <v>0</v>
      </c>
      <c r="AI635" s="34">
        <f t="shared" si="24"/>
        <v>1</v>
      </c>
      <c r="AJ635" s="18">
        <f t="shared" si="25"/>
        <v>15595.281</v>
      </c>
      <c r="AK635" s="18">
        <f t="shared" si="26"/>
        <v>15162.07875</v>
      </c>
      <c r="AL635" s="18">
        <f t="shared" si="27"/>
        <v>14728.8765</v>
      </c>
    </row>
    <row r="636" ht="12.75" customHeight="1">
      <c r="A636" s="84">
        <v>44526.0</v>
      </c>
      <c r="B636" s="2">
        <v>3539.0</v>
      </c>
      <c r="C636" s="3">
        <v>17369.39</v>
      </c>
      <c r="D636" s="2">
        <v>17343.0</v>
      </c>
      <c r="E636" s="22"/>
      <c r="F636" s="85">
        <f t="shared" si="1"/>
        <v>3145.8</v>
      </c>
      <c r="G636" s="86">
        <f t="shared" si="2"/>
        <v>1.011708957</v>
      </c>
      <c r="H636" s="86">
        <f t="shared" si="3"/>
        <v>1.130658885</v>
      </c>
      <c r="I636" s="85" t="b">
        <f t="shared" si="4"/>
        <v>0</v>
      </c>
      <c r="J636" s="48">
        <f t="shared" si="5"/>
        <v>0</v>
      </c>
      <c r="K636" s="22">
        <f t="shared" si="6"/>
        <v>-334</v>
      </c>
      <c r="L636" s="87">
        <f t="shared" si="7"/>
        <v>-0.001519339482</v>
      </c>
      <c r="M636" s="50" t="b">
        <f t="shared" si="8"/>
        <v>0</v>
      </c>
      <c r="N636" s="50" t="b">
        <f t="shared" si="9"/>
        <v>0</v>
      </c>
      <c r="O636" s="50">
        <f t="shared" si="10"/>
        <v>1</v>
      </c>
      <c r="P636" s="4">
        <f t="shared" si="28"/>
        <v>57813571350</v>
      </c>
      <c r="Q636" s="11">
        <f t="shared" si="31"/>
        <v>1100067</v>
      </c>
      <c r="R636" s="11"/>
      <c r="S636" s="11"/>
      <c r="T636" s="11"/>
      <c r="U636" s="11"/>
      <c r="V636" s="52">
        <v>0.4634</v>
      </c>
      <c r="W636" s="88">
        <v>-1.5</v>
      </c>
      <c r="X636" s="34" t="b">
        <f t="shared" si="13"/>
        <v>1</v>
      </c>
      <c r="Y636" s="34" t="b">
        <f t="shared" si="14"/>
        <v>0</v>
      </c>
      <c r="Z636" s="34" t="b">
        <f t="shared" si="15"/>
        <v>0</v>
      </c>
      <c r="AA636" s="34" t="b">
        <f t="shared" si="16"/>
        <v>0</v>
      </c>
      <c r="AB636" s="34" t="b">
        <f t="shared" si="17"/>
        <v>0</v>
      </c>
      <c r="AC636" s="11">
        <f t="shared" si="18"/>
        <v>6</v>
      </c>
      <c r="AD636" s="11">
        <f t="shared" si="19"/>
        <v>34</v>
      </c>
      <c r="AE636" s="16" t="b">
        <f t="shared" si="20"/>
        <v>0</v>
      </c>
      <c r="AF636" s="17" t="b">
        <f t="shared" si="30"/>
        <v>0</v>
      </c>
      <c r="AG636" s="17">
        <f t="shared" si="22"/>
        <v>34</v>
      </c>
      <c r="AH636" s="17" t="b">
        <f t="shared" si="23"/>
        <v>0</v>
      </c>
      <c r="AI636" s="34">
        <f t="shared" si="24"/>
        <v>3</v>
      </c>
      <c r="AJ636" s="18">
        <f t="shared" si="25"/>
        <v>15632.451</v>
      </c>
      <c r="AK636" s="18">
        <f t="shared" si="26"/>
        <v>15198.21625</v>
      </c>
      <c r="AL636" s="18">
        <f t="shared" si="27"/>
        <v>14763.9815</v>
      </c>
      <c r="AS636" s="11"/>
      <c r="AT636" s="11"/>
    </row>
    <row r="637" ht="12.75" customHeight="1">
      <c r="A637" s="83">
        <v>44525.0</v>
      </c>
      <c r="B637" s="2">
        <v>3006.0</v>
      </c>
      <c r="C637" s="3">
        <v>17654.19</v>
      </c>
      <c r="D637" s="2">
        <v>17677.0</v>
      </c>
      <c r="E637" s="4"/>
      <c r="F637" s="5">
        <f t="shared" si="1"/>
        <v>3232.2</v>
      </c>
      <c r="G637" s="6">
        <f t="shared" si="2"/>
        <v>1.028176932</v>
      </c>
      <c r="H637" s="6">
        <f t="shared" si="3"/>
        <v>1.269934334</v>
      </c>
      <c r="I637" s="5" t="b">
        <f t="shared" si="4"/>
        <v>0</v>
      </c>
      <c r="J637" s="48">
        <f t="shared" si="5"/>
        <v>0</v>
      </c>
      <c r="K637" s="4">
        <f t="shared" si="6"/>
        <v>0</v>
      </c>
      <c r="L637" s="7">
        <f t="shared" si="7"/>
        <v>0.001292044551</v>
      </c>
      <c r="M637" s="50" t="b">
        <f t="shared" si="8"/>
        <v>0</v>
      </c>
      <c r="N637" s="50" t="b">
        <f t="shared" si="9"/>
        <v>0</v>
      </c>
      <c r="O637" s="50">
        <f t="shared" si="10"/>
        <v>-1</v>
      </c>
      <c r="P637" s="4">
        <f t="shared" si="28"/>
        <v>52371158250</v>
      </c>
      <c r="Q637" s="21">
        <f t="shared" si="31"/>
        <v>-325893</v>
      </c>
      <c r="V637" s="52"/>
      <c r="W637" s="53"/>
      <c r="X637" s="34" t="b">
        <f t="shared" si="13"/>
        <v>0</v>
      </c>
      <c r="Y637" s="34" t="b">
        <f t="shared" si="14"/>
        <v>0</v>
      </c>
      <c r="Z637" s="34" t="b">
        <f t="shared" si="15"/>
        <v>0</v>
      </c>
      <c r="AA637" s="34" t="b">
        <f t="shared" si="16"/>
        <v>0</v>
      </c>
      <c r="AB637" s="34" t="b">
        <f t="shared" si="17"/>
        <v>0</v>
      </c>
      <c r="AC637" s="21">
        <f t="shared" si="18"/>
        <v>5</v>
      </c>
      <c r="AD637" s="21">
        <f t="shared" si="19"/>
        <v>33</v>
      </c>
      <c r="AE637" s="16" t="b">
        <f t="shared" si="20"/>
        <v>0</v>
      </c>
      <c r="AF637" s="17" t="b">
        <f t="shared" si="30"/>
        <v>0</v>
      </c>
      <c r="AG637" s="17">
        <f t="shared" si="22"/>
        <v>33</v>
      </c>
      <c r="AH637" s="17" t="b">
        <f t="shared" si="23"/>
        <v>0</v>
      </c>
      <c r="AI637" s="34">
        <f t="shared" si="24"/>
        <v>1</v>
      </c>
      <c r="AJ637" s="18">
        <f t="shared" si="25"/>
        <v>15888.771</v>
      </c>
      <c r="AK637" s="18">
        <f t="shared" si="26"/>
        <v>15447.41625</v>
      </c>
      <c r="AL637" s="18">
        <f t="shared" si="27"/>
        <v>15006.0615</v>
      </c>
      <c r="AS637" s="21" t="b">
        <f t="shared" ref="AS637:AS855" si="32">AL637&gt;0</f>
        <v>1</v>
      </c>
    </row>
    <row r="638" ht="12.75" customHeight="1">
      <c r="A638" s="83">
        <v>44524.0</v>
      </c>
      <c r="B638" s="2">
        <v>2918.0</v>
      </c>
      <c r="C638" s="3">
        <v>17642.52</v>
      </c>
      <c r="D638" s="2">
        <v>17677.0</v>
      </c>
      <c r="E638" s="4"/>
      <c r="F638" s="5">
        <f t="shared" si="1"/>
        <v>3420.2</v>
      </c>
      <c r="G638" s="6">
        <f t="shared" si="2"/>
        <v>1.027754326</v>
      </c>
      <c r="H638" s="6">
        <f t="shared" si="3"/>
        <v>1.272049716</v>
      </c>
      <c r="I638" s="5" t="b">
        <f t="shared" si="4"/>
        <v>0</v>
      </c>
      <c r="J638" s="48">
        <f t="shared" si="5"/>
        <v>0</v>
      </c>
      <c r="K638" s="4">
        <f t="shared" si="6"/>
        <v>16</v>
      </c>
      <c r="L638" s="7">
        <f t="shared" si="7"/>
        <v>0.00195436933</v>
      </c>
      <c r="M638" s="50" t="b">
        <f t="shared" si="8"/>
        <v>0</v>
      </c>
      <c r="N638" s="50" t="b">
        <f t="shared" si="9"/>
        <v>0</v>
      </c>
      <c r="O638" s="50">
        <f t="shared" si="10"/>
        <v>-1</v>
      </c>
      <c r="P638" s="4">
        <f t="shared" si="28"/>
        <v>52371158250</v>
      </c>
      <c r="Q638" s="21">
        <f t="shared" si="31"/>
        <v>-325893</v>
      </c>
      <c r="V638" s="52">
        <v>0.442</v>
      </c>
      <c r="W638" s="53">
        <v>2.96</v>
      </c>
      <c r="X638" s="34" t="b">
        <f t="shared" si="13"/>
        <v>0</v>
      </c>
      <c r="Y638" s="34" t="b">
        <f t="shared" si="14"/>
        <v>0</v>
      </c>
      <c r="Z638" s="34" t="b">
        <f t="shared" si="15"/>
        <v>0</v>
      </c>
      <c r="AA638" s="34" t="b">
        <f t="shared" si="16"/>
        <v>0</v>
      </c>
      <c r="AB638" s="34" t="b">
        <f t="shared" si="17"/>
        <v>0</v>
      </c>
      <c r="AC638" s="21">
        <f t="shared" si="18"/>
        <v>4</v>
      </c>
      <c r="AD638" s="21">
        <f t="shared" si="19"/>
        <v>32</v>
      </c>
      <c r="AE638" s="16" t="b">
        <f t="shared" si="20"/>
        <v>0</v>
      </c>
      <c r="AF638" s="17" t="b">
        <f t="shared" si="30"/>
        <v>0</v>
      </c>
      <c r="AG638" s="17">
        <f t="shared" si="22"/>
        <v>32</v>
      </c>
      <c r="AH638" s="17" t="b">
        <f t="shared" si="23"/>
        <v>0</v>
      </c>
      <c r="AI638" s="34">
        <f t="shared" si="24"/>
        <v>1</v>
      </c>
      <c r="AJ638" s="18">
        <f t="shared" si="25"/>
        <v>15878.268</v>
      </c>
      <c r="AK638" s="18">
        <f t="shared" si="26"/>
        <v>15437.205</v>
      </c>
      <c r="AL638" s="18">
        <f t="shared" si="27"/>
        <v>14996.142</v>
      </c>
      <c r="AS638" s="21" t="b">
        <f t="shared" si="32"/>
        <v>1</v>
      </c>
    </row>
    <row r="639" ht="12.75" customHeight="1">
      <c r="A639" s="83">
        <v>44523.0</v>
      </c>
      <c r="B639" s="2">
        <v>3137.0</v>
      </c>
      <c r="C639" s="3">
        <v>17666.12</v>
      </c>
      <c r="D639" s="2">
        <v>17661.0</v>
      </c>
      <c r="E639" s="4"/>
      <c r="F639" s="5">
        <f t="shared" si="1"/>
        <v>3626.2</v>
      </c>
      <c r="G639" s="6">
        <f t="shared" si="2"/>
        <v>1.02956155</v>
      </c>
      <c r="H639" s="6">
        <f t="shared" si="3"/>
        <v>1.270489618</v>
      </c>
      <c r="I639" s="5" t="b">
        <f t="shared" si="4"/>
        <v>0</v>
      </c>
      <c r="J639" s="48">
        <f t="shared" si="5"/>
        <v>0</v>
      </c>
      <c r="K639" s="4">
        <f t="shared" si="6"/>
        <v>-163</v>
      </c>
      <c r="L639" s="7">
        <f t="shared" si="7"/>
        <v>-0.0002898202888</v>
      </c>
      <c r="M639" s="50" t="b">
        <f t="shared" si="8"/>
        <v>0</v>
      </c>
      <c r="N639" s="50" t="b">
        <f t="shared" si="9"/>
        <v>0</v>
      </c>
      <c r="O639" s="50">
        <f t="shared" si="10"/>
        <v>-1</v>
      </c>
      <c r="P639" s="4">
        <f t="shared" si="28"/>
        <v>52633415850</v>
      </c>
      <c r="Q639" s="21">
        <f t="shared" si="31"/>
        <v>-327822</v>
      </c>
      <c r="V639" s="52">
        <v>0.4267</v>
      </c>
      <c r="W639" s="53">
        <v>2.28</v>
      </c>
      <c r="X639" s="34" t="b">
        <f t="shared" si="13"/>
        <v>0</v>
      </c>
      <c r="Y639" s="34" t="b">
        <f t="shared" si="14"/>
        <v>0</v>
      </c>
      <c r="Z639" s="34" t="b">
        <f t="shared" si="15"/>
        <v>0</v>
      </c>
      <c r="AA639" s="34" t="b">
        <f t="shared" si="16"/>
        <v>0</v>
      </c>
      <c r="AB639" s="34" t="b">
        <f t="shared" si="17"/>
        <v>0</v>
      </c>
      <c r="AC639" s="21">
        <f t="shared" si="18"/>
        <v>3</v>
      </c>
      <c r="AD639" s="21">
        <f t="shared" si="19"/>
        <v>31</v>
      </c>
      <c r="AE639" s="16" t="b">
        <f t="shared" si="20"/>
        <v>0</v>
      </c>
      <c r="AF639" s="17" t="b">
        <f t="shared" si="30"/>
        <v>0</v>
      </c>
      <c r="AG639" s="17">
        <f t="shared" si="22"/>
        <v>31</v>
      </c>
      <c r="AH639" s="17" t="b">
        <f t="shared" si="23"/>
        <v>0</v>
      </c>
      <c r="AI639" s="34">
        <f t="shared" si="24"/>
        <v>1</v>
      </c>
      <c r="AJ639" s="18">
        <f t="shared" si="25"/>
        <v>15899.508</v>
      </c>
      <c r="AK639" s="18">
        <f t="shared" si="26"/>
        <v>15457.855</v>
      </c>
      <c r="AL639" s="18">
        <f t="shared" si="27"/>
        <v>15016.202</v>
      </c>
      <c r="AS639" s="21" t="b">
        <f t="shared" si="32"/>
        <v>1</v>
      </c>
    </row>
    <row r="640" ht="12.75" customHeight="1">
      <c r="A640" s="83">
        <v>44522.0</v>
      </c>
      <c r="B640" s="2">
        <v>3129.0</v>
      </c>
      <c r="C640" s="3">
        <v>17803.54</v>
      </c>
      <c r="D640" s="2">
        <v>17824.0</v>
      </c>
      <c r="E640" s="4"/>
      <c r="F640" s="5">
        <f t="shared" si="1"/>
        <v>3754.8</v>
      </c>
      <c r="G640" s="6">
        <f t="shared" si="2"/>
        <v>1.038174422</v>
      </c>
      <c r="H640" s="6">
        <f t="shared" si="3"/>
        <v>1.266525268</v>
      </c>
      <c r="I640" s="5" t="b">
        <f t="shared" si="4"/>
        <v>0</v>
      </c>
      <c r="J640" s="48">
        <f t="shared" si="5"/>
        <v>0</v>
      </c>
      <c r="K640" s="4">
        <f t="shared" si="6"/>
        <v>-5</v>
      </c>
      <c r="L640" s="7">
        <f t="shared" si="7"/>
        <v>0.001149209652</v>
      </c>
      <c r="M640" s="50" t="b">
        <f t="shared" si="8"/>
        <v>0</v>
      </c>
      <c r="N640" s="50" t="b">
        <f t="shared" si="9"/>
        <v>0</v>
      </c>
      <c r="O640" s="50">
        <f t="shared" si="10"/>
        <v>-1</v>
      </c>
      <c r="P640" s="4">
        <f t="shared" si="28"/>
        <v>50112873500</v>
      </c>
      <c r="Q640" s="21">
        <f t="shared" si="31"/>
        <v>-309269</v>
      </c>
      <c r="V640" s="52">
        <v>0.4434</v>
      </c>
      <c r="W640" s="53">
        <v>2.26</v>
      </c>
      <c r="X640" s="34" t="b">
        <f t="shared" si="13"/>
        <v>0</v>
      </c>
      <c r="Y640" s="34" t="b">
        <f t="shared" si="14"/>
        <v>0</v>
      </c>
      <c r="Z640" s="34" t="b">
        <f t="shared" si="15"/>
        <v>0</v>
      </c>
      <c r="AA640" s="34" t="b">
        <f t="shared" si="16"/>
        <v>0</v>
      </c>
      <c r="AB640" s="34" t="b">
        <f t="shared" si="17"/>
        <v>0</v>
      </c>
      <c r="AC640" s="21">
        <f t="shared" si="18"/>
        <v>2</v>
      </c>
      <c r="AD640" s="21">
        <f t="shared" si="19"/>
        <v>30</v>
      </c>
      <c r="AE640" s="16" t="b">
        <f t="shared" si="20"/>
        <v>0</v>
      </c>
      <c r="AF640" s="17" t="b">
        <f t="shared" si="30"/>
        <v>0</v>
      </c>
      <c r="AG640" s="17">
        <f t="shared" si="22"/>
        <v>30</v>
      </c>
      <c r="AH640" s="17" t="b">
        <f t="shared" si="23"/>
        <v>0</v>
      </c>
      <c r="AI640" s="34">
        <f t="shared" si="24"/>
        <v>1</v>
      </c>
      <c r="AJ640" s="18">
        <f t="shared" si="25"/>
        <v>16023.186</v>
      </c>
      <c r="AK640" s="18">
        <f t="shared" si="26"/>
        <v>15578.0975</v>
      </c>
      <c r="AL640" s="18">
        <f t="shared" si="27"/>
        <v>15133.009</v>
      </c>
      <c r="AS640" s="21" t="b">
        <f t="shared" si="32"/>
        <v>1</v>
      </c>
    </row>
    <row r="641" ht="12.75" customHeight="1">
      <c r="A641" s="83">
        <v>44519.0</v>
      </c>
      <c r="B641" s="2">
        <v>3971.0</v>
      </c>
      <c r="C641" s="3">
        <v>17818.31</v>
      </c>
      <c r="D641" s="2">
        <v>17829.0</v>
      </c>
      <c r="E641" s="4"/>
      <c r="F641" s="5">
        <f t="shared" si="1"/>
        <v>3881.8</v>
      </c>
      <c r="G641" s="6">
        <f t="shared" si="2"/>
        <v>1.039801385</v>
      </c>
      <c r="H641" s="6">
        <f t="shared" si="3"/>
        <v>1.26345597</v>
      </c>
      <c r="I641" s="5" t="b">
        <f t="shared" si="4"/>
        <v>0</v>
      </c>
      <c r="J641" s="48">
        <f t="shared" si="5"/>
        <v>0</v>
      </c>
      <c r="K641" s="4">
        <f t="shared" si="6"/>
        <v>-34</v>
      </c>
      <c r="L641" s="7">
        <f t="shared" si="7"/>
        <v>0.0005999446637</v>
      </c>
      <c r="M641" s="50" t="b">
        <f t="shared" si="8"/>
        <v>0</v>
      </c>
      <c r="N641" s="50" t="b">
        <f t="shared" si="9"/>
        <v>0</v>
      </c>
      <c r="O641" s="50">
        <f t="shared" si="10"/>
        <v>1</v>
      </c>
      <c r="P641" s="4">
        <f t="shared" si="28"/>
        <v>50345838250</v>
      </c>
      <c r="Q641" s="21">
        <f t="shared" si="31"/>
        <v>931859</v>
      </c>
      <c r="V641" s="52">
        <v>0.4434</v>
      </c>
      <c r="W641" s="53">
        <v>3.39</v>
      </c>
      <c r="X641" s="34" t="b">
        <f t="shared" si="13"/>
        <v>0</v>
      </c>
      <c r="Y641" s="34" t="b">
        <f t="shared" si="14"/>
        <v>0</v>
      </c>
      <c r="Z641" s="34" t="b">
        <f t="shared" si="15"/>
        <v>0</v>
      </c>
      <c r="AA641" s="34" t="b">
        <f t="shared" si="16"/>
        <v>0</v>
      </c>
      <c r="AB641" s="34" t="b">
        <f t="shared" si="17"/>
        <v>1</v>
      </c>
      <c r="AC641" s="21">
        <f t="shared" si="18"/>
        <v>1</v>
      </c>
      <c r="AD641" s="21">
        <f t="shared" si="19"/>
        <v>29</v>
      </c>
      <c r="AE641" s="16" t="b">
        <f t="shared" si="20"/>
        <v>0</v>
      </c>
      <c r="AF641" s="17" t="b">
        <f t="shared" si="30"/>
        <v>0</v>
      </c>
      <c r="AG641" s="17">
        <f t="shared" si="22"/>
        <v>29</v>
      </c>
      <c r="AH641" s="17" t="b">
        <f t="shared" si="23"/>
        <v>0</v>
      </c>
      <c r="AI641" s="34">
        <f t="shared" si="24"/>
        <v>3</v>
      </c>
      <c r="AJ641" s="18">
        <f t="shared" si="25"/>
        <v>16036.479</v>
      </c>
      <c r="AK641" s="18">
        <f t="shared" si="26"/>
        <v>15591.02125</v>
      </c>
      <c r="AL641" s="18">
        <f t="shared" si="27"/>
        <v>15145.5635</v>
      </c>
      <c r="AS641" s="21" t="b">
        <f t="shared" si="32"/>
        <v>1</v>
      </c>
    </row>
    <row r="642" ht="12.75" customHeight="1">
      <c r="A642" s="89">
        <v>44518.0</v>
      </c>
      <c r="B642" s="2">
        <v>3946.0</v>
      </c>
      <c r="C642" s="3">
        <v>17841.37</v>
      </c>
      <c r="D642" s="2">
        <v>17863.0</v>
      </c>
      <c r="E642" s="4"/>
      <c r="F642" s="5">
        <f t="shared" si="1"/>
        <v>3821.4</v>
      </c>
      <c r="G642" s="6">
        <f t="shared" si="2"/>
        <v>1.042160245</v>
      </c>
      <c r="H642" s="6">
        <f t="shared" si="3"/>
        <v>1.25507317</v>
      </c>
      <c r="I642" s="5" t="b">
        <f t="shared" si="4"/>
        <v>0</v>
      </c>
      <c r="J642" s="48">
        <f t="shared" si="5"/>
        <v>0</v>
      </c>
      <c r="K642" s="4">
        <f t="shared" si="6"/>
        <v>111</v>
      </c>
      <c r="L642" s="7">
        <f t="shared" si="7"/>
        <v>0.001212350845</v>
      </c>
      <c r="M642" s="50" t="b">
        <f t="shared" si="8"/>
        <v>0</v>
      </c>
      <c r="N642" s="50" t="b">
        <f t="shared" si="9"/>
        <v>0</v>
      </c>
      <c r="O642" s="50">
        <f t="shared" si="10"/>
        <v>-1</v>
      </c>
      <c r="P642" s="4">
        <f t="shared" si="28"/>
        <v>49824251050</v>
      </c>
      <c r="Q642" s="21">
        <f t="shared" si="31"/>
        <v>-306816</v>
      </c>
      <c r="V642" s="52">
        <v>0.4143</v>
      </c>
      <c r="W642" s="53">
        <v>5.26</v>
      </c>
      <c r="X642" s="34" t="b">
        <f t="shared" si="13"/>
        <v>0</v>
      </c>
      <c r="Y642" s="34" t="b">
        <f t="shared" si="14"/>
        <v>0</v>
      </c>
      <c r="Z642" s="34" t="b">
        <f t="shared" si="15"/>
        <v>0</v>
      </c>
      <c r="AA642" s="34" t="b">
        <f t="shared" si="16"/>
        <v>0</v>
      </c>
      <c r="AB642" s="34" t="b">
        <f t="shared" si="17"/>
        <v>0</v>
      </c>
      <c r="AC642" s="21">
        <f t="shared" si="18"/>
        <v>21</v>
      </c>
      <c r="AD642" s="21">
        <f t="shared" si="19"/>
        <v>28</v>
      </c>
      <c r="AE642" s="16" t="b">
        <f t="shared" si="20"/>
        <v>0</v>
      </c>
      <c r="AF642" s="17" t="b">
        <f t="shared" si="30"/>
        <v>0</v>
      </c>
      <c r="AG642" s="17">
        <f t="shared" si="22"/>
        <v>28</v>
      </c>
      <c r="AH642" s="17" t="b">
        <f t="shared" si="23"/>
        <v>0</v>
      </c>
      <c r="AI642" s="34">
        <f t="shared" si="24"/>
        <v>1</v>
      </c>
      <c r="AJ642" s="18">
        <f t="shared" si="25"/>
        <v>16057.233</v>
      </c>
      <c r="AK642" s="18">
        <f t="shared" si="26"/>
        <v>15611.19875</v>
      </c>
      <c r="AL642" s="18">
        <f t="shared" si="27"/>
        <v>15165.1645</v>
      </c>
      <c r="AM642" s="19">
        <v>159.0</v>
      </c>
      <c r="AN642" s="19">
        <v>530.0</v>
      </c>
      <c r="AO642" s="19">
        <v>146.0</v>
      </c>
      <c r="AP642" s="19">
        <v>91.0</v>
      </c>
      <c r="AQ642" s="19">
        <v>75.0</v>
      </c>
      <c r="AS642" s="21" t="b">
        <f t="shared" si="32"/>
        <v>1</v>
      </c>
    </row>
    <row r="643" ht="12.75" customHeight="1">
      <c r="A643" s="90">
        <v>44517.0</v>
      </c>
      <c r="B643" s="2">
        <v>3948.0</v>
      </c>
      <c r="C643" s="3">
        <v>17764.04</v>
      </c>
      <c r="D643" s="2">
        <v>17721.0</v>
      </c>
      <c r="E643" s="4">
        <v>17752.0</v>
      </c>
      <c r="F643" s="5">
        <f t="shared" si="1"/>
        <v>3832.4</v>
      </c>
      <c r="G643" s="6">
        <f t="shared" si="2"/>
        <v>1.038755125</v>
      </c>
      <c r="H643" s="6">
        <f t="shared" si="3"/>
        <v>1.274021239</v>
      </c>
      <c r="I643" s="5" t="b">
        <f t="shared" si="4"/>
        <v>0</v>
      </c>
      <c r="J643" s="48">
        <f t="shared" si="5"/>
        <v>0</v>
      </c>
      <c r="K643" s="4">
        <f t="shared" si="6"/>
        <v>83</v>
      </c>
      <c r="L643" s="7">
        <f t="shared" si="7"/>
        <v>-0.0006777737497</v>
      </c>
      <c r="M643" s="50" t="b">
        <f t="shared" si="8"/>
        <v>0</v>
      </c>
      <c r="N643" s="50" t="b">
        <f t="shared" si="9"/>
        <v>0</v>
      </c>
      <c r="O643" s="50">
        <f t="shared" si="10"/>
        <v>1</v>
      </c>
      <c r="P643" s="4">
        <f t="shared" si="28"/>
        <v>45157172800</v>
      </c>
      <c r="Q643" s="21">
        <f t="shared" si="31"/>
        <v>840915</v>
      </c>
      <c r="V643" s="52">
        <v>0.4255</v>
      </c>
      <c r="W643" s="53">
        <v>4.73</v>
      </c>
      <c r="X643" s="34" t="b">
        <f t="shared" si="13"/>
        <v>0</v>
      </c>
      <c r="Y643" s="34" t="b">
        <f t="shared" si="14"/>
        <v>0</v>
      </c>
      <c r="Z643" s="34" t="b">
        <f t="shared" si="15"/>
        <v>0</v>
      </c>
      <c r="AA643" s="34" t="b">
        <f t="shared" si="16"/>
        <v>0</v>
      </c>
      <c r="AB643" s="34" t="b">
        <f t="shared" si="17"/>
        <v>0</v>
      </c>
      <c r="AC643" s="21">
        <f t="shared" si="18"/>
        <v>20</v>
      </c>
      <c r="AD643" s="21">
        <f t="shared" si="19"/>
        <v>27</v>
      </c>
      <c r="AE643" s="16" t="b">
        <f t="shared" si="20"/>
        <v>0</v>
      </c>
      <c r="AF643" s="17" t="b">
        <f t="shared" si="30"/>
        <v>0</v>
      </c>
      <c r="AG643" s="17">
        <f t="shared" si="22"/>
        <v>27</v>
      </c>
      <c r="AH643" s="17" t="b">
        <f t="shared" si="23"/>
        <v>0</v>
      </c>
      <c r="AI643" s="34">
        <f t="shared" si="24"/>
        <v>3</v>
      </c>
      <c r="AJ643" s="18">
        <f t="shared" si="25"/>
        <v>15987.636</v>
      </c>
      <c r="AK643" s="18">
        <f t="shared" si="26"/>
        <v>15543.535</v>
      </c>
      <c r="AL643" s="18">
        <f t="shared" si="27"/>
        <v>15099.434</v>
      </c>
      <c r="AS643" s="21" t="b">
        <f t="shared" si="32"/>
        <v>1</v>
      </c>
    </row>
    <row r="644" ht="12.75" customHeight="1">
      <c r="A644" s="83">
        <v>44516.0</v>
      </c>
      <c r="B644" s="91">
        <v>3780.0</v>
      </c>
      <c r="C644" s="92">
        <v>17693.13</v>
      </c>
      <c r="D644" s="91">
        <v>17688.0</v>
      </c>
      <c r="E644" s="80">
        <v>17669.0</v>
      </c>
      <c r="F644" s="5">
        <f t="shared" si="1"/>
        <v>3743.4</v>
      </c>
      <c r="G644" s="6">
        <f t="shared" si="2"/>
        <v>1.036044567</v>
      </c>
      <c r="H644" s="6">
        <f t="shared" si="3"/>
        <v>1.277207021</v>
      </c>
      <c r="I644" s="5" t="b">
        <f t="shared" si="4"/>
        <v>0</v>
      </c>
      <c r="J644" s="48">
        <f t="shared" si="5"/>
        <v>0</v>
      </c>
      <c r="K644" s="4">
        <f t="shared" si="6"/>
        <v>33</v>
      </c>
      <c r="L644" s="7">
        <f t="shared" si="7"/>
        <v>-0.001363806178</v>
      </c>
      <c r="M644" s="50" t="b">
        <f t="shared" si="8"/>
        <v>0</v>
      </c>
      <c r="N644" s="50" t="b">
        <f t="shared" si="9"/>
        <v>0</v>
      </c>
      <c r="O644" s="50">
        <f t="shared" si="10"/>
        <v>1</v>
      </c>
      <c r="P644" s="4">
        <f t="shared" si="28"/>
        <v>41912113500</v>
      </c>
      <c r="Q644" s="21">
        <f t="shared" si="31"/>
        <v>781942</v>
      </c>
      <c r="V644" s="52">
        <v>0.4239</v>
      </c>
      <c r="W644" s="53">
        <v>6.39</v>
      </c>
      <c r="X644" s="34" t="b">
        <f t="shared" si="13"/>
        <v>0</v>
      </c>
      <c r="Y644" s="34" t="b">
        <f t="shared" si="14"/>
        <v>0</v>
      </c>
      <c r="Z644" s="34" t="b">
        <f t="shared" si="15"/>
        <v>0</v>
      </c>
      <c r="AA644" s="34" t="b">
        <f t="shared" si="16"/>
        <v>0</v>
      </c>
      <c r="AB644" s="34" t="b">
        <f t="shared" si="17"/>
        <v>0</v>
      </c>
      <c r="AC644" s="21">
        <f t="shared" si="18"/>
        <v>19</v>
      </c>
      <c r="AD644" s="21">
        <f t="shared" si="19"/>
        <v>26</v>
      </c>
      <c r="AE644" s="16" t="b">
        <f t="shared" si="20"/>
        <v>0</v>
      </c>
      <c r="AF644" s="17" t="b">
        <f t="shared" si="30"/>
        <v>0</v>
      </c>
      <c r="AG644" s="17">
        <f t="shared" si="22"/>
        <v>26</v>
      </c>
      <c r="AH644" s="17" t="b">
        <f t="shared" si="23"/>
        <v>0</v>
      </c>
      <c r="AI644" s="34">
        <f t="shared" si="24"/>
        <v>3</v>
      </c>
      <c r="AJ644" s="18">
        <f t="shared" si="25"/>
        <v>15923.817</v>
      </c>
      <c r="AK644" s="18">
        <f t="shared" si="26"/>
        <v>15481.48875</v>
      </c>
      <c r="AL644" s="18">
        <f t="shared" si="27"/>
        <v>15039.1605</v>
      </c>
      <c r="AS644" s="21" t="b">
        <f t="shared" si="32"/>
        <v>1</v>
      </c>
    </row>
    <row r="645" ht="12.75" customHeight="1">
      <c r="A645" s="83">
        <v>44515.0</v>
      </c>
      <c r="B645" s="2">
        <v>3764.0</v>
      </c>
      <c r="C645" s="3">
        <v>17634.47</v>
      </c>
      <c r="D645" s="2">
        <v>17656.0</v>
      </c>
      <c r="E645" s="4">
        <v>17636.0</v>
      </c>
      <c r="F645" s="5">
        <f t="shared" si="1"/>
        <v>3773.8</v>
      </c>
      <c r="G645" s="6">
        <f t="shared" si="2"/>
        <v>1.033939323</v>
      </c>
      <c r="H645" s="6">
        <f t="shared" si="3"/>
        <v>1.273602173</v>
      </c>
      <c r="I645" s="5" t="b">
        <f t="shared" si="4"/>
        <v>0</v>
      </c>
      <c r="J645" s="48">
        <f t="shared" si="5"/>
        <v>0</v>
      </c>
      <c r="K645" s="4">
        <f t="shared" si="6"/>
        <v>124</v>
      </c>
      <c r="L645" s="7">
        <f t="shared" si="7"/>
        <v>0.00008676189304</v>
      </c>
      <c r="M645" s="50" t="b">
        <f t="shared" si="8"/>
        <v>0</v>
      </c>
      <c r="N645" s="50" t="b">
        <f t="shared" si="9"/>
        <v>0</v>
      </c>
      <c r="O645" s="50">
        <f t="shared" si="10"/>
        <v>1</v>
      </c>
      <c r="P645" s="4">
        <f t="shared" si="28"/>
        <v>40658238900</v>
      </c>
      <c r="Q645" s="21">
        <f t="shared" si="31"/>
        <v>759924</v>
      </c>
      <c r="R645" s="93">
        <v>44515.0</v>
      </c>
      <c r="V645" s="52">
        <v>0.4369</v>
      </c>
      <c r="W645" s="53">
        <v>4.86</v>
      </c>
      <c r="X645" s="34" t="b">
        <f t="shared" si="13"/>
        <v>0</v>
      </c>
      <c r="Y645" s="34" t="b">
        <f t="shared" si="14"/>
        <v>0</v>
      </c>
      <c r="Z645" s="34" t="b">
        <f t="shared" si="15"/>
        <v>0</v>
      </c>
      <c r="AA645" s="34" t="b">
        <f t="shared" si="16"/>
        <v>0</v>
      </c>
      <c r="AB645" s="34" t="b">
        <f t="shared" si="17"/>
        <v>0</v>
      </c>
      <c r="AC645" s="21">
        <f t="shared" si="18"/>
        <v>18</v>
      </c>
      <c r="AD645" s="21">
        <f t="shared" si="19"/>
        <v>25</v>
      </c>
      <c r="AE645" s="16" t="b">
        <f t="shared" si="20"/>
        <v>0</v>
      </c>
      <c r="AF645" s="17" t="b">
        <f t="shared" si="30"/>
        <v>0</v>
      </c>
      <c r="AG645" s="17">
        <f t="shared" si="22"/>
        <v>25</v>
      </c>
      <c r="AH645" s="17" t="b">
        <f t="shared" si="23"/>
        <v>0</v>
      </c>
      <c r="AI645" s="34">
        <f t="shared" si="24"/>
        <v>3</v>
      </c>
      <c r="AJ645" s="18">
        <f t="shared" si="25"/>
        <v>15871.023</v>
      </c>
      <c r="AK645" s="18">
        <f t="shared" si="26"/>
        <v>15430.16125</v>
      </c>
      <c r="AL645" s="18">
        <f t="shared" si="27"/>
        <v>14989.2995</v>
      </c>
      <c r="AS645" s="21" t="b">
        <f t="shared" si="32"/>
        <v>1</v>
      </c>
    </row>
    <row r="646" ht="12.75" customHeight="1">
      <c r="A646" s="83">
        <v>44512.0</v>
      </c>
      <c r="B646" s="2">
        <v>3669.0</v>
      </c>
      <c r="C646" s="3">
        <v>17518.13</v>
      </c>
      <c r="D646" s="2">
        <v>17532.0</v>
      </c>
      <c r="E646" s="4"/>
      <c r="F646" s="5">
        <f t="shared" si="1"/>
        <v>3768.2</v>
      </c>
      <c r="G646" s="6">
        <f t="shared" si="2"/>
        <v>1.027929937</v>
      </c>
      <c r="H646" s="6">
        <f t="shared" si="3"/>
        <v>1.270837855</v>
      </c>
      <c r="I646" s="5" t="b">
        <f t="shared" si="4"/>
        <v>0</v>
      </c>
      <c r="J646" s="48">
        <f t="shared" si="5"/>
        <v>0</v>
      </c>
      <c r="K646" s="4">
        <f t="shared" si="6"/>
        <v>65</v>
      </c>
      <c r="L646" s="7">
        <f t="shared" si="7"/>
        <v>0.0007917511744</v>
      </c>
      <c r="M646" s="50" t="b">
        <f t="shared" si="8"/>
        <v>0</v>
      </c>
      <c r="N646" s="50" t="b">
        <f t="shared" si="9"/>
        <v>0</v>
      </c>
      <c r="O646" s="50">
        <f t="shared" si="10"/>
        <v>1</v>
      </c>
      <c r="P646" s="4">
        <f t="shared" si="28"/>
        <v>36409248700</v>
      </c>
      <c r="Q646" s="21">
        <f t="shared" si="31"/>
        <v>685321</v>
      </c>
      <c r="R646" s="93">
        <v>44512.0</v>
      </c>
      <c r="V646" s="52">
        <v>0.4323</v>
      </c>
      <c r="W646" s="53">
        <v>4.41</v>
      </c>
      <c r="X646" s="34" t="b">
        <f t="shared" si="13"/>
        <v>0</v>
      </c>
      <c r="Y646" s="34" t="b">
        <f t="shared" si="14"/>
        <v>0</v>
      </c>
      <c r="Z646" s="34" t="b">
        <f t="shared" si="15"/>
        <v>0</v>
      </c>
      <c r="AA646" s="34" t="b">
        <f t="shared" si="16"/>
        <v>0</v>
      </c>
      <c r="AB646" s="34" t="b">
        <f t="shared" si="17"/>
        <v>0</v>
      </c>
      <c r="AC646" s="21">
        <f t="shared" si="18"/>
        <v>17</v>
      </c>
      <c r="AD646" s="21">
        <f t="shared" si="19"/>
        <v>24</v>
      </c>
      <c r="AE646" s="16" t="b">
        <f t="shared" si="20"/>
        <v>0</v>
      </c>
      <c r="AF646" s="17" t="b">
        <f t="shared" si="30"/>
        <v>0</v>
      </c>
      <c r="AG646" s="17">
        <f t="shared" si="22"/>
        <v>24</v>
      </c>
      <c r="AH646" s="17" t="b">
        <f t="shared" si="23"/>
        <v>0</v>
      </c>
      <c r="AI646" s="34">
        <f t="shared" si="24"/>
        <v>3</v>
      </c>
      <c r="AJ646" s="18">
        <f t="shared" si="25"/>
        <v>15766.317</v>
      </c>
      <c r="AK646" s="18">
        <f t="shared" si="26"/>
        <v>15328.36375</v>
      </c>
      <c r="AL646" s="18">
        <f t="shared" si="27"/>
        <v>14890.4105</v>
      </c>
      <c r="AS646" s="21" t="b">
        <f t="shared" si="32"/>
        <v>1</v>
      </c>
    </row>
    <row r="647" ht="12.75" customHeight="1">
      <c r="A647" s="83">
        <v>44511.0</v>
      </c>
      <c r="B647" s="2">
        <v>4001.0</v>
      </c>
      <c r="C647" s="3">
        <v>17452.52</v>
      </c>
      <c r="D647" s="2">
        <v>17467.0</v>
      </c>
      <c r="E647" s="4"/>
      <c r="F647" s="5">
        <f t="shared" si="1"/>
        <v>3681.4</v>
      </c>
      <c r="G647" s="6">
        <f t="shared" si="2"/>
        <v>1.024938858</v>
      </c>
      <c r="H647" s="6">
        <f t="shared" si="3"/>
        <v>1.27565959</v>
      </c>
      <c r="I647" s="5" t="b">
        <f t="shared" si="4"/>
        <v>0</v>
      </c>
      <c r="J647" s="48">
        <f t="shared" si="5"/>
        <v>0</v>
      </c>
      <c r="K647" s="4">
        <f t="shared" si="6"/>
        <v>-78</v>
      </c>
      <c r="L647" s="7">
        <f t="shared" si="7"/>
        <v>0.0008296796107</v>
      </c>
      <c r="M647" s="50" t="b">
        <f t="shared" si="8"/>
        <v>0</v>
      </c>
      <c r="N647" s="50" t="b">
        <f t="shared" si="9"/>
        <v>0</v>
      </c>
      <c r="O647" s="50">
        <f t="shared" si="10"/>
        <v>1</v>
      </c>
      <c r="P647" s="4">
        <f t="shared" si="28"/>
        <v>34302995200</v>
      </c>
      <c r="Q647" s="21">
        <f t="shared" si="31"/>
        <v>648078</v>
      </c>
      <c r="R647" s="93">
        <v>44511.0</v>
      </c>
      <c r="V647" s="52"/>
      <c r="W647" s="53"/>
      <c r="X647" s="34" t="b">
        <f t="shared" si="13"/>
        <v>0</v>
      </c>
      <c r="Y647" s="34" t="b">
        <f t="shared" si="14"/>
        <v>0</v>
      </c>
      <c r="Z647" s="34" t="b">
        <f t="shared" si="15"/>
        <v>0</v>
      </c>
      <c r="AA647" s="34" t="b">
        <f t="shared" si="16"/>
        <v>0</v>
      </c>
      <c r="AB647" s="34" t="b">
        <f t="shared" si="17"/>
        <v>0</v>
      </c>
      <c r="AC647" s="21">
        <f t="shared" si="18"/>
        <v>16</v>
      </c>
      <c r="AD647" s="21">
        <f t="shared" si="19"/>
        <v>23</v>
      </c>
      <c r="AE647" s="16" t="b">
        <f t="shared" si="20"/>
        <v>0</v>
      </c>
      <c r="AF647" s="17" t="b">
        <f t="shared" si="30"/>
        <v>0</v>
      </c>
      <c r="AG647" s="17">
        <f t="shared" si="22"/>
        <v>23</v>
      </c>
      <c r="AH647" s="17" t="b">
        <f t="shared" si="23"/>
        <v>0</v>
      </c>
      <c r="AI647" s="34">
        <f t="shared" si="24"/>
        <v>3</v>
      </c>
      <c r="AJ647" s="18">
        <f t="shared" si="25"/>
        <v>15707.268</v>
      </c>
      <c r="AK647" s="18">
        <f t="shared" si="26"/>
        <v>15270.955</v>
      </c>
      <c r="AL647" s="18">
        <f t="shared" si="27"/>
        <v>14834.642</v>
      </c>
      <c r="AS647" s="21" t="b">
        <f t="shared" si="32"/>
        <v>1</v>
      </c>
    </row>
    <row r="648" ht="12.75" customHeight="1">
      <c r="A648" s="83">
        <v>44510.0</v>
      </c>
      <c r="B648" s="2">
        <v>3503.0</v>
      </c>
      <c r="C648" s="3">
        <v>17559.65</v>
      </c>
      <c r="D648" s="2">
        <v>17545.0</v>
      </c>
      <c r="E648" s="4"/>
      <c r="F648" s="5">
        <f t="shared" si="1"/>
        <v>3498</v>
      </c>
      <c r="G648" s="6">
        <f t="shared" si="2"/>
        <v>1.031829964</v>
      </c>
      <c r="H648" s="6">
        <f t="shared" si="3"/>
        <v>1.258152768</v>
      </c>
      <c r="I648" s="5" t="b">
        <f t="shared" si="4"/>
        <v>0</v>
      </c>
      <c r="J648" s="48">
        <f t="shared" si="5"/>
        <v>0</v>
      </c>
      <c r="K648" s="4">
        <f t="shared" si="6"/>
        <v>-2</v>
      </c>
      <c r="L648" s="7">
        <f t="shared" si="7"/>
        <v>-0.0008342990891</v>
      </c>
      <c r="M648" s="50" t="b">
        <f t="shared" si="8"/>
        <v>0</v>
      </c>
      <c r="N648" s="50" t="b">
        <f t="shared" si="9"/>
        <v>0</v>
      </c>
      <c r="O648" s="50">
        <f t="shared" si="10"/>
        <v>1</v>
      </c>
      <c r="P648" s="4">
        <f t="shared" si="28"/>
        <v>37018452100</v>
      </c>
      <c r="Q648" s="21">
        <f t="shared" si="31"/>
        <v>696271</v>
      </c>
      <c r="R648" s="93">
        <v>44510.0</v>
      </c>
      <c r="V648" s="52">
        <v>0.4423</v>
      </c>
      <c r="W648" s="53">
        <v>2.24</v>
      </c>
      <c r="X648" s="34" t="b">
        <f t="shared" si="13"/>
        <v>0</v>
      </c>
      <c r="Y648" s="34" t="b">
        <f t="shared" si="14"/>
        <v>0</v>
      </c>
      <c r="Z648" s="34" t="b">
        <f t="shared" si="15"/>
        <v>0</v>
      </c>
      <c r="AA648" s="34" t="b">
        <f t="shared" si="16"/>
        <v>0</v>
      </c>
      <c r="AB648" s="34" t="b">
        <f t="shared" si="17"/>
        <v>0</v>
      </c>
      <c r="AC648" s="21">
        <f t="shared" si="18"/>
        <v>15</v>
      </c>
      <c r="AD648" s="21">
        <f t="shared" si="19"/>
        <v>22</v>
      </c>
      <c r="AE648" s="16" t="b">
        <f t="shared" si="20"/>
        <v>0</v>
      </c>
      <c r="AF648" s="17" t="b">
        <f t="shared" si="30"/>
        <v>0</v>
      </c>
      <c r="AG648" s="17">
        <f t="shared" si="22"/>
        <v>22</v>
      </c>
      <c r="AH648" s="17" t="b">
        <f t="shared" si="23"/>
        <v>0</v>
      </c>
      <c r="AI648" s="34">
        <f t="shared" si="24"/>
        <v>3</v>
      </c>
      <c r="AJ648" s="18">
        <f t="shared" si="25"/>
        <v>15803.685</v>
      </c>
      <c r="AK648" s="18">
        <f t="shared" si="26"/>
        <v>15364.69375</v>
      </c>
      <c r="AL648" s="18">
        <f t="shared" si="27"/>
        <v>14925.7025</v>
      </c>
      <c r="AS648" s="21" t="b">
        <f t="shared" si="32"/>
        <v>1</v>
      </c>
    </row>
    <row r="649" ht="12.75" customHeight="1">
      <c r="A649" s="89">
        <v>44509.0</v>
      </c>
      <c r="B649" s="94">
        <v>3932.0</v>
      </c>
      <c r="C649" s="95">
        <v>17541.36</v>
      </c>
      <c r="D649" s="94">
        <v>17547.0</v>
      </c>
      <c r="E649" s="4"/>
      <c r="F649" s="5">
        <f t="shared" si="1"/>
        <v>3449.4</v>
      </c>
      <c r="G649" s="6">
        <f t="shared" si="2"/>
        <v>1.031338561</v>
      </c>
      <c r="H649" s="6">
        <f t="shared" si="3"/>
        <v>1.25624341</v>
      </c>
      <c r="I649" s="5" t="b">
        <f t="shared" si="4"/>
        <v>0</v>
      </c>
      <c r="J649" s="48">
        <f t="shared" si="5"/>
        <v>0</v>
      </c>
      <c r="K649" s="4">
        <f t="shared" si="6"/>
        <v>128</v>
      </c>
      <c r="L649" s="7">
        <f t="shared" si="7"/>
        <v>0.000321525811</v>
      </c>
      <c r="M649" s="50" t="b">
        <f t="shared" si="8"/>
        <v>0</v>
      </c>
      <c r="N649" s="50" t="b">
        <f t="shared" si="9"/>
        <v>0</v>
      </c>
      <c r="O649" s="50">
        <f t="shared" si="10"/>
        <v>1</v>
      </c>
      <c r="P649" s="4">
        <f t="shared" si="28"/>
        <v>37088202500</v>
      </c>
      <c r="Q649" s="21">
        <f t="shared" si="31"/>
        <v>697504</v>
      </c>
      <c r="R649" s="93">
        <v>44509.0</v>
      </c>
      <c r="V649" s="52">
        <v>0.4413</v>
      </c>
      <c r="W649" s="96">
        <v>4.15</v>
      </c>
      <c r="X649" s="34" t="b">
        <f t="shared" si="13"/>
        <v>0</v>
      </c>
      <c r="Y649" s="34" t="b">
        <f t="shared" si="14"/>
        <v>0</v>
      </c>
      <c r="Z649" s="34" t="b">
        <f t="shared" si="15"/>
        <v>0</v>
      </c>
      <c r="AA649" s="34" t="b">
        <f t="shared" si="16"/>
        <v>0</v>
      </c>
      <c r="AB649" s="34" t="b">
        <f t="shared" si="17"/>
        <v>0</v>
      </c>
      <c r="AC649" s="21">
        <f t="shared" si="18"/>
        <v>14</v>
      </c>
      <c r="AD649" s="21">
        <f t="shared" si="19"/>
        <v>21</v>
      </c>
      <c r="AE649" s="16" t="b">
        <f t="shared" si="20"/>
        <v>0</v>
      </c>
      <c r="AF649" s="17" t="b">
        <f t="shared" si="30"/>
        <v>0</v>
      </c>
      <c r="AG649" s="17">
        <f t="shared" si="22"/>
        <v>21</v>
      </c>
      <c r="AH649" s="17" t="b">
        <f t="shared" si="23"/>
        <v>0</v>
      </c>
      <c r="AI649" s="34">
        <f t="shared" si="24"/>
        <v>3</v>
      </c>
      <c r="AJ649" s="18">
        <f t="shared" si="25"/>
        <v>15787.224</v>
      </c>
      <c r="AK649" s="18">
        <f t="shared" si="26"/>
        <v>15348.69</v>
      </c>
      <c r="AL649" s="18">
        <f t="shared" si="27"/>
        <v>14910.156</v>
      </c>
      <c r="AS649" s="21" t="b">
        <f t="shared" si="32"/>
        <v>1</v>
      </c>
    </row>
    <row r="650" ht="12.75" customHeight="1">
      <c r="A650" s="83">
        <v>44508.0</v>
      </c>
      <c r="B650" s="2">
        <v>3736.0</v>
      </c>
      <c r="C650" s="3">
        <v>17415.3</v>
      </c>
      <c r="D650" s="2">
        <v>17419.0</v>
      </c>
      <c r="E650" s="4"/>
      <c r="F650" s="5">
        <f t="shared" si="1"/>
        <v>3437.4</v>
      </c>
      <c r="G650" s="6">
        <f t="shared" si="2"/>
        <v>1.024249505</v>
      </c>
      <c r="H650" s="6">
        <f t="shared" si="3"/>
        <v>1.241981011</v>
      </c>
      <c r="I650" s="5" t="b">
        <f t="shared" si="4"/>
        <v>0</v>
      </c>
      <c r="J650" s="48">
        <f t="shared" si="5"/>
        <v>0</v>
      </c>
      <c r="K650" s="4">
        <f t="shared" si="6"/>
        <v>146</v>
      </c>
      <c r="L650" s="7">
        <f t="shared" si="7"/>
        <v>0.0002124568626</v>
      </c>
      <c r="M650" s="50" t="b">
        <f t="shared" si="8"/>
        <v>0</v>
      </c>
      <c r="N650" s="50" t="b">
        <f t="shared" si="9"/>
        <v>0</v>
      </c>
      <c r="O650" s="50">
        <f t="shared" si="10"/>
        <v>1</v>
      </c>
      <c r="P650" s="4">
        <f t="shared" si="28"/>
        <v>33077642500</v>
      </c>
      <c r="Q650" s="21">
        <f t="shared" si="31"/>
        <v>626650</v>
      </c>
      <c r="R650" s="93">
        <v>44508.0</v>
      </c>
      <c r="V650" s="52">
        <v>0.4487</v>
      </c>
      <c r="W650" s="53">
        <v>5.33</v>
      </c>
      <c r="X650" s="34" t="b">
        <f t="shared" si="13"/>
        <v>0</v>
      </c>
      <c r="Y650" s="34" t="b">
        <f t="shared" si="14"/>
        <v>0</v>
      </c>
      <c r="Z650" s="34" t="b">
        <f t="shared" si="15"/>
        <v>0</v>
      </c>
      <c r="AA650" s="34" t="b">
        <f t="shared" si="16"/>
        <v>0</v>
      </c>
      <c r="AB650" s="34" t="b">
        <f t="shared" si="17"/>
        <v>0</v>
      </c>
      <c r="AC650" s="21">
        <f t="shared" si="18"/>
        <v>13</v>
      </c>
      <c r="AD650" s="21">
        <f t="shared" si="19"/>
        <v>20</v>
      </c>
      <c r="AE650" s="16" t="b">
        <f t="shared" si="20"/>
        <v>0</v>
      </c>
      <c r="AF650" s="17" t="b">
        <f t="shared" si="30"/>
        <v>0</v>
      </c>
      <c r="AG650" s="17">
        <f t="shared" si="22"/>
        <v>20</v>
      </c>
      <c r="AH650" s="17" t="b">
        <f t="shared" si="23"/>
        <v>0</v>
      </c>
      <c r="AI650" s="34">
        <f t="shared" si="24"/>
        <v>3</v>
      </c>
      <c r="AJ650" s="18">
        <f t="shared" si="25"/>
        <v>15673.77</v>
      </c>
      <c r="AK650" s="18">
        <f t="shared" si="26"/>
        <v>15238.3875</v>
      </c>
      <c r="AL650" s="18">
        <f t="shared" si="27"/>
        <v>14803.005</v>
      </c>
      <c r="AS650" s="21" t="b">
        <f t="shared" si="32"/>
        <v>1</v>
      </c>
    </row>
    <row r="651" ht="12.75" customHeight="1">
      <c r="A651" s="83">
        <v>44505.0</v>
      </c>
      <c r="B651" s="2">
        <v>3235.0</v>
      </c>
      <c r="C651" s="3">
        <v>17296.9</v>
      </c>
      <c r="D651" s="2">
        <v>17273.0</v>
      </c>
      <c r="E651" s="4"/>
      <c r="F651" s="5">
        <f t="shared" si="1"/>
        <v>3341</v>
      </c>
      <c r="G651" s="6">
        <f t="shared" si="2"/>
        <v>1.017473644</v>
      </c>
      <c r="H651" s="6">
        <f t="shared" si="3"/>
        <v>1.241005753</v>
      </c>
      <c r="I651" s="5" t="b">
        <f t="shared" si="4"/>
        <v>0</v>
      </c>
      <c r="J651" s="48">
        <f t="shared" si="5"/>
        <v>0</v>
      </c>
      <c r="K651" s="4">
        <f t="shared" si="6"/>
        <v>202</v>
      </c>
      <c r="L651" s="7">
        <f t="shared" si="7"/>
        <v>-0.001381750487</v>
      </c>
      <c r="M651" s="50" t="b">
        <f t="shared" si="8"/>
        <v>0</v>
      </c>
      <c r="N651" s="50" t="b">
        <f t="shared" si="9"/>
        <v>0</v>
      </c>
      <c r="O651" s="50">
        <f t="shared" si="10"/>
        <v>1</v>
      </c>
      <c r="P651" s="4">
        <f t="shared" si="28"/>
        <v>29029069800</v>
      </c>
      <c r="Q651" s="21">
        <f t="shared" si="31"/>
        <v>554599</v>
      </c>
      <c r="R651" s="93">
        <v>44505.0</v>
      </c>
      <c r="S651" s="97">
        <v>4690.25</v>
      </c>
      <c r="T651" s="97">
        <v>1395221.0</v>
      </c>
      <c r="U651" s="97">
        <v>8.09127132E8</v>
      </c>
      <c r="V651" s="98">
        <v>0.44412</v>
      </c>
      <c r="W651" s="53">
        <f t="shared" ref="W651:W6421" si="33">IF(T651,U651/AVERAGE(OFFSET(T651,0,,60))/100,"")</f>
        <v>5.895849409</v>
      </c>
      <c r="X651" s="34" t="b">
        <f t="shared" si="13"/>
        <v>0</v>
      </c>
      <c r="Y651" s="34" t="b">
        <f t="shared" si="14"/>
        <v>0</v>
      </c>
      <c r="Z651" s="34" t="b">
        <f t="shared" si="15"/>
        <v>0</v>
      </c>
      <c r="AA651" s="34" t="b">
        <f t="shared" si="16"/>
        <v>0</v>
      </c>
      <c r="AB651" s="34" t="b">
        <f t="shared" si="17"/>
        <v>0</v>
      </c>
      <c r="AC651" s="21">
        <f t="shared" si="18"/>
        <v>12</v>
      </c>
      <c r="AD651" s="21">
        <f t="shared" si="19"/>
        <v>19</v>
      </c>
      <c r="AE651" s="16" t="b">
        <f t="shared" si="20"/>
        <v>0</v>
      </c>
      <c r="AF651" s="17" t="b">
        <f t="shared" si="30"/>
        <v>0</v>
      </c>
      <c r="AG651" s="17">
        <f t="shared" si="22"/>
        <v>19</v>
      </c>
      <c r="AH651" s="17" t="b">
        <f t="shared" si="23"/>
        <v>0</v>
      </c>
      <c r="AI651" s="34">
        <f t="shared" si="24"/>
        <v>3</v>
      </c>
      <c r="AJ651" s="18">
        <f t="shared" si="25"/>
        <v>15567.21</v>
      </c>
      <c r="AK651" s="18">
        <f t="shared" si="26"/>
        <v>15134.7875</v>
      </c>
      <c r="AL651" s="18">
        <f t="shared" si="27"/>
        <v>14702.365</v>
      </c>
      <c r="AS651" s="21" t="b">
        <f t="shared" si="32"/>
        <v>1</v>
      </c>
    </row>
    <row r="652" ht="12.75" customHeight="1">
      <c r="A652" s="83">
        <v>44504.0</v>
      </c>
      <c r="B652" s="2">
        <v>3084.0</v>
      </c>
      <c r="C652" s="3">
        <v>17078.96</v>
      </c>
      <c r="D652" s="2">
        <v>17071.0</v>
      </c>
      <c r="E652" s="4"/>
      <c r="F652" s="5">
        <f t="shared" si="1"/>
        <v>3383.8</v>
      </c>
      <c r="G652" s="6">
        <f t="shared" si="2"/>
        <v>1.004627194</v>
      </c>
      <c r="H652" s="6">
        <f t="shared" si="3"/>
        <v>1.239251499</v>
      </c>
      <c r="I652" s="5" t="b">
        <f t="shared" si="4"/>
        <v>0</v>
      </c>
      <c r="J652" s="48">
        <f t="shared" si="5"/>
        <v>0</v>
      </c>
      <c r="K652" s="4">
        <f t="shared" si="6"/>
        <v>-21</v>
      </c>
      <c r="L652" s="7">
        <f t="shared" si="7"/>
        <v>-0.0004660705336</v>
      </c>
      <c r="M652" s="50" t="b">
        <f t="shared" si="8"/>
        <v>0</v>
      </c>
      <c r="N652" s="50" t="b">
        <f t="shared" si="9"/>
        <v>0</v>
      </c>
      <c r="O652" s="50">
        <f t="shared" si="10"/>
        <v>1</v>
      </c>
      <c r="P652" s="4">
        <f t="shared" si="28"/>
        <v>24287170300</v>
      </c>
      <c r="Q652" s="21">
        <f t="shared" si="31"/>
        <v>469495</v>
      </c>
      <c r="R652" s="93">
        <v>44504.0</v>
      </c>
      <c r="S652" s="97">
        <v>4673.25</v>
      </c>
      <c r="T652" s="97">
        <v>1130435.0</v>
      </c>
      <c r="U652" s="97">
        <v>1.11139329E9</v>
      </c>
      <c r="V652" s="98">
        <v>0.464642</v>
      </c>
      <c r="W652" s="53">
        <f t="shared" si="33"/>
        <v>8.149170375</v>
      </c>
      <c r="X652" s="34" t="b">
        <f t="shared" si="13"/>
        <v>0</v>
      </c>
      <c r="Y652" s="34" t="b">
        <f t="shared" si="14"/>
        <v>0</v>
      </c>
      <c r="Z652" s="34" t="b">
        <f t="shared" si="15"/>
        <v>0</v>
      </c>
      <c r="AA652" s="34" t="b">
        <f t="shared" si="16"/>
        <v>0</v>
      </c>
      <c r="AB652" s="34" t="b">
        <f t="shared" si="17"/>
        <v>0</v>
      </c>
      <c r="AC652" s="21">
        <f t="shared" si="18"/>
        <v>11</v>
      </c>
      <c r="AD652" s="21">
        <f t="shared" si="19"/>
        <v>18</v>
      </c>
      <c r="AE652" s="16" t="b">
        <f t="shared" si="20"/>
        <v>0</v>
      </c>
      <c r="AF652" s="17" t="b">
        <f t="shared" si="30"/>
        <v>0</v>
      </c>
      <c r="AG652" s="17">
        <f t="shared" si="22"/>
        <v>18</v>
      </c>
      <c r="AH652" s="17" t="b">
        <f t="shared" si="23"/>
        <v>0</v>
      </c>
      <c r="AI652" s="34">
        <f t="shared" si="24"/>
        <v>3</v>
      </c>
      <c r="AJ652" s="18">
        <f t="shared" si="25"/>
        <v>15371.064</v>
      </c>
      <c r="AK652" s="18">
        <f t="shared" si="26"/>
        <v>14944.09</v>
      </c>
      <c r="AL652" s="18">
        <f t="shared" si="27"/>
        <v>14517.116</v>
      </c>
      <c r="AS652" s="21" t="b">
        <f t="shared" si="32"/>
        <v>1</v>
      </c>
    </row>
    <row r="653" ht="12.75" customHeight="1">
      <c r="A653" s="83">
        <v>44503.0</v>
      </c>
      <c r="B653" s="2">
        <v>3260.0</v>
      </c>
      <c r="C653" s="3">
        <v>17122.16</v>
      </c>
      <c r="D653" s="2">
        <v>17092.0</v>
      </c>
      <c r="E653" s="4"/>
      <c r="F653" s="5">
        <f t="shared" si="1"/>
        <v>3395.8</v>
      </c>
      <c r="G653" s="6">
        <f t="shared" si="2"/>
        <v>1.006767413</v>
      </c>
      <c r="H653" s="6">
        <f t="shared" si="3"/>
        <v>1.23658003</v>
      </c>
      <c r="I653" s="5" t="b">
        <f t="shared" si="4"/>
        <v>1</v>
      </c>
      <c r="J653" s="48">
        <f t="shared" si="5"/>
        <v>0</v>
      </c>
      <c r="K653" s="4">
        <f t="shared" si="6"/>
        <v>58</v>
      </c>
      <c r="L653" s="7">
        <f t="shared" si="7"/>
        <v>-0.001761460003</v>
      </c>
      <c r="M653" s="50" t="b">
        <f t="shared" si="8"/>
        <v>0</v>
      </c>
      <c r="N653" s="50" t="b">
        <f t="shared" si="9"/>
        <v>0</v>
      </c>
      <c r="O653" s="50">
        <f t="shared" si="10"/>
        <v>1</v>
      </c>
      <c r="P653" s="4">
        <f t="shared" si="28"/>
        <v>24789723400</v>
      </c>
      <c r="Q653" s="21">
        <f t="shared" si="31"/>
        <v>478622</v>
      </c>
      <c r="R653" s="93">
        <v>44503.0</v>
      </c>
      <c r="S653" s="97">
        <v>4652.25</v>
      </c>
      <c r="T653" s="97">
        <v>1043825.0</v>
      </c>
      <c r="U653" s="97">
        <v>9.19541919E8</v>
      </c>
      <c r="V653" s="98">
        <v>0.472078</v>
      </c>
      <c r="W653" s="53">
        <f t="shared" si="33"/>
        <v>6.774989838</v>
      </c>
      <c r="X653" s="34" t="b">
        <f t="shared" si="13"/>
        <v>0</v>
      </c>
      <c r="Y653" s="34" t="b">
        <f t="shared" si="14"/>
        <v>0</v>
      </c>
      <c r="Z653" s="34" t="b">
        <f t="shared" si="15"/>
        <v>0</v>
      </c>
      <c r="AA653" s="34" t="b">
        <f t="shared" si="16"/>
        <v>0</v>
      </c>
      <c r="AB653" s="34" t="b">
        <f t="shared" si="17"/>
        <v>0</v>
      </c>
      <c r="AC653" s="21">
        <f t="shared" si="18"/>
        <v>10</v>
      </c>
      <c r="AD653" s="21">
        <f t="shared" si="19"/>
        <v>17</v>
      </c>
      <c r="AE653" s="16" t="b">
        <f t="shared" si="20"/>
        <v>0</v>
      </c>
      <c r="AF653" s="17" t="b">
        <f t="shared" si="30"/>
        <v>0</v>
      </c>
      <c r="AG653" s="17">
        <f t="shared" si="22"/>
        <v>17</v>
      </c>
      <c r="AH653" s="17" t="b">
        <f t="shared" si="23"/>
        <v>0</v>
      </c>
      <c r="AI653" s="34">
        <f t="shared" si="24"/>
        <v>3</v>
      </c>
      <c r="AJ653" s="18">
        <f t="shared" si="25"/>
        <v>15409.944</v>
      </c>
      <c r="AK653" s="18">
        <f t="shared" si="26"/>
        <v>14981.89</v>
      </c>
      <c r="AL653" s="18">
        <f t="shared" si="27"/>
        <v>14553.836</v>
      </c>
      <c r="AS653" s="21" t="b">
        <f t="shared" si="32"/>
        <v>1</v>
      </c>
    </row>
    <row r="654" ht="12.75" customHeight="1">
      <c r="A654" s="83">
        <v>44502.0</v>
      </c>
      <c r="B654" s="2">
        <v>3872.0</v>
      </c>
      <c r="C654" s="3">
        <v>17065.97</v>
      </c>
      <c r="D654" s="2">
        <v>17034.0</v>
      </c>
      <c r="E654" s="4"/>
      <c r="F654" s="5">
        <f t="shared" si="1"/>
        <v>3304.2</v>
      </c>
      <c r="G654" s="6">
        <f t="shared" si="2"/>
        <v>1.003066246</v>
      </c>
      <c r="H654" s="6">
        <f t="shared" si="3"/>
        <v>1.231878679</v>
      </c>
      <c r="I654" s="5" t="b">
        <f t="shared" si="4"/>
        <v>1</v>
      </c>
      <c r="J654" s="48">
        <f t="shared" si="5"/>
        <v>0</v>
      </c>
      <c r="K654" s="4">
        <f t="shared" si="6"/>
        <v>-38</v>
      </c>
      <c r="L654" s="7">
        <f t="shared" si="7"/>
        <v>-0.001873318657</v>
      </c>
      <c r="M654" s="50" t="b">
        <f t="shared" si="8"/>
        <v>0</v>
      </c>
      <c r="N654" s="50" t="b">
        <f t="shared" si="9"/>
        <v>0</v>
      </c>
      <c r="O654" s="50">
        <f t="shared" si="10"/>
        <v>1</v>
      </c>
      <c r="P654" s="4">
        <f t="shared" si="28"/>
        <v>23471078900</v>
      </c>
      <c r="Q654" s="21">
        <f t="shared" si="31"/>
        <v>454705</v>
      </c>
      <c r="R654" s="93">
        <v>44502.0</v>
      </c>
      <c r="S654" s="97">
        <v>4623.5</v>
      </c>
      <c r="T654" s="97">
        <v>950648.0</v>
      </c>
      <c r="U654" s="97">
        <v>8.52890262E8</v>
      </c>
      <c r="V654" s="98">
        <v>0.459699</v>
      </c>
      <c r="W654" s="53">
        <f t="shared" si="33"/>
        <v>6.292186169</v>
      </c>
      <c r="X654" s="34" t="b">
        <f t="shared" si="13"/>
        <v>0</v>
      </c>
      <c r="Y654" s="34" t="b">
        <f t="shared" si="14"/>
        <v>0</v>
      </c>
      <c r="Z654" s="34" t="b">
        <f t="shared" si="15"/>
        <v>0</v>
      </c>
      <c r="AA654" s="34" t="b">
        <f t="shared" si="16"/>
        <v>0</v>
      </c>
      <c r="AB654" s="34" t="b">
        <f t="shared" si="17"/>
        <v>0</v>
      </c>
      <c r="AC654" s="21">
        <f t="shared" si="18"/>
        <v>9</v>
      </c>
      <c r="AD654" s="21">
        <f t="shared" si="19"/>
        <v>16</v>
      </c>
      <c r="AE654" s="16" t="b">
        <f t="shared" si="20"/>
        <v>0</v>
      </c>
      <c r="AF654" s="17" t="b">
        <f t="shared" si="30"/>
        <v>0</v>
      </c>
      <c r="AG654" s="17">
        <f t="shared" si="22"/>
        <v>16</v>
      </c>
      <c r="AH654" s="17" t="b">
        <f t="shared" si="23"/>
        <v>0</v>
      </c>
      <c r="AI654" s="34">
        <f t="shared" si="24"/>
        <v>3</v>
      </c>
      <c r="AJ654" s="18">
        <f t="shared" si="25"/>
        <v>15359.373</v>
      </c>
      <c r="AK654" s="18">
        <f t="shared" si="26"/>
        <v>14932.72375</v>
      </c>
      <c r="AL654" s="18">
        <f t="shared" si="27"/>
        <v>14506.0745</v>
      </c>
      <c r="AS654" s="21" t="b">
        <f t="shared" si="32"/>
        <v>1</v>
      </c>
    </row>
    <row r="655" ht="12.75" customHeight="1">
      <c r="A655" s="83">
        <v>44501.0</v>
      </c>
      <c r="B655" s="2">
        <v>3254.0</v>
      </c>
      <c r="C655" s="3">
        <v>17068.24</v>
      </c>
      <c r="D655" s="2">
        <v>17072.0</v>
      </c>
      <c r="E655" s="4"/>
      <c r="F655" s="5">
        <f t="shared" si="1"/>
        <v>3139</v>
      </c>
      <c r="G655" s="6">
        <f t="shared" si="2"/>
        <v>1.002672071</v>
      </c>
      <c r="H655" s="6">
        <f t="shared" si="3"/>
        <v>1.09767353</v>
      </c>
      <c r="I655" s="5" t="b">
        <f t="shared" si="4"/>
        <v>1</v>
      </c>
      <c r="J655" s="48">
        <f t="shared" si="5"/>
        <v>0</v>
      </c>
      <c r="K655" s="4">
        <f t="shared" si="6"/>
        <v>127</v>
      </c>
      <c r="L655" s="7">
        <f t="shared" si="7"/>
        <v>0.0002202921918</v>
      </c>
      <c r="M655" s="50" t="b">
        <f t="shared" si="8"/>
        <v>0</v>
      </c>
      <c r="N655" s="50" t="b">
        <f t="shared" si="9"/>
        <v>0</v>
      </c>
      <c r="O655" s="50">
        <f t="shared" si="10"/>
        <v>1</v>
      </c>
      <c r="P655" s="4">
        <f t="shared" si="28"/>
        <v>24365961800</v>
      </c>
      <c r="Q655" s="21">
        <f t="shared" si="31"/>
        <v>470991</v>
      </c>
      <c r="R655" s="93">
        <v>44501.0</v>
      </c>
      <c r="S655" s="97">
        <v>4605.75</v>
      </c>
      <c r="T655" s="97">
        <v>1030640.0</v>
      </c>
      <c r="U655" s="97">
        <v>7.39551921E8</v>
      </c>
      <c r="V655" s="98">
        <v>0.451461</v>
      </c>
      <c r="W655" s="53">
        <f t="shared" si="33"/>
        <v>5.470571531</v>
      </c>
      <c r="X655" s="34" t="b">
        <f t="shared" si="13"/>
        <v>0</v>
      </c>
      <c r="Y655" s="34" t="b">
        <f t="shared" si="14"/>
        <v>0</v>
      </c>
      <c r="Z655" s="34" t="b">
        <f t="shared" si="15"/>
        <v>0</v>
      </c>
      <c r="AA655" s="34" t="b">
        <f t="shared" si="16"/>
        <v>0</v>
      </c>
      <c r="AB655" s="34" t="b">
        <f t="shared" si="17"/>
        <v>0</v>
      </c>
      <c r="AC655" s="21">
        <f t="shared" si="18"/>
        <v>8</v>
      </c>
      <c r="AD655" s="21">
        <f t="shared" si="19"/>
        <v>15</v>
      </c>
      <c r="AE655" s="16" t="b">
        <f t="shared" si="20"/>
        <v>0</v>
      </c>
      <c r="AF655" s="17" t="b">
        <f t="shared" si="30"/>
        <v>0</v>
      </c>
      <c r="AG655" s="17">
        <f t="shared" si="22"/>
        <v>15</v>
      </c>
      <c r="AH655" s="17" t="b">
        <f t="shared" si="23"/>
        <v>0</v>
      </c>
      <c r="AI655" s="34">
        <f t="shared" si="24"/>
        <v>3</v>
      </c>
      <c r="AJ655" s="18">
        <f t="shared" si="25"/>
        <v>15361.416</v>
      </c>
      <c r="AK655" s="18">
        <f t="shared" si="26"/>
        <v>14934.71</v>
      </c>
      <c r="AL655" s="18">
        <f t="shared" si="27"/>
        <v>14508.004</v>
      </c>
      <c r="AS655" s="21" t="b">
        <f t="shared" si="32"/>
        <v>1</v>
      </c>
    </row>
    <row r="656" ht="12.75" customHeight="1">
      <c r="A656" s="83">
        <v>44498.0</v>
      </c>
      <c r="B656" s="2">
        <v>3449.0</v>
      </c>
      <c r="C656" s="3">
        <v>16987.41</v>
      </c>
      <c r="D656" s="2">
        <v>16945.0</v>
      </c>
      <c r="E656" s="4"/>
      <c r="F656" s="5">
        <f t="shared" si="1"/>
        <v>3021.4</v>
      </c>
      <c r="G656" s="6">
        <f t="shared" si="2"/>
        <v>0.9973811182</v>
      </c>
      <c r="H656" s="6">
        <f t="shared" si="3"/>
        <v>1.094851121</v>
      </c>
      <c r="I656" s="5" t="b">
        <f t="shared" si="4"/>
        <v>1</v>
      </c>
      <c r="J656" s="48">
        <f t="shared" si="5"/>
        <v>0</v>
      </c>
      <c r="K656" s="4">
        <f t="shared" si="6"/>
        <v>-91</v>
      </c>
      <c r="L656" s="7">
        <f t="shared" si="7"/>
        <v>-0.002496554801</v>
      </c>
      <c r="M656" s="50" t="b">
        <f t="shared" si="8"/>
        <v>0</v>
      </c>
      <c r="N656" s="50" t="b">
        <f t="shared" si="9"/>
        <v>0</v>
      </c>
      <c r="O656" s="50">
        <f t="shared" si="10"/>
        <v>1</v>
      </c>
      <c r="P656" s="4">
        <f t="shared" si="28"/>
        <v>21684369500</v>
      </c>
      <c r="Q656" s="21">
        <f t="shared" si="31"/>
        <v>422298</v>
      </c>
      <c r="R656" s="93">
        <v>44498.0</v>
      </c>
      <c r="S656" s="97">
        <v>4597.0</v>
      </c>
      <c r="T656" s="97">
        <v>1418280.0</v>
      </c>
      <c r="U656" s="97">
        <v>7.18534524E8</v>
      </c>
      <c r="V656" s="98">
        <v>0.440564</v>
      </c>
      <c r="W656" s="53">
        <f t="shared" si="33"/>
        <v>5.313847193</v>
      </c>
      <c r="X656" s="34" t="b">
        <f t="shared" si="13"/>
        <v>0</v>
      </c>
      <c r="Y656" s="34" t="b">
        <f t="shared" si="14"/>
        <v>0</v>
      </c>
      <c r="Z656" s="34" t="b">
        <f t="shared" si="15"/>
        <v>0</v>
      </c>
      <c r="AA656" s="34" t="b">
        <f t="shared" si="16"/>
        <v>0</v>
      </c>
      <c r="AB656" s="34" t="b">
        <f t="shared" si="17"/>
        <v>0</v>
      </c>
      <c r="AC656" s="21">
        <f t="shared" si="18"/>
        <v>7</v>
      </c>
      <c r="AD656" s="21">
        <f t="shared" si="19"/>
        <v>14</v>
      </c>
      <c r="AE656" s="16" t="b">
        <f t="shared" si="20"/>
        <v>0</v>
      </c>
      <c r="AF656" s="17" t="b">
        <f t="shared" si="30"/>
        <v>0</v>
      </c>
      <c r="AG656" s="17">
        <f t="shared" si="22"/>
        <v>14</v>
      </c>
      <c r="AH656" s="17" t="b">
        <f t="shared" si="23"/>
        <v>0</v>
      </c>
      <c r="AI656" s="34">
        <f t="shared" si="24"/>
        <v>3</v>
      </c>
      <c r="AJ656" s="18">
        <f t="shared" si="25"/>
        <v>15288.669</v>
      </c>
      <c r="AK656" s="18">
        <f t="shared" si="26"/>
        <v>14863.98375</v>
      </c>
      <c r="AL656" s="18">
        <f t="shared" si="27"/>
        <v>14439.2985</v>
      </c>
      <c r="AS656" s="21" t="b">
        <f t="shared" si="32"/>
        <v>1</v>
      </c>
    </row>
    <row r="657" ht="12.75" customHeight="1">
      <c r="A657" s="83">
        <v>44497.0</v>
      </c>
      <c r="B657" s="2">
        <v>3144.0</v>
      </c>
      <c r="C657" s="3">
        <v>17041.63</v>
      </c>
      <c r="D657" s="2">
        <v>17036.0</v>
      </c>
      <c r="E657" s="4"/>
      <c r="F657" s="5">
        <f t="shared" si="1"/>
        <v>2894.6</v>
      </c>
      <c r="G657" s="6">
        <f t="shared" si="2"/>
        <v>1.000010328</v>
      </c>
      <c r="H657" s="6">
        <f t="shared" si="3"/>
        <v>0.9959662943</v>
      </c>
      <c r="I657" s="5" t="b">
        <f t="shared" si="4"/>
        <v>1</v>
      </c>
      <c r="J657" s="48">
        <f t="shared" si="5"/>
        <v>0</v>
      </c>
      <c r="K657" s="4">
        <f t="shared" si="6"/>
        <v>-37</v>
      </c>
      <c r="L657" s="7">
        <f t="shared" si="7"/>
        <v>-0.000330367459</v>
      </c>
      <c r="M657" s="50" t="b">
        <f t="shared" si="8"/>
        <v>0</v>
      </c>
      <c r="N657" s="50" t="b">
        <f t="shared" si="9"/>
        <v>0</v>
      </c>
      <c r="O657" s="50">
        <f t="shared" si="10"/>
        <v>1</v>
      </c>
      <c r="P657" s="4">
        <f t="shared" si="28"/>
        <v>23780286050</v>
      </c>
      <c r="Q657" s="21">
        <f t="shared" si="31"/>
        <v>460641</v>
      </c>
      <c r="R657" s="93">
        <v>44497.0</v>
      </c>
      <c r="S657" s="97">
        <v>4587.5</v>
      </c>
      <c r="T657" s="97">
        <v>1157272.0</v>
      </c>
      <c r="U657" s="97">
        <v>8.37209903E8</v>
      </c>
      <c r="V657" s="98">
        <v>0.437885</v>
      </c>
      <c r="W657" s="53">
        <f t="shared" si="33"/>
        <v>6.202209073</v>
      </c>
      <c r="X657" s="34" t="b">
        <f t="shared" si="13"/>
        <v>0</v>
      </c>
      <c r="Y657" s="34" t="b">
        <f t="shared" si="14"/>
        <v>0</v>
      </c>
      <c r="Z657" s="34" t="b">
        <f t="shared" si="15"/>
        <v>0</v>
      </c>
      <c r="AA657" s="34" t="b">
        <f t="shared" si="16"/>
        <v>0</v>
      </c>
      <c r="AB657" s="34" t="b">
        <f t="shared" si="17"/>
        <v>0</v>
      </c>
      <c r="AC657" s="21">
        <f t="shared" si="18"/>
        <v>6</v>
      </c>
      <c r="AD657" s="21">
        <f t="shared" si="19"/>
        <v>13</v>
      </c>
      <c r="AE657" s="16" t="b">
        <f t="shared" si="20"/>
        <v>0</v>
      </c>
      <c r="AF657" s="17" t="b">
        <f t="shared" si="30"/>
        <v>0</v>
      </c>
      <c r="AG657" s="17">
        <f t="shared" si="22"/>
        <v>13</v>
      </c>
      <c r="AH657" s="17" t="b">
        <f t="shared" si="23"/>
        <v>0</v>
      </c>
      <c r="AI657" s="34">
        <f t="shared" si="24"/>
        <v>3</v>
      </c>
      <c r="AJ657" s="18">
        <f t="shared" si="25"/>
        <v>15337.467</v>
      </c>
      <c r="AK657" s="18">
        <f t="shared" si="26"/>
        <v>14911.42625</v>
      </c>
      <c r="AL657" s="18">
        <f t="shared" si="27"/>
        <v>14485.3855</v>
      </c>
      <c r="AS657" s="21" t="b">
        <f t="shared" si="32"/>
        <v>1</v>
      </c>
    </row>
    <row r="658" ht="12.75" customHeight="1">
      <c r="A658" s="83">
        <v>44496.0</v>
      </c>
      <c r="B658" s="2">
        <v>2802.0</v>
      </c>
      <c r="C658" s="3">
        <v>17074.55</v>
      </c>
      <c r="D658" s="2">
        <v>17073.0</v>
      </c>
      <c r="E658" s="4"/>
      <c r="F658" s="5">
        <f t="shared" si="1"/>
        <v>2881.2</v>
      </c>
      <c r="G658" s="6">
        <f t="shared" si="2"/>
        <v>1.001489918</v>
      </c>
      <c r="H658" s="6">
        <f t="shared" si="3"/>
        <v>0.9685237646</v>
      </c>
      <c r="I658" s="5" t="b">
        <f t="shared" si="4"/>
        <v>0</v>
      </c>
      <c r="J658" s="48">
        <f t="shared" si="5"/>
        <v>0</v>
      </c>
      <c r="K658" s="4">
        <f t="shared" si="6"/>
        <v>45</v>
      </c>
      <c r="L658" s="7">
        <f t="shared" si="7"/>
        <v>-0.00009077838069</v>
      </c>
      <c r="M658" s="50" t="b">
        <f t="shared" si="8"/>
        <v>0</v>
      </c>
      <c r="N658" s="50" t="b">
        <f t="shared" si="9"/>
        <v>0</v>
      </c>
      <c r="O658" s="50">
        <f t="shared" si="10"/>
        <v>-1</v>
      </c>
      <c r="P658" s="4">
        <f t="shared" si="28"/>
        <v>23500179400</v>
      </c>
      <c r="Q658" s="21">
        <f t="shared" si="31"/>
        <v>-151409</v>
      </c>
      <c r="R658" s="93">
        <v>44496.0</v>
      </c>
      <c r="S658" s="97">
        <v>4544.5</v>
      </c>
      <c r="T658" s="97">
        <v>1215381.0</v>
      </c>
      <c r="U658" s="97">
        <v>4.6987735E8</v>
      </c>
      <c r="V658" s="98">
        <v>0.441275</v>
      </c>
      <c r="W658" s="53">
        <f t="shared" si="33"/>
        <v>3.47915434</v>
      </c>
      <c r="X658" s="34" t="b">
        <f t="shared" si="13"/>
        <v>0</v>
      </c>
      <c r="Y658" s="34" t="b">
        <f t="shared" si="14"/>
        <v>0</v>
      </c>
      <c r="Z658" s="34" t="b">
        <f t="shared" si="15"/>
        <v>0</v>
      </c>
      <c r="AA658" s="34" t="b">
        <f t="shared" si="16"/>
        <v>0</v>
      </c>
      <c r="AB658" s="34" t="b">
        <f t="shared" si="17"/>
        <v>0</v>
      </c>
      <c r="AC658" s="21">
        <f t="shared" si="18"/>
        <v>5</v>
      </c>
      <c r="AD658" s="21">
        <f t="shared" si="19"/>
        <v>12</v>
      </c>
      <c r="AE658" s="16" t="b">
        <f t="shared" si="20"/>
        <v>0</v>
      </c>
      <c r="AF658" s="17" t="b">
        <f t="shared" si="30"/>
        <v>0</v>
      </c>
      <c r="AG658" s="17">
        <f t="shared" si="22"/>
        <v>12</v>
      </c>
      <c r="AH658" s="17" t="b">
        <f t="shared" si="23"/>
        <v>0</v>
      </c>
      <c r="AI658" s="34">
        <f t="shared" si="24"/>
        <v>1</v>
      </c>
      <c r="AJ658" s="18">
        <f t="shared" si="25"/>
        <v>15367.095</v>
      </c>
      <c r="AK658" s="18">
        <f t="shared" si="26"/>
        <v>14940.23125</v>
      </c>
      <c r="AL658" s="18">
        <f t="shared" si="27"/>
        <v>14513.3675</v>
      </c>
      <c r="AS658" s="21" t="b">
        <f t="shared" si="32"/>
        <v>1</v>
      </c>
    </row>
    <row r="659" ht="12.75" customHeight="1">
      <c r="A659" s="83">
        <v>44495.0</v>
      </c>
      <c r="B659" s="2">
        <v>3046.0</v>
      </c>
      <c r="C659" s="3">
        <v>17034.34</v>
      </c>
      <c r="D659" s="2">
        <v>17028.0</v>
      </c>
      <c r="E659" s="4"/>
      <c r="F659" s="5">
        <f t="shared" si="1"/>
        <v>2851.2</v>
      </c>
      <c r="G659" s="6">
        <f t="shared" si="2"/>
        <v>0.9989626357</v>
      </c>
      <c r="H659" s="6">
        <f t="shared" si="3"/>
        <v>0.9557038364</v>
      </c>
      <c r="I659" s="5" t="b">
        <f t="shared" si="4"/>
        <v>1</v>
      </c>
      <c r="J659" s="48">
        <f t="shared" si="5"/>
        <v>0</v>
      </c>
      <c r="K659" s="4">
        <f t="shared" si="6"/>
        <v>142</v>
      </c>
      <c r="L659" s="7">
        <f t="shared" si="7"/>
        <v>-0.000372189354</v>
      </c>
      <c r="M659" s="50" t="b">
        <f t="shared" si="8"/>
        <v>0</v>
      </c>
      <c r="N659" s="50" t="b">
        <f t="shared" si="9"/>
        <v>0</v>
      </c>
      <c r="O659" s="50">
        <f t="shared" si="10"/>
        <v>1</v>
      </c>
      <c r="P659" s="4">
        <f t="shared" si="28"/>
        <v>22518279400</v>
      </c>
      <c r="Q659" s="21">
        <f t="shared" si="31"/>
        <v>436400</v>
      </c>
      <c r="R659" s="93">
        <v>44495.0</v>
      </c>
      <c r="S659" s="97">
        <v>4565.25</v>
      </c>
      <c r="T659" s="97">
        <v>1218139.0</v>
      </c>
      <c r="U659" s="97">
        <v>7.69443564E8</v>
      </c>
      <c r="V659" s="98">
        <v>0.419475</v>
      </c>
      <c r="W659" s="53">
        <f t="shared" si="33"/>
        <v>5.684179206</v>
      </c>
      <c r="X659" s="34" t="b">
        <f t="shared" si="13"/>
        <v>0</v>
      </c>
      <c r="Y659" s="34" t="b">
        <f t="shared" si="14"/>
        <v>0</v>
      </c>
      <c r="Z659" s="34" t="b">
        <f t="shared" si="15"/>
        <v>0</v>
      </c>
      <c r="AA659" s="34" t="b">
        <f t="shared" si="16"/>
        <v>0</v>
      </c>
      <c r="AB659" s="34" t="b">
        <f t="shared" si="17"/>
        <v>0</v>
      </c>
      <c r="AC659" s="21">
        <f t="shared" si="18"/>
        <v>4</v>
      </c>
      <c r="AD659" s="21">
        <f t="shared" si="19"/>
        <v>11</v>
      </c>
      <c r="AE659" s="16" t="b">
        <f t="shared" si="20"/>
        <v>0</v>
      </c>
      <c r="AF659" s="17" t="b">
        <f t="shared" si="30"/>
        <v>0</v>
      </c>
      <c r="AG659" s="17">
        <f t="shared" si="22"/>
        <v>11</v>
      </c>
      <c r="AH659" s="17" t="b">
        <f t="shared" si="23"/>
        <v>0</v>
      </c>
      <c r="AI659" s="34">
        <f t="shared" si="24"/>
        <v>3</v>
      </c>
      <c r="AJ659" s="18">
        <f t="shared" si="25"/>
        <v>15330.906</v>
      </c>
      <c r="AK659" s="18">
        <f t="shared" si="26"/>
        <v>14905.0475</v>
      </c>
      <c r="AL659" s="18">
        <f t="shared" si="27"/>
        <v>14479.189</v>
      </c>
      <c r="AS659" s="21" t="b">
        <f t="shared" si="32"/>
        <v>1</v>
      </c>
    </row>
    <row r="660" ht="12.75" customHeight="1">
      <c r="A660" s="83">
        <v>44494.0</v>
      </c>
      <c r="B660" s="2">
        <v>2666.0</v>
      </c>
      <c r="C660" s="3">
        <v>16894.24</v>
      </c>
      <c r="D660" s="2">
        <v>16886.0</v>
      </c>
      <c r="E660" s="4"/>
      <c r="F660" s="5">
        <f t="shared" si="1"/>
        <v>2772.6</v>
      </c>
      <c r="G660" s="6">
        <f t="shared" si="2"/>
        <v>0.9903899228</v>
      </c>
      <c r="H660" s="6">
        <f t="shared" si="3"/>
        <v>0.9476537076</v>
      </c>
      <c r="I660" s="5" t="b">
        <f t="shared" si="4"/>
        <v>0</v>
      </c>
      <c r="J660" s="48">
        <f t="shared" si="5"/>
        <v>0</v>
      </c>
      <c r="K660" s="4">
        <f t="shared" si="6"/>
        <v>23</v>
      </c>
      <c r="L660" s="7">
        <f t="shared" si="7"/>
        <v>-0.0004877402002</v>
      </c>
      <c r="M660" s="50" t="b">
        <f t="shared" si="8"/>
        <v>0</v>
      </c>
      <c r="N660" s="50" t="b">
        <f t="shared" si="9"/>
        <v>0</v>
      </c>
      <c r="O660" s="50">
        <f t="shared" si="10"/>
        <v>-1</v>
      </c>
      <c r="P660" s="4">
        <f t="shared" si="28"/>
        <v>23610280700</v>
      </c>
      <c r="Q660" s="21">
        <f t="shared" si="31"/>
        <v>-153803</v>
      </c>
      <c r="R660" s="93">
        <v>44494.0</v>
      </c>
      <c r="S660" s="97">
        <v>4558.0</v>
      </c>
      <c r="T660" s="97">
        <v>986892.0</v>
      </c>
      <c r="U660" s="97">
        <v>7.60371584E8</v>
      </c>
      <c r="V660" s="98">
        <v>0.417514</v>
      </c>
      <c r="W660" s="53">
        <f t="shared" si="33"/>
        <v>5.63386023</v>
      </c>
      <c r="X660" s="34" t="b">
        <f t="shared" si="13"/>
        <v>0</v>
      </c>
      <c r="Y660" s="34" t="b">
        <f t="shared" si="14"/>
        <v>0</v>
      </c>
      <c r="Z660" s="34" t="b">
        <f t="shared" si="15"/>
        <v>0</v>
      </c>
      <c r="AA660" s="34" t="b">
        <f t="shared" si="16"/>
        <v>0</v>
      </c>
      <c r="AB660" s="34" t="b">
        <f t="shared" si="17"/>
        <v>0</v>
      </c>
      <c r="AC660" s="21">
        <f t="shared" si="18"/>
        <v>3</v>
      </c>
      <c r="AD660" s="21">
        <f t="shared" si="19"/>
        <v>10</v>
      </c>
      <c r="AE660" s="16" t="b">
        <f t="shared" si="20"/>
        <v>0</v>
      </c>
      <c r="AF660" s="17" t="b">
        <f t="shared" si="30"/>
        <v>0</v>
      </c>
      <c r="AG660" s="17">
        <f t="shared" si="22"/>
        <v>10</v>
      </c>
      <c r="AH660" s="17" t="b">
        <f t="shared" si="23"/>
        <v>0</v>
      </c>
      <c r="AI660" s="34">
        <f t="shared" si="24"/>
        <v>1</v>
      </c>
      <c r="AJ660" s="18">
        <f t="shared" si="25"/>
        <v>15204.816</v>
      </c>
      <c r="AK660" s="18">
        <f t="shared" si="26"/>
        <v>14782.46</v>
      </c>
      <c r="AL660" s="18">
        <f t="shared" si="27"/>
        <v>14360.104</v>
      </c>
      <c r="AS660" s="21" t="b">
        <f t="shared" si="32"/>
        <v>1</v>
      </c>
    </row>
    <row r="661" ht="12.75" customHeight="1">
      <c r="A661" s="83">
        <v>44491.0</v>
      </c>
      <c r="B661" s="99">
        <v>2815.0</v>
      </c>
      <c r="C661" s="100">
        <v>16888.74</v>
      </c>
      <c r="D661" s="99">
        <v>16863.0</v>
      </c>
      <c r="E661" s="4"/>
      <c r="F661" s="5">
        <f t="shared" si="1"/>
        <v>2778</v>
      </c>
      <c r="G661" s="6">
        <f t="shared" si="2"/>
        <v>0.9898344409</v>
      </c>
      <c r="H661" s="6">
        <f t="shared" si="3"/>
        <v>0.93381081</v>
      </c>
      <c r="I661" s="5" t="b">
        <f t="shared" si="4"/>
        <v>0</v>
      </c>
      <c r="J661" s="48">
        <f t="shared" si="5"/>
        <v>0</v>
      </c>
      <c r="K661" s="4">
        <f t="shared" si="6"/>
        <v>31</v>
      </c>
      <c r="L661" s="7">
        <f t="shared" si="7"/>
        <v>-0.001524092383</v>
      </c>
      <c r="M661" s="50" t="b">
        <f t="shared" si="8"/>
        <v>0</v>
      </c>
      <c r="N661" s="50" t="b">
        <f t="shared" si="9"/>
        <v>0</v>
      </c>
      <c r="O661" s="50">
        <f t="shared" si="10"/>
        <v>1</v>
      </c>
      <c r="P661" s="4">
        <f t="shared" si="28"/>
        <v>23090629050</v>
      </c>
      <c r="Q661" s="21">
        <f t="shared" si="31"/>
        <v>451871</v>
      </c>
      <c r="R661" s="93">
        <v>44491.0</v>
      </c>
      <c r="S661" s="97">
        <v>4536.5</v>
      </c>
      <c r="T661" s="97">
        <v>1315668.0</v>
      </c>
      <c r="U661" s="97">
        <v>6.58380279E8</v>
      </c>
      <c r="V661" s="98">
        <v>0.440183</v>
      </c>
      <c r="W661" s="53">
        <f t="shared" si="33"/>
        <v>4.86193096</v>
      </c>
      <c r="X661" s="34" t="b">
        <f t="shared" si="13"/>
        <v>0</v>
      </c>
      <c r="Y661" s="34" t="b">
        <f t="shared" si="14"/>
        <v>0</v>
      </c>
      <c r="Z661" s="34" t="b">
        <f t="shared" si="15"/>
        <v>0</v>
      </c>
      <c r="AA661" s="34" t="b">
        <f t="shared" si="16"/>
        <v>0</v>
      </c>
      <c r="AB661" s="34" t="b">
        <f t="shared" si="17"/>
        <v>0</v>
      </c>
      <c r="AC661" s="21">
        <f t="shared" si="18"/>
        <v>2</v>
      </c>
      <c r="AD661" s="21">
        <f t="shared" si="19"/>
        <v>9</v>
      </c>
      <c r="AE661" s="16" t="b">
        <f t="shared" si="20"/>
        <v>0</v>
      </c>
      <c r="AF661" s="17" t="b">
        <f t="shared" si="30"/>
        <v>0</v>
      </c>
      <c r="AG661" s="17">
        <f t="shared" si="22"/>
        <v>9</v>
      </c>
      <c r="AH661" s="17" t="b">
        <f t="shared" si="23"/>
        <v>0</v>
      </c>
      <c r="AI661" s="34">
        <f t="shared" si="24"/>
        <v>3</v>
      </c>
      <c r="AJ661" s="18">
        <f t="shared" si="25"/>
        <v>15199.866</v>
      </c>
      <c r="AK661" s="18">
        <f t="shared" si="26"/>
        <v>14777.6475</v>
      </c>
      <c r="AL661" s="18">
        <f t="shared" si="27"/>
        <v>14355.429</v>
      </c>
      <c r="AS661" s="21" t="b">
        <f t="shared" si="32"/>
        <v>1</v>
      </c>
    </row>
    <row r="662" ht="12.75" customHeight="1">
      <c r="A662" s="83">
        <v>44490.0</v>
      </c>
      <c r="B662" s="99">
        <v>3077.0</v>
      </c>
      <c r="C662" s="100">
        <v>16889.51</v>
      </c>
      <c r="D662" s="99">
        <v>16832.0</v>
      </c>
      <c r="E662" s="4"/>
      <c r="F662" s="5">
        <f t="shared" si="1"/>
        <v>2782.8</v>
      </c>
      <c r="G662" s="6">
        <f t="shared" si="2"/>
        <v>0.9895111799</v>
      </c>
      <c r="H662" s="6">
        <f t="shared" si="3"/>
        <v>0.9233816314</v>
      </c>
      <c r="I662" s="5" t="b">
        <f t="shared" si="4"/>
        <v>0</v>
      </c>
      <c r="J662" s="48">
        <f t="shared" si="5"/>
        <v>0</v>
      </c>
      <c r="K662" s="4">
        <f t="shared" si="6"/>
        <v>-42</v>
      </c>
      <c r="L662" s="7">
        <f t="shared" si="7"/>
        <v>-0.003405072142</v>
      </c>
      <c r="M662" s="50" t="b">
        <f t="shared" si="8"/>
        <v>0</v>
      </c>
      <c r="N662" s="50" t="b">
        <f t="shared" si="9"/>
        <v>0</v>
      </c>
      <c r="O662" s="50">
        <f t="shared" si="10"/>
        <v>1</v>
      </c>
      <c r="P662" s="4">
        <f t="shared" si="28"/>
        <v>22409633450</v>
      </c>
      <c r="Q662" s="21">
        <f t="shared" si="31"/>
        <v>439352</v>
      </c>
      <c r="R662" s="93">
        <v>44490.0</v>
      </c>
      <c r="S662" s="97">
        <v>4541.75</v>
      </c>
      <c r="T662" s="97">
        <v>913715.0</v>
      </c>
      <c r="U662" s="97">
        <v>8.4994371E8</v>
      </c>
      <c r="V662" s="98">
        <v>0.409521</v>
      </c>
      <c r="W662" s="53">
        <f t="shared" si="33"/>
        <v>6.253493829</v>
      </c>
      <c r="X662" s="34" t="b">
        <f t="shared" si="13"/>
        <v>0</v>
      </c>
      <c r="Y662" s="34" t="b">
        <f t="shared" si="14"/>
        <v>0</v>
      </c>
      <c r="Z662" s="34" t="b">
        <f t="shared" si="15"/>
        <v>0</v>
      </c>
      <c r="AA662" s="34" t="b">
        <f t="shared" si="16"/>
        <v>0</v>
      </c>
      <c r="AB662" s="34" t="b">
        <f t="shared" si="17"/>
        <v>1</v>
      </c>
      <c r="AC662" s="21">
        <f t="shared" si="18"/>
        <v>1</v>
      </c>
      <c r="AD662" s="21">
        <f t="shared" si="19"/>
        <v>8</v>
      </c>
      <c r="AE662" s="16" t="b">
        <f t="shared" si="20"/>
        <v>0</v>
      </c>
      <c r="AF662" s="17" t="b">
        <f t="shared" si="30"/>
        <v>0</v>
      </c>
      <c r="AG662" s="17">
        <f t="shared" si="22"/>
        <v>8</v>
      </c>
      <c r="AH662" s="17" t="b">
        <f t="shared" si="23"/>
        <v>0</v>
      </c>
      <c r="AI662" s="34">
        <f t="shared" si="24"/>
        <v>3</v>
      </c>
      <c r="AJ662" s="18">
        <f t="shared" si="25"/>
        <v>15200.559</v>
      </c>
      <c r="AK662" s="18">
        <f t="shared" si="26"/>
        <v>14778.32125</v>
      </c>
      <c r="AL662" s="18">
        <f t="shared" si="27"/>
        <v>14356.0835</v>
      </c>
      <c r="AM662" s="19">
        <v>238.0</v>
      </c>
      <c r="AN662" s="19">
        <v>730.0</v>
      </c>
      <c r="AO662" s="19">
        <v>201.0</v>
      </c>
      <c r="AP662" s="19">
        <v>149.0</v>
      </c>
      <c r="AQ662" s="19">
        <v>117.0</v>
      </c>
      <c r="AS662" s="21" t="b">
        <f t="shared" si="32"/>
        <v>1</v>
      </c>
    </row>
    <row r="663" ht="12.75" customHeight="1">
      <c r="A663" s="90">
        <v>44489.0</v>
      </c>
      <c r="B663" s="2">
        <v>2652.0</v>
      </c>
      <c r="C663" s="3">
        <v>16887.82</v>
      </c>
      <c r="D663" s="2">
        <v>16882.0</v>
      </c>
      <c r="E663" s="4">
        <v>16874.0</v>
      </c>
      <c r="F663" s="5">
        <f t="shared" si="1"/>
        <v>2680</v>
      </c>
      <c r="G663" s="6">
        <f t="shared" si="2"/>
        <v>0.9889157841</v>
      </c>
      <c r="H663" s="6">
        <f t="shared" si="3"/>
        <v>0.8457039589</v>
      </c>
      <c r="I663" s="5" t="b">
        <f t="shared" si="4"/>
        <v>1</v>
      </c>
      <c r="J663" s="48">
        <f t="shared" si="5"/>
        <v>0</v>
      </c>
      <c r="K663" s="4">
        <f t="shared" si="6"/>
        <v>-4</v>
      </c>
      <c r="L663" s="7">
        <f t="shared" si="7"/>
        <v>-0.0008183412661</v>
      </c>
      <c r="M663" s="50" t="b">
        <f t="shared" si="8"/>
        <v>0</v>
      </c>
      <c r="N663" s="50" t="b">
        <f t="shared" si="9"/>
        <v>0</v>
      </c>
      <c r="O663" s="50">
        <f t="shared" si="10"/>
        <v>-1</v>
      </c>
      <c r="P663" s="4">
        <f t="shared" si="28"/>
        <v>22107136850</v>
      </c>
      <c r="Q663" s="21">
        <f t="shared" si="31"/>
        <v>-144046</v>
      </c>
      <c r="R663" s="93">
        <v>44489.0</v>
      </c>
      <c r="S663" s="97">
        <v>4528.0</v>
      </c>
      <c r="T663" s="97">
        <v>966182.0</v>
      </c>
      <c r="U663" s="97">
        <v>8.44955459E8</v>
      </c>
      <c r="V663" s="98">
        <v>0.420686</v>
      </c>
      <c r="W663" s="53">
        <f t="shared" si="33"/>
        <v>6.214601951</v>
      </c>
      <c r="X663" s="34" t="b">
        <f t="shared" si="13"/>
        <v>0</v>
      </c>
      <c r="Y663" s="34" t="b">
        <f t="shared" si="14"/>
        <v>0</v>
      </c>
      <c r="Z663" s="34" t="b">
        <f t="shared" si="15"/>
        <v>0</v>
      </c>
      <c r="AA663" s="34" t="b">
        <f t="shared" si="16"/>
        <v>0</v>
      </c>
      <c r="AB663" s="34" t="b">
        <f t="shared" si="17"/>
        <v>1</v>
      </c>
      <c r="AC663" s="21">
        <f t="shared" si="18"/>
        <v>1</v>
      </c>
      <c r="AD663" s="21">
        <f t="shared" si="19"/>
        <v>7</v>
      </c>
      <c r="AE663" s="16" t="b">
        <f t="shared" si="20"/>
        <v>0</v>
      </c>
      <c r="AF663" s="17" t="b">
        <f t="shared" si="30"/>
        <v>0</v>
      </c>
      <c r="AG663" s="17">
        <f t="shared" si="22"/>
        <v>7</v>
      </c>
      <c r="AH663" s="17" t="b">
        <f t="shared" si="23"/>
        <v>0</v>
      </c>
      <c r="AI663" s="34">
        <f t="shared" si="24"/>
        <v>1</v>
      </c>
      <c r="AJ663" s="18">
        <f t="shared" si="25"/>
        <v>15199.038</v>
      </c>
      <c r="AK663" s="18">
        <f t="shared" si="26"/>
        <v>14776.8425</v>
      </c>
      <c r="AL663" s="18">
        <f t="shared" si="27"/>
        <v>14354.647</v>
      </c>
      <c r="AS663" s="21" t="b">
        <f t="shared" si="32"/>
        <v>1</v>
      </c>
    </row>
    <row r="664" ht="12.75" customHeight="1">
      <c r="A664" s="83">
        <v>44488.0</v>
      </c>
      <c r="B664" s="2">
        <v>2653.0</v>
      </c>
      <c r="C664" s="3">
        <v>16900.67</v>
      </c>
      <c r="D664" s="2">
        <v>16908.0</v>
      </c>
      <c r="E664" s="4">
        <v>16878.0</v>
      </c>
      <c r="F664" s="5">
        <f t="shared" si="1"/>
        <v>2663.8</v>
      </c>
      <c r="G664" s="6">
        <f t="shared" si="2"/>
        <v>0.9890069699</v>
      </c>
      <c r="H664" s="6">
        <f t="shared" si="3"/>
        <v>0.8333374102</v>
      </c>
      <c r="I664" s="5" t="b">
        <f t="shared" si="4"/>
        <v>1</v>
      </c>
      <c r="J664" s="48">
        <f t="shared" si="5"/>
        <v>-1</v>
      </c>
      <c r="K664" s="4">
        <f t="shared" si="6"/>
        <v>196</v>
      </c>
      <c r="L664" s="7">
        <f t="shared" si="7"/>
        <v>-0.00134136694</v>
      </c>
      <c r="M664" s="50" t="b">
        <f t="shared" si="8"/>
        <v>0</v>
      </c>
      <c r="N664" s="50" t="b">
        <f t="shared" si="9"/>
        <v>1</v>
      </c>
      <c r="O664" s="50">
        <f t="shared" si="10"/>
        <v>-1</v>
      </c>
      <c r="P664" s="4">
        <f t="shared" si="28"/>
        <v>22078409450</v>
      </c>
      <c r="Q664" s="21">
        <f t="shared" si="31"/>
        <v>-143637</v>
      </c>
      <c r="R664" s="93">
        <v>44488.0</v>
      </c>
      <c r="S664" s="97">
        <v>4511.25</v>
      </c>
      <c r="T664" s="97">
        <v>984627.0</v>
      </c>
      <c r="U664" s="97">
        <v>7.94428902E8</v>
      </c>
      <c r="V664" s="98">
        <v>0.442347</v>
      </c>
      <c r="W664" s="53">
        <f t="shared" si="33"/>
        <v>5.825911765</v>
      </c>
      <c r="X664" s="34" t="b">
        <f t="shared" si="13"/>
        <v>0</v>
      </c>
      <c r="Y664" s="34" t="b">
        <f t="shared" si="14"/>
        <v>0</v>
      </c>
      <c r="Z664" s="34" t="b">
        <f t="shared" si="15"/>
        <v>0</v>
      </c>
      <c r="AA664" s="34" t="b">
        <f t="shared" si="16"/>
        <v>0</v>
      </c>
      <c r="AB664" s="34" t="b">
        <f t="shared" si="17"/>
        <v>0</v>
      </c>
      <c r="AC664" s="21">
        <f t="shared" si="18"/>
        <v>4</v>
      </c>
      <c r="AD664" s="21">
        <f t="shared" si="19"/>
        <v>6</v>
      </c>
      <c r="AE664" s="16" t="b">
        <f t="shared" si="20"/>
        <v>0</v>
      </c>
      <c r="AF664" s="17" t="b">
        <f t="shared" si="30"/>
        <v>0</v>
      </c>
      <c r="AG664" s="17">
        <f t="shared" si="22"/>
        <v>6</v>
      </c>
      <c r="AH664" s="17" t="b">
        <f t="shared" si="23"/>
        <v>0</v>
      </c>
      <c r="AI664" s="34">
        <f t="shared" si="24"/>
        <v>1</v>
      </c>
      <c r="AJ664" s="18">
        <f t="shared" si="25"/>
        <v>15210.603</v>
      </c>
      <c r="AK664" s="18">
        <f t="shared" si="26"/>
        <v>14788.08625</v>
      </c>
      <c r="AL664" s="18">
        <f t="shared" si="27"/>
        <v>14365.5695</v>
      </c>
      <c r="AS664" s="21" t="b">
        <f t="shared" si="32"/>
        <v>1</v>
      </c>
    </row>
    <row r="665" ht="12.75" customHeight="1">
      <c r="A665" s="83">
        <v>44487.0</v>
      </c>
      <c r="B665" s="99">
        <v>2693.0</v>
      </c>
      <c r="C665" s="100">
        <v>16705.46</v>
      </c>
      <c r="D665" s="99">
        <v>16712.0</v>
      </c>
      <c r="E665" s="101"/>
      <c r="F665" s="5">
        <f t="shared" si="1"/>
        <v>2689.6</v>
      </c>
      <c r="G665" s="6">
        <f t="shared" si="2"/>
        <v>0.9769435392</v>
      </c>
      <c r="H665" s="6">
        <f t="shared" si="3"/>
        <v>0.8205281361</v>
      </c>
      <c r="I665" s="5" t="b">
        <f t="shared" si="4"/>
        <v>0</v>
      </c>
      <c r="J665" s="48">
        <f t="shared" si="5"/>
        <v>0</v>
      </c>
      <c r="K665" s="4">
        <f t="shared" si="6"/>
        <v>-63</v>
      </c>
      <c r="L665" s="7">
        <f t="shared" si="7"/>
        <v>0.0003914887707</v>
      </c>
      <c r="M665" s="50" t="b">
        <f t="shared" si="8"/>
        <v>0</v>
      </c>
      <c r="N665" s="50" t="b">
        <f t="shared" si="9"/>
        <v>0</v>
      </c>
      <c r="O665" s="50">
        <f t="shared" si="10"/>
        <v>-1</v>
      </c>
      <c r="P665" s="4">
        <f t="shared" si="28"/>
        <v>23600761050</v>
      </c>
      <c r="Q665" s="21">
        <f t="shared" si="31"/>
        <v>-155342</v>
      </c>
      <c r="R665" s="93">
        <v>44487.0</v>
      </c>
      <c r="S665" s="97">
        <v>4477.5</v>
      </c>
      <c r="T665" s="97">
        <v>1038082.0</v>
      </c>
      <c r="U665" s="97">
        <v>5.91566742E8</v>
      </c>
      <c r="V665" s="98">
        <v>0.41858</v>
      </c>
      <c r="W665" s="53">
        <f t="shared" si="33"/>
        <v>4.338393062</v>
      </c>
      <c r="X665" s="34" t="b">
        <f t="shared" si="13"/>
        <v>0</v>
      </c>
      <c r="Y665" s="34" t="b">
        <f t="shared" si="14"/>
        <v>0</v>
      </c>
      <c r="Z665" s="34" t="b">
        <f t="shared" si="15"/>
        <v>0</v>
      </c>
      <c r="AA665" s="34" t="b">
        <f t="shared" si="16"/>
        <v>0</v>
      </c>
      <c r="AB665" s="34" t="b">
        <f t="shared" si="17"/>
        <v>0</v>
      </c>
      <c r="AC665" s="21">
        <f t="shared" si="18"/>
        <v>3</v>
      </c>
      <c r="AD665" s="21">
        <f t="shared" si="19"/>
        <v>5</v>
      </c>
      <c r="AE665" s="16" t="b">
        <f t="shared" si="20"/>
        <v>0</v>
      </c>
      <c r="AF665" s="17" t="b">
        <f t="shared" si="30"/>
        <v>0</v>
      </c>
      <c r="AG665" s="17">
        <f t="shared" si="22"/>
        <v>5</v>
      </c>
      <c r="AH665" s="17" t="b">
        <f t="shared" si="23"/>
        <v>0</v>
      </c>
      <c r="AI665" s="34">
        <f t="shared" si="24"/>
        <v>1</v>
      </c>
      <c r="AJ665" s="18">
        <f t="shared" si="25"/>
        <v>15034.914</v>
      </c>
      <c r="AK665" s="18">
        <f t="shared" si="26"/>
        <v>14617.2775</v>
      </c>
      <c r="AL665" s="18">
        <f t="shared" si="27"/>
        <v>14199.641</v>
      </c>
      <c r="AS665" s="21" t="b">
        <f t="shared" si="32"/>
        <v>1</v>
      </c>
    </row>
    <row r="666" ht="12.75" customHeight="1">
      <c r="A666" s="89">
        <v>44484.0</v>
      </c>
      <c r="B666" s="2">
        <v>2839.0</v>
      </c>
      <c r="C666" s="3">
        <v>16781.19</v>
      </c>
      <c r="D666" s="2">
        <v>16775.0</v>
      </c>
      <c r="E666" s="4"/>
      <c r="F666" s="5">
        <f t="shared" si="1"/>
        <v>2693</v>
      </c>
      <c r="G666" s="6">
        <f t="shared" si="2"/>
        <v>0.9806522213</v>
      </c>
      <c r="H666" s="6">
        <f t="shared" si="3"/>
        <v>0.8071608635</v>
      </c>
      <c r="I666" s="5" t="b">
        <f t="shared" si="4"/>
        <v>1</v>
      </c>
      <c r="J666" s="48">
        <f t="shared" si="5"/>
        <v>-1</v>
      </c>
      <c r="K666" s="4">
        <f t="shared" si="6"/>
        <v>373</v>
      </c>
      <c r="L666" s="7">
        <f t="shared" si="7"/>
        <v>-0.0003688653784</v>
      </c>
      <c r="M666" s="50" t="b">
        <f t="shared" si="8"/>
        <v>0</v>
      </c>
      <c r="N666" s="50" t="b">
        <f t="shared" si="9"/>
        <v>1</v>
      </c>
      <c r="O666" s="50">
        <f t="shared" si="10"/>
        <v>-1</v>
      </c>
      <c r="P666" s="4">
        <f t="shared" si="28"/>
        <v>23123136000</v>
      </c>
      <c r="Q666" s="21">
        <f t="shared" si="31"/>
        <v>-151627</v>
      </c>
      <c r="R666" s="93">
        <v>44484.0</v>
      </c>
      <c r="S666" s="97">
        <v>4462.5</v>
      </c>
      <c r="T666" s="97">
        <v>1185108.0</v>
      </c>
      <c r="U666" s="97">
        <v>5.72539056E8</v>
      </c>
      <c r="V666" s="98">
        <v>0.446826</v>
      </c>
      <c r="W666" s="53">
        <f t="shared" si="33"/>
        <v>4.189787806</v>
      </c>
      <c r="X666" s="34" t="b">
        <f t="shared" si="13"/>
        <v>0</v>
      </c>
      <c r="Y666" s="34" t="b">
        <f t="shared" si="14"/>
        <v>0</v>
      </c>
      <c r="Z666" s="34" t="b">
        <f t="shared" si="15"/>
        <v>0</v>
      </c>
      <c r="AA666" s="34" t="b">
        <f t="shared" si="16"/>
        <v>0</v>
      </c>
      <c r="AB666" s="34" t="b">
        <f t="shared" si="17"/>
        <v>0</v>
      </c>
      <c r="AC666" s="21">
        <f t="shared" si="18"/>
        <v>2</v>
      </c>
      <c r="AD666" s="21">
        <f t="shared" si="19"/>
        <v>4</v>
      </c>
      <c r="AE666" s="16" t="b">
        <f t="shared" si="20"/>
        <v>0</v>
      </c>
      <c r="AF666" s="17" t="b">
        <f t="shared" si="30"/>
        <v>0</v>
      </c>
      <c r="AG666" s="17">
        <f t="shared" si="22"/>
        <v>4</v>
      </c>
      <c r="AH666" s="17" t="b">
        <f t="shared" si="23"/>
        <v>0</v>
      </c>
      <c r="AI666" s="34">
        <f t="shared" si="24"/>
        <v>1</v>
      </c>
      <c r="AJ666" s="18">
        <f t="shared" si="25"/>
        <v>15103.071</v>
      </c>
      <c r="AK666" s="18">
        <f t="shared" si="26"/>
        <v>14683.54125</v>
      </c>
      <c r="AL666" s="18">
        <f t="shared" si="27"/>
        <v>14264.0115</v>
      </c>
      <c r="AS666" s="21" t="b">
        <f t="shared" si="32"/>
        <v>1</v>
      </c>
    </row>
    <row r="667" ht="12.75" customHeight="1">
      <c r="A667" s="83">
        <v>44483.0</v>
      </c>
      <c r="B667" s="2">
        <v>2563.0</v>
      </c>
      <c r="C667" s="3">
        <v>16387.28</v>
      </c>
      <c r="D667" s="2">
        <v>16402.0</v>
      </c>
      <c r="E667" s="4"/>
      <c r="F667" s="5">
        <f t="shared" si="1"/>
        <v>2712.4</v>
      </c>
      <c r="G667" s="6">
        <f t="shared" si="2"/>
        <v>0.9569363424</v>
      </c>
      <c r="H667" s="6">
        <f t="shared" si="3"/>
        <v>0.827496794</v>
      </c>
      <c r="I667" s="5" t="b">
        <f t="shared" si="4"/>
        <v>1</v>
      </c>
      <c r="J667" s="48">
        <f t="shared" si="5"/>
        <v>-1</v>
      </c>
      <c r="K667" s="4">
        <f t="shared" si="6"/>
        <v>75</v>
      </c>
      <c r="L667" s="7">
        <f t="shared" si="7"/>
        <v>0.000898257673</v>
      </c>
      <c r="M667" s="50" t="b">
        <f t="shared" si="8"/>
        <v>0</v>
      </c>
      <c r="N667" s="50" t="b">
        <f t="shared" si="9"/>
        <v>1</v>
      </c>
      <c r="O667" s="50">
        <f t="shared" si="10"/>
        <v>-1</v>
      </c>
      <c r="P667" s="4">
        <f t="shared" si="28"/>
        <v>26428736600</v>
      </c>
      <c r="Q667" s="21">
        <f t="shared" si="31"/>
        <v>-177244</v>
      </c>
      <c r="R667" s="93">
        <v>44483.0</v>
      </c>
      <c r="S667" s="97">
        <v>4429.0</v>
      </c>
      <c r="T667" s="97">
        <v>1222049.0</v>
      </c>
      <c r="U667" s="97">
        <v>3.887716E8</v>
      </c>
      <c r="V667" s="98">
        <v>0.454293</v>
      </c>
      <c r="W667" s="53">
        <f t="shared" si="33"/>
        <v>2.818841734</v>
      </c>
      <c r="X667" s="34" t="b">
        <f t="shared" si="13"/>
        <v>0</v>
      </c>
      <c r="Y667" s="34" t="b">
        <f t="shared" si="14"/>
        <v>1</v>
      </c>
      <c r="Z667" s="34" t="b">
        <f t="shared" si="15"/>
        <v>0</v>
      </c>
      <c r="AA667" s="34" t="b">
        <f t="shared" si="16"/>
        <v>0</v>
      </c>
      <c r="AB667" s="34" t="b">
        <f t="shared" si="17"/>
        <v>1</v>
      </c>
      <c r="AC667" s="21">
        <f t="shared" si="18"/>
        <v>1</v>
      </c>
      <c r="AD667" s="21">
        <f t="shared" si="19"/>
        <v>3</v>
      </c>
      <c r="AE667" s="16" t="b">
        <f t="shared" si="20"/>
        <v>0</v>
      </c>
      <c r="AF667" s="17" t="b">
        <f t="shared" si="30"/>
        <v>0</v>
      </c>
      <c r="AG667" s="17">
        <f t="shared" si="22"/>
        <v>3</v>
      </c>
      <c r="AH667" s="17" t="b">
        <f t="shared" si="23"/>
        <v>0</v>
      </c>
      <c r="AI667" s="34">
        <f t="shared" si="24"/>
        <v>1</v>
      </c>
      <c r="AJ667" s="18">
        <f t="shared" si="25"/>
        <v>14748.552</v>
      </c>
      <c r="AK667" s="18">
        <f t="shared" si="26"/>
        <v>14338.87</v>
      </c>
      <c r="AL667" s="18">
        <f t="shared" si="27"/>
        <v>13929.188</v>
      </c>
      <c r="AS667" s="21" t="b">
        <f t="shared" si="32"/>
        <v>1</v>
      </c>
    </row>
    <row r="668" ht="12.75" customHeight="1">
      <c r="A668" s="83">
        <v>44482.0</v>
      </c>
      <c r="B668" s="2">
        <v>2571.0</v>
      </c>
      <c r="C668" s="3">
        <v>16347.99</v>
      </c>
      <c r="D668" s="2">
        <v>16327.0</v>
      </c>
      <c r="E668" s="4"/>
      <c r="F668" s="5">
        <f t="shared" si="1"/>
        <v>2774.6</v>
      </c>
      <c r="G668" s="6">
        <f t="shared" si="2"/>
        <v>0.9533411958</v>
      </c>
      <c r="H668" s="6">
        <f t="shared" si="3"/>
        <v>0.8193717034</v>
      </c>
      <c r="I668" s="5" t="b">
        <f t="shared" si="4"/>
        <v>1</v>
      </c>
      <c r="J668" s="48">
        <f t="shared" si="5"/>
        <v>-1</v>
      </c>
      <c r="K668" s="4">
        <f t="shared" si="6"/>
        <v>-97</v>
      </c>
      <c r="L668" s="7">
        <f t="shared" si="7"/>
        <v>-0.001283949892</v>
      </c>
      <c r="M668" s="50" t="b">
        <f t="shared" si="8"/>
        <v>1</v>
      </c>
      <c r="N668" s="50" t="b">
        <f t="shared" si="9"/>
        <v>1</v>
      </c>
      <c r="O668" s="50">
        <f t="shared" si="10"/>
        <v>-1</v>
      </c>
      <c r="P668" s="4">
        <f t="shared" si="28"/>
        <v>27113760350</v>
      </c>
      <c r="Q668" s="21">
        <f t="shared" si="31"/>
        <v>-182673</v>
      </c>
      <c r="R668" s="93">
        <v>44482.0</v>
      </c>
      <c r="S668" s="97">
        <v>4355.0</v>
      </c>
      <c r="T668" s="97">
        <v>1329632.0</v>
      </c>
      <c r="U668" s="97">
        <v>-4.13813443E8</v>
      </c>
      <c r="V668" s="98">
        <v>0.454975</v>
      </c>
      <c r="W668" s="53">
        <f t="shared" si="33"/>
        <v>-2.943858484</v>
      </c>
      <c r="X668" s="34" t="b">
        <f t="shared" si="13"/>
        <v>1</v>
      </c>
      <c r="Y668" s="34" t="b">
        <f t="shared" si="14"/>
        <v>0</v>
      </c>
      <c r="Z668" s="34" t="b">
        <f t="shared" si="15"/>
        <v>0</v>
      </c>
      <c r="AA668" s="34" t="b">
        <f t="shared" si="16"/>
        <v>0</v>
      </c>
      <c r="AB668" s="34" t="b">
        <f t="shared" si="17"/>
        <v>0</v>
      </c>
      <c r="AC668" s="21">
        <f t="shared" si="18"/>
        <v>4</v>
      </c>
      <c r="AD668" s="21">
        <f t="shared" si="19"/>
        <v>2</v>
      </c>
      <c r="AE668" s="16" t="b">
        <f t="shared" si="20"/>
        <v>1</v>
      </c>
      <c r="AF668" s="17" t="b">
        <f t="shared" si="30"/>
        <v>0</v>
      </c>
      <c r="AG668" s="17">
        <f t="shared" si="22"/>
        <v>2</v>
      </c>
      <c r="AH668" s="17" t="b">
        <f t="shared" si="23"/>
        <v>1</v>
      </c>
      <c r="AI668" s="34">
        <f t="shared" si="24"/>
        <v>1</v>
      </c>
      <c r="AJ668" s="18">
        <f t="shared" si="25"/>
        <v>14713.191</v>
      </c>
      <c r="AK668" s="18">
        <f t="shared" si="26"/>
        <v>14304.49125</v>
      </c>
      <c r="AL668" s="18">
        <f t="shared" si="27"/>
        <v>13895.7915</v>
      </c>
      <c r="AS668" s="21" t="b">
        <f t="shared" si="32"/>
        <v>1</v>
      </c>
    </row>
    <row r="669" ht="12.75" customHeight="1">
      <c r="A669" s="83">
        <v>44481.0</v>
      </c>
      <c r="B669" s="2">
        <v>2782.0</v>
      </c>
      <c r="C669" s="3">
        <v>16462.84</v>
      </c>
      <c r="D669" s="2">
        <v>16424.0</v>
      </c>
      <c r="E669" s="4"/>
      <c r="F669" s="5">
        <f t="shared" si="1"/>
        <v>2916.6</v>
      </c>
      <c r="G669" s="6">
        <f t="shared" si="2"/>
        <v>0.9585971726</v>
      </c>
      <c r="H669" s="6">
        <f t="shared" si="3"/>
        <v>0.902406601</v>
      </c>
      <c r="I669" s="5" t="b">
        <f t="shared" si="4"/>
        <v>1</v>
      </c>
      <c r="J669" s="48">
        <f t="shared" si="5"/>
        <v>-1</v>
      </c>
      <c r="K669" s="4">
        <f t="shared" si="6"/>
        <v>-195</v>
      </c>
      <c r="L669" s="7">
        <f t="shared" si="7"/>
        <v>-0.002359252717</v>
      </c>
      <c r="M669" s="50" t="b">
        <f t="shared" si="8"/>
        <v>1</v>
      </c>
      <c r="N669" s="50" t="b">
        <f t="shared" si="9"/>
        <v>1</v>
      </c>
      <c r="O669" s="50">
        <f t="shared" si="10"/>
        <v>-1</v>
      </c>
      <c r="P669" s="4">
        <f t="shared" si="28"/>
        <v>26260737500</v>
      </c>
      <c r="Q669" s="21">
        <f t="shared" si="31"/>
        <v>-175881</v>
      </c>
      <c r="R669" s="93">
        <v>44481.0</v>
      </c>
      <c r="S669" s="97">
        <v>4340.75</v>
      </c>
      <c r="T669" s="97">
        <v>1258996.0</v>
      </c>
      <c r="U669" s="97">
        <v>-4.7769757E8</v>
      </c>
      <c r="V669" s="98">
        <v>0.448136</v>
      </c>
      <c r="W669" s="53">
        <f t="shared" si="33"/>
        <v>-3.384141486</v>
      </c>
      <c r="X669" s="34" t="b">
        <f t="shared" si="13"/>
        <v>1</v>
      </c>
      <c r="Y669" s="34" t="b">
        <f t="shared" si="14"/>
        <v>0</v>
      </c>
      <c r="Z669" s="34" t="b">
        <f t="shared" si="15"/>
        <v>0</v>
      </c>
      <c r="AA669" s="34" t="b">
        <f t="shared" si="16"/>
        <v>1</v>
      </c>
      <c r="AB669" s="34" t="b">
        <f t="shared" si="17"/>
        <v>0</v>
      </c>
      <c r="AC669" s="21">
        <f t="shared" si="18"/>
        <v>3</v>
      </c>
      <c r="AD669" s="21">
        <f t="shared" si="19"/>
        <v>1</v>
      </c>
      <c r="AE669" s="16" t="b">
        <f t="shared" si="20"/>
        <v>1</v>
      </c>
      <c r="AF669" s="17" t="b">
        <f t="shared" si="30"/>
        <v>1</v>
      </c>
      <c r="AG669" s="17">
        <f t="shared" si="22"/>
        <v>1</v>
      </c>
      <c r="AH669" s="17" t="b">
        <f t="shared" si="23"/>
        <v>1</v>
      </c>
      <c r="AI669" s="34">
        <f t="shared" si="24"/>
        <v>1</v>
      </c>
      <c r="AJ669" s="18">
        <f t="shared" si="25"/>
        <v>14816.556</v>
      </c>
      <c r="AK669" s="18">
        <f t="shared" si="26"/>
        <v>14404.985</v>
      </c>
      <c r="AL669" s="18">
        <f t="shared" si="27"/>
        <v>13993.414</v>
      </c>
      <c r="AS669" s="21" t="b">
        <f t="shared" si="32"/>
        <v>1</v>
      </c>
    </row>
    <row r="670" ht="12.75" customHeight="1">
      <c r="A670" s="83">
        <v>44477.0</v>
      </c>
      <c r="B670" s="2">
        <v>2710.0</v>
      </c>
      <c r="C670" s="3">
        <v>16640.43</v>
      </c>
      <c r="D670" s="2">
        <v>16619.0</v>
      </c>
      <c r="E670" s="4"/>
      <c r="F670" s="5">
        <f t="shared" si="1"/>
        <v>2959.2</v>
      </c>
      <c r="G670" s="6">
        <f t="shared" si="2"/>
        <v>0.9674625481</v>
      </c>
      <c r="H670" s="6">
        <f t="shared" si="3"/>
        <v>0.8951558997</v>
      </c>
      <c r="I670" s="5" t="b">
        <f t="shared" si="4"/>
        <v>1</v>
      </c>
      <c r="J670" s="48">
        <f t="shared" si="5"/>
        <v>0</v>
      </c>
      <c r="K670" s="4">
        <f t="shared" si="6"/>
        <v>-87</v>
      </c>
      <c r="L670" s="7">
        <f t="shared" si="7"/>
        <v>-0.001287827298</v>
      </c>
      <c r="M670" s="50" t="b">
        <f t="shared" si="8"/>
        <v>1</v>
      </c>
      <c r="N670" s="50" t="b">
        <f t="shared" si="9"/>
        <v>0</v>
      </c>
      <c r="O670" s="50">
        <f t="shared" si="10"/>
        <v>-1</v>
      </c>
      <c r="P670" s="4">
        <f t="shared" si="28"/>
        <v>24668757500</v>
      </c>
      <c r="Q670" s="21">
        <f t="shared" si="31"/>
        <v>-163280</v>
      </c>
      <c r="R670" s="93">
        <v>44477.0</v>
      </c>
      <c r="S670" s="97">
        <v>4382.25</v>
      </c>
      <c r="T670" s="97">
        <v>1428160.0</v>
      </c>
      <c r="U670" s="97">
        <v>-9.4247712E7</v>
      </c>
      <c r="V670" s="98">
        <v>0.442833</v>
      </c>
      <c r="W670" s="53">
        <f t="shared" si="33"/>
        <v>-0.6644836685</v>
      </c>
      <c r="X670" s="34" t="b">
        <f t="shared" si="13"/>
        <v>1</v>
      </c>
      <c r="Y670" s="34" t="b">
        <f t="shared" si="14"/>
        <v>0</v>
      </c>
      <c r="Z670" s="34" t="b">
        <f t="shared" si="15"/>
        <v>0</v>
      </c>
      <c r="AA670" s="34" t="b">
        <f t="shared" si="16"/>
        <v>0</v>
      </c>
      <c r="AB670" s="34" t="b">
        <f t="shared" si="17"/>
        <v>0</v>
      </c>
      <c r="AC670" s="21">
        <f t="shared" si="18"/>
        <v>2</v>
      </c>
      <c r="AD670" s="21">
        <f t="shared" si="19"/>
        <v>4</v>
      </c>
      <c r="AE670" s="16" t="b">
        <f t="shared" si="20"/>
        <v>0</v>
      </c>
      <c r="AF670" s="17" t="b">
        <f t="shared" si="30"/>
        <v>0</v>
      </c>
      <c r="AG670" s="17">
        <f t="shared" si="22"/>
        <v>4</v>
      </c>
      <c r="AH670" s="17" t="b">
        <f t="shared" si="23"/>
        <v>0</v>
      </c>
      <c r="AI670" s="34">
        <f t="shared" si="24"/>
        <v>1</v>
      </c>
      <c r="AJ670" s="18">
        <f t="shared" si="25"/>
        <v>14976.387</v>
      </c>
      <c r="AK670" s="18">
        <f t="shared" si="26"/>
        <v>14560.37625</v>
      </c>
      <c r="AL670" s="18">
        <f t="shared" si="27"/>
        <v>14144.3655</v>
      </c>
      <c r="AS670" s="21" t="b">
        <f t="shared" si="32"/>
        <v>1</v>
      </c>
    </row>
    <row r="671" ht="12.75" customHeight="1">
      <c r="A671" s="83">
        <v>44476.0</v>
      </c>
      <c r="B671" s="2">
        <v>2936.0</v>
      </c>
      <c r="C671" s="3">
        <v>16713.86</v>
      </c>
      <c r="D671" s="2">
        <v>16706.0</v>
      </c>
      <c r="E671" s="4"/>
      <c r="F671" s="5">
        <f t="shared" si="1"/>
        <v>3096.4</v>
      </c>
      <c r="G671" s="6">
        <f t="shared" si="2"/>
        <v>0.9705981143</v>
      </c>
      <c r="H671" s="6">
        <f t="shared" si="3"/>
        <v>0.9139719834</v>
      </c>
      <c r="I671" s="5" t="b">
        <f t="shared" si="4"/>
        <v>1</v>
      </c>
      <c r="J671" s="48">
        <f t="shared" si="5"/>
        <v>0</v>
      </c>
      <c r="K671" s="4">
        <f t="shared" si="6"/>
        <v>358</v>
      </c>
      <c r="L671" s="7">
        <f t="shared" si="7"/>
        <v>-0.000470268388</v>
      </c>
      <c r="M671" s="50" t="b">
        <f t="shared" si="8"/>
        <v>0</v>
      </c>
      <c r="N671" s="50" t="b">
        <f t="shared" si="9"/>
        <v>0</v>
      </c>
      <c r="O671" s="50">
        <f t="shared" si="10"/>
        <v>-1</v>
      </c>
      <c r="P671" s="4">
        <f t="shared" si="28"/>
        <v>23981862050</v>
      </c>
      <c r="Q671" s="21">
        <f t="shared" si="31"/>
        <v>-157907</v>
      </c>
      <c r="R671" s="93">
        <v>44476.0</v>
      </c>
      <c r="S671" s="97">
        <v>4390.0</v>
      </c>
      <c r="T671" s="97">
        <v>1406808.0</v>
      </c>
      <c r="U671" s="97">
        <v>6.1311239E7</v>
      </c>
      <c r="V671" s="98">
        <v>0.430256</v>
      </c>
      <c r="W671" s="53">
        <f t="shared" si="33"/>
        <v>0.432970471</v>
      </c>
      <c r="X671" s="34" t="b">
        <f t="shared" si="13"/>
        <v>0</v>
      </c>
      <c r="Y671" s="34" t="b">
        <f t="shared" si="14"/>
        <v>1</v>
      </c>
      <c r="Z671" s="34" t="b">
        <f t="shared" si="15"/>
        <v>0</v>
      </c>
      <c r="AA671" s="34" t="b">
        <f t="shared" si="16"/>
        <v>0</v>
      </c>
      <c r="AB671" s="34" t="b">
        <f t="shared" si="17"/>
        <v>1</v>
      </c>
      <c r="AC671" s="21">
        <f t="shared" si="18"/>
        <v>1</v>
      </c>
      <c r="AD671" s="21">
        <f t="shared" si="19"/>
        <v>3</v>
      </c>
      <c r="AE671" s="16" t="b">
        <f t="shared" si="20"/>
        <v>0</v>
      </c>
      <c r="AF671" s="17" t="b">
        <f t="shared" si="30"/>
        <v>0</v>
      </c>
      <c r="AG671" s="17">
        <f t="shared" si="22"/>
        <v>3</v>
      </c>
      <c r="AH671" s="17" t="b">
        <f t="shared" si="23"/>
        <v>0</v>
      </c>
      <c r="AI671" s="34">
        <f t="shared" si="24"/>
        <v>1</v>
      </c>
      <c r="AJ671" s="18">
        <f t="shared" si="25"/>
        <v>15042.474</v>
      </c>
      <c r="AK671" s="18">
        <f t="shared" si="26"/>
        <v>14624.6275</v>
      </c>
      <c r="AL671" s="18">
        <f t="shared" si="27"/>
        <v>14206.781</v>
      </c>
      <c r="AS671" s="21" t="b">
        <f t="shared" si="32"/>
        <v>1</v>
      </c>
    </row>
    <row r="672" ht="12.75" customHeight="1">
      <c r="A672" s="83">
        <v>44475.0</v>
      </c>
      <c r="B672" s="2">
        <v>2874.0</v>
      </c>
      <c r="C672" s="3">
        <v>16393.16</v>
      </c>
      <c r="D672" s="2">
        <v>16348.0</v>
      </c>
      <c r="E672" s="4"/>
      <c r="F672" s="5">
        <f t="shared" si="1"/>
        <v>3048</v>
      </c>
      <c r="G672" s="6">
        <f t="shared" si="2"/>
        <v>0.9509312177</v>
      </c>
      <c r="H672" s="6">
        <f t="shared" si="3"/>
        <v>0.8993405895</v>
      </c>
      <c r="I672" s="5" t="b">
        <f t="shared" si="4"/>
        <v>1</v>
      </c>
      <c r="J672" s="48">
        <f t="shared" si="5"/>
        <v>0</v>
      </c>
      <c r="K672" s="4">
        <f t="shared" si="6"/>
        <v>-50</v>
      </c>
      <c r="L672" s="7">
        <f t="shared" si="7"/>
        <v>-0.002754807493</v>
      </c>
      <c r="M672" s="50" t="b">
        <f t="shared" si="8"/>
        <v>1</v>
      </c>
      <c r="N672" s="50" t="b">
        <f t="shared" si="9"/>
        <v>0</v>
      </c>
      <c r="O672" s="50">
        <f t="shared" si="10"/>
        <v>-1</v>
      </c>
      <c r="P672" s="4">
        <f t="shared" si="28"/>
        <v>27265831850</v>
      </c>
      <c r="Q672" s="21">
        <f t="shared" si="31"/>
        <v>-183462</v>
      </c>
      <c r="R672" s="93">
        <v>44475.0</v>
      </c>
      <c r="S672" s="97">
        <v>4354.0</v>
      </c>
      <c r="T672" s="97">
        <v>2202805.0</v>
      </c>
      <c r="U672" s="97">
        <v>-3.12587554E8</v>
      </c>
      <c r="V672" s="98">
        <v>0.442402</v>
      </c>
      <c r="W672" s="53">
        <f t="shared" si="33"/>
        <v>-2.212158944</v>
      </c>
      <c r="X672" s="34" t="b">
        <f t="shared" si="13"/>
        <v>1</v>
      </c>
      <c r="Y672" s="34" t="b">
        <f t="shared" si="14"/>
        <v>0</v>
      </c>
      <c r="Z672" s="34" t="b">
        <f t="shared" si="15"/>
        <v>0</v>
      </c>
      <c r="AA672" s="34" t="b">
        <f t="shared" si="16"/>
        <v>0</v>
      </c>
      <c r="AB672" s="34" t="b">
        <f t="shared" si="17"/>
        <v>0</v>
      </c>
      <c r="AC672" s="21">
        <f t="shared" si="18"/>
        <v>10</v>
      </c>
      <c r="AD672" s="21">
        <f t="shared" si="19"/>
        <v>2</v>
      </c>
      <c r="AE672" s="16" t="b">
        <f t="shared" si="20"/>
        <v>1</v>
      </c>
      <c r="AF672" s="17" t="b">
        <f t="shared" si="30"/>
        <v>0</v>
      </c>
      <c r="AG672" s="17">
        <f t="shared" si="22"/>
        <v>2</v>
      </c>
      <c r="AH672" s="17" t="b">
        <f t="shared" si="23"/>
        <v>1</v>
      </c>
      <c r="AI672" s="34">
        <f t="shared" si="24"/>
        <v>1</v>
      </c>
      <c r="AJ672" s="18">
        <f t="shared" si="25"/>
        <v>14753.844</v>
      </c>
      <c r="AK672" s="18">
        <f t="shared" si="26"/>
        <v>14344.015</v>
      </c>
      <c r="AL672" s="18">
        <f t="shared" si="27"/>
        <v>13934.186</v>
      </c>
      <c r="AS672" s="21" t="b">
        <f t="shared" si="32"/>
        <v>1</v>
      </c>
    </row>
    <row r="673" ht="12.75" customHeight="1">
      <c r="A673" s="83">
        <v>44474.0</v>
      </c>
      <c r="B673" s="2">
        <v>3281.0</v>
      </c>
      <c r="C673" s="3">
        <v>16460.75</v>
      </c>
      <c r="D673" s="2">
        <v>16398.0</v>
      </c>
      <c r="E673" s="4"/>
      <c r="F673" s="5">
        <f t="shared" si="1"/>
        <v>3120</v>
      </c>
      <c r="G673" s="6">
        <f t="shared" si="2"/>
        <v>0.9535418154</v>
      </c>
      <c r="H673" s="6">
        <f t="shared" si="3"/>
        <v>0.8888811335</v>
      </c>
      <c r="I673" s="5" t="b">
        <f t="shared" si="4"/>
        <v>0</v>
      </c>
      <c r="J673" s="48">
        <f t="shared" si="5"/>
        <v>0</v>
      </c>
      <c r="K673" s="4">
        <f t="shared" si="6"/>
        <v>23</v>
      </c>
      <c r="L673" s="7">
        <f t="shared" si="7"/>
        <v>-0.003812098477</v>
      </c>
      <c r="M673" s="50" t="b">
        <f t="shared" si="8"/>
        <v>0</v>
      </c>
      <c r="N673" s="50" t="b">
        <f t="shared" si="9"/>
        <v>0</v>
      </c>
      <c r="O673" s="50">
        <f t="shared" si="10"/>
        <v>1</v>
      </c>
      <c r="P673" s="4">
        <f t="shared" si="28"/>
        <v>26816114350</v>
      </c>
      <c r="Q673" s="21">
        <f t="shared" si="31"/>
        <v>-179887</v>
      </c>
      <c r="R673" s="93">
        <v>44474.0</v>
      </c>
      <c r="S673" s="97">
        <v>4334.0</v>
      </c>
      <c r="T673" s="97">
        <v>1650217.0</v>
      </c>
      <c r="U673" s="97">
        <v>-4.26051603E8</v>
      </c>
      <c r="V673" s="98">
        <v>0.430616</v>
      </c>
      <c r="W673" s="53">
        <f t="shared" si="33"/>
        <v>-3.062951226</v>
      </c>
      <c r="X673" s="34" t="b">
        <f t="shared" si="13"/>
        <v>1</v>
      </c>
      <c r="Y673" s="34" t="b">
        <f t="shared" si="14"/>
        <v>0</v>
      </c>
      <c r="Z673" s="34" t="b">
        <f t="shared" si="15"/>
        <v>0</v>
      </c>
      <c r="AA673" s="34" t="b">
        <f t="shared" si="16"/>
        <v>1</v>
      </c>
      <c r="AB673" s="34" t="b">
        <f t="shared" si="17"/>
        <v>0</v>
      </c>
      <c r="AC673" s="21">
        <f t="shared" si="18"/>
        <v>9</v>
      </c>
      <c r="AD673" s="21">
        <f t="shared" si="19"/>
        <v>1</v>
      </c>
      <c r="AE673" s="16" t="b">
        <f t="shared" si="20"/>
        <v>1</v>
      </c>
      <c r="AF673" s="17" t="b">
        <f t="shared" si="30"/>
        <v>1</v>
      </c>
      <c r="AG673" s="17">
        <f t="shared" si="22"/>
        <v>1</v>
      </c>
      <c r="AH673" s="17" t="b">
        <f t="shared" si="23"/>
        <v>1</v>
      </c>
      <c r="AI673" s="34">
        <f t="shared" si="24"/>
        <v>-1</v>
      </c>
      <c r="AJ673" s="18">
        <f t="shared" si="25"/>
        <v>14814.675</v>
      </c>
      <c r="AK673" s="18">
        <f t="shared" si="26"/>
        <v>14403.15625</v>
      </c>
      <c r="AL673" s="18">
        <f t="shared" si="27"/>
        <v>13991.6375</v>
      </c>
      <c r="AS673" s="21" t="b">
        <f t="shared" si="32"/>
        <v>1</v>
      </c>
    </row>
    <row r="674" ht="12.75" customHeight="1">
      <c r="A674" s="83">
        <v>44473.0</v>
      </c>
      <c r="B674" s="2">
        <v>2995.0</v>
      </c>
      <c r="C674" s="3">
        <v>16408.35</v>
      </c>
      <c r="D674" s="2">
        <v>16375.0</v>
      </c>
      <c r="E674" s="4"/>
      <c r="F674" s="5">
        <f t="shared" si="1"/>
        <v>2974</v>
      </c>
      <c r="G674" s="6">
        <f t="shared" si="2"/>
        <v>0.9494057604</v>
      </c>
      <c r="H674" s="6">
        <f t="shared" si="3"/>
        <v>0.8806330739</v>
      </c>
      <c r="I674" s="5" t="b">
        <f t="shared" si="4"/>
        <v>0</v>
      </c>
      <c r="J674" s="48">
        <f t="shared" si="5"/>
        <v>0</v>
      </c>
      <c r="K674" s="4">
        <f t="shared" si="6"/>
        <v>-109</v>
      </c>
      <c r="L674" s="7">
        <f t="shared" si="7"/>
        <v>-0.002032501745</v>
      </c>
      <c r="M674" s="50" t="b">
        <f t="shared" si="8"/>
        <v>1</v>
      </c>
      <c r="N674" s="50" t="b">
        <f t="shared" si="9"/>
        <v>0</v>
      </c>
      <c r="O674" s="50">
        <f t="shared" si="10"/>
        <v>-1</v>
      </c>
      <c r="P674" s="4">
        <f t="shared" si="28"/>
        <v>27024886500</v>
      </c>
      <c r="Q674" s="21">
        <f t="shared" si="31"/>
        <v>-181541</v>
      </c>
      <c r="R674" s="93">
        <v>44473.0</v>
      </c>
      <c r="S674" s="97">
        <v>4291.25</v>
      </c>
      <c r="T674" s="97">
        <v>2135338.0</v>
      </c>
      <c r="U674" s="97">
        <v>-6.78382317E8</v>
      </c>
      <c r="V674" s="98">
        <v>0.426017</v>
      </c>
      <c r="W674" s="53">
        <f t="shared" si="33"/>
        <v>-4.899941318</v>
      </c>
      <c r="X674" s="34" t="b">
        <f t="shared" si="13"/>
        <v>1</v>
      </c>
      <c r="Y674" s="34" t="b">
        <f t="shared" si="14"/>
        <v>0</v>
      </c>
      <c r="Z674" s="34" t="b">
        <f t="shared" si="15"/>
        <v>0</v>
      </c>
      <c r="AA674" s="34" t="b">
        <f t="shared" si="16"/>
        <v>1</v>
      </c>
      <c r="AB674" s="34" t="b">
        <f t="shared" si="17"/>
        <v>0</v>
      </c>
      <c r="AC674" s="21">
        <f t="shared" si="18"/>
        <v>8</v>
      </c>
      <c r="AD674" s="21">
        <f t="shared" si="19"/>
        <v>1</v>
      </c>
      <c r="AE674" s="16" t="b">
        <f t="shared" si="20"/>
        <v>1</v>
      </c>
      <c r="AF674" s="17" t="b">
        <f t="shared" si="30"/>
        <v>1</v>
      </c>
      <c r="AG674" s="17">
        <f t="shared" si="22"/>
        <v>1</v>
      </c>
      <c r="AH674" s="17" t="b">
        <f t="shared" si="23"/>
        <v>1</v>
      </c>
      <c r="AI674" s="34">
        <f t="shared" si="24"/>
        <v>1</v>
      </c>
      <c r="AJ674" s="18">
        <f t="shared" si="25"/>
        <v>14767.515</v>
      </c>
      <c r="AK674" s="18">
        <f t="shared" si="26"/>
        <v>14357.30625</v>
      </c>
      <c r="AL674" s="18">
        <f t="shared" si="27"/>
        <v>13947.0975</v>
      </c>
      <c r="AS674" s="21" t="b">
        <f t="shared" si="32"/>
        <v>1</v>
      </c>
    </row>
    <row r="675" ht="12.75" customHeight="1">
      <c r="A675" s="83">
        <v>44470.0</v>
      </c>
      <c r="B675" s="2">
        <v>3396.0</v>
      </c>
      <c r="C675" s="3">
        <v>16570.89</v>
      </c>
      <c r="D675" s="2">
        <v>16484.0</v>
      </c>
      <c r="E675" s="4"/>
      <c r="F675" s="5">
        <f t="shared" si="1"/>
        <v>2956.2</v>
      </c>
      <c r="G675" s="6">
        <f t="shared" si="2"/>
        <v>0.9574645297</v>
      </c>
      <c r="H675" s="6">
        <f t="shared" si="3"/>
        <v>0.8679428528</v>
      </c>
      <c r="I675" s="5" t="b">
        <f t="shared" si="4"/>
        <v>1</v>
      </c>
      <c r="J675" s="48">
        <f t="shared" si="5"/>
        <v>-1</v>
      </c>
      <c r="K675" s="4">
        <f t="shared" si="6"/>
        <v>-435</v>
      </c>
      <c r="L675" s="7">
        <f t="shared" si="7"/>
        <v>-0.005243532484</v>
      </c>
      <c r="M675" s="50" t="b">
        <f t="shared" si="8"/>
        <v>0</v>
      </c>
      <c r="N675" s="50" t="b">
        <f t="shared" si="9"/>
        <v>1</v>
      </c>
      <c r="O675" s="50">
        <f t="shared" si="10"/>
        <v>-1</v>
      </c>
      <c r="P675" s="4">
        <f t="shared" si="28"/>
        <v>26076521100</v>
      </c>
      <c r="Q675" s="21">
        <f t="shared" si="31"/>
        <v>-174012</v>
      </c>
      <c r="R675" s="93">
        <v>44470.0</v>
      </c>
      <c r="S675" s="97">
        <v>4343.75</v>
      </c>
      <c r="T675" s="97">
        <v>2269695.0</v>
      </c>
      <c r="U675" s="97">
        <v>-4.53541406E8</v>
      </c>
      <c r="V675" s="98">
        <v>0.436899</v>
      </c>
      <c r="W675" s="53">
        <f t="shared" si="33"/>
        <v>-3.282472155</v>
      </c>
      <c r="X675" s="34" t="b">
        <f t="shared" si="13"/>
        <v>1</v>
      </c>
      <c r="Y675" s="34" t="b">
        <f t="shared" si="14"/>
        <v>0</v>
      </c>
      <c r="Z675" s="34" t="b">
        <f t="shared" si="15"/>
        <v>0</v>
      </c>
      <c r="AA675" s="34" t="b">
        <f t="shared" si="16"/>
        <v>1</v>
      </c>
      <c r="AB675" s="34" t="b">
        <f t="shared" si="17"/>
        <v>0</v>
      </c>
      <c r="AC675" s="21">
        <f t="shared" si="18"/>
        <v>7</v>
      </c>
      <c r="AD675" s="21">
        <f t="shared" si="19"/>
        <v>1</v>
      </c>
      <c r="AE675" s="16" t="b">
        <f t="shared" si="20"/>
        <v>1</v>
      </c>
      <c r="AF675" s="17" t="b">
        <f t="shared" si="30"/>
        <v>1</v>
      </c>
      <c r="AG675" s="17">
        <f t="shared" si="22"/>
        <v>1</v>
      </c>
      <c r="AH675" s="17" t="b">
        <f t="shared" si="23"/>
        <v>1</v>
      </c>
      <c r="AI675" s="34">
        <f t="shared" si="24"/>
        <v>1</v>
      </c>
      <c r="AJ675" s="18">
        <f t="shared" si="25"/>
        <v>14913.801</v>
      </c>
      <c r="AK675" s="18">
        <f t="shared" si="26"/>
        <v>14499.52875</v>
      </c>
      <c r="AL675" s="18">
        <f t="shared" si="27"/>
        <v>14085.2565</v>
      </c>
      <c r="AS675" s="21" t="b">
        <f t="shared" si="32"/>
        <v>1</v>
      </c>
    </row>
    <row r="676" ht="12.75" customHeight="1">
      <c r="A676" s="83">
        <v>44469.0</v>
      </c>
      <c r="B676" s="2">
        <v>2694.0</v>
      </c>
      <c r="C676" s="3">
        <v>16934.77</v>
      </c>
      <c r="D676" s="2">
        <v>16919.0</v>
      </c>
      <c r="E676" s="4"/>
      <c r="F676" s="5">
        <f t="shared" si="1"/>
        <v>2827.8</v>
      </c>
      <c r="G676" s="6">
        <f t="shared" si="2"/>
        <v>0.9772850328</v>
      </c>
      <c r="H676" s="6">
        <f t="shared" si="3"/>
        <v>0.8180197043</v>
      </c>
      <c r="I676" s="5" t="b">
        <f t="shared" si="4"/>
        <v>0</v>
      </c>
      <c r="J676" s="48">
        <f t="shared" si="5"/>
        <v>0</v>
      </c>
      <c r="K676" s="4">
        <f t="shared" si="6"/>
        <v>105</v>
      </c>
      <c r="L676" s="7">
        <f t="shared" si="7"/>
        <v>-0.0009312202055</v>
      </c>
      <c r="M676" s="50" t="b">
        <f t="shared" si="8"/>
        <v>0</v>
      </c>
      <c r="N676" s="50" t="b">
        <f t="shared" si="9"/>
        <v>1</v>
      </c>
      <c r="O676" s="50">
        <f t="shared" si="10"/>
        <v>-1</v>
      </c>
      <c r="P676" s="4">
        <f t="shared" si="28"/>
        <v>22845906600</v>
      </c>
      <c r="Q676" s="21">
        <f t="shared" si="31"/>
        <v>-148534</v>
      </c>
      <c r="R676" s="93">
        <v>44469.0</v>
      </c>
      <c r="S676" s="97">
        <v>4297.75</v>
      </c>
      <c r="T676" s="97">
        <v>2373423.0</v>
      </c>
      <c r="U676" s="97">
        <v>-8.19239308E8</v>
      </c>
      <c r="V676" s="98">
        <v>0.443754</v>
      </c>
      <c r="W676" s="53">
        <f t="shared" si="33"/>
        <v>-6.017000309</v>
      </c>
      <c r="X676" s="34" t="b">
        <f t="shared" si="13"/>
        <v>1</v>
      </c>
      <c r="Y676" s="34" t="b">
        <f t="shared" si="14"/>
        <v>0</v>
      </c>
      <c r="Z676" s="34" t="b">
        <f t="shared" si="15"/>
        <v>0</v>
      </c>
      <c r="AA676" s="34" t="b">
        <f t="shared" si="16"/>
        <v>1</v>
      </c>
      <c r="AB676" s="34" t="b">
        <f t="shared" si="17"/>
        <v>0</v>
      </c>
      <c r="AC676" s="21">
        <f t="shared" si="18"/>
        <v>6</v>
      </c>
      <c r="AD676" s="21">
        <f t="shared" si="19"/>
        <v>1</v>
      </c>
      <c r="AE676" s="16" t="b">
        <f t="shared" si="20"/>
        <v>1</v>
      </c>
      <c r="AF676" s="17" t="b">
        <f t="shared" si="30"/>
        <v>1</v>
      </c>
      <c r="AG676" s="17">
        <f t="shared" si="22"/>
        <v>1</v>
      </c>
      <c r="AH676" s="17" t="b">
        <f t="shared" si="23"/>
        <v>1</v>
      </c>
      <c r="AI676" s="34">
        <f t="shared" si="24"/>
        <v>1</v>
      </c>
      <c r="AJ676" s="18">
        <f t="shared" si="25"/>
        <v>15241.293</v>
      </c>
      <c r="AK676" s="18">
        <f t="shared" si="26"/>
        <v>14817.92375</v>
      </c>
      <c r="AL676" s="18">
        <f t="shared" si="27"/>
        <v>14394.5545</v>
      </c>
      <c r="AS676" s="21" t="b">
        <f t="shared" si="32"/>
        <v>1</v>
      </c>
    </row>
    <row r="677" ht="12.75" customHeight="1">
      <c r="A677" s="83">
        <v>44468.0</v>
      </c>
      <c r="B677" s="2">
        <v>3234.0</v>
      </c>
      <c r="C677" s="3">
        <v>16855.46</v>
      </c>
      <c r="D677" s="2">
        <v>16814.0</v>
      </c>
      <c r="E677" s="4"/>
      <c r="F677" s="5">
        <f t="shared" si="1"/>
        <v>2790.6</v>
      </c>
      <c r="G677" s="6">
        <f t="shared" si="2"/>
        <v>0.9717937476</v>
      </c>
      <c r="H677" s="6">
        <f t="shared" si="3"/>
        <v>0.8067755173</v>
      </c>
      <c r="I677" s="5" t="b">
        <f t="shared" si="4"/>
        <v>1</v>
      </c>
      <c r="J677" s="48">
        <f t="shared" si="5"/>
        <v>0</v>
      </c>
      <c r="K677" s="4">
        <f t="shared" si="6"/>
        <v>-335</v>
      </c>
      <c r="L677" s="7">
        <f t="shared" si="7"/>
        <v>-0.002459737082</v>
      </c>
      <c r="M677" s="50" t="b">
        <f t="shared" si="8"/>
        <v>0</v>
      </c>
      <c r="N677" s="50" t="b">
        <f t="shared" si="9"/>
        <v>1</v>
      </c>
      <c r="O677" s="50">
        <f t="shared" si="10"/>
        <v>-1</v>
      </c>
      <c r="P677" s="4">
        <f t="shared" si="28"/>
        <v>23658485850</v>
      </c>
      <c r="Q677" s="21">
        <f t="shared" si="31"/>
        <v>-154777</v>
      </c>
      <c r="R677" s="93">
        <v>44468.0</v>
      </c>
      <c r="S677" s="97">
        <v>4349.75</v>
      </c>
      <c r="T677" s="97">
        <v>1815726.0</v>
      </c>
      <c r="U677" s="97">
        <v>-5.75317625E8</v>
      </c>
      <c r="V677" s="98">
        <v>0.433509</v>
      </c>
      <c r="W677" s="53">
        <f t="shared" si="33"/>
        <v>-4.286350385</v>
      </c>
      <c r="X677" s="34" t="b">
        <f t="shared" si="13"/>
        <v>1</v>
      </c>
      <c r="Y677" s="34" t="b">
        <f t="shared" si="14"/>
        <v>0</v>
      </c>
      <c r="Z677" s="34" t="b">
        <f t="shared" si="15"/>
        <v>0</v>
      </c>
      <c r="AA677" s="34" t="b">
        <f t="shared" si="16"/>
        <v>1</v>
      </c>
      <c r="AB677" s="34" t="b">
        <f t="shared" si="17"/>
        <v>0</v>
      </c>
      <c r="AC677" s="21">
        <f t="shared" si="18"/>
        <v>5</v>
      </c>
      <c r="AD677" s="21">
        <f t="shared" si="19"/>
        <v>1</v>
      </c>
      <c r="AE677" s="16" t="b">
        <f t="shared" si="20"/>
        <v>1</v>
      </c>
      <c r="AF677" s="17" t="b">
        <f t="shared" si="30"/>
        <v>1</v>
      </c>
      <c r="AG677" s="17">
        <f t="shared" si="22"/>
        <v>1</v>
      </c>
      <c r="AH677" s="17" t="b">
        <f t="shared" si="23"/>
        <v>1</v>
      </c>
      <c r="AI677" s="34">
        <f t="shared" si="24"/>
        <v>1</v>
      </c>
      <c r="AJ677" s="18">
        <f t="shared" si="25"/>
        <v>15169.914</v>
      </c>
      <c r="AK677" s="18">
        <f t="shared" si="26"/>
        <v>14748.5275</v>
      </c>
      <c r="AL677" s="18">
        <f t="shared" si="27"/>
        <v>14327.141</v>
      </c>
      <c r="AS677" s="21" t="b">
        <f t="shared" si="32"/>
        <v>1</v>
      </c>
    </row>
    <row r="678" ht="12.75" customHeight="1">
      <c r="A678" s="83">
        <v>44467.0</v>
      </c>
      <c r="B678" s="2">
        <v>2551.0</v>
      </c>
      <c r="C678" s="3">
        <v>17181.44</v>
      </c>
      <c r="D678" s="2">
        <v>17149.0</v>
      </c>
      <c r="E678" s="4"/>
      <c r="F678" s="5">
        <f t="shared" si="1"/>
        <v>2729.8</v>
      </c>
      <c r="G678" s="6">
        <f t="shared" si="2"/>
        <v>0.9895763474</v>
      </c>
      <c r="H678" s="6">
        <f t="shared" si="3"/>
        <v>0.7224608051</v>
      </c>
      <c r="I678" s="5" t="b">
        <f t="shared" si="4"/>
        <v>0</v>
      </c>
      <c r="J678" s="48">
        <f t="shared" si="5"/>
        <v>0</v>
      </c>
      <c r="K678" s="4">
        <f t="shared" si="6"/>
        <v>-143</v>
      </c>
      <c r="L678" s="7">
        <f t="shared" si="7"/>
        <v>-0.001888083886</v>
      </c>
      <c r="M678" s="50" t="b">
        <f t="shared" si="8"/>
        <v>0</v>
      </c>
      <c r="N678" s="50" t="b">
        <f t="shared" si="9"/>
        <v>0</v>
      </c>
      <c r="O678" s="50">
        <f t="shared" si="10"/>
        <v>1</v>
      </c>
      <c r="P678" s="4">
        <f t="shared" si="28"/>
        <v>34911085600</v>
      </c>
      <c r="Q678" s="21">
        <f t="shared" si="31"/>
        <v>671797</v>
      </c>
      <c r="R678" s="93">
        <v>44467.0</v>
      </c>
      <c r="S678" s="97">
        <v>4343.5</v>
      </c>
      <c r="T678" s="97">
        <v>2307037.0</v>
      </c>
      <c r="U678" s="97">
        <v>-7.57824834E8</v>
      </c>
      <c r="V678" s="98">
        <v>0.431505</v>
      </c>
      <c r="W678" s="53">
        <f t="shared" si="33"/>
        <v>-5.685432017</v>
      </c>
      <c r="X678" s="34" t="b">
        <f t="shared" si="13"/>
        <v>1</v>
      </c>
      <c r="Y678" s="34" t="b">
        <f t="shared" si="14"/>
        <v>0</v>
      </c>
      <c r="Z678" s="34" t="b">
        <f t="shared" si="15"/>
        <v>0</v>
      </c>
      <c r="AA678" s="34" t="b">
        <f t="shared" si="16"/>
        <v>1</v>
      </c>
      <c r="AB678" s="34" t="b">
        <f t="shared" si="17"/>
        <v>0</v>
      </c>
      <c r="AC678" s="21">
        <f t="shared" si="18"/>
        <v>4</v>
      </c>
      <c r="AD678" s="21">
        <f t="shared" si="19"/>
        <v>1</v>
      </c>
      <c r="AE678" s="16" t="b">
        <f t="shared" si="20"/>
        <v>1</v>
      </c>
      <c r="AF678" s="17" t="b">
        <f t="shared" si="30"/>
        <v>1</v>
      </c>
      <c r="AG678" s="17">
        <f t="shared" si="22"/>
        <v>1</v>
      </c>
      <c r="AH678" s="17" t="b">
        <f t="shared" si="23"/>
        <v>1</v>
      </c>
      <c r="AI678" s="34">
        <f t="shared" si="24"/>
        <v>3</v>
      </c>
      <c r="AJ678" s="18">
        <f t="shared" si="25"/>
        <v>15463.296</v>
      </c>
      <c r="AK678" s="18">
        <f t="shared" si="26"/>
        <v>15033.76</v>
      </c>
      <c r="AL678" s="18">
        <f t="shared" si="27"/>
        <v>14604.224</v>
      </c>
      <c r="AS678" s="21" t="b">
        <f t="shared" si="32"/>
        <v>1</v>
      </c>
    </row>
    <row r="679" ht="12.75" customHeight="1">
      <c r="A679" s="83">
        <v>44466.0</v>
      </c>
      <c r="B679" s="2">
        <v>2906.0</v>
      </c>
      <c r="C679" s="3">
        <v>17313.77</v>
      </c>
      <c r="D679" s="2">
        <v>17292.0</v>
      </c>
      <c r="E679" s="4"/>
      <c r="F679" s="5">
        <f t="shared" si="1"/>
        <v>2841</v>
      </c>
      <c r="G679" s="6">
        <f t="shared" si="2"/>
        <v>0.9966921363</v>
      </c>
      <c r="H679" s="6">
        <f t="shared" si="3"/>
        <v>0.7551832257</v>
      </c>
      <c r="I679" s="5" t="b">
        <f t="shared" si="4"/>
        <v>0</v>
      </c>
      <c r="J679" s="48">
        <f t="shared" si="5"/>
        <v>0</v>
      </c>
      <c r="K679" s="4">
        <f t="shared" si="6"/>
        <v>46</v>
      </c>
      <c r="L679" s="7">
        <f t="shared" si="7"/>
        <v>-0.001257380686</v>
      </c>
      <c r="M679" s="50" t="b">
        <f t="shared" si="8"/>
        <v>0</v>
      </c>
      <c r="N679" s="50" t="b">
        <f t="shared" si="9"/>
        <v>0</v>
      </c>
      <c r="O679" s="50">
        <f t="shared" si="10"/>
        <v>1</v>
      </c>
      <c r="P679" s="4">
        <f t="shared" si="28"/>
        <v>40427417850</v>
      </c>
      <c r="Q679" s="21">
        <f t="shared" si="31"/>
        <v>771515</v>
      </c>
      <c r="R679" s="93">
        <v>44466.0</v>
      </c>
      <c r="S679" s="97">
        <v>4433.0</v>
      </c>
      <c r="T679" s="97">
        <v>1306188.0</v>
      </c>
      <c r="U679" s="97">
        <v>4.214526E7</v>
      </c>
      <c r="V679" s="98">
        <v>0.426071</v>
      </c>
      <c r="W679" s="53">
        <f t="shared" si="33"/>
        <v>0.3223861106</v>
      </c>
      <c r="X679" s="34" t="b">
        <f t="shared" si="13"/>
        <v>1</v>
      </c>
      <c r="Y679" s="34" t="b">
        <f t="shared" si="14"/>
        <v>0</v>
      </c>
      <c r="Z679" s="34" t="b">
        <f t="shared" si="15"/>
        <v>0</v>
      </c>
      <c r="AA679" s="34" t="b">
        <f t="shared" si="16"/>
        <v>0</v>
      </c>
      <c r="AB679" s="34" t="b">
        <f t="shared" si="17"/>
        <v>0</v>
      </c>
      <c r="AC679" s="21">
        <f t="shared" si="18"/>
        <v>3</v>
      </c>
      <c r="AD679" s="21">
        <f t="shared" si="19"/>
        <v>6</v>
      </c>
      <c r="AE679" s="16" t="b">
        <f t="shared" si="20"/>
        <v>0</v>
      </c>
      <c r="AF679" s="17" t="b">
        <f t="shared" si="30"/>
        <v>0</v>
      </c>
      <c r="AG679" s="17">
        <f t="shared" si="22"/>
        <v>6</v>
      </c>
      <c r="AH679" s="17" t="b">
        <f t="shared" si="23"/>
        <v>0</v>
      </c>
      <c r="AI679" s="34">
        <f t="shared" si="24"/>
        <v>3</v>
      </c>
      <c r="AJ679" s="18">
        <f t="shared" si="25"/>
        <v>15582.393</v>
      </c>
      <c r="AK679" s="18">
        <f t="shared" si="26"/>
        <v>15149.54875</v>
      </c>
      <c r="AL679" s="18">
        <f t="shared" si="27"/>
        <v>14716.7045</v>
      </c>
      <c r="AS679" s="21" t="b">
        <f t="shared" si="32"/>
        <v>1</v>
      </c>
    </row>
    <row r="680" ht="12.75" customHeight="1">
      <c r="A680" s="83">
        <v>44463.0</v>
      </c>
      <c r="B680" s="2">
        <v>2754.0</v>
      </c>
      <c r="C680" s="3">
        <v>17260.19</v>
      </c>
      <c r="D680" s="2">
        <v>17246.0</v>
      </c>
      <c r="E680" s="4"/>
      <c r="F680" s="5">
        <f t="shared" si="1"/>
        <v>2736.8</v>
      </c>
      <c r="G680" s="6">
        <f t="shared" si="2"/>
        <v>0.9932263876</v>
      </c>
      <c r="H680" s="6">
        <f t="shared" si="3"/>
        <v>0.7445720767</v>
      </c>
      <c r="I680" s="5" t="b">
        <f t="shared" si="4"/>
        <v>0</v>
      </c>
      <c r="J680" s="48">
        <f t="shared" si="5"/>
        <v>0</v>
      </c>
      <c r="K680" s="4">
        <f t="shared" si="6"/>
        <v>181</v>
      </c>
      <c r="L680" s="7">
        <f t="shared" si="7"/>
        <v>-0.0008221230473</v>
      </c>
      <c r="M680" s="50" t="b">
        <f t="shared" si="8"/>
        <v>0</v>
      </c>
      <c r="N680" s="50" t="b">
        <f t="shared" si="9"/>
        <v>0</v>
      </c>
      <c r="O680" s="50">
        <f t="shared" si="10"/>
        <v>-1</v>
      </c>
      <c r="P680" s="4">
        <f t="shared" si="28"/>
        <v>41029318650</v>
      </c>
      <c r="Q680" s="21">
        <f t="shared" si="31"/>
        <v>-261696</v>
      </c>
      <c r="R680" s="93">
        <v>44463.0</v>
      </c>
      <c r="S680" s="97">
        <v>4445.75</v>
      </c>
      <c r="T680" s="97">
        <v>1182037.0</v>
      </c>
      <c r="U680" s="97">
        <v>1.2216095E8</v>
      </c>
      <c r="V680" s="98">
        <v>0.445714</v>
      </c>
      <c r="W680" s="53">
        <f t="shared" si="33"/>
        <v>0.9389792356</v>
      </c>
      <c r="X680" s="34" t="b">
        <f t="shared" si="13"/>
        <v>0</v>
      </c>
      <c r="Y680" s="34" t="b">
        <f t="shared" si="14"/>
        <v>0</v>
      </c>
      <c r="Z680" s="34" t="b">
        <f t="shared" si="15"/>
        <v>0</v>
      </c>
      <c r="AA680" s="34" t="b">
        <f t="shared" si="16"/>
        <v>0</v>
      </c>
      <c r="AB680" s="34" t="b">
        <f t="shared" si="17"/>
        <v>0</v>
      </c>
      <c r="AC680" s="21">
        <f t="shared" si="18"/>
        <v>2</v>
      </c>
      <c r="AD680" s="21">
        <f t="shared" si="19"/>
        <v>5</v>
      </c>
      <c r="AE680" s="16" t="b">
        <f t="shared" si="20"/>
        <v>0</v>
      </c>
      <c r="AF680" s="17" t="b">
        <f t="shared" si="30"/>
        <v>0</v>
      </c>
      <c r="AG680" s="17">
        <f t="shared" si="22"/>
        <v>5</v>
      </c>
      <c r="AH680" s="17" t="b">
        <f t="shared" si="23"/>
        <v>0</v>
      </c>
      <c r="AI680" s="34">
        <f t="shared" si="24"/>
        <v>1</v>
      </c>
      <c r="AJ680" s="18">
        <f t="shared" si="25"/>
        <v>15534.171</v>
      </c>
      <c r="AK680" s="18">
        <f t="shared" si="26"/>
        <v>15102.66625</v>
      </c>
      <c r="AL680" s="18">
        <f t="shared" si="27"/>
        <v>14671.1615</v>
      </c>
      <c r="AS680" s="21" t="b">
        <f t="shared" si="32"/>
        <v>1</v>
      </c>
    </row>
    <row r="681" ht="12.75" customHeight="1">
      <c r="A681" s="83">
        <v>44462.0</v>
      </c>
      <c r="B681" s="2">
        <v>2508.0</v>
      </c>
      <c r="C681" s="3">
        <v>17078.22</v>
      </c>
      <c r="D681" s="2">
        <v>17065.0</v>
      </c>
      <c r="E681" s="4"/>
      <c r="F681" s="5">
        <f t="shared" si="1"/>
        <v>2714.8</v>
      </c>
      <c r="G681" s="6">
        <f t="shared" si="2"/>
        <v>0.9822884557</v>
      </c>
      <c r="H681" s="6">
        <f t="shared" si="3"/>
        <v>0.7369573725</v>
      </c>
      <c r="I681" s="5" t="b">
        <f t="shared" si="4"/>
        <v>1</v>
      </c>
      <c r="J681" s="48">
        <f t="shared" si="5"/>
        <v>0</v>
      </c>
      <c r="K681" s="4">
        <f t="shared" si="6"/>
        <v>177</v>
      </c>
      <c r="L681" s="7">
        <f t="shared" si="7"/>
        <v>-0.0007740853555</v>
      </c>
      <c r="M681" s="50" t="b">
        <f t="shared" si="8"/>
        <v>0</v>
      </c>
      <c r="N681" s="50" t="b">
        <f t="shared" si="9"/>
        <v>1</v>
      </c>
      <c r="O681" s="50">
        <f t="shared" si="10"/>
        <v>-1</v>
      </c>
      <c r="P681" s="4">
        <f t="shared" si="28"/>
        <v>43571065450</v>
      </c>
      <c r="Q681" s="21">
        <f t="shared" si="31"/>
        <v>-280856</v>
      </c>
      <c r="R681" s="93">
        <v>44462.0</v>
      </c>
      <c r="S681" s="97">
        <v>4438.0</v>
      </c>
      <c r="T681" s="97">
        <v>1447395.0</v>
      </c>
      <c r="U681" s="97">
        <v>1.99852698E8</v>
      </c>
      <c r="V681" s="98">
        <v>0.399082</v>
      </c>
      <c r="W681" s="53">
        <f t="shared" si="33"/>
        <v>1.538050147</v>
      </c>
      <c r="X681" s="34" t="b">
        <f t="shared" si="13"/>
        <v>0</v>
      </c>
      <c r="Y681" s="34" t="b">
        <f t="shared" si="14"/>
        <v>1</v>
      </c>
      <c r="Z681" s="34" t="b">
        <f t="shared" si="15"/>
        <v>0</v>
      </c>
      <c r="AA681" s="34" t="b">
        <f t="shared" si="16"/>
        <v>0</v>
      </c>
      <c r="AB681" s="34" t="b">
        <f t="shared" si="17"/>
        <v>1</v>
      </c>
      <c r="AC681" s="21">
        <f t="shared" si="18"/>
        <v>1</v>
      </c>
      <c r="AD681" s="21">
        <f t="shared" si="19"/>
        <v>4</v>
      </c>
      <c r="AE681" s="16" t="b">
        <f t="shared" si="20"/>
        <v>0</v>
      </c>
      <c r="AF681" s="17" t="b">
        <f t="shared" si="30"/>
        <v>0</v>
      </c>
      <c r="AG681" s="17">
        <f t="shared" si="22"/>
        <v>4</v>
      </c>
      <c r="AH681" s="17" t="b">
        <f t="shared" si="23"/>
        <v>0</v>
      </c>
      <c r="AI681" s="34">
        <f t="shared" si="24"/>
        <v>1</v>
      </c>
      <c r="AJ681" s="18">
        <f t="shared" si="25"/>
        <v>15370.398</v>
      </c>
      <c r="AK681" s="18">
        <f t="shared" si="26"/>
        <v>14943.4425</v>
      </c>
      <c r="AL681" s="18">
        <f t="shared" si="27"/>
        <v>14516.487</v>
      </c>
      <c r="AS681" s="21" t="b">
        <f t="shared" si="32"/>
        <v>1</v>
      </c>
    </row>
    <row r="682" ht="12.75" customHeight="1">
      <c r="A682" s="83">
        <v>44461.0</v>
      </c>
      <c r="B682" s="2">
        <v>2930.0</v>
      </c>
      <c r="C682" s="3">
        <v>16925.82</v>
      </c>
      <c r="D682" s="2">
        <v>16888.0</v>
      </c>
      <c r="E682" s="4"/>
      <c r="F682" s="5">
        <f t="shared" si="1"/>
        <v>2727.6</v>
      </c>
      <c r="G682" s="6">
        <f t="shared" si="2"/>
        <v>0.9730378478</v>
      </c>
      <c r="H682" s="6">
        <f t="shared" si="3"/>
        <v>0.7271294729</v>
      </c>
      <c r="I682" s="5" t="b">
        <f t="shared" si="4"/>
        <v>1</v>
      </c>
      <c r="J682" s="48">
        <f t="shared" si="5"/>
        <v>-1</v>
      </c>
      <c r="K682" s="4">
        <f t="shared" si="6"/>
        <v>-410</v>
      </c>
      <c r="L682" s="7">
        <f t="shared" si="7"/>
        <v>-0.002234455997</v>
      </c>
      <c r="M682" s="50" t="b">
        <f t="shared" si="8"/>
        <v>1</v>
      </c>
      <c r="N682" s="50" t="b">
        <f t="shared" si="9"/>
        <v>1</v>
      </c>
      <c r="O682" s="50">
        <f t="shared" si="10"/>
        <v>-1</v>
      </c>
      <c r="P682" s="4">
        <f t="shared" si="28"/>
        <v>46236331450</v>
      </c>
      <c r="Q682" s="21">
        <f t="shared" si="31"/>
        <v>-301160</v>
      </c>
      <c r="R682" s="93">
        <v>44461.0</v>
      </c>
      <c r="S682" s="97">
        <v>4384.0</v>
      </c>
      <c r="T682" s="97">
        <v>1767853.0</v>
      </c>
      <c r="U682" s="97">
        <v>-2.62696189E8</v>
      </c>
      <c r="V682" s="98">
        <v>0.402876</v>
      </c>
      <c r="W682" s="53">
        <f t="shared" si="33"/>
        <v>-2.043456307</v>
      </c>
      <c r="X682" s="34" t="b">
        <f t="shared" si="13"/>
        <v>1</v>
      </c>
      <c r="Y682" s="34" t="b">
        <f t="shared" si="14"/>
        <v>0</v>
      </c>
      <c r="Z682" s="34" t="b">
        <f t="shared" si="15"/>
        <v>0</v>
      </c>
      <c r="AA682" s="34" t="b">
        <f t="shared" si="16"/>
        <v>0</v>
      </c>
      <c r="AB682" s="34" t="b">
        <f t="shared" si="17"/>
        <v>0</v>
      </c>
      <c r="AC682" s="21">
        <f t="shared" si="18"/>
        <v>18</v>
      </c>
      <c r="AD682" s="21">
        <f t="shared" si="19"/>
        <v>3</v>
      </c>
      <c r="AE682" s="16" t="b">
        <f t="shared" si="20"/>
        <v>1</v>
      </c>
      <c r="AF682" s="17" t="b">
        <f t="shared" si="30"/>
        <v>0</v>
      </c>
      <c r="AG682" s="17">
        <f t="shared" si="22"/>
        <v>3</v>
      </c>
      <c r="AH682" s="17" t="b">
        <f t="shared" si="23"/>
        <v>1</v>
      </c>
      <c r="AI682" s="34">
        <f t="shared" si="24"/>
        <v>1</v>
      </c>
      <c r="AJ682" s="18">
        <f t="shared" si="25"/>
        <v>15233.238</v>
      </c>
      <c r="AK682" s="18">
        <f t="shared" si="26"/>
        <v>14810.0925</v>
      </c>
      <c r="AL682" s="18">
        <f t="shared" si="27"/>
        <v>14386.947</v>
      </c>
      <c r="AS682" s="21" t="b">
        <f t="shared" si="32"/>
        <v>1</v>
      </c>
    </row>
    <row r="683" ht="12.75" customHeight="1">
      <c r="A683" s="1">
        <v>44456.0</v>
      </c>
      <c r="B683" s="2">
        <v>3107.0</v>
      </c>
      <c r="C683" s="3">
        <v>17276.79</v>
      </c>
      <c r="D683" s="2">
        <v>17298.0</v>
      </c>
      <c r="E683" s="4"/>
      <c r="F683" s="5">
        <f t="shared" si="1"/>
        <v>2646.8</v>
      </c>
      <c r="G683" s="6">
        <f t="shared" si="2"/>
        <v>0.992581963</v>
      </c>
      <c r="H683" s="6">
        <f t="shared" si="3"/>
        <v>0.7229672605</v>
      </c>
      <c r="I683" s="5" t="b">
        <f t="shared" si="4"/>
        <v>0</v>
      </c>
      <c r="J683" s="48">
        <f t="shared" si="5"/>
        <v>0</v>
      </c>
      <c r="K683" s="4">
        <f t="shared" si="6"/>
        <v>60</v>
      </c>
      <c r="L683" s="7">
        <f t="shared" si="7"/>
        <v>0.00122765861</v>
      </c>
      <c r="M683" s="50" t="b">
        <f t="shared" si="8"/>
        <v>0</v>
      </c>
      <c r="N683" s="50" t="b">
        <f t="shared" si="9"/>
        <v>1</v>
      </c>
      <c r="O683" s="50">
        <f t="shared" si="10"/>
        <v>-1</v>
      </c>
      <c r="P683" s="4">
        <f t="shared" si="28"/>
        <v>40904014950</v>
      </c>
      <c r="Q683" s="21">
        <f t="shared" si="31"/>
        <v>-260113</v>
      </c>
      <c r="R683" s="93">
        <v>44456.0</v>
      </c>
      <c r="S683" s="97">
        <v>4421.75</v>
      </c>
      <c r="T683" s="97">
        <v>1968041.0</v>
      </c>
      <c r="U683" s="97">
        <v>-2.41912911E8</v>
      </c>
      <c r="V683" s="98">
        <v>0.475462</v>
      </c>
      <c r="W683" s="53">
        <f t="shared" si="33"/>
        <v>-1.909282065</v>
      </c>
      <c r="X683" s="34" t="b">
        <f t="shared" si="13"/>
        <v>1</v>
      </c>
      <c r="Y683" s="34" t="b">
        <f t="shared" si="14"/>
        <v>0</v>
      </c>
      <c r="Z683" s="34" t="b">
        <f t="shared" si="15"/>
        <v>0</v>
      </c>
      <c r="AA683" s="34" t="b">
        <f t="shared" si="16"/>
        <v>0</v>
      </c>
      <c r="AB683" s="34" t="b">
        <f t="shared" si="17"/>
        <v>0</v>
      </c>
      <c r="AC683" s="21">
        <f t="shared" si="18"/>
        <v>17</v>
      </c>
      <c r="AD683" s="21">
        <f t="shared" si="19"/>
        <v>2</v>
      </c>
      <c r="AE683" s="16" t="b">
        <f t="shared" si="20"/>
        <v>1</v>
      </c>
      <c r="AF683" s="17" t="b">
        <f t="shared" si="30"/>
        <v>0</v>
      </c>
      <c r="AG683" s="17">
        <f t="shared" si="22"/>
        <v>2</v>
      </c>
      <c r="AH683" s="17" t="b">
        <f t="shared" si="23"/>
        <v>1</v>
      </c>
      <c r="AI683" s="34">
        <f t="shared" si="24"/>
        <v>1</v>
      </c>
      <c r="AJ683" s="18">
        <f t="shared" si="25"/>
        <v>15549.111</v>
      </c>
      <c r="AK683" s="18">
        <f t="shared" si="26"/>
        <v>15117.19125</v>
      </c>
      <c r="AL683" s="18">
        <f t="shared" si="27"/>
        <v>14685.2715</v>
      </c>
      <c r="AS683" s="21" t="b">
        <f t="shared" si="32"/>
        <v>1</v>
      </c>
    </row>
    <row r="684" ht="12.75" customHeight="1">
      <c r="A684" s="1">
        <v>44455.0</v>
      </c>
      <c r="B684" s="2">
        <v>2385.0</v>
      </c>
      <c r="C684" s="3">
        <v>17278.7</v>
      </c>
      <c r="D684" s="2">
        <v>17238.0</v>
      </c>
      <c r="E684" s="4"/>
      <c r="F684" s="5">
        <f t="shared" si="1"/>
        <v>2555.6</v>
      </c>
      <c r="G684" s="6">
        <f t="shared" si="2"/>
        <v>0.9924767322</v>
      </c>
      <c r="H684" s="6">
        <f t="shared" si="3"/>
        <v>0.6129267193</v>
      </c>
      <c r="I684" s="5" t="b">
        <f t="shared" si="4"/>
        <v>0</v>
      </c>
      <c r="J684" s="48">
        <f t="shared" si="5"/>
        <v>0</v>
      </c>
      <c r="K684" s="4">
        <f t="shared" si="6"/>
        <v>-71</v>
      </c>
      <c r="L684" s="7">
        <f t="shared" si="7"/>
        <v>-0.002355501282</v>
      </c>
      <c r="M684" s="50" t="b">
        <f t="shared" si="8"/>
        <v>0</v>
      </c>
      <c r="N684" s="50" t="b">
        <f t="shared" si="9"/>
        <v>0</v>
      </c>
      <c r="O684" s="50">
        <f t="shared" si="10"/>
        <v>1</v>
      </c>
      <c r="P684" s="4">
        <f t="shared" si="28"/>
        <v>38682436950</v>
      </c>
      <c r="Q684" s="21">
        <f t="shared" si="31"/>
        <v>740526</v>
      </c>
      <c r="R684" s="93">
        <v>44455.0</v>
      </c>
      <c r="S684" s="97">
        <v>4464.25</v>
      </c>
      <c r="T684" s="97">
        <v>1489822.0</v>
      </c>
      <c r="U684" s="97">
        <v>-5460475.0</v>
      </c>
      <c r="V684" s="98">
        <v>0.431002</v>
      </c>
      <c r="W684" s="53">
        <f t="shared" si="33"/>
        <v>-0.04381648318</v>
      </c>
      <c r="X684" s="34" t="b">
        <f t="shared" si="13"/>
        <v>1</v>
      </c>
      <c r="Y684" s="34" t="b">
        <f t="shared" si="14"/>
        <v>0</v>
      </c>
      <c r="Z684" s="34" t="b">
        <f t="shared" si="15"/>
        <v>1</v>
      </c>
      <c r="AA684" s="34" t="b">
        <f t="shared" si="16"/>
        <v>1</v>
      </c>
      <c r="AB684" s="34" t="b">
        <f t="shared" si="17"/>
        <v>0</v>
      </c>
      <c r="AC684" s="21">
        <f t="shared" si="18"/>
        <v>16</v>
      </c>
      <c r="AD684" s="21">
        <f t="shared" si="19"/>
        <v>1</v>
      </c>
      <c r="AE684" s="16" t="b">
        <f t="shared" si="20"/>
        <v>1</v>
      </c>
      <c r="AF684" s="17" t="b">
        <f t="shared" si="30"/>
        <v>1</v>
      </c>
      <c r="AG684" s="17">
        <f t="shared" si="22"/>
        <v>1</v>
      </c>
      <c r="AH684" s="17" t="b">
        <f t="shared" si="23"/>
        <v>1</v>
      </c>
      <c r="AI684" s="34">
        <f t="shared" si="24"/>
        <v>3</v>
      </c>
      <c r="AJ684" s="18">
        <f t="shared" si="25"/>
        <v>15550.83</v>
      </c>
      <c r="AK684" s="18">
        <f t="shared" si="26"/>
        <v>15118.8625</v>
      </c>
      <c r="AL684" s="18">
        <f t="shared" si="27"/>
        <v>14686.895</v>
      </c>
      <c r="AS684" s="21" t="b">
        <f t="shared" si="32"/>
        <v>1</v>
      </c>
    </row>
    <row r="685" ht="12.75" customHeight="1">
      <c r="A685" s="102">
        <v>44454.0</v>
      </c>
      <c r="B685" s="2">
        <v>2644.0</v>
      </c>
      <c r="C685" s="3">
        <v>17354.0</v>
      </c>
      <c r="D685" s="2">
        <v>17381.0</v>
      </c>
      <c r="E685" s="4">
        <v>17309.0</v>
      </c>
      <c r="F685" s="5">
        <f t="shared" si="1"/>
        <v>2566.4</v>
      </c>
      <c r="G685" s="6">
        <f t="shared" si="2"/>
        <v>0.9966785804</v>
      </c>
      <c r="H685" s="6">
        <f t="shared" si="3"/>
        <v>0.6087558891</v>
      </c>
      <c r="I685" s="5" t="b">
        <f t="shared" si="4"/>
        <v>0</v>
      </c>
      <c r="J685" s="48">
        <f t="shared" si="5"/>
        <v>0</v>
      </c>
      <c r="K685" s="4">
        <f t="shared" si="6"/>
        <v>-81</v>
      </c>
      <c r="L685" s="7">
        <f t="shared" si="7"/>
        <v>-0.002593062118</v>
      </c>
      <c r="M685" s="50" t="b">
        <f t="shared" si="8"/>
        <v>1</v>
      </c>
      <c r="N685" s="50" t="b">
        <f t="shared" si="9"/>
        <v>0</v>
      </c>
      <c r="O685" s="50">
        <f t="shared" si="10"/>
        <v>-1</v>
      </c>
      <c r="P685" s="4">
        <f t="shared" si="28"/>
        <v>37832453350</v>
      </c>
      <c r="Q685" s="21">
        <f t="shared" si="31"/>
        <v>-239432</v>
      </c>
      <c r="R685" s="93">
        <v>44454.0</v>
      </c>
      <c r="S685" s="97">
        <v>4472.0</v>
      </c>
      <c r="T685" s="97">
        <v>1640051.0</v>
      </c>
      <c r="U685" s="97">
        <v>1.95723676E8</v>
      </c>
      <c r="V685" s="98">
        <v>0.400158</v>
      </c>
      <c r="W685" s="53">
        <f t="shared" si="33"/>
        <v>1.585790996</v>
      </c>
      <c r="X685" s="34" t="b">
        <f t="shared" si="13"/>
        <v>0</v>
      </c>
      <c r="Y685" s="34" t="b">
        <f t="shared" si="14"/>
        <v>0</v>
      </c>
      <c r="Z685" s="34" t="b">
        <f t="shared" si="15"/>
        <v>1</v>
      </c>
      <c r="AA685" s="34" t="b">
        <f t="shared" si="16"/>
        <v>0</v>
      </c>
      <c r="AB685" s="34" t="b">
        <f t="shared" si="17"/>
        <v>0</v>
      </c>
      <c r="AC685" s="21">
        <f t="shared" si="18"/>
        <v>15</v>
      </c>
      <c r="AD685" s="21">
        <f t="shared" si="19"/>
        <v>43</v>
      </c>
      <c r="AE685" s="16" t="b">
        <f t="shared" si="20"/>
        <v>0</v>
      </c>
      <c r="AF685" s="17" t="b">
        <f t="shared" si="30"/>
        <v>0</v>
      </c>
      <c r="AG685" s="17">
        <f t="shared" si="22"/>
        <v>43</v>
      </c>
      <c r="AH685" s="17" t="b">
        <f t="shared" si="23"/>
        <v>0</v>
      </c>
      <c r="AI685" s="34">
        <f t="shared" si="24"/>
        <v>1</v>
      </c>
      <c r="AJ685" s="18">
        <f t="shared" si="25"/>
        <v>15618.6</v>
      </c>
      <c r="AK685" s="18">
        <f t="shared" si="26"/>
        <v>15184.75</v>
      </c>
      <c r="AL685" s="18">
        <f t="shared" si="27"/>
        <v>14750.9</v>
      </c>
      <c r="AM685" s="19">
        <v>236.0</v>
      </c>
      <c r="AN685" s="19">
        <v>685.0</v>
      </c>
      <c r="AO685" s="19">
        <v>210.0</v>
      </c>
      <c r="AP685" s="19">
        <v>166.0</v>
      </c>
      <c r="AQ685" s="19">
        <v>131.0</v>
      </c>
      <c r="AS685" s="21" t="b">
        <f t="shared" si="32"/>
        <v>1</v>
      </c>
    </row>
    <row r="686" ht="12.75" customHeight="1">
      <c r="A686" s="1">
        <v>44453.0</v>
      </c>
      <c r="B686" s="2">
        <v>2572.0</v>
      </c>
      <c r="C686" s="3">
        <v>17434.9</v>
      </c>
      <c r="D686" s="2">
        <v>17451.0</v>
      </c>
      <c r="E686" s="4">
        <v>17390.0</v>
      </c>
      <c r="F686" s="5">
        <f t="shared" si="1"/>
        <v>2679.6</v>
      </c>
      <c r="G686" s="6">
        <f t="shared" si="2"/>
        <v>1.001341418</v>
      </c>
      <c r="H686" s="6">
        <f t="shared" si="3"/>
        <v>0.7298495585</v>
      </c>
      <c r="I686" s="5" t="b">
        <f t="shared" si="4"/>
        <v>0</v>
      </c>
      <c r="J686" s="48">
        <f t="shared" si="5"/>
        <v>0</v>
      </c>
      <c r="K686" s="4">
        <f t="shared" si="6"/>
        <v>36</v>
      </c>
      <c r="L686" s="7">
        <f t="shared" si="7"/>
        <v>-0.002575294381</v>
      </c>
      <c r="M686" s="50" t="b">
        <f t="shared" si="8"/>
        <v>1</v>
      </c>
      <c r="N686" s="50" t="b">
        <f t="shared" si="9"/>
        <v>1</v>
      </c>
      <c r="O686" s="50">
        <f t="shared" si="10"/>
        <v>-1</v>
      </c>
      <c r="P686" s="4">
        <f t="shared" si="28"/>
        <v>36890686600</v>
      </c>
      <c r="Q686" s="21">
        <f t="shared" si="31"/>
        <v>-232535</v>
      </c>
      <c r="V686" s="52"/>
      <c r="W686" s="53" t="str">
        <f t="shared" si="33"/>
        <v/>
      </c>
      <c r="X686" s="34" t="b">
        <f t="shared" si="13"/>
        <v>0</v>
      </c>
      <c r="Y686" s="34" t="b">
        <f t="shared" si="14"/>
        <v>0</v>
      </c>
      <c r="Z686" s="34" t="b">
        <f t="shared" si="15"/>
        <v>1</v>
      </c>
      <c r="AA686" s="34" t="b">
        <f t="shared" si="16"/>
        <v>0</v>
      </c>
      <c r="AB686" s="34" t="b">
        <f t="shared" si="17"/>
        <v>0</v>
      </c>
      <c r="AC686" s="21">
        <f t="shared" si="18"/>
        <v>14</v>
      </c>
      <c r="AD686" s="21">
        <f t="shared" si="19"/>
        <v>42</v>
      </c>
      <c r="AE686" s="16" t="b">
        <f t="shared" si="20"/>
        <v>0</v>
      </c>
      <c r="AF686" s="17" t="b">
        <f t="shared" si="30"/>
        <v>0</v>
      </c>
      <c r="AG686" s="17">
        <f t="shared" si="22"/>
        <v>42</v>
      </c>
      <c r="AH686" s="17" t="b">
        <f t="shared" si="23"/>
        <v>0</v>
      </c>
      <c r="AI686" s="34">
        <f t="shared" si="24"/>
        <v>1</v>
      </c>
      <c r="AJ686" s="18">
        <f t="shared" si="25"/>
        <v>15691.41</v>
      </c>
      <c r="AK686" s="18">
        <f t="shared" si="26"/>
        <v>15255.5375</v>
      </c>
      <c r="AL686" s="18">
        <f t="shared" si="27"/>
        <v>14819.665</v>
      </c>
      <c r="AS686" s="21" t="b">
        <f t="shared" si="32"/>
        <v>1</v>
      </c>
    </row>
    <row r="687" ht="12.75" customHeight="1">
      <c r="A687" s="1">
        <v>44452.0</v>
      </c>
      <c r="B687" s="2">
        <v>2526.0</v>
      </c>
      <c r="C687" s="3">
        <v>17446.31</v>
      </c>
      <c r="D687" s="2">
        <v>17428.0</v>
      </c>
      <c r="E687" s="4">
        <v>17354.0</v>
      </c>
      <c r="F687" s="5">
        <f t="shared" si="1"/>
        <v>2833.8</v>
      </c>
      <c r="G687" s="6">
        <f t="shared" si="2"/>
        <v>1.002341513</v>
      </c>
      <c r="H687" s="6">
        <f t="shared" si="3"/>
        <v>0.7518836451</v>
      </c>
      <c r="I687" s="5" t="b">
        <f t="shared" si="4"/>
        <v>0</v>
      </c>
      <c r="J687" s="48">
        <f t="shared" si="5"/>
        <v>0</v>
      </c>
      <c r="K687" s="4">
        <f t="shared" si="6"/>
        <v>-48</v>
      </c>
      <c r="L687" s="7">
        <f t="shared" si="7"/>
        <v>-0.005291090208</v>
      </c>
      <c r="M687" s="50" t="b">
        <f t="shared" si="8"/>
        <v>0</v>
      </c>
      <c r="N687" s="50" t="b">
        <f t="shared" si="9"/>
        <v>0</v>
      </c>
      <c r="O687" s="50">
        <f t="shared" si="10"/>
        <v>1</v>
      </c>
      <c r="P687" s="4">
        <f t="shared" si="28"/>
        <v>36476279800</v>
      </c>
      <c r="Q687" s="21">
        <f t="shared" si="31"/>
        <v>230226</v>
      </c>
      <c r="R687" s="93">
        <v>44452.0</v>
      </c>
      <c r="S687" s="97">
        <v>4459.5</v>
      </c>
      <c r="T687" s="97">
        <v>2427929.0</v>
      </c>
      <c r="U687" s="97">
        <v>-8.8338476E7</v>
      </c>
      <c r="V687" s="98">
        <v>0.420349</v>
      </c>
      <c r="W687" s="53">
        <f t="shared" si="33"/>
        <v>-0.72559656</v>
      </c>
      <c r="X687" s="34" t="b">
        <f t="shared" si="13"/>
        <v>0</v>
      </c>
      <c r="Y687" s="34" t="b">
        <f t="shared" si="14"/>
        <v>0</v>
      </c>
      <c r="Z687" s="34" t="b">
        <f t="shared" si="15"/>
        <v>1</v>
      </c>
      <c r="AA687" s="34" t="b">
        <f t="shared" si="16"/>
        <v>0</v>
      </c>
      <c r="AB687" s="34" t="b">
        <f t="shared" si="17"/>
        <v>0</v>
      </c>
      <c r="AC687" s="21">
        <f t="shared" si="18"/>
        <v>13</v>
      </c>
      <c r="AD687" s="21">
        <f t="shared" si="19"/>
        <v>41</v>
      </c>
      <c r="AE687" s="16" t="b">
        <f t="shared" si="20"/>
        <v>0</v>
      </c>
      <c r="AF687" s="17" t="b">
        <f t="shared" si="30"/>
        <v>0</v>
      </c>
      <c r="AG687" s="17">
        <f t="shared" si="22"/>
        <v>41</v>
      </c>
      <c r="AH687" s="17" t="b">
        <f t="shared" si="23"/>
        <v>0</v>
      </c>
      <c r="AI687" s="34">
        <f t="shared" si="24"/>
        <v>1</v>
      </c>
      <c r="AJ687" s="18">
        <f t="shared" si="25"/>
        <v>15701.679</v>
      </c>
      <c r="AK687" s="18">
        <f t="shared" si="26"/>
        <v>15265.52125</v>
      </c>
      <c r="AL687" s="18">
        <f t="shared" si="27"/>
        <v>14829.3635</v>
      </c>
      <c r="AS687" s="21" t="b">
        <f t="shared" si="32"/>
        <v>1</v>
      </c>
      <c r="AT687" s="21" t="b">
        <f>IF(AND(ISNUMBER(W687),ISNUMBER(W688)),AND(W687&lt;W688*Y$2,W688&lt;Y$3))</f>
        <v>0</v>
      </c>
    </row>
    <row r="688" ht="12.75" customHeight="1">
      <c r="A688" s="1">
        <v>44449.0</v>
      </c>
      <c r="B688" s="2">
        <v>2651.0</v>
      </c>
      <c r="C688" s="3">
        <v>17474.57</v>
      </c>
      <c r="D688" s="2">
        <v>17476.0</v>
      </c>
      <c r="E688" s="4"/>
      <c r="F688" s="5">
        <f t="shared" si="1"/>
        <v>3075</v>
      </c>
      <c r="G688" s="6">
        <f t="shared" si="2"/>
        <v>1.004333781</v>
      </c>
      <c r="H688" s="6">
        <f t="shared" si="3"/>
        <v>0.8313346946</v>
      </c>
      <c r="I688" s="5" t="b">
        <f t="shared" si="4"/>
        <v>0</v>
      </c>
      <c r="J688" s="48">
        <f t="shared" si="5"/>
        <v>0</v>
      </c>
      <c r="K688" s="4">
        <f t="shared" si="6"/>
        <v>233</v>
      </c>
      <c r="L688" s="7">
        <f t="shared" si="7"/>
        <v>0.00008183320105</v>
      </c>
      <c r="M688" s="50" t="b">
        <f t="shared" si="8"/>
        <v>0</v>
      </c>
      <c r="N688" s="50" t="b">
        <f t="shared" si="9"/>
        <v>0</v>
      </c>
      <c r="O688" s="50">
        <f t="shared" si="10"/>
        <v>-1</v>
      </c>
      <c r="P688" s="4">
        <f t="shared" si="28"/>
        <v>35933455000</v>
      </c>
      <c r="Q688" s="21">
        <f t="shared" si="31"/>
        <v>-226177</v>
      </c>
      <c r="V688" s="52"/>
      <c r="W688" s="53" t="str">
        <f t="shared" si="33"/>
        <v/>
      </c>
      <c r="X688" s="34" t="b">
        <f t="shared" si="13"/>
        <v>0</v>
      </c>
      <c r="Y688" s="34" t="b">
        <f t="shared" si="14"/>
        <v>0</v>
      </c>
      <c r="Z688" s="34" t="b">
        <f t="shared" si="15"/>
        <v>1</v>
      </c>
      <c r="AA688" s="34" t="b">
        <f t="shared" si="16"/>
        <v>0</v>
      </c>
      <c r="AB688" s="34" t="b">
        <f t="shared" si="17"/>
        <v>0</v>
      </c>
      <c r="AC688" s="21">
        <f t="shared" si="18"/>
        <v>12</v>
      </c>
      <c r="AD688" s="21">
        <f t="shared" si="19"/>
        <v>40</v>
      </c>
      <c r="AE688" s="16" t="b">
        <f t="shared" si="20"/>
        <v>0</v>
      </c>
      <c r="AF688" s="17" t="b">
        <f t="shared" si="30"/>
        <v>0</v>
      </c>
      <c r="AG688" s="17">
        <f t="shared" si="22"/>
        <v>40</v>
      </c>
      <c r="AH688" s="17" t="b">
        <f t="shared" si="23"/>
        <v>0</v>
      </c>
      <c r="AI688" s="34">
        <f t="shared" si="24"/>
        <v>1</v>
      </c>
      <c r="AJ688" s="18">
        <f t="shared" si="25"/>
        <v>15727.113</v>
      </c>
      <c r="AK688" s="18">
        <f t="shared" si="26"/>
        <v>15290.24875</v>
      </c>
      <c r="AL688" s="18">
        <f t="shared" si="27"/>
        <v>14853.3845</v>
      </c>
      <c r="AS688" s="21" t="b">
        <f t="shared" si="32"/>
        <v>1</v>
      </c>
      <c r="AT688" s="21" t="b">
        <f>AND(X687,Z687,NOT(OR(OFFSET(Y687,,,AA$1))))</f>
        <v>0</v>
      </c>
    </row>
    <row r="689" ht="12.75" customHeight="1">
      <c r="A689" s="1">
        <v>44448.0</v>
      </c>
      <c r="B689" s="2">
        <v>2439.0</v>
      </c>
      <c r="C689" s="3">
        <v>17304.33</v>
      </c>
      <c r="D689" s="2">
        <v>17243.0</v>
      </c>
      <c r="E689" s="4"/>
      <c r="F689" s="5">
        <f t="shared" si="1"/>
        <v>3327.4</v>
      </c>
      <c r="G689" s="6">
        <f t="shared" si="2"/>
        <v>0.9946980722</v>
      </c>
      <c r="H689" s="6">
        <f t="shared" si="3"/>
        <v>0.8630094689</v>
      </c>
      <c r="I689" s="5" t="b">
        <f t="shared" si="4"/>
        <v>0</v>
      </c>
      <c r="J689" s="48">
        <f t="shared" si="5"/>
        <v>0</v>
      </c>
      <c r="K689" s="4">
        <f t="shared" si="6"/>
        <v>7</v>
      </c>
      <c r="L689" s="7">
        <f t="shared" si="7"/>
        <v>-0.003544199631</v>
      </c>
      <c r="M689" s="50" t="b">
        <f t="shared" si="8"/>
        <v>0</v>
      </c>
      <c r="N689" s="50" t="b">
        <f t="shared" si="9"/>
        <v>0</v>
      </c>
      <c r="O689" s="50">
        <f t="shared" si="10"/>
        <v>1</v>
      </c>
      <c r="P689" s="4">
        <f t="shared" si="28"/>
        <v>29382368750</v>
      </c>
      <c r="Q689" s="21">
        <f t="shared" si="31"/>
        <v>562325</v>
      </c>
      <c r="V689" s="52"/>
      <c r="W689" s="53" t="str">
        <f t="shared" si="33"/>
        <v/>
      </c>
      <c r="X689" s="34" t="b">
        <f t="shared" si="13"/>
        <v>0</v>
      </c>
      <c r="Y689" s="34" t="b">
        <f t="shared" si="14"/>
        <v>0</v>
      </c>
      <c r="Z689" s="34" t="b">
        <f t="shared" si="15"/>
        <v>1</v>
      </c>
      <c r="AA689" s="34" t="b">
        <f t="shared" si="16"/>
        <v>0</v>
      </c>
      <c r="AB689" s="34" t="b">
        <f t="shared" si="17"/>
        <v>0</v>
      </c>
      <c r="AC689" s="21">
        <f t="shared" si="18"/>
        <v>11</v>
      </c>
      <c r="AD689" s="21">
        <f t="shared" si="19"/>
        <v>39</v>
      </c>
      <c r="AE689" s="16" t="b">
        <f t="shared" si="20"/>
        <v>0</v>
      </c>
      <c r="AF689" s="17" t="b">
        <f t="shared" si="30"/>
        <v>0</v>
      </c>
      <c r="AG689" s="17">
        <f t="shared" si="22"/>
        <v>39</v>
      </c>
      <c r="AH689" s="17" t="b">
        <f t="shared" si="23"/>
        <v>0</v>
      </c>
      <c r="AI689" s="34">
        <f t="shared" si="24"/>
        <v>3</v>
      </c>
      <c r="AJ689" s="18">
        <f t="shared" si="25"/>
        <v>15573.897</v>
      </c>
      <c r="AK689" s="18">
        <f t="shared" si="26"/>
        <v>15141.28875</v>
      </c>
      <c r="AL689" s="18">
        <f t="shared" si="27"/>
        <v>14708.6805</v>
      </c>
      <c r="AS689" s="21" t="b">
        <f t="shared" si="32"/>
        <v>1</v>
      </c>
      <c r="AT689" s="21" t="b">
        <f>W687&lt;IF(ISBLANK(U688),W689,W688)*Y$1</f>
        <v>1</v>
      </c>
    </row>
    <row r="690" ht="12.75" customHeight="1">
      <c r="A690" s="1">
        <v>44447.0</v>
      </c>
      <c r="B690" s="2">
        <v>3210.0</v>
      </c>
      <c r="C690" s="3">
        <v>17270.49</v>
      </c>
      <c r="D690" s="2">
        <v>17236.0</v>
      </c>
      <c r="E690" s="4"/>
      <c r="F690" s="5">
        <f t="shared" si="1"/>
        <v>3534.2</v>
      </c>
      <c r="G690" s="6">
        <f t="shared" si="2"/>
        <v>0.9926708065</v>
      </c>
      <c r="H690" s="6">
        <f t="shared" si="3"/>
        <v>0.8568550595</v>
      </c>
      <c r="I690" s="5" t="b">
        <f t="shared" si="4"/>
        <v>0</v>
      </c>
      <c r="J690" s="48">
        <f t="shared" si="5"/>
        <v>0</v>
      </c>
      <c r="K690" s="4">
        <f t="shared" si="6"/>
        <v>-165</v>
      </c>
      <c r="L690" s="7">
        <f t="shared" si="7"/>
        <v>-0.001997048144</v>
      </c>
      <c r="M690" s="50" t="b">
        <f t="shared" si="8"/>
        <v>0</v>
      </c>
      <c r="N690" s="50" t="b">
        <f t="shared" si="9"/>
        <v>0</v>
      </c>
      <c r="O690" s="50">
        <f t="shared" si="10"/>
        <v>1</v>
      </c>
      <c r="P690" s="4">
        <f t="shared" si="28"/>
        <v>29186785600</v>
      </c>
      <c r="Q690" s="21">
        <f t="shared" si="31"/>
        <v>558809</v>
      </c>
      <c r="R690" s="93">
        <v>44447.0</v>
      </c>
      <c r="S690" s="97">
        <v>4512.5</v>
      </c>
      <c r="T690" s="97">
        <v>1606757.0</v>
      </c>
      <c r="U690" s="97">
        <v>2.86859856E8</v>
      </c>
      <c r="V690" s="98">
        <v>0.427504</v>
      </c>
      <c r="W690" s="53">
        <f t="shared" si="33"/>
        <v>2.346918835</v>
      </c>
      <c r="X690" s="34" t="b">
        <f t="shared" si="13"/>
        <v>0</v>
      </c>
      <c r="Y690" s="34" t="b">
        <f t="shared" si="14"/>
        <v>0</v>
      </c>
      <c r="Z690" s="34" t="b">
        <f t="shared" si="15"/>
        <v>1</v>
      </c>
      <c r="AA690" s="34" t="b">
        <f t="shared" si="16"/>
        <v>0</v>
      </c>
      <c r="AB690" s="34" t="b">
        <f t="shared" si="17"/>
        <v>0</v>
      </c>
      <c r="AC690" s="21">
        <f t="shared" si="18"/>
        <v>10</v>
      </c>
      <c r="AD690" s="21">
        <f t="shared" si="19"/>
        <v>38</v>
      </c>
      <c r="AE690" s="16" t="b">
        <f t="shared" si="20"/>
        <v>0</v>
      </c>
      <c r="AF690" s="17" t="b">
        <f t="shared" si="30"/>
        <v>0</v>
      </c>
      <c r="AG690" s="17">
        <f t="shared" si="22"/>
        <v>38</v>
      </c>
      <c r="AH690" s="17" t="b">
        <f t="shared" si="23"/>
        <v>0</v>
      </c>
      <c r="AI690" s="34">
        <f t="shared" si="24"/>
        <v>3</v>
      </c>
      <c r="AJ690" s="18">
        <f t="shared" si="25"/>
        <v>15543.441</v>
      </c>
      <c r="AK690" s="18">
        <f t="shared" si="26"/>
        <v>15111.67875</v>
      </c>
      <c r="AL690" s="18">
        <f t="shared" si="27"/>
        <v>14679.9165</v>
      </c>
      <c r="AS690" s="21" t="b">
        <f t="shared" si="32"/>
        <v>1</v>
      </c>
    </row>
    <row r="691" ht="12.75" customHeight="1">
      <c r="A691" s="1">
        <v>44446.0</v>
      </c>
      <c r="B691" s="2">
        <v>3343.0</v>
      </c>
      <c r="C691" s="3">
        <v>17428.87</v>
      </c>
      <c r="D691" s="2">
        <v>17401.0</v>
      </c>
      <c r="E691" s="4"/>
      <c r="F691" s="5">
        <f t="shared" si="1"/>
        <v>3612.6</v>
      </c>
      <c r="G691" s="6">
        <f t="shared" si="2"/>
        <v>1.001738289</v>
      </c>
      <c r="H691" s="6">
        <f t="shared" si="3"/>
        <v>0.849215277</v>
      </c>
      <c r="I691" s="5" t="b">
        <f t="shared" si="4"/>
        <v>0</v>
      </c>
      <c r="J691" s="48">
        <f t="shared" si="5"/>
        <v>0</v>
      </c>
      <c r="K691" s="4">
        <f t="shared" si="6"/>
        <v>-76</v>
      </c>
      <c r="L691" s="7">
        <f t="shared" si="7"/>
        <v>-0.001599070967</v>
      </c>
      <c r="M691" s="50" t="b">
        <f t="shared" si="8"/>
        <v>1</v>
      </c>
      <c r="N691" s="50" t="b">
        <f t="shared" si="9"/>
        <v>0</v>
      </c>
      <c r="O691" s="50">
        <f t="shared" si="10"/>
        <v>-1</v>
      </c>
      <c r="P691" s="4">
        <f t="shared" si="28"/>
        <v>27740082100</v>
      </c>
      <c r="Q691" s="21">
        <f t="shared" si="31"/>
        <v>-175358</v>
      </c>
      <c r="R691" s="93">
        <v>44446.0</v>
      </c>
      <c r="S691" s="97">
        <v>4519.25</v>
      </c>
      <c r="T691" s="97">
        <v>1277938.0</v>
      </c>
      <c r="U691" s="97">
        <v>3.3931138E8</v>
      </c>
      <c r="V691" s="98">
        <v>0.427247</v>
      </c>
      <c r="W691" s="53">
        <f t="shared" si="33"/>
        <v>2.775810461</v>
      </c>
      <c r="X691" s="34" t="b">
        <f t="shared" si="13"/>
        <v>0</v>
      </c>
      <c r="Y691" s="34" t="b">
        <f t="shared" si="14"/>
        <v>0</v>
      </c>
      <c r="Z691" s="34" t="b">
        <f t="shared" si="15"/>
        <v>1</v>
      </c>
      <c r="AA691" s="34" t="b">
        <f t="shared" si="16"/>
        <v>0</v>
      </c>
      <c r="AB691" s="34" t="b">
        <f t="shared" si="17"/>
        <v>0</v>
      </c>
      <c r="AC691" s="21">
        <f t="shared" si="18"/>
        <v>9</v>
      </c>
      <c r="AD691" s="21">
        <f t="shared" si="19"/>
        <v>37</v>
      </c>
      <c r="AE691" s="16" t="b">
        <f t="shared" si="20"/>
        <v>0</v>
      </c>
      <c r="AF691" s="17" t="b">
        <f t="shared" si="30"/>
        <v>0</v>
      </c>
      <c r="AG691" s="17">
        <f t="shared" si="22"/>
        <v>37</v>
      </c>
      <c r="AH691" s="17" t="b">
        <f t="shared" si="23"/>
        <v>0</v>
      </c>
      <c r="AI691" s="34">
        <f t="shared" si="24"/>
        <v>1</v>
      </c>
      <c r="AJ691" s="18">
        <f t="shared" si="25"/>
        <v>15685.983</v>
      </c>
      <c r="AK691" s="18">
        <f t="shared" si="26"/>
        <v>15250.26125</v>
      </c>
      <c r="AL691" s="18">
        <f t="shared" si="27"/>
        <v>14814.5395</v>
      </c>
      <c r="AS691" s="21" t="b">
        <f t="shared" si="32"/>
        <v>1</v>
      </c>
    </row>
    <row r="692" ht="12.75" customHeight="1">
      <c r="A692" s="1">
        <v>44445.0</v>
      </c>
      <c r="B692" s="2">
        <v>3732.0</v>
      </c>
      <c r="C692" s="3">
        <v>17495.3</v>
      </c>
      <c r="D692" s="2">
        <v>17477.0</v>
      </c>
      <c r="E692" s="4"/>
      <c r="F692" s="5">
        <f t="shared" si="1"/>
        <v>3614.6</v>
      </c>
      <c r="G692" s="6">
        <f t="shared" si="2"/>
        <v>1.005611873</v>
      </c>
      <c r="H692" s="6">
        <f t="shared" si="3"/>
        <v>0.8461912743</v>
      </c>
      <c r="I692" s="5" t="b">
        <f t="shared" si="4"/>
        <v>0</v>
      </c>
      <c r="J692" s="48">
        <f t="shared" si="5"/>
        <v>0</v>
      </c>
      <c r="K692" s="4">
        <f t="shared" si="6"/>
        <v>-23</v>
      </c>
      <c r="L692" s="7">
        <f t="shared" si="7"/>
        <v>-0.00104599521</v>
      </c>
      <c r="M692" s="50" t="b">
        <f t="shared" si="8"/>
        <v>1</v>
      </c>
      <c r="N692" s="50" t="b">
        <f t="shared" si="9"/>
        <v>0</v>
      </c>
      <c r="O692" s="50">
        <f t="shared" si="10"/>
        <v>-1</v>
      </c>
      <c r="P692" s="4">
        <f t="shared" si="28"/>
        <v>27092117500</v>
      </c>
      <c r="Q692" s="21">
        <f t="shared" si="31"/>
        <v>-170517</v>
      </c>
      <c r="V692" s="52"/>
      <c r="W692" s="53" t="str">
        <f t="shared" si="33"/>
        <v/>
      </c>
      <c r="X692" s="34" t="b">
        <f t="shared" si="13"/>
        <v>0</v>
      </c>
      <c r="Y692" s="34" t="b">
        <f t="shared" si="14"/>
        <v>0</v>
      </c>
      <c r="Z692" s="34" t="b">
        <f t="shared" si="15"/>
        <v>1</v>
      </c>
      <c r="AA692" s="34" t="b">
        <f t="shared" si="16"/>
        <v>0</v>
      </c>
      <c r="AB692" s="34" t="b">
        <f t="shared" si="17"/>
        <v>0</v>
      </c>
      <c r="AC692" s="21">
        <f t="shared" si="18"/>
        <v>8</v>
      </c>
      <c r="AD692" s="21">
        <f t="shared" si="19"/>
        <v>36</v>
      </c>
      <c r="AE692" s="16" t="b">
        <f t="shared" si="20"/>
        <v>0</v>
      </c>
      <c r="AF692" s="17" t="b">
        <f t="shared" si="30"/>
        <v>0</v>
      </c>
      <c r="AG692" s="17">
        <f t="shared" si="22"/>
        <v>36</v>
      </c>
      <c r="AH692" s="17" t="b">
        <f t="shared" si="23"/>
        <v>0</v>
      </c>
      <c r="AI692" s="34">
        <f t="shared" si="24"/>
        <v>1</v>
      </c>
      <c r="AJ692" s="18">
        <f t="shared" si="25"/>
        <v>15745.77</v>
      </c>
      <c r="AK692" s="18">
        <f t="shared" si="26"/>
        <v>15308.3875</v>
      </c>
      <c r="AL692" s="18">
        <f t="shared" si="27"/>
        <v>14871.005</v>
      </c>
      <c r="AS692" s="21" t="b">
        <f t="shared" si="32"/>
        <v>1</v>
      </c>
    </row>
    <row r="693" ht="12.75" customHeight="1">
      <c r="A693" s="1">
        <v>44442.0</v>
      </c>
      <c r="B693" s="2">
        <v>3913.0</v>
      </c>
      <c r="C693" s="3">
        <v>17516.92</v>
      </c>
      <c r="D693" s="2">
        <v>17500.0</v>
      </c>
      <c r="E693" s="4"/>
      <c r="F693" s="5">
        <f t="shared" si="1"/>
        <v>3407</v>
      </c>
      <c r="G693" s="6">
        <f t="shared" si="2"/>
        <v>1.007126433</v>
      </c>
      <c r="H693" s="6">
        <f t="shared" si="3"/>
        <v>0.8451403888</v>
      </c>
      <c r="I693" s="5" t="b">
        <f t="shared" si="4"/>
        <v>0</v>
      </c>
      <c r="J693" s="48">
        <f t="shared" si="5"/>
        <v>0</v>
      </c>
      <c r="K693" s="4">
        <f t="shared" si="6"/>
        <v>210</v>
      </c>
      <c r="L693" s="7">
        <f t="shared" si="7"/>
        <v>-0.0009659232331</v>
      </c>
      <c r="M693" s="50" t="b">
        <f t="shared" si="8"/>
        <v>0</v>
      </c>
      <c r="N693" s="50" t="b">
        <f t="shared" si="9"/>
        <v>0</v>
      </c>
      <c r="O693" s="50">
        <f t="shared" si="10"/>
        <v>-1</v>
      </c>
      <c r="P693" s="4">
        <f t="shared" si="28"/>
        <v>26897685850</v>
      </c>
      <c r="Q693" s="21">
        <f t="shared" si="31"/>
        <v>-169071</v>
      </c>
      <c r="R693" s="93">
        <v>44442.0</v>
      </c>
      <c r="S693" s="97">
        <v>4534.5</v>
      </c>
      <c r="T693" s="97">
        <v>1156146.0</v>
      </c>
      <c r="U693" s="97">
        <v>5.99472838E8</v>
      </c>
      <c r="V693" s="98">
        <v>0.403812</v>
      </c>
      <c r="W693" s="53">
        <f t="shared" si="33"/>
        <v>4.870741107</v>
      </c>
      <c r="X693" s="34" t="b">
        <f t="shared" si="13"/>
        <v>0</v>
      </c>
      <c r="Y693" s="34" t="b">
        <f t="shared" si="14"/>
        <v>0</v>
      </c>
      <c r="Z693" s="34" t="b">
        <f t="shared" si="15"/>
        <v>0</v>
      </c>
      <c r="AA693" s="34" t="b">
        <f t="shared" si="16"/>
        <v>0</v>
      </c>
      <c r="AB693" s="34" t="b">
        <f t="shared" si="17"/>
        <v>0</v>
      </c>
      <c r="AC693" s="21">
        <f t="shared" si="18"/>
        <v>7</v>
      </c>
      <c r="AD693" s="21">
        <f t="shared" si="19"/>
        <v>35</v>
      </c>
      <c r="AE693" s="16" t="b">
        <f t="shared" si="20"/>
        <v>0</v>
      </c>
      <c r="AF693" s="17" t="b">
        <f t="shared" si="30"/>
        <v>0</v>
      </c>
      <c r="AG693" s="17">
        <f t="shared" si="22"/>
        <v>35</v>
      </c>
      <c r="AH693" s="17" t="b">
        <f t="shared" si="23"/>
        <v>0</v>
      </c>
      <c r="AI693" s="34">
        <f t="shared" si="24"/>
        <v>1</v>
      </c>
      <c r="AJ693" s="18">
        <f t="shared" si="25"/>
        <v>15765.228</v>
      </c>
      <c r="AK693" s="18">
        <f t="shared" si="26"/>
        <v>15327.305</v>
      </c>
      <c r="AL693" s="18">
        <f t="shared" si="27"/>
        <v>14889.382</v>
      </c>
      <c r="AS693" s="21" t="b">
        <f t="shared" si="32"/>
        <v>1</v>
      </c>
    </row>
    <row r="694" ht="12.75" customHeight="1">
      <c r="A694" s="1">
        <v>44441.0</v>
      </c>
      <c r="B694" s="2">
        <v>3473.0</v>
      </c>
      <c r="C694" s="3">
        <v>17319.76</v>
      </c>
      <c r="D694" s="2">
        <v>17290.0</v>
      </c>
      <c r="E694" s="4"/>
      <c r="F694" s="5">
        <f t="shared" si="1"/>
        <v>3254</v>
      </c>
      <c r="G694" s="6">
        <f t="shared" si="2"/>
        <v>0.9961322559</v>
      </c>
      <c r="H694" s="6">
        <f t="shared" si="3"/>
        <v>0.7774771923</v>
      </c>
      <c r="I694" s="5" t="b">
        <f t="shared" si="4"/>
        <v>0</v>
      </c>
      <c r="J694" s="48">
        <f t="shared" si="5"/>
        <v>0</v>
      </c>
      <c r="K694" s="4">
        <f t="shared" si="6"/>
        <v>-180</v>
      </c>
      <c r="L694" s="7">
        <f t="shared" si="7"/>
        <v>-0.001718268613</v>
      </c>
      <c r="M694" s="50" t="b">
        <f t="shared" si="8"/>
        <v>1</v>
      </c>
      <c r="N694" s="50" t="b">
        <f t="shared" si="9"/>
        <v>0</v>
      </c>
      <c r="O694" s="50">
        <f t="shared" si="10"/>
        <v>-1</v>
      </c>
      <c r="P694" s="4">
        <f t="shared" si="28"/>
        <v>28823112850</v>
      </c>
      <c r="Q694" s="21">
        <f t="shared" si="31"/>
        <v>-183374</v>
      </c>
      <c r="V694" s="52"/>
      <c r="W694" s="53" t="str">
        <f t="shared" si="33"/>
        <v/>
      </c>
      <c r="X694" s="34" t="b">
        <f t="shared" si="13"/>
        <v>0</v>
      </c>
      <c r="Y694" s="34" t="b">
        <f t="shared" si="14"/>
        <v>0</v>
      </c>
      <c r="Z694" s="34" t="b">
        <f t="shared" si="15"/>
        <v>0</v>
      </c>
      <c r="AA694" s="34" t="b">
        <f t="shared" si="16"/>
        <v>0</v>
      </c>
      <c r="AB694" s="34" t="b">
        <f t="shared" si="17"/>
        <v>0</v>
      </c>
      <c r="AC694" s="21">
        <f t="shared" si="18"/>
        <v>6</v>
      </c>
      <c r="AD694" s="21">
        <f t="shared" si="19"/>
        <v>34</v>
      </c>
      <c r="AE694" s="16" t="b">
        <f t="shared" si="20"/>
        <v>0</v>
      </c>
      <c r="AF694" s="17" t="b">
        <f t="shared" si="30"/>
        <v>0</v>
      </c>
      <c r="AG694" s="17">
        <f t="shared" si="22"/>
        <v>34</v>
      </c>
      <c r="AH694" s="17" t="b">
        <f t="shared" si="23"/>
        <v>0</v>
      </c>
      <c r="AI694" s="34">
        <f t="shared" si="24"/>
        <v>1</v>
      </c>
      <c r="AJ694" s="18">
        <f t="shared" si="25"/>
        <v>15587.784</v>
      </c>
      <c r="AK694" s="18">
        <f t="shared" si="26"/>
        <v>15154.79</v>
      </c>
      <c r="AL694" s="18">
        <f t="shared" si="27"/>
        <v>14721.796</v>
      </c>
      <c r="AS694" s="21" t="b">
        <f t="shared" si="32"/>
        <v>1</v>
      </c>
    </row>
    <row r="695" ht="12.75" customHeight="1">
      <c r="A695" s="1">
        <v>44440.0</v>
      </c>
      <c r="B695" s="2">
        <v>3602.0</v>
      </c>
      <c r="C695" s="3">
        <v>17473.99</v>
      </c>
      <c r="D695" s="2">
        <v>17470.0</v>
      </c>
      <c r="E695" s="4"/>
      <c r="F695" s="5">
        <f t="shared" si="1"/>
        <v>3304.2</v>
      </c>
      <c r="G695" s="6">
        <f t="shared" si="2"/>
        <v>1.005343376</v>
      </c>
      <c r="H695" s="6">
        <f t="shared" si="3"/>
        <v>0.8023354771</v>
      </c>
      <c r="I695" s="5" t="b">
        <f t="shared" si="4"/>
        <v>0</v>
      </c>
      <c r="J695" s="48">
        <f t="shared" si="5"/>
        <v>0</v>
      </c>
      <c r="K695" s="4">
        <f t="shared" si="6"/>
        <v>31</v>
      </c>
      <c r="L695" s="7">
        <f t="shared" si="7"/>
        <v>-0.0002283393776</v>
      </c>
      <c r="M695" s="50" t="b">
        <f t="shared" si="8"/>
        <v>0</v>
      </c>
      <c r="N695" s="50" t="b">
        <f t="shared" si="9"/>
        <v>0</v>
      </c>
      <c r="O695" s="50">
        <f t="shared" si="10"/>
        <v>-1</v>
      </c>
      <c r="P695" s="4">
        <f t="shared" si="28"/>
        <v>27277344850</v>
      </c>
      <c r="Q695" s="21">
        <f t="shared" si="31"/>
        <v>-171752</v>
      </c>
      <c r="R695" s="93">
        <v>44440.0</v>
      </c>
      <c r="S695" s="97">
        <v>4521.25</v>
      </c>
      <c r="T695" s="97">
        <v>1061414.0</v>
      </c>
      <c r="U695" s="97">
        <v>6.4406455E8</v>
      </c>
      <c r="V695" s="98">
        <v>0.408844</v>
      </c>
      <c r="W695" s="53">
        <f t="shared" si="33"/>
        <v>5.215341295</v>
      </c>
      <c r="X695" s="34" t="b">
        <f t="shared" si="13"/>
        <v>0</v>
      </c>
      <c r="Y695" s="34" t="b">
        <f t="shared" si="14"/>
        <v>0</v>
      </c>
      <c r="Z695" s="34" t="b">
        <f t="shared" si="15"/>
        <v>0</v>
      </c>
      <c r="AA695" s="34" t="b">
        <f t="shared" si="16"/>
        <v>0</v>
      </c>
      <c r="AB695" s="34" t="b">
        <f t="shared" si="17"/>
        <v>0</v>
      </c>
      <c r="AC695" s="21">
        <f t="shared" si="18"/>
        <v>5</v>
      </c>
      <c r="AD695" s="21">
        <f t="shared" si="19"/>
        <v>33</v>
      </c>
      <c r="AE695" s="16" t="b">
        <f t="shared" si="20"/>
        <v>0</v>
      </c>
      <c r="AF695" s="17" t="b">
        <f t="shared" si="30"/>
        <v>0</v>
      </c>
      <c r="AG695" s="17">
        <f t="shared" si="22"/>
        <v>33</v>
      </c>
      <c r="AH695" s="17" t="b">
        <f t="shared" si="23"/>
        <v>0</v>
      </c>
      <c r="AI695" s="34">
        <f t="shared" si="24"/>
        <v>1</v>
      </c>
      <c r="AJ695" s="18">
        <f t="shared" si="25"/>
        <v>15726.591</v>
      </c>
      <c r="AK695" s="18">
        <f t="shared" si="26"/>
        <v>15289.74125</v>
      </c>
      <c r="AL695" s="18">
        <f t="shared" si="27"/>
        <v>14852.8915</v>
      </c>
      <c r="AS695" s="21" t="b">
        <f t="shared" si="32"/>
        <v>1</v>
      </c>
    </row>
    <row r="696" ht="12.75" customHeight="1">
      <c r="A696" s="1">
        <v>44439.0</v>
      </c>
      <c r="B696" s="2">
        <v>3353.0</v>
      </c>
      <c r="C696" s="3">
        <v>17490.29</v>
      </c>
      <c r="D696" s="2">
        <v>17439.0</v>
      </c>
      <c r="E696" s="4"/>
      <c r="F696" s="5">
        <f t="shared" si="1"/>
        <v>3301</v>
      </c>
      <c r="G696" s="6">
        <f t="shared" si="2"/>
        <v>1.006665147</v>
      </c>
      <c r="H696" s="6">
        <f t="shared" si="3"/>
        <v>0.8026928866</v>
      </c>
      <c r="I696" s="5" t="b">
        <f t="shared" si="4"/>
        <v>0</v>
      </c>
      <c r="J696" s="48">
        <f t="shared" si="5"/>
        <v>0</v>
      </c>
      <c r="K696" s="4">
        <f t="shared" si="6"/>
        <v>104</v>
      </c>
      <c r="L696" s="7">
        <f t="shared" si="7"/>
        <v>-0.002932484253</v>
      </c>
      <c r="M696" s="50" t="b">
        <f t="shared" si="8"/>
        <v>1</v>
      </c>
      <c r="N696" s="50" t="b">
        <f t="shared" si="9"/>
        <v>0</v>
      </c>
      <c r="O696" s="50">
        <f t="shared" si="10"/>
        <v>-1</v>
      </c>
      <c r="P696" s="4">
        <f t="shared" si="28"/>
        <v>27546666650</v>
      </c>
      <c r="Q696" s="21">
        <f t="shared" si="31"/>
        <v>-173756</v>
      </c>
      <c r="R696" s="93">
        <v>44439.0</v>
      </c>
      <c r="S696" s="97">
        <v>4520.5</v>
      </c>
      <c r="T696" s="97">
        <v>1378199.0</v>
      </c>
      <c r="U696" s="97">
        <v>5.99065937E8</v>
      </c>
      <c r="V696" s="98">
        <v>0.396582</v>
      </c>
      <c r="W696" s="53">
        <f t="shared" si="33"/>
        <v>4.833880097</v>
      </c>
      <c r="X696" s="34" t="b">
        <f t="shared" si="13"/>
        <v>0</v>
      </c>
      <c r="Y696" s="34" t="b">
        <f t="shared" si="14"/>
        <v>0</v>
      </c>
      <c r="Z696" s="34" t="b">
        <f t="shared" si="15"/>
        <v>0</v>
      </c>
      <c r="AA696" s="34" t="b">
        <f t="shared" si="16"/>
        <v>0</v>
      </c>
      <c r="AB696" s="34" t="b">
        <f t="shared" si="17"/>
        <v>0</v>
      </c>
      <c r="AC696" s="21">
        <f t="shared" si="18"/>
        <v>4</v>
      </c>
      <c r="AD696" s="21">
        <f t="shared" si="19"/>
        <v>32</v>
      </c>
      <c r="AE696" s="16" t="b">
        <f t="shared" si="20"/>
        <v>0</v>
      </c>
      <c r="AF696" s="17" t="b">
        <f t="shared" si="30"/>
        <v>0</v>
      </c>
      <c r="AG696" s="17">
        <f t="shared" si="22"/>
        <v>32</v>
      </c>
      <c r="AH696" s="17" t="b">
        <f t="shared" si="23"/>
        <v>0</v>
      </c>
      <c r="AI696" s="34">
        <f t="shared" si="24"/>
        <v>1</v>
      </c>
      <c r="AJ696" s="18">
        <f t="shared" si="25"/>
        <v>15741.261</v>
      </c>
      <c r="AK696" s="18">
        <f t="shared" si="26"/>
        <v>15304.00375</v>
      </c>
      <c r="AL696" s="18">
        <f t="shared" si="27"/>
        <v>14866.7465</v>
      </c>
      <c r="AS696" s="21" t="b">
        <f t="shared" si="32"/>
        <v>1</v>
      </c>
    </row>
    <row r="697" ht="12.75" customHeight="1">
      <c r="A697" s="1">
        <v>44438.0</v>
      </c>
      <c r="B697" s="2">
        <v>2694.0</v>
      </c>
      <c r="C697" s="3">
        <v>17396.52</v>
      </c>
      <c r="D697" s="2">
        <v>17335.0</v>
      </c>
      <c r="E697" s="4"/>
      <c r="F697" s="5">
        <f t="shared" si="1"/>
        <v>3456.6</v>
      </c>
      <c r="G697" s="6">
        <f t="shared" si="2"/>
        <v>1.001658624</v>
      </c>
      <c r="H697" s="6">
        <f t="shared" si="3"/>
        <v>0.8855242192</v>
      </c>
      <c r="I697" s="5" t="b">
        <f t="shared" si="4"/>
        <v>0</v>
      </c>
      <c r="J697" s="48">
        <f t="shared" si="5"/>
        <v>0</v>
      </c>
      <c r="K697" s="4">
        <f t="shared" si="6"/>
        <v>143</v>
      </c>
      <c r="L697" s="7">
        <f t="shared" si="7"/>
        <v>-0.003536339452</v>
      </c>
      <c r="M697" s="50" t="b">
        <f t="shared" si="8"/>
        <v>1</v>
      </c>
      <c r="N697" s="50" t="b">
        <f t="shared" si="9"/>
        <v>0</v>
      </c>
      <c r="O697" s="50">
        <f t="shared" si="10"/>
        <v>-1</v>
      </c>
      <c r="P697" s="4">
        <f t="shared" si="28"/>
        <v>28486634250</v>
      </c>
      <c r="Q697" s="21">
        <f t="shared" si="31"/>
        <v>-180763</v>
      </c>
      <c r="R697" s="93">
        <v>44438.0</v>
      </c>
      <c r="S697" s="97">
        <v>4525.25</v>
      </c>
      <c r="T697" s="97">
        <v>975807.0</v>
      </c>
      <c r="U697" s="97">
        <v>9.04393904E8</v>
      </c>
      <c r="V697" s="98">
        <v>0.414147</v>
      </c>
      <c r="W697" s="53">
        <f t="shared" si="33"/>
        <v>7.344516326</v>
      </c>
      <c r="X697" s="34" t="b">
        <f t="shared" si="13"/>
        <v>0</v>
      </c>
      <c r="Y697" s="34" t="b">
        <f t="shared" si="14"/>
        <v>0</v>
      </c>
      <c r="Z697" s="34" t="b">
        <f t="shared" si="15"/>
        <v>0</v>
      </c>
      <c r="AA697" s="34" t="b">
        <f t="shared" si="16"/>
        <v>0</v>
      </c>
      <c r="AB697" s="34" t="b">
        <f t="shared" si="17"/>
        <v>0</v>
      </c>
      <c r="AC697" s="21">
        <f t="shared" si="18"/>
        <v>3</v>
      </c>
      <c r="AD697" s="21">
        <f t="shared" si="19"/>
        <v>31</v>
      </c>
      <c r="AE697" s="16" t="b">
        <f t="shared" si="20"/>
        <v>0</v>
      </c>
      <c r="AF697" s="17" t="b">
        <f t="shared" si="30"/>
        <v>0</v>
      </c>
      <c r="AG697" s="17">
        <f t="shared" si="22"/>
        <v>31</v>
      </c>
      <c r="AH697" s="17" t="b">
        <f t="shared" si="23"/>
        <v>0</v>
      </c>
      <c r="AI697" s="34">
        <f t="shared" si="24"/>
        <v>1</v>
      </c>
      <c r="AJ697" s="18">
        <f t="shared" si="25"/>
        <v>15656.868</v>
      </c>
      <c r="AK697" s="18">
        <f t="shared" si="26"/>
        <v>15221.955</v>
      </c>
      <c r="AL697" s="18">
        <f t="shared" si="27"/>
        <v>14787.042</v>
      </c>
      <c r="AS697" s="21" t="b">
        <f t="shared" si="32"/>
        <v>1</v>
      </c>
    </row>
    <row r="698" ht="12.75" customHeight="1">
      <c r="A698" s="1">
        <v>44435.0</v>
      </c>
      <c r="B698" s="2">
        <v>3148.0</v>
      </c>
      <c r="C698" s="3">
        <v>17209.93</v>
      </c>
      <c r="D698" s="2">
        <v>17192.0</v>
      </c>
      <c r="E698" s="4"/>
      <c r="F698" s="5">
        <f t="shared" si="1"/>
        <v>3644.8</v>
      </c>
      <c r="G698" s="6">
        <f t="shared" si="2"/>
        <v>0.9911520649</v>
      </c>
      <c r="H698" s="6">
        <f t="shared" si="3"/>
        <v>0.8802346724</v>
      </c>
      <c r="I698" s="5" t="b">
        <f t="shared" si="4"/>
        <v>0</v>
      </c>
      <c r="J698" s="48">
        <f t="shared" si="5"/>
        <v>0</v>
      </c>
      <c r="K698" s="4">
        <f t="shared" si="6"/>
        <v>226</v>
      </c>
      <c r="L698" s="7">
        <f t="shared" si="7"/>
        <v>-0.001041840379</v>
      </c>
      <c r="M698" s="50" t="b">
        <f t="shared" si="8"/>
        <v>1</v>
      </c>
      <c r="N698" s="50" t="b">
        <f t="shared" si="9"/>
        <v>0</v>
      </c>
      <c r="O698" s="50">
        <f t="shared" si="10"/>
        <v>-1</v>
      </c>
      <c r="P698" s="4">
        <f t="shared" si="28"/>
        <v>29852312850</v>
      </c>
      <c r="Q698" s="21">
        <f t="shared" si="31"/>
        <v>-191004</v>
      </c>
      <c r="R698" s="93">
        <v>44435.0</v>
      </c>
      <c r="S698" s="97">
        <v>4505.5</v>
      </c>
      <c r="T698" s="97">
        <v>1216414.0</v>
      </c>
      <c r="U698" s="97">
        <v>7.62071101E8</v>
      </c>
      <c r="V698" s="98">
        <v>0.373152</v>
      </c>
      <c r="W698" s="53">
        <f t="shared" si="33"/>
        <v>6.181931031</v>
      </c>
      <c r="X698" s="34" t="b">
        <f t="shared" si="13"/>
        <v>0</v>
      </c>
      <c r="Y698" s="34" t="b">
        <f t="shared" si="14"/>
        <v>0</v>
      </c>
      <c r="Z698" s="34" t="b">
        <f t="shared" si="15"/>
        <v>0</v>
      </c>
      <c r="AA698" s="34" t="b">
        <f t="shared" si="16"/>
        <v>0</v>
      </c>
      <c r="AB698" s="34" t="b">
        <f t="shared" si="17"/>
        <v>0</v>
      </c>
      <c r="AC698" s="21">
        <f t="shared" si="18"/>
        <v>2</v>
      </c>
      <c r="AD698" s="21">
        <f t="shared" si="19"/>
        <v>30</v>
      </c>
      <c r="AE698" s="16" t="b">
        <f t="shared" si="20"/>
        <v>0</v>
      </c>
      <c r="AF698" s="17" t="b">
        <f t="shared" si="30"/>
        <v>0</v>
      </c>
      <c r="AG698" s="17">
        <f t="shared" si="22"/>
        <v>30</v>
      </c>
      <c r="AH698" s="17" t="b">
        <f t="shared" si="23"/>
        <v>0</v>
      </c>
      <c r="AI698" s="34">
        <f t="shared" si="24"/>
        <v>1</v>
      </c>
      <c r="AJ698" s="18">
        <f t="shared" si="25"/>
        <v>15488.937</v>
      </c>
      <c r="AK698" s="18">
        <f t="shared" si="26"/>
        <v>15058.68875</v>
      </c>
      <c r="AL698" s="18">
        <f t="shared" si="27"/>
        <v>14628.4405</v>
      </c>
      <c r="AS698" s="21" t="b">
        <f t="shared" si="32"/>
        <v>1</v>
      </c>
    </row>
    <row r="699" ht="12.75" customHeight="1">
      <c r="A699" s="1">
        <v>44434.0</v>
      </c>
      <c r="B699" s="2">
        <v>3724.0</v>
      </c>
      <c r="C699" s="3">
        <v>17066.96</v>
      </c>
      <c r="D699" s="2">
        <v>16966.0</v>
      </c>
      <c r="E699" s="4"/>
      <c r="F699" s="5">
        <f t="shared" si="1"/>
        <v>3710.8</v>
      </c>
      <c r="G699" s="6">
        <f t="shared" si="2"/>
        <v>0.9828839745</v>
      </c>
      <c r="H699" s="6">
        <f t="shared" si="3"/>
        <v>0.8750882644</v>
      </c>
      <c r="I699" s="5" t="b">
        <f t="shared" si="4"/>
        <v>0</v>
      </c>
      <c r="J699" s="48">
        <f t="shared" si="5"/>
        <v>0</v>
      </c>
      <c r="K699" s="4">
        <f t="shared" si="6"/>
        <v>-6</v>
      </c>
      <c r="L699" s="7">
        <f t="shared" si="7"/>
        <v>-0.005915523327</v>
      </c>
      <c r="M699" s="50" t="b">
        <f t="shared" si="8"/>
        <v>0</v>
      </c>
      <c r="N699" s="50" t="b">
        <f t="shared" si="9"/>
        <v>0</v>
      </c>
      <c r="O699" s="50">
        <f t="shared" si="10"/>
        <v>1</v>
      </c>
      <c r="P699" s="4">
        <f t="shared" si="28"/>
        <v>24473275550</v>
      </c>
      <c r="Q699" s="21">
        <f t="shared" si="31"/>
        <v>476021</v>
      </c>
      <c r="R699" s="93">
        <v>44434.0</v>
      </c>
      <c r="S699" s="97">
        <v>4466.5</v>
      </c>
      <c r="T699" s="97">
        <v>1306718.0</v>
      </c>
      <c r="U699" s="97">
        <v>2.72374707E8</v>
      </c>
      <c r="V699" s="98">
        <v>0.403232</v>
      </c>
      <c r="W699" s="53">
        <f t="shared" si="33"/>
        <v>2.204147833</v>
      </c>
      <c r="X699" s="34" t="b">
        <f t="shared" si="13"/>
        <v>1</v>
      </c>
      <c r="Y699" s="34" t="b">
        <f t="shared" si="14"/>
        <v>0</v>
      </c>
      <c r="Z699" s="34" t="b">
        <f t="shared" si="15"/>
        <v>0</v>
      </c>
      <c r="AA699" s="34" t="b">
        <f t="shared" si="16"/>
        <v>0</v>
      </c>
      <c r="AB699" s="34" t="b">
        <f t="shared" si="17"/>
        <v>1</v>
      </c>
      <c r="AC699" s="21">
        <f t="shared" si="18"/>
        <v>1</v>
      </c>
      <c r="AD699" s="21">
        <f t="shared" si="19"/>
        <v>29</v>
      </c>
      <c r="AE699" s="16" t="b">
        <f t="shared" si="20"/>
        <v>0</v>
      </c>
      <c r="AF699" s="17" t="b">
        <f t="shared" si="30"/>
        <v>0</v>
      </c>
      <c r="AG699" s="17">
        <f t="shared" si="22"/>
        <v>29</v>
      </c>
      <c r="AH699" s="17" t="b">
        <f t="shared" si="23"/>
        <v>0</v>
      </c>
      <c r="AI699" s="34">
        <f t="shared" si="24"/>
        <v>3</v>
      </c>
      <c r="AJ699" s="18">
        <f t="shared" si="25"/>
        <v>15360.264</v>
      </c>
      <c r="AK699" s="18">
        <f t="shared" si="26"/>
        <v>14933.59</v>
      </c>
      <c r="AL699" s="18">
        <f t="shared" si="27"/>
        <v>14506.916</v>
      </c>
      <c r="AS699" s="21" t="b">
        <f t="shared" si="32"/>
        <v>1</v>
      </c>
    </row>
    <row r="700" ht="12.75" customHeight="1">
      <c r="A700" s="1">
        <v>44433.0</v>
      </c>
      <c r="B700" s="2">
        <v>3586.0</v>
      </c>
      <c r="C700" s="3">
        <v>17045.86</v>
      </c>
      <c r="D700" s="2">
        <v>16972.0</v>
      </c>
      <c r="E700" s="4"/>
      <c r="F700" s="5">
        <f t="shared" si="1"/>
        <v>3828.4</v>
      </c>
      <c r="G700" s="6">
        <f t="shared" si="2"/>
        <v>0.9815764224</v>
      </c>
      <c r="H700" s="6">
        <f t="shared" si="3"/>
        <v>0.9081559226</v>
      </c>
      <c r="I700" s="5" t="b">
        <f t="shared" si="4"/>
        <v>0</v>
      </c>
      <c r="J700" s="48">
        <f t="shared" si="5"/>
        <v>0</v>
      </c>
      <c r="K700" s="4">
        <f t="shared" si="6"/>
        <v>207</v>
      </c>
      <c r="L700" s="7">
        <f t="shared" si="7"/>
        <v>-0.004333016932</v>
      </c>
      <c r="M700" s="50" t="b">
        <f t="shared" si="8"/>
        <v>1</v>
      </c>
      <c r="N700" s="50" t="b">
        <f t="shared" si="9"/>
        <v>0</v>
      </c>
      <c r="O700" s="50">
        <f t="shared" si="10"/>
        <v>-1</v>
      </c>
      <c r="P700" s="4">
        <f t="shared" si="28"/>
        <v>24425782850</v>
      </c>
      <c r="Q700" s="21">
        <f t="shared" si="31"/>
        <v>-158309</v>
      </c>
      <c r="R700" s="93">
        <v>44433.0</v>
      </c>
      <c r="S700" s="97">
        <v>4493.0</v>
      </c>
      <c r="T700" s="97">
        <v>801106.0</v>
      </c>
      <c r="U700" s="97">
        <v>8.10231542E8</v>
      </c>
      <c r="V700" s="98">
        <v>0.403856</v>
      </c>
      <c r="W700" s="53">
        <f t="shared" si="33"/>
        <v>6.580131965</v>
      </c>
      <c r="X700" s="34" t="b">
        <f t="shared" si="13"/>
        <v>0</v>
      </c>
      <c r="Y700" s="34" t="b">
        <f t="shared" si="14"/>
        <v>0</v>
      </c>
      <c r="Z700" s="34" t="b">
        <f t="shared" si="15"/>
        <v>0</v>
      </c>
      <c r="AA700" s="34" t="b">
        <f t="shared" si="16"/>
        <v>0</v>
      </c>
      <c r="AB700" s="34" t="b">
        <f t="shared" si="17"/>
        <v>0</v>
      </c>
      <c r="AC700" s="21">
        <f t="shared" si="18"/>
        <v>12</v>
      </c>
      <c r="AD700" s="21">
        <f t="shared" si="19"/>
        <v>28</v>
      </c>
      <c r="AE700" s="16" t="b">
        <f t="shared" si="20"/>
        <v>0</v>
      </c>
      <c r="AF700" s="17" t="b">
        <f t="shared" si="30"/>
        <v>0</v>
      </c>
      <c r="AG700" s="17">
        <f t="shared" si="22"/>
        <v>28</v>
      </c>
      <c r="AH700" s="17" t="b">
        <f t="shared" si="23"/>
        <v>0</v>
      </c>
      <c r="AI700" s="34">
        <f t="shared" si="24"/>
        <v>1</v>
      </c>
      <c r="AJ700" s="18">
        <f t="shared" si="25"/>
        <v>15341.274</v>
      </c>
      <c r="AK700" s="18">
        <f t="shared" si="26"/>
        <v>14915.1275</v>
      </c>
      <c r="AL700" s="18">
        <f t="shared" si="27"/>
        <v>14488.981</v>
      </c>
      <c r="AS700" s="21" t="b">
        <f t="shared" si="32"/>
        <v>1</v>
      </c>
    </row>
    <row r="701" ht="12.75" customHeight="1">
      <c r="A701" s="1">
        <v>44432.0</v>
      </c>
      <c r="B701" s="2">
        <v>4131.0</v>
      </c>
      <c r="C701" s="3">
        <v>16818.73</v>
      </c>
      <c r="D701" s="2">
        <v>16765.0</v>
      </c>
      <c r="E701" s="4"/>
      <c r="F701" s="5">
        <f t="shared" si="1"/>
        <v>3946</v>
      </c>
      <c r="G701" s="6">
        <f t="shared" si="2"/>
        <v>0.968388973</v>
      </c>
      <c r="H701" s="6">
        <f t="shared" si="3"/>
        <v>0.9048684947</v>
      </c>
      <c r="I701" s="5" t="b">
        <f t="shared" si="4"/>
        <v>0</v>
      </c>
      <c r="J701" s="48">
        <f t="shared" si="5"/>
        <v>0</v>
      </c>
      <c r="K701" s="4">
        <f t="shared" si="6"/>
        <v>97</v>
      </c>
      <c r="L701" s="7">
        <f t="shared" si="7"/>
        <v>-0.003194652628</v>
      </c>
      <c r="M701" s="50" t="b">
        <f t="shared" si="8"/>
        <v>0</v>
      </c>
      <c r="N701" s="50" t="b">
        <f t="shared" si="9"/>
        <v>0</v>
      </c>
      <c r="O701" s="50">
        <f t="shared" si="10"/>
        <v>1</v>
      </c>
      <c r="P701" s="4">
        <f t="shared" si="28"/>
        <v>22872527300</v>
      </c>
      <c r="Q701" s="21">
        <f t="shared" si="31"/>
        <v>150073</v>
      </c>
      <c r="R701" s="93">
        <v>44432.0</v>
      </c>
      <c r="S701" s="97">
        <v>4482.5</v>
      </c>
      <c r="T701" s="97">
        <v>787503.0</v>
      </c>
      <c r="U701" s="97">
        <v>7.74597358E8</v>
      </c>
      <c r="V701" s="98">
        <v>0.405179</v>
      </c>
      <c r="W701" s="53">
        <f t="shared" si="33"/>
        <v>6.239588592</v>
      </c>
      <c r="X701" s="34" t="b">
        <f t="shared" si="13"/>
        <v>0</v>
      </c>
      <c r="Y701" s="34" t="b">
        <f t="shared" si="14"/>
        <v>0</v>
      </c>
      <c r="Z701" s="34" t="b">
        <f t="shared" si="15"/>
        <v>0</v>
      </c>
      <c r="AA701" s="34" t="b">
        <f t="shared" si="16"/>
        <v>0</v>
      </c>
      <c r="AB701" s="34" t="b">
        <f t="shared" si="17"/>
        <v>0</v>
      </c>
      <c r="AC701" s="21">
        <f t="shared" si="18"/>
        <v>11</v>
      </c>
      <c r="AD701" s="21">
        <f t="shared" si="19"/>
        <v>27</v>
      </c>
      <c r="AE701" s="16" t="b">
        <f t="shared" si="20"/>
        <v>0</v>
      </c>
      <c r="AF701" s="17" t="b">
        <f t="shared" si="30"/>
        <v>0</v>
      </c>
      <c r="AG701" s="17">
        <f t="shared" si="22"/>
        <v>27</v>
      </c>
      <c r="AH701" s="17" t="b">
        <f t="shared" si="23"/>
        <v>0</v>
      </c>
      <c r="AI701" s="34">
        <f t="shared" si="24"/>
        <v>1</v>
      </c>
      <c r="AJ701" s="18">
        <f t="shared" si="25"/>
        <v>15136.857</v>
      </c>
      <c r="AK701" s="18">
        <f t="shared" si="26"/>
        <v>14716.38875</v>
      </c>
      <c r="AL701" s="18">
        <f t="shared" si="27"/>
        <v>14295.9205</v>
      </c>
      <c r="AS701" s="21" t="b">
        <f t="shared" si="32"/>
        <v>1</v>
      </c>
    </row>
    <row r="702" ht="12.75" customHeight="1">
      <c r="A702" s="1">
        <v>44431.0</v>
      </c>
      <c r="B702" s="2">
        <v>3635.0</v>
      </c>
      <c r="C702" s="3">
        <v>16741.84</v>
      </c>
      <c r="D702" s="2">
        <v>16668.0</v>
      </c>
      <c r="E702" s="4"/>
      <c r="F702" s="5">
        <f t="shared" si="1"/>
        <v>3710.8</v>
      </c>
      <c r="G702" s="6">
        <f t="shared" si="2"/>
        <v>0.9637308703</v>
      </c>
      <c r="H702" s="6">
        <f t="shared" si="3"/>
        <v>0.9010082014</v>
      </c>
      <c r="I702" s="5" t="b">
        <f t="shared" si="4"/>
        <v>0</v>
      </c>
      <c r="J702" s="48">
        <f t="shared" si="5"/>
        <v>0</v>
      </c>
      <c r="K702" s="4">
        <f t="shared" si="6"/>
        <v>455</v>
      </c>
      <c r="L702" s="7">
        <f t="shared" si="7"/>
        <v>-0.00441050685</v>
      </c>
      <c r="M702" s="50" t="b">
        <f t="shared" si="8"/>
        <v>0</v>
      </c>
      <c r="N702" s="50" t="b">
        <f t="shared" si="9"/>
        <v>0</v>
      </c>
      <c r="O702" s="50">
        <f t="shared" si="10"/>
        <v>1</v>
      </c>
      <c r="P702" s="4">
        <f t="shared" si="28"/>
        <v>22163142050</v>
      </c>
      <c r="Q702" s="21">
        <f t="shared" si="31"/>
        <v>146265</v>
      </c>
      <c r="V702" s="52"/>
      <c r="W702" s="53" t="str">
        <f t="shared" si="33"/>
        <v/>
      </c>
      <c r="X702" s="34" t="b">
        <f t="shared" si="13"/>
        <v>0</v>
      </c>
      <c r="Y702" s="34" t="b">
        <f t="shared" si="14"/>
        <v>0</v>
      </c>
      <c r="Z702" s="34" t="b">
        <f t="shared" si="15"/>
        <v>0</v>
      </c>
      <c r="AA702" s="34" t="b">
        <f t="shared" si="16"/>
        <v>0</v>
      </c>
      <c r="AB702" s="34" t="b">
        <f t="shared" si="17"/>
        <v>0</v>
      </c>
      <c r="AC702" s="21">
        <f t="shared" si="18"/>
        <v>10</v>
      </c>
      <c r="AD702" s="21">
        <f t="shared" si="19"/>
        <v>26</v>
      </c>
      <c r="AE702" s="16" t="b">
        <f t="shared" si="20"/>
        <v>0</v>
      </c>
      <c r="AF702" s="17" t="b">
        <f t="shared" si="30"/>
        <v>0</v>
      </c>
      <c r="AG702" s="17">
        <f t="shared" si="22"/>
        <v>26</v>
      </c>
      <c r="AH702" s="17" t="b">
        <f t="shared" si="23"/>
        <v>0</v>
      </c>
      <c r="AI702" s="34">
        <f t="shared" si="24"/>
        <v>1</v>
      </c>
      <c r="AJ702" s="18">
        <f t="shared" si="25"/>
        <v>15067.656</v>
      </c>
      <c r="AK702" s="18">
        <f t="shared" si="26"/>
        <v>14649.11</v>
      </c>
      <c r="AL702" s="18">
        <f t="shared" si="27"/>
        <v>14230.564</v>
      </c>
      <c r="AS702" s="21" t="b">
        <f t="shared" si="32"/>
        <v>1</v>
      </c>
    </row>
    <row r="703" ht="12.75" customHeight="1">
      <c r="A703" s="1">
        <v>44428.0</v>
      </c>
      <c r="B703" s="2">
        <v>3478.0</v>
      </c>
      <c r="C703" s="3">
        <v>16341.94</v>
      </c>
      <c r="D703" s="2">
        <v>16213.0</v>
      </c>
      <c r="E703" s="4"/>
      <c r="F703" s="5">
        <f t="shared" si="1"/>
        <v>3649.6</v>
      </c>
      <c r="G703" s="6">
        <f t="shared" si="2"/>
        <v>0.940594512</v>
      </c>
      <c r="H703" s="6">
        <f t="shared" si="3"/>
        <v>0.8969349868</v>
      </c>
      <c r="I703" s="5" t="b">
        <f t="shared" si="4"/>
        <v>0</v>
      </c>
      <c r="J703" s="48">
        <f t="shared" si="5"/>
        <v>0</v>
      </c>
      <c r="K703" s="4">
        <f t="shared" si="6"/>
        <v>-60</v>
      </c>
      <c r="L703" s="7">
        <f t="shared" si="7"/>
        <v>-0.0078901281</v>
      </c>
      <c r="M703" s="50" t="b">
        <f t="shared" si="8"/>
        <v>0</v>
      </c>
      <c r="N703" s="50" t="b">
        <f t="shared" si="9"/>
        <v>0</v>
      </c>
      <c r="O703" s="50">
        <f t="shared" si="10"/>
        <v>1</v>
      </c>
      <c r="P703" s="4">
        <f t="shared" si="28"/>
        <v>15148543550</v>
      </c>
      <c r="Q703" s="21">
        <f t="shared" si="31"/>
        <v>308334</v>
      </c>
      <c r="V703" s="52"/>
      <c r="W703" s="53" t="str">
        <f t="shared" si="33"/>
        <v/>
      </c>
      <c r="X703" s="34" t="b">
        <f t="shared" si="13"/>
        <v>0</v>
      </c>
      <c r="Y703" s="34" t="b">
        <f t="shared" si="14"/>
        <v>0</v>
      </c>
      <c r="Z703" s="34" t="b">
        <f t="shared" si="15"/>
        <v>0</v>
      </c>
      <c r="AA703" s="34" t="b">
        <f t="shared" si="16"/>
        <v>0</v>
      </c>
      <c r="AB703" s="34" t="b">
        <f t="shared" si="17"/>
        <v>0</v>
      </c>
      <c r="AC703" s="21">
        <f t="shared" si="18"/>
        <v>9</v>
      </c>
      <c r="AD703" s="21">
        <f t="shared" si="19"/>
        <v>25</v>
      </c>
      <c r="AE703" s="16" t="b">
        <f t="shared" si="20"/>
        <v>0</v>
      </c>
      <c r="AF703" s="17" t="b">
        <f t="shared" si="30"/>
        <v>0</v>
      </c>
      <c r="AG703" s="17">
        <f t="shared" si="22"/>
        <v>25</v>
      </c>
      <c r="AH703" s="17" t="b">
        <f t="shared" si="23"/>
        <v>0</v>
      </c>
      <c r="AI703" s="34">
        <f t="shared" si="24"/>
        <v>3</v>
      </c>
      <c r="AJ703" s="18">
        <f t="shared" si="25"/>
        <v>14707.746</v>
      </c>
      <c r="AK703" s="18">
        <f t="shared" si="26"/>
        <v>14299.1975</v>
      </c>
      <c r="AL703" s="18">
        <f t="shared" si="27"/>
        <v>13890.649</v>
      </c>
      <c r="AM703" s="19">
        <v>293.0</v>
      </c>
      <c r="AN703" s="19">
        <v>795.0</v>
      </c>
      <c r="AO703" s="19">
        <v>267.0</v>
      </c>
      <c r="AP703" s="19">
        <v>223.0</v>
      </c>
      <c r="AQ703" s="19">
        <v>188.0</v>
      </c>
      <c r="AS703" s="21" t="b">
        <f t="shared" si="32"/>
        <v>1</v>
      </c>
    </row>
    <row r="704" ht="12.75" customHeight="1">
      <c r="A704" s="1">
        <v>44427.0</v>
      </c>
      <c r="B704" s="2">
        <v>4312.0</v>
      </c>
      <c r="C704" s="3">
        <v>16375.4</v>
      </c>
      <c r="D704" s="2">
        <v>16273.0</v>
      </c>
      <c r="E704" s="4"/>
      <c r="F704" s="5">
        <f t="shared" si="1"/>
        <v>3711.6</v>
      </c>
      <c r="G704" s="6">
        <f t="shared" si="2"/>
        <v>0.9422856512</v>
      </c>
      <c r="H704" s="6">
        <f t="shared" si="3"/>
        <v>0.8912037037</v>
      </c>
      <c r="I704" s="5" t="b">
        <f t="shared" si="4"/>
        <v>0</v>
      </c>
      <c r="J704" s="48">
        <f t="shared" si="5"/>
        <v>0</v>
      </c>
      <c r="K704" s="4">
        <f t="shared" si="6"/>
        <v>-429</v>
      </c>
      <c r="L704" s="7">
        <f t="shared" si="7"/>
        <v>-0.006253282363</v>
      </c>
      <c r="M704" s="50" t="b">
        <f t="shared" si="8"/>
        <v>0</v>
      </c>
      <c r="N704" s="50" t="b">
        <f t="shared" si="9"/>
        <v>1</v>
      </c>
      <c r="O704" s="50">
        <f t="shared" si="10"/>
        <v>-1</v>
      </c>
      <c r="P704" s="4">
        <f t="shared" si="28"/>
        <v>14847454550</v>
      </c>
      <c r="Q704" s="21">
        <f t="shared" si="31"/>
        <v>-100363</v>
      </c>
      <c r="V704" s="52"/>
      <c r="W704" s="53" t="str">
        <f t="shared" si="33"/>
        <v/>
      </c>
      <c r="X704" s="34" t="b">
        <f t="shared" si="13"/>
        <v>0</v>
      </c>
      <c r="Y704" s="34" t="b">
        <f t="shared" si="14"/>
        <v>0</v>
      </c>
      <c r="Z704" s="34" t="b">
        <f t="shared" si="15"/>
        <v>0</v>
      </c>
      <c r="AA704" s="34" t="b">
        <f t="shared" si="16"/>
        <v>0</v>
      </c>
      <c r="AB704" s="34" t="b">
        <f t="shared" si="17"/>
        <v>0</v>
      </c>
      <c r="AC704" s="21">
        <f t="shared" si="18"/>
        <v>8</v>
      </c>
      <c r="AD704" s="21">
        <f t="shared" si="19"/>
        <v>24</v>
      </c>
      <c r="AE704" s="16" t="b">
        <f t="shared" si="20"/>
        <v>0</v>
      </c>
      <c r="AF704" s="17" t="b">
        <f t="shared" si="30"/>
        <v>0</v>
      </c>
      <c r="AG704" s="17">
        <f t="shared" si="22"/>
        <v>24</v>
      </c>
      <c r="AH704" s="17" t="b">
        <f t="shared" si="23"/>
        <v>0</v>
      </c>
      <c r="AI704" s="34">
        <f t="shared" si="24"/>
        <v>1</v>
      </c>
      <c r="AJ704" s="18">
        <f t="shared" si="25"/>
        <v>14737.86</v>
      </c>
      <c r="AK704" s="18">
        <f t="shared" si="26"/>
        <v>14328.475</v>
      </c>
      <c r="AL704" s="18">
        <f t="shared" si="27"/>
        <v>13919.09</v>
      </c>
      <c r="AS704" s="21" t="b">
        <f t="shared" si="32"/>
        <v>1</v>
      </c>
    </row>
    <row r="705" ht="12.75" customHeight="1">
      <c r="A705" s="102">
        <v>44426.0</v>
      </c>
      <c r="B705" s="2">
        <v>4174.0</v>
      </c>
      <c r="C705" s="3">
        <v>16826.27</v>
      </c>
      <c r="D705" s="2">
        <v>16784.0</v>
      </c>
      <c r="E705" s="4">
        <v>16702.0</v>
      </c>
      <c r="F705" s="5">
        <f t="shared" si="1"/>
        <v>3487.2</v>
      </c>
      <c r="G705" s="6">
        <f t="shared" si="2"/>
        <v>0.9679808899</v>
      </c>
      <c r="H705" s="6">
        <f t="shared" si="3"/>
        <v>0.86284535</v>
      </c>
      <c r="I705" s="5" t="b">
        <f t="shared" si="4"/>
        <v>0</v>
      </c>
      <c r="J705" s="48">
        <f t="shared" si="5"/>
        <v>0</v>
      </c>
      <c r="K705" s="4">
        <f t="shared" si="6"/>
        <v>194</v>
      </c>
      <c r="L705" s="7">
        <f t="shared" si="7"/>
        <v>-0.007385475212</v>
      </c>
      <c r="M705" s="50" t="b">
        <f t="shared" si="8"/>
        <v>0</v>
      </c>
      <c r="N705" s="50" t="b">
        <f t="shared" si="9"/>
        <v>0</v>
      </c>
      <c r="O705" s="50">
        <f t="shared" si="10"/>
        <v>1</v>
      </c>
      <c r="P705" s="4">
        <f t="shared" si="28"/>
        <v>25676100950</v>
      </c>
      <c r="Q705" s="21">
        <f t="shared" si="31"/>
        <v>504832</v>
      </c>
      <c r="R705" s="93">
        <v>44426.0</v>
      </c>
      <c r="S705" s="97">
        <v>4394.5</v>
      </c>
      <c r="T705" s="97">
        <v>1546011.0</v>
      </c>
      <c r="U705" s="97">
        <v>-9.811979E7</v>
      </c>
      <c r="V705" s="98">
        <v>0.431262</v>
      </c>
      <c r="W705" s="53">
        <f t="shared" si="33"/>
        <v>-0.7895963984</v>
      </c>
      <c r="X705" s="34" t="b">
        <f t="shared" si="13"/>
        <v>1</v>
      </c>
      <c r="Y705" s="34" t="b">
        <f t="shared" si="14"/>
        <v>0</v>
      </c>
      <c r="Z705" s="34" t="b">
        <f t="shared" si="15"/>
        <v>0</v>
      </c>
      <c r="AA705" s="34" t="b">
        <f t="shared" si="16"/>
        <v>0</v>
      </c>
      <c r="AB705" s="34" t="b">
        <f t="shared" si="17"/>
        <v>0</v>
      </c>
      <c r="AC705" s="21">
        <f t="shared" si="18"/>
        <v>7</v>
      </c>
      <c r="AD705" s="21">
        <f t="shared" si="19"/>
        <v>23</v>
      </c>
      <c r="AE705" s="16" t="b">
        <f t="shared" si="20"/>
        <v>0</v>
      </c>
      <c r="AF705" s="17" t="b">
        <f t="shared" si="30"/>
        <v>0</v>
      </c>
      <c r="AG705" s="17">
        <f t="shared" si="22"/>
        <v>23</v>
      </c>
      <c r="AH705" s="17" t="b">
        <f t="shared" si="23"/>
        <v>0</v>
      </c>
      <c r="AI705" s="34">
        <f t="shared" si="24"/>
        <v>3</v>
      </c>
      <c r="AJ705" s="18">
        <f t="shared" si="25"/>
        <v>15143.643</v>
      </c>
      <c r="AK705" s="18">
        <f t="shared" si="26"/>
        <v>14722.98625</v>
      </c>
      <c r="AL705" s="18">
        <f t="shared" si="27"/>
        <v>14302.3295</v>
      </c>
      <c r="AS705" s="21" t="b">
        <f t="shared" si="32"/>
        <v>1</v>
      </c>
    </row>
    <row r="706" ht="12.75" customHeight="1">
      <c r="A706" s="1">
        <v>44425.0</v>
      </c>
      <c r="B706" s="2">
        <v>2955.0</v>
      </c>
      <c r="C706" s="3">
        <v>16661.36</v>
      </c>
      <c r="D706" s="2">
        <v>16618.0</v>
      </c>
      <c r="E706" s="4">
        <v>16508.0</v>
      </c>
      <c r="F706" s="5">
        <f t="shared" si="1"/>
        <v>3429</v>
      </c>
      <c r="G706" s="6">
        <f t="shared" si="2"/>
        <v>0.958705924</v>
      </c>
      <c r="H706" s="6">
        <f t="shared" si="3"/>
        <v>0.7996622596</v>
      </c>
      <c r="I706" s="5" t="b">
        <f t="shared" si="4"/>
        <v>0</v>
      </c>
      <c r="J706" s="48">
        <f t="shared" si="5"/>
        <v>0</v>
      </c>
      <c r="K706" s="4">
        <f t="shared" si="6"/>
        <v>-174</v>
      </c>
      <c r="L706" s="7">
        <f t="shared" si="7"/>
        <v>-0.009204530723</v>
      </c>
      <c r="M706" s="50" t="b">
        <f t="shared" si="8"/>
        <v>0</v>
      </c>
      <c r="N706" s="50" t="b">
        <f t="shared" si="9"/>
        <v>0</v>
      </c>
      <c r="O706" s="50">
        <f t="shared" si="10"/>
        <v>1</v>
      </c>
      <c r="P706" s="4">
        <f t="shared" si="28"/>
        <v>21529118150</v>
      </c>
      <c r="Q706" s="21">
        <f t="shared" si="31"/>
        <v>427524</v>
      </c>
      <c r="R706" s="93">
        <v>44425.0</v>
      </c>
      <c r="S706" s="97">
        <v>4443.5</v>
      </c>
      <c r="T706" s="97">
        <v>1789568.0</v>
      </c>
      <c r="U706" s="97">
        <v>4.41115643E8</v>
      </c>
      <c r="V706" s="98">
        <v>0.445754</v>
      </c>
      <c r="W706" s="53">
        <f t="shared" si="33"/>
        <v>3.565821511</v>
      </c>
      <c r="X706" s="34" t="b">
        <f t="shared" si="13"/>
        <v>1</v>
      </c>
      <c r="Y706" s="34" t="b">
        <f t="shared" si="14"/>
        <v>0</v>
      </c>
      <c r="Z706" s="34" t="b">
        <f t="shared" si="15"/>
        <v>0</v>
      </c>
      <c r="AA706" s="34" t="b">
        <f t="shared" si="16"/>
        <v>0</v>
      </c>
      <c r="AB706" s="34" t="b">
        <f t="shared" si="17"/>
        <v>0</v>
      </c>
      <c r="AC706" s="21">
        <f t="shared" si="18"/>
        <v>6</v>
      </c>
      <c r="AD706" s="21">
        <f t="shared" si="19"/>
        <v>22</v>
      </c>
      <c r="AE706" s="16" t="b">
        <f t="shared" si="20"/>
        <v>0</v>
      </c>
      <c r="AF706" s="17" t="b">
        <f t="shared" si="30"/>
        <v>0</v>
      </c>
      <c r="AG706" s="17">
        <f t="shared" si="22"/>
        <v>22</v>
      </c>
      <c r="AH706" s="17" t="b">
        <f t="shared" si="23"/>
        <v>0</v>
      </c>
      <c r="AI706" s="34">
        <f t="shared" si="24"/>
        <v>3</v>
      </c>
      <c r="AJ706" s="18">
        <f t="shared" si="25"/>
        <v>14995.224</v>
      </c>
      <c r="AK706" s="18">
        <f t="shared" si="26"/>
        <v>14578.69</v>
      </c>
      <c r="AL706" s="18">
        <f t="shared" si="27"/>
        <v>14162.156</v>
      </c>
      <c r="AS706" s="21" t="b">
        <f t="shared" si="32"/>
        <v>1</v>
      </c>
    </row>
    <row r="707" ht="12.75" customHeight="1">
      <c r="A707" s="1">
        <v>44424.0</v>
      </c>
      <c r="B707" s="2">
        <v>3329.0</v>
      </c>
      <c r="C707" s="3">
        <v>16858.77</v>
      </c>
      <c r="D707" s="2">
        <v>16796.0</v>
      </c>
      <c r="E707" s="4">
        <v>16682.0</v>
      </c>
      <c r="F707" s="5">
        <f t="shared" si="1"/>
        <v>3538</v>
      </c>
      <c r="G707" s="6">
        <f t="shared" si="2"/>
        <v>0.9703656752</v>
      </c>
      <c r="H707" s="6">
        <f t="shared" si="3"/>
        <v>0.7961807383</v>
      </c>
      <c r="I707" s="5" t="b">
        <f t="shared" si="4"/>
        <v>0</v>
      </c>
      <c r="J707" s="48">
        <f t="shared" si="5"/>
        <v>0</v>
      </c>
      <c r="K707" s="4">
        <f t="shared" si="6"/>
        <v>-150</v>
      </c>
      <c r="L707" s="7">
        <f t="shared" si="7"/>
        <v>-0.01048534383</v>
      </c>
      <c r="M707" s="50" t="b">
        <f t="shared" si="8"/>
        <v>0</v>
      </c>
      <c r="N707" s="50" t="b">
        <f t="shared" si="9"/>
        <v>0</v>
      </c>
      <c r="O707" s="50">
        <f t="shared" si="10"/>
        <v>1</v>
      </c>
      <c r="P707" s="4">
        <f t="shared" si="28"/>
        <v>25967901650</v>
      </c>
      <c r="Q707" s="21">
        <f t="shared" si="31"/>
        <v>510205</v>
      </c>
      <c r="R707" s="93">
        <v>44424.0</v>
      </c>
      <c r="S707" s="97">
        <v>4474.0</v>
      </c>
      <c r="T707" s="97">
        <v>1239520.0</v>
      </c>
      <c r="U707" s="97">
        <v>8.768953E8</v>
      </c>
      <c r="V707" s="98">
        <v>0.434347</v>
      </c>
      <c r="W707" s="53">
        <f t="shared" si="33"/>
        <v>7.162688289</v>
      </c>
      <c r="X707" s="34" t="b">
        <f t="shared" si="13"/>
        <v>0</v>
      </c>
      <c r="Y707" s="34" t="b">
        <f t="shared" si="14"/>
        <v>0</v>
      </c>
      <c r="Z707" s="34" t="b">
        <f t="shared" si="15"/>
        <v>0</v>
      </c>
      <c r="AA707" s="34" t="b">
        <f t="shared" si="16"/>
        <v>0</v>
      </c>
      <c r="AB707" s="34" t="b">
        <f t="shared" si="17"/>
        <v>0</v>
      </c>
      <c r="AC707" s="21">
        <f t="shared" si="18"/>
        <v>5</v>
      </c>
      <c r="AD707" s="21">
        <f t="shared" si="19"/>
        <v>21</v>
      </c>
      <c r="AE707" s="16" t="b">
        <f t="shared" si="20"/>
        <v>0</v>
      </c>
      <c r="AF707" s="17" t="b">
        <f t="shared" si="30"/>
        <v>0</v>
      </c>
      <c r="AG707" s="17">
        <f t="shared" si="22"/>
        <v>21</v>
      </c>
      <c r="AH707" s="17" t="b">
        <f t="shared" si="23"/>
        <v>0</v>
      </c>
      <c r="AI707" s="34">
        <f t="shared" si="24"/>
        <v>3</v>
      </c>
      <c r="AJ707" s="18">
        <f t="shared" si="25"/>
        <v>15172.893</v>
      </c>
      <c r="AK707" s="18">
        <f t="shared" si="26"/>
        <v>14751.42375</v>
      </c>
      <c r="AL707" s="18">
        <f t="shared" si="27"/>
        <v>14329.9545</v>
      </c>
      <c r="AS707" s="21" t="b">
        <f t="shared" si="32"/>
        <v>1</v>
      </c>
    </row>
    <row r="708" ht="12.75" customHeight="1">
      <c r="A708" s="1">
        <v>44421.0</v>
      </c>
      <c r="B708" s="2">
        <v>3788.0</v>
      </c>
      <c r="C708" s="3">
        <v>16982.11</v>
      </c>
      <c r="D708" s="2">
        <v>16946.0</v>
      </c>
      <c r="E708" s="4"/>
      <c r="F708" s="5">
        <f t="shared" si="1"/>
        <v>3570</v>
      </c>
      <c r="G708" s="6">
        <f t="shared" si="2"/>
        <v>0.9779872423</v>
      </c>
      <c r="H708" s="6">
        <f t="shared" si="3"/>
        <v>0.7935556388</v>
      </c>
      <c r="I708" s="5" t="b">
        <f t="shared" si="4"/>
        <v>0</v>
      </c>
      <c r="J708" s="48">
        <f t="shared" si="5"/>
        <v>0</v>
      </c>
      <c r="K708" s="4">
        <f t="shared" si="6"/>
        <v>-223</v>
      </c>
      <c r="L708" s="7">
        <f t="shared" si="7"/>
        <v>-0.002126355323</v>
      </c>
      <c r="M708" s="50" t="b">
        <f t="shared" si="8"/>
        <v>1</v>
      </c>
      <c r="N708" s="50" t="b">
        <f t="shared" si="9"/>
        <v>0</v>
      </c>
      <c r="O708" s="50">
        <f t="shared" si="10"/>
        <v>-1</v>
      </c>
      <c r="P708" s="4">
        <f t="shared" si="28"/>
        <v>24762374150</v>
      </c>
      <c r="Q708" s="21">
        <f t="shared" si="31"/>
        <v>-160737</v>
      </c>
      <c r="R708" s="93">
        <v>44421.0</v>
      </c>
      <c r="S708" s="97">
        <v>4462.5</v>
      </c>
      <c r="T708" s="97">
        <v>789104.0</v>
      </c>
      <c r="U708" s="97">
        <v>9.78655875E8</v>
      </c>
      <c r="V708" s="98">
        <v>0.411404</v>
      </c>
      <c r="W708" s="53">
        <f t="shared" si="33"/>
        <v>7.968395743</v>
      </c>
      <c r="X708" s="34" t="b">
        <f t="shared" si="13"/>
        <v>0</v>
      </c>
      <c r="Y708" s="34" t="b">
        <f t="shared" si="14"/>
        <v>0</v>
      </c>
      <c r="Z708" s="34" t="b">
        <f t="shared" si="15"/>
        <v>0</v>
      </c>
      <c r="AA708" s="34" t="b">
        <f t="shared" si="16"/>
        <v>0</v>
      </c>
      <c r="AB708" s="34" t="b">
        <f t="shared" si="17"/>
        <v>0</v>
      </c>
      <c r="AC708" s="21">
        <f t="shared" si="18"/>
        <v>4</v>
      </c>
      <c r="AD708" s="21">
        <f t="shared" si="19"/>
        <v>20</v>
      </c>
      <c r="AE708" s="16" t="b">
        <f t="shared" si="20"/>
        <v>0</v>
      </c>
      <c r="AF708" s="17" t="b">
        <f t="shared" si="30"/>
        <v>0</v>
      </c>
      <c r="AG708" s="17">
        <f t="shared" si="22"/>
        <v>20</v>
      </c>
      <c r="AH708" s="17" t="b">
        <f t="shared" si="23"/>
        <v>0</v>
      </c>
      <c r="AI708" s="34">
        <f t="shared" si="24"/>
        <v>1</v>
      </c>
      <c r="AJ708" s="18">
        <f t="shared" si="25"/>
        <v>15283.899</v>
      </c>
      <c r="AK708" s="18">
        <f t="shared" si="26"/>
        <v>14859.34625</v>
      </c>
      <c r="AL708" s="18">
        <f t="shared" si="27"/>
        <v>14434.7935</v>
      </c>
      <c r="AS708" s="21" t="b">
        <f t="shared" si="32"/>
        <v>1</v>
      </c>
    </row>
    <row r="709" ht="12.75" customHeight="1">
      <c r="A709" s="1">
        <v>44420.0</v>
      </c>
      <c r="B709" s="2">
        <v>3190.0</v>
      </c>
      <c r="C709" s="3">
        <v>17219.94</v>
      </c>
      <c r="D709" s="2">
        <v>17169.0</v>
      </c>
      <c r="E709" s="4"/>
      <c r="F709" s="5">
        <f t="shared" si="1"/>
        <v>3607.8</v>
      </c>
      <c r="G709" s="6">
        <f t="shared" si="2"/>
        <v>0.9925789955</v>
      </c>
      <c r="H709" s="6">
        <f t="shared" si="3"/>
        <v>0.8103674875</v>
      </c>
      <c r="I709" s="5" t="b">
        <f t="shared" si="4"/>
        <v>0</v>
      </c>
      <c r="J709" s="48">
        <f t="shared" si="5"/>
        <v>0</v>
      </c>
      <c r="K709" s="4">
        <f t="shared" si="6"/>
        <v>-10</v>
      </c>
      <c r="L709" s="7">
        <f t="shared" si="7"/>
        <v>-0.002958198461</v>
      </c>
      <c r="M709" s="50" t="b">
        <f t="shared" si="8"/>
        <v>1</v>
      </c>
      <c r="N709" s="50" t="b">
        <f t="shared" si="9"/>
        <v>0</v>
      </c>
      <c r="O709" s="50">
        <f t="shared" si="10"/>
        <v>-1</v>
      </c>
      <c r="P709" s="4">
        <f t="shared" si="28"/>
        <v>23111371350</v>
      </c>
      <c r="Q709" s="21">
        <f t="shared" si="31"/>
        <v>-148072</v>
      </c>
      <c r="R709" s="93">
        <v>44420.0</v>
      </c>
      <c r="S709" s="97">
        <v>4454.5</v>
      </c>
      <c r="T709" s="97">
        <v>850527.0</v>
      </c>
      <c r="U709" s="97">
        <v>1.050260906E9</v>
      </c>
      <c r="V709" s="98">
        <v>0.421172</v>
      </c>
      <c r="W709" s="53">
        <f t="shared" si="33"/>
        <v>8.46849685</v>
      </c>
      <c r="X709" s="34" t="b">
        <f t="shared" si="13"/>
        <v>0</v>
      </c>
      <c r="Y709" s="34" t="b">
        <f t="shared" si="14"/>
        <v>0</v>
      </c>
      <c r="Z709" s="34" t="b">
        <f t="shared" si="15"/>
        <v>0</v>
      </c>
      <c r="AA709" s="34" t="b">
        <f t="shared" si="16"/>
        <v>0</v>
      </c>
      <c r="AB709" s="34" t="b">
        <f t="shared" si="17"/>
        <v>0</v>
      </c>
      <c r="AC709" s="21">
        <f t="shared" si="18"/>
        <v>3</v>
      </c>
      <c r="AD709" s="21">
        <f t="shared" si="19"/>
        <v>19</v>
      </c>
      <c r="AE709" s="16" t="b">
        <f t="shared" si="20"/>
        <v>0</v>
      </c>
      <c r="AF709" s="17" t="b">
        <f t="shared" si="30"/>
        <v>0</v>
      </c>
      <c r="AG709" s="17">
        <f t="shared" si="22"/>
        <v>19</v>
      </c>
      <c r="AH709" s="17" t="b">
        <f t="shared" si="23"/>
        <v>0</v>
      </c>
      <c r="AI709" s="34">
        <f t="shared" si="24"/>
        <v>1</v>
      </c>
      <c r="AJ709" s="18">
        <f t="shared" si="25"/>
        <v>15497.946</v>
      </c>
      <c r="AK709" s="18">
        <f t="shared" si="26"/>
        <v>15067.4475</v>
      </c>
      <c r="AL709" s="18">
        <f t="shared" si="27"/>
        <v>14636.949</v>
      </c>
      <c r="AS709" s="21" t="b">
        <f t="shared" si="32"/>
        <v>1</v>
      </c>
    </row>
    <row r="710" ht="12.75" customHeight="1">
      <c r="A710" s="1">
        <v>44419.0</v>
      </c>
      <c r="B710" s="2">
        <v>3883.0</v>
      </c>
      <c r="C710" s="3">
        <v>17227.18</v>
      </c>
      <c r="D710" s="2">
        <v>17179.0</v>
      </c>
      <c r="E710" s="4"/>
      <c r="F710" s="5">
        <f t="shared" si="1"/>
        <v>3731.4</v>
      </c>
      <c r="G710" s="6">
        <f t="shared" si="2"/>
        <v>0.9940346236</v>
      </c>
      <c r="H710" s="6">
        <f t="shared" si="3"/>
        <v>0.8070975336</v>
      </c>
      <c r="I710" s="5" t="b">
        <f t="shared" si="4"/>
        <v>0</v>
      </c>
      <c r="J710" s="48">
        <f t="shared" si="5"/>
        <v>0</v>
      </c>
      <c r="K710" s="4">
        <f t="shared" si="6"/>
        <v>-96</v>
      </c>
      <c r="L710" s="7">
        <f t="shared" si="7"/>
        <v>-0.002796743286</v>
      </c>
      <c r="M710" s="50" t="b">
        <f t="shared" si="8"/>
        <v>1</v>
      </c>
      <c r="N710" s="50" t="b">
        <f t="shared" si="9"/>
        <v>0</v>
      </c>
      <c r="O710" s="50">
        <f t="shared" si="10"/>
        <v>-1</v>
      </c>
      <c r="P710" s="4">
        <f t="shared" si="28"/>
        <v>23037614850</v>
      </c>
      <c r="Q710" s="21">
        <f t="shared" si="31"/>
        <v>-147513</v>
      </c>
      <c r="R710" s="93">
        <v>44419.0</v>
      </c>
      <c r="S710" s="97">
        <v>4440.5</v>
      </c>
      <c r="T710" s="97">
        <v>1001054.0</v>
      </c>
      <c r="U710" s="97">
        <v>8.31314008E8</v>
      </c>
      <c r="V710" s="98">
        <v>0.421689</v>
      </c>
      <c r="W710" s="53">
        <f t="shared" si="33"/>
        <v>6.666330588</v>
      </c>
      <c r="X710" s="34" t="b">
        <f t="shared" si="13"/>
        <v>0</v>
      </c>
      <c r="Y710" s="34" t="b">
        <f t="shared" si="14"/>
        <v>0</v>
      </c>
      <c r="Z710" s="34" t="b">
        <f t="shared" si="15"/>
        <v>0</v>
      </c>
      <c r="AA710" s="34" t="b">
        <f t="shared" si="16"/>
        <v>0</v>
      </c>
      <c r="AB710" s="34" t="b">
        <f t="shared" si="17"/>
        <v>0</v>
      </c>
      <c r="AC710" s="21">
        <f t="shared" si="18"/>
        <v>2</v>
      </c>
      <c r="AD710" s="21">
        <f t="shared" si="19"/>
        <v>18</v>
      </c>
      <c r="AE710" s="16" t="b">
        <f t="shared" si="20"/>
        <v>0</v>
      </c>
      <c r="AF710" s="17" t="b">
        <f t="shared" si="30"/>
        <v>0</v>
      </c>
      <c r="AG710" s="17">
        <f t="shared" si="22"/>
        <v>18</v>
      </c>
      <c r="AH710" s="17" t="b">
        <f t="shared" si="23"/>
        <v>0</v>
      </c>
      <c r="AI710" s="34">
        <f t="shared" si="24"/>
        <v>1</v>
      </c>
      <c r="AJ710" s="18">
        <f t="shared" si="25"/>
        <v>15504.462</v>
      </c>
      <c r="AK710" s="18">
        <f t="shared" si="26"/>
        <v>15073.7825</v>
      </c>
      <c r="AL710" s="18">
        <f t="shared" si="27"/>
        <v>14643.103</v>
      </c>
      <c r="AS710" s="21" t="b">
        <f t="shared" si="32"/>
        <v>1</v>
      </c>
    </row>
    <row r="711" ht="12.75" customHeight="1">
      <c r="A711" s="1">
        <v>44418.0</v>
      </c>
      <c r="B711" s="2">
        <v>3500.0</v>
      </c>
      <c r="C711" s="3">
        <v>17323.64</v>
      </c>
      <c r="D711" s="2">
        <v>17275.0</v>
      </c>
      <c r="E711" s="4"/>
      <c r="F711" s="5">
        <f t="shared" si="1"/>
        <v>3702.8</v>
      </c>
      <c r="G711" s="6">
        <f t="shared" si="2"/>
        <v>1.000640961</v>
      </c>
      <c r="H711" s="6">
        <f t="shared" si="3"/>
        <v>0.8065001301</v>
      </c>
      <c r="I711" s="5" t="b">
        <f t="shared" si="4"/>
        <v>0</v>
      </c>
      <c r="J711" s="48">
        <f t="shared" si="5"/>
        <v>0</v>
      </c>
      <c r="K711" s="4">
        <f t="shared" si="6"/>
        <v>-127</v>
      </c>
      <c r="L711" s="7">
        <f t="shared" si="7"/>
        <v>-0.002807724012</v>
      </c>
      <c r="M711" s="50" t="b">
        <f t="shared" si="8"/>
        <v>1</v>
      </c>
      <c r="N711" s="50" t="b">
        <f t="shared" si="9"/>
        <v>0</v>
      </c>
      <c r="O711" s="50">
        <f t="shared" si="10"/>
        <v>-1</v>
      </c>
      <c r="P711" s="4">
        <f t="shared" si="28"/>
        <v>22354368450</v>
      </c>
      <c r="Q711" s="21">
        <f t="shared" si="31"/>
        <v>-142343</v>
      </c>
      <c r="R711" s="93">
        <v>44418.0</v>
      </c>
      <c r="S711" s="97">
        <v>4430.0</v>
      </c>
      <c r="T711" s="97">
        <v>950320.0</v>
      </c>
      <c r="U711" s="97">
        <v>7.37064807E8</v>
      </c>
      <c r="V711" s="98">
        <v>0.428181</v>
      </c>
      <c r="W711" s="53">
        <f t="shared" si="33"/>
        <v>5.886983856</v>
      </c>
      <c r="X711" s="34" t="b">
        <f t="shared" si="13"/>
        <v>0</v>
      </c>
      <c r="Y711" s="34" t="b">
        <f t="shared" si="14"/>
        <v>0</v>
      </c>
      <c r="Z711" s="34" t="b">
        <f t="shared" si="15"/>
        <v>0</v>
      </c>
      <c r="AA711" s="34" t="b">
        <f t="shared" si="16"/>
        <v>0</v>
      </c>
      <c r="AB711" s="34" t="b">
        <f t="shared" si="17"/>
        <v>1</v>
      </c>
      <c r="AC711" s="21">
        <f t="shared" si="18"/>
        <v>1</v>
      </c>
      <c r="AD711" s="21">
        <f t="shared" si="19"/>
        <v>17</v>
      </c>
      <c r="AE711" s="16" t="b">
        <f t="shared" si="20"/>
        <v>0</v>
      </c>
      <c r="AF711" s="17" t="b">
        <f t="shared" si="30"/>
        <v>0</v>
      </c>
      <c r="AG711" s="17">
        <f t="shared" si="22"/>
        <v>17</v>
      </c>
      <c r="AH711" s="17" t="b">
        <f t="shared" si="23"/>
        <v>0</v>
      </c>
      <c r="AI711" s="34">
        <f t="shared" si="24"/>
        <v>1</v>
      </c>
      <c r="AJ711" s="18">
        <f t="shared" si="25"/>
        <v>15591.276</v>
      </c>
      <c r="AK711" s="18">
        <f t="shared" si="26"/>
        <v>15158.185</v>
      </c>
      <c r="AL711" s="18">
        <f t="shared" si="27"/>
        <v>14725.094</v>
      </c>
      <c r="AS711" s="21" t="b">
        <f t="shared" si="32"/>
        <v>1</v>
      </c>
    </row>
    <row r="712" ht="12.75" customHeight="1">
      <c r="A712" s="1">
        <v>44417.0</v>
      </c>
      <c r="B712" s="2">
        <v>3489.0</v>
      </c>
      <c r="C712" s="3">
        <v>17485.15</v>
      </c>
      <c r="D712" s="2">
        <v>17402.0</v>
      </c>
      <c r="E712" s="4"/>
      <c r="F712" s="5">
        <f t="shared" si="1"/>
        <v>3771</v>
      </c>
      <c r="G712" s="6">
        <f t="shared" si="2"/>
        <v>1.011888844</v>
      </c>
      <c r="H712" s="6">
        <f t="shared" si="3"/>
        <v>0.8029693242</v>
      </c>
      <c r="I712" s="5" t="b">
        <f t="shared" si="4"/>
        <v>0</v>
      </c>
      <c r="J712" s="48">
        <f t="shared" si="5"/>
        <v>0</v>
      </c>
      <c r="K712" s="4">
        <f t="shared" si="6"/>
        <v>-44</v>
      </c>
      <c r="L712" s="7">
        <f t="shared" si="7"/>
        <v>-0.004755463922</v>
      </c>
      <c r="M712" s="50" t="b">
        <f t="shared" si="8"/>
        <v>1</v>
      </c>
      <c r="N712" s="50" t="b">
        <f t="shared" si="9"/>
        <v>0</v>
      </c>
      <c r="O712" s="50">
        <f t="shared" si="10"/>
        <v>-1</v>
      </c>
      <c r="P712" s="4">
        <f t="shared" si="28"/>
        <v>21491714600</v>
      </c>
      <c r="Q712" s="21">
        <f t="shared" si="31"/>
        <v>-135851</v>
      </c>
      <c r="R712" s="93">
        <v>44417.0</v>
      </c>
      <c r="S712" s="97">
        <v>4425.75</v>
      </c>
      <c r="T712" s="97">
        <v>789726.0</v>
      </c>
      <c r="U712" s="97">
        <v>6.23079404E8</v>
      </c>
      <c r="V712" s="98">
        <v>0.451366</v>
      </c>
      <c r="W712" s="53">
        <f t="shared" si="33"/>
        <v>4.939860544</v>
      </c>
      <c r="X712" s="34" t="b">
        <f t="shared" si="13"/>
        <v>0</v>
      </c>
      <c r="Y712" s="34" t="b">
        <f t="shared" si="14"/>
        <v>0</v>
      </c>
      <c r="Z712" s="34" t="b">
        <f t="shared" si="15"/>
        <v>0</v>
      </c>
      <c r="AA712" s="34" t="b">
        <f t="shared" si="16"/>
        <v>0</v>
      </c>
      <c r="AB712" s="34" t="b">
        <f t="shared" si="17"/>
        <v>1</v>
      </c>
      <c r="AC712" s="21">
        <f t="shared" si="18"/>
        <v>1</v>
      </c>
      <c r="AD712" s="21">
        <f t="shared" si="19"/>
        <v>16</v>
      </c>
      <c r="AE712" s="16" t="b">
        <f t="shared" si="20"/>
        <v>0</v>
      </c>
      <c r="AF712" s="17" t="b">
        <f t="shared" si="30"/>
        <v>0</v>
      </c>
      <c r="AG712" s="17">
        <f t="shared" si="22"/>
        <v>16</v>
      </c>
      <c r="AH712" s="17" t="b">
        <f t="shared" si="23"/>
        <v>0</v>
      </c>
      <c r="AI712" s="34">
        <f t="shared" si="24"/>
        <v>1</v>
      </c>
      <c r="AJ712" s="18">
        <f t="shared" si="25"/>
        <v>15736.635</v>
      </c>
      <c r="AK712" s="18">
        <f t="shared" si="26"/>
        <v>15299.50625</v>
      </c>
      <c r="AL712" s="18">
        <f t="shared" si="27"/>
        <v>14862.3775</v>
      </c>
      <c r="AS712" s="21" t="b">
        <f t="shared" si="32"/>
        <v>1</v>
      </c>
    </row>
    <row r="713" ht="12.75" customHeight="1">
      <c r="A713" s="1">
        <v>44414.0</v>
      </c>
      <c r="B713" s="2">
        <v>3977.0</v>
      </c>
      <c r="C713" s="3">
        <v>17526.28</v>
      </c>
      <c r="D713" s="2">
        <v>17446.0</v>
      </c>
      <c r="E713" s="4"/>
      <c r="F713" s="5">
        <f t="shared" si="1"/>
        <v>3945.2</v>
      </c>
      <c r="G713" s="6">
        <f t="shared" si="2"/>
        <v>1.015893834</v>
      </c>
      <c r="H713" s="6">
        <f t="shared" si="3"/>
        <v>0.8755371702</v>
      </c>
      <c r="I713" s="5" t="b">
        <f t="shared" si="4"/>
        <v>0</v>
      </c>
      <c r="J713" s="48">
        <f t="shared" si="5"/>
        <v>0</v>
      </c>
      <c r="K713" s="4">
        <f t="shared" si="6"/>
        <v>-100</v>
      </c>
      <c r="L713" s="7">
        <f t="shared" si="7"/>
        <v>-0.004580549894</v>
      </c>
      <c r="M713" s="50" t="b">
        <f t="shared" si="8"/>
        <v>1</v>
      </c>
      <c r="N713" s="50" t="b">
        <f t="shared" si="9"/>
        <v>0</v>
      </c>
      <c r="O713" s="50">
        <f t="shared" si="10"/>
        <v>-1</v>
      </c>
      <c r="P713" s="4">
        <f t="shared" si="28"/>
        <v>21197675800</v>
      </c>
      <c r="Q713" s="21">
        <f t="shared" si="31"/>
        <v>-133654</v>
      </c>
      <c r="R713" s="93">
        <v>44414.0</v>
      </c>
      <c r="S713" s="97">
        <v>4429.5</v>
      </c>
      <c r="T713" s="97">
        <v>951045.0</v>
      </c>
      <c r="U713" s="97">
        <v>6.72460135E8</v>
      </c>
      <c r="V713" s="98">
        <v>0.439871</v>
      </c>
      <c r="W713" s="53">
        <f t="shared" si="33"/>
        <v>5.278246008</v>
      </c>
      <c r="X713" s="34" t="b">
        <f t="shared" si="13"/>
        <v>0</v>
      </c>
      <c r="Y713" s="34" t="b">
        <f t="shared" si="14"/>
        <v>0</v>
      </c>
      <c r="Z713" s="34" t="b">
        <f t="shared" si="15"/>
        <v>0</v>
      </c>
      <c r="AA713" s="34" t="b">
        <f t="shared" si="16"/>
        <v>0</v>
      </c>
      <c r="AB713" s="34" t="b">
        <f t="shared" si="17"/>
        <v>0</v>
      </c>
      <c r="AC713" s="21">
        <f t="shared" si="18"/>
        <v>8</v>
      </c>
      <c r="AD713" s="21">
        <f t="shared" si="19"/>
        <v>15</v>
      </c>
      <c r="AE713" s="16" t="b">
        <f t="shared" si="20"/>
        <v>0</v>
      </c>
      <c r="AF713" s="17" t="b">
        <f t="shared" si="30"/>
        <v>0</v>
      </c>
      <c r="AG713" s="17">
        <f t="shared" si="22"/>
        <v>15</v>
      </c>
      <c r="AH713" s="17" t="b">
        <f t="shared" si="23"/>
        <v>0</v>
      </c>
      <c r="AI713" s="34">
        <f t="shared" si="24"/>
        <v>1</v>
      </c>
      <c r="AJ713" s="18">
        <f t="shared" si="25"/>
        <v>15773.652</v>
      </c>
      <c r="AK713" s="18">
        <f t="shared" si="26"/>
        <v>15335.495</v>
      </c>
      <c r="AL713" s="18">
        <f t="shared" si="27"/>
        <v>14897.338</v>
      </c>
      <c r="AS713" s="21" t="b">
        <f t="shared" si="32"/>
        <v>1</v>
      </c>
    </row>
    <row r="714" ht="12.75" customHeight="1">
      <c r="A714" s="1">
        <v>44413.0</v>
      </c>
      <c r="B714" s="2">
        <v>3808.0</v>
      </c>
      <c r="C714" s="3">
        <v>17603.12</v>
      </c>
      <c r="D714" s="2">
        <v>17546.0</v>
      </c>
      <c r="E714" s="4"/>
      <c r="F714" s="5">
        <f t="shared" si="1"/>
        <v>4221.6</v>
      </c>
      <c r="G714" s="6">
        <f t="shared" si="2"/>
        <v>1.022180759</v>
      </c>
      <c r="H714" s="6">
        <f t="shared" si="3"/>
        <v>1.070041565</v>
      </c>
      <c r="I714" s="5" t="b">
        <f t="shared" si="4"/>
        <v>0</v>
      </c>
      <c r="J714" s="48">
        <f t="shared" si="5"/>
        <v>0</v>
      </c>
      <c r="K714" s="4">
        <f t="shared" si="6"/>
        <v>-35</v>
      </c>
      <c r="L714" s="7">
        <f t="shared" si="7"/>
        <v>-0.003244879317</v>
      </c>
      <c r="M714" s="50" t="b">
        <f t="shared" si="8"/>
        <v>1</v>
      </c>
      <c r="N714" s="50" t="b">
        <f t="shared" si="9"/>
        <v>0</v>
      </c>
      <c r="O714" s="50">
        <f t="shared" si="10"/>
        <v>-1</v>
      </c>
      <c r="P714" s="4">
        <f t="shared" si="28"/>
        <v>20553405800</v>
      </c>
      <c r="Q714" s="21">
        <f t="shared" si="31"/>
        <v>-128854</v>
      </c>
      <c r="R714" s="93">
        <v>44413.0</v>
      </c>
      <c r="S714" s="97">
        <v>4421.5</v>
      </c>
      <c r="T714" s="97">
        <v>763343.0</v>
      </c>
      <c r="U714" s="97">
        <v>6.80969202E8</v>
      </c>
      <c r="V714" s="98">
        <v>0.425598</v>
      </c>
      <c r="W714" s="53">
        <f t="shared" si="33"/>
        <v>5.241811983</v>
      </c>
      <c r="X714" s="34" t="b">
        <f t="shared" si="13"/>
        <v>0</v>
      </c>
      <c r="Y714" s="34" t="b">
        <f t="shared" si="14"/>
        <v>0</v>
      </c>
      <c r="Z714" s="34" t="b">
        <f t="shared" si="15"/>
        <v>0</v>
      </c>
      <c r="AA714" s="34" t="b">
        <f t="shared" si="16"/>
        <v>0</v>
      </c>
      <c r="AB714" s="34" t="b">
        <f t="shared" si="17"/>
        <v>0</v>
      </c>
      <c r="AC714" s="21">
        <f t="shared" si="18"/>
        <v>7</v>
      </c>
      <c r="AD714" s="21">
        <f t="shared" si="19"/>
        <v>14</v>
      </c>
      <c r="AE714" s="16" t="b">
        <f t="shared" si="20"/>
        <v>0</v>
      </c>
      <c r="AF714" s="17" t="b">
        <f t="shared" si="30"/>
        <v>0</v>
      </c>
      <c r="AG714" s="17">
        <f t="shared" si="22"/>
        <v>14</v>
      </c>
      <c r="AH714" s="17" t="b">
        <f t="shared" si="23"/>
        <v>0</v>
      </c>
      <c r="AI714" s="34">
        <f t="shared" si="24"/>
        <v>1</v>
      </c>
      <c r="AJ714" s="18">
        <f t="shared" si="25"/>
        <v>15842.808</v>
      </c>
      <c r="AK714" s="18">
        <f t="shared" si="26"/>
        <v>15402.73</v>
      </c>
      <c r="AL714" s="18">
        <f t="shared" si="27"/>
        <v>14962.652</v>
      </c>
      <c r="AS714" s="21" t="b">
        <f t="shared" si="32"/>
        <v>1</v>
      </c>
    </row>
    <row r="715" ht="12.75" customHeight="1">
      <c r="A715" s="1">
        <v>44412.0</v>
      </c>
      <c r="B715" s="2">
        <v>3740.0</v>
      </c>
      <c r="C715" s="3">
        <v>17623.89</v>
      </c>
      <c r="D715" s="2">
        <v>17581.0</v>
      </c>
      <c r="E715" s="4"/>
      <c r="F715" s="5">
        <f t="shared" si="1"/>
        <v>4397.4</v>
      </c>
      <c r="G715" s="6">
        <f t="shared" si="2"/>
        <v>1.025074097</v>
      </c>
      <c r="H715" s="6">
        <f t="shared" si="3"/>
        <v>1.05626585</v>
      </c>
      <c r="I715" s="5" t="b">
        <f t="shared" si="4"/>
        <v>0</v>
      </c>
      <c r="J715" s="48">
        <f t="shared" si="5"/>
        <v>0</v>
      </c>
      <c r="K715" s="4">
        <f t="shared" si="6"/>
        <v>93</v>
      </c>
      <c r="L715" s="7">
        <f t="shared" si="7"/>
        <v>-0.002433628444</v>
      </c>
      <c r="M715" s="50" t="b">
        <f t="shared" si="8"/>
        <v>1</v>
      </c>
      <c r="N715" s="50" t="b">
        <f t="shared" si="9"/>
        <v>0</v>
      </c>
      <c r="O715" s="50">
        <f t="shared" si="10"/>
        <v>-1</v>
      </c>
      <c r="P715" s="4">
        <f t="shared" si="28"/>
        <v>20330798800</v>
      </c>
      <c r="Q715" s="21">
        <f t="shared" si="31"/>
        <v>-127204</v>
      </c>
      <c r="R715" s="93">
        <v>44412.0</v>
      </c>
      <c r="S715" s="97">
        <v>4394.75</v>
      </c>
      <c r="T715" s="97">
        <v>1047251.0</v>
      </c>
      <c r="U715" s="97">
        <v>3.48064446E8</v>
      </c>
      <c r="V715" s="98">
        <v>0.437804</v>
      </c>
      <c r="W715" s="53">
        <f t="shared" si="33"/>
        <v>2.61337532</v>
      </c>
      <c r="X715" s="34" t="b">
        <f t="shared" si="13"/>
        <v>0</v>
      </c>
      <c r="Y715" s="34" t="b">
        <f t="shared" si="14"/>
        <v>0</v>
      </c>
      <c r="Z715" s="34" t="b">
        <f t="shared" si="15"/>
        <v>0</v>
      </c>
      <c r="AA715" s="34" t="b">
        <f t="shared" si="16"/>
        <v>0</v>
      </c>
      <c r="AB715" s="34" t="b">
        <f t="shared" si="17"/>
        <v>0</v>
      </c>
      <c r="AC715" s="21">
        <f t="shared" si="18"/>
        <v>6</v>
      </c>
      <c r="AD715" s="21">
        <f t="shared" si="19"/>
        <v>13</v>
      </c>
      <c r="AE715" s="16" t="b">
        <f t="shared" si="20"/>
        <v>0</v>
      </c>
      <c r="AF715" s="17" t="b">
        <f t="shared" si="30"/>
        <v>0</v>
      </c>
      <c r="AG715" s="17">
        <f t="shared" si="22"/>
        <v>13</v>
      </c>
      <c r="AH715" s="17" t="b">
        <f t="shared" si="23"/>
        <v>0</v>
      </c>
      <c r="AI715" s="34">
        <f t="shared" si="24"/>
        <v>1</v>
      </c>
      <c r="AJ715" s="18">
        <f t="shared" si="25"/>
        <v>15861.501</v>
      </c>
      <c r="AK715" s="18">
        <f t="shared" si="26"/>
        <v>15420.90375</v>
      </c>
      <c r="AL715" s="18">
        <f t="shared" si="27"/>
        <v>14980.3065</v>
      </c>
      <c r="AM715" s="19">
        <v>190.0</v>
      </c>
      <c r="AN715" s="19">
        <v>640.0</v>
      </c>
      <c r="AO715" s="19">
        <v>175.0</v>
      </c>
      <c r="AP715" s="19">
        <v>118.0</v>
      </c>
      <c r="AQ715" s="19">
        <v>95.0</v>
      </c>
      <c r="AS715" s="21" t="b">
        <f t="shared" si="32"/>
        <v>1</v>
      </c>
    </row>
    <row r="716" ht="12.75" customHeight="1">
      <c r="A716" s="1">
        <v>44411.0</v>
      </c>
      <c r="B716" s="2">
        <v>3841.0</v>
      </c>
      <c r="C716" s="3">
        <v>17553.76</v>
      </c>
      <c r="D716" s="2">
        <v>17488.0</v>
      </c>
      <c r="E716" s="4"/>
      <c r="F716" s="5">
        <f t="shared" si="1"/>
        <v>4760.2</v>
      </c>
      <c r="G716" s="6">
        <f t="shared" si="2"/>
        <v>1.022026196</v>
      </c>
      <c r="H716" s="6">
        <f t="shared" si="3"/>
        <v>1.082580729</v>
      </c>
      <c r="I716" s="5" t="b">
        <f t="shared" si="4"/>
        <v>0</v>
      </c>
      <c r="J716" s="48">
        <f t="shared" si="5"/>
        <v>0</v>
      </c>
      <c r="K716" s="4">
        <f t="shared" si="6"/>
        <v>35</v>
      </c>
      <c r="L716" s="7">
        <f t="shared" si="7"/>
        <v>-0.003746205941</v>
      </c>
      <c r="M716" s="50" t="b">
        <f t="shared" si="8"/>
        <v>0</v>
      </c>
      <c r="N716" s="50" t="b">
        <f t="shared" si="9"/>
        <v>0</v>
      </c>
      <c r="O716" s="50">
        <f t="shared" si="10"/>
        <v>1</v>
      </c>
      <c r="P716" s="4">
        <f t="shared" si="28"/>
        <v>18690762400</v>
      </c>
      <c r="Q716" s="21">
        <f t="shared" si="31"/>
        <v>352696</v>
      </c>
      <c r="R716" s="93">
        <v>44411.0</v>
      </c>
      <c r="S716" s="97">
        <v>4415.0</v>
      </c>
      <c r="T716" s="97">
        <v>1296856.0</v>
      </c>
      <c r="U716" s="97">
        <v>6.60627352E8</v>
      </c>
      <c r="V716" s="98">
        <v>0.424775</v>
      </c>
      <c r="W716" s="53">
        <f t="shared" si="33"/>
        <v>4.865744855</v>
      </c>
      <c r="X716" s="34" t="b">
        <f t="shared" si="13"/>
        <v>0</v>
      </c>
      <c r="Y716" s="34" t="b">
        <f t="shared" si="14"/>
        <v>0</v>
      </c>
      <c r="Z716" s="34" t="b">
        <f t="shared" si="15"/>
        <v>0</v>
      </c>
      <c r="AA716" s="34" t="b">
        <f t="shared" si="16"/>
        <v>0</v>
      </c>
      <c r="AB716" s="34" t="b">
        <f t="shared" si="17"/>
        <v>0</v>
      </c>
      <c r="AC716" s="21">
        <f t="shared" si="18"/>
        <v>5</v>
      </c>
      <c r="AD716" s="21">
        <f t="shared" si="19"/>
        <v>12</v>
      </c>
      <c r="AE716" s="16" t="b">
        <f t="shared" si="20"/>
        <v>0</v>
      </c>
      <c r="AF716" s="17" t="b">
        <f t="shared" si="30"/>
        <v>0</v>
      </c>
      <c r="AG716" s="17">
        <f t="shared" si="22"/>
        <v>12</v>
      </c>
      <c r="AH716" s="17" t="b">
        <f t="shared" si="23"/>
        <v>0</v>
      </c>
      <c r="AI716" s="34">
        <f t="shared" si="24"/>
        <v>3</v>
      </c>
      <c r="AJ716" s="18">
        <f t="shared" si="25"/>
        <v>15798.384</v>
      </c>
      <c r="AK716" s="18">
        <f t="shared" si="26"/>
        <v>15359.54</v>
      </c>
      <c r="AL716" s="18">
        <f t="shared" si="27"/>
        <v>14920.696</v>
      </c>
      <c r="AS716" s="21" t="b">
        <f t="shared" si="32"/>
        <v>1</v>
      </c>
    </row>
    <row r="717" ht="12.75" customHeight="1">
      <c r="A717" s="1">
        <v>44410.0</v>
      </c>
      <c r="B717" s="2">
        <v>4360.0</v>
      </c>
      <c r="C717" s="3">
        <v>17503.28</v>
      </c>
      <c r="D717" s="2">
        <v>17453.0</v>
      </c>
      <c r="E717" s="4"/>
      <c r="F717" s="5">
        <f t="shared" si="1"/>
        <v>5001.6</v>
      </c>
      <c r="G717" s="6">
        <f t="shared" si="2"/>
        <v>1.019401833</v>
      </c>
      <c r="H717" s="6">
        <f t="shared" si="3"/>
        <v>1.078862086</v>
      </c>
      <c r="I717" s="5" t="b">
        <f t="shared" si="4"/>
        <v>0</v>
      </c>
      <c r="J717" s="48">
        <f t="shared" si="5"/>
        <v>0</v>
      </c>
      <c r="K717" s="4">
        <f t="shared" si="6"/>
        <v>313</v>
      </c>
      <c r="L717" s="7">
        <f t="shared" si="7"/>
        <v>-0.002872604449</v>
      </c>
      <c r="M717" s="50" t="b">
        <f t="shared" si="8"/>
        <v>1</v>
      </c>
      <c r="N717" s="50" t="b">
        <f t="shared" si="9"/>
        <v>0</v>
      </c>
      <c r="O717" s="50">
        <f t="shared" si="10"/>
        <v>-1</v>
      </c>
      <c r="P717" s="4">
        <f t="shared" si="28"/>
        <v>18899211900</v>
      </c>
      <c r="Q717" s="21">
        <f t="shared" si="31"/>
        <v>-119114</v>
      </c>
      <c r="R717" s="93">
        <v>44410.0</v>
      </c>
      <c r="S717" s="97">
        <v>4379.75</v>
      </c>
      <c r="T717" s="97">
        <v>1193301.0</v>
      </c>
      <c r="U717" s="97">
        <v>1.65228392E8</v>
      </c>
      <c r="V717" s="98">
        <v>0.418587</v>
      </c>
      <c r="W717" s="53">
        <f t="shared" si="33"/>
        <v>1.211244975</v>
      </c>
      <c r="X717" s="34" t="b">
        <f t="shared" si="13"/>
        <v>0</v>
      </c>
      <c r="Y717" s="34" t="b">
        <f t="shared" si="14"/>
        <v>0</v>
      </c>
      <c r="Z717" s="34" t="b">
        <f t="shared" si="15"/>
        <v>0</v>
      </c>
      <c r="AA717" s="34" t="b">
        <f t="shared" si="16"/>
        <v>0</v>
      </c>
      <c r="AB717" s="34" t="b">
        <f t="shared" si="17"/>
        <v>0</v>
      </c>
      <c r="AC717" s="21">
        <f t="shared" si="18"/>
        <v>4</v>
      </c>
      <c r="AD717" s="21">
        <f t="shared" si="19"/>
        <v>11</v>
      </c>
      <c r="AE717" s="16" t="b">
        <f t="shared" si="20"/>
        <v>0</v>
      </c>
      <c r="AF717" s="17" t="b">
        <f t="shared" si="30"/>
        <v>0</v>
      </c>
      <c r="AG717" s="17">
        <f t="shared" si="22"/>
        <v>11</v>
      </c>
      <c r="AH717" s="17" t="b">
        <f t="shared" si="23"/>
        <v>0</v>
      </c>
      <c r="AI717" s="34">
        <f t="shared" si="24"/>
        <v>1</v>
      </c>
      <c r="AJ717" s="18">
        <f t="shared" si="25"/>
        <v>15752.952</v>
      </c>
      <c r="AK717" s="18">
        <f t="shared" si="26"/>
        <v>15315.37</v>
      </c>
      <c r="AL717" s="18">
        <f t="shared" si="27"/>
        <v>14877.788</v>
      </c>
      <c r="AS717" s="21" t="b">
        <f t="shared" si="32"/>
        <v>1</v>
      </c>
    </row>
    <row r="718" ht="12.75" customHeight="1">
      <c r="A718" s="1">
        <v>44407.0</v>
      </c>
      <c r="B718" s="2">
        <v>5359.0</v>
      </c>
      <c r="C718" s="3">
        <v>17247.41</v>
      </c>
      <c r="D718" s="2">
        <v>17140.0</v>
      </c>
      <c r="E718" s="4"/>
      <c r="F718" s="5">
        <f t="shared" si="1"/>
        <v>5040.8</v>
      </c>
      <c r="G718" s="6">
        <f t="shared" si="2"/>
        <v>1.004712684</v>
      </c>
      <c r="H718" s="6">
        <f t="shared" si="3"/>
        <v>1.07828608</v>
      </c>
      <c r="I718" s="5" t="b">
        <f t="shared" si="4"/>
        <v>0</v>
      </c>
      <c r="J718" s="48">
        <f t="shared" si="5"/>
        <v>0</v>
      </c>
      <c r="K718" s="4">
        <f t="shared" si="6"/>
        <v>-176</v>
      </c>
      <c r="L718" s="7">
        <f t="shared" si="7"/>
        <v>-0.006227601709</v>
      </c>
      <c r="M718" s="50" t="b">
        <f t="shared" si="8"/>
        <v>1</v>
      </c>
      <c r="N718" s="50" t="b">
        <f t="shared" si="9"/>
        <v>0</v>
      </c>
      <c r="O718" s="50">
        <f t="shared" si="10"/>
        <v>-1</v>
      </c>
      <c r="P718" s="4">
        <f t="shared" si="28"/>
        <v>21009332700</v>
      </c>
      <c r="Q718" s="21">
        <f t="shared" si="31"/>
        <v>-134832</v>
      </c>
      <c r="R718" s="93">
        <v>44407.0</v>
      </c>
      <c r="S718" s="97">
        <v>4389.5</v>
      </c>
      <c r="T718" s="97">
        <v>1376982.0</v>
      </c>
      <c r="U718" s="97">
        <v>2.08343978E8</v>
      </c>
      <c r="V718" s="98">
        <v>0.441506</v>
      </c>
      <c r="W718" s="53">
        <f t="shared" si="33"/>
        <v>1.51834503</v>
      </c>
      <c r="X718" s="34" t="b">
        <f t="shared" si="13"/>
        <v>1</v>
      </c>
      <c r="Y718" s="34" t="b">
        <f t="shared" si="14"/>
        <v>0</v>
      </c>
      <c r="Z718" s="34" t="b">
        <f t="shared" si="15"/>
        <v>0</v>
      </c>
      <c r="AA718" s="34" t="b">
        <f t="shared" si="16"/>
        <v>0</v>
      </c>
      <c r="AB718" s="34" t="b">
        <f t="shared" si="17"/>
        <v>0</v>
      </c>
      <c r="AC718" s="21">
        <f t="shared" si="18"/>
        <v>3</v>
      </c>
      <c r="AD718" s="21">
        <f t="shared" si="19"/>
        <v>10</v>
      </c>
      <c r="AE718" s="16" t="b">
        <f t="shared" si="20"/>
        <v>0</v>
      </c>
      <c r="AF718" s="17" t="b">
        <f t="shared" si="30"/>
        <v>0</v>
      </c>
      <c r="AG718" s="17">
        <f t="shared" si="22"/>
        <v>10</v>
      </c>
      <c r="AH718" s="17" t="b">
        <f t="shared" si="23"/>
        <v>0</v>
      </c>
      <c r="AI718" s="34">
        <f t="shared" si="24"/>
        <v>1</v>
      </c>
      <c r="AJ718" s="18">
        <f t="shared" si="25"/>
        <v>15522.669</v>
      </c>
      <c r="AK718" s="18">
        <f t="shared" si="26"/>
        <v>15091.48375</v>
      </c>
      <c r="AL718" s="18">
        <f t="shared" si="27"/>
        <v>14660.2985</v>
      </c>
      <c r="AS718" s="21" t="b">
        <f t="shared" si="32"/>
        <v>1</v>
      </c>
    </row>
    <row r="719" ht="12.75" customHeight="1">
      <c r="A719" s="1">
        <v>44406.0</v>
      </c>
      <c r="B719" s="2">
        <v>4687.0</v>
      </c>
      <c r="C719" s="3">
        <v>17402.81</v>
      </c>
      <c r="D719" s="2">
        <v>17316.0</v>
      </c>
      <c r="E719" s="4"/>
      <c r="F719" s="5">
        <f t="shared" si="1"/>
        <v>5097.2</v>
      </c>
      <c r="G719" s="6">
        <f t="shared" si="2"/>
        <v>1.014014319</v>
      </c>
      <c r="H719" s="6">
        <f t="shared" si="3"/>
        <v>1.096809317</v>
      </c>
      <c r="I719" s="5" t="b">
        <f t="shared" si="4"/>
        <v>0</v>
      </c>
      <c r="J719" s="48">
        <f t="shared" si="5"/>
        <v>0</v>
      </c>
      <c r="K719" s="4">
        <f t="shared" si="6"/>
        <v>363</v>
      </c>
      <c r="L719" s="7">
        <f t="shared" si="7"/>
        <v>-0.004988274882</v>
      </c>
      <c r="M719" s="50" t="b">
        <f t="shared" si="8"/>
        <v>0</v>
      </c>
      <c r="N719" s="50" t="b">
        <f t="shared" si="9"/>
        <v>0</v>
      </c>
      <c r="O719" s="50">
        <f t="shared" si="10"/>
        <v>1</v>
      </c>
      <c r="P719" s="4">
        <f t="shared" si="28"/>
        <v>25242678300</v>
      </c>
      <c r="Q719" s="21">
        <f t="shared" si="31"/>
        <v>481062</v>
      </c>
      <c r="R719" s="93">
        <v>44406.0</v>
      </c>
      <c r="S719" s="97">
        <v>4411.75</v>
      </c>
      <c r="T719" s="97">
        <v>1009496.0</v>
      </c>
      <c r="U719" s="97">
        <v>6.21463212E8</v>
      </c>
      <c r="V719" s="98">
        <v>0.421879</v>
      </c>
      <c r="W719" s="53">
        <f t="shared" si="33"/>
        <v>4.507437427</v>
      </c>
      <c r="X719" s="34" t="b">
        <f t="shared" si="13"/>
        <v>0</v>
      </c>
      <c r="Y719" s="34" t="b">
        <f t="shared" si="14"/>
        <v>0</v>
      </c>
      <c r="Z719" s="34" t="b">
        <f t="shared" si="15"/>
        <v>0</v>
      </c>
      <c r="AA719" s="34" t="b">
        <f t="shared" si="16"/>
        <v>0</v>
      </c>
      <c r="AB719" s="34" t="b">
        <f t="shared" si="17"/>
        <v>0</v>
      </c>
      <c r="AC719" s="21">
        <f t="shared" si="18"/>
        <v>2</v>
      </c>
      <c r="AD719" s="21">
        <f t="shared" si="19"/>
        <v>9</v>
      </c>
      <c r="AE719" s="16" t="b">
        <f t="shared" si="20"/>
        <v>0</v>
      </c>
      <c r="AF719" s="17" t="b">
        <f t="shared" si="30"/>
        <v>0</v>
      </c>
      <c r="AG719" s="17">
        <f t="shared" si="22"/>
        <v>9</v>
      </c>
      <c r="AH719" s="17" t="b">
        <f t="shared" si="23"/>
        <v>0</v>
      </c>
      <c r="AI719" s="34">
        <f t="shared" si="24"/>
        <v>3</v>
      </c>
      <c r="AJ719" s="18">
        <f t="shared" si="25"/>
        <v>15662.529</v>
      </c>
      <c r="AK719" s="18">
        <f t="shared" si="26"/>
        <v>15227.45875</v>
      </c>
      <c r="AL719" s="18">
        <f t="shared" si="27"/>
        <v>14792.3885</v>
      </c>
      <c r="AS719" s="21" t="b">
        <f t="shared" si="32"/>
        <v>1</v>
      </c>
    </row>
    <row r="720" ht="12.75" customHeight="1">
      <c r="A720" s="1">
        <v>44405.0</v>
      </c>
      <c r="B720" s="2">
        <v>5554.0</v>
      </c>
      <c r="C720" s="3">
        <v>17135.22</v>
      </c>
      <c r="D720" s="2">
        <v>16953.0</v>
      </c>
      <c r="E720" s="4"/>
      <c r="F720" s="5">
        <f t="shared" si="1"/>
        <v>5328.6</v>
      </c>
      <c r="G720" s="6">
        <f t="shared" si="2"/>
        <v>0.9989652326</v>
      </c>
      <c r="H720" s="6">
        <f t="shared" si="3"/>
        <v>1.136780678</v>
      </c>
      <c r="I720" s="5" t="b">
        <f t="shared" si="4"/>
        <v>0</v>
      </c>
      <c r="J720" s="48">
        <f t="shared" si="5"/>
        <v>0</v>
      </c>
      <c r="K720" s="4">
        <f t="shared" si="6"/>
        <v>-207</v>
      </c>
      <c r="L720" s="7">
        <f t="shared" si="7"/>
        <v>-0.01063423755</v>
      </c>
      <c r="M720" s="50" t="b">
        <f t="shared" si="8"/>
        <v>0</v>
      </c>
      <c r="N720" s="50" t="b">
        <f t="shared" si="9"/>
        <v>0</v>
      </c>
      <c r="O720" s="50">
        <f t="shared" si="10"/>
        <v>1</v>
      </c>
      <c r="P720" s="4">
        <f t="shared" si="28"/>
        <v>18652685550</v>
      </c>
      <c r="Q720" s="21">
        <f t="shared" si="31"/>
        <v>363085</v>
      </c>
      <c r="R720" s="93">
        <v>44405.0</v>
      </c>
      <c r="S720" s="97">
        <v>4393.75</v>
      </c>
      <c r="T720" s="97">
        <v>1221313.0</v>
      </c>
      <c r="U720" s="97">
        <v>4.21144157E8</v>
      </c>
      <c r="V720" s="98">
        <v>0.443469</v>
      </c>
      <c r="W720" s="53">
        <f t="shared" si="33"/>
        <v>3.038729873</v>
      </c>
      <c r="X720" s="34" t="b">
        <f t="shared" si="13"/>
        <v>0</v>
      </c>
      <c r="Y720" s="34" t="b">
        <f t="shared" si="14"/>
        <v>0</v>
      </c>
      <c r="Z720" s="34" t="b">
        <f t="shared" si="15"/>
        <v>0</v>
      </c>
      <c r="AA720" s="34" t="b">
        <f t="shared" si="16"/>
        <v>0</v>
      </c>
      <c r="AB720" s="34" t="b">
        <f t="shared" si="17"/>
        <v>1</v>
      </c>
      <c r="AC720" s="21">
        <f t="shared" si="18"/>
        <v>1</v>
      </c>
      <c r="AD720" s="21">
        <f t="shared" si="19"/>
        <v>8</v>
      </c>
      <c r="AE720" s="16" t="b">
        <f t="shared" si="20"/>
        <v>0</v>
      </c>
      <c r="AF720" s="17" t="b">
        <f t="shared" si="30"/>
        <v>0</v>
      </c>
      <c r="AG720" s="17">
        <f t="shared" si="22"/>
        <v>8</v>
      </c>
      <c r="AH720" s="17" t="b">
        <f t="shared" si="23"/>
        <v>0</v>
      </c>
      <c r="AI720" s="34">
        <f t="shared" si="24"/>
        <v>3</v>
      </c>
      <c r="AJ720" s="18">
        <f t="shared" si="25"/>
        <v>15421.698</v>
      </c>
      <c r="AK720" s="18">
        <f t="shared" si="26"/>
        <v>14993.3175</v>
      </c>
      <c r="AL720" s="18">
        <f t="shared" si="27"/>
        <v>14564.937</v>
      </c>
      <c r="AS720" s="21" t="b">
        <f t="shared" si="32"/>
        <v>1</v>
      </c>
    </row>
    <row r="721" ht="12.75" customHeight="1">
      <c r="A721" s="1">
        <v>44404.0</v>
      </c>
      <c r="B721" s="2">
        <v>5048.0</v>
      </c>
      <c r="C721" s="3">
        <v>17269.87</v>
      </c>
      <c r="D721" s="2">
        <v>17160.0</v>
      </c>
      <c r="E721" s="4"/>
      <c r="F721" s="5">
        <f t="shared" si="1"/>
        <v>5444</v>
      </c>
      <c r="G721" s="6">
        <f t="shared" si="2"/>
        <v>1.007012287</v>
      </c>
      <c r="H721" s="6">
        <f t="shared" si="3"/>
        <v>1.188416285</v>
      </c>
      <c r="I721" s="5" t="b">
        <f t="shared" si="4"/>
        <v>0</v>
      </c>
      <c r="J721" s="48">
        <f t="shared" si="5"/>
        <v>0</v>
      </c>
      <c r="K721" s="4">
        <f t="shared" si="6"/>
        <v>-76</v>
      </c>
      <c r="L721" s="7">
        <f t="shared" si="7"/>
        <v>-0.006361947137</v>
      </c>
      <c r="M721" s="50" t="b">
        <f t="shared" si="8"/>
        <v>1</v>
      </c>
      <c r="N721" s="50" t="b">
        <f t="shared" si="9"/>
        <v>0</v>
      </c>
      <c r="O721" s="50">
        <f t="shared" si="10"/>
        <v>-1</v>
      </c>
      <c r="P721" s="4">
        <f t="shared" si="28"/>
        <v>17492150400</v>
      </c>
      <c r="Q721" s="21">
        <f t="shared" si="31"/>
        <v>-112129</v>
      </c>
      <c r="R721" s="93">
        <v>44404.0</v>
      </c>
      <c r="S721" s="97">
        <v>4394.5</v>
      </c>
      <c r="T721" s="97">
        <v>1575473.0</v>
      </c>
      <c r="U721" s="97">
        <v>4.67265273E8</v>
      </c>
      <c r="V721" s="98">
        <v>0.423024</v>
      </c>
      <c r="W721" s="53">
        <f t="shared" si="33"/>
        <v>3.338453789</v>
      </c>
      <c r="X721" s="34" t="b">
        <f t="shared" si="13"/>
        <v>0</v>
      </c>
      <c r="Y721" s="34" t="b">
        <f t="shared" si="14"/>
        <v>0</v>
      </c>
      <c r="Z721" s="34" t="b">
        <f t="shared" si="15"/>
        <v>0</v>
      </c>
      <c r="AA721" s="34" t="b">
        <f t="shared" si="16"/>
        <v>0</v>
      </c>
      <c r="AB721" s="34" t="b">
        <f t="shared" si="17"/>
        <v>1</v>
      </c>
      <c r="AC721" s="21">
        <f t="shared" si="18"/>
        <v>1</v>
      </c>
      <c r="AD721" s="21">
        <f t="shared" si="19"/>
        <v>7</v>
      </c>
      <c r="AE721" s="16" t="b">
        <f t="shared" si="20"/>
        <v>0</v>
      </c>
      <c r="AF721" s="17" t="b">
        <f t="shared" si="30"/>
        <v>0</v>
      </c>
      <c r="AG721" s="17">
        <f t="shared" si="22"/>
        <v>7</v>
      </c>
      <c r="AH721" s="17" t="b">
        <f t="shared" si="23"/>
        <v>0</v>
      </c>
      <c r="AI721" s="34">
        <f t="shared" si="24"/>
        <v>1</v>
      </c>
      <c r="AJ721" s="18">
        <f t="shared" si="25"/>
        <v>15542.883</v>
      </c>
      <c r="AK721" s="18">
        <f t="shared" si="26"/>
        <v>15111.13625</v>
      </c>
      <c r="AL721" s="18">
        <f t="shared" si="27"/>
        <v>14679.3895</v>
      </c>
      <c r="AS721" s="21" t="b">
        <f t="shared" si="32"/>
        <v>1</v>
      </c>
    </row>
    <row r="722" ht="12.75" customHeight="1">
      <c r="A722" s="1">
        <v>44403.0</v>
      </c>
      <c r="B722" s="2">
        <v>4556.0</v>
      </c>
      <c r="C722" s="3">
        <v>17403.56</v>
      </c>
      <c r="D722" s="2">
        <v>17236.0</v>
      </c>
      <c r="E722" s="4"/>
      <c r="F722" s="5">
        <f t="shared" si="1"/>
        <v>5371.6</v>
      </c>
      <c r="G722" s="6">
        <f t="shared" si="2"/>
        <v>1.014854666</v>
      </c>
      <c r="H722" s="6">
        <f t="shared" si="3"/>
        <v>1.185253444</v>
      </c>
      <c r="I722" s="5" t="b">
        <f t="shared" si="4"/>
        <v>0</v>
      </c>
      <c r="J722" s="48">
        <f t="shared" si="5"/>
        <v>0</v>
      </c>
      <c r="K722" s="4">
        <f t="shared" si="6"/>
        <v>-176</v>
      </c>
      <c r="L722" s="7">
        <f t="shared" si="7"/>
        <v>-0.009627915208</v>
      </c>
      <c r="M722" s="50" t="b">
        <f t="shared" si="8"/>
        <v>0</v>
      </c>
      <c r="N722" s="50" t="b">
        <f t="shared" si="9"/>
        <v>0</v>
      </c>
      <c r="O722" s="50">
        <f t="shared" si="10"/>
        <v>1</v>
      </c>
      <c r="P722" s="4">
        <f t="shared" si="28"/>
        <v>18864638200</v>
      </c>
      <c r="Q722" s="21">
        <f t="shared" si="31"/>
        <v>361181</v>
      </c>
      <c r="R722" s="93">
        <v>44403.0</v>
      </c>
      <c r="S722" s="97">
        <v>4414.25</v>
      </c>
      <c r="T722" s="97">
        <v>938628.0</v>
      </c>
      <c r="U722" s="97">
        <v>5.95769135E8</v>
      </c>
      <c r="V722" s="98">
        <v>0.408966</v>
      </c>
      <c r="W722" s="53">
        <f t="shared" si="33"/>
        <v>4.2736716</v>
      </c>
      <c r="X722" s="34" t="b">
        <f t="shared" si="13"/>
        <v>0</v>
      </c>
      <c r="Y722" s="34" t="b">
        <f t="shared" si="14"/>
        <v>0</v>
      </c>
      <c r="Z722" s="34" t="b">
        <f t="shared" si="15"/>
        <v>0</v>
      </c>
      <c r="AA722" s="34" t="b">
        <f t="shared" si="16"/>
        <v>0</v>
      </c>
      <c r="AB722" s="34" t="b">
        <f t="shared" si="17"/>
        <v>0</v>
      </c>
      <c r="AC722" s="21">
        <f t="shared" si="18"/>
        <v>5</v>
      </c>
      <c r="AD722" s="21">
        <f t="shared" si="19"/>
        <v>6</v>
      </c>
      <c r="AE722" s="16" t="b">
        <f t="shared" si="20"/>
        <v>0</v>
      </c>
      <c r="AF722" s="17" t="b">
        <f t="shared" si="30"/>
        <v>0</v>
      </c>
      <c r="AG722" s="17">
        <f t="shared" si="22"/>
        <v>6</v>
      </c>
      <c r="AH722" s="17" t="b">
        <f t="shared" si="23"/>
        <v>0</v>
      </c>
      <c r="AI722" s="34">
        <f t="shared" si="24"/>
        <v>3</v>
      </c>
      <c r="AJ722" s="18">
        <f t="shared" si="25"/>
        <v>15663.204</v>
      </c>
      <c r="AK722" s="18">
        <f t="shared" si="26"/>
        <v>15228.115</v>
      </c>
      <c r="AL722" s="18">
        <f t="shared" si="27"/>
        <v>14793.026</v>
      </c>
      <c r="AS722" s="21" t="b">
        <f t="shared" si="32"/>
        <v>1</v>
      </c>
    </row>
    <row r="723" ht="12.75" customHeight="1">
      <c r="A723" s="1">
        <v>44400.0</v>
      </c>
      <c r="B723" s="2">
        <v>5641.0</v>
      </c>
      <c r="C723" s="3">
        <v>17572.92</v>
      </c>
      <c r="D723" s="2">
        <v>17412.0</v>
      </c>
      <c r="E723" s="4"/>
      <c r="F723" s="5">
        <f t="shared" si="1"/>
        <v>5395.2</v>
      </c>
      <c r="G723" s="6">
        <f t="shared" si="2"/>
        <v>1.024568156</v>
      </c>
      <c r="H723" s="6">
        <f t="shared" si="3"/>
        <v>1.182008637</v>
      </c>
      <c r="I723" s="5" t="b">
        <f t="shared" si="4"/>
        <v>0</v>
      </c>
      <c r="J723" s="48">
        <f t="shared" si="5"/>
        <v>0</v>
      </c>
      <c r="K723" s="4">
        <f t="shared" si="6"/>
        <v>5</v>
      </c>
      <c r="L723" s="7">
        <f t="shared" si="7"/>
        <v>-0.009157271529</v>
      </c>
      <c r="M723" s="50" t="b">
        <f t="shared" si="8"/>
        <v>0</v>
      </c>
      <c r="N723" s="50" t="b">
        <f t="shared" si="9"/>
        <v>0</v>
      </c>
      <c r="O723" s="50">
        <f t="shared" si="10"/>
        <v>1</v>
      </c>
      <c r="P723" s="4">
        <f t="shared" si="28"/>
        <v>22640683000</v>
      </c>
      <c r="Q723" s="21">
        <f t="shared" si="31"/>
        <v>429096</v>
      </c>
      <c r="R723" s="93">
        <v>44400.0</v>
      </c>
      <c r="S723" s="97">
        <v>4403.0</v>
      </c>
      <c r="T723" s="97">
        <v>1173337.0</v>
      </c>
      <c r="U723" s="97">
        <v>5.99377081E8</v>
      </c>
      <c r="V723" s="98">
        <v>0.422266</v>
      </c>
      <c r="W723" s="53">
        <f t="shared" si="33"/>
        <v>4.256254674</v>
      </c>
      <c r="X723" s="34" t="b">
        <f t="shared" si="13"/>
        <v>0</v>
      </c>
      <c r="Y723" s="34" t="b">
        <f t="shared" si="14"/>
        <v>0</v>
      </c>
      <c r="Z723" s="34" t="b">
        <f t="shared" si="15"/>
        <v>0</v>
      </c>
      <c r="AA723" s="34" t="b">
        <f t="shared" si="16"/>
        <v>0</v>
      </c>
      <c r="AB723" s="34" t="b">
        <f t="shared" si="17"/>
        <v>0</v>
      </c>
      <c r="AC723" s="21">
        <f t="shared" si="18"/>
        <v>4</v>
      </c>
      <c r="AD723" s="21">
        <f t="shared" si="19"/>
        <v>5</v>
      </c>
      <c r="AE723" s="16" t="b">
        <f t="shared" si="20"/>
        <v>0</v>
      </c>
      <c r="AF723" s="17" t="b">
        <f t="shared" si="30"/>
        <v>0</v>
      </c>
      <c r="AG723" s="17">
        <f t="shared" si="22"/>
        <v>5</v>
      </c>
      <c r="AH723" s="17" t="b">
        <f t="shared" si="23"/>
        <v>0</v>
      </c>
      <c r="AI723" s="34">
        <f t="shared" si="24"/>
        <v>3</v>
      </c>
      <c r="AJ723" s="18">
        <f t="shared" si="25"/>
        <v>15815.628</v>
      </c>
      <c r="AK723" s="18">
        <f t="shared" si="26"/>
        <v>15376.305</v>
      </c>
      <c r="AL723" s="18">
        <f t="shared" si="27"/>
        <v>14936.982</v>
      </c>
      <c r="AS723" s="21" t="b">
        <f t="shared" si="32"/>
        <v>1</v>
      </c>
    </row>
    <row r="724" ht="12.75" customHeight="1">
      <c r="A724" s="1">
        <v>44399.0</v>
      </c>
      <c r="B724" s="2">
        <v>5844.0</v>
      </c>
      <c r="C724" s="3">
        <v>17572.33</v>
      </c>
      <c r="D724" s="2">
        <v>17407.0</v>
      </c>
      <c r="E724" s="4"/>
      <c r="F724" s="5">
        <f t="shared" si="1"/>
        <v>5412.4</v>
      </c>
      <c r="G724" s="6">
        <f t="shared" si="2"/>
        <v>1.024539123</v>
      </c>
      <c r="H724" s="6">
        <f t="shared" si="3"/>
        <v>1.184204173</v>
      </c>
      <c r="I724" s="5" t="b">
        <f t="shared" si="4"/>
        <v>0</v>
      </c>
      <c r="J724" s="48">
        <f t="shared" si="5"/>
        <v>0</v>
      </c>
      <c r="K724" s="4">
        <f t="shared" si="6"/>
        <v>146</v>
      </c>
      <c r="L724" s="7">
        <f t="shared" si="7"/>
        <v>-0.009408541724</v>
      </c>
      <c r="M724" s="50" t="b">
        <f t="shared" si="8"/>
        <v>0</v>
      </c>
      <c r="N724" s="50" t="b">
        <f t="shared" si="9"/>
        <v>0</v>
      </c>
      <c r="O724" s="50">
        <f t="shared" si="10"/>
        <v>1</v>
      </c>
      <c r="P724" s="4">
        <f t="shared" si="28"/>
        <v>22533884500</v>
      </c>
      <c r="Q724" s="21">
        <f t="shared" si="31"/>
        <v>427194</v>
      </c>
      <c r="R724" s="93">
        <v>44399.0</v>
      </c>
      <c r="S724" s="97">
        <v>4359.5</v>
      </c>
      <c r="T724" s="97">
        <v>981969.0</v>
      </c>
      <c r="U724" s="97">
        <v>4.14150794E8</v>
      </c>
      <c r="V724" s="98">
        <v>0.448688</v>
      </c>
      <c r="W724" s="53">
        <f t="shared" si="33"/>
        <v>2.936927308</v>
      </c>
      <c r="X724" s="34" t="b">
        <f t="shared" si="13"/>
        <v>0</v>
      </c>
      <c r="Y724" s="34" t="b">
        <f t="shared" si="14"/>
        <v>0</v>
      </c>
      <c r="Z724" s="34" t="b">
        <f t="shared" si="15"/>
        <v>0</v>
      </c>
      <c r="AA724" s="34" t="b">
        <f t="shared" si="16"/>
        <v>0</v>
      </c>
      <c r="AB724" s="34" t="b">
        <f t="shared" si="17"/>
        <v>0</v>
      </c>
      <c r="AC724" s="21">
        <f t="shared" si="18"/>
        <v>3</v>
      </c>
      <c r="AD724" s="21">
        <f t="shared" si="19"/>
        <v>4</v>
      </c>
      <c r="AE724" s="16" t="b">
        <f t="shared" si="20"/>
        <v>0</v>
      </c>
      <c r="AF724" s="17" t="b">
        <f t="shared" si="30"/>
        <v>0</v>
      </c>
      <c r="AG724" s="17">
        <f t="shared" si="22"/>
        <v>4</v>
      </c>
      <c r="AH724" s="17" t="b">
        <f t="shared" si="23"/>
        <v>0</v>
      </c>
      <c r="AI724" s="34">
        <f t="shared" si="24"/>
        <v>3</v>
      </c>
      <c r="AJ724" s="18">
        <f t="shared" si="25"/>
        <v>15815.097</v>
      </c>
      <c r="AK724" s="18">
        <f t="shared" si="26"/>
        <v>15375.78875</v>
      </c>
      <c r="AL724" s="18">
        <f t="shared" si="27"/>
        <v>14936.4805</v>
      </c>
      <c r="AM724" s="19">
        <v>228.0</v>
      </c>
      <c r="AN724" s="19">
        <v>770.0</v>
      </c>
      <c r="AO724" s="19">
        <v>213.0</v>
      </c>
      <c r="AP724" s="19">
        <v>163.0</v>
      </c>
      <c r="AQ724" s="19">
        <v>133.0</v>
      </c>
      <c r="AS724" s="21" t="b">
        <f t="shared" si="32"/>
        <v>1</v>
      </c>
    </row>
    <row r="725" ht="12.75" customHeight="1">
      <c r="A725" s="102">
        <v>44398.0</v>
      </c>
      <c r="B725" s="2">
        <v>6131.0</v>
      </c>
      <c r="C725" s="3">
        <v>17458.79</v>
      </c>
      <c r="D725" s="2">
        <v>17430.0</v>
      </c>
      <c r="E725" s="4">
        <v>17261.0</v>
      </c>
      <c r="F725" s="5">
        <f t="shared" si="1"/>
        <v>5153.4</v>
      </c>
      <c r="G725" s="6">
        <f t="shared" si="2"/>
        <v>1.01789596</v>
      </c>
      <c r="H725" s="6">
        <f t="shared" si="3"/>
        <v>1.187583736</v>
      </c>
      <c r="I725" s="5" t="b">
        <f t="shared" si="4"/>
        <v>0</v>
      </c>
      <c r="J725" s="48">
        <f t="shared" si="5"/>
        <v>0</v>
      </c>
      <c r="K725" s="4">
        <f t="shared" si="6"/>
        <v>-49</v>
      </c>
      <c r="L725" s="7">
        <f t="shared" si="7"/>
        <v>-0.01132896381</v>
      </c>
      <c r="M725" s="50" t="b">
        <f t="shared" si="8"/>
        <v>0</v>
      </c>
      <c r="N725" s="50" t="b">
        <f t="shared" si="9"/>
        <v>0</v>
      </c>
      <c r="O725" s="50">
        <f t="shared" si="10"/>
        <v>1</v>
      </c>
      <c r="P725" s="4">
        <f t="shared" si="28"/>
        <v>19797654700</v>
      </c>
      <c r="Q725" s="21">
        <f t="shared" si="31"/>
        <v>374826</v>
      </c>
      <c r="R725" s="93">
        <v>44398.0</v>
      </c>
      <c r="S725" s="97">
        <v>4350.5</v>
      </c>
      <c r="T725" s="97">
        <v>1191429.0</v>
      </c>
      <c r="U725" s="97">
        <v>2.97790729E8</v>
      </c>
      <c r="V725" s="98">
        <v>0.442944</v>
      </c>
      <c r="W725" s="53">
        <f t="shared" si="33"/>
        <v>2.111502111</v>
      </c>
      <c r="X725" s="34" t="b">
        <f t="shared" si="13"/>
        <v>0</v>
      </c>
      <c r="Y725" s="34" t="b">
        <f t="shared" si="14"/>
        <v>0</v>
      </c>
      <c r="Z725" s="34" t="b">
        <f t="shared" si="15"/>
        <v>0</v>
      </c>
      <c r="AA725" s="34" t="b">
        <f t="shared" si="16"/>
        <v>0</v>
      </c>
      <c r="AB725" s="34" t="b">
        <f t="shared" si="17"/>
        <v>0</v>
      </c>
      <c r="AC725" s="21">
        <f t="shared" si="18"/>
        <v>2</v>
      </c>
      <c r="AD725" s="21">
        <f t="shared" si="19"/>
        <v>3</v>
      </c>
      <c r="AE725" s="16" t="b">
        <f t="shared" si="20"/>
        <v>0</v>
      </c>
      <c r="AF725" s="17" t="b">
        <f t="shared" si="30"/>
        <v>0</v>
      </c>
      <c r="AG725" s="17">
        <f t="shared" si="22"/>
        <v>3</v>
      </c>
      <c r="AH725" s="17" t="b">
        <f t="shared" si="23"/>
        <v>0</v>
      </c>
      <c r="AI725" s="34">
        <f t="shared" si="24"/>
        <v>3</v>
      </c>
      <c r="AJ725" s="18">
        <f t="shared" si="25"/>
        <v>15712.911</v>
      </c>
      <c r="AK725" s="18">
        <f t="shared" si="26"/>
        <v>15276.44125</v>
      </c>
      <c r="AL725" s="18">
        <f t="shared" si="27"/>
        <v>14839.9715</v>
      </c>
      <c r="AS725" s="21" t="b">
        <f t="shared" si="32"/>
        <v>1</v>
      </c>
    </row>
    <row r="726" ht="12.75" customHeight="1">
      <c r="A726" s="1">
        <v>44397.0</v>
      </c>
      <c r="B726" s="2">
        <v>4686.0</v>
      </c>
      <c r="C726" s="3">
        <v>17528.74</v>
      </c>
      <c r="D726" s="2">
        <v>17541.0</v>
      </c>
      <c r="E726" s="4">
        <v>17310.0</v>
      </c>
      <c r="F726" s="5">
        <f t="shared" si="1"/>
        <v>5073.6</v>
      </c>
      <c r="G726" s="6">
        <f t="shared" si="2"/>
        <v>1.021861539</v>
      </c>
      <c r="H726" s="6">
        <f t="shared" si="3"/>
        <v>1.115522342</v>
      </c>
      <c r="I726" s="5" t="b">
        <f t="shared" si="4"/>
        <v>0</v>
      </c>
      <c r="J726" s="48">
        <f t="shared" si="5"/>
        <v>0</v>
      </c>
      <c r="K726" s="4">
        <f t="shared" si="6"/>
        <v>-258</v>
      </c>
      <c r="L726" s="7">
        <f t="shared" si="7"/>
        <v>-0.0124789346</v>
      </c>
      <c r="M726" s="50" t="b">
        <f t="shared" si="8"/>
        <v>0</v>
      </c>
      <c r="N726" s="50" t="b">
        <f t="shared" si="9"/>
        <v>0</v>
      </c>
      <c r="O726" s="50">
        <f t="shared" si="10"/>
        <v>1</v>
      </c>
      <c r="P726" s="4">
        <f t="shared" si="28"/>
        <v>19498085850</v>
      </c>
      <c r="Q726" s="21">
        <f t="shared" si="31"/>
        <v>-122273</v>
      </c>
      <c r="R726" s="93">
        <v>44397.0</v>
      </c>
      <c r="S726" s="97">
        <v>4315.5</v>
      </c>
      <c r="T726" s="97">
        <v>1844380.0</v>
      </c>
      <c r="U726" s="97">
        <v>-6.2154021E7</v>
      </c>
      <c r="V726" s="98">
        <v>0.440755</v>
      </c>
      <c r="W726" s="53">
        <f t="shared" si="33"/>
        <v>-0.4416499211</v>
      </c>
      <c r="X726" s="34" t="b">
        <f t="shared" si="13"/>
        <v>0</v>
      </c>
      <c r="Y726" s="34" t="b">
        <f t="shared" si="14"/>
        <v>1</v>
      </c>
      <c r="Z726" s="34" t="b">
        <f t="shared" si="15"/>
        <v>0</v>
      </c>
      <c r="AA726" s="34" t="b">
        <f t="shared" si="16"/>
        <v>0</v>
      </c>
      <c r="AB726" s="34" t="b">
        <f t="shared" si="17"/>
        <v>1</v>
      </c>
      <c r="AC726" s="21">
        <f t="shared" si="18"/>
        <v>1</v>
      </c>
      <c r="AD726" s="21">
        <f t="shared" si="19"/>
        <v>2</v>
      </c>
      <c r="AE726" s="16" t="b">
        <f t="shared" si="20"/>
        <v>0</v>
      </c>
      <c r="AF726" s="17" t="b">
        <f t="shared" si="30"/>
        <v>0</v>
      </c>
      <c r="AG726" s="17">
        <f t="shared" si="22"/>
        <v>2</v>
      </c>
      <c r="AH726" s="17" t="b">
        <f t="shared" si="23"/>
        <v>0</v>
      </c>
      <c r="AI726" s="34">
        <f t="shared" si="24"/>
        <v>-1</v>
      </c>
      <c r="AJ726" s="18">
        <f t="shared" si="25"/>
        <v>15775.866</v>
      </c>
      <c r="AK726" s="18">
        <f t="shared" si="26"/>
        <v>15337.6475</v>
      </c>
      <c r="AL726" s="18">
        <f t="shared" si="27"/>
        <v>14899.429</v>
      </c>
      <c r="AS726" s="21" t="b">
        <f t="shared" si="32"/>
        <v>1</v>
      </c>
    </row>
    <row r="727" ht="12.75" customHeight="1">
      <c r="A727" s="1">
        <v>44396.0</v>
      </c>
      <c r="B727" s="2">
        <v>4674.0</v>
      </c>
      <c r="C727" s="3">
        <v>17789.25</v>
      </c>
      <c r="D727" s="2">
        <v>17799.0</v>
      </c>
      <c r="E727" s="4"/>
      <c r="F727" s="5">
        <f t="shared" si="1"/>
        <v>5449</v>
      </c>
      <c r="G727" s="6">
        <f t="shared" si="2"/>
        <v>1.037278579</v>
      </c>
      <c r="H727" s="6">
        <f t="shared" si="3"/>
        <v>1.277842679</v>
      </c>
      <c r="I727" s="5" t="b">
        <f t="shared" si="4"/>
        <v>0</v>
      </c>
      <c r="J727" s="48">
        <f t="shared" si="5"/>
        <v>0</v>
      </c>
      <c r="K727" s="4">
        <f t="shared" si="6"/>
        <v>-114</v>
      </c>
      <c r="L727" s="7">
        <f t="shared" si="7"/>
        <v>0.0005480838147</v>
      </c>
      <c r="M727" s="50" t="b">
        <f t="shared" si="8"/>
        <v>0</v>
      </c>
      <c r="N727" s="50" t="b">
        <f t="shared" si="9"/>
        <v>0</v>
      </c>
      <c r="O727" s="50">
        <f t="shared" si="10"/>
        <v>-1</v>
      </c>
      <c r="P727" s="4">
        <f t="shared" si="28"/>
        <v>18058407150</v>
      </c>
      <c r="Q727" s="21">
        <f t="shared" si="31"/>
        <v>-111603</v>
      </c>
      <c r="R727" s="93">
        <v>44396.0</v>
      </c>
      <c r="S727" s="97">
        <v>4251.25</v>
      </c>
      <c r="T727" s="97">
        <v>2599774.0</v>
      </c>
      <c r="U727" s="97">
        <v>-4.35192524E8</v>
      </c>
      <c r="V727" s="98">
        <v>0.426488</v>
      </c>
      <c r="W727" s="53">
        <f t="shared" si="33"/>
        <v>-3.105325381</v>
      </c>
      <c r="X727" s="34" t="b">
        <f t="shared" si="13"/>
        <v>1</v>
      </c>
      <c r="Y727" s="34" t="b">
        <f t="shared" si="14"/>
        <v>0</v>
      </c>
      <c r="Z727" s="34" t="b">
        <f t="shared" si="15"/>
        <v>0</v>
      </c>
      <c r="AA727" s="34" t="b">
        <f t="shared" si="16"/>
        <v>1</v>
      </c>
      <c r="AB727" s="34" t="b">
        <f t="shared" si="17"/>
        <v>0</v>
      </c>
      <c r="AC727" s="21">
        <f t="shared" si="18"/>
        <v>15</v>
      </c>
      <c r="AD727" s="21">
        <f t="shared" si="19"/>
        <v>1</v>
      </c>
      <c r="AE727" s="16" t="b">
        <f t="shared" si="20"/>
        <v>1</v>
      </c>
      <c r="AF727" s="17" t="b">
        <f t="shared" si="30"/>
        <v>1</v>
      </c>
      <c r="AG727" s="17">
        <f t="shared" si="22"/>
        <v>1</v>
      </c>
      <c r="AH727" s="17" t="b">
        <f t="shared" si="23"/>
        <v>1</v>
      </c>
      <c r="AI727" s="34">
        <f t="shared" si="24"/>
        <v>1</v>
      </c>
      <c r="AJ727" s="18">
        <f t="shared" si="25"/>
        <v>16010.325</v>
      </c>
      <c r="AK727" s="18">
        <f t="shared" si="26"/>
        <v>15565.59375</v>
      </c>
      <c r="AL727" s="18">
        <f t="shared" si="27"/>
        <v>15120.8625</v>
      </c>
      <c r="AS727" s="21" t="b">
        <f t="shared" si="32"/>
        <v>1</v>
      </c>
    </row>
    <row r="728" ht="12.75" customHeight="1">
      <c r="A728" s="1">
        <v>44393.0</v>
      </c>
      <c r="B728" s="2">
        <v>5727.0</v>
      </c>
      <c r="C728" s="3">
        <v>17895.25</v>
      </c>
      <c r="D728" s="2">
        <v>17913.0</v>
      </c>
      <c r="E728" s="4"/>
      <c r="F728" s="5">
        <f t="shared" si="1"/>
        <v>5622.2</v>
      </c>
      <c r="G728" s="6">
        <f t="shared" si="2"/>
        <v>1.044161847</v>
      </c>
      <c r="H728" s="6">
        <f t="shared" si="3"/>
        <v>1.270528564</v>
      </c>
      <c r="I728" s="5" t="b">
        <f t="shared" si="4"/>
        <v>0</v>
      </c>
      <c r="J728" s="48">
        <f t="shared" si="5"/>
        <v>0</v>
      </c>
      <c r="K728" s="4">
        <f t="shared" si="6"/>
        <v>-106</v>
      </c>
      <c r="L728" s="7">
        <f t="shared" si="7"/>
        <v>0.000991883321</v>
      </c>
      <c r="M728" s="50" t="b">
        <f t="shared" si="8"/>
        <v>0</v>
      </c>
      <c r="N728" s="50" t="b">
        <f t="shared" si="9"/>
        <v>0</v>
      </c>
      <c r="O728" s="50">
        <f t="shared" si="10"/>
        <v>1</v>
      </c>
      <c r="P728" s="4">
        <f t="shared" si="28"/>
        <v>20177159850</v>
      </c>
      <c r="Q728" s="21">
        <f t="shared" si="31"/>
        <v>371711</v>
      </c>
      <c r="R728" s="93">
        <v>44393.0</v>
      </c>
      <c r="S728" s="97">
        <v>4318.5</v>
      </c>
      <c r="T728" s="97">
        <v>1636065.0</v>
      </c>
      <c r="U728" s="97">
        <v>-4.1569443E7</v>
      </c>
      <c r="V728" s="98">
        <v>0.46324</v>
      </c>
      <c r="W728" s="53">
        <f t="shared" si="33"/>
        <v>-0.2990712649</v>
      </c>
      <c r="X728" s="34" t="b">
        <f t="shared" si="13"/>
        <v>1</v>
      </c>
      <c r="Y728" s="34" t="b">
        <f t="shared" si="14"/>
        <v>0</v>
      </c>
      <c r="Z728" s="34" t="b">
        <f t="shared" si="15"/>
        <v>0</v>
      </c>
      <c r="AA728" s="34" t="b">
        <f t="shared" si="16"/>
        <v>0</v>
      </c>
      <c r="AB728" s="34" t="b">
        <f t="shared" si="17"/>
        <v>0</v>
      </c>
      <c r="AC728" s="21">
        <f t="shared" si="18"/>
        <v>14</v>
      </c>
      <c r="AD728" s="21">
        <f t="shared" si="19"/>
        <v>31</v>
      </c>
      <c r="AE728" s="16" t="b">
        <f t="shared" si="20"/>
        <v>0</v>
      </c>
      <c r="AF728" s="17" t="b">
        <f t="shared" si="30"/>
        <v>0</v>
      </c>
      <c r="AG728" s="17">
        <f t="shared" si="22"/>
        <v>46</v>
      </c>
      <c r="AH728" s="17" t="b">
        <f t="shared" si="23"/>
        <v>0</v>
      </c>
      <c r="AI728" s="34">
        <f t="shared" si="24"/>
        <v>3</v>
      </c>
      <c r="AJ728" s="18">
        <f t="shared" si="25"/>
        <v>16105.725</v>
      </c>
      <c r="AK728" s="18">
        <f t="shared" si="26"/>
        <v>15658.34375</v>
      </c>
      <c r="AL728" s="18">
        <f t="shared" si="27"/>
        <v>15210.9625</v>
      </c>
      <c r="AS728" s="21" t="b">
        <f t="shared" si="32"/>
        <v>1</v>
      </c>
    </row>
    <row r="729" ht="12.75" customHeight="1">
      <c r="A729" s="1">
        <v>44392.0</v>
      </c>
      <c r="B729" s="2">
        <v>4549.0</v>
      </c>
      <c r="C729" s="3">
        <v>18034.19</v>
      </c>
      <c r="D729" s="2">
        <v>18019.0</v>
      </c>
      <c r="E729" s="4"/>
      <c r="F729" s="5">
        <f t="shared" si="1"/>
        <v>5562.4</v>
      </c>
      <c r="G729" s="6">
        <f t="shared" si="2"/>
        <v>1.052978567</v>
      </c>
      <c r="H729" s="6">
        <f t="shared" si="3"/>
        <v>1.276000065</v>
      </c>
      <c r="I729" s="5" t="b">
        <f t="shared" si="4"/>
        <v>0</v>
      </c>
      <c r="J729" s="48">
        <f t="shared" si="5"/>
        <v>0</v>
      </c>
      <c r="K729" s="4">
        <f t="shared" si="6"/>
        <v>158</v>
      </c>
      <c r="L729" s="7">
        <f t="shared" si="7"/>
        <v>-0.0008422890077</v>
      </c>
      <c r="M729" s="50" t="b">
        <f t="shared" si="8"/>
        <v>0</v>
      </c>
      <c r="N729" s="50" t="b">
        <f t="shared" si="9"/>
        <v>0</v>
      </c>
      <c r="O729" s="50">
        <f t="shared" si="10"/>
        <v>-1</v>
      </c>
      <c r="P729" s="4">
        <f t="shared" si="28"/>
        <v>19544795650</v>
      </c>
      <c r="Q729" s="21">
        <f t="shared" si="31"/>
        <v>-119314</v>
      </c>
      <c r="R729" s="93">
        <v>44392.0</v>
      </c>
      <c r="S729" s="97">
        <v>4352.0</v>
      </c>
      <c r="T729" s="97">
        <v>1611726.0</v>
      </c>
      <c r="U729" s="97">
        <v>1.4849794E8</v>
      </c>
      <c r="V729" s="98">
        <v>0.443924</v>
      </c>
      <c r="W729" s="53">
        <f t="shared" si="33"/>
        <v>1.070132007</v>
      </c>
      <c r="X729" s="34" t="b">
        <f t="shared" si="13"/>
        <v>1</v>
      </c>
      <c r="Y729" s="34" t="b">
        <f t="shared" si="14"/>
        <v>0</v>
      </c>
      <c r="Z729" s="34" t="b">
        <f t="shared" si="15"/>
        <v>0</v>
      </c>
      <c r="AA729" s="34" t="b">
        <f t="shared" si="16"/>
        <v>0</v>
      </c>
      <c r="AB729" s="34" t="b">
        <f t="shared" si="17"/>
        <v>0</v>
      </c>
      <c r="AC729" s="21">
        <f t="shared" si="18"/>
        <v>13</v>
      </c>
      <c r="AD729" s="21">
        <f t="shared" si="19"/>
        <v>30</v>
      </c>
      <c r="AE729" s="16" t="b">
        <f t="shared" si="20"/>
        <v>0</v>
      </c>
      <c r="AF729" s="17" t="b">
        <f t="shared" si="30"/>
        <v>0</v>
      </c>
      <c r="AG729" s="17">
        <f t="shared" si="22"/>
        <v>45</v>
      </c>
      <c r="AH729" s="17" t="b">
        <f t="shared" si="23"/>
        <v>0</v>
      </c>
      <c r="AI729" s="34">
        <f t="shared" si="24"/>
        <v>1</v>
      </c>
      <c r="AJ729" s="18">
        <f t="shared" si="25"/>
        <v>16230.771</v>
      </c>
      <c r="AK729" s="18">
        <f t="shared" si="26"/>
        <v>15779.91625</v>
      </c>
      <c r="AL729" s="18">
        <f t="shared" si="27"/>
        <v>15329.0615</v>
      </c>
      <c r="AS729" s="21" t="b">
        <f t="shared" si="32"/>
        <v>1</v>
      </c>
    </row>
    <row r="730" ht="12.75" customHeight="1">
      <c r="A730" s="1">
        <v>44391.0</v>
      </c>
      <c r="B730" s="2">
        <v>5732.0</v>
      </c>
      <c r="C730" s="3">
        <v>17845.75</v>
      </c>
      <c r="D730" s="2">
        <v>17861.0</v>
      </c>
      <c r="E730" s="4"/>
      <c r="F730" s="5">
        <f t="shared" si="1"/>
        <v>5928.2</v>
      </c>
      <c r="G730" s="6">
        <f t="shared" si="2"/>
        <v>1.042696699</v>
      </c>
      <c r="H730" s="6">
        <f t="shared" si="3"/>
        <v>1.276632993</v>
      </c>
      <c r="I730" s="5" t="b">
        <f t="shared" si="4"/>
        <v>0</v>
      </c>
      <c r="J730" s="48">
        <f t="shared" si="5"/>
        <v>0</v>
      </c>
      <c r="K730" s="4">
        <f t="shared" si="6"/>
        <v>-2</v>
      </c>
      <c r="L730" s="7">
        <f t="shared" si="7"/>
        <v>0.0008545451998</v>
      </c>
      <c r="M730" s="50" t="b">
        <f t="shared" si="8"/>
        <v>0</v>
      </c>
      <c r="N730" s="50" t="b">
        <f t="shared" si="9"/>
        <v>0</v>
      </c>
      <c r="O730" s="50">
        <f t="shared" si="10"/>
        <v>1</v>
      </c>
      <c r="P730" s="4">
        <f t="shared" si="28"/>
        <v>17055387150</v>
      </c>
      <c r="Q730" s="21">
        <f t="shared" si="31"/>
        <v>315115</v>
      </c>
      <c r="R730" s="93">
        <v>44391.0</v>
      </c>
      <c r="S730" s="97">
        <v>4367.75</v>
      </c>
      <c r="T730" s="97">
        <v>1308582.0</v>
      </c>
      <c r="U730" s="97">
        <v>4.67450962E8</v>
      </c>
      <c r="V730" s="98">
        <v>0.46842</v>
      </c>
      <c r="W730" s="53">
        <f t="shared" si="33"/>
        <v>3.364834634</v>
      </c>
      <c r="X730" s="34" t="b">
        <f t="shared" si="13"/>
        <v>0</v>
      </c>
      <c r="Y730" s="34" t="b">
        <f t="shared" si="14"/>
        <v>0</v>
      </c>
      <c r="Z730" s="34" t="b">
        <f t="shared" si="15"/>
        <v>0</v>
      </c>
      <c r="AA730" s="34" t="b">
        <f t="shared" si="16"/>
        <v>0</v>
      </c>
      <c r="AB730" s="34" t="b">
        <f t="shared" si="17"/>
        <v>0</v>
      </c>
      <c r="AC730" s="21">
        <f t="shared" si="18"/>
        <v>12</v>
      </c>
      <c r="AD730" s="21">
        <f t="shared" si="19"/>
        <v>29</v>
      </c>
      <c r="AE730" s="16" t="b">
        <f t="shared" si="20"/>
        <v>0</v>
      </c>
      <c r="AF730" s="17" t="b">
        <f t="shared" si="30"/>
        <v>0</v>
      </c>
      <c r="AG730" s="17">
        <f t="shared" si="22"/>
        <v>44</v>
      </c>
      <c r="AH730" s="17" t="b">
        <f t="shared" si="23"/>
        <v>0</v>
      </c>
      <c r="AI730" s="34">
        <f t="shared" si="24"/>
        <v>3</v>
      </c>
      <c r="AJ730" s="18">
        <f t="shared" si="25"/>
        <v>16061.175</v>
      </c>
      <c r="AK730" s="18">
        <f t="shared" si="26"/>
        <v>15615.03125</v>
      </c>
      <c r="AL730" s="18">
        <f t="shared" si="27"/>
        <v>15168.8875</v>
      </c>
      <c r="AS730" s="21" t="b">
        <f t="shared" si="32"/>
        <v>1</v>
      </c>
    </row>
    <row r="731" ht="12.75" customHeight="1">
      <c r="A731" s="1">
        <v>44390.0</v>
      </c>
      <c r="B731" s="2">
        <v>6563.0</v>
      </c>
      <c r="C731" s="3">
        <v>17847.52</v>
      </c>
      <c r="D731" s="2">
        <v>17863.0</v>
      </c>
      <c r="E731" s="4"/>
      <c r="F731" s="5">
        <f t="shared" si="1"/>
        <v>5950</v>
      </c>
      <c r="G731" s="6">
        <f t="shared" si="2"/>
        <v>1.043391941</v>
      </c>
      <c r="H731" s="6">
        <f t="shared" si="3"/>
        <v>1.282157312</v>
      </c>
      <c r="I731" s="5" t="b">
        <f t="shared" si="4"/>
        <v>0</v>
      </c>
      <c r="J731" s="48">
        <f t="shared" si="5"/>
        <v>0</v>
      </c>
      <c r="K731" s="4">
        <f t="shared" si="6"/>
        <v>41</v>
      </c>
      <c r="L731" s="7">
        <f t="shared" si="7"/>
        <v>0.0008673473962</v>
      </c>
      <c r="M731" s="50" t="b">
        <f t="shared" si="8"/>
        <v>0</v>
      </c>
      <c r="N731" s="50" t="b">
        <f t="shared" si="9"/>
        <v>0</v>
      </c>
      <c r="O731" s="50">
        <f t="shared" si="10"/>
        <v>1</v>
      </c>
      <c r="P731" s="4">
        <f t="shared" si="28"/>
        <v>17086953450</v>
      </c>
      <c r="Q731" s="21">
        <f t="shared" si="31"/>
        <v>315663</v>
      </c>
      <c r="R731" s="93">
        <v>44390.0</v>
      </c>
      <c r="S731" s="97">
        <v>4361.25</v>
      </c>
      <c r="T731" s="97">
        <v>1249893.0</v>
      </c>
      <c r="U731" s="97">
        <v>4.59387626E8</v>
      </c>
      <c r="V731" s="98">
        <v>0.46811</v>
      </c>
      <c r="W731" s="53">
        <f t="shared" si="33"/>
        <v>3.293894754</v>
      </c>
      <c r="X731" s="34" t="b">
        <f t="shared" si="13"/>
        <v>0</v>
      </c>
      <c r="Y731" s="34" t="b">
        <f t="shared" si="14"/>
        <v>0</v>
      </c>
      <c r="Z731" s="34" t="b">
        <f t="shared" si="15"/>
        <v>0</v>
      </c>
      <c r="AA731" s="34" t="b">
        <f t="shared" si="16"/>
        <v>0</v>
      </c>
      <c r="AB731" s="34" t="b">
        <f t="shared" si="17"/>
        <v>0</v>
      </c>
      <c r="AC731" s="21">
        <f t="shared" si="18"/>
        <v>11</v>
      </c>
      <c r="AD731" s="21">
        <f t="shared" si="19"/>
        <v>28</v>
      </c>
      <c r="AE731" s="16" t="b">
        <f t="shared" si="20"/>
        <v>0</v>
      </c>
      <c r="AF731" s="17" t="b">
        <f t="shared" si="30"/>
        <v>0</v>
      </c>
      <c r="AG731" s="17">
        <f t="shared" si="22"/>
        <v>43</v>
      </c>
      <c r="AH731" s="17" t="b">
        <f t="shared" si="23"/>
        <v>0</v>
      </c>
      <c r="AI731" s="34">
        <f t="shared" si="24"/>
        <v>3</v>
      </c>
      <c r="AJ731" s="18">
        <f t="shared" si="25"/>
        <v>16062.768</v>
      </c>
      <c r="AK731" s="18">
        <f t="shared" si="26"/>
        <v>15616.58</v>
      </c>
      <c r="AL731" s="18">
        <f t="shared" si="27"/>
        <v>15170.392</v>
      </c>
      <c r="AS731" s="21" t="b">
        <f t="shared" si="32"/>
        <v>1</v>
      </c>
    </row>
    <row r="732" ht="12.75" customHeight="1">
      <c r="A732" s="1">
        <v>44389.0</v>
      </c>
      <c r="B732" s="2">
        <v>5540.0</v>
      </c>
      <c r="C732" s="3">
        <v>17814.33</v>
      </c>
      <c r="D732" s="2">
        <v>17822.0</v>
      </c>
      <c r="E732" s="4"/>
      <c r="F732" s="5">
        <f t="shared" si="1"/>
        <v>5837.4</v>
      </c>
      <c r="G732" s="6">
        <f t="shared" si="2"/>
        <v>1.042150941</v>
      </c>
      <c r="H732" s="6">
        <f t="shared" si="3"/>
        <v>1.255495335</v>
      </c>
      <c r="I732" s="5" t="b">
        <f t="shared" si="4"/>
        <v>0</v>
      </c>
      <c r="J732" s="48">
        <f t="shared" si="5"/>
        <v>0</v>
      </c>
      <c r="K732" s="4">
        <f t="shared" si="6"/>
        <v>175</v>
      </c>
      <c r="L732" s="7">
        <f t="shared" si="7"/>
        <v>0.0004305522576</v>
      </c>
      <c r="M732" s="50" t="b">
        <f t="shared" si="8"/>
        <v>0</v>
      </c>
      <c r="N732" s="50" t="b">
        <f t="shared" si="9"/>
        <v>0</v>
      </c>
      <c r="O732" s="50">
        <f t="shared" si="10"/>
        <v>1</v>
      </c>
      <c r="P732" s="4">
        <f t="shared" si="28"/>
        <v>16462074500</v>
      </c>
      <c r="Q732" s="21">
        <f t="shared" si="31"/>
        <v>304819</v>
      </c>
      <c r="R732" s="93">
        <v>44389.0</v>
      </c>
      <c r="S732" s="97">
        <v>4376.5</v>
      </c>
      <c r="T732" s="97">
        <v>1055739.0</v>
      </c>
      <c r="U732" s="97">
        <v>6.55103377E8</v>
      </c>
      <c r="V732" s="98">
        <v>0.447228</v>
      </c>
      <c r="W732" s="53">
        <f t="shared" si="33"/>
        <v>4.694013628</v>
      </c>
      <c r="X732" s="34" t="b">
        <f t="shared" si="13"/>
        <v>0</v>
      </c>
      <c r="Y732" s="34" t="b">
        <f t="shared" si="14"/>
        <v>0</v>
      </c>
      <c r="Z732" s="34" t="b">
        <f t="shared" si="15"/>
        <v>0</v>
      </c>
      <c r="AA732" s="34" t="b">
        <f t="shared" si="16"/>
        <v>0</v>
      </c>
      <c r="AB732" s="34" t="b">
        <f t="shared" si="17"/>
        <v>0</v>
      </c>
      <c r="AC732" s="21">
        <f t="shared" si="18"/>
        <v>10</v>
      </c>
      <c r="AD732" s="21">
        <f t="shared" si="19"/>
        <v>27</v>
      </c>
      <c r="AE732" s="16" t="b">
        <f t="shared" si="20"/>
        <v>0</v>
      </c>
      <c r="AF732" s="17" t="b">
        <f t="shared" si="30"/>
        <v>0</v>
      </c>
      <c r="AG732" s="17">
        <f t="shared" si="22"/>
        <v>42</v>
      </c>
      <c r="AH732" s="17" t="b">
        <f t="shared" si="23"/>
        <v>0</v>
      </c>
      <c r="AI732" s="34">
        <f t="shared" si="24"/>
        <v>3</v>
      </c>
      <c r="AJ732" s="18">
        <f t="shared" si="25"/>
        <v>16032.897</v>
      </c>
      <c r="AK732" s="18">
        <f t="shared" si="26"/>
        <v>15587.53875</v>
      </c>
      <c r="AL732" s="18">
        <f t="shared" si="27"/>
        <v>15142.1805</v>
      </c>
      <c r="AS732" s="21" t="b">
        <f t="shared" si="32"/>
        <v>1</v>
      </c>
    </row>
    <row r="733" ht="12.75" customHeight="1">
      <c r="A733" s="1">
        <v>44386.0</v>
      </c>
      <c r="B733" s="2">
        <v>5428.0</v>
      </c>
      <c r="C733" s="3">
        <v>17661.48</v>
      </c>
      <c r="D733" s="2">
        <v>17647.0</v>
      </c>
      <c r="E733" s="4"/>
      <c r="F733" s="5">
        <f t="shared" si="1"/>
        <v>5940.6</v>
      </c>
      <c r="G733" s="6">
        <f t="shared" si="2"/>
        <v>1.033952694</v>
      </c>
      <c r="H733" s="6">
        <f t="shared" si="3"/>
        <v>1.263499883</v>
      </c>
      <c r="I733" s="5" t="b">
        <f t="shared" si="4"/>
        <v>0</v>
      </c>
      <c r="J733" s="48">
        <f t="shared" si="5"/>
        <v>0</v>
      </c>
      <c r="K733" s="4">
        <f t="shared" si="6"/>
        <v>-190</v>
      </c>
      <c r="L733" s="7">
        <f t="shared" si="7"/>
        <v>-0.000819863341</v>
      </c>
      <c r="M733" s="50" t="b">
        <f t="shared" si="8"/>
        <v>0</v>
      </c>
      <c r="N733" s="50" t="b">
        <f t="shared" si="9"/>
        <v>0</v>
      </c>
      <c r="O733" s="50">
        <f t="shared" si="10"/>
        <v>1</v>
      </c>
      <c r="P733" s="4">
        <f t="shared" si="28"/>
        <v>14147227000</v>
      </c>
      <c r="Q733" s="21">
        <f t="shared" si="31"/>
        <v>264554</v>
      </c>
      <c r="R733" s="93">
        <v>44386.0</v>
      </c>
      <c r="S733" s="97">
        <v>4360.0</v>
      </c>
      <c r="T733" s="97">
        <v>1311506.0</v>
      </c>
      <c r="U733" s="97">
        <v>5.58202101E8</v>
      </c>
      <c r="V733" s="98">
        <v>0.459113</v>
      </c>
      <c r="W733" s="53">
        <f t="shared" si="33"/>
        <v>3.988543808</v>
      </c>
      <c r="X733" s="34" t="b">
        <f t="shared" si="13"/>
        <v>0</v>
      </c>
      <c r="Y733" s="34" t="b">
        <f t="shared" si="14"/>
        <v>0</v>
      </c>
      <c r="Z733" s="34" t="b">
        <f t="shared" si="15"/>
        <v>0</v>
      </c>
      <c r="AA733" s="34" t="b">
        <f t="shared" si="16"/>
        <v>0</v>
      </c>
      <c r="AB733" s="34" t="b">
        <f t="shared" si="17"/>
        <v>0</v>
      </c>
      <c r="AC733" s="21">
        <f t="shared" si="18"/>
        <v>9</v>
      </c>
      <c r="AD733" s="21">
        <f t="shared" si="19"/>
        <v>26</v>
      </c>
      <c r="AE733" s="16" t="b">
        <f t="shared" si="20"/>
        <v>0</v>
      </c>
      <c r="AF733" s="17" t="b">
        <f t="shared" si="30"/>
        <v>0</v>
      </c>
      <c r="AG733" s="17">
        <f t="shared" si="22"/>
        <v>41</v>
      </c>
      <c r="AH733" s="17" t="b">
        <f t="shared" si="23"/>
        <v>0</v>
      </c>
      <c r="AI733" s="34">
        <f t="shared" si="24"/>
        <v>3</v>
      </c>
      <c r="AJ733" s="18">
        <f t="shared" si="25"/>
        <v>15895.332</v>
      </c>
      <c r="AK733" s="18">
        <f t="shared" si="26"/>
        <v>15453.795</v>
      </c>
      <c r="AL733" s="18">
        <f t="shared" si="27"/>
        <v>15012.258</v>
      </c>
      <c r="AS733" s="21" t="b">
        <f t="shared" si="32"/>
        <v>1</v>
      </c>
    </row>
    <row r="734" ht="12.75" customHeight="1">
      <c r="A734" s="1">
        <v>44385.0</v>
      </c>
      <c r="B734" s="2">
        <v>6378.0</v>
      </c>
      <c r="C734" s="3">
        <v>17866.09</v>
      </c>
      <c r="D734" s="2">
        <v>17837.0</v>
      </c>
      <c r="E734" s="4"/>
      <c r="F734" s="5">
        <f t="shared" si="1"/>
        <v>6069</v>
      </c>
      <c r="G734" s="6">
        <f t="shared" si="2"/>
        <v>1.04674361</v>
      </c>
      <c r="H734" s="6">
        <f t="shared" si="3"/>
        <v>1.265965999</v>
      </c>
      <c r="I734" s="5" t="b">
        <f t="shared" si="4"/>
        <v>0</v>
      </c>
      <c r="J734" s="48">
        <f t="shared" si="5"/>
        <v>0</v>
      </c>
      <c r="K734" s="4">
        <f t="shared" si="6"/>
        <v>19</v>
      </c>
      <c r="L734" s="7">
        <f t="shared" si="7"/>
        <v>-0.001628224195</v>
      </c>
      <c r="M734" s="50" t="b">
        <f t="shared" si="8"/>
        <v>1</v>
      </c>
      <c r="N734" s="50" t="b">
        <f t="shared" si="9"/>
        <v>0</v>
      </c>
      <c r="O734" s="50">
        <f t="shared" si="10"/>
        <v>-1</v>
      </c>
      <c r="P734" s="4">
        <f t="shared" si="28"/>
        <v>13364275000</v>
      </c>
      <c r="Q734" s="21">
        <f t="shared" si="31"/>
        <v>-82416</v>
      </c>
      <c r="R734" s="93">
        <v>44385.0</v>
      </c>
      <c r="S734" s="97">
        <v>4313.0</v>
      </c>
      <c r="T734" s="97">
        <v>1991636.0</v>
      </c>
      <c r="U734" s="97">
        <v>1.58673099E8</v>
      </c>
      <c r="V734" s="98">
        <v>0.439618</v>
      </c>
      <c r="W734" s="53">
        <f t="shared" si="33"/>
        <v>1.130682544</v>
      </c>
      <c r="X734" s="34" t="b">
        <f t="shared" si="13"/>
        <v>1</v>
      </c>
      <c r="Y734" s="34" t="b">
        <f t="shared" si="14"/>
        <v>0</v>
      </c>
      <c r="Z734" s="34" t="b">
        <f t="shared" si="15"/>
        <v>0</v>
      </c>
      <c r="AA734" s="34" t="b">
        <f t="shared" si="16"/>
        <v>0</v>
      </c>
      <c r="AB734" s="34" t="b">
        <f t="shared" si="17"/>
        <v>0</v>
      </c>
      <c r="AC734" s="21">
        <f t="shared" si="18"/>
        <v>8</v>
      </c>
      <c r="AD734" s="21">
        <f t="shared" si="19"/>
        <v>25</v>
      </c>
      <c r="AE734" s="16" t="b">
        <f t="shared" si="20"/>
        <v>0</v>
      </c>
      <c r="AF734" s="17" t="b">
        <f t="shared" si="30"/>
        <v>0</v>
      </c>
      <c r="AG734" s="17">
        <f t="shared" si="22"/>
        <v>40</v>
      </c>
      <c r="AH734" s="17" t="b">
        <f t="shared" si="23"/>
        <v>0</v>
      </c>
      <c r="AI734" s="34">
        <f t="shared" si="24"/>
        <v>1</v>
      </c>
      <c r="AJ734" s="18">
        <f t="shared" si="25"/>
        <v>16079.481</v>
      </c>
      <c r="AK734" s="18">
        <f t="shared" si="26"/>
        <v>15632.82875</v>
      </c>
      <c r="AL734" s="18">
        <f t="shared" si="27"/>
        <v>15186.1765</v>
      </c>
      <c r="AS734" s="21" t="b">
        <f t="shared" si="32"/>
        <v>1</v>
      </c>
    </row>
    <row r="735" ht="12.75" customHeight="1">
      <c r="A735" s="1">
        <v>44384.0</v>
      </c>
      <c r="B735" s="2">
        <v>5841.0</v>
      </c>
      <c r="C735" s="3">
        <v>17850.69</v>
      </c>
      <c r="D735" s="2">
        <v>17818.0</v>
      </c>
      <c r="E735" s="4"/>
      <c r="F735" s="5">
        <f t="shared" si="1"/>
        <v>6078.2</v>
      </c>
      <c r="G735" s="6">
        <f t="shared" si="2"/>
        <v>1.046905721</v>
      </c>
      <c r="H735" s="6">
        <f t="shared" si="3"/>
        <v>1.282512852</v>
      </c>
      <c r="I735" s="5" t="b">
        <f t="shared" si="4"/>
        <v>0</v>
      </c>
      <c r="J735" s="48">
        <f t="shared" si="5"/>
        <v>0</v>
      </c>
      <c r="K735" s="4">
        <f t="shared" si="6"/>
        <v>-75</v>
      </c>
      <c r="L735" s="7">
        <f t="shared" si="7"/>
        <v>-0.001831301759</v>
      </c>
      <c r="M735" s="50" t="b">
        <f t="shared" si="8"/>
        <v>0</v>
      </c>
      <c r="N735" s="50" t="b">
        <f t="shared" si="9"/>
        <v>0</v>
      </c>
      <c r="O735" s="50">
        <f t="shared" si="10"/>
        <v>1</v>
      </c>
      <c r="P735" s="4">
        <f t="shared" si="28"/>
        <v>13133202700</v>
      </c>
      <c r="Q735" s="21">
        <f t="shared" si="31"/>
        <v>243234</v>
      </c>
      <c r="R735" s="93">
        <v>44384.0</v>
      </c>
      <c r="S735" s="97">
        <v>4349.75</v>
      </c>
      <c r="T735" s="97">
        <v>1221078.0</v>
      </c>
      <c r="U735" s="97">
        <v>5.61622298E8</v>
      </c>
      <c r="V735" s="98">
        <v>0.469869</v>
      </c>
      <c r="W735" s="53">
        <f t="shared" si="33"/>
        <v>4.048113545</v>
      </c>
      <c r="X735" s="34" t="b">
        <f t="shared" si="13"/>
        <v>0</v>
      </c>
      <c r="Y735" s="34" t="b">
        <f t="shared" si="14"/>
        <v>0</v>
      </c>
      <c r="Z735" s="34" t="b">
        <f t="shared" si="15"/>
        <v>0</v>
      </c>
      <c r="AA735" s="34" t="b">
        <f t="shared" si="16"/>
        <v>0</v>
      </c>
      <c r="AB735" s="34" t="b">
        <f t="shared" si="17"/>
        <v>0</v>
      </c>
      <c r="AC735" s="21">
        <f t="shared" si="18"/>
        <v>7</v>
      </c>
      <c r="AD735" s="21">
        <f t="shared" si="19"/>
        <v>24</v>
      </c>
      <c r="AE735" s="16" t="b">
        <f t="shared" si="20"/>
        <v>0</v>
      </c>
      <c r="AF735" s="17" t="b">
        <f t="shared" si="30"/>
        <v>0</v>
      </c>
      <c r="AG735" s="17">
        <f t="shared" si="22"/>
        <v>39</v>
      </c>
      <c r="AH735" s="17" t="b">
        <f t="shared" si="23"/>
        <v>0</v>
      </c>
      <c r="AI735" s="34">
        <f t="shared" si="24"/>
        <v>3</v>
      </c>
      <c r="AJ735" s="18">
        <f t="shared" si="25"/>
        <v>16065.621</v>
      </c>
      <c r="AK735" s="18">
        <f t="shared" si="26"/>
        <v>15619.35375</v>
      </c>
      <c r="AL735" s="18">
        <f t="shared" si="27"/>
        <v>15173.0865</v>
      </c>
      <c r="AS735" s="21" t="b">
        <f t="shared" si="32"/>
        <v>1</v>
      </c>
    </row>
    <row r="736" ht="12.75" customHeight="1">
      <c r="A736" s="1">
        <v>44383.0</v>
      </c>
      <c r="B736" s="2">
        <v>6000.0</v>
      </c>
      <c r="C736" s="3">
        <v>17913.07</v>
      </c>
      <c r="D736" s="2">
        <v>17893.0</v>
      </c>
      <c r="E736" s="4"/>
      <c r="F736" s="5">
        <f t="shared" si="1"/>
        <v>5978.2</v>
      </c>
      <c r="G736" s="6">
        <f t="shared" si="2"/>
        <v>1.051582803</v>
      </c>
      <c r="H736" s="6">
        <f t="shared" si="3"/>
        <v>1.289536899</v>
      </c>
      <c r="I736" s="5" t="b">
        <f t="shared" si="4"/>
        <v>0</v>
      </c>
      <c r="J736" s="48">
        <f t="shared" si="5"/>
        <v>0</v>
      </c>
      <c r="K736" s="4">
        <f t="shared" si="6"/>
        <v>0</v>
      </c>
      <c r="L736" s="7">
        <f t="shared" si="7"/>
        <v>-0.001120410962</v>
      </c>
      <c r="M736" s="50" t="b">
        <f t="shared" si="8"/>
        <v>1</v>
      </c>
      <c r="N736" s="50" t="b">
        <f t="shared" si="9"/>
        <v>0</v>
      </c>
      <c r="O736" s="50">
        <f t="shared" si="10"/>
        <v>-1</v>
      </c>
      <c r="P736" s="4">
        <f t="shared" si="28"/>
        <v>12837256450</v>
      </c>
      <c r="Q736" s="21">
        <f t="shared" si="31"/>
        <v>-78919</v>
      </c>
      <c r="R736" s="93">
        <v>44383.0</v>
      </c>
      <c r="S736" s="97">
        <v>4334.0</v>
      </c>
      <c r="T736" s="97">
        <v>1368133.0</v>
      </c>
      <c r="U736" s="97">
        <v>5.27531212E8</v>
      </c>
      <c r="V736" s="98">
        <v>0.449433</v>
      </c>
      <c r="W736" s="53">
        <f t="shared" si="33"/>
        <v>3.808735907</v>
      </c>
      <c r="X736" s="34" t="b">
        <f t="shared" si="13"/>
        <v>0</v>
      </c>
      <c r="Y736" s="34" t="b">
        <f t="shared" si="14"/>
        <v>0</v>
      </c>
      <c r="Z736" s="34" t="b">
        <f t="shared" si="15"/>
        <v>0</v>
      </c>
      <c r="AA736" s="34" t="b">
        <f t="shared" si="16"/>
        <v>0</v>
      </c>
      <c r="AB736" s="34" t="b">
        <f t="shared" si="17"/>
        <v>0</v>
      </c>
      <c r="AC736" s="21">
        <f t="shared" si="18"/>
        <v>6</v>
      </c>
      <c r="AD736" s="21">
        <f t="shared" si="19"/>
        <v>23</v>
      </c>
      <c r="AE736" s="16" t="b">
        <f t="shared" si="20"/>
        <v>0</v>
      </c>
      <c r="AF736" s="17" t="b">
        <f t="shared" si="30"/>
        <v>0</v>
      </c>
      <c r="AG736" s="17">
        <f t="shared" si="22"/>
        <v>38</v>
      </c>
      <c r="AH736" s="17" t="b">
        <f t="shared" si="23"/>
        <v>0</v>
      </c>
      <c r="AI736" s="34">
        <f t="shared" si="24"/>
        <v>1</v>
      </c>
      <c r="AJ736" s="18">
        <f t="shared" si="25"/>
        <v>16121.763</v>
      </c>
      <c r="AK736" s="18">
        <f t="shared" si="26"/>
        <v>15673.93625</v>
      </c>
      <c r="AL736" s="18">
        <f t="shared" si="27"/>
        <v>15226.1095</v>
      </c>
      <c r="AS736" s="21" t="b">
        <f t="shared" si="32"/>
        <v>1</v>
      </c>
    </row>
    <row r="737" ht="12.75" customHeight="1">
      <c r="A737" s="1">
        <v>44382.0</v>
      </c>
      <c r="B737" s="2">
        <v>6056.0</v>
      </c>
      <c r="C737" s="3">
        <v>17919.33</v>
      </c>
      <c r="D737" s="2">
        <v>17893.0</v>
      </c>
      <c r="E737" s="4"/>
      <c r="F737" s="5">
        <f t="shared" si="1"/>
        <v>5963.6</v>
      </c>
      <c r="G737" s="6">
        <f t="shared" si="2"/>
        <v>1.053041361</v>
      </c>
      <c r="H737" s="6">
        <f t="shared" si="3"/>
        <v>1.29664267</v>
      </c>
      <c r="I737" s="5" t="b">
        <f t="shared" si="4"/>
        <v>0</v>
      </c>
      <c r="J737" s="48">
        <f t="shared" si="5"/>
        <v>0</v>
      </c>
      <c r="K737" s="4">
        <f t="shared" si="6"/>
        <v>234</v>
      </c>
      <c r="L737" s="7">
        <f t="shared" si="7"/>
        <v>-0.001469362973</v>
      </c>
      <c r="M737" s="50" t="b">
        <f t="shared" si="8"/>
        <v>1</v>
      </c>
      <c r="N737" s="50" t="b">
        <f t="shared" si="9"/>
        <v>0</v>
      </c>
      <c r="O737" s="50">
        <f t="shared" si="10"/>
        <v>-1</v>
      </c>
      <c r="P737" s="4">
        <f t="shared" si="28"/>
        <v>12837256450</v>
      </c>
      <c r="Q737" s="21">
        <f t="shared" si="31"/>
        <v>-78919</v>
      </c>
      <c r="V737" s="52"/>
      <c r="W737" s="53" t="str">
        <f t="shared" si="33"/>
        <v/>
      </c>
      <c r="X737" s="34" t="b">
        <f t="shared" si="13"/>
        <v>0</v>
      </c>
      <c r="Y737" s="34" t="b">
        <f t="shared" si="14"/>
        <v>0</v>
      </c>
      <c r="Z737" s="34" t="b">
        <f t="shared" si="15"/>
        <v>0</v>
      </c>
      <c r="AA737" s="34" t="b">
        <f t="shared" si="16"/>
        <v>0</v>
      </c>
      <c r="AB737" s="34" t="b">
        <f t="shared" si="17"/>
        <v>0</v>
      </c>
      <c r="AC737" s="21">
        <f t="shared" si="18"/>
        <v>5</v>
      </c>
      <c r="AD737" s="21">
        <f t="shared" si="19"/>
        <v>22</v>
      </c>
      <c r="AE737" s="16" t="b">
        <f t="shared" si="20"/>
        <v>0</v>
      </c>
      <c r="AF737" s="17" t="b">
        <f t="shared" si="30"/>
        <v>0</v>
      </c>
      <c r="AG737" s="17">
        <f t="shared" si="22"/>
        <v>37</v>
      </c>
      <c r="AH737" s="17" t="b">
        <f t="shared" si="23"/>
        <v>0</v>
      </c>
      <c r="AI737" s="34">
        <f t="shared" si="24"/>
        <v>1</v>
      </c>
      <c r="AJ737" s="18">
        <f t="shared" si="25"/>
        <v>16127.397</v>
      </c>
      <c r="AK737" s="18">
        <f t="shared" si="26"/>
        <v>15679.41375</v>
      </c>
      <c r="AL737" s="18">
        <f t="shared" si="27"/>
        <v>15231.4305</v>
      </c>
      <c r="AS737" s="21" t="b">
        <f t="shared" si="32"/>
        <v>1</v>
      </c>
    </row>
    <row r="738" ht="12.75" customHeight="1">
      <c r="A738" s="1">
        <v>44379.0</v>
      </c>
      <c r="B738" s="2">
        <v>6070.0</v>
      </c>
      <c r="C738" s="3">
        <v>17710.15</v>
      </c>
      <c r="D738" s="2">
        <v>17659.0</v>
      </c>
      <c r="E738" s="4"/>
      <c r="F738" s="5">
        <f t="shared" si="1"/>
        <v>5633.6</v>
      </c>
      <c r="G738" s="6">
        <f t="shared" si="2"/>
        <v>1.041761835</v>
      </c>
      <c r="H738" s="6">
        <f t="shared" si="3"/>
        <v>1.306341573</v>
      </c>
      <c r="I738" s="5" t="b">
        <f t="shared" si="4"/>
        <v>0</v>
      </c>
      <c r="J738" s="48">
        <f t="shared" si="5"/>
        <v>0</v>
      </c>
      <c r="K738" s="4">
        <f t="shared" si="6"/>
        <v>15</v>
      </c>
      <c r="L738" s="7">
        <f t="shared" si="7"/>
        <v>-0.002888174296</v>
      </c>
      <c r="M738" s="50" t="b">
        <f t="shared" si="8"/>
        <v>1</v>
      </c>
      <c r="N738" s="50" t="b">
        <f t="shared" si="9"/>
        <v>0</v>
      </c>
      <c r="O738" s="50">
        <f t="shared" si="10"/>
        <v>-1</v>
      </c>
      <c r="P738" s="4">
        <f t="shared" si="28"/>
        <v>13846381450</v>
      </c>
      <c r="Q738" s="21">
        <f t="shared" si="31"/>
        <v>-86250</v>
      </c>
      <c r="R738" s="93">
        <v>44379.0</v>
      </c>
      <c r="S738" s="97">
        <v>4342.75</v>
      </c>
      <c r="T738" s="97">
        <v>999780.0</v>
      </c>
      <c r="U738" s="97">
        <v>7.02858525E8</v>
      </c>
      <c r="V738" s="98">
        <v>0.426279</v>
      </c>
      <c r="W738" s="53">
        <f t="shared" si="33"/>
        <v>5.117540445</v>
      </c>
      <c r="X738" s="34" t="b">
        <f t="shared" si="13"/>
        <v>0</v>
      </c>
      <c r="Y738" s="34" t="b">
        <f t="shared" si="14"/>
        <v>0</v>
      </c>
      <c r="Z738" s="34" t="b">
        <f t="shared" si="15"/>
        <v>0</v>
      </c>
      <c r="AA738" s="34" t="b">
        <f t="shared" si="16"/>
        <v>0</v>
      </c>
      <c r="AB738" s="34" t="b">
        <f t="shared" si="17"/>
        <v>0</v>
      </c>
      <c r="AC738" s="21">
        <f t="shared" si="18"/>
        <v>4</v>
      </c>
      <c r="AD738" s="21">
        <f t="shared" si="19"/>
        <v>21</v>
      </c>
      <c r="AE738" s="16" t="b">
        <f t="shared" si="20"/>
        <v>0</v>
      </c>
      <c r="AF738" s="17" t="b">
        <f t="shared" si="30"/>
        <v>0</v>
      </c>
      <c r="AG738" s="17">
        <f t="shared" si="22"/>
        <v>36</v>
      </c>
      <c r="AH738" s="17" t="b">
        <f t="shared" si="23"/>
        <v>0</v>
      </c>
      <c r="AI738" s="34">
        <f t="shared" si="24"/>
        <v>1</v>
      </c>
      <c r="AJ738" s="18">
        <f t="shared" si="25"/>
        <v>15939.135</v>
      </c>
      <c r="AK738" s="18">
        <f t="shared" si="26"/>
        <v>15496.38125</v>
      </c>
      <c r="AL738" s="18">
        <f t="shared" si="27"/>
        <v>15053.6275</v>
      </c>
      <c r="AS738" s="21" t="b">
        <f t="shared" si="32"/>
        <v>1</v>
      </c>
    </row>
    <row r="739" ht="12.75" customHeight="1">
      <c r="A739" s="1">
        <v>44378.0</v>
      </c>
      <c r="B739" s="2">
        <v>6424.0</v>
      </c>
      <c r="C739" s="3">
        <v>17713.94</v>
      </c>
      <c r="D739" s="2">
        <v>17644.0</v>
      </c>
      <c r="E739" s="4"/>
      <c r="F739" s="5">
        <f t="shared" si="1"/>
        <v>5372</v>
      </c>
      <c r="G739" s="6">
        <f t="shared" si="2"/>
        <v>1.042899642</v>
      </c>
      <c r="H739" s="6">
        <f t="shared" si="3"/>
        <v>1.318270898</v>
      </c>
      <c r="I739" s="5" t="b">
        <f t="shared" si="4"/>
        <v>0</v>
      </c>
      <c r="J739" s="48">
        <f t="shared" si="5"/>
        <v>0</v>
      </c>
      <c r="K739" s="4">
        <f t="shared" si="6"/>
        <v>-66</v>
      </c>
      <c r="L739" s="7">
        <f t="shared" si="7"/>
        <v>-0.003948302862</v>
      </c>
      <c r="M739" s="50" t="b">
        <f t="shared" si="8"/>
        <v>0</v>
      </c>
      <c r="N739" s="50" t="b">
        <f t="shared" si="9"/>
        <v>0</v>
      </c>
      <c r="O739" s="50">
        <f t="shared" si="10"/>
        <v>1</v>
      </c>
      <c r="P739" s="4">
        <f t="shared" si="28"/>
        <v>13654839700</v>
      </c>
      <c r="Q739" s="21">
        <f t="shared" si="31"/>
        <v>255389</v>
      </c>
      <c r="R739" s="93">
        <v>44378.0</v>
      </c>
      <c r="S739" s="97">
        <v>4310.75</v>
      </c>
      <c r="T739" s="97">
        <v>985190.0</v>
      </c>
      <c r="U739" s="97">
        <v>8.11254956E8</v>
      </c>
      <c r="V739" s="98">
        <v>0.423293</v>
      </c>
      <c r="W739" s="53">
        <f t="shared" si="33"/>
        <v>5.899240256</v>
      </c>
      <c r="X739" s="34" t="b">
        <f t="shared" si="13"/>
        <v>0</v>
      </c>
      <c r="Y739" s="34" t="b">
        <f t="shared" si="14"/>
        <v>0</v>
      </c>
      <c r="Z739" s="34" t="b">
        <f t="shared" si="15"/>
        <v>0</v>
      </c>
      <c r="AA739" s="34" t="b">
        <f t="shared" si="16"/>
        <v>0</v>
      </c>
      <c r="AB739" s="34" t="b">
        <f t="shared" si="17"/>
        <v>0</v>
      </c>
      <c r="AC739" s="21">
        <f t="shared" si="18"/>
        <v>3</v>
      </c>
      <c r="AD739" s="21">
        <f t="shared" si="19"/>
        <v>20</v>
      </c>
      <c r="AE739" s="16" t="b">
        <f t="shared" si="20"/>
        <v>0</v>
      </c>
      <c r="AF739" s="17" t="b">
        <f t="shared" si="30"/>
        <v>0</v>
      </c>
      <c r="AG739" s="17">
        <f t="shared" si="22"/>
        <v>35</v>
      </c>
      <c r="AH739" s="17" t="b">
        <f t="shared" si="23"/>
        <v>0</v>
      </c>
      <c r="AI739" s="34">
        <f t="shared" si="24"/>
        <v>3</v>
      </c>
      <c r="AJ739" s="18">
        <f t="shared" si="25"/>
        <v>15942.546</v>
      </c>
      <c r="AK739" s="18">
        <f t="shared" si="26"/>
        <v>15499.6975</v>
      </c>
      <c r="AL739" s="18">
        <f t="shared" si="27"/>
        <v>15056.849</v>
      </c>
      <c r="AS739" s="21" t="b">
        <f t="shared" si="32"/>
        <v>1</v>
      </c>
    </row>
    <row r="740" ht="12.75" customHeight="1">
      <c r="A740" s="1">
        <v>44377.0</v>
      </c>
      <c r="B740" s="2">
        <v>5341.0</v>
      </c>
      <c r="C740" s="3">
        <v>17755.46</v>
      </c>
      <c r="D740" s="2">
        <v>17710.0</v>
      </c>
      <c r="E740" s="4"/>
      <c r="F740" s="5">
        <f t="shared" si="1"/>
        <v>4919.8</v>
      </c>
      <c r="G740" s="6">
        <f t="shared" si="2"/>
        <v>1.046344206</v>
      </c>
      <c r="H740" s="6">
        <f t="shared" si="3"/>
        <v>1.229141032</v>
      </c>
      <c r="I740" s="5" t="b">
        <f t="shared" si="4"/>
        <v>0</v>
      </c>
      <c r="J740" s="48">
        <f t="shared" si="5"/>
        <v>0</v>
      </c>
      <c r="K740" s="4">
        <f t="shared" si="6"/>
        <v>175</v>
      </c>
      <c r="L740" s="7">
        <f t="shared" si="7"/>
        <v>-0.002560339186</v>
      </c>
      <c r="M740" s="50" t="b">
        <f t="shared" si="8"/>
        <v>1</v>
      </c>
      <c r="N740" s="50" t="b">
        <f t="shared" si="9"/>
        <v>0</v>
      </c>
      <c r="O740" s="50">
        <f t="shared" si="10"/>
        <v>-1</v>
      </c>
      <c r="P740" s="4">
        <f t="shared" si="28"/>
        <v>13380580000</v>
      </c>
      <c r="Q740" s="21">
        <f t="shared" si="31"/>
        <v>-83109</v>
      </c>
      <c r="R740" s="93">
        <v>44377.0</v>
      </c>
      <c r="S740" s="97">
        <v>4288.5</v>
      </c>
      <c r="T740" s="97">
        <v>1100062.0</v>
      </c>
      <c r="U740" s="97">
        <v>4.9738177E8</v>
      </c>
      <c r="V740" s="98">
        <v>0.409191</v>
      </c>
      <c r="W740" s="53">
        <f t="shared" si="33"/>
        <v>3.604768285</v>
      </c>
      <c r="X740" s="34" t="b">
        <f t="shared" si="13"/>
        <v>0</v>
      </c>
      <c r="Y740" s="34" t="b">
        <f t="shared" si="14"/>
        <v>0</v>
      </c>
      <c r="Z740" s="34" t="b">
        <f t="shared" si="15"/>
        <v>0</v>
      </c>
      <c r="AA740" s="34" t="b">
        <f t="shared" si="16"/>
        <v>0</v>
      </c>
      <c r="AB740" s="34" t="b">
        <f t="shared" si="17"/>
        <v>0</v>
      </c>
      <c r="AC740" s="21">
        <f t="shared" si="18"/>
        <v>2</v>
      </c>
      <c r="AD740" s="21">
        <f t="shared" si="19"/>
        <v>19</v>
      </c>
      <c r="AE740" s="16" t="b">
        <f t="shared" si="20"/>
        <v>0</v>
      </c>
      <c r="AF740" s="17" t="b">
        <f t="shared" si="30"/>
        <v>0</v>
      </c>
      <c r="AG740" s="17">
        <f t="shared" si="22"/>
        <v>34</v>
      </c>
      <c r="AH740" s="17" t="b">
        <f t="shared" si="23"/>
        <v>0</v>
      </c>
      <c r="AI740" s="34">
        <f t="shared" si="24"/>
        <v>1</v>
      </c>
      <c r="AJ740" s="18">
        <f t="shared" si="25"/>
        <v>15979.914</v>
      </c>
      <c r="AK740" s="18">
        <f t="shared" si="26"/>
        <v>15536.0275</v>
      </c>
      <c r="AL740" s="18">
        <f t="shared" si="27"/>
        <v>15092.141</v>
      </c>
      <c r="AS740" s="21" t="b">
        <f t="shared" si="32"/>
        <v>1</v>
      </c>
    </row>
    <row r="741" ht="12.75" customHeight="1">
      <c r="A741" s="1">
        <v>44376.0</v>
      </c>
      <c r="B741" s="2">
        <v>5927.0</v>
      </c>
      <c r="C741" s="3">
        <v>17598.19</v>
      </c>
      <c r="D741" s="2">
        <v>17535.0</v>
      </c>
      <c r="E741" s="4"/>
      <c r="F741" s="5">
        <f t="shared" si="1"/>
        <v>4901</v>
      </c>
      <c r="G741" s="6">
        <f t="shared" si="2"/>
        <v>1.038283758</v>
      </c>
      <c r="H741" s="6">
        <f t="shared" si="3"/>
        <v>1.238201019</v>
      </c>
      <c r="I741" s="5" t="b">
        <f t="shared" si="4"/>
        <v>0</v>
      </c>
      <c r="J741" s="48">
        <f t="shared" si="5"/>
        <v>0</v>
      </c>
      <c r="K741" s="4">
        <f t="shared" si="6"/>
        <v>-1</v>
      </c>
      <c r="L741" s="7">
        <f t="shared" si="7"/>
        <v>-0.003590710181</v>
      </c>
      <c r="M741" s="50" t="b">
        <f t="shared" si="8"/>
        <v>1</v>
      </c>
      <c r="N741" s="50" t="b">
        <f t="shared" si="9"/>
        <v>0</v>
      </c>
      <c r="O741" s="50">
        <f t="shared" si="10"/>
        <v>-1</v>
      </c>
      <c r="P741" s="4">
        <f t="shared" si="28"/>
        <v>14157693750</v>
      </c>
      <c r="Q741" s="21">
        <f t="shared" si="31"/>
        <v>-88813</v>
      </c>
      <c r="R741" s="93">
        <v>44376.0</v>
      </c>
      <c r="S741" s="97">
        <v>4282.0</v>
      </c>
      <c r="T741" s="97">
        <v>741471.0</v>
      </c>
      <c r="U741" s="97">
        <v>6.56191979E8</v>
      </c>
      <c r="V741" s="98">
        <v>0.410162</v>
      </c>
      <c r="W741" s="53">
        <f t="shared" si="33"/>
        <v>4.818074533</v>
      </c>
      <c r="X741" s="34" t="b">
        <f t="shared" si="13"/>
        <v>0</v>
      </c>
      <c r="Y741" s="34" t="b">
        <f t="shared" si="14"/>
        <v>0</v>
      </c>
      <c r="Z741" s="34" t="b">
        <f t="shared" si="15"/>
        <v>0</v>
      </c>
      <c r="AA741" s="34" t="b">
        <f t="shared" si="16"/>
        <v>0</v>
      </c>
      <c r="AB741" s="34" t="b">
        <f t="shared" si="17"/>
        <v>1</v>
      </c>
      <c r="AC741" s="21">
        <f t="shared" si="18"/>
        <v>1</v>
      </c>
      <c r="AD741" s="21">
        <f t="shared" si="19"/>
        <v>18</v>
      </c>
      <c r="AE741" s="16" t="b">
        <f t="shared" si="20"/>
        <v>0</v>
      </c>
      <c r="AF741" s="17" t="b">
        <f t="shared" si="30"/>
        <v>0</v>
      </c>
      <c r="AG741" s="17">
        <f t="shared" si="22"/>
        <v>33</v>
      </c>
      <c r="AH741" s="17" t="b">
        <f t="shared" si="23"/>
        <v>0</v>
      </c>
      <c r="AI741" s="34">
        <f t="shared" si="24"/>
        <v>1</v>
      </c>
      <c r="AJ741" s="18">
        <f t="shared" si="25"/>
        <v>15838.371</v>
      </c>
      <c r="AK741" s="18">
        <f t="shared" si="26"/>
        <v>15398.41625</v>
      </c>
      <c r="AL741" s="18">
        <f t="shared" si="27"/>
        <v>14958.4615</v>
      </c>
      <c r="AS741" s="21" t="b">
        <f t="shared" si="32"/>
        <v>1</v>
      </c>
    </row>
    <row r="742" ht="12.75" customHeight="1">
      <c r="A742" s="1">
        <v>44375.0</v>
      </c>
      <c r="B742" s="2">
        <v>4406.0</v>
      </c>
      <c r="C742" s="3">
        <v>17590.97</v>
      </c>
      <c r="D742" s="2">
        <v>17536.0</v>
      </c>
      <c r="E742" s="4"/>
      <c r="F742" s="5">
        <f t="shared" si="1"/>
        <v>4806</v>
      </c>
      <c r="G742" s="6">
        <f t="shared" si="2"/>
        <v>1.039050195</v>
      </c>
      <c r="H742" s="6">
        <f t="shared" si="3"/>
        <v>1.149370362</v>
      </c>
      <c r="I742" s="5" t="b">
        <f t="shared" si="4"/>
        <v>0</v>
      </c>
      <c r="J742" s="48">
        <f t="shared" si="5"/>
        <v>0</v>
      </c>
      <c r="K742" s="4">
        <f t="shared" si="6"/>
        <v>106</v>
      </c>
      <c r="L742" s="7">
        <f t="shared" si="7"/>
        <v>-0.003124898741</v>
      </c>
      <c r="M742" s="50" t="b">
        <f t="shared" si="8"/>
        <v>1</v>
      </c>
      <c r="N742" s="50" t="b">
        <f t="shared" si="9"/>
        <v>0</v>
      </c>
      <c r="O742" s="50">
        <f t="shared" si="10"/>
        <v>-1</v>
      </c>
      <c r="P742" s="4">
        <f t="shared" si="28"/>
        <v>14153254750</v>
      </c>
      <c r="Q742" s="21">
        <f t="shared" si="31"/>
        <v>-88780</v>
      </c>
      <c r="R742" s="93">
        <v>44375.0</v>
      </c>
      <c r="S742" s="97">
        <v>4280.5</v>
      </c>
      <c r="T742" s="97">
        <v>823723.0</v>
      </c>
      <c r="U742" s="97">
        <v>6.25201952E8</v>
      </c>
      <c r="V742" s="98">
        <v>0.416902</v>
      </c>
      <c r="W742" s="53">
        <f t="shared" si="33"/>
        <v>4.5387783</v>
      </c>
      <c r="X742" s="34" t="b">
        <f t="shared" si="13"/>
        <v>0</v>
      </c>
      <c r="Y742" s="34" t="b">
        <f t="shared" si="14"/>
        <v>0</v>
      </c>
      <c r="Z742" s="34" t="b">
        <f t="shared" si="15"/>
        <v>0</v>
      </c>
      <c r="AA742" s="34" t="b">
        <f t="shared" si="16"/>
        <v>0</v>
      </c>
      <c r="AB742" s="34" t="b">
        <f t="shared" si="17"/>
        <v>1</v>
      </c>
      <c r="AC742" s="21">
        <f t="shared" si="18"/>
        <v>1</v>
      </c>
      <c r="AD742" s="21">
        <f t="shared" si="19"/>
        <v>17</v>
      </c>
      <c r="AE742" s="16" t="b">
        <f t="shared" si="20"/>
        <v>0</v>
      </c>
      <c r="AF742" s="17" t="b">
        <f t="shared" si="30"/>
        <v>0</v>
      </c>
      <c r="AG742" s="17">
        <f t="shared" si="22"/>
        <v>32</v>
      </c>
      <c r="AH742" s="17" t="b">
        <f t="shared" si="23"/>
        <v>0</v>
      </c>
      <c r="AI742" s="34">
        <f t="shared" si="24"/>
        <v>1</v>
      </c>
      <c r="AJ742" s="18">
        <f t="shared" si="25"/>
        <v>15831.873</v>
      </c>
      <c r="AK742" s="18">
        <f t="shared" si="26"/>
        <v>15392.09875</v>
      </c>
      <c r="AL742" s="18">
        <f t="shared" si="27"/>
        <v>14952.3245</v>
      </c>
      <c r="AS742" s="21" t="b">
        <f t="shared" si="32"/>
        <v>1</v>
      </c>
    </row>
    <row r="743" ht="12.75" customHeight="1">
      <c r="A743" s="1">
        <v>44372.0</v>
      </c>
      <c r="B743" s="2">
        <v>4762.0</v>
      </c>
      <c r="C743" s="3">
        <v>17502.99</v>
      </c>
      <c r="D743" s="2">
        <v>17430.0</v>
      </c>
      <c r="E743" s="4"/>
      <c r="F743" s="5">
        <f t="shared" si="1"/>
        <v>4946</v>
      </c>
      <c r="G743" s="6">
        <f t="shared" si="2"/>
        <v>1.034909028</v>
      </c>
      <c r="H743" s="6">
        <f t="shared" si="3"/>
        <v>1.15464034</v>
      </c>
      <c r="I743" s="5" t="b">
        <f t="shared" si="4"/>
        <v>0</v>
      </c>
      <c r="J743" s="48">
        <f t="shared" si="5"/>
        <v>0</v>
      </c>
      <c r="K743" s="4">
        <f t="shared" si="6"/>
        <v>73</v>
      </c>
      <c r="L743" s="7">
        <f t="shared" si="7"/>
        <v>-0.004170144644</v>
      </c>
      <c r="M743" s="50" t="b">
        <f t="shared" si="8"/>
        <v>0</v>
      </c>
      <c r="N743" s="50" t="b">
        <f t="shared" si="9"/>
        <v>0</v>
      </c>
      <c r="O743" s="50">
        <f t="shared" si="10"/>
        <v>1</v>
      </c>
      <c r="P743" s="4">
        <f t="shared" si="28"/>
        <v>12862572250</v>
      </c>
      <c r="Q743" s="21">
        <f t="shared" si="31"/>
        <v>243525</v>
      </c>
      <c r="R743" s="93">
        <v>44372.0</v>
      </c>
      <c r="S743" s="97">
        <v>4271.25</v>
      </c>
      <c r="T743" s="97">
        <v>906160.0</v>
      </c>
      <c r="U743" s="97">
        <v>5.66500613E8</v>
      </c>
      <c r="V743" s="98">
        <v>0.42387</v>
      </c>
      <c r="W743" s="53">
        <f t="shared" si="33"/>
        <v>4.073529092</v>
      </c>
      <c r="X743" s="34" t="b">
        <f t="shared" si="13"/>
        <v>0</v>
      </c>
      <c r="Y743" s="34" t="b">
        <f t="shared" si="14"/>
        <v>0</v>
      </c>
      <c r="Z743" s="34" t="b">
        <f t="shared" si="15"/>
        <v>0</v>
      </c>
      <c r="AA743" s="34" t="b">
        <f t="shared" si="16"/>
        <v>0</v>
      </c>
      <c r="AB743" s="34" t="b">
        <f t="shared" si="17"/>
        <v>0</v>
      </c>
      <c r="AC743" s="21">
        <f t="shared" si="18"/>
        <v>5</v>
      </c>
      <c r="AD743" s="21">
        <f t="shared" si="19"/>
        <v>16</v>
      </c>
      <c r="AE743" s="16" t="b">
        <f t="shared" si="20"/>
        <v>0</v>
      </c>
      <c r="AF743" s="17" t="b">
        <f t="shared" si="30"/>
        <v>0</v>
      </c>
      <c r="AG743" s="17">
        <f t="shared" si="22"/>
        <v>31</v>
      </c>
      <c r="AH743" s="17" t="b">
        <f t="shared" si="23"/>
        <v>0</v>
      </c>
      <c r="AI743" s="34">
        <f t="shared" si="24"/>
        <v>3</v>
      </c>
      <c r="AJ743" s="18">
        <f t="shared" si="25"/>
        <v>15752.691</v>
      </c>
      <c r="AK743" s="18">
        <f t="shared" si="26"/>
        <v>15315.11625</v>
      </c>
      <c r="AL743" s="18">
        <f t="shared" si="27"/>
        <v>14877.5415</v>
      </c>
      <c r="AS743" s="21" t="b">
        <f t="shared" si="32"/>
        <v>1</v>
      </c>
    </row>
    <row r="744" ht="12.75" customHeight="1">
      <c r="A744" s="1">
        <v>44371.0</v>
      </c>
      <c r="B744" s="2">
        <v>4163.0</v>
      </c>
      <c r="C744" s="3">
        <v>17407.96</v>
      </c>
      <c r="D744" s="2">
        <v>17357.0</v>
      </c>
      <c r="E744" s="4"/>
      <c r="F744" s="5">
        <f t="shared" si="1"/>
        <v>5063.4</v>
      </c>
      <c r="G744" s="6">
        <f t="shared" si="2"/>
        <v>1.030332922</v>
      </c>
      <c r="H744" s="6">
        <f t="shared" si="3"/>
        <v>1.160909791</v>
      </c>
      <c r="I744" s="5" t="b">
        <f t="shared" si="4"/>
        <v>0</v>
      </c>
      <c r="J744" s="48">
        <f t="shared" si="5"/>
        <v>0</v>
      </c>
      <c r="K744" s="4">
        <f t="shared" si="6"/>
        <v>82</v>
      </c>
      <c r="L744" s="7">
        <f t="shared" si="7"/>
        <v>-0.002927396432</v>
      </c>
      <c r="M744" s="50" t="b">
        <f t="shared" si="8"/>
        <v>0</v>
      </c>
      <c r="N744" s="50" t="b">
        <f t="shared" si="9"/>
        <v>0</v>
      </c>
      <c r="O744" s="50">
        <f t="shared" si="10"/>
        <v>1</v>
      </c>
      <c r="P744" s="4">
        <f t="shared" si="28"/>
        <v>12027890250</v>
      </c>
      <c r="Q744" s="21">
        <f t="shared" si="31"/>
        <v>228680</v>
      </c>
      <c r="R744" s="93">
        <v>44371.0</v>
      </c>
      <c r="S744" s="97">
        <v>4256.0</v>
      </c>
      <c r="T744" s="97">
        <v>878788.0</v>
      </c>
      <c r="U744" s="97">
        <v>6.42541072E8</v>
      </c>
      <c r="V744" s="98">
        <v>0.396814</v>
      </c>
      <c r="W744" s="53">
        <f t="shared" si="33"/>
        <v>4.558323749</v>
      </c>
      <c r="X744" s="34" t="b">
        <f t="shared" si="13"/>
        <v>0</v>
      </c>
      <c r="Y744" s="34" t="b">
        <f t="shared" si="14"/>
        <v>0</v>
      </c>
      <c r="Z744" s="34" t="b">
        <f t="shared" si="15"/>
        <v>0</v>
      </c>
      <c r="AA744" s="34" t="b">
        <f t="shared" si="16"/>
        <v>0</v>
      </c>
      <c r="AB744" s="34" t="b">
        <f t="shared" si="17"/>
        <v>0</v>
      </c>
      <c r="AC744" s="21">
        <f t="shared" si="18"/>
        <v>4</v>
      </c>
      <c r="AD744" s="21">
        <f t="shared" si="19"/>
        <v>15</v>
      </c>
      <c r="AE744" s="16" t="b">
        <f t="shared" si="20"/>
        <v>0</v>
      </c>
      <c r="AF744" s="17" t="b">
        <f t="shared" si="30"/>
        <v>0</v>
      </c>
      <c r="AG744" s="17">
        <f t="shared" si="22"/>
        <v>30</v>
      </c>
      <c r="AH744" s="17" t="b">
        <f t="shared" si="23"/>
        <v>0</v>
      </c>
      <c r="AI744" s="34">
        <f t="shared" si="24"/>
        <v>3</v>
      </c>
      <c r="AJ744" s="18">
        <f t="shared" si="25"/>
        <v>15667.164</v>
      </c>
      <c r="AK744" s="18">
        <f t="shared" si="26"/>
        <v>15231.965</v>
      </c>
      <c r="AL744" s="18">
        <f t="shared" si="27"/>
        <v>14796.766</v>
      </c>
      <c r="AS744" s="21" t="b">
        <f t="shared" si="32"/>
        <v>1</v>
      </c>
    </row>
    <row r="745" ht="12.75" customHeight="1">
      <c r="A745" s="1">
        <v>44370.0</v>
      </c>
      <c r="B745" s="2">
        <v>5247.0</v>
      </c>
      <c r="C745" s="3">
        <v>17336.71</v>
      </c>
      <c r="D745" s="2">
        <v>17275.0</v>
      </c>
      <c r="E745" s="4"/>
      <c r="F745" s="5">
        <f t="shared" si="1"/>
        <v>5109.4</v>
      </c>
      <c r="G745" s="6">
        <f t="shared" si="2"/>
        <v>1.027232577</v>
      </c>
      <c r="H745" s="6">
        <f t="shared" si="3"/>
        <v>1.165841611</v>
      </c>
      <c r="I745" s="5" t="b">
        <f t="shared" si="4"/>
        <v>0</v>
      </c>
      <c r="J745" s="48">
        <f t="shared" si="5"/>
        <v>0</v>
      </c>
      <c r="K745" s="4">
        <f t="shared" si="6"/>
        <v>276</v>
      </c>
      <c r="L745" s="7">
        <f t="shared" si="7"/>
        <v>-0.00355949889</v>
      </c>
      <c r="M745" s="50" t="b">
        <f t="shared" si="8"/>
        <v>0</v>
      </c>
      <c r="N745" s="50" t="b">
        <f t="shared" si="9"/>
        <v>0</v>
      </c>
      <c r="O745" s="50">
        <f t="shared" si="10"/>
        <v>1</v>
      </c>
      <c r="P745" s="4">
        <f t="shared" si="28"/>
        <v>11154274550</v>
      </c>
      <c r="Q745" s="21">
        <f t="shared" si="31"/>
        <v>213077</v>
      </c>
      <c r="R745" s="93">
        <v>44370.0</v>
      </c>
      <c r="S745" s="97">
        <v>4231.5</v>
      </c>
      <c r="T745" s="97">
        <v>938299.0</v>
      </c>
      <c r="U745" s="97">
        <v>2.67922881E8</v>
      </c>
      <c r="V745" s="98">
        <v>0.430901</v>
      </c>
      <c r="W745" s="53">
        <f t="shared" si="33"/>
        <v>1.875349305</v>
      </c>
      <c r="X745" s="34" t="b">
        <f t="shared" si="13"/>
        <v>0</v>
      </c>
      <c r="Y745" s="34" t="b">
        <f t="shared" si="14"/>
        <v>0</v>
      </c>
      <c r="Z745" s="34" t="b">
        <f t="shared" si="15"/>
        <v>0</v>
      </c>
      <c r="AA745" s="34" t="b">
        <f t="shared" si="16"/>
        <v>0</v>
      </c>
      <c r="AB745" s="34" t="b">
        <f t="shared" si="17"/>
        <v>0</v>
      </c>
      <c r="AC745" s="21">
        <f t="shared" si="18"/>
        <v>3</v>
      </c>
      <c r="AD745" s="21">
        <f t="shared" si="19"/>
        <v>14</v>
      </c>
      <c r="AE745" s="16" t="b">
        <f t="shared" si="20"/>
        <v>0</v>
      </c>
      <c r="AF745" s="17" t="b">
        <f t="shared" si="30"/>
        <v>0</v>
      </c>
      <c r="AG745" s="17">
        <f t="shared" si="22"/>
        <v>29</v>
      </c>
      <c r="AH745" s="17" t="b">
        <f t="shared" si="23"/>
        <v>0</v>
      </c>
      <c r="AI745" s="34">
        <f t="shared" si="24"/>
        <v>3</v>
      </c>
      <c r="AJ745" s="18">
        <f t="shared" si="25"/>
        <v>15603.039</v>
      </c>
      <c r="AK745" s="18">
        <f t="shared" si="26"/>
        <v>15169.62125</v>
      </c>
      <c r="AL745" s="18">
        <f t="shared" si="27"/>
        <v>14736.2035</v>
      </c>
      <c r="AS745" s="21" t="b">
        <f t="shared" si="32"/>
        <v>1</v>
      </c>
    </row>
    <row r="746" ht="12.75" customHeight="1">
      <c r="A746" s="1">
        <v>44369.0</v>
      </c>
      <c r="B746" s="2">
        <v>5452.0</v>
      </c>
      <c r="C746" s="3">
        <v>17075.55</v>
      </c>
      <c r="D746" s="2">
        <v>16999.0</v>
      </c>
      <c r="E746" s="4"/>
      <c r="F746" s="5">
        <f t="shared" si="1"/>
        <v>5195</v>
      </c>
      <c r="G746" s="6">
        <f t="shared" si="2"/>
        <v>1.013035443</v>
      </c>
      <c r="H746" s="6">
        <f t="shared" si="3"/>
        <v>1.222572897</v>
      </c>
      <c r="I746" s="5" t="b">
        <f t="shared" si="4"/>
        <v>0</v>
      </c>
      <c r="J746" s="48">
        <f t="shared" si="5"/>
        <v>0</v>
      </c>
      <c r="K746" s="4">
        <f t="shared" si="6"/>
        <v>50</v>
      </c>
      <c r="L746" s="7">
        <f t="shared" si="7"/>
        <v>-0.004483018117</v>
      </c>
      <c r="M746" s="50" t="b">
        <f t="shared" si="8"/>
        <v>0</v>
      </c>
      <c r="N746" s="50" t="b">
        <f t="shared" si="9"/>
        <v>0</v>
      </c>
      <c r="O746" s="50">
        <f t="shared" si="10"/>
        <v>1</v>
      </c>
      <c r="P746" s="4">
        <f t="shared" si="28"/>
        <v>8797455350</v>
      </c>
      <c r="Q746" s="21">
        <f t="shared" si="31"/>
        <v>170784</v>
      </c>
      <c r="R746" s="93">
        <v>44369.0</v>
      </c>
      <c r="S746" s="97">
        <v>4236.25</v>
      </c>
      <c r="T746" s="97">
        <v>1063749.0</v>
      </c>
      <c r="U746" s="97">
        <v>4.85161126E8</v>
      </c>
      <c r="V746" s="98">
        <v>0.421879</v>
      </c>
      <c r="W746" s="53">
        <f t="shared" si="33"/>
        <v>3.341836805</v>
      </c>
      <c r="X746" s="34" t="b">
        <f t="shared" si="13"/>
        <v>0</v>
      </c>
      <c r="Y746" s="34" t="b">
        <f t="shared" si="14"/>
        <v>0</v>
      </c>
      <c r="Z746" s="34" t="b">
        <f t="shared" si="15"/>
        <v>0</v>
      </c>
      <c r="AA746" s="34" t="b">
        <f t="shared" si="16"/>
        <v>0</v>
      </c>
      <c r="AB746" s="34" t="b">
        <f t="shared" si="17"/>
        <v>0</v>
      </c>
      <c r="AC746" s="21">
        <f t="shared" si="18"/>
        <v>2</v>
      </c>
      <c r="AD746" s="21">
        <f t="shared" si="19"/>
        <v>13</v>
      </c>
      <c r="AE746" s="16" t="b">
        <f t="shared" si="20"/>
        <v>0</v>
      </c>
      <c r="AF746" s="17" t="b">
        <f t="shared" si="30"/>
        <v>0</v>
      </c>
      <c r="AG746" s="17">
        <f t="shared" si="22"/>
        <v>28</v>
      </c>
      <c r="AH746" s="17" t="b">
        <f t="shared" si="23"/>
        <v>0</v>
      </c>
      <c r="AI746" s="34">
        <f t="shared" si="24"/>
        <v>3</v>
      </c>
      <c r="AJ746" s="18">
        <f t="shared" si="25"/>
        <v>15367.995</v>
      </c>
      <c r="AK746" s="18">
        <f t="shared" si="26"/>
        <v>14941.10625</v>
      </c>
      <c r="AL746" s="18">
        <f t="shared" si="27"/>
        <v>14514.2175</v>
      </c>
      <c r="AS746" s="21" t="b">
        <f t="shared" si="32"/>
        <v>1</v>
      </c>
    </row>
    <row r="747" ht="12.75" customHeight="1">
      <c r="A747" s="1">
        <v>44368.0</v>
      </c>
      <c r="B747" s="2">
        <v>5106.0</v>
      </c>
      <c r="C747" s="3">
        <v>17062.98</v>
      </c>
      <c r="D747" s="2">
        <v>16949.0</v>
      </c>
      <c r="E747" s="4"/>
      <c r="F747" s="5">
        <f t="shared" si="1"/>
        <v>4970.8</v>
      </c>
      <c r="G747" s="6">
        <f t="shared" si="2"/>
        <v>1.013335185</v>
      </c>
      <c r="H747" s="6">
        <f t="shared" si="3"/>
        <v>1.232735369</v>
      </c>
      <c r="I747" s="5" t="b">
        <f t="shared" si="4"/>
        <v>0</v>
      </c>
      <c r="J747" s="48">
        <f t="shared" si="5"/>
        <v>0</v>
      </c>
      <c r="K747" s="4">
        <f t="shared" si="6"/>
        <v>-304</v>
      </c>
      <c r="L747" s="7">
        <f t="shared" si="7"/>
        <v>-0.0066799586</v>
      </c>
      <c r="M747" s="50" t="b">
        <f t="shared" si="8"/>
        <v>0</v>
      </c>
      <c r="N747" s="50" t="b">
        <f t="shared" si="9"/>
        <v>0</v>
      </c>
      <c r="O747" s="50">
        <f t="shared" si="10"/>
        <v>1</v>
      </c>
      <c r="P747" s="4">
        <f t="shared" si="28"/>
        <v>8389112850</v>
      </c>
      <c r="Q747" s="21">
        <f t="shared" si="31"/>
        <v>163337</v>
      </c>
      <c r="R747" s="93">
        <v>44368.0</v>
      </c>
      <c r="S747" s="97">
        <v>4213.75</v>
      </c>
      <c r="T747" s="97">
        <v>1425623.0</v>
      </c>
      <c r="U747" s="97">
        <v>1.1490642E7</v>
      </c>
      <c r="V747" s="98">
        <v>0.419373</v>
      </c>
      <c r="W747" s="53">
        <f t="shared" si="33"/>
        <v>0.07821996186</v>
      </c>
      <c r="X747" s="34" t="b">
        <f t="shared" si="13"/>
        <v>0</v>
      </c>
      <c r="Y747" s="34" t="b">
        <f t="shared" si="14"/>
        <v>1</v>
      </c>
      <c r="Z747" s="34" t="b">
        <f t="shared" si="15"/>
        <v>0</v>
      </c>
      <c r="AA747" s="34" t="b">
        <f t="shared" si="16"/>
        <v>0</v>
      </c>
      <c r="AB747" s="34" t="b">
        <f t="shared" si="17"/>
        <v>1</v>
      </c>
      <c r="AC747" s="21">
        <f t="shared" si="18"/>
        <v>1</v>
      </c>
      <c r="AD747" s="21">
        <f t="shared" si="19"/>
        <v>12</v>
      </c>
      <c r="AE747" s="16" t="b">
        <f t="shared" si="20"/>
        <v>0</v>
      </c>
      <c r="AF747" s="17" t="b">
        <f t="shared" si="30"/>
        <v>0</v>
      </c>
      <c r="AG747" s="17">
        <f t="shared" si="22"/>
        <v>27</v>
      </c>
      <c r="AH747" s="17" t="b">
        <f t="shared" si="23"/>
        <v>0</v>
      </c>
      <c r="AI747" s="34">
        <f t="shared" si="24"/>
        <v>3</v>
      </c>
      <c r="AJ747" s="18">
        <f t="shared" si="25"/>
        <v>15356.682</v>
      </c>
      <c r="AK747" s="18">
        <f t="shared" si="26"/>
        <v>14930.1075</v>
      </c>
      <c r="AL747" s="18">
        <f t="shared" si="27"/>
        <v>14503.533</v>
      </c>
      <c r="AS747" s="21" t="b">
        <f t="shared" si="32"/>
        <v>1</v>
      </c>
    </row>
    <row r="748" ht="12.75" customHeight="1">
      <c r="A748" s="1">
        <v>44365.0</v>
      </c>
      <c r="B748" s="2">
        <v>5349.0</v>
      </c>
      <c r="C748" s="3">
        <v>17318.54</v>
      </c>
      <c r="D748" s="2">
        <v>17253.0</v>
      </c>
      <c r="E748" s="4"/>
      <c r="F748" s="5">
        <f t="shared" si="1"/>
        <v>4765</v>
      </c>
      <c r="G748" s="6">
        <f t="shared" si="2"/>
        <v>1.029414502</v>
      </c>
      <c r="H748" s="6">
        <f t="shared" si="3"/>
        <v>1.240111883</v>
      </c>
      <c r="I748" s="5" t="b">
        <f t="shared" si="4"/>
        <v>0</v>
      </c>
      <c r="J748" s="48">
        <f t="shared" si="5"/>
        <v>0</v>
      </c>
      <c r="K748" s="4">
        <f t="shared" si="6"/>
        <v>-35</v>
      </c>
      <c r="L748" s="7">
        <f t="shared" si="7"/>
        <v>-0.003784383672</v>
      </c>
      <c r="M748" s="50" t="b">
        <f t="shared" si="8"/>
        <v>0</v>
      </c>
      <c r="N748" s="50" t="b">
        <f t="shared" si="9"/>
        <v>0</v>
      </c>
      <c r="O748" s="50">
        <f t="shared" si="10"/>
        <v>1</v>
      </c>
      <c r="P748" s="4">
        <f t="shared" si="28"/>
        <v>11827839250</v>
      </c>
      <c r="Q748" s="21">
        <f t="shared" si="31"/>
        <v>226232</v>
      </c>
      <c r="R748" s="93">
        <v>44365.0</v>
      </c>
      <c r="S748" s="97">
        <v>4153.5</v>
      </c>
      <c r="T748" s="97">
        <v>1951342.0</v>
      </c>
      <c r="U748" s="97">
        <v>-3.38808115E8</v>
      </c>
      <c r="V748" s="98">
        <v>0.464555</v>
      </c>
      <c r="W748" s="53">
        <f t="shared" si="33"/>
        <v>-2.294179982</v>
      </c>
      <c r="X748" s="34" t="b">
        <f t="shared" si="13"/>
        <v>1</v>
      </c>
      <c r="Y748" s="34" t="b">
        <f t="shared" si="14"/>
        <v>0</v>
      </c>
      <c r="Z748" s="34" t="b">
        <f t="shared" si="15"/>
        <v>0</v>
      </c>
      <c r="AA748" s="34" t="b">
        <f t="shared" si="16"/>
        <v>0</v>
      </c>
      <c r="AB748" s="34" t="b">
        <f t="shared" si="17"/>
        <v>0</v>
      </c>
      <c r="AC748" s="21">
        <f t="shared" si="18"/>
        <v>5</v>
      </c>
      <c r="AD748" s="21">
        <f t="shared" si="19"/>
        <v>11</v>
      </c>
      <c r="AE748" s="16" t="b">
        <f t="shared" si="20"/>
        <v>0</v>
      </c>
      <c r="AF748" s="17" t="b">
        <f t="shared" si="30"/>
        <v>0</v>
      </c>
      <c r="AG748" s="17">
        <f t="shared" si="22"/>
        <v>26</v>
      </c>
      <c r="AH748" s="17" t="b">
        <f t="shared" si="23"/>
        <v>0</v>
      </c>
      <c r="AI748" s="34">
        <f t="shared" si="24"/>
        <v>3</v>
      </c>
      <c r="AJ748" s="18">
        <f t="shared" si="25"/>
        <v>15586.686</v>
      </c>
      <c r="AK748" s="18">
        <f t="shared" si="26"/>
        <v>15153.7225</v>
      </c>
      <c r="AL748" s="18">
        <f t="shared" si="27"/>
        <v>14720.759</v>
      </c>
      <c r="AS748" s="21" t="b">
        <f t="shared" si="32"/>
        <v>1</v>
      </c>
    </row>
    <row r="749" ht="12.75" customHeight="1">
      <c r="A749" s="1">
        <v>44364.0</v>
      </c>
      <c r="B749" s="2">
        <v>4393.0</v>
      </c>
      <c r="C749" s="3">
        <v>17390.61</v>
      </c>
      <c r="D749" s="2">
        <v>17288.0</v>
      </c>
      <c r="E749" s="4"/>
      <c r="F749" s="5">
        <f t="shared" si="1"/>
        <v>4513</v>
      </c>
      <c r="G749" s="6">
        <f t="shared" si="2"/>
        <v>1.034856122</v>
      </c>
      <c r="H749" s="6">
        <f t="shared" si="3"/>
        <v>1.249334972</v>
      </c>
      <c r="I749" s="5" t="b">
        <f t="shared" si="4"/>
        <v>0</v>
      </c>
      <c r="J749" s="48">
        <f t="shared" si="5"/>
        <v>0</v>
      </c>
      <c r="K749" s="4">
        <f t="shared" si="6"/>
        <v>47</v>
      </c>
      <c r="L749" s="7">
        <f t="shared" si="7"/>
        <v>-0.00590031057</v>
      </c>
      <c r="M749" s="50" t="b">
        <f t="shared" si="8"/>
        <v>0</v>
      </c>
      <c r="N749" s="50" t="b">
        <f t="shared" si="9"/>
        <v>0</v>
      </c>
      <c r="O749" s="50">
        <f t="shared" si="10"/>
        <v>1</v>
      </c>
      <c r="P749" s="4">
        <f t="shared" si="28"/>
        <v>12236597250</v>
      </c>
      <c r="Q749" s="21">
        <f t="shared" si="31"/>
        <v>233576</v>
      </c>
      <c r="R749" s="93">
        <v>44364.0</v>
      </c>
      <c r="S749" s="97">
        <v>4212.25</v>
      </c>
      <c r="T749" s="97">
        <v>1746318.0</v>
      </c>
      <c r="U749" s="97">
        <v>-9.8283563E7</v>
      </c>
      <c r="V749" s="98">
        <v>0.453572</v>
      </c>
      <c r="W749" s="53">
        <f t="shared" si="33"/>
        <v>-0.6704044928</v>
      </c>
      <c r="X749" s="34" t="b">
        <f t="shared" si="13"/>
        <v>1</v>
      </c>
      <c r="Y749" s="34" t="b">
        <f t="shared" si="14"/>
        <v>0</v>
      </c>
      <c r="Z749" s="34" t="b">
        <f t="shared" si="15"/>
        <v>0</v>
      </c>
      <c r="AA749" s="34" t="b">
        <f t="shared" si="16"/>
        <v>0</v>
      </c>
      <c r="AB749" s="34" t="b">
        <f t="shared" si="17"/>
        <v>0</v>
      </c>
      <c r="AC749" s="21">
        <f t="shared" si="18"/>
        <v>4</v>
      </c>
      <c r="AD749" s="21">
        <f t="shared" si="19"/>
        <v>10</v>
      </c>
      <c r="AE749" s="16" t="b">
        <f t="shared" si="20"/>
        <v>0</v>
      </c>
      <c r="AF749" s="17" t="b">
        <f t="shared" si="30"/>
        <v>0</v>
      </c>
      <c r="AG749" s="17">
        <f t="shared" si="22"/>
        <v>25</v>
      </c>
      <c r="AH749" s="17" t="b">
        <f t="shared" si="23"/>
        <v>0</v>
      </c>
      <c r="AI749" s="34">
        <f t="shared" si="24"/>
        <v>3</v>
      </c>
      <c r="AJ749" s="18">
        <f t="shared" si="25"/>
        <v>15651.549</v>
      </c>
      <c r="AK749" s="18">
        <f t="shared" si="26"/>
        <v>15216.78375</v>
      </c>
      <c r="AL749" s="18">
        <f t="shared" si="27"/>
        <v>14782.0185</v>
      </c>
      <c r="AM749" s="19">
        <v>247.0</v>
      </c>
      <c r="AN749" s="19">
        <v>820.0</v>
      </c>
      <c r="AO749" s="19">
        <v>233.0</v>
      </c>
      <c r="AP749" s="19">
        <v>154.0</v>
      </c>
      <c r="AQ749" s="19">
        <v>118.0</v>
      </c>
      <c r="AS749" s="21" t="b">
        <f t="shared" si="32"/>
        <v>1</v>
      </c>
    </row>
    <row r="750" ht="12.75" customHeight="1">
      <c r="A750" s="102">
        <v>44363.0</v>
      </c>
      <c r="B750" s="2">
        <v>5675.0</v>
      </c>
      <c r="C750" s="3">
        <v>17307.86</v>
      </c>
      <c r="D750" s="2">
        <v>17346.0</v>
      </c>
      <c r="E750" s="4">
        <v>17241.0</v>
      </c>
      <c r="F750" s="5">
        <f t="shared" si="1"/>
        <v>4431.2</v>
      </c>
      <c r="G750" s="6">
        <f t="shared" si="2"/>
        <v>1.031282427</v>
      </c>
      <c r="H750" s="6">
        <f t="shared" si="3"/>
        <v>1.25160356</v>
      </c>
      <c r="I750" s="5" t="b">
        <f t="shared" si="4"/>
        <v>0</v>
      </c>
      <c r="J750" s="48">
        <f t="shared" si="5"/>
        <v>0</v>
      </c>
      <c r="K750" s="4">
        <f t="shared" si="6"/>
        <v>-46</v>
      </c>
      <c r="L750" s="7">
        <f t="shared" si="7"/>
        <v>-0.003862984794</v>
      </c>
      <c r="M750" s="50" t="b">
        <f t="shared" si="8"/>
        <v>0</v>
      </c>
      <c r="N750" s="50" t="b">
        <f t="shared" si="9"/>
        <v>0</v>
      </c>
      <c r="O750" s="50">
        <f t="shared" si="10"/>
        <v>1</v>
      </c>
      <c r="P750" s="4">
        <f t="shared" si="28"/>
        <v>11712939700</v>
      </c>
      <c r="Q750" s="21">
        <f t="shared" si="31"/>
        <v>222833</v>
      </c>
      <c r="R750" s="93">
        <v>44363.0</v>
      </c>
      <c r="S750" s="97">
        <v>4213.0</v>
      </c>
      <c r="T750" s="97">
        <v>1612367.0</v>
      </c>
      <c r="U750" s="97">
        <v>1.70896656E8</v>
      </c>
      <c r="V750" s="98">
        <v>0.445737</v>
      </c>
      <c r="W750" s="53">
        <f t="shared" si="33"/>
        <v>1.161591432</v>
      </c>
      <c r="X750" s="34" t="b">
        <f t="shared" si="13"/>
        <v>1</v>
      </c>
      <c r="Y750" s="34" t="b">
        <f t="shared" si="14"/>
        <v>0</v>
      </c>
      <c r="Z750" s="34" t="b">
        <f t="shared" si="15"/>
        <v>0</v>
      </c>
      <c r="AA750" s="34" t="b">
        <f t="shared" si="16"/>
        <v>0</v>
      </c>
      <c r="AB750" s="34" t="b">
        <f t="shared" si="17"/>
        <v>0</v>
      </c>
      <c r="AC750" s="21">
        <f t="shared" si="18"/>
        <v>3</v>
      </c>
      <c r="AD750" s="21">
        <f t="shared" si="19"/>
        <v>9</v>
      </c>
      <c r="AE750" s="16" t="b">
        <f t="shared" si="20"/>
        <v>0</v>
      </c>
      <c r="AF750" s="17" t="b">
        <f t="shared" si="30"/>
        <v>0</v>
      </c>
      <c r="AG750" s="17">
        <f t="shared" si="22"/>
        <v>24</v>
      </c>
      <c r="AH750" s="17" t="b">
        <f t="shared" si="23"/>
        <v>0</v>
      </c>
      <c r="AI750" s="34">
        <f t="shared" si="24"/>
        <v>3</v>
      </c>
      <c r="AJ750" s="18">
        <f t="shared" si="25"/>
        <v>15577.074</v>
      </c>
      <c r="AK750" s="18">
        <f t="shared" si="26"/>
        <v>15144.3775</v>
      </c>
      <c r="AL750" s="18">
        <f t="shared" si="27"/>
        <v>14711.681</v>
      </c>
      <c r="AS750" s="21" t="b">
        <f t="shared" si="32"/>
        <v>1</v>
      </c>
    </row>
    <row r="751" ht="12.75" customHeight="1">
      <c r="A751" s="1">
        <v>44362.0</v>
      </c>
      <c r="B751" s="2">
        <v>4331.0</v>
      </c>
      <c r="C751" s="3">
        <v>17371.29</v>
      </c>
      <c r="D751" s="2">
        <v>17392.0</v>
      </c>
      <c r="E751" s="4"/>
      <c r="F751" s="5">
        <f t="shared" si="1"/>
        <v>3991.8</v>
      </c>
      <c r="G751" s="6">
        <f t="shared" si="2"/>
        <v>1.036111418</v>
      </c>
      <c r="H751" s="6">
        <f t="shared" si="3"/>
        <v>0.9637580109</v>
      </c>
      <c r="I751" s="5" t="b">
        <f t="shared" si="4"/>
        <v>0</v>
      </c>
      <c r="J751" s="48">
        <f t="shared" si="5"/>
        <v>0</v>
      </c>
      <c r="K751" s="4">
        <f t="shared" si="6"/>
        <v>172</v>
      </c>
      <c r="L751" s="7">
        <f t="shared" si="7"/>
        <v>0.00119219701</v>
      </c>
      <c r="M751" s="50" t="b">
        <f t="shared" si="8"/>
        <v>0</v>
      </c>
      <c r="N751" s="50" t="b">
        <f t="shared" si="9"/>
        <v>0</v>
      </c>
      <c r="O751" s="50">
        <f t="shared" si="10"/>
        <v>-1</v>
      </c>
      <c r="P751" s="4">
        <f t="shared" si="28"/>
        <v>11544996000</v>
      </c>
      <c r="Q751" s="21">
        <f t="shared" si="31"/>
        <v>-73019</v>
      </c>
      <c r="R751" s="93">
        <v>44362.0</v>
      </c>
      <c r="S751" s="97">
        <v>4236.5</v>
      </c>
      <c r="T751" s="97">
        <v>1671493.0</v>
      </c>
      <c r="U751" s="97">
        <v>4.90420142E8</v>
      </c>
      <c r="V751" s="98">
        <v>0.432255</v>
      </c>
      <c r="W751" s="53">
        <f t="shared" si="33"/>
        <v>3.313522803</v>
      </c>
      <c r="X751" s="34" t="b">
        <f t="shared" si="13"/>
        <v>0</v>
      </c>
      <c r="Y751" s="34" t="b">
        <f t="shared" si="14"/>
        <v>0</v>
      </c>
      <c r="Z751" s="34" t="b">
        <f t="shared" si="15"/>
        <v>0</v>
      </c>
      <c r="AA751" s="34" t="b">
        <f t="shared" si="16"/>
        <v>0</v>
      </c>
      <c r="AB751" s="34" t="b">
        <f t="shared" si="17"/>
        <v>0</v>
      </c>
      <c r="AC751" s="21">
        <f t="shared" si="18"/>
        <v>2</v>
      </c>
      <c r="AD751" s="21">
        <f t="shared" si="19"/>
        <v>8</v>
      </c>
      <c r="AE751" s="16" t="b">
        <f t="shared" si="20"/>
        <v>0</v>
      </c>
      <c r="AF751" s="17" t="b">
        <f t="shared" si="30"/>
        <v>0</v>
      </c>
      <c r="AG751" s="17">
        <f t="shared" si="22"/>
        <v>23</v>
      </c>
      <c r="AH751" s="17" t="b">
        <f t="shared" si="23"/>
        <v>0</v>
      </c>
      <c r="AI751" s="34">
        <f t="shared" si="24"/>
        <v>1</v>
      </c>
      <c r="AJ751" s="18">
        <f t="shared" si="25"/>
        <v>15634.161</v>
      </c>
      <c r="AK751" s="18">
        <f t="shared" si="26"/>
        <v>15199.87875</v>
      </c>
      <c r="AL751" s="18">
        <f t="shared" si="27"/>
        <v>14765.5965</v>
      </c>
      <c r="AS751" s="21" t="b">
        <f t="shared" si="32"/>
        <v>1</v>
      </c>
    </row>
    <row r="752" ht="12.75" customHeight="1">
      <c r="A752" s="1">
        <v>44358.0</v>
      </c>
      <c r="B752" s="2">
        <v>4077.0</v>
      </c>
      <c r="C752" s="3">
        <v>17213.52</v>
      </c>
      <c r="D752" s="2">
        <v>17220.0</v>
      </c>
      <c r="E752" s="4"/>
      <c r="F752" s="5">
        <f t="shared" si="1"/>
        <v>4104</v>
      </c>
      <c r="G752" s="6">
        <f t="shared" si="2"/>
        <v>1.027881879</v>
      </c>
      <c r="H752" s="6">
        <f t="shared" si="3"/>
        <v>1.093538689</v>
      </c>
      <c r="I752" s="5" t="b">
        <f t="shared" si="4"/>
        <v>0</v>
      </c>
      <c r="J752" s="48">
        <f t="shared" si="5"/>
        <v>0</v>
      </c>
      <c r="K752" s="4">
        <f t="shared" si="6"/>
        <v>49</v>
      </c>
      <c r="L752" s="7">
        <f t="shared" si="7"/>
        <v>0.0003764482802</v>
      </c>
      <c r="M752" s="50" t="b">
        <f t="shared" si="8"/>
        <v>0</v>
      </c>
      <c r="N752" s="50" t="b">
        <f t="shared" si="9"/>
        <v>0</v>
      </c>
      <c r="O752" s="50">
        <f t="shared" si="10"/>
        <v>-1</v>
      </c>
      <c r="P752" s="4">
        <f t="shared" si="28"/>
        <v>12216097000</v>
      </c>
      <c r="Q752" s="21">
        <f t="shared" si="31"/>
        <v>-78035</v>
      </c>
      <c r="R752" s="93">
        <v>44358.0</v>
      </c>
      <c r="S752" s="97">
        <v>4236.5</v>
      </c>
      <c r="T752" s="97">
        <v>1289533.0</v>
      </c>
      <c r="U752" s="97">
        <v>5.22273982E8</v>
      </c>
      <c r="V752" s="98">
        <v>0.420207</v>
      </c>
      <c r="W752" s="53">
        <f t="shared" si="33"/>
        <v>3.517663246</v>
      </c>
      <c r="X752" s="34" t="b">
        <f t="shared" si="13"/>
        <v>0</v>
      </c>
      <c r="Y752" s="34" t="b">
        <f t="shared" si="14"/>
        <v>0</v>
      </c>
      <c r="Z752" s="34" t="b">
        <f t="shared" si="15"/>
        <v>0</v>
      </c>
      <c r="AA752" s="34" t="b">
        <f t="shared" si="16"/>
        <v>0</v>
      </c>
      <c r="AB752" s="34" t="b">
        <f t="shared" si="17"/>
        <v>1</v>
      </c>
      <c r="AC752" s="21">
        <f t="shared" si="18"/>
        <v>1</v>
      </c>
      <c r="AD752" s="21">
        <f t="shared" si="19"/>
        <v>7</v>
      </c>
      <c r="AE752" s="16" t="b">
        <f t="shared" si="20"/>
        <v>0</v>
      </c>
      <c r="AF752" s="17" t="b">
        <f t="shared" si="30"/>
        <v>0</v>
      </c>
      <c r="AG752" s="17">
        <f t="shared" si="22"/>
        <v>22</v>
      </c>
      <c r="AH752" s="17" t="b">
        <f t="shared" si="23"/>
        <v>0</v>
      </c>
      <c r="AI752" s="34">
        <f t="shared" si="24"/>
        <v>1</v>
      </c>
      <c r="AJ752" s="18">
        <f t="shared" si="25"/>
        <v>15492.168</v>
      </c>
      <c r="AK752" s="18">
        <f t="shared" si="26"/>
        <v>15061.83</v>
      </c>
      <c r="AL752" s="18">
        <f t="shared" si="27"/>
        <v>14631.492</v>
      </c>
      <c r="AS752" s="21" t="b">
        <f t="shared" si="32"/>
        <v>1</v>
      </c>
    </row>
    <row r="753" ht="12.75" customHeight="1">
      <c r="A753" s="1">
        <v>44357.0</v>
      </c>
      <c r="B753" s="2">
        <v>4089.0</v>
      </c>
      <c r="C753" s="3">
        <v>17159.22</v>
      </c>
      <c r="D753" s="2">
        <v>17171.0</v>
      </c>
      <c r="E753" s="4"/>
      <c r="F753" s="5">
        <f t="shared" si="1"/>
        <v>4163.8</v>
      </c>
      <c r="G753" s="6">
        <f t="shared" si="2"/>
        <v>1.025558394</v>
      </c>
      <c r="H753" s="6">
        <f t="shared" si="3"/>
        <v>1.098112572</v>
      </c>
      <c r="I753" s="5" t="b">
        <f t="shared" si="4"/>
        <v>0</v>
      </c>
      <c r="J753" s="48">
        <f t="shared" si="5"/>
        <v>0</v>
      </c>
      <c r="K753" s="4">
        <f t="shared" si="6"/>
        <v>218</v>
      </c>
      <c r="L753" s="7">
        <f t="shared" si="7"/>
        <v>0.0006865113915</v>
      </c>
      <c r="M753" s="50" t="b">
        <f t="shared" si="8"/>
        <v>0</v>
      </c>
      <c r="N753" s="50" t="b">
        <f t="shared" si="9"/>
        <v>0</v>
      </c>
      <c r="O753" s="50">
        <f t="shared" si="10"/>
        <v>-1</v>
      </c>
      <c r="P753" s="4">
        <f t="shared" si="28"/>
        <v>12410886700</v>
      </c>
      <c r="Q753" s="21">
        <f t="shared" si="31"/>
        <v>-79506</v>
      </c>
      <c r="R753" s="93">
        <v>44357.0</v>
      </c>
      <c r="S753" s="97">
        <v>4238.0</v>
      </c>
      <c r="T753" s="97">
        <v>1563728.0</v>
      </c>
      <c r="U753" s="97">
        <v>6.05687456E8</v>
      </c>
      <c r="V753" s="98">
        <v>0.424985</v>
      </c>
      <c r="W753" s="53">
        <f t="shared" si="33"/>
        <v>4.047328039</v>
      </c>
      <c r="X753" s="34" t="b">
        <f t="shared" si="13"/>
        <v>0</v>
      </c>
      <c r="Y753" s="34" t="b">
        <f t="shared" si="14"/>
        <v>0</v>
      </c>
      <c r="Z753" s="34" t="b">
        <f t="shared" si="15"/>
        <v>0</v>
      </c>
      <c r="AA753" s="34" t="b">
        <f t="shared" si="16"/>
        <v>0</v>
      </c>
      <c r="AB753" s="34" t="b">
        <f t="shared" si="17"/>
        <v>0</v>
      </c>
      <c r="AC753" s="21">
        <f t="shared" si="18"/>
        <v>20</v>
      </c>
      <c r="AD753" s="21">
        <f t="shared" si="19"/>
        <v>6</v>
      </c>
      <c r="AE753" s="16" t="b">
        <f t="shared" si="20"/>
        <v>1</v>
      </c>
      <c r="AF753" s="17" t="b">
        <f t="shared" si="30"/>
        <v>0</v>
      </c>
      <c r="AG753" s="17">
        <f t="shared" si="22"/>
        <v>21</v>
      </c>
      <c r="AH753" s="17" t="b">
        <f t="shared" si="23"/>
        <v>0</v>
      </c>
      <c r="AI753" s="34">
        <f t="shared" si="24"/>
        <v>1</v>
      </c>
      <c r="AJ753" s="18">
        <f t="shared" si="25"/>
        <v>15443.298</v>
      </c>
      <c r="AK753" s="18">
        <f t="shared" si="26"/>
        <v>15014.3175</v>
      </c>
      <c r="AL753" s="18">
        <f t="shared" si="27"/>
        <v>14585.337</v>
      </c>
      <c r="AS753" s="21" t="b">
        <f t="shared" si="32"/>
        <v>1</v>
      </c>
    </row>
    <row r="754" ht="12.75" customHeight="1">
      <c r="A754" s="1">
        <v>44356.0</v>
      </c>
      <c r="B754" s="2">
        <v>3984.0</v>
      </c>
      <c r="C754" s="3">
        <v>16966.22</v>
      </c>
      <c r="D754" s="2">
        <v>16953.0</v>
      </c>
      <c r="E754" s="4"/>
      <c r="F754" s="5">
        <f t="shared" si="1"/>
        <v>4306.8</v>
      </c>
      <c r="G754" s="6">
        <f t="shared" si="2"/>
        <v>1.014943229</v>
      </c>
      <c r="H754" s="6">
        <f t="shared" si="3"/>
        <v>1.104089555</v>
      </c>
      <c r="I754" s="5" t="b">
        <f t="shared" si="4"/>
        <v>0</v>
      </c>
      <c r="J754" s="48">
        <f t="shared" si="5"/>
        <v>0</v>
      </c>
      <c r="K754" s="4">
        <f t="shared" si="6"/>
        <v>-130</v>
      </c>
      <c r="L754" s="7">
        <f t="shared" si="7"/>
        <v>-0.0007791953659</v>
      </c>
      <c r="M754" s="50" t="b">
        <f t="shared" si="8"/>
        <v>0</v>
      </c>
      <c r="N754" s="50" t="b">
        <f t="shared" si="9"/>
        <v>0</v>
      </c>
      <c r="O754" s="50">
        <f t="shared" si="10"/>
        <v>-1</v>
      </c>
      <c r="P754" s="4">
        <f t="shared" si="28"/>
        <v>13355448000</v>
      </c>
      <c r="Q754" s="21">
        <f t="shared" si="31"/>
        <v>-86657</v>
      </c>
      <c r="R754" s="93">
        <v>44356.0</v>
      </c>
      <c r="S754" s="97">
        <v>4218.5</v>
      </c>
      <c r="T754" s="97">
        <v>1057216.0</v>
      </c>
      <c r="U754" s="97">
        <v>2.46881847E8</v>
      </c>
      <c r="V754" s="98">
        <v>0.443398</v>
      </c>
      <c r="W754" s="53">
        <f t="shared" si="33"/>
        <v>1.641947215</v>
      </c>
      <c r="X754" s="34" t="b">
        <f t="shared" si="13"/>
        <v>0</v>
      </c>
      <c r="Y754" s="34" t="b">
        <f t="shared" si="14"/>
        <v>0</v>
      </c>
      <c r="Z754" s="34" t="b">
        <f t="shared" si="15"/>
        <v>0</v>
      </c>
      <c r="AA754" s="34" t="b">
        <f t="shared" si="16"/>
        <v>0</v>
      </c>
      <c r="AB754" s="34" t="b">
        <f t="shared" si="17"/>
        <v>0</v>
      </c>
      <c r="AC754" s="21">
        <f t="shared" si="18"/>
        <v>19</v>
      </c>
      <c r="AD754" s="21">
        <f t="shared" si="19"/>
        <v>5</v>
      </c>
      <c r="AE754" s="16" t="b">
        <f t="shared" si="20"/>
        <v>1</v>
      </c>
      <c r="AF754" s="17" t="b">
        <f t="shared" si="30"/>
        <v>0</v>
      </c>
      <c r="AG754" s="17">
        <f t="shared" si="22"/>
        <v>20</v>
      </c>
      <c r="AH754" s="17" t="b">
        <f t="shared" si="23"/>
        <v>0</v>
      </c>
      <c r="AI754" s="34">
        <f t="shared" si="24"/>
        <v>1</v>
      </c>
      <c r="AJ754" s="18">
        <f t="shared" si="25"/>
        <v>15269.598</v>
      </c>
      <c r="AK754" s="18">
        <f t="shared" si="26"/>
        <v>14845.4425</v>
      </c>
      <c r="AL754" s="18">
        <f t="shared" si="27"/>
        <v>14421.287</v>
      </c>
      <c r="AS754" s="21" t="b">
        <f t="shared" si="32"/>
        <v>1</v>
      </c>
    </row>
    <row r="755" ht="12.75" customHeight="1">
      <c r="A755" s="1">
        <v>44355.0</v>
      </c>
      <c r="B755" s="2">
        <v>3478.0</v>
      </c>
      <c r="C755" s="3">
        <v>17076.21</v>
      </c>
      <c r="D755" s="2">
        <v>17083.0</v>
      </c>
      <c r="E755" s="4"/>
      <c r="F755" s="5">
        <f t="shared" si="1"/>
        <v>4583.8</v>
      </c>
      <c r="G755" s="6">
        <f t="shared" si="2"/>
        <v>1.022247682</v>
      </c>
      <c r="H755" s="6">
        <f t="shared" si="3"/>
        <v>1.216343268</v>
      </c>
      <c r="I755" s="5" t="b">
        <f t="shared" si="4"/>
        <v>0</v>
      </c>
      <c r="J755" s="48">
        <f t="shared" si="5"/>
        <v>0</v>
      </c>
      <c r="K755" s="4">
        <f t="shared" si="6"/>
        <v>-16</v>
      </c>
      <c r="L755" s="7">
        <f t="shared" si="7"/>
        <v>0.0003976292163</v>
      </c>
      <c r="M755" s="50" t="b">
        <f t="shared" si="8"/>
        <v>0</v>
      </c>
      <c r="N755" s="50" t="b">
        <f t="shared" si="9"/>
        <v>0</v>
      </c>
      <c r="O755" s="50">
        <f t="shared" si="10"/>
        <v>-1</v>
      </c>
      <c r="P755" s="4">
        <f t="shared" si="28"/>
        <v>12818925000</v>
      </c>
      <c r="Q755" s="21">
        <f t="shared" si="31"/>
        <v>-82542</v>
      </c>
      <c r="R755" s="93">
        <v>44355.0</v>
      </c>
      <c r="S755" s="97">
        <v>4225.75</v>
      </c>
      <c r="T755" s="97">
        <v>1305814.0</v>
      </c>
      <c r="U755" s="97">
        <v>4.0187119E8</v>
      </c>
      <c r="V755" s="98">
        <v>0.434783</v>
      </c>
      <c r="W755" s="53">
        <f t="shared" si="33"/>
        <v>2.656323539</v>
      </c>
      <c r="X755" s="34" t="b">
        <f t="shared" si="13"/>
        <v>0</v>
      </c>
      <c r="Y755" s="34" t="b">
        <f t="shared" si="14"/>
        <v>0</v>
      </c>
      <c r="Z755" s="34" t="b">
        <f t="shared" si="15"/>
        <v>0</v>
      </c>
      <c r="AA755" s="34" t="b">
        <f t="shared" si="16"/>
        <v>0</v>
      </c>
      <c r="AB755" s="34" t="b">
        <f t="shared" si="17"/>
        <v>0</v>
      </c>
      <c r="AC755" s="21">
        <f t="shared" si="18"/>
        <v>18</v>
      </c>
      <c r="AD755" s="21">
        <f t="shared" si="19"/>
        <v>4</v>
      </c>
      <c r="AE755" s="16" t="b">
        <f t="shared" si="20"/>
        <v>1</v>
      </c>
      <c r="AF755" s="17" t="b">
        <f t="shared" si="30"/>
        <v>0</v>
      </c>
      <c r="AG755" s="17">
        <f t="shared" si="22"/>
        <v>19</v>
      </c>
      <c r="AH755" s="17" t="b">
        <f t="shared" si="23"/>
        <v>0</v>
      </c>
      <c r="AI755" s="34">
        <f t="shared" si="24"/>
        <v>1</v>
      </c>
      <c r="AJ755" s="18">
        <f t="shared" si="25"/>
        <v>15368.589</v>
      </c>
      <c r="AK755" s="18">
        <f t="shared" si="26"/>
        <v>14941.68375</v>
      </c>
      <c r="AL755" s="18">
        <f t="shared" si="27"/>
        <v>14514.7785</v>
      </c>
      <c r="AS755" s="21" t="b">
        <f t="shared" si="32"/>
        <v>1</v>
      </c>
    </row>
    <row r="756" ht="12.75" customHeight="1">
      <c r="A756" s="1">
        <v>44354.0</v>
      </c>
      <c r="B756" s="2">
        <v>4892.0</v>
      </c>
      <c r="C756" s="3">
        <v>17083.91</v>
      </c>
      <c r="D756" s="2">
        <v>17099.0</v>
      </c>
      <c r="E756" s="4"/>
      <c r="F756" s="5">
        <f t="shared" si="1"/>
        <v>4812.4</v>
      </c>
      <c r="G756" s="6">
        <f t="shared" si="2"/>
        <v>1.023624383</v>
      </c>
      <c r="H756" s="6">
        <f t="shared" si="3"/>
        <v>1.217303899</v>
      </c>
      <c r="I756" s="5" t="b">
        <f t="shared" si="4"/>
        <v>0</v>
      </c>
      <c r="J756" s="48">
        <f t="shared" si="5"/>
        <v>0</v>
      </c>
      <c r="K756" s="4">
        <f t="shared" si="6"/>
        <v>-17</v>
      </c>
      <c r="L756" s="7">
        <f t="shared" si="7"/>
        <v>0.0008832872568</v>
      </c>
      <c r="M756" s="50" t="b">
        <f t="shared" si="8"/>
        <v>0</v>
      </c>
      <c r="N756" s="50" t="b">
        <f t="shared" si="9"/>
        <v>0</v>
      </c>
      <c r="O756" s="50">
        <f t="shared" si="10"/>
        <v>1</v>
      </c>
      <c r="P756" s="4">
        <f t="shared" si="28"/>
        <v>12753289800</v>
      </c>
      <c r="Q756" s="21">
        <f t="shared" si="31"/>
        <v>-82044</v>
      </c>
      <c r="R756" s="93">
        <v>44354.0</v>
      </c>
      <c r="S756" s="97">
        <v>4225.5</v>
      </c>
      <c r="T756" s="97">
        <v>934681.0</v>
      </c>
      <c r="U756" s="97">
        <v>4.25007933E8</v>
      </c>
      <c r="V756" s="98">
        <v>0.452728</v>
      </c>
      <c r="W756" s="53">
        <f t="shared" si="33"/>
        <v>2.799875858</v>
      </c>
      <c r="X756" s="34" t="b">
        <f t="shared" si="13"/>
        <v>0</v>
      </c>
      <c r="Y756" s="34" t="b">
        <f t="shared" si="14"/>
        <v>0</v>
      </c>
      <c r="Z756" s="34" t="b">
        <f t="shared" si="15"/>
        <v>0</v>
      </c>
      <c r="AA756" s="34" t="b">
        <f t="shared" si="16"/>
        <v>0</v>
      </c>
      <c r="AB756" s="34" t="b">
        <f t="shared" si="17"/>
        <v>0</v>
      </c>
      <c r="AC756" s="21">
        <f t="shared" si="18"/>
        <v>17</v>
      </c>
      <c r="AD756" s="21">
        <f t="shared" si="19"/>
        <v>3</v>
      </c>
      <c r="AE756" s="16" t="b">
        <f t="shared" si="20"/>
        <v>1</v>
      </c>
      <c r="AF756" s="17" t="b">
        <f t="shared" si="30"/>
        <v>0</v>
      </c>
      <c r="AG756" s="17">
        <f t="shared" si="22"/>
        <v>18</v>
      </c>
      <c r="AH756" s="17" t="b">
        <f t="shared" si="23"/>
        <v>0</v>
      </c>
      <c r="AI756" s="34">
        <f t="shared" si="24"/>
        <v>-1</v>
      </c>
      <c r="AJ756" s="18">
        <f t="shared" si="25"/>
        <v>15375.519</v>
      </c>
      <c r="AK756" s="18">
        <f t="shared" si="26"/>
        <v>14948.42125</v>
      </c>
      <c r="AL756" s="18">
        <f t="shared" si="27"/>
        <v>14521.3235</v>
      </c>
      <c r="AS756" s="21" t="b">
        <f t="shared" si="32"/>
        <v>1</v>
      </c>
    </row>
    <row r="757" ht="12.75" customHeight="1">
      <c r="A757" s="1">
        <v>44351.0</v>
      </c>
      <c r="B757" s="2">
        <v>4376.0</v>
      </c>
      <c r="C757" s="3">
        <v>17147.41</v>
      </c>
      <c r="D757" s="2">
        <v>17116.0</v>
      </c>
      <c r="E757" s="4"/>
      <c r="F757" s="5">
        <f t="shared" si="1"/>
        <v>4905.2</v>
      </c>
      <c r="G757" s="6">
        <f t="shared" si="2"/>
        <v>1.028633288</v>
      </c>
      <c r="H757" s="6">
        <f t="shared" si="3"/>
        <v>1.227939102</v>
      </c>
      <c r="I757" s="5" t="b">
        <f t="shared" si="4"/>
        <v>0</v>
      </c>
      <c r="J757" s="48">
        <f t="shared" si="5"/>
        <v>0</v>
      </c>
      <c r="K757" s="4">
        <f t="shared" si="6"/>
        <v>-107</v>
      </c>
      <c r="L757" s="7">
        <f t="shared" si="7"/>
        <v>-0.001831763514</v>
      </c>
      <c r="M757" s="50" t="b">
        <f t="shared" si="8"/>
        <v>0</v>
      </c>
      <c r="N757" s="50" t="b">
        <f t="shared" si="9"/>
        <v>0</v>
      </c>
      <c r="O757" s="50">
        <f t="shared" si="10"/>
        <v>1</v>
      </c>
      <c r="P757" s="4">
        <f t="shared" si="28"/>
        <v>12684000350</v>
      </c>
      <c r="Q757" s="21">
        <f t="shared" si="31"/>
        <v>-81517</v>
      </c>
      <c r="R757" s="93">
        <v>44351.0</v>
      </c>
      <c r="S757" s="97">
        <v>4228.25</v>
      </c>
      <c r="T757" s="97">
        <v>1051573.0</v>
      </c>
      <c r="U757" s="97">
        <v>4.86884352E8</v>
      </c>
      <c r="V757" s="98">
        <v>0.435504</v>
      </c>
      <c r="W757" s="53">
        <f t="shared" si="33"/>
        <v>3.174674057</v>
      </c>
      <c r="X757" s="34" t="b">
        <f t="shared" si="13"/>
        <v>0</v>
      </c>
      <c r="Y757" s="34" t="b">
        <f t="shared" si="14"/>
        <v>0</v>
      </c>
      <c r="Z757" s="34" t="b">
        <f t="shared" si="15"/>
        <v>1</v>
      </c>
      <c r="AA757" s="34" t="b">
        <f t="shared" si="16"/>
        <v>0</v>
      </c>
      <c r="AB757" s="34" t="b">
        <f t="shared" si="17"/>
        <v>0</v>
      </c>
      <c r="AC757" s="21">
        <f t="shared" si="18"/>
        <v>16</v>
      </c>
      <c r="AD757" s="21">
        <f t="shared" si="19"/>
        <v>2</v>
      </c>
      <c r="AE757" s="16" t="b">
        <f t="shared" si="20"/>
        <v>1</v>
      </c>
      <c r="AF757" s="17" t="b">
        <f t="shared" si="30"/>
        <v>0</v>
      </c>
      <c r="AG757" s="17">
        <f t="shared" si="22"/>
        <v>17</v>
      </c>
      <c r="AH757" s="17" t="b">
        <f t="shared" si="23"/>
        <v>0</v>
      </c>
      <c r="AI757" s="34">
        <f t="shared" si="24"/>
        <v>-1</v>
      </c>
      <c r="AJ757" s="18">
        <f t="shared" si="25"/>
        <v>15432.669</v>
      </c>
      <c r="AK757" s="18">
        <f t="shared" si="26"/>
        <v>15003.98375</v>
      </c>
      <c r="AL757" s="18">
        <f t="shared" si="27"/>
        <v>14575.2985</v>
      </c>
      <c r="AS757" s="21" t="b">
        <f t="shared" si="32"/>
        <v>1</v>
      </c>
    </row>
    <row r="758" ht="12.75" customHeight="1">
      <c r="A758" s="1">
        <v>44350.0</v>
      </c>
      <c r="B758" s="2">
        <v>4804.0</v>
      </c>
      <c r="C758" s="3">
        <v>17246.16</v>
      </c>
      <c r="D758" s="2">
        <v>17223.0</v>
      </c>
      <c r="E758" s="4"/>
      <c r="F758" s="5">
        <f t="shared" si="1"/>
        <v>5017.8</v>
      </c>
      <c r="G758" s="6">
        <f t="shared" si="2"/>
        <v>1.035897579</v>
      </c>
      <c r="H758" s="6">
        <f t="shared" si="3"/>
        <v>1.233369195</v>
      </c>
      <c r="I758" s="5" t="b">
        <f t="shared" si="4"/>
        <v>0</v>
      </c>
      <c r="J758" s="48">
        <f t="shared" si="5"/>
        <v>0</v>
      </c>
      <c r="K758" s="4">
        <f t="shared" si="6"/>
        <v>119</v>
      </c>
      <c r="L758" s="7">
        <f t="shared" si="7"/>
        <v>-0.001342907639</v>
      </c>
      <c r="M758" s="50" t="b">
        <f t="shared" si="8"/>
        <v>0</v>
      </c>
      <c r="N758" s="50" t="b">
        <f t="shared" si="9"/>
        <v>0</v>
      </c>
      <c r="O758" s="50">
        <f t="shared" si="10"/>
        <v>1</v>
      </c>
      <c r="P758" s="4">
        <f t="shared" si="28"/>
        <v>14132716150</v>
      </c>
      <c r="Q758" s="21">
        <f t="shared" si="31"/>
        <v>270788</v>
      </c>
      <c r="R758" s="93">
        <v>44350.0</v>
      </c>
      <c r="S758" s="97">
        <v>4191.25</v>
      </c>
      <c r="T758" s="97">
        <v>1384271.0</v>
      </c>
      <c r="U758" s="97">
        <v>8.4644566E7</v>
      </c>
      <c r="V758" s="98">
        <v>0.4093</v>
      </c>
      <c r="W758" s="53">
        <f t="shared" si="33"/>
        <v>0.5478915399</v>
      </c>
      <c r="X758" s="34" t="b">
        <f t="shared" si="13"/>
        <v>1</v>
      </c>
      <c r="Y758" s="34" t="b">
        <f t="shared" si="14"/>
        <v>0</v>
      </c>
      <c r="Z758" s="34" t="b">
        <f t="shared" si="15"/>
        <v>1</v>
      </c>
      <c r="AA758" s="34" t="b">
        <f t="shared" si="16"/>
        <v>1</v>
      </c>
      <c r="AB758" s="34" t="b">
        <f t="shared" si="17"/>
        <v>0</v>
      </c>
      <c r="AC758" s="21">
        <f t="shared" si="18"/>
        <v>15</v>
      </c>
      <c r="AD758" s="21">
        <f t="shared" si="19"/>
        <v>1</v>
      </c>
      <c r="AE758" s="16" t="b">
        <f t="shared" si="20"/>
        <v>1</v>
      </c>
      <c r="AF758" s="17" t="b">
        <f t="shared" si="30"/>
        <v>0</v>
      </c>
      <c r="AG758" s="17">
        <f t="shared" si="22"/>
        <v>16</v>
      </c>
      <c r="AH758" s="17" t="b">
        <f t="shared" si="23"/>
        <v>0</v>
      </c>
      <c r="AI758" s="34">
        <f t="shared" si="24"/>
        <v>3</v>
      </c>
      <c r="AJ758" s="18">
        <f t="shared" si="25"/>
        <v>15521.544</v>
      </c>
      <c r="AK758" s="18">
        <f t="shared" si="26"/>
        <v>15090.39</v>
      </c>
      <c r="AL758" s="18">
        <f t="shared" si="27"/>
        <v>14659.236</v>
      </c>
      <c r="AS758" s="21" t="b">
        <f t="shared" si="32"/>
        <v>1</v>
      </c>
    </row>
    <row r="759" ht="12.75" customHeight="1">
      <c r="A759" s="1">
        <v>44349.0</v>
      </c>
      <c r="B759" s="2">
        <v>5369.0</v>
      </c>
      <c r="C759" s="3">
        <v>17165.04</v>
      </c>
      <c r="D759" s="2">
        <v>17104.0</v>
      </c>
      <c r="E759" s="4"/>
      <c r="F759" s="5">
        <f t="shared" si="1"/>
        <v>5123.6</v>
      </c>
      <c r="G759" s="6">
        <f t="shared" si="2"/>
        <v>1.032499073</v>
      </c>
      <c r="H759" s="6">
        <f t="shared" si="3"/>
        <v>1.242843254</v>
      </c>
      <c r="I759" s="5" t="b">
        <f t="shared" si="4"/>
        <v>0</v>
      </c>
      <c r="J759" s="48">
        <f t="shared" si="5"/>
        <v>0</v>
      </c>
      <c r="K759" s="4">
        <f t="shared" si="6"/>
        <v>-40</v>
      </c>
      <c r="L759" s="7">
        <f t="shared" si="7"/>
        <v>-0.003556065118</v>
      </c>
      <c r="M759" s="50" t="b">
        <f t="shared" si="8"/>
        <v>0</v>
      </c>
      <c r="N759" s="50" t="b">
        <f t="shared" si="9"/>
        <v>0</v>
      </c>
      <c r="O759" s="50">
        <f t="shared" si="10"/>
        <v>1</v>
      </c>
      <c r="P759" s="4">
        <f t="shared" si="28"/>
        <v>12677381850</v>
      </c>
      <c r="Q759" s="21">
        <f t="shared" si="31"/>
        <v>244594</v>
      </c>
      <c r="R759" s="93">
        <v>44349.0</v>
      </c>
      <c r="S759" s="97">
        <v>4206.25</v>
      </c>
      <c r="T759" s="97">
        <v>1059938.0</v>
      </c>
      <c r="U759" s="97">
        <v>3.12288507E8</v>
      </c>
      <c r="V759" s="98">
        <v>0.428565</v>
      </c>
      <c r="W759" s="53">
        <f t="shared" si="33"/>
        <v>2.003196802</v>
      </c>
      <c r="X759" s="34" t="b">
        <f t="shared" si="13"/>
        <v>0</v>
      </c>
      <c r="Y759" s="34" t="b">
        <f t="shared" si="14"/>
        <v>0</v>
      </c>
      <c r="Z759" s="34" t="b">
        <f t="shared" si="15"/>
        <v>1</v>
      </c>
      <c r="AA759" s="34" t="b">
        <f t="shared" si="16"/>
        <v>0</v>
      </c>
      <c r="AB759" s="34" t="b">
        <f t="shared" si="17"/>
        <v>0</v>
      </c>
      <c r="AC759" s="21">
        <f t="shared" si="18"/>
        <v>14</v>
      </c>
      <c r="AD759" s="21">
        <f t="shared" si="19"/>
        <v>15</v>
      </c>
      <c r="AE759" s="16" t="b">
        <f t="shared" si="20"/>
        <v>0</v>
      </c>
      <c r="AF759" s="17" t="b">
        <f t="shared" si="30"/>
        <v>0</v>
      </c>
      <c r="AG759" s="17">
        <f t="shared" si="22"/>
        <v>15</v>
      </c>
      <c r="AH759" s="17" t="b">
        <f t="shared" si="23"/>
        <v>0</v>
      </c>
      <c r="AI759" s="34">
        <f t="shared" si="24"/>
        <v>3</v>
      </c>
      <c r="AJ759" s="18">
        <f t="shared" si="25"/>
        <v>15448.536</v>
      </c>
      <c r="AK759" s="18">
        <f t="shared" si="26"/>
        <v>15019.41</v>
      </c>
      <c r="AL759" s="18">
        <f t="shared" si="27"/>
        <v>14590.284</v>
      </c>
      <c r="AS759" s="21" t="b">
        <f t="shared" si="32"/>
        <v>1</v>
      </c>
    </row>
    <row r="760" ht="12.75" customHeight="1">
      <c r="A760" s="1">
        <v>44348.0</v>
      </c>
      <c r="B760" s="2">
        <v>4621.0</v>
      </c>
      <c r="C760" s="3">
        <v>17162.38</v>
      </c>
      <c r="D760" s="2">
        <v>17144.0</v>
      </c>
      <c r="E760" s="4"/>
      <c r="F760" s="5">
        <f t="shared" si="1"/>
        <v>4901.2</v>
      </c>
      <c r="G760" s="6">
        <f t="shared" si="2"/>
        <v>1.03369643</v>
      </c>
      <c r="H760" s="6">
        <f t="shared" si="3"/>
        <v>1.251109554</v>
      </c>
      <c r="I760" s="5" t="b">
        <f t="shared" si="4"/>
        <v>0</v>
      </c>
      <c r="J760" s="48">
        <f t="shared" si="5"/>
        <v>0</v>
      </c>
      <c r="K760" s="4">
        <f t="shared" si="6"/>
        <v>133</v>
      </c>
      <c r="L760" s="7">
        <f t="shared" si="7"/>
        <v>-0.001070947036</v>
      </c>
      <c r="M760" s="50" t="b">
        <f t="shared" si="8"/>
        <v>0</v>
      </c>
      <c r="N760" s="50" t="b">
        <f t="shared" si="9"/>
        <v>0</v>
      </c>
      <c r="O760" s="50">
        <f t="shared" si="10"/>
        <v>1</v>
      </c>
      <c r="P760" s="103">
        <f t="shared" si="28"/>
        <v>13184967850</v>
      </c>
      <c r="Q760" s="21">
        <f t="shared" si="31"/>
        <v>253793</v>
      </c>
      <c r="R760" s="93">
        <v>44348.0</v>
      </c>
      <c r="S760" s="97">
        <v>4198.5</v>
      </c>
      <c r="T760" s="97">
        <v>1366344.0</v>
      </c>
      <c r="U760" s="97">
        <v>2.83554856E8</v>
      </c>
      <c r="V760" s="98">
        <v>0.418415</v>
      </c>
      <c r="W760" s="53">
        <f t="shared" si="33"/>
        <v>1.781676865</v>
      </c>
      <c r="X760" s="34" t="b">
        <f t="shared" si="13"/>
        <v>0</v>
      </c>
      <c r="Y760" s="34" t="b">
        <f t="shared" si="14"/>
        <v>0</v>
      </c>
      <c r="Z760" s="34" t="b">
        <f t="shared" si="15"/>
        <v>1</v>
      </c>
      <c r="AA760" s="34" t="b">
        <f t="shared" si="16"/>
        <v>0</v>
      </c>
      <c r="AB760" s="34" t="b">
        <f t="shared" si="17"/>
        <v>0</v>
      </c>
      <c r="AC760" s="21">
        <f t="shared" si="18"/>
        <v>13</v>
      </c>
      <c r="AD760" s="21">
        <f t="shared" si="19"/>
        <v>14</v>
      </c>
      <c r="AE760" s="16" t="b">
        <f t="shared" si="20"/>
        <v>0</v>
      </c>
      <c r="AF760" s="17" t="b">
        <f t="shared" si="30"/>
        <v>0</v>
      </c>
      <c r="AG760" s="17">
        <f t="shared" si="22"/>
        <v>14</v>
      </c>
      <c r="AH760" s="17" t="b">
        <f t="shared" si="23"/>
        <v>0</v>
      </c>
      <c r="AI760" s="34">
        <f t="shared" si="24"/>
        <v>3</v>
      </c>
      <c r="AJ760" s="18">
        <f t="shared" si="25"/>
        <v>15446.142</v>
      </c>
      <c r="AK760" s="18">
        <f t="shared" si="26"/>
        <v>15017.0825</v>
      </c>
      <c r="AL760" s="18">
        <f t="shared" si="27"/>
        <v>14588.023</v>
      </c>
      <c r="AS760" s="21" t="b">
        <f t="shared" si="32"/>
        <v>1</v>
      </c>
    </row>
    <row r="761" ht="12.75" customHeight="1">
      <c r="A761" s="1">
        <v>44347.0</v>
      </c>
      <c r="B761" s="2">
        <v>5356.0</v>
      </c>
      <c r="C761" s="3">
        <v>17068.43</v>
      </c>
      <c r="D761" s="2">
        <v>17011.0</v>
      </c>
      <c r="E761" s="4"/>
      <c r="F761" s="5">
        <f t="shared" si="1"/>
        <v>5031.6</v>
      </c>
      <c r="G761" s="6">
        <f t="shared" si="2"/>
        <v>1.029335566</v>
      </c>
      <c r="H761" s="6">
        <f t="shared" si="3"/>
        <v>1.257695243</v>
      </c>
      <c r="I761" s="5" t="b">
        <f t="shared" si="4"/>
        <v>0</v>
      </c>
      <c r="J761" s="48">
        <f t="shared" si="5"/>
        <v>0</v>
      </c>
      <c r="K761" s="4">
        <f t="shared" si="6"/>
        <v>149</v>
      </c>
      <c r="L761" s="7">
        <f t="shared" si="7"/>
        <v>-0.003364691422</v>
      </c>
      <c r="M761" s="50" t="b">
        <f t="shared" si="8"/>
        <v>0</v>
      </c>
      <c r="N761" s="50" t="b">
        <f t="shared" si="9"/>
        <v>0</v>
      </c>
      <c r="O761" s="50">
        <f t="shared" si="10"/>
        <v>1</v>
      </c>
      <c r="P761" s="4">
        <f t="shared" si="28"/>
        <v>11678403700</v>
      </c>
      <c r="Q761" s="21">
        <f t="shared" si="31"/>
        <v>226551</v>
      </c>
      <c r="V761" s="52"/>
      <c r="W761" s="53" t="str">
        <f t="shared" si="33"/>
        <v/>
      </c>
      <c r="X761" s="34" t="b">
        <f t="shared" si="13"/>
        <v>0</v>
      </c>
      <c r="Y761" s="34" t="b">
        <f t="shared" si="14"/>
        <v>0</v>
      </c>
      <c r="Z761" s="34" t="b">
        <f t="shared" si="15"/>
        <v>1</v>
      </c>
      <c r="AA761" s="34" t="b">
        <f t="shared" si="16"/>
        <v>0</v>
      </c>
      <c r="AB761" s="34" t="b">
        <f t="shared" si="17"/>
        <v>0</v>
      </c>
      <c r="AC761" s="21">
        <f t="shared" si="18"/>
        <v>12</v>
      </c>
      <c r="AD761" s="21">
        <f t="shared" si="19"/>
        <v>13</v>
      </c>
      <c r="AE761" s="16" t="b">
        <f t="shared" si="20"/>
        <v>0</v>
      </c>
      <c r="AF761" s="17" t="b">
        <f t="shared" si="30"/>
        <v>0</v>
      </c>
      <c r="AG761" s="17">
        <f t="shared" si="22"/>
        <v>13</v>
      </c>
      <c r="AH761" s="17" t="b">
        <f t="shared" si="23"/>
        <v>0</v>
      </c>
      <c r="AI761" s="34">
        <f t="shared" si="24"/>
        <v>3</v>
      </c>
      <c r="AJ761" s="18">
        <f t="shared" si="25"/>
        <v>15361.587</v>
      </c>
      <c r="AK761" s="18">
        <f t="shared" si="26"/>
        <v>14934.87625</v>
      </c>
      <c r="AL761" s="18">
        <f t="shared" si="27"/>
        <v>14508.1655</v>
      </c>
      <c r="AS761" s="21" t="b">
        <f t="shared" si="32"/>
        <v>1</v>
      </c>
    </row>
    <row r="762" ht="12.75" customHeight="1">
      <c r="A762" s="1">
        <v>44344.0</v>
      </c>
      <c r="B762" s="2">
        <v>4939.0</v>
      </c>
      <c r="C762" s="3">
        <v>16870.86</v>
      </c>
      <c r="D762" s="2">
        <v>16862.0</v>
      </c>
      <c r="E762" s="4"/>
      <c r="F762" s="5">
        <f t="shared" si="1"/>
        <v>4806.2</v>
      </c>
      <c r="G762" s="6">
        <f t="shared" si="2"/>
        <v>1.018297661</v>
      </c>
      <c r="H762" s="6">
        <f t="shared" si="3"/>
        <v>1.263838914</v>
      </c>
      <c r="I762" s="5" t="b">
        <f t="shared" si="4"/>
        <v>0</v>
      </c>
      <c r="J762" s="48">
        <f t="shared" si="5"/>
        <v>0</v>
      </c>
      <c r="K762" s="4">
        <f t="shared" si="6"/>
        <v>306</v>
      </c>
      <c r="L762" s="7">
        <f t="shared" si="7"/>
        <v>-0.0005251658777</v>
      </c>
      <c r="M762" s="50" t="b">
        <f t="shared" si="8"/>
        <v>0</v>
      </c>
      <c r="N762" s="50" t="b">
        <f t="shared" si="9"/>
        <v>0</v>
      </c>
      <c r="O762" s="50">
        <f t="shared" si="10"/>
        <v>1</v>
      </c>
      <c r="P762" s="4">
        <f t="shared" si="28"/>
        <v>10192352200</v>
      </c>
      <c r="Q762" s="21">
        <f t="shared" si="31"/>
        <v>199470</v>
      </c>
      <c r="R762" s="93">
        <v>44344.0</v>
      </c>
      <c r="S762" s="97">
        <v>4202.5</v>
      </c>
      <c r="T762" s="97">
        <v>1110833.0</v>
      </c>
      <c r="U762" s="97">
        <v>3.12428101E8</v>
      </c>
      <c r="V762" s="98">
        <v>0.410066</v>
      </c>
      <c r="W762" s="53">
        <f t="shared" si="33"/>
        <v>1.913417295</v>
      </c>
      <c r="X762" s="34" t="b">
        <f t="shared" si="13"/>
        <v>0</v>
      </c>
      <c r="Y762" s="34" t="b">
        <f t="shared" si="14"/>
        <v>0</v>
      </c>
      <c r="Z762" s="34" t="b">
        <f t="shared" si="15"/>
        <v>1</v>
      </c>
      <c r="AA762" s="34" t="b">
        <f t="shared" si="16"/>
        <v>0</v>
      </c>
      <c r="AB762" s="34" t="b">
        <f t="shared" si="17"/>
        <v>0</v>
      </c>
      <c r="AC762" s="21">
        <f t="shared" si="18"/>
        <v>11</v>
      </c>
      <c r="AD762" s="21">
        <f t="shared" si="19"/>
        <v>12</v>
      </c>
      <c r="AE762" s="16" t="b">
        <f t="shared" si="20"/>
        <v>0</v>
      </c>
      <c r="AF762" s="17" t="b">
        <f t="shared" si="30"/>
        <v>0</v>
      </c>
      <c r="AG762" s="17">
        <f t="shared" si="22"/>
        <v>12</v>
      </c>
      <c r="AH762" s="17" t="b">
        <f t="shared" si="23"/>
        <v>0</v>
      </c>
      <c r="AI762" s="34">
        <f t="shared" si="24"/>
        <v>3</v>
      </c>
      <c r="AJ762" s="18">
        <f t="shared" si="25"/>
        <v>15183.774</v>
      </c>
      <c r="AK762" s="18">
        <f t="shared" si="26"/>
        <v>14762.0025</v>
      </c>
      <c r="AL762" s="18">
        <f t="shared" si="27"/>
        <v>14340.231</v>
      </c>
      <c r="AS762" s="21" t="b">
        <f t="shared" si="32"/>
        <v>1</v>
      </c>
    </row>
    <row r="763" ht="12.75" customHeight="1">
      <c r="A763" s="1">
        <v>44343.0</v>
      </c>
      <c r="B763" s="2">
        <v>5333.0</v>
      </c>
      <c r="C763" s="3">
        <v>16601.61</v>
      </c>
      <c r="D763" s="2">
        <v>16556.0</v>
      </c>
      <c r="E763" s="4"/>
      <c r="F763" s="5">
        <f t="shared" si="1"/>
        <v>4677.8</v>
      </c>
      <c r="G763" s="6">
        <f t="shared" si="2"/>
        <v>1.002978436</v>
      </c>
      <c r="H763" s="6">
        <f t="shared" si="3"/>
        <v>1.271906986</v>
      </c>
      <c r="I763" s="5" t="b">
        <f t="shared" si="4"/>
        <v>0</v>
      </c>
      <c r="J763" s="48">
        <f t="shared" si="5"/>
        <v>0</v>
      </c>
      <c r="K763" s="4">
        <f t="shared" si="6"/>
        <v>-59</v>
      </c>
      <c r="L763" s="7">
        <f t="shared" si="7"/>
        <v>-0.002747323904</v>
      </c>
      <c r="M763" s="50" t="b">
        <f t="shared" si="8"/>
        <v>0</v>
      </c>
      <c r="N763" s="50" t="b">
        <f t="shared" si="9"/>
        <v>0</v>
      </c>
      <c r="O763" s="50">
        <f t="shared" si="10"/>
        <v>1</v>
      </c>
      <c r="P763" s="4">
        <f t="shared" si="28"/>
        <v>7810448200</v>
      </c>
      <c r="Q763" s="21">
        <f t="shared" si="31"/>
        <v>155680</v>
      </c>
      <c r="R763" s="93">
        <v>44343.0</v>
      </c>
      <c r="S763" s="97">
        <v>4199.0</v>
      </c>
      <c r="T763" s="97">
        <v>1179928.0</v>
      </c>
      <c r="U763" s="97">
        <v>2.11686431E8</v>
      </c>
      <c r="V763" s="98">
        <v>0.423215</v>
      </c>
      <c r="W763" s="53">
        <f t="shared" si="33"/>
        <v>1.289339735</v>
      </c>
      <c r="X763" s="34" t="b">
        <f t="shared" si="13"/>
        <v>0</v>
      </c>
      <c r="Y763" s="34" t="b">
        <f t="shared" si="14"/>
        <v>0</v>
      </c>
      <c r="Z763" s="34" t="b">
        <f t="shared" si="15"/>
        <v>1</v>
      </c>
      <c r="AA763" s="34" t="b">
        <f t="shared" si="16"/>
        <v>0</v>
      </c>
      <c r="AB763" s="34" t="b">
        <f t="shared" si="17"/>
        <v>0</v>
      </c>
      <c r="AC763" s="21">
        <f t="shared" si="18"/>
        <v>10</v>
      </c>
      <c r="AD763" s="21">
        <f t="shared" si="19"/>
        <v>11</v>
      </c>
      <c r="AE763" s="16" t="b">
        <f t="shared" si="20"/>
        <v>0</v>
      </c>
      <c r="AF763" s="17" t="b">
        <f t="shared" si="30"/>
        <v>0</v>
      </c>
      <c r="AG763" s="17">
        <f t="shared" si="22"/>
        <v>11</v>
      </c>
      <c r="AH763" s="17" t="b">
        <f t="shared" si="23"/>
        <v>0</v>
      </c>
      <c r="AI763" s="34">
        <f t="shared" si="24"/>
        <v>3</v>
      </c>
      <c r="AJ763" s="18">
        <f t="shared" si="25"/>
        <v>14941.449</v>
      </c>
      <c r="AK763" s="18">
        <f t="shared" si="26"/>
        <v>14526.40875</v>
      </c>
      <c r="AL763" s="18">
        <f t="shared" si="27"/>
        <v>14111.3685</v>
      </c>
      <c r="AS763" s="21" t="b">
        <f t="shared" si="32"/>
        <v>1</v>
      </c>
    </row>
    <row r="764" ht="12.75" customHeight="1">
      <c r="A764" s="1">
        <v>44342.0</v>
      </c>
      <c r="B764" s="2">
        <v>4257.0</v>
      </c>
      <c r="C764" s="3">
        <v>16643.69</v>
      </c>
      <c r="D764" s="2">
        <v>16615.0</v>
      </c>
      <c r="E764" s="4"/>
      <c r="F764" s="5">
        <f t="shared" si="1"/>
        <v>4542.6</v>
      </c>
      <c r="G764" s="6">
        <f t="shared" si="2"/>
        <v>1.006176994</v>
      </c>
      <c r="H764" s="6">
        <f t="shared" si="3"/>
        <v>1.262721808</v>
      </c>
      <c r="I764" s="5" t="b">
        <f t="shared" si="4"/>
        <v>0</v>
      </c>
      <c r="J764" s="48">
        <f t="shared" si="5"/>
        <v>0</v>
      </c>
      <c r="K764" s="4">
        <f t="shared" si="6"/>
        <v>28</v>
      </c>
      <c r="L764" s="7">
        <f t="shared" si="7"/>
        <v>-0.001723776398</v>
      </c>
      <c r="M764" s="50" t="b">
        <f t="shared" si="8"/>
        <v>0</v>
      </c>
      <c r="N764" s="50" t="b">
        <f t="shared" si="9"/>
        <v>0</v>
      </c>
      <c r="O764" s="50">
        <f t="shared" si="10"/>
        <v>1</v>
      </c>
      <c r="P764" s="4">
        <f t="shared" si="28"/>
        <v>8296555100</v>
      </c>
      <c r="Q764" s="21">
        <f t="shared" si="31"/>
        <v>164782</v>
      </c>
      <c r="R764" s="93">
        <v>44342.0</v>
      </c>
      <c r="S764" s="97">
        <v>4193.0</v>
      </c>
      <c r="T764" s="97">
        <v>1051147.0</v>
      </c>
      <c r="U764" s="97">
        <v>2.63339206E8</v>
      </c>
      <c r="V764" s="98">
        <v>0.425798</v>
      </c>
      <c r="W764" s="53">
        <f t="shared" si="33"/>
        <v>1.574198035</v>
      </c>
      <c r="X764" s="34" t="b">
        <f t="shared" si="13"/>
        <v>0</v>
      </c>
      <c r="Y764" s="34" t="b">
        <f t="shared" si="14"/>
        <v>0</v>
      </c>
      <c r="Z764" s="34" t="b">
        <f t="shared" si="15"/>
        <v>1</v>
      </c>
      <c r="AA764" s="34" t="b">
        <f t="shared" si="16"/>
        <v>0</v>
      </c>
      <c r="AB764" s="34" t="b">
        <f t="shared" si="17"/>
        <v>0</v>
      </c>
      <c r="AC764" s="21">
        <f t="shared" si="18"/>
        <v>9</v>
      </c>
      <c r="AD764" s="21">
        <f t="shared" si="19"/>
        <v>10</v>
      </c>
      <c r="AE764" s="16" t="b">
        <f t="shared" si="20"/>
        <v>0</v>
      </c>
      <c r="AF764" s="17" t="b">
        <f t="shared" si="30"/>
        <v>0</v>
      </c>
      <c r="AG764" s="17">
        <f t="shared" si="22"/>
        <v>10</v>
      </c>
      <c r="AH764" s="17" t="b">
        <f t="shared" si="23"/>
        <v>0</v>
      </c>
      <c r="AI764" s="34">
        <f t="shared" si="24"/>
        <v>3</v>
      </c>
      <c r="AJ764" s="18">
        <f t="shared" si="25"/>
        <v>14979.321</v>
      </c>
      <c r="AK764" s="18">
        <f t="shared" si="26"/>
        <v>14563.22875</v>
      </c>
      <c r="AL764" s="18">
        <f t="shared" si="27"/>
        <v>14147.1365</v>
      </c>
      <c r="AS764" s="21" t="b">
        <f t="shared" si="32"/>
        <v>1</v>
      </c>
    </row>
    <row r="765" ht="12.75" customHeight="1">
      <c r="A765" s="1">
        <v>44341.0</v>
      </c>
      <c r="B765" s="2">
        <v>5273.0</v>
      </c>
      <c r="C765" s="3">
        <v>16595.67</v>
      </c>
      <c r="D765" s="2">
        <v>16587.0</v>
      </c>
      <c r="E765" s="4"/>
      <c r="F765" s="5">
        <f t="shared" si="1"/>
        <v>4567.8</v>
      </c>
      <c r="G765" s="6">
        <f t="shared" si="2"/>
        <v>1.003467623</v>
      </c>
      <c r="H765" s="6">
        <f t="shared" si="3"/>
        <v>1.266497736</v>
      </c>
      <c r="I765" s="5" t="b">
        <f t="shared" si="4"/>
        <v>0</v>
      </c>
      <c r="J765" s="48">
        <f t="shared" si="5"/>
        <v>0</v>
      </c>
      <c r="K765" s="4">
        <f t="shared" si="6"/>
        <v>283</v>
      </c>
      <c r="L765" s="7">
        <f t="shared" si="7"/>
        <v>-0.0005224254278</v>
      </c>
      <c r="M765" s="50" t="b">
        <f t="shared" si="8"/>
        <v>0</v>
      </c>
      <c r="N765" s="50" t="b">
        <f t="shared" si="9"/>
        <v>0</v>
      </c>
      <c r="O765" s="50">
        <f t="shared" si="10"/>
        <v>1</v>
      </c>
      <c r="P765" s="103">
        <f t="shared" si="28"/>
        <v>8071733300</v>
      </c>
      <c r="Q765" s="21">
        <f t="shared" si="31"/>
        <v>160587</v>
      </c>
      <c r="R765" s="93">
        <v>44341.0</v>
      </c>
      <c r="S765" s="97">
        <v>4185.5</v>
      </c>
      <c r="T765" s="97">
        <v>1221701.0</v>
      </c>
      <c r="U765" s="97">
        <v>2.25761198E8</v>
      </c>
      <c r="V765" s="98">
        <v>0.436322</v>
      </c>
      <c r="W765" s="53">
        <f t="shared" si="33"/>
        <v>1.325229772</v>
      </c>
      <c r="X765" s="34" t="b">
        <f t="shared" si="13"/>
        <v>0</v>
      </c>
      <c r="Y765" s="34" t="b">
        <f t="shared" si="14"/>
        <v>0</v>
      </c>
      <c r="Z765" s="34" t="b">
        <f t="shared" si="15"/>
        <v>1</v>
      </c>
      <c r="AA765" s="34" t="b">
        <f t="shared" si="16"/>
        <v>0</v>
      </c>
      <c r="AB765" s="34" t="b">
        <f t="shared" si="17"/>
        <v>0</v>
      </c>
      <c r="AC765" s="21">
        <f t="shared" si="18"/>
        <v>8</v>
      </c>
      <c r="AD765" s="21">
        <f t="shared" si="19"/>
        <v>9</v>
      </c>
      <c r="AE765" s="16" t="b">
        <f t="shared" si="20"/>
        <v>0</v>
      </c>
      <c r="AF765" s="17" t="b">
        <f t="shared" si="30"/>
        <v>0</v>
      </c>
      <c r="AG765" s="17">
        <f t="shared" si="22"/>
        <v>9</v>
      </c>
      <c r="AH765" s="17" t="b">
        <f t="shared" si="23"/>
        <v>0</v>
      </c>
      <c r="AI765" s="34">
        <f t="shared" si="24"/>
        <v>3</v>
      </c>
      <c r="AJ765" s="18">
        <f t="shared" si="25"/>
        <v>14936.103</v>
      </c>
      <c r="AK765" s="18">
        <f t="shared" si="26"/>
        <v>14521.21125</v>
      </c>
      <c r="AL765" s="18">
        <f t="shared" si="27"/>
        <v>14106.3195</v>
      </c>
      <c r="AS765" s="21" t="b">
        <f t="shared" si="32"/>
        <v>1</v>
      </c>
    </row>
    <row r="766" ht="12.75" customHeight="1">
      <c r="A766" s="1">
        <v>44340.0</v>
      </c>
      <c r="B766" s="2">
        <v>4229.0</v>
      </c>
      <c r="C766" s="3">
        <v>16338.29</v>
      </c>
      <c r="D766" s="2">
        <v>16304.0</v>
      </c>
      <c r="E766" s="4"/>
      <c r="F766" s="5">
        <f t="shared" si="1"/>
        <v>4333.6</v>
      </c>
      <c r="G766" s="6">
        <f t="shared" si="2"/>
        <v>0.9882865703</v>
      </c>
      <c r="H766" s="6">
        <f t="shared" si="3"/>
        <v>1.125046806</v>
      </c>
      <c r="I766" s="5" t="b">
        <f t="shared" si="4"/>
        <v>0</v>
      </c>
      <c r="J766" s="48">
        <f t="shared" si="5"/>
        <v>0</v>
      </c>
      <c r="K766" s="4">
        <f t="shared" si="6"/>
        <v>50</v>
      </c>
      <c r="L766" s="7">
        <f t="shared" si="7"/>
        <v>-0.002098750848</v>
      </c>
      <c r="M766" s="50" t="b">
        <f t="shared" si="8"/>
        <v>1</v>
      </c>
      <c r="N766" s="50" t="b">
        <f t="shared" si="9"/>
        <v>0</v>
      </c>
      <c r="O766" s="50">
        <f t="shared" si="10"/>
        <v>-1</v>
      </c>
      <c r="P766" s="4">
        <f t="shared" si="28"/>
        <v>8923648200</v>
      </c>
      <c r="Q766" s="21">
        <f t="shared" si="31"/>
        <v>-60206</v>
      </c>
      <c r="R766" s="93">
        <v>44340.0</v>
      </c>
      <c r="S766" s="97">
        <v>4193.75</v>
      </c>
      <c r="T766" s="97">
        <v>1046500.0</v>
      </c>
      <c r="U766" s="97">
        <v>2.61820472E8</v>
      </c>
      <c r="V766" s="98">
        <v>0.411979</v>
      </c>
      <c r="W766" s="53">
        <f t="shared" si="33"/>
        <v>1.525923734</v>
      </c>
      <c r="X766" s="34" t="b">
        <f t="shared" si="13"/>
        <v>0</v>
      </c>
      <c r="Y766" s="34" t="b">
        <f t="shared" si="14"/>
        <v>0</v>
      </c>
      <c r="Z766" s="34" t="b">
        <f t="shared" si="15"/>
        <v>1</v>
      </c>
      <c r="AA766" s="34" t="b">
        <f t="shared" si="16"/>
        <v>0</v>
      </c>
      <c r="AB766" s="34" t="b">
        <f t="shared" si="17"/>
        <v>0</v>
      </c>
      <c r="AC766" s="21">
        <f t="shared" si="18"/>
        <v>7</v>
      </c>
      <c r="AD766" s="21">
        <f t="shared" si="19"/>
        <v>8</v>
      </c>
      <c r="AE766" s="16" t="b">
        <f t="shared" si="20"/>
        <v>0</v>
      </c>
      <c r="AF766" s="17" t="b">
        <f t="shared" si="30"/>
        <v>0</v>
      </c>
      <c r="AG766" s="17">
        <f t="shared" si="22"/>
        <v>8</v>
      </c>
      <c r="AH766" s="17" t="b">
        <f t="shared" si="23"/>
        <v>0</v>
      </c>
      <c r="AI766" s="34">
        <f t="shared" si="24"/>
        <v>1</v>
      </c>
      <c r="AJ766" s="18">
        <f t="shared" si="25"/>
        <v>14704.461</v>
      </c>
      <c r="AK766" s="18">
        <f t="shared" si="26"/>
        <v>14296.00375</v>
      </c>
      <c r="AL766" s="18">
        <f t="shared" si="27"/>
        <v>13887.5465</v>
      </c>
      <c r="AS766" s="21" t="b">
        <f t="shared" si="32"/>
        <v>1</v>
      </c>
    </row>
    <row r="767" ht="12.75" customHeight="1">
      <c r="A767" s="1">
        <v>44337.0</v>
      </c>
      <c r="B767" s="2">
        <v>4297.0</v>
      </c>
      <c r="C767" s="3">
        <v>16302.06</v>
      </c>
      <c r="D767" s="2">
        <v>16254.0</v>
      </c>
      <c r="E767" s="4"/>
      <c r="F767" s="5">
        <f t="shared" si="1"/>
        <v>4448</v>
      </c>
      <c r="G767" s="6">
        <f t="shared" si="2"/>
        <v>0.9859905723</v>
      </c>
      <c r="H767" s="6">
        <f t="shared" si="3"/>
        <v>1.162450969</v>
      </c>
      <c r="I767" s="5" t="b">
        <f t="shared" si="4"/>
        <v>0</v>
      </c>
      <c r="J767" s="48">
        <f t="shared" si="5"/>
        <v>0</v>
      </c>
      <c r="K767" s="4">
        <f t="shared" si="6"/>
        <v>271</v>
      </c>
      <c r="L767" s="7">
        <f t="shared" si="7"/>
        <v>-0.002948093677</v>
      </c>
      <c r="M767" s="50" t="b">
        <f t="shared" si="8"/>
        <v>0</v>
      </c>
      <c r="N767" s="50" t="b">
        <f t="shared" si="9"/>
        <v>0</v>
      </c>
      <c r="O767" s="50">
        <f t="shared" si="10"/>
        <v>1</v>
      </c>
      <c r="P767" s="4">
        <f t="shared" si="28"/>
        <v>8492593200</v>
      </c>
      <c r="Q767" s="21">
        <f t="shared" si="31"/>
        <v>172422</v>
      </c>
      <c r="R767" s="93">
        <v>44337.0</v>
      </c>
      <c r="S767" s="97">
        <v>4151.75</v>
      </c>
      <c r="T767" s="97">
        <v>1466725.0</v>
      </c>
      <c r="U767" s="97">
        <v>-6.4509036E7</v>
      </c>
      <c r="V767" s="98">
        <v>0.444007</v>
      </c>
      <c r="W767" s="53">
        <f t="shared" si="33"/>
        <v>-0.3714304729</v>
      </c>
      <c r="X767" s="34" t="b">
        <f t="shared" si="13"/>
        <v>1</v>
      </c>
      <c r="Y767" s="34" t="b">
        <f t="shared" si="14"/>
        <v>0</v>
      </c>
      <c r="Z767" s="34" t="b">
        <f t="shared" si="15"/>
        <v>1</v>
      </c>
      <c r="AA767" s="34" t="b">
        <f t="shared" si="16"/>
        <v>0</v>
      </c>
      <c r="AB767" s="34" t="b">
        <f t="shared" si="17"/>
        <v>0</v>
      </c>
      <c r="AC767" s="21">
        <f t="shared" si="18"/>
        <v>6</v>
      </c>
      <c r="AD767" s="21">
        <f t="shared" si="19"/>
        <v>7</v>
      </c>
      <c r="AE767" s="16" t="b">
        <f t="shared" si="20"/>
        <v>0</v>
      </c>
      <c r="AF767" s="17" t="b">
        <f t="shared" si="30"/>
        <v>0</v>
      </c>
      <c r="AG767" s="17">
        <f t="shared" si="22"/>
        <v>7</v>
      </c>
      <c r="AH767" s="17" t="b">
        <f t="shared" si="23"/>
        <v>0</v>
      </c>
      <c r="AI767" s="34">
        <f t="shared" si="24"/>
        <v>3</v>
      </c>
      <c r="AJ767" s="18">
        <f t="shared" si="25"/>
        <v>14671.854</v>
      </c>
      <c r="AK767" s="18">
        <f t="shared" si="26"/>
        <v>14264.3025</v>
      </c>
      <c r="AL767" s="18">
        <f t="shared" si="27"/>
        <v>13856.751</v>
      </c>
      <c r="AM767" s="19">
        <v>370.0</v>
      </c>
      <c r="AN767" s="19">
        <v>900.0</v>
      </c>
      <c r="AO767" s="19">
        <v>330.0</v>
      </c>
      <c r="AP767" s="19">
        <v>272.0</v>
      </c>
      <c r="AQ767" s="19">
        <v>218.0</v>
      </c>
      <c r="AS767" s="21" t="b">
        <f t="shared" si="32"/>
        <v>1</v>
      </c>
    </row>
    <row r="768" ht="12.75" customHeight="1">
      <c r="A768" s="1">
        <v>44336.0</v>
      </c>
      <c r="B768" s="2">
        <v>4657.0</v>
      </c>
      <c r="C768" s="3">
        <v>16042.36</v>
      </c>
      <c r="D768" s="2">
        <v>15983.0</v>
      </c>
      <c r="E768" s="4"/>
      <c r="F768" s="5">
        <f t="shared" si="1"/>
        <v>4609.6</v>
      </c>
      <c r="G768" s="6">
        <f t="shared" si="2"/>
        <v>0.9701775278</v>
      </c>
      <c r="H768" s="6">
        <f t="shared" si="3"/>
        <v>1.239940412</v>
      </c>
      <c r="I768" s="5" t="b">
        <f t="shared" si="4"/>
        <v>0</v>
      </c>
      <c r="J768" s="48">
        <f t="shared" si="5"/>
        <v>0</v>
      </c>
      <c r="K768" s="4">
        <f t="shared" si="6"/>
        <v>-76</v>
      </c>
      <c r="L768" s="7">
        <f t="shared" si="7"/>
        <v>-0.003700203711</v>
      </c>
      <c r="M768" s="50" t="b">
        <f t="shared" si="8"/>
        <v>1</v>
      </c>
      <c r="N768" s="50" t="b">
        <f t="shared" si="9"/>
        <v>0</v>
      </c>
      <c r="O768" s="50">
        <f t="shared" si="10"/>
        <v>-1</v>
      </c>
      <c r="P768" s="4">
        <f t="shared" si="28"/>
        <v>9366012650</v>
      </c>
      <c r="Q768" s="21">
        <f t="shared" si="31"/>
        <v>-64459</v>
      </c>
      <c r="R768" s="93">
        <v>44336.0</v>
      </c>
      <c r="S768" s="97">
        <v>4154.25</v>
      </c>
      <c r="T768" s="97">
        <v>1486599.0</v>
      </c>
      <c r="U768" s="97">
        <v>8.1100757E7</v>
      </c>
      <c r="V768" s="98">
        <v>0.431957</v>
      </c>
      <c r="W768" s="53">
        <f t="shared" si="33"/>
        <v>0.4667457705</v>
      </c>
      <c r="X768" s="34" t="b">
        <f t="shared" si="13"/>
        <v>0</v>
      </c>
      <c r="Y768" s="34" t="b">
        <f t="shared" si="14"/>
        <v>0</v>
      </c>
      <c r="Z768" s="34" t="b">
        <f t="shared" si="15"/>
        <v>1</v>
      </c>
      <c r="AA768" s="34" t="b">
        <f t="shared" si="16"/>
        <v>0</v>
      </c>
      <c r="AB768" s="34" t="b">
        <f t="shared" si="17"/>
        <v>0</v>
      </c>
      <c r="AC768" s="21">
        <f t="shared" si="18"/>
        <v>5</v>
      </c>
      <c r="AD768" s="21">
        <f t="shared" si="19"/>
        <v>6</v>
      </c>
      <c r="AE768" s="16" t="b">
        <f t="shared" si="20"/>
        <v>0</v>
      </c>
      <c r="AF768" s="17" t="b">
        <f t="shared" si="30"/>
        <v>0</v>
      </c>
      <c r="AG768" s="17">
        <f t="shared" si="22"/>
        <v>6</v>
      </c>
      <c r="AH768" s="17" t="b">
        <f t="shared" si="23"/>
        <v>0</v>
      </c>
      <c r="AI768" s="34">
        <f t="shared" si="24"/>
        <v>1</v>
      </c>
      <c r="AJ768" s="18">
        <f t="shared" si="25"/>
        <v>14438.124</v>
      </c>
      <c r="AK768" s="18">
        <f t="shared" si="26"/>
        <v>14037.065</v>
      </c>
      <c r="AL768" s="18">
        <f t="shared" si="27"/>
        <v>13636.006</v>
      </c>
      <c r="AS768" s="21" t="b">
        <f t="shared" si="32"/>
        <v>1</v>
      </c>
    </row>
    <row r="769" ht="12.75" customHeight="1">
      <c r="A769" s="102">
        <v>44335.0</v>
      </c>
      <c r="B769" s="2">
        <v>4383.0</v>
      </c>
      <c r="C769" s="3">
        <v>16132.66</v>
      </c>
      <c r="D769" s="2">
        <v>16138.0</v>
      </c>
      <c r="E769" s="4">
        <v>16059.0</v>
      </c>
      <c r="F769" s="5">
        <f t="shared" si="1"/>
        <v>4814.6</v>
      </c>
      <c r="G769" s="6">
        <f t="shared" si="2"/>
        <v>0.975344548</v>
      </c>
      <c r="H769" s="6">
        <f t="shared" si="3"/>
        <v>1.386761254</v>
      </c>
      <c r="I769" s="5" t="b">
        <f t="shared" si="4"/>
        <v>0</v>
      </c>
      <c r="J769" s="48">
        <f t="shared" si="5"/>
        <v>0</v>
      </c>
      <c r="K769" s="4">
        <f t="shared" si="6"/>
        <v>-29</v>
      </c>
      <c r="L769" s="7">
        <f t="shared" si="7"/>
        <v>-0.004565893039</v>
      </c>
      <c r="M769" s="50" t="b">
        <f t="shared" si="8"/>
        <v>1</v>
      </c>
      <c r="N769" s="50" t="b">
        <f t="shared" si="9"/>
        <v>0</v>
      </c>
      <c r="O769" s="50">
        <f t="shared" si="10"/>
        <v>-1</v>
      </c>
      <c r="P769" s="4">
        <f t="shared" si="28"/>
        <v>9129546250</v>
      </c>
      <c r="Q769" s="21">
        <f t="shared" si="31"/>
        <v>-62228</v>
      </c>
      <c r="V769" s="52"/>
      <c r="W769" s="53" t="str">
        <f t="shared" si="33"/>
        <v/>
      </c>
      <c r="X769" s="34" t="b">
        <f t="shared" si="13"/>
        <v>0</v>
      </c>
      <c r="Y769" s="34" t="b">
        <f t="shared" si="14"/>
        <v>0</v>
      </c>
      <c r="Z769" s="34" t="b">
        <f t="shared" si="15"/>
        <v>1</v>
      </c>
      <c r="AA769" s="34" t="b">
        <f t="shared" si="16"/>
        <v>0</v>
      </c>
      <c r="AB769" s="34" t="b">
        <f t="shared" si="17"/>
        <v>0</v>
      </c>
      <c r="AC769" s="21">
        <f t="shared" si="18"/>
        <v>4</v>
      </c>
      <c r="AD769" s="21">
        <f t="shared" si="19"/>
        <v>5</v>
      </c>
      <c r="AE769" s="16" t="b">
        <f t="shared" si="20"/>
        <v>0</v>
      </c>
      <c r="AF769" s="17" t="b">
        <f t="shared" si="30"/>
        <v>0</v>
      </c>
      <c r="AG769" s="17">
        <f t="shared" si="22"/>
        <v>5</v>
      </c>
      <c r="AH769" s="17" t="b">
        <f t="shared" si="23"/>
        <v>0</v>
      </c>
      <c r="AI769" s="34">
        <f t="shared" si="24"/>
        <v>1</v>
      </c>
      <c r="AJ769" s="18">
        <f t="shared" si="25"/>
        <v>14519.394</v>
      </c>
      <c r="AK769" s="18">
        <f t="shared" si="26"/>
        <v>14116.0775</v>
      </c>
      <c r="AL769" s="18">
        <f t="shared" si="27"/>
        <v>13712.761</v>
      </c>
      <c r="AS769" s="21" t="b">
        <f t="shared" si="32"/>
        <v>1</v>
      </c>
    </row>
    <row r="770" ht="12.75" customHeight="1">
      <c r="A770" s="1">
        <v>44334.0</v>
      </c>
      <c r="B770" s="2">
        <v>4102.0</v>
      </c>
      <c r="C770" s="3">
        <v>16145.98</v>
      </c>
      <c r="D770" s="2">
        <v>16150.0</v>
      </c>
      <c r="E770" s="4">
        <v>16088.0</v>
      </c>
      <c r="F770" s="5">
        <f t="shared" si="1"/>
        <v>5483.4</v>
      </c>
      <c r="G770" s="6">
        <f t="shared" si="2"/>
        <v>0.975862867</v>
      </c>
      <c r="H770" s="6">
        <f t="shared" si="3"/>
        <v>1.891469579</v>
      </c>
      <c r="I770" s="5" t="b">
        <f t="shared" si="4"/>
        <v>0</v>
      </c>
      <c r="J770" s="48">
        <f t="shared" si="5"/>
        <v>0</v>
      </c>
      <c r="K770" s="4">
        <f t="shared" si="6"/>
        <v>866</v>
      </c>
      <c r="L770" s="7">
        <f t="shared" si="7"/>
        <v>-0.003590986735</v>
      </c>
      <c r="M770" s="50" t="b">
        <f t="shared" si="8"/>
        <v>0</v>
      </c>
      <c r="N770" s="50" t="b">
        <f t="shared" si="9"/>
        <v>0</v>
      </c>
      <c r="O770" s="50">
        <f t="shared" si="10"/>
        <v>1</v>
      </c>
      <c r="P770" s="4">
        <f t="shared" si="28"/>
        <v>9408298600</v>
      </c>
      <c r="Q770" s="21">
        <f t="shared" si="31"/>
        <v>192243</v>
      </c>
      <c r="R770" s="93">
        <v>44334.0</v>
      </c>
      <c r="S770" s="97">
        <v>4123.0</v>
      </c>
      <c r="T770" s="97">
        <v>1285520.0</v>
      </c>
      <c r="U770" s="97">
        <v>-2.57781864E8</v>
      </c>
      <c r="V770" s="98">
        <v>0.41917</v>
      </c>
      <c r="W770" s="53">
        <f t="shared" si="33"/>
        <v>-1.487277497</v>
      </c>
      <c r="X770" s="34" t="b">
        <f t="shared" si="13"/>
        <v>1</v>
      </c>
      <c r="Y770" s="34" t="b">
        <f t="shared" si="14"/>
        <v>0</v>
      </c>
      <c r="Z770" s="34" t="b">
        <f t="shared" si="15"/>
        <v>1</v>
      </c>
      <c r="AA770" s="34" t="b">
        <f t="shared" si="16"/>
        <v>0</v>
      </c>
      <c r="AB770" s="34" t="b">
        <f t="shared" si="17"/>
        <v>0</v>
      </c>
      <c r="AC770" s="21">
        <f t="shared" si="18"/>
        <v>3</v>
      </c>
      <c r="AD770" s="21">
        <f t="shared" si="19"/>
        <v>4</v>
      </c>
      <c r="AE770" s="16" t="b">
        <f t="shared" si="20"/>
        <v>0</v>
      </c>
      <c r="AF770" s="17" t="b">
        <f t="shared" si="30"/>
        <v>0</v>
      </c>
      <c r="AG770" s="17">
        <f t="shared" si="22"/>
        <v>4</v>
      </c>
      <c r="AH770" s="17" t="b">
        <f t="shared" si="23"/>
        <v>0</v>
      </c>
      <c r="AI770" s="34">
        <f t="shared" si="24"/>
        <v>3</v>
      </c>
      <c r="AJ770" s="18">
        <f t="shared" si="25"/>
        <v>14531.382</v>
      </c>
      <c r="AK770" s="18">
        <f t="shared" si="26"/>
        <v>14127.7325</v>
      </c>
      <c r="AL770" s="18">
        <f t="shared" si="27"/>
        <v>13724.083</v>
      </c>
      <c r="AS770" s="21" t="b">
        <f t="shared" si="32"/>
        <v>1</v>
      </c>
    </row>
    <row r="771" ht="12.75" customHeight="1">
      <c r="A771" s="1">
        <v>44333.0</v>
      </c>
      <c r="B771" s="2">
        <v>4801.0</v>
      </c>
      <c r="C771" s="3">
        <v>15353.89</v>
      </c>
      <c r="D771" s="2">
        <v>15292.0</v>
      </c>
      <c r="E771" s="4">
        <v>15222.0</v>
      </c>
      <c r="F771" s="5">
        <f t="shared" si="1"/>
        <v>6092.6</v>
      </c>
      <c r="G771" s="6">
        <f t="shared" si="2"/>
        <v>0.9277867942</v>
      </c>
      <c r="H771" s="6">
        <f t="shared" si="3"/>
        <v>1.891245819</v>
      </c>
      <c r="I771" s="5" t="b">
        <f t="shared" si="4"/>
        <v>0</v>
      </c>
      <c r="J771" s="48">
        <f t="shared" si="5"/>
        <v>0</v>
      </c>
      <c r="K771" s="4">
        <f t="shared" si="6"/>
        <v>-481</v>
      </c>
      <c r="L771" s="7">
        <f t="shared" si="7"/>
        <v>-0.00859000553</v>
      </c>
      <c r="M771" s="50" t="b">
        <f t="shared" si="8"/>
        <v>0</v>
      </c>
      <c r="N771" s="50" t="b">
        <f t="shared" si="9"/>
        <v>0</v>
      </c>
      <c r="O771" s="50">
        <f t="shared" si="10"/>
        <v>1</v>
      </c>
      <c r="P771" s="4">
        <f t="shared" si="28"/>
        <v>4863660500</v>
      </c>
      <c r="Q771" s="21">
        <f t="shared" si="31"/>
        <v>104957</v>
      </c>
      <c r="R771" s="93">
        <v>44333.0</v>
      </c>
      <c r="S771" s="97">
        <v>4157.75</v>
      </c>
      <c r="T771" s="97">
        <v>1480730.0</v>
      </c>
      <c r="U771" s="97">
        <v>3.1680511E7</v>
      </c>
      <c r="V771" s="98">
        <v>0.433238</v>
      </c>
      <c r="W771" s="53">
        <f t="shared" si="33"/>
        <v>0.1826104632</v>
      </c>
      <c r="X771" s="34" t="b">
        <f t="shared" si="13"/>
        <v>1</v>
      </c>
      <c r="Y771" s="34" t="b">
        <f t="shared" si="14"/>
        <v>0</v>
      </c>
      <c r="Z771" s="34" t="b">
        <f t="shared" si="15"/>
        <v>1</v>
      </c>
      <c r="AA771" s="34" t="b">
        <f t="shared" si="16"/>
        <v>0</v>
      </c>
      <c r="AB771" s="34" t="b">
        <f t="shared" si="17"/>
        <v>0</v>
      </c>
      <c r="AC771" s="21">
        <f t="shared" si="18"/>
        <v>2</v>
      </c>
      <c r="AD771" s="21">
        <f t="shared" si="19"/>
        <v>3</v>
      </c>
      <c r="AE771" s="16" t="b">
        <f t="shared" si="20"/>
        <v>0</v>
      </c>
      <c r="AF771" s="17" t="b">
        <f t="shared" si="30"/>
        <v>0</v>
      </c>
      <c r="AG771" s="17">
        <f t="shared" si="22"/>
        <v>3</v>
      </c>
      <c r="AH771" s="17" t="b">
        <f t="shared" si="23"/>
        <v>0</v>
      </c>
      <c r="AI771" s="34">
        <f t="shared" si="24"/>
        <v>3</v>
      </c>
      <c r="AJ771" s="18">
        <f t="shared" si="25"/>
        <v>13818.501</v>
      </c>
      <c r="AK771" s="18">
        <f t="shared" si="26"/>
        <v>13434.65375</v>
      </c>
      <c r="AL771" s="18">
        <f t="shared" si="27"/>
        <v>13050.8065</v>
      </c>
      <c r="AS771" s="21" t="b">
        <f t="shared" si="32"/>
        <v>1</v>
      </c>
    </row>
    <row r="772" ht="12.75" customHeight="1">
      <c r="A772" s="1">
        <v>44330.0</v>
      </c>
      <c r="B772" s="2">
        <v>5105.0</v>
      </c>
      <c r="C772" s="3">
        <v>15827.0</v>
      </c>
      <c r="D772" s="2">
        <v>15773.0</v>
      </c>
      <c r="E772" s="4"/>
      <c r="F772" s="5">
        <f t="shared" si="1"/>
        <v>6112.8</v>
      </c>
      <c r="G772" s="6">
        <f t="shared" si="2"/>
        <v>0.9559435282</v>
      </c>
      <c r="H772" s="6">
        <f t="shared" si="3"/>
        <v>1.906779138</v>
      </c>
      <c r="I772" s="5" t="b">
        <f t="shared" si="4"/>
        <v>0</v>
      </c>
      <c r="J772" s="48">
        <f t="shared" si="5"/>
        <v>0</v>
      </c>
      <c r="K772" s="4">
        <f t="shared" si="6"/>
        <v>145</v>
      </c>
      <c r="L772" s="7">
        <f t="shared" si="7"/>
        <v>-0.003411891072</v>
      </c>
      <c r="M772" s="50" t="b">
        <f t="shared" si="8"/>
        <v>1</v>
      </c>
      <c r="N772" s="50" t="b">
        <f t="shared" si="9"/>
        <v>0</v>
      </c>
      <c r="O772" s="50">
        <f t="shared" si="10"/>
        <v>-1</v>
      </c>
      <c r="P772" s="4">
        <f t="shared" si="28"/>
        <v>4165080150</v>
      </c>
      <c r="Q772" s="21">
        <f t="shared" si="31"/>
        <v>-29047</v>
      </c>
      <c r="R772" s="93">
        <v>44330.0</v>
      </c>
      <c r="S772" s="97">
        <v>4169.0</v>
      </c>
      <c r="T772" s="97">
        <v>1513171.0</v>
      </c>
      <c r="U772" s="97">
        <v>8.429525E7</v>
      </c>
      <c r="V772" s="98">
        <v>0.425842</v>
      </c>
      <c r="W772" s="53">
        <f t="shared" si="33"/>
        <v>0.4874894559</v>
      </c>
      <c r="X772" s="34" t="b">
        <f t="shared" si="13"/>
        <v>0</v>
      </c>
      <c r="Y772" s="34" t="b">
        <f t="shared" si="14"/>
        <v>1</v>
      </c>
      <c r="Z772" s="34" t="b">
        <f t="shared" si="15"/>
        <v>1</v>
      </c>
      <c r="AA772" s="34" t="b">
        <f t="shared" si="16"/>
        <v>0</v>
      </c>
      <c r="AB772" s="34" t="b">
        <f t="shared" si="17"/>
        <v>1</v>
      </c>
      <c r="AC772" s="21">
        <f t="shared" si="18"/>
        <v>1</v>
      </c>
      <c r="AD772" s="21">
        <f t="shared" si="19"/>
        <v>2</v>
      </c>
      <c r="AE772" s="16" t="b">
        <f t="shared" si="20"/>
        <v>0</v>
      </c>
      <c r="AF772" s="17" t="b">
        <f t="shared" si="30"/>
        <v>0</v>
      </c>
      <c r="AG772" s="17">
        <f t="shared" si="22"/>
        <v>2</v>
      </c>
      <c r="AH772" s="17" t="b">
        <f t="shared" si="23"/>
        <v>0</v>
      </c>
      <c r="AI772" s="34">
        <f t="shared" si="24"/>
        <v>1</v>
      </c>
      <c r="AJ772" s="18">
        <f t="shared" si="25"/>
        <v>14244.3</v>
      </c>
      <c r="AK772" s="18">
        <f t="shared" si="26"/>
        <v>13848.625</v>
      </c>
      <c r="AL772" s="18">
        <f t="shared" si="27"/>
        <v>13452.95</v>
      </c>
      <c r="AS772" s="21" t="b">
        <f t="shared" si="32"/>
        <v>1</v>
      </c>
    </row>
    <row r="773" ht="12.75" customHeight="1">
      <c r="A773" s="1">
        <v>44329.0</v>
      </c>
      <c r="B773" s="2">
        <v>5682.0</v>
      </c>
      <c r="C773" s="3">
        <v>15670.1</v>
      </c>
      <c r="D773" s="2">
        <v>15628.0</v>
      </c>
      <c r="E773" s="4"/>
      <c r="F773" s="5">
        <f t="shared" si="1"/>
        <v>5996.8</v>
      </c>
      <c r="G773" s="6">
        <f t="shared" si="2"/>
        <v>0.9465819298</v>
      </c>
      <c r="H773" s="6">
        <f t="shared" si="3"/>
        <v>1.927140921</v>
      </c>
      <c r="I773" s="5" t="b">
        <f t="shared" si="4"/>
        <v>0</v>
      </c>
      <c r="J773" s="48">
        <f t="shared" si="5"/>
        <v>0</v>
      </c>
      <c r="K773" s="4">
        <f t="shared" si="6"/>
        <v>-134</v>
      </c>
      <c r="L773" s="7">
        <f t="shared" si="7"/>
        <v>-0.002686645267</v>
      </c>
      <c r="M773" s="50" t="b">
        <f t="shared" si="8"/>
        <v>1</v>
      </c>
      <c r="N773" s="50" t="b">
        <f t="shared" si="9"/>
        <v>0</v>
      </c>
      <c r="O773" s="50">
        <f t="shared" si="10"/>
        <v>-1</v>
      </c>
      <c r="P773" s="4">
        <f t="shared" si="28"/>
        <v>4389047150</v>
      </c>
      <c r="Q773" s="21">
        <f t="shared" si="31"/>
        <v>-30892</v>
      </c>
      <c r="R773" s="93">
        <v>44329.0</v>
      </c>
      <c r="S773" s="97">
        <v>4107.0</v>
      </c>
      <c r="T773" s="97">
        <v>2381081.0</v>
      </c>
      <c r="U773" s="97">
        <v>-3.644868E8</v>
      </c>
      <c r="V773" s="98">
        <v>0.395959</v>
      </c>
      <c r="W773" s="53">
        <f t="shared" si="33"/>
        <v>-2.115553103</v>
      </c>
      <c r="X773" s="34" t="b">
        <f t="shared" si="13"/>
        <v>1</v>
      </c>
      <c r="Y773" s="34" t="b">
        <f t="shared" si="14"/>
        <v>0</v>
      </c>
      <c r="Z773" s="34" t="b">
        <f t="shared" si="15"/>
        <v>1</v>
      </c>
      <c r="AA773" s="34" t="b">
        <f t="shared" si="16"/>
        <v>1</v>
      </c>
      <c r="AB773" s="34" t="b">
        <f t="shared" si="17"/>
        <v>0</v>
      </c>
      <c r="AC773" s="21">
        <f t="shared" si="18"/>
        <v>9</v>
      </c>
      <c r="AD773" s="21">
        <f t="shared" si="19"/>
        <v>1</v>
      </c>
      <c r="AE773" s="16" t="b">
        <f t="shared" si="20"/>
        <v>1</v>
      </c>
      <c r="AF773" s="17" t="b">
        <f t="shared" si="30"/>
        <v>1</v>
      </c>
      <c r="AG773" s="17">
        <f t="shared" si="22"/>
        <v>1</v>
      </c>
      <c r="AH773" s="17" t="b">
        <f t="shared" si="23"/>
        <v>1</v>
      </c>
      <c r="AI773" s="34">
        <f t="shared" si="24"/>
        <v>1</v>
      </c>
      <c r="AJ773" s="18">
        <f t="shared" si="25"/>
        <v>14103.09</v>
      </c>
      <c r="AK773" s="18">
        <f t="shared" si="26"/>
        <v>13711.3375</v>
      </c>
      <c r="AL773" s="18">
        <f t="shared" si="27"/>
        <v>13319.585</v>
      </c>
      <c r="AS773" s="21" t="b">
        <f t="shared" si="32"/>
        <v>1</v>
      </c>
    </row>
    <row r="774" ht="12.75" customHeight="1">
      <c r="A774" s="1">
        <v>44328.0</v>
      </c>
      <c r="B774" s="2">
        <v>7727.0</v>
      </c>
      <c r="C774" s="3">
        <v>15902.37</v>
      </c>
      <c r="D774" s="2">
        <v>15762.0</v>
      </c>
      <c r="E774" s="4"/>
      <c r="F774" s="5">
        <f t="shared" si="1"/>
        <v>5840.2</v>
      </c>
      <c r="G774" s="6">
        <f t="shared" si="2"/>
        <v>0.9605147543</v>
      </c>
      <c r="H774" s="6">
        <f t="shared" si="3"/>
        <v>1.950860302</v>
      </c>
      <c r="I774" s="5" t="b">
        <f t="shared" si="4"/>
        <v>0</v>
      </c>
      <c r="J774" s="48">
        <f t="shared" si="5"/>
        <v>0</v>
      </c>
      <c r="K774" s="4">
        <f t="shared" si="6"/>
        <v>-752</v>
      </c>
      <c r="L774" s="7">
        <f t="shared" si="7"/>
        <v>-0.008826986166</v>
      </c>
      <c r="M774" s="50" t="b">
        <f t="shared" si="8"/>
        <v>0</v>
      </c>
      <c r="N774" s="50" t="b">
        <f t="shared" si="9"/>
        <v>0</v>
      </c>
      <c r="O774" s="50">
        <f t="shared" si="10"/>
        <v>1</v>
      </c>
      <c r="P774" s="4">
        <f t="shared" si="28"/>
        <v>4192985050</v>
      </c>
      <c r="Q774" s="21">
        <f t="shared" si="31"/>
        <v>-29263</v>
      </c>
      <c r="R774" s="93">
        <v>44328.0</v>
      </c>
      <c r="S774" s="97">
        <v>4058.75</v>
      </c>
      <c r="T774" s="97">
        <v>2629953.0</v>
      </c>
      <c r="U774" s="97">
        <v>-5.24823128E8</v>
      </c>
      <c r="V774" s="98">
        <v>0.428352</v>
      </c>
      <c r="W774" s="53">
        <f t="shared" si="33"/>
        <v>-3.078800973</v>
      </c>
      <c r="X774" s="34" t="b">
        <f t="shared" si="13"/>
        <v>1</v>
      </c>
      <c r="Y774" s="34" t="b">
        <f t="shared" si="14"/>
        <v>0</v>
      </c>
      <c r="Z774" s="34" t="b">
        <f t="shared" si="15"/>
        <v>1</v>
      </c>
      <c r="AA774" s="34" t="b">
        <f t="shared" si="16"/>
        <v>1</v>
      </c>
      <c r="AB774" s="34" t="b">
        <f t="shared" si="17"/>
        <v>0</v>
      </c>
      <c r="AC774" s="21">
        <f t="shared" si="18"/>
        <v>8</v>
      </c>
      <c r="AD774" s="21">
        <f t="shared" si="19"/>
        <v>1</v>
      </c>
      <c r="AE774" s="16" t="b">
        <f t="shared" si="20"/>
        <v>1</v>
      </c>
      <c r="AF774" s="17" t="b">
        <f t="shared" si="30"/>
        <v>1</v>
      </c>
      <c r="AG774" s="17">
        <f t="shared" si="22"/>
        <v>1</v>
      </c>
      <c r="AH774" s="17" t="b">
        <f t="shared" si="23"/>
        <v>1</v>
      </c>
      <c r="AI774" s="34">
        <f t="shared" si="24"/>
        <v>-1</v>
      </c>
      <c r="AJ774" s="18">
        <f t="shared" si="25"/>
        <v>14312.133</v>
      </c>
      <c r="AK774" s="18">
        <f t="shared" si="26"/>
        <v>13914.57375</v>
      </c>
      <c r="AL774" s="18">
        <f t="shared" si="27"/>
        <v>13517.0145</v>
      </c>
      <c r="AS774" s="21" t="b">
        <f t="shared" si="32"/>
        <v>1</v>
      </c>
    </row>
    <row r="775" ht="12.75" customHeight="1">
      <c r="A775" s="1">
        <v>44327.0</v>
      </c>
      <c r="B775" s="2">
        <v>7148.0</v>
      </c>
      <c r="C775" s="3">
        <v>16583.13</v>
      </c>
      <c r="D775" s="2">
        <v>16514.0</v>
      </c>
      <c r="E775" s="4"/>
      <c r="F775" s="5">
        <f t="shared" si="1"/>
        <v>5205</v>
      </c>
      <c r="G775" s="6">
        <f t="shared" si="2"/>
        <v>1.00177668</v>
      </c>
      <c r="H775" s="6">
        <f t="shared" si="3"/>
        <v>1.840773599</v>
      </c>
      <c r="I775" s="5" t="b">
        <f t="shared" si="4"/>
        <v>0</v>
      </c>
      <c r="J775" s="48">
        <f t="shared" si="5"/>
        <v>0</v>
      </c>
      <c r="K775" s="4">
        <f t="shared" si="6"/>
        <v>-709</v>
      </c>
      <c r="L775" s="7">
        <f t="shared" si="7"/>
        <v>-0.00416869433</v>
      </c>
      <c r="M775" s="50" t="b">
        <f t="shared" si="8"/>
        <v>0</v>
      </c>
      <c r="N775" s="50" t="b">
        <f t="shared" si="9"/>
        <v>0</v>
      </c>
      <c r="O775" s="50">
        <f t="shared" si="10"/>
        <v>1</v>
      </c>
      <c r="P775" s="4">
        <f t="shared" si="28"/>
        <v>3353151450</v>
      </c>
      <c r="Q775" s="21">
        <f t="shared" si="31"/>
        <v>-22336</v>
      </c>
      <c r="R775" s="93">
        <v>44327.0</v>
      </c>
      <c r="S775" s="97">
        <v>4146.25</v>
      </c>
      <c r="T775" s="97">
        <v>2520859.0</v>
      </c>
      <c r="U775" s="97">
        <v>-1.99752125E8</v>
      </c>
      <c r="V775" s="98">
        <v>0.377036</v>
      </c>
      <c r="W775" s="53">
        <f t="shared" si="33"/>
        <v>-1.185849068</v>
      </c>
      <c r="X775" s="34" t="b">
        <f t="shared" si="13"/>
        <v>1</v>
      </c>
      <c r="Y775" s="34" t="b">
        <f t="shared" si="14"/>
        <v>0</v>
      </c>
      <c r="Z775" s="34" t="b">
        <f t="shared" si="15"/>
        <v>1</v>
      </c>
      <c r="AA775" s="34" t="b">
        <f t="shared" si="16"/>
        <v>1</v>
      </c>
      <c r="AB775" s="34" t="b">
        <f t="shared" si="17"/>
        <v>0</v>
      </c>
      <c r="AC775" s="21">
        <f t="shared" si="18"/>
        <v>7</v>
      </c>
      <c r="AD775" s="21">
        <f t="shared" si="19"/>
        <v>1</v>
      </c>
      <c r="AE775" s="16" t="b">
        <f t="shared" si="20"/>
        <v>1</v>
      </c>
      <c r="AF775" s="17" t="b">
        <f t="shared" si="30"/>
        <v>1</v>
      </c>
      <c r="AG775" s="17">
        <f t="shared" si="22"/>
        <v>1</v>
      </c>
      <c r="AH775" s="17" t="b">
        <f t="shared" si="23"/>
        <v>1</v>
      </c>
      <c r="AI775" s="34">
        <f t="shared" si="24"/>
        <v>-1</v>
      </c>
      <c r="AJ775" s="18">
        <f t="shared" si="25"/>
        <v>14924.817</v>
      </c>
      <c r="AK775" s="18">
        <f t="shared" si="26"/>
        <v>14510.23875</v>
      </c>
      <c r="AL775" s="18">
        <f t="shared" si="27"/>
        <v>14095.6605</v>
      </c>
      <c r="AS775" s="21" t="b">
        <f t="shared" si="32"/>
        <v>1</v>
      </c>
    </row>
    <row r="776" ht="12.75" customHeight="1">
      <c r="A776" s="1">
        <v>44326.0</v>
      </c>
      <c r="B776" s="2">
        <v>4902.0</v>
      </c>
      <c r="C776" s="3">
        <v>17235.61</v>
      </c>
      <c r="D776" s="2">
        <v>17223.0</v>
      </c>
      <c r="E776" s="4"/>
      <c r="F776" s="5">
        <f t="shared" si="1"/>
        <v>5103.8</v>
      </c>
      <c r="G776" s="6">
        <f t="shared" si="2"/>
        <v>1.042423744</v>
      </c>
      <c r="H776" s="6">
        <f t="shared" si="3"/>
        <v>1.743451993</v>
      </c>
      <c r="I776" s="5" t="b">
        <f t="shared" si="4"/>
        <v>0</v>
      </c>
      <c r="J776" s="48">
        <f t="shared" si="5"/>
        <v>0</v>
      </c>
      <c r="K776" s="4">
        <f t="shared" si="6"/>
        <v>-54</v>
      </c>
      <c r="L776" s="7">
        <f t="shared" si="7"/>
        <v>-0.0007316248163</v>
      </c>
      <c r="M776" s="50" t="b">
        <f t="shared" si="8"/>
        <v>0</v>
      </c>
      <c r="N776" s="50" t="b">
        <f t="shared" si="9"/>
        <v>0</v>
      </c>
      <c r="O776" s="50">
        <f t="shared" si="10"/>
        <v>1</v>
      </c>
      <c r="P776" s="4">
        <f t="shared" si="28"/>
        <v>2734088100</v>
      </c>
      <c r="Q776" s="21">
        <f t="shared" si="31"/>
        <v>-17463</v>
      </c>
      <c r="R776" s="93">
        <v>44326.0</v>
      </c>
      <c r="S776" s="97">
        <v>4183.5</v>
      </c>
      <c r="T776" s="97">
        <v>1662210.0</v>
      </c>
      <c r="U776" s="97">
        <v>1.62164231E8</v>
      </c>
      <c r="V776" s="98">
        <v>0.409625</v>
      </c>
      <c r="W776" s="53">
        <f t="shared" si="33"/>
        <v>0.9707096833</v>
      </c>
      <c r="X776" s="34" t="b">
        <f t="shared" si="13"/>
        <v>1</v>
      </c>
      <c r="Y776" s="34" t="b">
        <f t="shared" si="14"/>
        <v>0</v>
      </c>
      <c r="Z776" s="34" t="b">
        <f t="shared" si="15"/>
        <v>1</v>
      </c>
      <c r="AA776" s="34" t="b">
        <f t="shared" si="16"/>
        <v>1</v>
      </c>
      <c r="AB776" s="34" t="b">
        <f t="shared" si="17"/>
        <v>0</v>
      </c>
      <c r="AC776" s="21">
        <f t="shared" si="18"/>
        <v>6</v>
      </c>
      <c r="AD776" s="21">
        <f t="shared" si="19"/>
        <v>1</v>
      </c>
      <c r="AE776" s="16" t="b">
        <f t="shared" si="20"/>
        <v>1</v>
      </c>
      <c r="AF776" s="17" t="b">
        <f t="shared" si="30"/>
        <v>1</v>
      </c>
      <c r="AG776" s="17">
        <f t="shared" si="22"/>
        <v>1</v>
      </c>
      <c r="AH776" s="17" t="b">
        <f t="shared" si="23"/>
        <v>1</v>
      </c>
      <c r="AI776" s="34">
        <f t="shared" si="24"/>
        <v>-1</v>
      </c>
      <c r="AJ776" s="18">
        <f t="shared" si="25"/>
        <v>15512.049</v>
      </c>
      <c r="AK776" s="18">
        <f t="shared" si="26"/>
        <v>15081.15875</v>
      </c>
      <c r="AL776" s="18">
        <f t="shared" si="27"/>
        <v>14650.2685</v>
      </c>
      <c r="AS776" s="21" t="b">
        <f t="shared" si="32"/>
        <v>1</v>
      </c>
    </row>
    <row r="777" ht="12.75" customHeight="1">
      <c r="A777" s="1">
        <v>44323.0</v>
      </c>
      <c r="B777" s="2">
        <v>4525.0</v>
      </c>
      <c r="C777" s="3">
        <v>17285.0</v>
      </c>
      <c r="D777" s="2">
        <v>17277.0</v>
      </c>
      <c r="E777" s="4"/>
      <c r="F777" s="5">
        <f t="shared" si="1"/>
        <v>5298.2</v>
      </c>
      <c r="G777" s="6">
        <f t="shared" si="2"/>
        <v>1.047625684</v>
      </c>
      <c r="H777" s="6">
        <f t="shared" si="3"/>
        <v>1.753871747</v>
      </c>
      <c r="I777" s="5" t="b">
        <f t="shared" si="4"/>
        <v>0</v>
      </c>
      <c r="J777" s="48">
        <f t="shared" si="5"/>
        <v>0</v>
      </c>
      <c r="K777" s="4">
        <f t="shared" si="6"/>
        <v>329</v>
      </c>
      <c r="L777" s="7">
        <f t="shared" si="7"/>
        <v>-0.0004628290425</v>
      </c>
      <c r="M777" s="50" t="b">
        <f t="shared" si="8"/>
        <v>0</v>
      </c>
      <c r="N777" s="50" t="b">
        <f t="shared" si="9"/>
        <v>0</v>
      </c>
      <c r="O777" s="50">
        <f t="shared" si="10"/>
        <v>1</v>
      </c>
      <c r="P777" s="4">
        <f t="shared" si="28"/>
        <v>2687880300</v>
      </c>
      <c r="Q777" s="21">
        <f t="shared" si="31"/>
        <v>-17114</v>
      </c>
      <c r="R777" s="93">
        <v>44323.0</v>
      </c>
      <c r="S777" s="97">
        <v>4225.25</v>
      </c>
      <c r="T777" s="97">
        <v>1652592.0</v>
      </c>
      <c r="U777" s="97">
        <v>5.77118777E8</v>
      </c>
      <c r="V777" s="98">
        <v>0.423293</v>
      </c>
      <c r="W777" s="53">
        <f t="shared" si="33"/>
        <v>3.419488717</v>
      </c>
      <c r="X777" s="34" t="b">
        <f t="shared" si="13"/>
        <v>0</v>
      </c>
      <c r="Y777" s="34" t="b">
        <f t="shared" si="14"/>
        <v>0</v>
      </c>
      <c r="Z777" s="34" t="b">
        <f t="shared" si="15"/>
        <v>1</v>
      </c>
      <c r="AA777" s="34" t="b">
        <f t="shared" si="16"/>
        <v>0</v>
      </c>
      <c r="AB777" s="34" t="b">
        <f t="shared" si="17"/>
        <v>0</v>
      </c>
      <c r="AC777" s="21">
        <f t="shared" si="18"/>
        <v>5</v>
      </c>
      <c r="AD777" s="21">
        <f t="shared" si="19"/>
        <v>4</v>
      </c>
      <c r="AE777" s="16" t="b">
        <f t="shared" si="20"/>
        <v>1</v>
      </c>
      <c r="AF777" s="17" t="b">
        <f t="shared" si="30"/>
        <v>0</v>
      </c>
      <c r="AG777" s="17">
        <f t="shared" si="22"/>
        <v>4</v>
      </c>
      <c r="AH777" s="17" t="b">
        <f t="shared" si="23"/>
        <v>1</v>
      </c>
      <c r="AI777" s="34">
        <f t="shared" si="24"/>
        <v>-1</v>
      </c>
      <c r="AJ777" s="18">
        <f t="shared" si="25"/>
        <v>15556.5</v>
      </c>
      <c r="AK777" s="18">
        <f t="shared" si="26"/>
        <v>15124.375</v>
      </c>
      <c r="AL777" s="18">
        <f t="shared" si="27"/>
        <v>14692.25</v>
      </c>
      <c r="AS777" s="21" t="b">
        <f t="shared" si="32"/>
        <v>1</v>
      </c>
    </row>
    <row r="778" ht="12.75" customHeight="1">
      <c r="A778" s="1">
        <v>44322.0</v>
      </c>
      <c r="B778" s="2">
        <v>4899.0</v>
      </c>
      <c r="C778" s="3">
        <v>16994.36</v>
      </c>
      <c r="D778" s="2">
        <v>16948.0</v>
      </c>
      <c r="E778" s="4"/>
      <c r="F778" s="5">
        <f t="shared" si="1"/>
        <v>5474.8</v>
      </c>
      <c r="G778" s="6">
        <f t="shared" si="2"/>
        <v>1.03195873</v>
      </c>
      <c r="H778" s="6">
        <f t="shared" si="3"/>
        <v>1.761095227</v>
      </c>
      <c r="I778" s="5" t="b">
        <f t="shared" si="4"/>
        <v>0</v>
      </c>
      <c r="J778" s="48">
        <f t="shared" si="5"/>
        <v>0</v>
      </c>
      <c r="K778" s="4">
        <f t="shared" si="6"/>
        <v>168</v>
      </c>
      <c r="L778" s="7">
        <f t="shared" si="7"/>
        <v>-0.002727963866</v>
      </c>
      <c r="M778" s="50" t="b">
        <f t="shared" si="8"/>
        <v>0</v>
      </c>
      <c r="N778" s="50" t="b">
        <f t="shared" si="9"/>
        <v>0</v>
      </c>
      <c r="O778" s="50">
        <f t="shared" si="10"/>
        <v>1</v>
      </c>
      <c r="P778" s="4">
        <f t="shared" si="28"/>
        <v>3009165250</v>
      </c>
      <c r="Q778" s="21">
        <f t="shared" si="31"/>
        <v>-19531</v>
      </c>
      <c r="R778" s="93">
        <v>44322.0</v>
      </c>
      <c r="S778" s="97">
        <v>4194.25</v>
      </c>
      <c r="T778" s="97">
        <v>1751616.0</v>
      </c>
      <c r="U778" s="97">
        <v>4.3331931E8</v>
      </c>
      <c r="V778" s="98">
        <v>0.43732</v>
      </c>
      <c r="W778" s="53">
        <f t="shared" si="33"/>
        <v>2.55491449</v>
      </c>
      <c r="X778" s="34" t="b">
        <f t="shared" si="13"/>
        <v>0</v>
      </c>
      <c r="Y778" s="34" t="b">
        <f t="shared" si="14"/>
        <v>0</v>
      </c>
      <c r="Z778" s="34" t="b">
        <f t="shared" si="15"/>
        <v>1</v>
      </c>
      <c r="AA778" s="34" t="b">
        <f t="shared" si="16"/>
        <v>0</v>
      </c>
      <c r="AB778" s="34" t="b">
        <f t="shared" si="17"/>
        <v>0</v>
      </c>
      <c r="AC778" s="21">
        <f t="shared" si="18"/>
        <v>4</v>
      </c>
      <c r="AD778" s="21">
        <f t="shared" si="19"/>
        <v>3</v>
      </c>
      <c r="AE778" s="16" t="b">
        <f t="shared" si="20"/>
        <v>1</v>
      </c>
      <c r="AF778" s="17" t="b">
        <f t="shared" si="30"/>
        <v>0</v>
      </c>
      <c r="AG778" s="17">
        <f t="shared" si="22"/>
        <v>3</v>
      </c>
      <c r="AH778" s="17" t="b">
        <f t="shared" si="23"/>
        <v>1</v>
      </c>
      <c r="AI778" s="34">
        <f t="shared" si="24"/>
        <v>-1</v>
      </c>
      <c r="AJ778" s="18">
        <f t="shared" si="25"/>
        <v>15294.924</v>
      </c>
      <c r="AK778" s="18">
        <f t="shared" si="26"/>
        <v>14870.065</v>
      </c>
      <c r="AL778" s="18">
        <f t="shared" si="27"/>
        <v>14445.206</v>
      </c>
      <c r="AS778" s="21" t="b">
        <f t="shared" si="32"/>
        <v>1</v>
      </c>
    </row>
    <row r="779" ht="12.75" customHeight="1">
      <c r="A779" s="1">
        <v>44321.0</v>
      </c>
      <c r="B779" s="2">
        <v>4551.0</v>
      </c>
      <c r="C779" s="3">
        <v>16843.44</v>
      </c>
      <c r="D779" s="2">
        <v>16780.0</v>
      </c>
      <c r="E779" s="4"/>
      <c r="F779" s="5">
        <f t="shared" si="1"/>
        <v>5507.8</v>
      </c>
      <c r="G779" s="6">
        <f t="shared" si="2"/>
        <v>1.024134406</v>
      </c>
      <c r="H779" s="6">
        <f t="shared" si="3"/>
        <v>1.77667215</v>
      </c>
      <c r="I779" s="5" t="b">
        <f t="shared" si="4"/>
        <v>0</v>
      </c>
      <c r="J779" s="48">
        <f t="shared" si="5"/>
        <v>0</v>
      </c>
      <c r="K779" s="4">
        <f t="shared" si="6"/>
        <v>-145</v>
      </c>
      <c r="L779" s="7">
        <f t="shared" si="7"/>
        <v>-0.003766451509</v>
      </c>
      <c r="M779" s="50" t="b">
        <f t="shared" si="8"/>
        <v>0</v>
      </c>
      <c r="N779" s="50" t="b">
        <f t="shared" si="9"/>
        <v>0</v>
      </c>
      <c r="O779" s="50">
        <f t="shared" si="10"/>
        <v>1</v>
      </c>
      <c r="P779" s="4">
        <f t="shared" si="28"/>
        <v>3184523650</v>
      </c>
      <c r="Q779" s="21">
        <f t="shared" si="31"/>
        <v>-20876</v>
      </c>
      <c r="R779" s="93">
        <v>44321.0</v>
      </c>
      <c r="S779" s="97">
        <v>4160.0</v>
      </c>
      <c r="T779" s="97">
        <v>1418246.0</v>
      </c>
      <c r="U779" s="97">
        <v>1.01117407E8</v>
      </c>
      <c r="V779" s="98">
        <v>0.406918</v>
      </c>
      <c r="W779" s="53">
        <f t="shared" si="33"/>
        <v>0.5914349576</v>
      </c>
      <c r="X779" s="34" t="b">
        <f t="shared" si="13"/>
        <v>0</v>
      </c>
      <c r="Y779" s="34" t="b">
        <f t="shared" si="14"/>
        <v>0</v>
      </c>
      <c r="Z779" s="34" t="b">
        <f t="shared" si="15"/>
        <v>1</v>
      </c>
      <c r="AA779" s="34" t="b">
        <f t="shared" si="16"/>
        <v>0</v>
      </c>
      <c r="AB779" s="34" t="b">
        <f t="shared" si="17"/>
        <v>0</v>
      </c>
      <c r="AC779" s="21">
        <f t="shared" si="18"/>
        <v>3</v>
      </c>
      <c r="AD779" s="21">
        <f t="shared" si="19"/>
        <v>2</v>
      </c>
      <c r="AE779" s="16" t="b">
        <f t="shared" si="20"/>
        <v>1</v>
      </c>
      <c r="AF779" s="17" t="b">
        <f t="shared" si="30"/>
        <v>0</v>
      </c>
      <c r="AG779" s="17">
        <f t="shared" si="22"/>
        <v>2</v>
      </c>
      <c r="AH779" s="17" t="b">
        <f t="shared" si="23"/>
        <v>1</v>
      </c>
      <c r="AI779" s="34">
        <f t="shared" si="24"/>
        <v>-1</v>
      </c>
      <c r="AJ779" s="18">
        <f t="shared" si="25"/>
        <v>15159.096</v>
      </c>
      <c r="AK779" s="18">
        <f t="shared" si="26"/>
        <v>14738.01</v>
      </c>
      <c r="AL779" s="18">
        <f t="shared" si="27"/>
        <v>14316.924</v>
      </c>
      <c r="AS779" s="21" t="b">
        <f t="shared" si="32"/>
        <v>1</v>
      </c>
    </row>
    <row r="780" ht="12.75" customHeight="1">
      <c r="A780" s="1">
        <v>44320.0</v>
      </c>
      <c r="B780" s="2">
        <v>6642.0</v>
      </c>
      <c r="C780" s="3">
        <v>16933.78</v>
      </c>
      <c r="D780" s="2">
        <v>16925.0</v>
      </c>
      <c r="E780" s="4"/>
      <c r="F780" s="5">
        <f t="shared" si="1"/>
        <v>5589.6</v>
      </c>
      <c r="G780" s="6">
        <f t="shared" si="2"/>
        <v>1.030864863</v>
      </c>
      <c r="H780" s="6">
        <f t="shared" si="3"/>
        <v>1.784828155</v>
      </c>
      <c r="I780" s="5" t="b">
        <f t="shared" si="4"/>
        <v>0</v>
      </c>
      <c r="J780" s="48">
        <f t="shared" si="5"/>
        <v>0</v>
      </c>
      <c r="K780" s="4">
        <f t="shared" si="6"/>
        <v>-308</v>
      </c>
      <c r="L780" s="7">
        <f t="shared" si="7"/>
        <v>-0.0005184902603</v>
      </c>
      <c r="M780" s="50" t="b">
        <f t="shared" si="8"/>
        <v>0</v>
      </c>
      <c r="N780" s="50" t="b">
        <f t="shared" si="9"/>
        <v>0</v>
      </c>
      <c r="O780" s="50">
        <f t="shared" si="10"/>
        <v>1</v>
      </c>
      <c r="P780" s="4">
        <f t="shared" si="28"/>
        <v>3708792900</v>
      </c>
      <c r="Q780" s="21">
        <f t="shared" si="31"/>
        <v>72313</v>
      </c>
      <c r="R780" s="93">
        <v>44320.0</v>
      </c>
      <c r="S780" s="97">
        <v>4158.25</v>
      </c>
      <c r="T780" s="97">
        <v>2003587.0</v>
      </c>
      <c r="U780" s="97">
        <v>1.8578599E7</v>
      </c>
      <c r="V780" s="98">
        <v>0.406656</v>
      </c>
      <c r="W780" s="53">
        <f t="shared" si="33"/>
        <v>0.108927075</v>
      </c>
      <c r="X780" s="34" t="b">
        <f t="shared" si="13"/>
        <v>1</v>
      </c>
      <c r="Y780" s="34" t="b">
        <f t="shared" si="14"/>
        <v>0</v>
      </c>
      <c r="Z780" s="34" t="b">
        <f t="shared" si="15"/>
        <v>1</v>
      </c>
      <c r="AA780" s="34" t="b">
        <f t="shared" si="16"/>
        <v>1</v>
      </c>
      <c r="AB780" s="34" t="b">
        <f t="shared" si="17"/>
        <v>0</v>
      </c>
      <c r="AC780" s="21">
        <f t="shared" si="18"/>
        <v>2</v>
      </c>
      <c r="AD780" s="21">
        <f t="shared" si="19"/>
        <v>1</v>
      </c>
      <c r="AE780" s="16" t="b">
        <f t="shared" si="20"/>
        <v>1</v>
      </c>
      <c r="AF780" s="17" t="b">
        <f t="shared" si="30"/>
        <v>1</v>
      </c>
      <c r="AG780" s="17">
        <f t="shared" si="22"/>
        <v>1</v>
      </c>
      <c r="AH780" s="17" t="b">
        <f t="shared" si="23"/>
        <v>1</v>
      </c>
      <c r="AI780" s="34">
        <f t="shared" si="24"/>
        <v>3</v>
      </c>
      <c r="AJ780" s="18">
        <f t="shared" si="25"/>
        <v>15240.402</v>
      </c>
      <c r="AK780" s="18">
        <f t="shared" si="26"/>
        <v>14817.0575</v>
      </c>
      <c r="AL780" s="18">
        <f t="shared" si="27"/>
        <v>14393.713</v>
      </c>
      <c r="AS780" s="21" t="b">
        <f t="shared" si="32"/>
        <v>1</v>
      </c>
    </row>
    <row r="781" ht="12.75" customHeight="1">
      <c r="A781" s="1">
        <v>44319.0</v>
      </c>
      <c r="B781" s="2">
        <v>5874.0</v>
      </c>
      <c r="C781" s="3">
        <v>17222.35</v>
      </c>
      <c r="D781" s="2">
        <v>17233.0</v>
      </c>
      <c r="E781" s="4"/>
      <c r="F781" s="5">
        <f t="shared" si="1"/>
        <v>5197.2</v>
      </c>
      <c r="G781" s="6">
        <f t="shared" si="2"/>
        <v>1.049483142</v>
      </c>
      <c r="H781" s="6">
        <f t="shared" si="3"/>
        <v>1.6009012</v>
      </c>
      <c r="I781" s="5" t="b">
        <f t="shared" si="4"/>
        <v>0</v>
      </c>
      <c r="J781" s="48">
        <f t="shared" si="5"/>
        <v>0</v>
      </c>
      <c r="K781" s="4">
        <f t="shared" si="6"/>
        <v>-339</v>
      </c>
      <c r="L781" s="7">
        <f t="shared" si="7"/>
        <v>0.0006183825088</v>
      </c>
      <c r="M781" s="50" t="b">
        <f t="shared" si="8"/>
        <v>0</v>
      </c>
      <c r="N781" s="50" t="b">
        <f t="shared" si="9"/>
        <v>0</v>
      </c>
      <c r="O781" s="50">
        <f t="shared" si="10"/>
        <v>1</v>
      </c>
      <c r="P781" s="4">
        <f t="shared" si="28"/>
        <v>3376845900</v>
      </c>
      <c r="Q781" s="21">
        <f t="shared" si="31"/>
        <v>-21555</v>
      </c>
      <c r="R781" s="93">
        <v>44319.0</v>
      </c>
      <c r="S781" s="97">
        <v>4185.75</v>
      </c>
      <c r="T781" s="97">
        <v>1256240.0</v>
      </c>
      <c r="U781" s="97">
        <v>3.64145649E8</v>
      </c>
      <c r="V781" s="98">
        <v>0.438552</v>
      </c>
      <c r="W781" s="53">
        <f t="shared" si="33"/>
        <v>2.14001291</v>
      </c>
      <c r="X781" s="34" t="b">
        <f t="shared" si="13"/>
        <v>0</v>
      </c>
      <c r="Y781" s="34" t="b">
        <f t="shared" si="14"/>
        <v>0</v>
      </c>
      <c r="Z781" s="34" t="b">
        <f t="shared" si="15"/>
        <v>1</v>
      </c>
      <c r="AA781" s="34" t="b">
        <f t="shared" si="16"/>
        <v>0</v>
      </c>
      <c r="AB781" s="34" t="b">
        <f t="shared" si="17"/>
        <v>1</v>
      </c>
      <c r="AC781" s="21">
        <f t="shared" si="18"/>
        <v>1</v>
      </c>
      <c r="AD781" s="21">
        <f t="shared" si="19"/>
        <v>7</v>
      </c>
      <c r="AE781" s="16" t="b">
        <f t="shared" si="20"/>
        <v>0</v>
      </c>
      <c r="AF781" s="17" t="b">
        <f t="shared" si="30"/>
        <v>0</v>
      </c>
      <c r="AG781" s="17">
        <f t="shared" si="22"/>
        <v>7</v>
      </c>
      <c r="AH781" s="17" t="b">
        <f t="shared" si="23"/>
        <v>0</v>
      </c>
      <c r="AI781" s="34">
        <f t="shared" si="24"/>
        <v>-1</v>
      </c>
      <c r="AJ781" s="18">
        <f t="shared" si="25"/>
        <v>15500.115</v>
      </c>
      <c r="AK781" s="18">
        <f t="shared" si="26"/>
        <v>15069.55625</v>
      </c>
      <c r="AL781" s="18">
        <f t="shared" si="27"/>
        <v>14638.9975</v>
      </c>
      <c r="AS781" s="21" t="b">
        <f t="shared" si="32"/>
        <v>1</v>
      </c>
    </row>
    <row r="782" ht="12.75" customHeight="1">
      <c r="A782" s="1">
        <v>44315.0</v>
      </c>
      <c r="B782" s="2">
        <v>5408.0</v>
      </c>
      <c r="C782" s="3">
        <v>17566.66</v>
      </c>
      <c r="D782" s="2">
        <v>17572.0</v>
      </c>
      <c r="E782" s="4"/>
      <c r="F782" s="5">
        <f t="shared" si="1"/>
        <v>4930.8</v>
      </c>
      <c r="G782" s="6">
        <f t="shared" si="2"/>
        <v>1.071774291</v>
      </c>
      <c r="H782" s="6">
        <f t="shared" si="3"/>
        <v>1.486435724</v>
      </c>
      <c r="I782" s="5" t="b">
        <f t="shared" si="4"/>
        <v>0</v>
      </c>
      <c r="J782" s="48">
        <f t="shared" si="5"/>
        <v>0</v>
      </c>
      <c r="K782" s="4">
        <f t="shared" si="6"/>
        <v>32</v>
      </c>
      <c r="L782" s="7">
        <f t="shared" si="7"/>
        <v>0.0003039849351</v>
      </c>
      <c r="M782" s="50" t="b">
        <f t="shared" si="8"/>
        <v>0</v>
      </c>
      <c r="N782" s="50" t="b">
        <f t="shared" si="9"/>
        <v>0</v>
      </c>
      <c r="O782" s="50">
        <f t="shared" si="10"/>
        <v>1</v>
      </c>
      <c r="P782" s="4">
        <f t="shared" si="28"/>
        <v>3052897500</v>
      </c>
      <c r="Q782" s="21">
        <f t="shared" si="31"/>
        <v>-19112</v>
      </c>
      <c r="R782" s="93">
        <v>44315.0</v>
      </c>
      <c r="S782" s="97">
        <v>4203.5</v>
      </c>
      <c r="T782" s="97">
        <v>1746965.0</v>
      </c>
      <c r="U782" s="97">
        <v>6.15587254E8</v>
      </c>
      <c r="V782" s="98">
        <v>0.427687</v>
      </c>
      <c r="W782" s="53">
        <f t="shared" si="33"/>
        <v>3.620146379</v>
      </c>
      <c r="X782" s="34" t="b">
        <f t="shared" si="13"/>
        <v>0</v>
      </c>
      <c r="Y782" s="34" t="b">
        <f t="shared" si="14"/>
        <v>0</v>
      </c>
      <c r="Z782" s="34" t="b">
        <f t="shared" si="15"/>
        <v>1</v>
      </c>
      <c r="AA782" s="34" t="b">
        <f t="shared" si="16"/>
        <v>0</v>
      </c>
      <c r="AB782" s="34" t="b">
        <f t="shared" si="17"/>
        <v>0</v>
      </c>
      <c r="AC782" s="21">
        <f t="shared" si="18"/>
        <v>18</v>
      </c>
      <c r="AD782" s="21">
        <f t="shared" si="19"/>
        <v>6</v>
      </c>
      <c r="AE782" s="16" t="b">
        <f t="shared" si="20"/>
        <v>1</v>
      </c>
      <c r="AF782" s="17" t="b">
        <f t="shared" si="30"/>
        <v>0</v>
      </c>
      <c r="AG782" s="17">
        <f t="shared" si="22"/>
        <v>6</v>
      </c>
      <c r="AH782" s="17" t="b">
        <f t="shared" si="23"/>
        <v>1</v>
      </c>
      <c r="AI782" s="34">
        <f t="shared" si="24"/>
        <v>-1</v>
      </c>
      <c r="AJ782" s="18">
        <f t="shared" si="25"/>
        <v>15809.994</v>
      </c>
      <c r="AK782" s="18">
        <f t="shared" si="26"/>
        <v>15370.8275</v>
      </c>
      <c r="AL782" s="18">
        <f t="shared" si="27"/>
        <v>14931.661</v>
      </c>
      <c r="AS782" s="21" t="b">
        <f t="shared" si="32"/>
        <v>1</v>
      </c>
    </row>
    <row r="783" ht="12.75" customHeight="1">
      <c r="A783" s="1">
        <v>44314.0</v>
      </c>
      <c r="B783" s="2">
        <v>5064.0</v>
      </c>
      <c r="C783" s="3">
        <v>17567.53</v>
      </c>
      <c r="D783" s="2">
        <v>17540.0</v>
      </c>
      <c r="E783" s="4"/>
      <c r="F783" s="5">
        <f t="shared" si="1"/>
        <v>5138.8</v>
      </c>
      <c r="G783" s="6">
        <f t="shared" si="2"/>
        <v>1.073369499</v>
      </c>
      <c r="H783" s="6">
        <f t="shared" si="3"/>
        <v>1.787486486</v>
      </c>
      <c r="I783" s="5" t="b">
        <f t="shared" si="4"/>
        <v>0</v>
      </c>
      <c r="J783" s="48">
        <f t="shared" si="5"/>
        <v>0</v>
      </c>
      <c r="K783" s="4">
        <f t="shared" si="6"/>
        <v>-22</v>
      </c>
      <c r="L783" s="7">
        <f t="shared" si="7"/>
        <v>-0.001567095659</v>
      </c>
      <c r="M783" s="50" t="b">
        <f t="shared" si="8"/>
        <v>0</v>
      </c>
      <c r="N783" s="50" t="b">
        <f t="shared" si="9"/>
        <v>0</v>
      </c>
      <c r="O783" s="50">
        <f t="shared" si="10"/>
        <v>1</v>
      </c>
      <c r="P783" s="4">
        <f t="shared" si="28"/>
        <v>3083841500</v>
      </c>
      <c r="Q783" s="21">
        <f t="shared" si="31"/>
        <v>-19340</v>
      </c>
      <c r="R783" s="93">
        <v>44314.0</v>
      </c>
      <c r="S783" s="97">
        <v>4176.25</v>
      </c>
      <c r="T783" s="97">
        <v>1282972.0</v>
      </c>
      <c r="U783" s="97">
        <v>4.11788352E8</v>
      </c>
      <c r="V783" s="98">
        <v>0.429569</v>
      </c>
      <c r="W783" s="53">
        <f t="shared" si="33"/>
        <v>2.437862436</v>
      </c>
      <c r="X783" s="34" t="b">
        <f t="shared" si="13"/>
        <v>0</v>
      </c>
      <c r="Y783" s="34" t="b">
        <f t="shared" si="14"/>
        <v>0</v>
      </c>
      <c r="Z783" s="34" t="b">
        <f t="shared" si="15"/>
        <v>1</v>
      </c>
      <c r="AA783" s="34" t="b">
        <f t="shared" si="16"/>
        <v>0</v>
      </c>
      <c r="AB783" s="34" t="b">
        <f t="shared" si="17"/>
        <v>0</v>
      </c>
      <c r="AC783" s="21">
        <f t="shared" si="18"/>
        <v>17</v>
      </c>
      <c r="AD783" s="21">
        <f t="shared" si="19"/>
        <v>5</v>
      </c>
      <c r="AE783" s="16" t="b">
        <f t="shared" si="20"/>
        <v>1</v>
      </c>
      <c r="AF783" s="17" t="b">
        <f t="shared" si="30"/>
        <v>0</v>
      </c>
      <c r="AG783" s="17">
        <f t="shared" si="22"/>
        <v>5</v>
      </c>
      <c r="AH783" s="17" t="b">
        <f t="shared" si="23"/>
        <v>1</v>
      </c>
      <c r="AI783" s="34">
        <f t="shared" si="24"/>
        <v>-1</v>
      </c>
      <c r="AJ783" s="18">
        <f t="shared" si="25"/>
        <v>15810.777</v>
      </c>
      <c r="AK783" s="18">
        <f t="shared" si="26"/>
        <v>15371.58875</v>
      </c>
      <c r="AL783" s="18">
        <f t="shared" si="27"/>
        <v>14932.4005</v>
      </c>
      <c r="AS783" s="21" t="b">
        <f t="shared" si="32"/>
        <v>1</v>
      </c>
    </row>
    <row r="784" ht="12.75" customHeight="1">
      <c r="A784" s="1">
        <v>44313.0</v>
      </c>
      <c r="B784" s="2">
        <v>4960.0</v>
      </c>
      <c r="C784" s="3">
        <v>17595.9</v>
      </c>
      <c r="D784" s="2">
        <v>17562.0</v>
      </c>
      <c r="E784" s="4"/>
      <c r="F784" s="5">
        <f t="shared" si="1"/>
        <v>5005.6</v>
      </c>
      <c r="G784" s="6">
        <f t="shared" si="2"/>
        <v>1.077034698</v>
      </c>
      <c r="H784" s="6">
        <f t="shared" si="3"/>
        <v>1.795083565</v>
      </c>
      <c r="I784" s="5" t="b">
        <f t="shared" si="4"/>
        <v>0</v>
      </c>
      <c r="J784" s="48">
        <f t="shared" si="5"/>
        <v>0</v>
      </c>
      <c r="K784" s="4">
        <f t="shared" si="6"/>
        <v>27</v>
      </c>
      <c r="L784" s="7">
        <f t="shared" si="7"/>
        <v>-0.00192658517</v>
      </c>
      <c r="M784" s="50" t="b">
        <f t="shared" si="8"/>
        <v>0</v>
      </c>
      <c r="N784" s="50" t="b">
        <f t="shared" si="9"/>
        <v>0</v>
      </c>
      <c r="O784" s="50">
        <f t="shared" si="10"/>
        <v>1</v>
      </c>
      <c r="P784" s="4">
        <f t="shared" si="28"/>
        <v>3062739100</v>
      </c>
      <c r="Q784" s="21">
        <f t="shared" si="31"/>
        <v>-19184</v>
      </c>
      <c r="R784" s="93">
        <v>44313.0</v>
      </c>
      <c r="S784" s="97">
        <v>4179.0</v>
      </c>
      <c r="T784" s="97">
        <v>992029.0</v>
      </c>
      <c r="U784" s="97">
        <v>4.7865793E8</v>
      </c>
      <c r="V784" s="98">
        <v>0.432582</v>
      </c>
      <c r="W784" s="53">
        <f t="shared" si="33"/>
        <v>2.834698732</v>
      </c>
      <c r="X784" s="34" t="b">
        <f t="shared" si="13"/>
        <v>0</v>
      </c>
      <c r="Y784" s="34" t="b">
        <f t="shared" si="14"/>
        <v>0</v>
      </c>
      <c r="Z784" s="34" t="b">
        <f t="shared" si="15"/>
        <v>1</v>
      </c>
      <c r="AA784" s="34" t="b">
        <f t="shared" si="16"/>
        <v>0</v>
      </c>
      <c r="AB784" s="34" t="b">
        <f t="shared" si="17"/>
        <v>0</v>
      </c>
      <c r="AC784" s="21">
        <f t="shared" si="18"/>
        <v>16</v>
      </c>
      <c r="AD784" s="21">
        <f t="shared" si="19"/>
        <v>4</v>
      </c>
      <c r="AE784" s="16" t="b">
        <f t="shared" si="20"/>
        <v>1</v>
      </c>
      <c r="AF784" s="17" t="b">
        <f t="shared" si="30"/>
        <v>0</v>
      </c>
      <c r="AG784" s="17">
        <f t="shared" si="22"/>
        <v>4</v>
      </c>
      <c r="AH784" s="17" t="b">
        <f t="shared" si="23"/>
        <v>1</v>
      </c>
      <c r="AI784" s="34">
        <f t="shared" si="24"/>
        <v>-1</v>
      </c>
      <c r="AJ784" s="18">
        <f t="shared" si="25"/>
        <v>15836.31</v>
      </c>
      <c r="AK784" s="18">
        <f t="shared" si="26"/>
        <v>15396.4125</v>
      </c>
      <c r="AL784" s="18">
        <f t="shared" si="27"/>
        <v>14956.515</v>
      </c>
      <c r="AS784" s="21" t="b">
        <f t="shared" si="32"/>
        <v>1</v>
      </c>
    </row>
    <row r="785" ht="12.75" customHeight="1">
      <c r="A785" s="1">
        <v>44312.0</v>
      </c>
      <c r="B785" s="2">
        <v>4680.0</v>
      </c>
      <c r="C785" s="3">
        <v>17572.29</v>
      </c>
      <c r="D785" s="2">
        <v>17535.0</v>
      </c>
      <c r="E785" s="4"/>
      <c r="F785" s="5">
        <f t="shared" si="1"/>
        <v>4892.8</v>
      </c>
      <c r="G785" s="6">
        <f t="shared" si="2"/>
        <v>1.077478547</v>
      </c>
      <c r="H785" s="6">
        <f t="shared" si="3"/>
        <v>1.810134282</v>
      </c>
      <c r="I785" s="5" t="b">
        <f t="shared" si="4"/>
        <v>0</v>
      </c>
      <c r="J785" s="48">
        <f t="shared" si="5"/>
        <v>0</v>
      </c>
      <c r="K785" s="4">
        <f t="shared" si="6"/>
        <v>279</v>
      </c>
      <c r="L785" s="7">
        <f t="shared" si="7"/>
        <v>-0.002122091088</v>
      </c>
      <c r="M785" s="50" t="b">
        <f t="shared" si="8"/>
        <v>0</v>
      </c>
      <c r="N785" s="50" t="b">
        <f t="shared" si="9"/>
        <v>0</v>
      </c>
      <c r="O785" s="50">
        <f t="shared" si="10"/>
        <v>1</v>
      </c>
      <c r="P785" s="4">
        <f t="shared" si="28"/>
        <v>3088899400</v>
      </c>
      <c r="Q785" s="21">
        <f t="shared" si="31"/>
        <v>-19378</v>
      </c>
      <c r="R785" s="93">
        <v>44312.0</v>
      </c>
      <c r="S785" s="97">
        <v>4179.5</v>
      </c>
      <c r="T785" s="97">
        <v>1019731.0</v>
      </c>
      <c r="U785" s="97">
        <v>4.71057469E8</v>
      </c>
      <c r="V785" s="98">
        <v>0.423289</v>
      </c>
      <c r="W785" s="53">
        <f t="shared" si="33"/>
        <v>2.780806795</v>
      </c>
      <c r="X785" s="34" t="b">
        <f t="shared" si="13"/>
        <v>0</v>
      </c>
      <c r="Y785" s="34" t="b">
        <f t="shared" si="14"/>
        <v>0</v>
      </c>
      <c r="Z785" s="34" t="b">
        <f t="shared" si="15"/>
        <v>1</v>
      </c>
      <c r="AA785" s="34" t="b">
        <f t="shared" si="16"/>
        <v>0</v>
      </c>
      <c r="AB785" s="34" t="b">
        <f t="shared" si="17"/>
        <v>0</v>
      </c>
      <c r="AC785" s="21">
        <f t="shared" si="18"/>
        <v>15</v>
      </c>
      <c r="AD785" s="21">
        <f t="shared" si="19"/>
        <v>3</v>
      </c>
      <c r="AE785" s="16" t="b">
        <f t="shared" si="20"/>
        <v>1</v>
      </c>
      <c r="AF785" s="17" t="b">
        <f t="shared" si="30"/>
        <v>0</v>
      </c>
      <c r="AG785" s="17">
        <f t="shared" si="22"/>
        <v>3</v>
      </c>
      <c r="AH785" s="17" t="b">
        <f t="shared" si="23"/>
        <v>1</v>
      </c>
      <c r="AI785" s="34">
        <f t="shared" si="24"/>
        <v>-1</v>
      </c>
      <c r="AJ785" s="18">
        <f t="shared" si="25"/>
        <v>15815.061</v>
      </c>
      <c r="AK785" s="18">
        <f t="shared" si="26"/>
        <v>15375.75375</v>
      </c>
      <c r="AL785" s="18">
        <f t="shared" si="27"/>
        <v>14936.4465</v>
      </c>
      <c r="AS785" s="21" t="b">
        <f t="shared" si="32"/>
        <v>1</v>
      </c>
    </row>
    <row r="786" ht="12.75" customHeight="1">
      <c r="A786" s="1">
        <v>44309.0</v>
      </c>
      <c r="B786" s="2">
        <v>4542.0</v>
      </c>
      <c r="C786" s="3">
        <v>17300.27</v>
      </c>
      <c r="D786" s="2">
        <v>17256.0</v>
      </c>
      <c r="E786" s="4"/>
      <c r="F786" s="5">
        <f t="shared" si="1"/>
        <v>4837.4</v>
      </c>
      <c r="G786" s="6">
        <f t="shared" si="2"/>
        <v>1.062928502</v>
      </c>
      <c r="H786" s="6">
        <f t="shared" si="3"/>
        <v>1.823443465</v>
      </c>
      <c r="I786" s="5" t="b">
        <f t="shared" si="4"/>
        <v>0</v>
      </c>
      <c r="J786" s="48">
        <f t="shared" si="5"/>
        <v>0</v>
      </c>
      <c r="K786" s="4">
        <f t="shared" si="6"/>
        <v>170</v>
      </c>
      <c r="L786" s="7">
        <f t="shared" si="7"/>
        <v>-0.002558919601</v>
      </c>
      <c r="M786" s="50" t="b">
        <f t="shared" si="8"/>
        <v>0</v>
      </c>
      <c r="N786" s="50" t="b">
        <f t="shared" si="9"/>
        <v>0</v>
      </c>
      <c r="O786" s="50">
        <f t="shared" si="10"/>
        <v>1</v>
      </c>
      <c r="P786" s="4">
        <f t="shared" si="28"/>
        <v>3390400750</v>
      </c>
      <c r="Q786" s="21">
        <f t="shared" si="31"/>
        <v>-21613</v>
      </c>
      <c r="R786" s="93">
        <v>44309.0</v>
      </c>
      <c r="S786" s="97">
        <v>4171.5</v>
      </c>
      <c r="T786" s="97">
        <v>1509514.0</v>
      </c>
      <c r="U786" s="97">
        <v>4.50582217E8</v>
      </c>
      <c r="V786" s="98">
        <v>0.428838</v>
      </c>
      <c r="W786" s="53">
        <f t="shared" si="33"/>
        <v>2.642110746</v>
      </c>
      <c r="X786" s="34" t="b">
        <f t="shared" si="13"/>
        <v>0</v>
      </c>
      <c r="Y786" s="34" t="b">
        <f t="shared" si="14"/>
        <v>0</v>
      </c>
      <c r="Z786" s="34" t="b">
        <f t="shared" si="15"/>
        <v>1</v>
      </c>
      <c r="AA786" s="34" t="b">
        <f t="shared" si="16"/>
        <v>0</v>
      </c>
      <c r="AB786" s="34" t="b">
        <f t="shared" si="17"/>
        <v>0</v>
      </c>
      <c r="AC786" s="21">
        <f t="shared" si="18"/>
        <v>14</v>
      </c>
      <c r="AD786" s="21">
        <f t="shared" si="19"/>
        <v>2</v>
      </c>
      <c r="AE786" s="16" t="b">
        <f t="shared" si="20"/>
        <v>1</v>
      </c>
      <c r="AF786" s="17" t="b">
        <f t="shared" si="30"/>
        <v>0</v>
      </c>
      <c r="AG786" s="17">
        <f t="shared" si="22"/>
        <v>2</v>
      </c>
      <c r="AH786" s="17" t="b">
        <f t="shared" si="23"/>
        <v>1</v>
      </c>
      <c r="AI786" s="34">
        <f t="shared" si="24"/>
        <v>-1</v>
      </c>
      <c r="AJ786" s="18">
        <f t="shared" si="25"/>
        <v>15570.243</v>
      </c>
      <c r="AK786" s="18">
        <f t="shared" si="26"/>
        <v>15137.73625</v>
      </c>
      <c r="AL786" s="18">
        <f t="shared" si="27"/>
        <v>14705.2295</v>
      </c>
      <c r="AM786" s="19">
        <v>221.0</v>
      </c>
      <c r="AN786" s="19">
        <v>725.0</v>
      </c>
      <c r="AO786" s="19">
        <v>205.0</v>
      </c>
      <c r="AP786" s="19">
        <v>135.0</v>
      </c>
      <c r="AQ786" s="19">
        <v>95.0</v>
      </c>
      <c r="AS786" s="21" t="b">
        <f t="shared" si="32"/>
        <v>1</v>
      </c>
    </row>
    <row r="787" ht="12.75" customHeight="1">
      <c r="A787" s="1">
        <v>44308.0</v>
      </c>
      <c r="B787" s="2">
        <v>6448.0</v>
      </c>
      <c r="C787" s="3">
        <v>17096.97</v>
      </c>
      <c r="D787" s="2">
        <v>17086.0</v>
      </c>
      <c r="E787" s="4"/>
      <c r="F787" s="5">
        <f t="shared" si="1"/>
        <v>4777.8</v>
      </c>
      <c r="G787" s="6">
        <f t="shared" si="2"/>
        <v>1.052252142</v>
      </c>
      <c r="H787" s="6">
        <f t="shared" si="3"/>
        <v>1.825258659</v>
      </c>
      <c r="I787" s="5" t="b">
        <f t="shared" si="4"/>
        <v>0</v>
      </c>
      <c r="J787" s="48">
        <f t="shared" si="5"/>
        <v>0</v>
      </c>
      <c r="K787" s="4">
        <f t="shared" si="6"/>
        <v>-52</v>
      </c>
      <c r="L787" s="7">
        <f t="shared" si="7"/>
        <v>-0.0006416341609</v>
      </c>
      <c r="M787" s="50" t="b">
        <f t="shared" si="8"/>
        <v>0</v>
      </c>
      <c r="N787" s="50" t="b">
        <f t="shared" si="9"/>
        <v>0</v>
      </c>
      <c r="O787" s="50">
        <f t="shared" si="10"/>
        <v>1</v>
      </c>
      <c r="P787" s="4">
        <f t="shared" si="28"/>
        <v>3586682750</v>
      </c>
      <c r="Q787" s="21">
        <f t="shared" si="31"/>
        <v>-23092</v>
      </c>
      <c r="R787" s="93">
        <v>44308.0</v>
      </c>
      <c r="S787" s="97">
        <v>4127.75</v>
      </c>
      <c r="T787" s="97">
        <v>1944942.0</v>
      </c>
      <c r="U787" s="97">
        <v>1.56945428E8</v>
      </c>
      <c r="V787" s="98">
        <v>0.422288</v>
      </c>
      <c r="W787" s="53">
        <f t="shared" si="33"/>
        <v>0.9178113308</v>
      </c>
      <c r="X787" s="34" t="b">
        <f t="shared" si="13"/>
        <v>1</v>
      </c>
      <c r="Y787" s="34" t="b">
        <f t="shared" si="14"/>
        <v>0</v>
      </c>
      <c r="Z787" s="34" t="b">
        <f t="shared" si="15"/>
        <v>1</v>
      </c>
      <c r="AA787" s="34" t="b">
        <f t="shared" si="16"/>
        <v>1</v>
      </c>
      <c r="AB787" s="34" t="b">
        <f t="shared" si="17"/>
        <v>0</v>
      </c>
      <c r="AC787" s="21">
        <f t="shared" si="18"/>
        <v>13</v>
      </c>
      <c r="AD787" s="21">
        <f t="shared" si="19"/>
        <v>1</v>
      </c>
      <c r="AE787" s="16" t="b">
        <f t="shared" si="20"/>
        <v>1</v>
      </c>
      <c r="AF787" s="17" t="b">
        <f t="shared" si="30"/>
        <v>1</v>
      </c>
      <c r="AG787" s="17">
        <f t="shared" si="22"/>
        <v>1</v>
      </c>
      <c r="AH787" s="17" t="b">
        <f t="shared" si="23"/>
        <v>1</v>
      </c>
      <c r="AI787" s="34">
        <f t="shared" si="24"/>
        <v>-1</v>
      </c>
      <c r="AJ787" s="18">
        <f t="shared" si="25"/>
        <v>15387.273</v>
      </c>
      <c r="AK787" s="18">
        <f t="shared" si="26"/>
        <v>14959.84875</v>
      </c>
      <c r="AL787" s="18">
        <f t="shared" si="27"/>
        <v>14532.4245</v>
      </c>
      <c r="AS787" s="21" t="b">
        <f t="shared" si="32"/>
        <v>1</v>
      </c>
    </row>
    <row r="788" ht="12.75" customHeight="1">
      <c r="A788" s="102">
        <v>44307.0</v>
      </c>
      <c r="B788" s="2">
        <v>4398.0</v>
      </c>
      <c r="C788" s="3">
        <v>17202.11</v>
      </c>
      <c r="D788" s="2">
        <v>17231.0</v>
      </c>
      <c r="E788" s="4">
        <v>17138.0</v>
      </c>
      <c r="F788" s="5">
        <f t="shared" si="1"/>
        <v>4210</v>
      </c>
      <c r="G788" s="6">
        <f t="shared" si="2"/>
        <v>1.060234563</v>
      </c>
      <c r="H788" s="6">
        <f t="shared" si="3"/>
        <v>1.261628684</v>
      </c>
      <c r="I788" s="5" t="b">
        <f t="shared" si="4"/>
        <v>0</v>
      </c>
      <c r="J788" s="48">
        <f t="shared" si="5"/>
        <v>0</v>
      </c>
      <c r="K788" s="4">
        <f t="shared" si="6"/>
        <v>-117</v>
      </c>
      <c r="L788" s="7">
        <f t="shared" si="7"/>
        <v>-0.00372686839</v>
      </c>
      <c r="M788" s="50" t="b">
        <f t="shared" si="8"/>
        <v>0</v>
      </c>
      <c r="N788" s="50" t="b">
        <f t="shared" si="9"/>
        <v>0</v>
      </c>
      <c r="O788" s="50">
        <f t="shared" si="10"/>
        <v>1</v>
      </c>
      <c r="P788" s="4">
        <f t="shared" si="28"/>
        <v>3528122950</v>
      </c>
      <c r="Q788" s="21">
        <f t="shared" si="31"/>
        <v>-22523</v>
      </c>
      <c r="R788" s="93">
        <v>44307.0</v>
      </c>
      <c r="S788" s="97">
        <v>4164.75</v>
      </c>
      <c r="T788" s="97">
        <v>1505474.0</v>
      </c>
      <c r="U788" s="97">
        <v>4.72186178E8</v>
      </c>
      <c r="V788" s="98">
        <v>0.436003</v>
      </c>
      <c r="W788" s="53">
        <f t="shared" si="33"/>
        <v>2.782679697</v>
      </c>
      <c r="X788" s="34" t="b">
        <f t="shared" si="13"/>
        <v>0</v>
      </c>
      <c r="Y788" s="34" t="b">
        <f t="shared" si="14"/>
        <v>0</v>
      </c>
      <c r="Z788" s="34" t="b">
        <f t="shared" si="15"/>
        <v>1</v>
      </c>
      <c r="AA788" s="34" t="b">
        <f t="shared" si="16"/>
        <v>0</v>
      </c>
      <c r="AB788" s="34" t="b">
        <f t="shared" si="17"/>
        <v>0</v>
      </c>
      <c r="AC788" s="21">
        <f t="shared" si="18"/>
        <v>12</v>
      </c>
      <c r="AD788" s="21">
        <f t="shared" si="19"/>
        <v>2</v>
      </c>
      <c r="AE788" s="16" t="b">
        <f t="shared" si="20"/>
        <v>1</v>
      </c>
      <c r="AF788" s="17" t="b">
        <f t="shared" si="30"/>
        <v>0</v>
      </c>
      <c r="AG788" s="17">
        <f t="shared" si="22"/>
        <v>2</v>
      </c>
      <c r="AH788" s="17" t="b">
        <f t="shared" si="23"/>
        <v>1</v>
      </c>
      <c r="AI788" s="34">
        <f t="shared" si="24"/>
        <v>-1</v>
      </c>
      <c r="AJ788" s="18">
        <f t="shared" si="25"/>
        <v>15481.899</v>
      </c>
      <c r="AK788" s="18">
        <f t="shared" si="26"/>
        <v>15051.84625</v>
      </c>
      <c r="AL788" s="18">
        <f t="shared" si="27"/>
        <v>14621.7935</v>
      </c>
      <c r="AS788" s="21" t="b">
        <f t="shared" si="32"/>
        <v>1</v>
      </c>
    </row>
    <row r="789" ht="12.75" customHeight="1">
      <c r="A789" s="1">
        <v>44306.0</v>
      </c>
      <c r="B789" s="2">
        <v>4396.0</v>
      </c>
      <c r="C789" s="3">
        <v>17323.87</v>
      </c>
      <c r="D789" s="2">
        <v>17322.0</v>
      </c>
      <c r="E789" s="4">
        <v>17255.0</v>
      </c>
      <c r="F789" s="5">
        <f t="shared" si="1"/>
        <v>4298</v>
      </c>
      <c r="G789" s="6">
        <f t="shared" si="2"/>
        <v>1.069312546</v>
      </c>
      <c r="H789" s="6">
        <f t="shared" si="3"/>
        <v>1.391529446</v>
      </c>
      <c r="I789" s="5" t="b">
        <f t="shared" si="4"/>
        <v>0</v>
      </c>
      <c r="J789" s="48">
        <f t="shared" si="5"/>
        <v>0</v>
      </c>
      <c r="K789" s="4">
        <f t="shared" si="6"/>
        <v>48</v>
      </c>
      <c r="L789" s="7">
        <f t="shared" si="7"/>
        <v>-0.003975439668</v>
      </c>
      <c r="M789" s="50" t="b">
        <f t="shared" si="8"/>
        <v>0</v>
      </c>
      <c r="N789" s="50" t="b">
        <f t="shared" si="9"/>
        <v>0</v>
      </c>
      <c r="O789" s="50">
        <f t="shared" si="10"/>
        <v>1</v>
      </c>
      <c r="P789" s="4">
        <f t="shared" si="28"/>
        <v>3970640350</v>
      </c>
      <c r="Q789" s="21">
        <f t="shared" si="31"/>
        <v>75644</v>
      </c>
      <c r="R789" s="93">
        <v>44306.0</v>
      </c>
      <c r="S789" s="97">
        <v>4126.5</v>
      </c>
      <c r="T789" s="97">
        <v>1700883.0</v>
      </c>
      <c r="U789" s="97">
        <v>1.94817515E8</v>
      </c>
      <c r="V789" s="98">
        <v>0.4109</v>
      </c>
      <c r="W789" s="53">
        <f t="shared" si="33"/>
        <v>1.153351851</v>
      </c>
      <c r="X789" s="34" t="b">
        <f t="shared" si="13"/>
        <v>1</v>
      </c>
      <c r="Y789" s="34" t="b">
        <f t="shared" si="14"/>
        <v>0</v>
      </c>
      <c r="Z789" s="34" t="b">
        <f t="shared" si="15"/>
        <v>1</v>
      </c>
      <c r="AA789" s="34" t="b">
        <f t="shared" si="16"/>
        <v>1</v>
      </c>
      <c r="AB789" s="34" t="b">
        <f t="shared" si="17"/>
        <v>0</v>
      </c>
      <c r="AC789" s="21">
        <f t="shared" si="18"/>
        <v>11</v>
      </c>
      <c r="AD789" s="21">
        <f t="shared" si="19"/>
        <v>1</v>
      </c>
      <c r="AE789" s="16" t="b">
        <f t="shared" si="20"/>
        <v>1</v>
      </c>
      <c r="AF789" s="17" t="b">
        <f t="shared" si="30"/>
        <v>1</v>
      </c>
      <c r="AG789" s="17">
        <f t="shared" si="22"/>
        <v>1</v>
      </c>
      <c r="AH789" s="17" t="b">
        <f t="shared" si="23"/>
        <v>1</v>
      </c>
      <c r="AI789" s="34">
        <f t="shared" si="24"/>
        <v>3</v>
      </c>
      <c r="AJ789" s="18">
        <f t="shared" si="25"/>
        <v>15591.483</v>
      </c>
      <c r="AK789" s="18">
        <f t="shared" si="26"/>
        <v>15158.38625</v>
      </c>
      <c r="AL789" s="18">
        <f t="shared" si="27"/>
        <v>14725.2895</v>
      </c>
      <c r="AS789" s="21" t="b">
        <f t="shared" si="32"/>
        <v>1</v>
      </c>
    </row>
    <row r="790" ht="12.75" customHeight="1">
      <c r="A790" s="1">
        <v>44305.0</v>
      </c>
      <c r="B790" s="2">
        <v>4403.0</v>
      </c>
      <c r="C790" s="3">
        <v>17263.28</v>
      </c>
      <c r="D790" s="2">
        <v>17255.0</v>
      </c>
      <c r="E790" s="4">
        <v>17207.0</v>
      </c>
      <c r="F790" s="5">
        <f t="shared" si="1"/>
        <v>4344.8</v>
      </c>
      <c r="G790" s="6">
        <f t="shared" si="2"/>
        <v>1.067574962</v>
      </c>
      <c r="H790" s="6">
        <f t="shared" si="3"/>
        <v>1.396214617</v>
      </c>
      <c r="I790" s="5" t="b">
        <f t="shared" si="4"/>
        <v>0</v>
      </c>
      <c r="J790" s="48">
        <f t="shared" si="5"/>
        <v>0</v>
      </c>
      <c r="K790" s="4">
        <f t="shared" si="6"/>
        <v>113</v>
      </c>
      <c r="L790" s="7">
        <f t="shared" si="7"/>
        <v>-0.003260098892</v>
      </c>
      <c r="M790" s="50" t="b">
        <f t="shared" si="8"/>
        <v>0</v>
      </c>
      <c r="N790" s="50" t="b">
        <f t="shared" si="9"/>
        <v>0</v>
      </c>
      <c r="O790" s="50">
        <f t="shared" si="10"/>
        <v>1</v>
      </c>
      <c r="P790" s="4">
        <f t="shared" si="28"/>
        <v>3796388350</v>
      </c>
      <c r="Q790" s="21">
        <f t="shared" si="31"/>
        <v>72605</v>
      </c>
      <c r="R790" s="93">
        <v>44305.0</v>
      </c>
      <c r="S790" s="97">
        <v>4155.5</v>
      </c>
      <c r="T790" s="97">
        <v>1618649.0</v>
      </c>
      <c r="U790" s="97">
        <v>3.90404488E8</v>
      </c>
      <c r="V790" s="98">
        <v>0.4093</v>
      </c>
      <c r="W790" s="53">
        <f t="shared" si="33"/>
        <v>2.322554194</v>
      </c>
      <c r="X790" s="34" t="b">
        <f t="shared" si="13"/>
        <v>0</v>
      </c>
      <c r="Y790" s="34" t="b">
        <f t="shared" si="14"/>
        <v>0</v>
      </c>
      <c r="Z790" s="34" t="b">
        <f t="shared" si="15"/>
        <v>0</v>
      </c>
      <c r="AA790" s="34" t="b">
        <f t="shared" si="16"/>
        <v>0</v>
      </c>
      <c r="AB790" s="34" t="b">
        <f t="shared" si="17"/>
        <v>0</v>
      </c>
      <c r="AC790" s="21">
        <f t="shared" si="18"/>
        <v>10</v>
      </c>
      <c r="AD790" s="21">
        <f t="shared" si="19"/>
        <v>35</v>
      </c>
      <c r="AE790" s="16" t="b">
        <f t="shared" si="20"/>
        <v>0</v>
      </c>
      <c r="AF790" s="17" t="b">
        <f t="shared" si="30"/>
        <v>0</v>
      </c>
      <c r="AG790" s="17">
        <f t="shared" si="22"/>
        <v>49</v>
      </c>
      <c r="AH790" s="17" t="b">
        <f t="shared" si="23"/>
        <v>0</v>
      </c>
      <c r="AI790" s="34">
        <f t="shared" si="24"/>
        <v>3</v>
      </c>
      <c r="AJ790" s="18">
        <f t="shared" si="25"/>
        <v>15536.952</v>
      </c>
      <c r="AK790" s="18">
        <f t="shared" si="26"/>
        <v>15105.37</v>
      </c>
      <c r="AL790" s="18">
        <f t="shared" si="27"/>
        <v>14673.788</v>
      </c>
      <c r="AS790" s="21" t="b">
        <f t="shared" si="32"/>
        <v>1</v>
      </c>
    </row>
    <row r="791" ht="12.75" customHeight="1">
      <c r="A791" s="1">
        <v>44302.0</v>
      </c>
      <c r="B791" s="2">
        <v>4244.0</v>
      </c>
      <c r="C791" s="3">
        <v>17158.81</v>
      </c>
      <c r="D791" s="2">
        <v>17142.0</v>
      </c>
      <c r="E791" s="4"/>
      <c r="F791" s="5">
        <f t="shared" si="1"/>
        <v>4305</v>
      </c>
      <c r="G791" s="6">
        <f t="shared" si="2"/>
        <v>1.062983519</v>
      </c>
      <c r="H791" s="6">
        <f t="shared" si="3"/>
        <v>1.404102797</v>
      </c>
      <c r="I791" s="5" t="b">
        <f t="shared" si="4"/>
        <v>0</v>
      </c>
      <c r="J791" s="48">
        <f t="shared" si="5"/>
        <v>0</v>
      </c>
      <c r="K791" s="4">
        <f t="shared" si="6"/>
        <v>85</v>
      </c>
      <c r="L791" s="7">
        <f t="shared" si="7"/>
        <v>-0.0009796716672</v>
      </c>
      <c r="M791" s="50" t="b">
        <f t="shared" si="8"/>
        <v>0</v>
      </c>
      <c r="N791" s="50" t="b">
        <f t="shared" si="9"/>
        <v>0</v>
      </c>
      <c r="O791" s="50">
        <f t="shared" si="10"/>
        <v>1</v>
      </c>
      <c r="P791" s="4">
        <f t="shared" si="28"/>
        <v>3423974250</v>
      </c>
      <c r="Q791" s="21">
        <f t="shared" si="31"/>
        <v>65914</v>
      </c>
      <c r="R791" s="93">
        <v>44302.0</v>
      </c>
      <c r="S791" s="97">
        <v>4176.25</v>
      </c>
      <c r="T791" s="97">
        <v>1304078.0</v>
      </c>
      <c r="U791" s="97">
        <v>5.48059954E8</v>
      </c>
      <c r="V791" s="98">
        <v>0.422365</v>
      </c>
      <c r="W791" s="53">
        <f t="shared" si="33"/>
        <v>3.271222278</v>
      </c>
      <c r="X791" s="34" t="b">
        <f t="shared" si="13"/>
        <v>0</v>
      </c>
      <c r="Y791" s="34" t="b">
        <f t="shared" si="14"/>
        <v>0</v>
      </c>
      <c r="Z791" s="34" t="b">
        <f t="shared" si="15"/>
        <v>0</v>
      </c>
      <c r="AA791" s="34" t="b">
        <f t="shared" si="16"/>
        <v>0</v>
      </c>
      <c r="AB791" s="34" t="b">
        <f t="shared" si="17"/>
        <v>0</v>
      </c>
      <c r="AC791" s="21">
        <f t="shared" si="18"/>
        <v>9</v>
      </c>
      <c r="AD791" s="21">
        <f t="shared" si="19"/>
        <v>34</v>
      </c>
      <c r="AE791" s="16" t="b">
        <f t="shared" si="20"/>
        <v>0</v>
      </c>
      <c r="AF791" s="17" t="b">
        <f t="shared" si="30"/>
        <v>0</v>
      </c>
      <c r="AG791" s="17">
        <f t="shared" si="22"/>
        <v>48</v>
      </c>
      <c r="AH791" s="17" t="b">
        <f t="shared" si="23"/>
        <v>0</v>
      </c>
      <c r="AI791" s="34">
        <f t="shared" si="24"/>
        <v>3</v>
      </c>
      <c r="AJ791" s="18">
        <f t="shared" si="25"/>
        <v>15442.929</v>
      </c>
      <c r="AK791" s="18">
        <f t="shared" si="26"/>
        <v>15013.95875</v>
      </c>
      <c r="AL791" s="18">
        <f t="shared" si="27"/>
        <v>14584.9885</v>
      </c>
      <c r="AS791" s="21" t="b">
        <f t="shared" si="32"/>
        <v>1</v>
      </c>
    </row>
    <row r="792" ht="12.75" customHeight="1">
      <c r="A792" s="1">
        <v>44301.0</v>
      </c>
      <c r="B792" s="2">
        <v>3609.0</v>
      </c>
      <c r="C792" s="3">
        <v>17076.73</v>
      </c>
      <c r="D792" s="2">
        <v>17057.0</v>
      </c>
      <c r="E792" s="4"/>
      <c r="F792" s="5">
        <f t="shared" si="1"/>
        <v>4328.6</v>
      </c>
      <c r="G792" s="6">
        <f t="shared" si="2"/>
        <v>1.059753185</v>
      </c>
      <c r="H792" s="6">
        <f t="shared" si="3"/>
        <v>1.406116033</v>
      </c>
      <c r="I792" s="5" t="b">
        <f t="shared" si="4"/>
        <v>0</v>
      </c>
      <c r="J792" s="48">
        <f t="shared" si="5"/>
        <v>0</v>
      </c>
      <c r="K792" s="4">
        <f t="shared" si="6"/>
        <v>200</v>
      </c>
      <c r="L792" s="7">
        <f t="shared" si="7"/>
        <v>-0.001155373423</v>
      </c>
      <c r="M792" s="50" t="b">
        <f t="shared" si="8"/>
        <v>0</v>
      </c>
      <c r="N792" s="50" t="b">
        <f t="shared" si="9"/>
        <v>0</v>
      </c>
      <c r="O792" s="50">
        <f t="shared" si="10"/>
        <v>1</v>
      </c>
      <c r="P792" s="4">
        <f t="shared" si="28"/>
        <v>3163831750</v>
      </c>
      <c r="Q792" s="21">
        <f t="shared" si="31"/>
        <v>61210</v>
      </c>
      <c r="R792" s="93">
        <v>44301.0</v>
      </c>
      <c r="S792" s="97">
        <v>4162.5</v>
      </c>
      <c r="T792" s="97">
        <v>1277980.0</v>
      </c>
      <c r="U792" s="97">
        <v>6.2925868E8</v>
      </c>
      <c r="V792" s="98">
        <v>0.432948</v>
      </c>
      <c r="W792" s="53">
        <f t="shared" si="33"/>
        <v>3.743931205</v>
      </c>
      <c r="X792" s="34" t="b">
        <f t="shared" si="13"/>
        <v>0</v>
      </c>
      <c r="Y792" s="34" t="b">
        <f t="shared" si="14"/>
        <v>0</v>
      </c>
      <c r="Z792" s="34" t="b">
        <f t="shared" si="15"/>
        <v>0</v>
      </c>
      <c r="AA792" s="34" t="b">
        <f t="shared" si="16"/>
        <v>0</v>
      </c>
      <c r="AB792" s="34" t="b">
        <f t="shared" si="17"/>
        <v>0</v>
      </c>
      <c r="AC792" s="21">
        <f t="shared" si="18"/>
        <v>8</v>
      </c>
      <c r="AD792" s="21">
        <f t="shared" si="19"/>
        <v>33</v>
      </c>
      <c r="AE792" s="16" t="b">
        <f t="shared" si="20"/>
        <v>0</v>
      </c>
      <c r="AF792" s="17" t="b">
        <f t="shared" si="30"/>
        <v>0</v>
      </c>
      <c r="AG792" s="17">
        <f t="shared" si="22"/>
        <v>47</v>
      </c>
      <c r="AH792" s="17" t="b">
        <f t="shared" si="23"/>
        <v>0</v>
      </c>
      <c r="AI792" s="34">
        <f t="shared" si="24"/>
        <v>3</v>
      </c>
      <c r="AJ792" s="18">
        <f t="shared" si="25"/>
        <v>15369.057</v>
      </c>
      <c r="AK792" s="18">
        <f t="shared" si="26"/>
        <v>14942.13875</v>
      </c>
      <c r="AL792" s="18">
        <f t="shared" si="27"/>
        <v>14515.2205</v>
      </c>
      <c r="AS792" s="21" t="b">
        <f t="shared" si="32"/>
        <v>1</v>
      </c>
    </row>
    <row r="793" ht="12.75" customHeight="1">
      <c r="A793" s="1">
        <v>44300.0</v>
      </c>
      <c r="B793" s="2">
        <v>4838.0</v>
      </c>
      <c r="C793" s="3">
        <v>16865.97</v>
      </c>
      <c r="D793" s="2">
        <v>16857.0</v>
      </c>
      <c r="E793" s="4"/>
      <c r="F793" s="5">
        <f t="shared" si="1"/>
        <v>4376.6</v>
      </c>
      <c r="G793" s="6">
        <f t="shared" si="2"/>
        <v>1.048694221</v>
      </c>
      <c r="H793" s="6">
        <f t="shared" si="3"/>
        <v>1.407670709</v>
      </c>
      <c r="I793" s="5" t="b">
        <f t="shared" si="4"/>
        <v>0</v>
      </c>
      <c r="J793" s="48">
        <f t="shared" si="5"/>
        <v>0</v>
      </c>
      <c r="K793" s="4">
        <f t="shared" si="6"/>
        <v>47</v>
      </c>
      <c r="L793" s="7">
        <f t="shared" si="7"/>
        <v>-0.0005318401491</v>
      </c>
      <c r="M793" s="50" t="b">
        <f t="shared" si="8"/>
        <v>0</v>
      </c>
      <c r="N793" s="50" t="b">
        <f t="shared" si="9"/>
        <v>0</v>
      </c>
      <c r="O793" s="50">
        <f t="shared" si="10"/>
        <v>1</v>
      </c>
      <c r="P793" s="4">
        <f t="shared" si="28"/>
        <v>2645871750</v>
      </c>
      <c r="Q793" s="21">
        <f t="shared" si="31"/>
        <v>51796</v>
      </c>
      <c r="R793" s="93">
        <v>44300.0</v>
      </c>
      <c r="S793" s="97">
        <v>4118.0</v>
      </c>
      <c r="T793" s="97">
        <v>1529562.0</v>
      </c>
      <c r="U793" s="97">
        <v>5.3865911E8</v>
      </c>
      <c r="V793" s="98">
        <v>0.425656</v>
      </c>
      <c r="W793" s="53">
        <f t="shared" si="33"/>
        <v>3.204109708</v>
      </c>
      <c r="X793" s="34" t="b">
        <f t="shared" si="13"/>
        <v>0</v>
      </c>
      <c r="Y793" s="34" t="b">
        <f t="shared" si="14"/>
        <v>0</v>
      </c>
      <c r="Z793" s="34" t="b">
        <f t="shared" si="15"/>
        <v>0</v>
      </c>
      <c r="AA793" s="34" t="b">
        <f t="shared" si="16"/>
        <v>0</v>
      </c>
      <c r="AB793" s="34" t="b">
        <f t="shared" si="17"/>
        <v>0</v>
      </c>
      <c r="AC793" s="21">
        <f t="shared" si="18"/>
        <v>7</v>
      </c>
      <c r="AD793" s="21">
        <f t="shared" si="19"/>
        <v>32</v>
      </c>
      <c r="AE793" s="16" t="b">
        <f t="shared" si="20"/>
        <v>0</v>
      </c>
      <c r="AF793" s="17" t="b">
        <f t="shared" si="30"/>
        <v>0</v>
      </c>
      <c r="AG793" s="17">
        <f t="shared" si="22"/>
        <v>46</v>
      </c>
      <c r="AH793" s="17" t="b">
        <f t="shared" si="23"/>
        <v>0</v>
      </c>
      <c r="AI793" s="34">
        <f t="shared" si="24"/>
        <v>3</v>
      </c>
      <c r="AJ793" s="18">
        <f t="shared" si="25"/>
        <v>15179.373</v>
      </c>
      <c r="AK793" s="18">
        <f t="shared" si="26"/>
        <v>14757.72375</v>
      </c>
      <c r="AL793" s="18">
        <f t="shared" si="27"/>
        <v>14336.0745</v>
      </c>
      <c r="AS793" s="21" t="b">
        <f t="shared" si="32"/>
        <v>1</v>
      </c>
    </row>
    <row r="794" ht="12.75" customHeight="1">
      <c r="A794" s="1">
        <v>44299.0</v>
      </c>
      <c r="B794" s="2">
        <v>4630.0</v>
      </c>
      <c r="C794" s="3">
        <v>16824.91</v>
      </c>
      <c r="D794" s="2">
        <v>16810.0</v>
      </c>
      <c r="E794" s="4"/>
      <c r="F794" s="5">
        <f t="shared" si="1"/>
        <v>4089</v>
      </c>
      <c r="G794" s="6">
        <f t="shared" si="2"/>
        <v>1.048186399</v>
      </c>
      <c r="H794" s="6">
        <f t="shared" si="3"/>
        <v>1.350398849</v>
      </c>
      <c r="I794" s="5" t="b">
        <f t="shared" si="4"/>
        <v>0</v>
      </c>
      <c r="J794" s="48">
        <f t="shared" si="5"/>
        <v>0</v>
      </c>
      <c r="K794" s="4">
        <f t="shared" si="6"/>
        <v>-32</v>
      </c>
      <c r="L794" s="7">
        <f t="shared" si="7"/>
        <v>-0.0008861860182</v>
      </c>
      <c r="M794" s="50" t="b">
        <f t="shared" si="8"/>
        <v>0</v>
      </c>
      <c r="N794" s="50" t="b">
        <f t="shared" si="9"/>
        <v>0</v>
      </c>
      <c r="O794" s="50">
        <f t="shared" si="10"/>
        <v>1</v>
      </c>
      <c r="P794" s="4">
        <f t="shared" si="28"/>
        <v>2529191900</v>
      </c>
      <c r="Q794" s="21">
        <f t="shared" si="31"/>
        <v>49651</v>
      </c>
      <c r="R794" s="93">
        <v>44299.0</v>
      </c>
      <c r="S794" s="97">
        <v>4132.75</v>
      </c>
      <c r="T794" s="97">
        <v>1081282.0</v>
      </c>
      <c r="U794" s="97">
        <v>7.7608989E8</v>
      </c>
      <c r="V794" s="98">
        <v>0.424517</v>
      </c>
      <c r="W794" s="53">
        <f t="shared" si="33"/>
        <v>4.588774143</v>
      </c>
      <c r="X794" s="34" t="b">
        <f t="shared" si="13"/>
        <v>0</v>
      </c>
      <c r="Y794" s="34" t="b">
        <f t="shared" si="14"/>
        <v>0</v>
      </c>
      <c r="Z794" s="34" t="b">
        <f t="shared" si="15"/>
        <v>0</v>
      </c>
      <c r="AA794" s="34" t="b">
        <f t="shared" si="16"/>
        <v>0</v>
      </c>
      <c r="AB794" s="34" t="b">
        <f t="shared" si="17"/>
        <v>0</v>
      </c>
      <c r="AC794" s="21">
        <f t="shared" si="18"/>
        <v>6</v>
      </c>
      <c r="AD794" s="21">
        <f t="shared" si="19"/>
        <v>31</v>
      </c>
      <c r="AE794" s="16" t="b">
        <f t="shared" si="20"/>
        <v>0</v>
      </c>
      <c r="AF794" s="17" t="b">
        <f t="shared" si="30"/>
        <v>0</v>
      </c>
      <c r="AG794" s="17">
        <f t="shared" si="22"/>
        <v>45</v>
      </c>
      <c r="AH794" s="17" t="b">
        <f t="shared" si="23"/>
        <v>0</v>
      </c>
      <c r="AI794" s="34">
        <f t="shared" si="24"/>
        <v>3</v>
      </c>
      <c r="AJ794" s="18">
        <f t="shared" si="25"/>
        <v>15142.419</v>
      </c>
      <c r="AK794" s="18">
        <f t="shared" si="26"/>
        <v>14721.79625</v>
      </c>
      <c r="AL794" s="18">
        <f t="shared" si="27"/>
        <v>14301.1735</v>
      </c>
      <c r="AS794" s="21" t="b">
        <f t="shared" si="32"/>
        <v>1</v>
      </c>
    </row>
    <row r="795" ht="12.75" customHeight="1">
      <c r="A795" s="1">
        <v>44298.0</v>
      </c>
      <c r="B795" s="2">
        <v>4204.0</v>
      </c>
      <c r="C795" s="3">
        <v>16859.7</v>
      </c>
      <c r="D795" s="2">
        <v>16842.0</v>
      </c>
      <c r="E795" s="4"/>
      <c r="F795" s="5">
        <f t="shared" si="1"/>
        <v>3836</v>
      </c>
      <c r="G795" s="6">
        <f t="shared" si="2"/>
        <v>1.052347818</v>
      </c>
      <c r="H795" s="6">
        <f t="shared" si="3"/>
        <v>1.279441528</v>
      </c>
      <c r="I795" s="5" t="b">
        <f t="shared" si="4"/>
        <v>0</v>
      </c>
      <c r="J795" s="48">
        <f t="shared" si="5"/>
        <v>0</v>
      </c>
      <c r="K795" s="4">
        <f t="shared" si="6"/>
        <v>3</v>
      </c>
      <c r="L795" s="7">
        <f t="shared" si="7"/>
        <v>-0.001049840744</v>
      </c>
      <c r="M795" s="50" t="b">
        <f t="shared" si="8"/>
        <v>0</v>
      </c>
      <c r="N795" s="50" t="b">
        <f t="shared" si="9"/>
        <v>0</v>
      </c>
      <c r="O795" s="50">
        <f t="shared" si="10"/>
        <v>1</v>
      </c>
      <c r="P795" s="4">
        <f t="shared" si="28"/>
        <v>2611047900</v>
      </c>
      <c r="Q795" s="21">
        <f t="shared" si="31"/>
        <v>51160</v>
      </c>
      <c r="R795" s="93">
        <v>44298.0</v>
      </c>
      <c r="S795" s="97">
        <v>4120.25</v>
      </c>
      <c r="T795" s="97">
        <v>1089291.0</v>
      </c>
      <c r="U795" s="97">
        <v>7.18405475E8</v>
      </c>
      <c r="V795" s="98">
        <v>0.407078</v>
      </c>
      <c r="W795" s="53">
        <f t="shared" si="33"/>
        <v>4.233587313</v>
      </c>
      <c r="X795" s="34" t="b">
        <f t="shared" si="13"/>
        <v>0</v>
      </c>
      <c r="Y795" s="34" t="b">
        <f t="shared" si="14"/>
        <v>0</v>
      </c>
      <c r="Z795" s="34" t="b">
        <f t="shared" si="15"/>
        <v>0</v>
      </c>
      <c r="AA795" s="34" t="b">
        <f t="shared" si="16"/>
        <v>0</v>
      </c>
      <c r="AB795" s="34" t="b">
        <f t="shared" si="17"/>
        <v>0</v>
      </c>
      <c r="AC795" s="21">
        <f t="shared" si="18"/>
        <v>5</v>
      </c>
      <c r="AD795" s="21">
        <f t="shared" si="19"/>
        <v>30</v>
      </c>
      <c r="AE795" s="16" t="b">
        <f t="shared" si="20"/>
        <v>0</v>
      </c>
      <c r="AF795" s="17" t="b">
        <f t="shared" si="30"/>
        <v>0</v>
      </c>
      <c r="AG795" s="17">
        <f t="shared" si="22"/>
        <v>44</v>
      </c>
      <c r="AH795" s="17" t="b">
        <f t="shared" si="23"/>
        <v>0</v>
      </c>
      <c r="AI795" s="34">
        <f t="shared" si="24"/>
        <v>3</v>
      </c>
      <c r="AJ795" s="18">
        <f t="shared" si="25"/>
        <v>15173.73</v>
      </c>
      <c r="AK795" s="18">
        <f t="shared" si="26"/>
        <v>14752.2375</v>
      </c>
      <c r="AL795" s="18">
        <f t="shared" si="27"/>
        <v>14330.745</v>
      </c>
      <c r="AS795" s="21" t="b">
        <f t="shared" si="32"/>
        <v>1</v>
      </c>
    </row>
    <row r="796" ht="12.75" customHeight="1">
      <c r="A796" s="1">
        <v>44295.0</v>
      </c>
      <c r="B796" s="2">
        <v>4362.0</v>
      </c>
      <c r="C796" s="3">
        <v>16854.1</v>
      </c>
      <c r="D796" s="2">
        <v>16839.0</v>
      </c>
      <c r="E796" s="4"/>
      <c r="F796" s="5">
        <f t="shared" si="1"/>
        <v>3640</v>
      </c>
      <c r="G796" s="6">
        <f t="shared" si="2"/>
        <v>1.05414511</v>
      </c>
      <c r="H796" s="6">
        <f t="shared" si="3"/>
        <v>1.284130886</v>
      </c>
      <c r="I796" s="5" t="b">
        <f t="shared" si="4"/>
        <v>0</v>
      </c>
      <c r="J796" s="48">
        <f t="shared" si="5"/>
        <v>0</v>
      </c>
      <c r="K796" s="4">
        <f t="shared" si="6"/>
        <v>-75</v>
      </c>
      <c r="L796" s="7">
        <f t="shared" si="7"/>
        <v>-0.0008959244338</v>
      </c>
      <c r="M796" s="50" t="b">
        <f t="shared" si="8"/>
        <v>0</v>
      </c>
      <c r="N796" s="50" t="b">
        <f t="shared" si="9"/>
        <v>0</v>
      </c>
      <c r="O796" s="50">
        <f t="shared" si="10"/>
        <v>1</v>
      </c>
      <c r="P796" s="4">
        <f t="shared" si="28"/>
        <v>2603395050</v>
      </c>
      <c r="Q796" s="21">
        <f t="shared" si="31"/>
        <v>51019</v>
      </c>
      <c r="R796" s="93">
        <v>44295.0</v>
      </c>
      <c r="S796" s="97">
        <v>4119.5</v>
      </c>
      <c r="T796" s="97">
        <v>1090560.0</v>
      </c>
      <c r="U796" s="97">
        <v>6.88708487E8</v>
      </c>
      <c r="V796" s="98">
        <v>0.443098</v>
      </c>
      <c r="W796" s="53">
        <f t="shared" si="33"/>
        <v>4.020499596</v>
      </c>
      <c r="X796" s="34" t="b">
        <f t="shared" si="13"/>
        <v>0</v>
      </c>
      <c r="Y796" s="34" t="b">
        <f t="shared" si="14"/>
        <v>0</v>
      </c>
      <c r="Z796" s="34" t="b">
        <f t="shared" si="15"/>
        <v>0</v>
      </c>
      <c r="AA796" s="34" t="b">
        <f t="shared" si="16"/>
        <v>0</v>
      </c>
      <c r="AB796" s="34" t="b">
        <f t="shared" si="17"/>
        <v>0</v>
      </c>
      <c r="AC796" s="21">
        <f t="shared" si="18"/>
        <v>4</v>
      </c>
      <c r="AD796" s="21">
        <f t="shared" si="19"/>
        <v>29</v>
      </c>
      <c r="AE796" s="16" t="b">
        <f t="shared" si="20"/>
        <v>0</v>
      </c>
      <c r="AF796" s="17" t="b">
        <f t="shared" si="30"/>
        <v>0</v>
      </c>
      <c r="AG796" s="17">
        <f t="shared" si="22"/>
        <v>43</v>
      </c>
      <c r="AH796" s="17" t="b">
        <f t="shared" si="23"/>
        <v>0</v>
      </c>
      <c r="AI796" s="34">
        <f t="shared" si="24"/>
        <v>3</v>
      </c>
      <c r="AJ796" s="18">
        <f t="shared" si="25"/>
        <v>15168.69</v>
      </c>
      <c r="AK796" s="18">
        <f t="shared" si="26"/>
        <v>14747.3375</v>
      </c>
      <c r="AL796" s="18">
        <f t="shared" si="27"/>
        <v>14325.985</v>
      </c>
      <c r="AS796" s="21" t="b">
        <f t="shared" si="32"/>
        <v>1</v>
      </c>
    </row>
    <row r="797" ht="12.75" customHeight="1">
      <c r="A797" s="1">
        <v>44294.0</v>
      </c>
      <c r="B797" s="2">
        <v>3849.0</v>
      </c>
      <c r="C797" s="3">
        <v>16926.44</v>
      </c>
      <c r="D797" s="2">
        <v>16914.0</v>
      </c>
      <c r="E797" s="4"/>
      <c r="F797" s="5">
        <f t="shared" si="1"/>
        <v>3433.2</v>
      </c>
      <c r="G797" s="6">
        <f t="shared" si="2"/>
        <v>1.061016151</v>
      </c>
      <c r="H797" s="6">
        <f t="shared" si="3"/>
        <v>1.143142826</v>
      </c>
      <c r="I797" s="5" t="b">
        <f t="shared" si="4"/>
        <v>0</v>
      </c>
      <c r="J797" s="48">
        <f t="shared" si="5"/>
        <v>0</v>
      </c>
      <c r="K797" s="4">
        <f t="shared" si="6"/>
        <v>144</v>
      </c>
      <c r="L797" s="7">
        <f t="shared" si="7"/>
        <v>-0.0007349448555</v>
      </c>
      <c r="M797" s="50" t="b">
        <f t="shared" si="8"/>
        <v>0</v>
      </c>
      <c r="N797" s="50" t="b">
        <f t="shared" si="9"/>
        <v>0</v>
      </c>
      <c r="O797" s="50">
        <f t="shared" si="10"/>
        <v>1</v>
      </c>
      <c r="P797" s="4">
        <f t="shared" si="28"/>
        <v>2808906300</v>
      </c>
      <c r="Q797" s="21">
        <f t="shared" si="31"/>
        <v>54803</v>
      </c>
      <c r="R797" s="93">
        <v>44294.0</v>
      </c>
      <c r="S797" s="97">
        <v>4089.0</v>
      </c>
      <c r="T797" s="97">
        <v>988346.0</v>
      </c>
      <c r="U797" s="97">
        <v>8.33013758E8</v>
      </c>
      <c r="V797" s="98">
        <v>0.439295</v>
      </c>
      <c r="W797" s="53">
        <f t="shared" si="33"/>
        <v>4.867598132</v>
      </c>
      <c r="X797" s="34" t="b">
        <f t="shared" si="13"/>
        <v>0</v>
      </c>
      <c r="Y797" s="34" t="b">
        <f t="shared" si="14"/>
        <v>0</v>
      </c>
      <c r="Z797" s="34" t="b">
        <f t="shared" si="15"/>
        <v>0</v>
      </c>
      <c r="AA797" s="34" t="b">
        <f t="shared" si="16"/>
        <v>0</v>
      </c>
      <c r="AB797" s="34" t="b">
        <f t="shared" si="17"/>
        <v>0</v>
      </c>
      <c r="AC797" s="21">
        <f t="shared" si="18"/>
        <v>3</v>
      </c>
      <c r="AD797" s="21">
        <f t="shared" si="19"/>
        <v>28</v>
      </c>
      <c r="AE797" s="16" t="b">
        <f t="shared" si="20"/>
        <v>0</v>
      </c>
      <c r="AF797" s="17" t="b">
        <f t="shared" si="30"/>
        <v>0</v>
      </c>
      <c r="AG797" s="17">
        <f t="shared" si="22"/>
        <v>42</v>
      </c>
      <c r="AH797" s="17" t="b">
        <f t="shared" si="23"/>
        <v>0</v>
      </c>
      <c r="AI797" s="34">
        <f t="shared" si="24"/>
        <v>3</v>
      </c>
      <c r="AJ797" s="18">
        <f t="shared" si="25"/>
        <v>15233.796</v>
      </c>
      <c r="AK797" s="18">
        <f t="shared" si="26"/>
        <v>14810.635</v>
      </c>
      <c r="AL797" s="18">
        <f t="shared" si="27"/>
        <v>14387.474</v>
      </c>
      <c r="AS797" s="21" t="b">
        <f t="shared" si="32"/>
        <v>1</v>
      </c>
    </row>
    <row r="798" ht="12.75" customHeight="1">
      <c r="A798" s="1">
        <v>44293.0</v>
      </c>
      <c r="B798" s="2">
        <v>3400.0</v>
      </c>
      <c r="C798" s="3">
        <v>16815.36</v>
      </c>
      <c r="D798" s="2">
        <v>16770.0</v>
      </c>
      <c r="E798" s="4"/>
      <c r="F798" s="5">
        <f t="shared" si="1"/>
        <v>3284.8</v>
      </c>
      <c r="G798" s="6">
        <f t="shared" si="2"/>
        <v>1.056524306</v>
      </c>
      <c r="H798" s="6">
        <f t="shared" si="3"/>
        <v>1.015986852</v>
      </c>
      <c r="I798" s="5" t="b">
        <f t="shared" si="4"/>
        <v>0</v>
      </c>
      <c r="J798" s="48">
        <f t="shared" si="5"/>
        <v>0</v>
      </c>
      <c r="K798" s="4">
        <f t="shared" si="6"/>
        <v>42</v>
      </c>
      <c r="L798" s="7">
        <f t="shared" si="7"/>
        <v>-0.002697533683</v>
      </c>
      <c r="M798" s="50" t="b">
        <f t="shared" si="8"/>
        <v>0</v>
      </c>
      <c r="N798" s="50" t="b">
        <f t="shared" si="9"/>
        <v>0</v>
      </c>
      <c r="O798" s="50">
        <f t="shared" si="10"/>
        <v>1</v>
      </c>
      <c r="P798" s="4">
        <f t="shared" si="28"/>
        <v>2460325500</v>
      </c>
      <c r="Q798" s="21">
        <f t="shared" si="31"/>
        <v>48414</v>
      </c>
      <c r="R798" s="93">
        <v>44293.0</v>
      </c>
      <c r="S798" s="97">
        <v>4070.0</v>
      </c>
      <c r="T798" s="97">
        <v>1101579.0</v>
      </c>
      <c r="U798" s="97">
        <v>6.90313136E8</v>
      </c>
      <c r="V798" s="98">
        <v>0.409671</v>
      </c>
      <c r="W798" s="53">
        <f t="shared" si="33"/>
        <v>4.042489297</v>
      </c>
      <c r="X798" s="34" t="b">
        <f t="shared" si="13"/>
        <v>0</v>
      </c>
      <c r="Y798" s="34" t="b">
        <f t="shared" si="14"/>
        <v>0</v>
      </c>
      <c r="Z798" s="34" t="b">
        <f t="shared" si="15"/>
        <v>0</v>
      </c>
      <c r="AA798" s="34" t="b">
        <f t="shared" si="16"/>
        <v>0</v>
      </c>
      <c r="AB798" s="34" t="b">
        <f t="shared" si="17"/>
        <v>0</v>
      </c>
      <c r="AC798" s="21">
        <f t="shared" si="18"/>
        <v>2</v>
      </c>
      <c r="AD798" s="21">
        <f t="shared" si="19"/>
        <v>27</v>
      </c>
      <c r="AE798" s="16" t="b">
        <f t="shared" si="20"/>
        <v>0</v>
      </c>
      <c r="AF798" s="17" t="b">
        <f t="shared" si="30"/>
        <v>0</v>
      </c>
      <c r="AG798" s="17">
        <f t="shared" si="22"/>
        <v>41</v>
      </c>
      <c r="AH798" s="17" t="b">
        <f t="shared" si="23"/>
        <v>0</v>
      </c>
      <c r="AI798" s="34">
        <f t="shared" si="24"/>
        <v>3</v>
      </c>
      <c r="AJ798" s="18">
        <f t="shared" si="25"/>
        <v>15133.824</v>
      </c>
      <c r="AK798" s="18">
        <f t="shared" si="26"/>
        <v>14713.44</v>
      </c>
      <c r="AL798" s="18">
        <f t="shared" si="27"/>
        <v>14293.056</v>
      </c>
      <c r="AS798" s="21" t="b">
        <f t="shared" si="32"/>
        <v>1</v>
      </c>
    </row>
    <row r="799" ht="12.75" customHeight="1">
      <c r="A799" s="1">
        <v>44292.0</v>
      </c>
      <c r="B799" s="2">
        <v>3365.0</v>
      </c>
      <c r="C799" s="3">
        <v>16739.87</v>
      </c>
      <c r="D799" s="2">
        <v>16728.0</v>
      </c>
      <c r="E799" s="4"/>
      <c r="F799" s="5">
        <f t="shared" si="1"/>
        <v>3251.2</v>
      </c>
      <c r="G799" s="6">
        <f t="shared" si="2"/>
        <v>1.054368486</v>
      </c>
      <c r="H799" s="6">
        <f t="shared" si="3"/>
        <v>1.008224596</v>
      </c>
      <c r="I799" s="5" t="b">
        <f t="shared" si="4"/>
        <v>0</v>
      </c>
      <c r="J799" s="48">
        <f t="shared" si="5"/>
        <v>0</v>
      </c>
      <c r="K799" s="4">
        <f t="shared" si="6"/>
        <v>182</v>
      </c>
      <c r="L799" s="7">
        <f t="shared" si="7"/>
        <v>-0.0007090855544</v>
      </c>
      <c r="M799" s="50" t="b">
        <f t="shared" si="8"/>
        <v>0</v>
      </c>
      <c r="N799" s="50" t="b">
        <f t="shared" si="9"/>
        <v>0</v>
      </c>
      <c r="O799" s="50">
        <f t="shared" si="10"/>
        <v>1</v>
      </c>
      <c r="P799" s="4">
        <f t="shared" si="28"/>
        <v>2362455000</v>
      </c>
      <c r="Q799" s="21">
        <f t="shared" si="31"/>
        <v>46605</v>
      </c>
      <c r="R799" s="93">
        <v>44292.0</v>
      </c>
      <c r="S799" s="97">
        <v>4064.0</v>
      </c>
      <c r="T799" s="97">
        <v>1252163.0</v>
      </c>
      <c r="U799" s="97">
        <v>7.75957606E8</v>
      </c>
      <c r="V799" s="98">
        <v>0.412024</v>
      </c>
      <c r="W799" s="53">
        <f t="shared" si="33"/>
        <v>4.548944062</v>
      </c>
      <c r="X799" s="34" t="b">
        <f t="shared" si="13"/>
        <v>0</v>
      </c>
      <c r="Y799" s="34" t="b">
        <f t="shared" si="14"/>
        <v>0</v>
      </c>
      <c r="Z799" s="34" t="b">
        <f t="shared" si="15"/>
        <v>0</v>
      </c>
      <c r="AA799" s="34" t="b">
        <f t="shared" si="16"/>
        <v>0</v>
      </c>
      <c r="AB799" s="34" t="b">
        <f t="shared" si="17"/>
        <v>1</v>
      </c>
      <c r="AC799" s="21">
        <f t="shared" si="18"/>
        <v>1</v>
      </c>
      <c r="AD799" s="21">
        <f t="shared" si="19"/>
        <v>26</v>
      </c>
      <c r="AE799" s="16" t="b">
        <f t="shared" si="20"/>
        <v>0</v>
      </c>
      <c r="AF799" s="17" t="b">
        <f t="shared" si="30"/>
        <v>0</v>
      </c>
      <c r="AG799" s="17">
        <f t="shared" si="22"/>
        <v>40</v>
      </c>
      <c r="AH799" s="17" t="b">
        <f t="shared" si="23"/>
        <v>0</v>
      </c>
      <c r="AI799" s="34">
        <f t="shared" si="24"/>
        <v>3</v>
      </c>
      <c r="AJ799" s="18">
        <f t="shared" si="25"/>
        <v>15065.883</v>
      </c>
      <c r="AK799" s="18">
        <f t="shared" si="26"/>
        <v>14647.38625</v>
      </c>
      <c r="AL799" s="18">
        <f t="shared" si="27"/>
        <v>14228.8895</v>
      </c>
      <c r="AS799" s="21" t="b">
        <f t="shared" si="32"/>
        <v>1</v>
      </c>
    </row>
    <row r="800" ht="12.75" customHeight="1">
      <c r="A800" s="1">
        <v>44287.0</v>
      </c>
      <c r="B800" s="2">
        <v>3224.0</v>
      </c>
      <c r="C800" s="3">
        <v>16571.28</v>
      </c>
      <c r="D800" s="2">
        <v>16546.0</v>
      </c>
      <c r="E800" s="4"/>
      <c r="F800" s="5">
        <f t="shared" si="1"/>
        <v>3172.4</v>
      </c>
      <c r="G800" s="6">
        <f t="shared" si="2"/>
        <v>1.046228379</v>
      </c>
      <c r="H800" s="6">
        <f t="shared" si="3"/>
        <v>1.001449413</v>
      </c>
      <c r="I800" s="5" t="b">
        <f t="shared" si="4"/>
        <v>0</v>
      </c>
      <c r="J800" s="48">
        <f t="shared" si="5"/>
        <v>0</v>
      </c>
      <c r="K800" s="4">
        <f t="shared" si="6"/>
        <v>128</v>
      </c>
      <c r="L800" s="7">
        <f t="shared" si="7"/>
        <v>-0.001525530919</v>
      </c>
      <c r="M800" s="50" t="b">
        <f t="shared" si="8"/>
        <v>0</v>
      </c>
      <c r="N800" s="50" t="b">
        <f t="shared" si="9"/>
        <v>0</v>
      </c>
      <c r="O800" s="50">
        <f t="shared" si="10"/>
        <v>1</v>
      </c>
      <c r="P800" s="4">
        <f t="shared" si="28"/>
        <v>1999556100</v>
      </c>
      <c r="Q800" s="21">
        <f t="shared" si="31"/>
        <v>39879</v>
      </c>
      <c r="R800" s="93">
        <v>44287.0</v>
      </c>
      <c r="S800" s="97">
        <v>4010.0</v>
      </c>
      <c r="T800" s="97">
        <v>64747.0</v>
      </c>
      <c r="U800" s="97">
        <v>5.73674249E8</v>
      </c>
      <c r="V800" s="98">
        <v>0.407016</v>
      </c>
      <c r="W800" s="53">
        <f t="shared" si="33"/>
        <v>3.379590906</v>
      </c>
      <c r="X800" s="34" t="b">
        <f t="shared" si="13"/>
        <v>0</v>
      </c>
      <c r="Y800" s="34" t="b">
        <f t="shared" si="14"/>
        <v>0</v>
      </c>
      <c r="Z800" s="34" t="b">
        <f t="shared" si="15"/>
        <v>0</v>
      </c>
      <c r="AA800" s="34" t="b">
        <f t="shared" si="16"/>
        <v>0</v>
      </c>
      <c r="AB800" s="34" t="b">
        <f t="shared" si="17"/>
        <v>1</v>
      </c>
      <c r="AC800" s="21">
        <f t="shared" si="18"/>
        <v>1</v>
      </c>
      <c r="AD800" s="21">
        <f t="shared" si="19"/>
        <v>25</v>
      </c>
      <c r="AE800" s="16" t="b">
        <f t="shared" si="20"/>
        <v>0</v>
      </c>
      <c r="AF800" s="17" t="b">
        <f t="shared" si="30"/>
        <v>0</v>
      </c>
      <c r="AG800" s="17">
        <f t="shared" si="22"/>
        <v>39</v>
      </c>
      <c r="AH800" s="17" t="b">
        <f t="shared" si="23"/>
        <v>0</v>
      </c>
      <c r="AI800" s="34">
        <f t="shared" si="24"/>
        <v>3</v>
      </c>
      <c r="AJ800" s="18">
        <f t="shared" si="25"/>
        <v>14914.152</v>
      </c>
      <c r="AK800" s="18">
        <f t="shared" si="26"/>
        <v>14499.87</v>
      </c>
      <c r="AL800" s="18">
        <f t="shared" si="27"/>
        <v>14085.588</v>
      </c>
      <c r="AS800" s="21" t="b">
        <f t="shared" si="32"/>
        <v>1</v>
      </c>
    </row>
    <row r="801" ht="12.75" customHeight="1">
      <c r="A801" s="1">
        <v>44286.0</v>
      </c>
      <c r="B801" s="2">
        <v>3328.0</v>
      </c>
      <c r="C801" s="3">
        <v>16431.13</v>
      </c>
      <c r="D801" s="2">
        <v>16418.0</v>
      </c>
      <c r="E801" s="4"/>
      <c r="F801" s="5">
        <f t="shared" si="1"/>
        <v>3161.8</v>
      </c>
      <c r="G801" s="6">
        <f t="shared" si="2"/>
        <v>1.039830775</v>
      </c>
      <c r="H801" s="6">
        <f t="shared" si="3"/>
        <v>1.006989621</v>
      </c>
      <c r="I801" s="5" t="b">
        <f t="shared" si="4"/>
        <v>0</v>
      </c>
      <c r="J801" s="48">
        <f t="shared" si="5"/>
        <v>0</v>
      </c>
      <c r="K801" s="4">
        <f t="shared" si="6"/>
        <v>-98</v>
      </c>
      <c r="L801" s="7">
        <f t="shared" si="7"/>
        <v>-0.0007990929413</v>
      </c>
      <c r="M801" s="50" t="b">
        <f t="shared" si="8"/>
        <v>0</v>
      </c>
      <c r="N801" s="50" t="b">
        <f t="shared" si="9"/>
        <v>0</v>
      </c>
      <c r="O801" s="50">
        <f t="shared" si="10"/>
        <v>1</v>
      </c>
      <c r="P801" s="4">
        <f t="shared" si="28"/>
        <v>1771652100</v>
      </c>
      <c r="Q801" s="21">
        <f t="shared" si="31"/>
        <v>35610</v>
      </c>
      <c r="R801" s="93">
        <v>44286.0</v>
      </c>
      <c r="S801" s="97">
        <v>3967.5</v>
      </c>
      <c r="T801" s="97">
        <v>1642169.0</v>
      </c>
      <c r="U801" s="97">
        <v>3.71433634E8</v>
      </c>
      <c r="V801" s="98">
        <v>0.442081</v>
      </c>
      <c r="W801" s="53">
        <f t="shared" si="33"/>
        <v>2.152468711</v>
      </c>
      <c r="X801" s="34" t="b">
        <f t="shared" si="13"/>
        <v>0</v>
      </c>
      <c r="Y801" s="34" t="b">
        <f t="shared" si="14"/>
        <v>0</v>
      </c>
      <c r="Z801" s="34" t="b">
        <f t="shared" si="15"/>
        <v>0</v>
      </c>
      <c r="AA801" s="34" t="b">
        <f t="shared" si="16"/>
        <v>0</v>
      </c>
      <c r="AB801" s="34" t="b">
        <f t="shared" si="17"/>
        <v>0</v>
      </c>
      <c r="AC801" s="21">
        <f t="shared" si="18"/>
        <v>11</v>
      </c>
      <c r="AD801" s="21">
        <f t="shared" si="19"/>
        <v>24</v>
      </c>
      <c r="AE801" s="16" t="b">
        <f t="shared" si="20"/>
        <v>0</v>
      </c>
      <c r="AF801" s="17" t="b">
        <f t="shared" si="30"/>
        <v>0</v>
      </c>
      <c r="AG801" s="17">
        <f t="shared" si="22"/>
        <v>38</v>
      </c>
      <c r="AH801" s="17" t="b">
        <f t="shared" si="23"/>
        <v>0</v>
      </c>
      <c r="AI801" s="34">
        <f t="shared" si="24"/>
        <v>3</v>
      </c>
      <c r="AJ801" s="18">
        <f t="shared" si="25"/>
        <v>14788.017</v>
      </c>
      <c r="AK801" s="18">
        <f t="shared" si="26"/>
        <v>14377.23875</v>
      </c>
      <c r="AL801" s="18">
        <f t="shared" si="27"/>
        <v>13966.4605</v>
      </c>
      <c r="AS801" s="21" t="b">
        <f t="shared" si="32"/>
        <v>1</v>
      </c>
    </row>
    <row r="802" ht="12.75" customHeight="1">
      <c r="A802" s="1">
        <v>44285.0</v>
      </c>
      <c r="B802" s="2">
        <v>3107.0</v>
      </c>
      <c r="C802" s="3">
        <v>16554.9</v>
      </c>
      <c r="D802" s="2">
        <v>16516.0</v>
      </c>
      <c r="E802" s="4"/>
      <c r="F802" s="5">
        <f t="shared" si="1"/>
        <v>3127.4</v>
      </c>
      <c r="G802" s="6">
        <f t="shared" si="2"/>
        <v>1.050045571</v>
      </c>
      <c r="H802" s="6">
        <f t="shared" si="3"/>
        <v>0.9834469328</v>
      </c>
      <c r="I802" s="5" t="b">
        <f t="shared" si="4"/>
        <v>0</v>
      </c>
      <c r="J802" s="48">
        <f t="shared" si="5"/>
        <v>0</v>
      </c>
      <c r="K802" s="4">
        <f t="shared" si="6"/>
        <v>97</v>
      </c>
      <c r="L802" s="7">
        <f t="shared" si="7"/>
        <v>-0.002349757474</v>
      </c>
      <c r="M802" s="50" t="b">
        <f t="shared" si="8"/>
        <v>0</v>
      </c>
      <c r="N802" s="50" t="b">
        <f t="shared" si="9"/>
        <v>0</v>
      </c>
      <c r="O802" s="50">
        <f t="shared" si="10"/>
        <v>1</v>
      </c>
      <c r="P802" s="4">
        <f t="shared" si="28"/>
        <v>1963928100</v>
      </c>
      <c r="Q802" s="21">
        <f t="shared" si="31"/>
        <v>39240</v>
      </c>
      <c r="R802" s="93">
        <v>44285.0</v>
      </c>
      <c r="S802" s="97">
        <v>3947.75</v>
      </c>
      <c r="T802" s="97">
        <v>1590486.0</v>
      </c>
      <c r="U802" s="97">
        <v>3.78579295E8</v>
      </c>
      <c r="V802" s="98">
        <v>0.415423</v>
      </c>
      <c r="W802" s="53">
        <f t="shared" si="33"/>
        <v>2.192018336</v>
      </c>
      <c r="X802" s="34" t="b">
        <f t="shared" si="13"/>
        <v>0</v>
      </c>
      <c r="Y802" s="34" t="b">
        <f t="shared" si="14"/>
        <v>0</v>
      </c>
      <c r="Z802" s="34" t="b">
        <f t="shared" si="15"/>
        <v>0</v>
      </c>
      <c r="AA802" s="34" t="b">
        <f t="shared" si="16"/>
        <v>0</v>
      </c>
      <c r="AB802" s="34" t="b">
        <f t="shared" si="17"/>
        <v>0</v>
      </c>
      <c r="AC802" s="21">
        <f t="shared" si="18"/>
        <v>10</v>
      </c>
      <c r="AD802" s="21">
        <f t="shared" si="19"/>
        <v>23</v>
      </c>
      <c r="AE802" s="16" t="b">
        <f t="shared" si="20"/>
        <v>0</v>
      </c>
      <c r="AF802" s="17" t="b">
        <f t="shared" si="30"/>
        <v>0</v>
      </c>
      <c r="AG802" s="17">
        <f t="shared" si="22"/>
        <v>37</v>
      </c>
      <c r="AH802" s="17" t="b">
        <f t="shared" si="23"/>
        <v>0</v>
      </c>
      <c r="AI802" s="34">
        <f t="shared" si="24"/>
        <v>3</v>
      </c>
      <c r="AJ802" s="18">
        <f t="shared" si="25"/>
        <v>14899.41</v>
      </c>
      <c r="AK802" s="18">
        <f t="shared" si="26"/>
        <v>14485.5375</v>
      </c>
      <c r="AL802" s="18">
        <f t="shared" si="27"/>
        <v>14071.665</v>
      </c>
      <c r="AS802" s="21" t="b">
        <f t="shared" si="32"/>
        <v>1</v>
      </c>
    </row>
    <row r="803" ht="12.75" customHeight="1">
      <c r="A803" s="1">
        <v>44284.0</v>
      </c>
      <c r="B803" s="2">
        <v>3232.0</v>
      </c>
      <c r="C803" s="3">
        <v>16475.97</v>
      </c>
      <c r="D803" s="2">
        <v>16419.0</v>
      </c>
      <c r="E803" s="4"/>
      <c r="F803" s="5">
        <f t="shared" si="1"/>
        <v>3198.6</v>
      </c>
      <c r="G803" s="6">
        <f t="shared" si="2"/>
        <v>1.047621619</v>
      </c>
      <c r="H803" s="6">
        <f t="shared" si="3"/>
        <v>1.058632918</v>
      </c>
      <c r="I803" s="5" t="b">
        <f t="shared" si="4"/>
        <v>0</v>
      </c>
      <c r="J803" s="48">
        <f t="shared" si="5"/>
        <v>0</v>
      </c>
      <c r="K803" s="4">
        <f t="shared" si="6"/>
        <v>149</v>
      </c>
      <c r="L803" s="7">
        <f t="shared" si="7"/>
        <v>-0.003457763033</v>
      </c>
      <c r="M803" s="50" t="b">
        <f t="shared" si="8"/>
        <v>0</v>
      </c>
      <c r="N803" s="50" t="b">
        <f t="shared" si="9"/>
        <v>0</v>
      </c>
      <c r="O803" s="50">
        <f t="shared" si="10"/>
        <v>1</v>
      </c>
      <c r="P803" s="4">
        <f t="shared" si="28"/>
        <v>1789493000</v>
      </c>
      <c r="Q803" s="21">
        <f t="shared" si="31"/>
        <v>35966</v>
      </c>
      <c r="R803" s="93">
        <v>44284.0</v>
      </c>
      <c r="S803" s="97">
        <v>3959.0</v>
      </c>
      <c r="T803" s="97">
        <v>2003052.0</v>
      </c>
      <c r="U803" s="97">
        <v>3.8644254E8</v>
      </c>
      <c r="V803" s="98">
        <v>0.411609</v>
      </c>
      <c r="W803" s="53">
        <f t="shared" si="33"/>
        <v>2.250547904</v>
      </c>
      <c r="X803" s="34" t="b">
        <f t="shared" si="13"/>
        <v>0</v>
      </c>
      <c r="Y803" s="34" t="b">
        <f t="shared" si="14"/>
        <v>0</v>
      </c>
      <c r="Z803" s="34" t="b">
        <f t="shared" si="15"/>
        <v>0</v>
      </c>
      <c r="AA803" s="34" t="b">
        <f t="shared" si="16"/>
        <v>0</v>
      </c>
      <c r="AB803" s="34" t="b">
        <f t="shared" si="17"/>
        <v>0</v>
      </c>
      <c r="AC803" s="21">
        <f t="shared" si="18"/>
        <v>9</v>
      </c>
      <c r="AD803" s="21">
        <f t="shared" si="19"/>
        <v>22</v>
      </c>
      <c r="AE803" s="16" t="b">
        <f t="shared" si="20"/>
        <v>0</v>
      </c>
      <c r="AF803" s="17" t="b">
        <f t="shared" si="30"/>
        <v>0</v>
      </c>
      <c r="AG803" s="17">
        <f t="shared" si="22"/>
        <v>36</v>
      </c>
      <c r="AH803" s="17" t="b">
        <f t="shared" si="23"/>
        <v>0</v>
      </c>
      <c r="AI803" s="34">
        <f t="shared" si="24"/>
        <v>3</v>
      </c>
      <c r="AJ803" s="18">
        <f t="shared" si="25"/>
        <v>14828.373</v>
      </c>
      <c r="AK803" s="18">
        <f t="shared" si="26"/>
        <v>14416.47375</v>
      </c>
      <c r="AL803" s="18">
        <f t="shared" si="27"/>
        <v>14004.5745</v>
      </c>
      <c r="AS803" s="21" t="b">
        <f t="shared" si="32"/>
        <v>1</v>
      </c>
    </row>
    <row r="804" ht="12.75" customHeight="1">
      <c r="A804" s="1">
        <v>44281.0</v>
      </c>
      <c r="B804" s="2">
        <v>2971.0</v>
      </c>
      <c r="C804" s="3">
        <v>16305.88</v>
      </c>
      <c r="D804" s="2">
        <v>16270.0</v>
      </c>
      <c r="E804" s="4"/>
      <c r="F804" s="5">
        <f t="shared" si="1"/>
        <v>3216.6</v>
      </c>
      <c r="G804" s="6">
        <f t="shared" si="2"/>
        <v>1.039338137</v>
      </c>
      <c r="H804" s="6">
        <f t="shared" si="3"/>
        <v>1.060524086</v>
      </c>
      <c r="I804" s="5" t="b">
        <f t="shared" si="4"/>
        <v>0</v>
      </c>
      <c r="J804" s="48">
        <f t="shared" si="5"/>
        <v>0</v>
      </c>
      <c r="K804" s="4">
        <f t="shared" si="6"/>
        <v>249</v>
      </c>
      <c r="L804" s="7">
        <f t="shared" si="7"/>
        <v>-0.002200433218</v>
      </c>
      <c r="M804" s="50" t="b">
        <f t="shared" si="8"/>
        <v>1</v>
      </c>
      <c r="N804" s="50" t="b">
        <f t="shared" si="9"/>
        <v>0</v>
      </c>
      <c r="O804" s="50">
        <f t="shared" si="10"/>
        <v>-1</v>
      </c>
      <c r="P804" s="4">
        <f t="shared" si="28"/>
        <v>1884406000</v>
      </c>
      <c r="Q804" s="21">
        <f t="shared" si="31"/>
        <v>-12740</v>
      </c>
      <c r="R804" s="93">
        <v>44281.0</v>
      </c>
      <c r="S804" s="97">
        <v>3964.75</v>
      </c>
      <c r="T804" s="97">
        <v>1984060.0</v>
      </c>
      <c r="U804" s="97">
        <v>4.65889479E8</v>
      </c>
      <c r="V804" s="98">
        <v>0.435698</v>
      </c>
      <c r="W804" s="53">
        <f t="shared" si="33"/>
        <v>2.738353496</v>
      </c>
      <c r="X804" s="34" t="b">
        <f t="shared" si="13"/>
        <v>0</v>
      </c>
      <c r="Y804" s="34" t="b">
        <f t="shared" si="14"/>
        <v>0</v>
      </c>
      <c r="Z804" s="34" t="b">
        <f t="shared" si="15"/>
        <v>0</v>
      </c>
      <c r="AA804" s="34" t="b">
        <f t="shared" si="16"/>
        <v>0</v>
      </c>
      <c r="AB804" s="34" t="b">
        <f t="shared" si="17"/>
        <v>0</v>
      </c>
      <c r="AC804" s="21">
        <f t="shared" si="18"/>
        <v>8</v>
      </c>
      <c r="AD804" s="21">
        <f t="shared" si="19"/>
        <v>21</v>
      </c>
      <c r="AE804" s="16" t="b">
        <f t="shared" si="20"/>
        <v>0</v>
      </c>
      <c r="AF804" s="17" t="b">
        <f t="shared" si="30"/>
        <v>0</v>
      </c>
      <c r="AG804" s="17">
        <f t="shared" si="22"/>
        <v>35</v>
      </c>
      <c r="AH804" s="17" t="b">
        <f t="shared" si="23"/>
        <v>0</v>
      </c>
      <c r="AI804" s="34">
        <f t="shared" si="24"/>
        <v>1</v>
      </c>
      <c r="AJ804" s="18">
        <f t="shared" si="25"/>
        <v>14675.292</v>
      </c>
      <c r="AK804" s="18">
        <f t="shared" si="26"/>
        <v>14267.645</v>
      </c>
      <c r="AL804" s="18">
        <f t="shared" si="27"/>
        <v>13859.998</v>
      </c>
      <c r="AS804" s="21" t="b">
        <f t="shared" si="32"/>
        <v>1</v>
      </c>
    </row>
    <row r="805" ht="12.75" customHeight="1">
      <c r="A805" s="1">
        <v>44280.0</v>
      </c>
      <c r="B805" s="2">
        <v>3171.0</v>
      </c>
      <c r="C805" s="3">
        <v>16060.14</v>
      </c>
      <c r="D805" s="2">
        <v>16021.0</v>
      </c>
      <c r="E805" s="4"/>
      <c r="F805" s="5">
        <f t="shared" si="1"/>
        <v>3402.2</v>
      </c>
      <c r="G805" s="6">
        <f t="shared" si="2"/>
        <v>1.025767893</v>
      </c>
      <c r="H805" s="6">
        <f t="shared" si="3"/>
        <v>1.196924037</v>
      </c>
      <c r="I805" s="5" t="b">
        <f t="shared" si="4"/>
        <v>0</v>
      </c>
      <c r="J805" s="48">
        <f t="shared" si="5"/>
        <v>0</v>
      </c>
      <c r="K805" s="4">
        <f t="shared" si="6"/>
        <v>31</v>
      </c>
      <c r="L805" s="7">
        <f t="shared" si="7"/>
        <v>-0.00243708959</v>
      </c>
      <c r="M805" s="50" t="b">
        <f t="shared" si="8"/>
        <v>1</v>
      </c>
      <c r="N805" s="50" t="b">
        <f t="shared" si="9"/>
        <v>0</v>
      </c>
      <c r="O805" s="50">
        <f t="shared" si="10"/>
        <v>-1</v>
      </c>
      <c r="P805" s="4">
        <f t="shared" si="28"/>
        <v>2060536150</v>
      </c>
      <c r="Q805" s="21">
        <f t="shared" si="31"/>
        <v>-14147</v>
      </c>
      <c r="R805" s="93">
        <v>44280.0</v>
      </c>
      <c r="S805" s="97">
        <v>3900.5</v>
      </c>
      <c r="T805" s="97">
        <v>2279488.0</v>
      </c>
      <c r="U805" s="97">
        <v>-1.03140943E8</v>
      </c>
      <c r="V805" s="98">
        <v>0.43831</v>
      </c>
      <c r="W805" s="53">
        <f t="shared" si="33"/>
        <v>-0.6071474979</v>
      </c>
      <c r="X805" s="34" t="b">
        <f t="shared" si="13"/>
        <v>1</v>
      </c>
      <c r="Y805" s="34" t="b">
        <f t="shared" si="14"/>
        <v>0</v>
      </c>
      <c r="Z805" s="34" t="b">
        <f t="shared" si="15"/>
        <v>0</v>
      </c>
      <c r="AA805" s="34" t="b">
        <f t="shared" si="16"/>
        <v>0</v>
      </c>
      <c r="AB805" s="34" t="b">
        <f t="shared" si="17"/>
        <v>0</v>
      </c>
      <c r="AC805" s="21">
        <f t="shared" si="18"/>
        <v>7</v>
      </c>
      <c r="AD805" s="21">
        <f t="shared" si="19"/>
        <v>20</v>
      </c>
      <c r="AE805" s="16" t="b">
        <f t="shared" si="20"/>
        <v>0</v>
      </c>
      <c r="AF805" s="17" t="b">
        <f t="shared" si="30"/>
        <v>0</v>
      </c>
      <c r="AG805" s="17">
        <f t="shared" si="22"/>
        <v>34</v>
      </c>
      <c r="AH805" s="17" t="b">
        <f t="shared" si="23"/>
        <v>0</v>
      </c>
      <c r="AI805" s="34">
        <f t="shared" si="24"/>
        <v>1</v>
      </c>
      <c r="AJ805" s="18">
        <f t="shared" si="25"/>
        <v>14454.126</v>
      </c>
      <c r="AK805" s="18">
        <f t="shared" si="26"/>
        <v>14052.6225</v>
      </c>
      <c r="AL805" s="18">
        <f t="shared" si="27"/>
        <v>13651.119</v>
      </c>
      <c r="AS805" s="21" t="b">
        <f t="shared" si="32"/>
        <v>1</v>
      </c>
    </row>
    <row r="806" ht="12.75" customHeight="1">
      <c r="A806" s="1">
        <v>44279.0</v>
      </c>
      <c r="B806" s="2">
        <v>3156.0</v>
      </c>
      <c r="C806" s="3">
        <v>16032.12</v>
      </c>
      <c r="D806" s="2">
        <v>15990.0</v>
      </c>
      <c r="E806" s="4"/>
      <c r="F806" s="5">
        <f t="shared" si="1"/>
        <v>3419.2</v>
      </c>
      <c r="G806" s="6">
        <f t="shared" si="2"/>
        <v>1.025955208</v>
      </c>
      <c r="H806" s="6">
        <f t="shared" si="3"/>
        <v>1.201226181</v>
      </c>
      <c r="I806" s="5" t="b">
        <f t="shared" si="4"/>
        <v>0</v>
      </c>
      <c r="J806" s="48">
        <f t="shared" si="5"/>
        <v>0</v>
      </c>
      <c r="K806" s="4">
        <f t="shared" si="6"/>
        <v>-133</v>
      </c>
      <c r="L806" s="7">
        <f t="shared" si="7"/>
        <v>-0.002627225844</v>
      </c>
      <c r="M806" s="50" t="b">
        <f t="shared" si="8"/>
        <v>1</v>
      </c>
      <c r="N806" s="50" t="b">
        <f t="shared" si="9"/>
        <v>0</v>
      </c>
      <c r="O806" s="50">
        <f t="shared" si="10"/>
        <v>-1</v>
      </c>
      <c r="P806" s="4">
        <f t="shared" si="28"/>
        <v>2082743000</v>
      </c>
      <c r="Q806" s="21">
        <f t="shared" si="31"/>
        <v>-14327</v>
      </c>
      <c r="R806" s="93">
        <v>44279.0</v>
      </c>
      <c r="S806" s="97">
        <v>3880.75</v>
      </c>
      <c r="T806" s="97">
        <v>2063480.0</v>
      </c>
      <c r="U806" s="97">
        <v>-1.79466728E8</v>
      </c>
      <c r="V806" s="98">
        <v>0.434755</v>
      </c>
      <c r="W806" s="53">
        <f t="shared" si="33"/>
        <v>-1.062461864</v>
      </c>
      <c r="X806" s="34" t="b">
        <f t="shared" si="13"/>
        <v>1</v>
      </c>
      <c r="Y806" s="34" t="b">
        <f t="shared" si="14"/>
        <v>0</v>
      </c>
      <c r="Z806" s="34" t="b">
        <f t="shared" si="15"/>
        <v>0</v>
      </c>
      <c r="AA806" s="34" t="b">
        <f t="shared" si="16"/>
        <v>0</v>
      </c>
      <c r="AB806" s="34" t="b">
        <f t="shared" si="17"/>
        <v>0</v>
      </c>
      <c r="AC806" s="21">
        <f t="shared" si="18"/>
        <v>6</v>
      </c>
      <c r="AD806" s="21">
        <f t="shared" si="19"/>
        <v>19</v>
      </c>
      <c r="AE806" s="16" t="b">
        <f t="shared" si="20"/>
        <v>0</v>
      </c>
      <c r="AF806" s="17" t="b">
        <f t="shared" si="30"/>
        <v>0</v>
      </c>
      <c r="AG806" s="17">
        <f t="shared" si="22"/>
        <v>33</v>
      </c>
      <c r="AH806" s="17" t="b">
        <f t="shared" si="23"/>
        <v>0</v>
      </c>
      <c r="AI806" s="34">
        <f t="shared" si="24"/>
        <v>1</v>
      </c>
      <c r="AJ806" s="18">
        <f t="shared" si="25"/>
        <v>14428.908</v>
      </c>
      <c r="AK806" s="18">
        <f t="shared" si="26"/>
        <v>14028.105</v>
      </c>
      <c r="AL806" s="18">
        <f t="shared" si="27"/>
        <v>13627.302</v>
      </c>
      <c r="AS806" s="21" t="b">
        <f t="shared" si="32"/>
        <v>1</v>
      </c>
    </row>
    <row r="807" ht="12.75" customHeight="1">
      <c r="A807" s="1">
        <v>44278.0</v>
      </c>
      <c r="B807" s="2">
        <v>3463.0</v>
      </c>
      <c r="C807" s="3">
        <v>16177.59</v>
      </c>
      <c r="D807" s="2">
        <v>16123.0</v>
      </c>
      <c r="E807" s="4"/>
      <c r="F807" s="5">
        <f t="shared" si="1"/>
        <v>3410.4</v>
      </c>
      <c r="G807" s="6">
        <f t="shared" si="2"/>
        <v>1.037225996</v>
      </c>
      <c r="H807" s="6">
        <f t="shared" si="3"/>
        <v>1.206672444</v>
      </c>
      <c r="I807" s="5" t="b">
        <f t="shared" si="4"/>
        <v>0</v>
      </c>
      <c r="J807" s="48">
        <f t="shared" si="5"/>
        <v>0</v>
      </c>
      <c r="K807" s="4">
        <f t="shared" si="6"/>
        <v>-12</v>
      </c>
      <c r="L807" s="7">
        <f t="shared" si="7"/>
        <v>-0.003374421036</v>
      </c>
      <c r="M807" s="50" t="b">
        <f t="shared" si="8"/>
        <v>0</v>
      </c>
      <c r="N807" s="50" t="b">
        <f t="shared" si="9"/>
        <v>0</v>
      </c>
      <c r="O807" s="50">
        <f t="shared" si="10"/>
        <v>1</v>
      </c>
      <c r="P807" s="4">
        <f t="shared" si="28"/>
        <v>2410887250</v>
      </c>
      <c r="Q807" s="21">
        <f t="shared" si="31"/>
        <v>49345</v>
      </c>
      <c r="R807" s="93">
        <v>44278.0</v>
      </c>
      <c r="S807" s="97">
        <v>3899.75</v>
      </c>
      <c r="T807" s="97">
        <v>1877976.0</v>
      </c>
      <c r="U807" s="97">
        <v>-6071533.0</v>
      </c>
      <c r="V807" s="98">
        <v>0.407425</v>
      </c>
      <c r="W807" s="53">
        <f t="shared" si="33"/>
        <v>-0.03625883871</v>
      </c>
      <c r="X807" s="34" t="b">
        <f t="shared" si="13"/>
        <v>1</v>
      </c>
      <c r="Y807" s="34" t="b">
        <f t="shared" si="14"/>
        <v>0</v>
      </c>
      <c r="Z807" s="34" t="b">
        <f t="shared" si="15"/>
        <v>0</v>
      </c>
      <c r="AA807" s="34" t="b">
        <f t="shared" si="16"/>
        <v>0</v>
      </c>
      <c r="AB807" s="34" t="b">
        <f t="shared" si="17"/>
        <v>0</v>
      </c>
      <c r="AC807" s="21">
        <f t="shared" si="18"/>
        <v>5</v>
      </c>
      <c r="AD807" s="21">
        <f t="shared" si="19"/>
        <v>18</v>
      </c>
      <c r="AE807" s="16" t="b">
        <f t="shared" si="20"/>
        <v>0</v>
      </c>
      <c r="AF807" s="17" t="b">
        <f t="shared" si="30"/>
        <v>0</v>
      </c>
      <c r="AG807" s="17">
        <f t="shared" si="22"/>
        <v>32</v>
      </c>
      <c r="AH807" s="17" t="b">
        <f t="shared" si="23"/>
        <v>0</v>
      </c>
      <c r="AI807" s="34">
        <f t="shared" si="24"/>
        <v>3</v>
      </c>
      <c r="AJ807" s="18">
        <f t="shared" si="25"/>
        <v>14559.831</v>
      </c>
      <c r="AK807" s="18">
        <f t="shared" si="26"/>
        <v>14155.39125</v>
      </c>
      <c r="AL807" s="18">
        <f t="shared" si="27"/>
        <v>13750.9515</v>
      </c>
      <c r="AS807" s="21" t="b">
        <f t="shared" si="32"/>
        <v>1</v>
      </c>
    </row>
    <row r="808" ht="12.75" customHeight="1">
      <c r="A808" s="1">
        <v>44277.0</v>
      </c>
      <c r="B808" s="2">
        <v>3322.0</v>
      </c>
      <c r="C808" s="3">
        <v>16189.22</v>
      </c>
      <c r="D808" s="2">
        <v>16135.0</v>
      </c>
      <c r="E808" s="4"/>
      <c r="F808" s="5">
        <f t="shared" si="1"/>
        <v>3309.6</v>
      </c>
      <c r="G808" s="6">
        <f t="shared" si="2"/>
        <v>1.040053419</v>
      </c>
      <c r="H808" s="6">
        <f t="shared" si="3"/>
        <v>1.212702428</v>
      </c>
      <c r="I808" s="5" t="b">
        <f t="shared" si="4"/>
        <v>0</v>
      </c>
      <c r="J808" s="48">
        <f t="shared" si="5"/>
        <v>0</v>
      </c>
      <c r="K808" s="4">
        <f t="shared" si="6"/>
        <v>119</v>
      </c>
      <c r="L808" s="7">
        <f t="shared" si="7"/>
        <v>-0.003349142207</v>
      </c>
      <c r="M808" s="50" t="b">
        <f t="shared" si="8"/>
        <v>1</v>
      </c>
      <c r="N808" s="50" t="b">
        <f t="shared" si="9"/>
        <v>0</v>
      </c>
      <c r="O808" s="50">
        <f t="shared" si="10"/>
        <v>-1</v>
      </c>
      <c r="P808" s="4">
        <f t="shared" si="28"/>
        <v>2401065850</v>
      </c>
      <c r="Q808" s="21">
        <f t="shared" si="31"/>
        <v>-16369</v>
      </c>
      <c r="R808" s="93">
        <v>44277.0</v>
      </c>
      <c r="S808" s="97">
        <v>3930.0</v>
      </c>
      <c r="T808" s="97">
        <v>1325987.0</v>
      </c>
      <c r="U808" s="97">
        <v>2.44782669E8</v>
      </c>
      <c r="V808" s="98">
        <v>0.401344</v>
      </c>
      <c r="W808" s="53">
        <f t="shared" si="33"/>
        <v>1.467487268</v>
      </c>
      <c r="X808" s="34" t="b">
        <f t="shared" si="13"/>
        <v>0</v>
      </c>
      <c r="Y808" s="34" t="b">
        <f t="shared" si="14"/>
        <v>0</v>
      </c>
      <c r="Z808" s="34" t="b">
        <f t="shared" si="15"/>
        <v>0</v>
      </c>
      <c r="AA808" s="34" t="b">
        <f t="shared" si="16"/>
        <v>0</v>
      </c>
      <c r="AB808" s="34" t="b">
        <f t="shared" si="17"/>
        <v>0</v>
      </c>
      <c r="AC808" s="21">
        <f t="shared" si="18"/>
        <v>4</v>
      </c>
      <c r="AD808" s="21">
        <f t="shared" si="19"/>
        <v>17</v>
      </c>
      <c r="AE808" s="16" t="b">
        <f t="shared" si="20"/>
        <v>0</v>
      </c>
      <c r="AF808" s="17" t="b">
        <f t="shared" si="30"/>
        <v>0</v>
      </c>
      <c r="AG808" s="17">
        <f t="shared" si="22"/>
        <v>31</v>
      </c>
      <c r="AH808" s="17" t="b">
        <f t="shared" si="23"/>
        <v>0</v>
      </c>
      <c r="AI808" s="34">
        <f t="shared" si="24"/>
        <v>1</v>
      </c>
      <c r="AJ808" s="18">
        <f t="shared" si="25"/>
        <v>14570.298</v>
      </c>
      <c r="AK808" s="18">
        <f t="shared" si="26"/>
        <v>14165.5675</v>
      </c>
      <c r="AL808" s="18">
        <f t="shared" si="27"/>
        <v>13760.837</v>
      </c>
      <c r="AS808" s="21" t="b">
        <f t="shared" si="32"/>
        <v>1</v>
      </c>
    </row>
    <row r="809" ht="12.75" customHeight="1">
      <c r="A809" s="1">
        <v>44274.0</v>
      </c>
      <c r="B809" s="2">
        <v>3899.0</v>
      </c>
      <c r="C809" s="3">
        <v>16070.24</v>
      </c>
      <c r="D809" s="2">
        <v>16016.0</v>
      </c>
      <c r="E809" s="4"/>
      <c r="F809" s="5">
        <f t="shared" si="1"/>
        <v>3173.6</v>
      </c>
      <c r="G809" s="6">
        <f t="shared" si="2"/>
        <v>1.034759335</v>
      </c>
      <c r="H809" s="6">
        <f t="shared" si="3"/>
        <v>1.21643545</v>
      </c>
      <c r="I809" s="5" t="b">
        <f t="shared" si="4"/>
        <v>0</v>
      </c>
      <c r="J809" s="48">
        <f t="shared" si="5"/>
        <v>0</v>
      </c>
      <c r="K809" s="4">
        <f t="shared" si="6"/>
        <v>-225</v>
      </c>
      <c r="L809" s="7">
        <f t="shared" si="7"/>
        <v>-0.003375182947</v>
      </c>
      <c r="M809" s="50" t="b">
        <f t="shared" si="8"/>
        <v>1</v>
      </c>
      <c r="N809" s="50" t="b">
        <f t="shared" si="9"/>
        <v>0</v>
      </c>
      <c r="O809" s="50">
        <f t="shared" si="10"/>
        <v>-1</v>
      </c>
      <c r="P809" s="4">
        <f t="shared" si="28"/>
        <v>2503364200</v>
      </c>
      <c r="Q809" s="21">
        <f t="shared" si="31"/>
        <v>-17193</v>
      </c>
      <c r="R809" s="93">
        <v>44274.0</v>
      </c>
      <c r="S809" s="97">
        <v>3899.75</v>
      </c>
      <c r="T809" s="97">
        <v>2047619.0</v>
      </c>
      <c r="U809" s="97">
        <v>8.7682156E7</v>
      </c>
      <c r="V809" s="98">
        <v>0.469987</v>
      </c>
      <c r="W809" s="53">
        <f t="shared" si="33"/>
        <v>0.5224561954</v>
      </c>
      <c r="X809" s="34" t="b">
        <f t="shared" si="13"/>
        <v>0</v>
      </c>
      <c r="Y809" s="34" t="b">
        <f t="shared" si="14"/>
        <v>0</v>
      </c>
      <c r="Z809" s="34" t="b">
        <f t="shared" si="15"/>
        <v>0</v>
      </c>
      <c r="AA809" s="34" t="b">
        <f t="shared" si="16"/>
        <v>0</v>
      </c>
      <c r="AB809" s="34" t="b">
        <f t="shared" si="17"/>
        <v>0</v>
      </c>
      <c r="AC809" s="21">
        <f t="shared" si="18"/>
        <v>3</v>
      </c>
      <c r="AD809" s="21">
        <f t="shared" si="19"/>
        <v>16</v>
      </c>
      <c r="AE809" s="16" t="b">
        <f t="shared" si="20"/>
        <v>0</v>
      </c>
      <c r="AF809" s="17" t="b">
        <f t="shared" si="30"/>
        <v>0</v>
      </c>
      <c r="AG809" s="17">
        <f t="shared" si="22"/>
        <v>30</v>
      </c>
      <c r="AH809" s="17" t="b">
        <f t="shared" si="23"/>
        <v>0</v>
      </c>
      <c r="AI809" s="34">
        <f t="shared" si="24"/>
        <v>1</v>
      </c>
      <c r="AJ809" s="18">
        <f t="shared" si="25"/>
        <v>14463.216</v>
      </c>
      <c r="AK809" s="18">
        <f t="shared" si="26"/>
        <v>14061.46</v>
      </c>
      <c r="AL809" s="18">
        <f t="shared" si="27"/>
        <v>13659.704</v>
      </c>
      <c r="AS809" s="21" t="b">
        <f t="shared" si="32"/>
        <v>1</v>
      </c>
    </row>
    <row r="810" ht="12.75" customHeight="1">
      <c r="A810" s="1">
        <v>44273.0</v>
      </c>
      <c r="B810" s="2">
        <v>3256.0</v>
      </c>
      <c r="C810" s="3">
        <v>16287.84</v>
      </c>
      <c r="D810" s="2">
        <v>16241.0</v>
      </c>
      <c r="E810" s="4"/>
      <c r="F810" s="5">
        <f t="shared" si="1"/>
        <v>2989.6</v>
      </c>
      <c r="G810" s="6">
        <f t="shared" si="2"/>
        <v>1.050867258</v>
      </c>
      <c r="H810" s="6">
        <f t="shared" si="3"/>
        <v>1.024221453</v>
      </c>
      <c r="I810" s="5" t="b">
        <f t="shared" si="4"/>
        <v>0</v>
      </c>
      <c r="J810" s="48">
        <f t="shared" si="5"/>
        <v>0</v>
      </c>
      <c r="K810" s="4">
        <f t="shared" si="6"/>
        <v>95</v>
      </c>
      <c r="L810" s="7">
        <f t="shared" si="7"/>
        <v>-0.002875764988</v>
      </c>
      <c r="M810" s="50" t="b">
        <f t="shared" si="8"/>
        <v>1</v>
      </c>
      <c r="N810" s="50" t="b">
        <f t="shared" si="9"/>
        <v>0</v>
      </c>
      <c r="O810" s="50">
        <f t="shared" si="10"/>
        <v>-1</v>
      </c>
      <c r="P810" s="4">
        <f t="shared" si="28"/>
        <v>2326131700</v>
      </c>
      <c r="Q810" s="21">
        <f t="shared" si="31"/>
        <v>-15754</v>
      </c>
      <c r="R810" s="93">
        <v>44273.0</v>
      </c>
      <c r="S810" s="97">
        <v>3906.0</v>
      </c>
      <c r="T810" s="97">
        <v>2124392.0</v>
      </c>
      <c r="U810" s="97">
        <v>-2867004.0</v>
      </c>
      <c r="V810" s="98">
        <v>0.447228</v>
      </c>
      <c r="W810" s="53">
        <f t="shared" si="33"/>
        <v>-0.01704087259</v>
      </c>
      <c r="X810" s="34" t="b">
        <f t="shared" si="13"/>
        <v>1</v>
      </c>
      <c r="Y810" s="34" t="b">
        <f t="shared" si="14"/>
        <v>0</v>
      </c>
      <c r="Z810" s="34" t="b">
        <f t="shared" si="15"/>
        <v>1</v>
      </c>
      <c r="AA810" s="34" t="b">
        <f t="shared" si="16"/>
        <v>0</v>
      </c>
      <c r="AB810" s="34" t="b">
        <f t="shared" si="17"/>
        <v>0</v>
      </c>
      <c r="AC810" s="21">
        <f t="shared" si="18"/>
        <v>2</v>
      </c>
      <c r="AD810" s="21">
        <f t="shared" si="19"/>
        <v>15</v>
      </c>
      <c r="AE810" s="16" t="b">
        <f t="shared" si="20"/>
        <v>0</v>
      </c>
      <c r="AF810" s="17" t="b">
        <f t="shared" si="30"/>
        <v>0</v>
      </c>
      <c r="AG810" s="17">
        <f t="shared" si="22"/>
        <v>29</v>
      </c>
      <c r="AH810" s="17" t="b">
        <f t="shared" si="23"/>
        <v>0</v>
      </c>
      <c r="AI810" s="34">
        <f t="shared" si="24"/>
        <v>1</v>
      </c>
      <c r="AJ810" s="18">
        <f t="shared" si="25"/>
        <v>14659.056</v>
      </c>
      <c r="AK810" s="18">
        <f t="shared" si="26"/>
        <v>14251.86</v>
      </c>
      <c r="AL810" s="18">
        <f t="shared" si="27"/>
        <v>13844.664</v>
      </c>
      <c r="AM810" s="19">
        <v>195.0</v>
      </c>
      <c r="AN810" s="19">
        <v>695.0</v>
      </c>
      <c r="AO810" s="19">
        <v>181.0</v>
      </c>
      <c r="AP810" s="19">
        <v>145.0</v>
      </c>
      <c r="AQ810" s="19">
        <v>87.0</v>
      </c>
      <c r="AS810" s="21" t="b">
        <f t="shared" si="32"/>
        <v>1</v>
      </c>
    </row>
    <row r="811" ht="12.75" customHeight="1">
      <c r="A811" s="102">
        <v>44272.0</v>
      </c>
      <c r="B811" s="2">
        <v>3112.0</v>
      </c>
      <c r="C811" s="3">
        <v>16215.82</v>
      </c>
      <c r="D811" s="2">
        <v>16176.0</v>
      </c>
      <c r="E811" s="4">
        <v>16146.0</v>
      </c>
      <c r="F811" s="5">
        <f t="shared" si="1"/>
        <v>2992.2</v>
      </c>
      <c r="G811" s="6">
        <f t="shared" si="2"/>
        <v>1.048505051</v>
      </c>
      <c r="H811" s="6">
        <f t="shared" si="3"/>
        <v>1.028720681</v>
      </c>
      <c r="I811" s="5" t="b">
        <f t="shared" si="4"/>
        <v>0</v>
      </c>
      <c r="J811" s="48">
        <f t="shared" si="5"/>
        <v>0</v>
      </c>
      <c r="K811" s="4">
        <f t="shared" si="6"/>
        <v>-95</v>
      </c>
      <c r="L811" s="7">
        <f t="shared" si="7"/>
        <v>-0.004305671869</v>
      </c>
      <c r="M811" s="50" t="b">
        <f t="shared" si="8"/>
        <v>0</v>
      </c>
      <c r="N811" s="50" t="b">
        <f t="shared" si="9"/>
        <v>0</v>
      </c>
      <c r="O811" s="50">
        <f t="shared" si="10"/>
        <v>1</v>
      </c>
      <c r="P811" s="4">
        <f t="shared" si="28"/>
        <v>2120637200</v>
      </c>
      <c r="Q811" s="21">
        <f t="shared" si="31"/>
        <v>43262</v>
      </c>
      <c r="R811" s="93">
        <v>44272.0</v>
      </c>
      <c r="S811" s="97">
        <v>3963.5</v>
      </c>
      <c r="T811" s="97">
        <v>1941883.0</v>
      </c>
      <c r="U811" s="97">
        <v>7.38172053E8</v>
      </c>
      <c r="V811" s="98">
        <v>0.425869</v>
      </c>
      <c r="W811" s="53">
        <f t="shared" si="33"/>
        <v>4.409060527</v>
      </c>
      <c r="X811" s="34" t="b">
        <f t="shared" si="13"/>
        <v>0</v>
      </c>
      <c r="Y811" s="34" t="b">
        <f t="shared" si="14"/>
        <v>0</v>
      </c>
      <c r="Z811" s="34" t="b">
        <f t="shared" si="15"/>
        <v>1</v>
      </c>
      <c r="AA811" s="34" t="b">
        <f t="shared" si="16"/>
        <v>0</v>
      </c>
      <c r="AB811" s="34" t="b">
        <f t="shared" si="17"/>
        <v>1</v>
      </c>
      <c r="AC811" s="21">
        <f t="shared" si="18"/>
        <v>1</v>
      </c>
      <c r="AD811" s="21">
        <f t="shared" si="19"/>
        <v>14</v>
      </c>
      <c r="AE811" s="16" t="b">
        <f t="shared" si="20"/>
        <v>0</v>
      </c>
      <c r="AF811" s="17" t="b">
        <f t="shared" si="30"/>
        <v>0</v>
      </c>
      <c r="AG811" s="17">
        <f t="shared" si="22"/>
        <v>28</v>
      </c>
      <c r="AH811" s="17" t="b">
        <f t="shared" si="23"/>
        <v>0</v>
      </c>
      <c r="AI811" s="34">
        <f t="shared" si="24"/>
        <v>3</v>
      </c>
      <c r="AJ811" s="18">
        <f t="shared" si="25"/>
        <v>14594.238</v>
      </c>
      <c r="AK811" s="18">
        <f t="shared" si="26"/>
        <v>14188.8425</v>
      </c>
      <c r="AL811" s="18">
        <f t="shared" si="27"/>
        <v>13783.447</v>
      </c>
      <c r="AS811" s="21" t="b">
        <f t="shared" si="32"/>
        <v>1</v>
      </c>
    </row>
    <row r="812" ht="12.75" customHeight="1">
      <c r="A812" s="1">
        <v>44271.0</v>
      </c>
      <c r="B812" s="2">
        <v>2959.0</v>
      </c>
      <c r="C812" s="3">
        <v>16313.16</v>
      </c>
      <c r="D812" s="2">
        <v>16305.0</v>
      </c>
      <c r="E812" s="4">
        <v>16241.0</v>
      </c>
      <c r="F812" s="5">
        <f t="shared" si="1"/>
        <v>2889.8</v>
      </c>
      <c r="G812" s="6">
        <f t="shared" si="2"/>
        <v>1.057038891</v>
      </c>
      <c r="H812" s="6">
        <f t="shared" si="3"/>
        <v>1.029066107</v>
      </c>
      <c r="I812" s="5" t="b">
        <f t="shared" si="4"/>
        <v>0</v>
      </c>
      <c r="J812" s="48">
        <f t="shared" si="5"/>
        <v>0</v>
      </c>
      <c r="K812" s="4">
        <f t="shared" si="6"/>
        <v>107</v>
      </c>
      <c r="L812" s="7">
        <f t="shared" si="7"/>
        <v>-0.004423422562</v>
      </c>
      <c r="M812" s="50" t="b">
        <f t="shared" si="8"/>
        <v>0</v>
      </c>
      <c r="N812" s="50" t="b">
        <f t="shared" si="9"/>
        <v>0</v>
      </c>
      <c r="O812" s="50">
        <f t="shared" si="10"/>
        <v>1</v>
      </c>
      <c r="P812" s="4">
        <f t="shared" si="28"/>
        <v>2346186200</v>
      </c>
      <c r="Q812" s="21">
        <f t="shared" si="31"/>
        <v>47484</v>
      </c>
      <c r="R812" s="93">
        <v>44271.0</v>
      </c>
      <c r="S812" s="97">
        <v>3952.5</v>
      </c>
      <c r="T812" s="97">
        <v>1973548.0</v>
      </c>
      <c r="U812" s="97">
        <v>6.31703331E8</v>
      </c>
      <c r="V812" s="98">
        <v>0.40672</v>
      </c>
      <c r="W812" s="53">
        <f t="shared" si="33"/>
        <v>3.786646866</v>
      </c>
      <c r="X812" s="34" t="b">
        <f t="shared" si="13"/>
        <v>0</v>
      </c>
      <c r="Y812" s="34" t="b">
        <f t="shared" si="14"/>
        <v>0</v>
      </c>
      <c r="Z812" s="34" t="b">
        <f t="shared" si="15"/>
        <v>1</v>
      </c>
      <c r="AA812" s="34" t="b">
        <f t="shared" si="16"/>
        <v>0</v>
      </c>
      <c r="AB812" s="34" t="b">
        <f t="shared" si="17"/>
        <v>0</v>
      </c>
      <c r="AC812" s="21">
        <f t="shared" si="18"/>
        <v>8</v>
      </c>
      <c r="AD812" s="21">
        <f t="shared" si="19"/>
        <v>13</v>
      </c>
      <c r="AE812" s="16" t="b">
        <f t="shared" si="20"/>
        <v>0</v>
      </c>
      <c r="AF812" s="17" t="b">
        <f t="shared" si="30"/>
        <v>0</v>
      </c>
      <c r="AG812" s="17">
        <f t="shared" si="22"/>
        <v>27</v>
      </c>
      <c r="AH812" s="17" t="b">
        <f t="shared" si="23"/>
        <v>0</v>
      </c>
      <c r="AI812" s="34">
        <f t="shared" si="24"/>
        <v>3</v>
      </c>
      <c r="AJ812" s="18">
        <f t="shared" si="25"/>
        <v>14681.844</v>
      </c>
      <c r="AK812" s="18">
        <f t="shared" si="26"/>
        <v>14274.015</v>
      </c>
      <c r="AL812" s="18">
        <f t="shared" si="27"/>
        <v>13866.186</v>
      </c>
      <c r="AS812" s="21" t="b">
        <f t="shared" si="32"/>
        <v>1</v>
      </c>
    </row>
    <row r="813" ht="12.75" customHeight="1">
      <c r="A813" s="1">
        <v>44270.0</v>
      </c>
      <c r="B813" s="2">
        <v>2642.0</v>
      </c>
      <c r="C813" s="3">
        <v>16249.33</v>
      </c>
      <c r="D813" s="2">
        <v>16196.0</v>
      </c>
      <c r="E813" s="4">
        <v>16134.0</v>
      </c>
      <c r="F813" s="5">
        <f t="shared" si="1"/>
        <v>2942.2</v>
      </c>
      <c r="G813" s="6">
        <f t="shared" si="2"/>
        <v>1.055094091</v>
      </c>
      <c r="H813" s="6">
        <f t="shared" si="3"/>
        <v>1.028429409</v>
      </c>
      <c r="I813" s="5" t="b">
        <f t="shared" si="4"/>
        <v>0</v>
      </c>
      <c r="J813" s="48">
        <f t="shared" si="5"/>
        <v>0</v>
      </c>
      <c r="K813" s="4">
        <f t="shared" si="6"/>
        <v>-34</v>
      </c>
      <c r="L813" s="7">
        <f t="shared" si="7"/>
        <v>-0.007097523406</v>
      </c>
      <c r="M813" s="50" t="b">
        <f t="shared" si="8"/>
        <v>0</v>
      </c>
      <c r="N813" s="50" t="b">
        <f t="shared" si="9"/>
        <v>0</v>
      </c>
      <c r="O813" s="50">
        <f t="shared" si="10"/>
        <v>1</v>
      </c>
      <c r="P813" s="4">
        <f t="shared" si="28"/>
        <v>2115574450</v>
      </c>
      <c r="Q813" s="21">
        <f t="shared" si="31"/>
        <v>43105</v>
      </c>
      <c r="R813" s="93">
        <v>44270.0</v>
      </c>
      <c r="S813" s="97">
        <v>3958.25</v>
      </c>
      <c r="T813" s="97">
        <v>1974366.0</v>
      </c>
      <c r="U813" s="97">
        <v>5.00697601E8</v>
      </c>
      <c r="V813" s="98">
        <v>0.414335</v>
      </c>
      <c r="W813" s="53">
        <f t="shared" si="33"/>
        <v>3.011194322</v>
      </c>
      <c r="X813" s="34" t="b">
        <f t="shared" si="13"/>
        <v>0</v>
      </c>
      <c r="Y813" s="34" t="b">
        <f t="shared" si="14"/>
        <v>0</v>
      </c>
      <c r="Z813" s="34" t="b">
        <f t="shared" si="15"/>
        <v>1</v>
      </c>
      <c r="AA813" s="34" t="b">
        <f t="shared" si="16"/>
        <v>0</v>
      </c>
      <c r="AB813" s="34" t="b">
        <f t="shared" si="17"/>
        <v>0</v>
      </c>
      <c r="AC813" s="21">
        <f t="shared" si="18"/>
        <v>7</v>
      </c>
      <c r="AD813" s="21">
        <f t="shared" si="19"/>
        <v>12</v>
      </c>
      <c r="AE813" s="16" t="b">
        <f t="shared" si="20"/>
        <v>0</v>
      </c>
      <c r="AF813" s="17" t="b">
        <f t="shared" si="30"/>
        <v>0</v>
      </c>
      <c r="AG813" s="17">
        <f t="shared" si="22"/>
        <v>26</v>
      </c>
      <c r="AH813" s="17" t="b">
        <f t="shared" si="23"/>
        <v>0</v>
      </c>
      <c r="AI813" s="34">
        <f t="shared" si="24"/>
        <v>3</v>
      </c>
      <c r="AJ813" s="18">
        <f t="shared" si="25"/>
        <v>14624.397</v>
      </c>
      <c r="AK813" s="18">
        <f t="shared" si="26"/>
        <v>14218.16375</v>
      </c>
      <c r="AL813" s="18">
        <f t="shared" si="27"/>
        <v>13811.9305</v>
      </c>
      <c r="AS813" s="21" t="b">
        <f t="shared" si="32"/>
        <v>1</v>
      </c>
    </row>
    <row r="814" ht="12.75" customHeight="1">
      <c r="A814" s="1">
        <v>44267.0</v>
      </c>
      <c r="B814" s="2">
        <v>2979.0</v>
      </c>
      <c r="C814" s="3">
        <v>16255.18</v>
      </c>
      <c r="D814" s="2">
        <v>16230.0</v>
      </c>
      <c r="E814" s="4"/>
      <c r="F814" s="5">
        <f t="shared" si="1"/>
        <v>2976.4</v>
      </c>
      <c r="G814" s="6">
        <f t="shared" si="2"/>
        <v>1.057635944</v>
      </c>
      <c r="H814" s="6">
        <f t="shared" si="3"/>
        <v>1.027594264</v>
      </c>
      <c r="I814" s="5" t="b">
        <f t="shared" si="4"/>
        <v>0</v>
      </c>
      <c r="J814" s="48">
        <f t="shared" si="5"/>
        <v>0</v>
      </c>
      <c r="K814" s="4">
        <f t="shared" si="6"/>
        <v>58</v>
      </c>
      <c r="L814" s="7">
        <f t="shared" si="7"/>
        <v>-0.001549044674</v>
      </c>
      <c r="M814" s="50" t="b">
        <f t="shared" si="8"/>
        <v>0</v>
      </c>
      <c r="N814" s="50" t="b">
        <f t="shared" si="9"/>
        <v>0</v>
      </c>
      <c r="O814" s="50">
        <f t="shared" si="10"/>
        <v>1</v>
      </c>
      <c r="P814" s="4">
        <f t="shared" si="28"/>
        <v>2191317950</v>
      </c>
      <c r="Q814" s="21">
        <f t="shared" si="31"/>
        <v>44555</v>
      </c>
      <c r="R814" s="93">
        <v>44267.0</v>
      </c>
      <c r="S814" s="97">
        <v>3932.75</v>
      </c>
      <c r="T814" s="97">
        <v>1596215.0</v>
      </c>
      <c r="U814" s="97">
        <v>4.83443268E8</v>
      </c>
      <c r="V814" s="98">
        <v>0.443317</v>
      </c>
      <c r="W814" s="53">
        <f t="shared" si="33"/>
        <v>2.917366176</v>
      </c>
      <c r="X814" s="34" t="b">
        <f t="shared" si="13"/>
        <v>0</v>
      </c>
      <c r="Y814" s="34" t="b">
        <f t="shared" si="14"/>
        <v>0</v>
      </c>
      <c r="Z814" s="34" t="b">
        <f t="shared" si="15"/>
        <v>1</v>
      </c>
      <c r="AA814" s="34" t="b">
        <f t="shared" si="16"/>
        <v>0</v>
      </c>
      <c r="AB814" s="34" t="b">
        <f t="shared" si="17"/>
        <v>0</v>
      </c>
      <c r="AC814" s="21">
        <f t="shared" si="18"/>
        <v>6</v>
      </c>
      <c r="AD814" s="21">
        <f t="shared" si="19"/>
        <v>11</v>
      </c>
      <c r="AE814" s="16" t="b">
        <f t="shared" si="20"/>
        <v>0</v>
      </c>
      <c r="AF814" s="17" t="b">
        <f t="shared" si="30"/>
        <v>0</v>
      </c>
      <c r="AG814" s="17">
        <f t="shared" si="22"/>
        <v>25</v>
      </c>
      <c r="AH814" s="17" t="b">
        <f t="shared" si="23"/>
        <v>0</v>
      </c>
      <c r="AI814" s="34">
        <f t="shared" si="24"/>
        <v>3</v>
      </c>
      <c r="AJ814" s="18">
        <f t="shared" si="25"/>
        <v>14629.662</v>
      </c>
      <c r="AK814" s="18">
        <f t="shared" si="26"/>
        <v>14223.2825</v>
      </c>
      <c r="AL814" s="18">
        <f t="shared" si="27"/>
        <v>13816.903</v>
      </c>
      <c r="AS814" s="21" t="b">
        <f t="shared" si="32"/>
        <v>1</v>
      </c>
    </row>
    <row r="815" ht="12.75" customHeight="1">
      <c r="A815" s="1">
        <v>44266.0</v>
      </c>
      <c r="B815" s="2">
        <v>3269.0</v>
      </c>
      <c r="C815" s="3">
        <v>16179.56</v>
      </c>
      <c r="D815" s="2">
        <v>16172.0</v>
      </c>
      <c r="E815" s="4"/>
      <c r="F815" s="5">
        <f t="shared" si="1"/>
        <v>2987.2</v>
      </c>
      <c r="G815" s="6">
        <f t="shared" si="2"/>
        <v>1.055002247</v>
      </c>
      <c r="H815" s="6">
        <f t="shared" si="3"/>
        <v>1.025777806</v>
      </c>
      <c r="I815" s="5" t="b">
        <f t="shared" si="4"/>
        <v>0</v>
      </c>
      <c r="J815" s="48">
        <f t="shared" si="5"/>
        <v>0</v>
      </c>
      <c r="K815" s="4">
        <f t="shared" si="6"/>
        <v>299</v>
      </c>
      <c r="L815" s="7">
        <f t="shared" si="7"/>
        <v>-0.0004672562171</v>
      </c>
      <c r="M815" s="50" t="b">
        <f t="shared" si="8"/>
        <v>0</v>
      </c>
      <c r="N815" s="50" t="b">
        <f t="shared" si="9"/>
        <v>0</v>
      </c>
      <c r="O815" s="50">
        <f t="shared" si="10"/>
        <v>-1</v>
      </c>
      <c r="P815" s="4">
        <f t="shared" si="28"/>
        <v>2235409550</v>
      </c>
      <c r="Q815" s="21">
        <f t="shared" si="31"/>
        <v>-15204</v>
      </c>
      <c r="R815" s="93">
        <v>44266.0</v>
      </c>
      <c r="S815" s="97">
        <v>3936.75</v>
      </c>
      <c r="T815" s="97">
        <v>1599748.0</v>
      </c>
      <c r="U815" s="97">
        <v>5.82679402E8</v>
      </c>
      <c r="V815" s="98">
        <v>0.43787</v>
      </c>
      <c r="W815" s="53">
        <f t="shared" si="33"/>
        <v>3.51382066</v>
      </c>
      <c r="X815" s="34" t="b">
        <f t="shared" si="13"/>
        <v>0</v>
      </c>
      <c r="Y815" s="34" t="b">
        <f t="shared" si="14"/>
        <v>0</v>
      </c>
      <c r="Z815" s="34" t="b">
        <f t="shared" si="15"/>
        <v>1</v>
      </c>
      <c r="AA815" s="34" t="b">
        <f t="shared" si="16"/>
        <v>0</v>
      </c>
      <c r="AB815" s="34" t="b">
        <f t="shared" si="17"/>
        <v>0</v>
      </c>
      <c r="AC815" s="21">
        <f t="shared" si="18"/>
        <v>5</v>
      </c>
      <c r="AD815" s="21">
        <f t="shared" si="19"/>
        <v>10</v>
      </c>
      <c r="AE815" s="16" t="b">
        <f t="shared" si="20"/>
        <v>0</v>
      </c>
      <c r="AF815" s="17" t="b">
        <f t="shared" si="30"/>
        <v>0</v>
      </c>
      <c r="AG815" s="17">
        <f t="shared" si="22"/>
        <v>24</v>
      </c>
      <c r="AH815" s="17" t="b">
        <f t="shared" si="23"/>
        <v>0</v>
      </c>
      <c r="AI815" s="34">
        <f t="shared" si="24"/>
        <v>1</v>
      </c>
      <c r="AJ815" s="18">
        <f t="shared" si="25"/>
        <v>14561.604</v>
      </c>
      <c r="AK815" s="18">
        <f t="shared" si="26"/>
        <v>14157.115</v>
      </c>
      <c r="AL815" s="18">
        <f t="shared" si="27"/>
        <v>13752.626</v>
      </c>
      <c r="AS815" s="21" t="b">
        <f t="shared" si="32"/>
        <v>1</v>
      </c>
    </row>
    <row r="816" ht="12.75" customHeight="1">
      <c r="A816" s="1">
        <v>44265.0</v>
      </c>
      <c r="B816" s="2">
        <v>2600.0</v>
      </c>
      <c r="C816" s="3">
        <v>15911.67</v>
      </c>
      <c r="D816" s="2">
        <v>15873.0</v>
      </c>
      <c r="E816" s="4"/>
      <c r="F816" s="5">
        <f t="shared" si="1"/>
        <v>2988.6</v>
      </c>
      <c r="G816" s="6">
        <f t="shared" si="2"/>
        <v>1.039847635</v>
      </c>
      <c r="H816" s="6">
        <f t="shared" si="3"/>
        <v>1.03012929</v>
      </c>
      <c r="I816" s="5" t="b">
        <f t="shared" si="4"/>
        <v>0</v>
      </c>
      <c r="J816" s="48">
        <f t="shared" si="5"/>
        <v>0</v>
      </c>
      <c r="K816" s="4">
        <f t="shared" si="6"/>
        <v>52</v>
      </c>
      <c r="L816" s="7">
        <f t="shared" si="7"/>
        <v>-0.002430291729</v>
      </c>
      <c r="M816" s="50" t="b">
        <f t="shared" si="8"/>
        <v>0</v>
      </c>
      <c r="N816" s="50" t="b">
        <f t="shared" si="9"/>
        <v>0</v>
      </c>
      <c r="O816" s="50">
        <f t="shared" si="10"/>
        <v>1</v>
      </c>
      <c r="P816" s="4">
        <f t="shared" si="28"/>
        <v>1705372250</v>
      </c>
      <c r="Q816" s="21">
        <f t="shared" si="31"/>
        <v>35454</v>
      </c>
      <c r="R816" s="93">
        <v>44265.0</v>
      </c>
      <c r="S816" s="97">
        <v>3896.5</v>
      </c>
      <c r="T816" s="97">
        <v>1845205.0</v>
      </c>
      <c r="U816" s="97">
        <v>2.23134771E8</v>
      </c>
      <c r="V816" s="98">
        <v>0.447474</v>
      </c>
      <c r="W816" s="53">
        <f t="shared" si="33"/>
        <v>1.354800907</v>
      </c>
      <c r="X816" s="34" t="b">
        <f t="shared" si="13"/>
        <v>0</v>
      </c>
      <c r="Y816" s="34" t="b">
        <f t="shared" si="14"/>
        <v>0</v>
      </c>
      <c r="Z816" s="34" t="b">
        <f t="shared" si="15"/>
        <v>1</v>
      </c>
      <c r="AA816" s="34" t="b">
        <f t="shared" si="16"/>
        <v>0</v>
      </c>
      <c r="AB816" s="34" t="b">
        <f t="shared" si="17"/>
        <v>0</v>
      </c>
      <c r="AC816" s="21">
        <f t="shared" si="18"/>
        <v>4</v>
      </c>
      <c r="AD816" s="21">
        <f t="shared" si="19"/>
        <v>9</v>
      </c>
      <c r="AE816" s="16" t="b">
        <f t="shared" si="20"/>
        <v>0</v>
      </c>
      <c r="AF816" s="17" t="b">
        <f t="shared" si="30"/>
        <v>0</v>
      </c>
      <c r="AG816" s="17">
        <f t="shared" si="22"/>
        <v>23</v>
      </c>
      <c r="AH816" s="17" t="b">
        <f t="shared" si="23"/>
        <v>0</v>
      </c>
      <c r="AI816" s="34">
        <f t="shared" si="24"/>
        <v>3</v>
      </c>
      <c r="AJ816" s="18">
        <f t="shared" si="25"/>
        <v>14320.503</v>
      </c>
      <c r="AK816" s="18">
        <f t="shared" si="26"/>
        <v>13922.71125</v>
      </c>
      <c r="AL816" s="18">
        <f t="shared" si="27"/>
        <v>13524.9195</v>
      </c>
      <c r="AS816" s="21" t="b">
        <f t="shared" si="32"/>
        <v>1</v>
      </c>
    </row>
    <row r="817" ht="12.75" customHeight="1">
      <c r="A817" s="1">
        <v>44264.0</v>
      </c>
      <c r="B817" s="2">
        <v>3221.0</v>
      </c>
      <c r="C817" s="3">
        <v>15853.09</v>
      </c>
      <c r="D817" s="2">
        <v>15821.0</v>
      </c>
      <c r="E817" s="4"/>
      <c r="F817" s="5">
        <f t="shared" si="1"/>
        <v>3073</v>
      </c>
      <c r="G817" s="6">
        <f t="shared" si="2"/>
        <v>1.038206986</v>
      </c>
      <c r="H817" s="6">
        <f t="shared" si="3"/>
        <v>1.029719153</v>
      </c>
      <c r="I817" s="5" t="b">
        <f t="shared" si="4"/>
        <v>0</v>
      </c>
      <c r="J817" s="48">
        <f t="shared" si="5"/>
        <v>0</v>
      </c>
      <c r="K817" s="4">
        <f t="shared" si="6"/>
        <v>14</v>
      </c>
      <c r="L817" s="7">
        <f t="shared" si="7"/>
        <v>-0.002024211053</v>
      </c>
      <c r="M817" s="50" t="b">
        <f t="shared" si="8"/>
        <v>0</v>
      </c>
      <c r="N817" s="50" t="b">
        <f t="shared" si="9"/>
        <v>0</v>
      </c>
      <c r="O817" s="50">
        <f t="shared" si="10"/>
        <v>1</v>
      </c>
      <c r="P817" s="4">
        <f t="shared" si="28"/>
        <v>1617645650</v>
      </c>
      <c r="Q817" s="21">
        <f t="shared" si="31"/>
        <v>33741</v>
      </c>
      <c r="R817" s="93">
        <v>44264.0</v>
      </c>
      <c r="S817" s="97">
        <v>3873.25</v>
      </c>
      <c r="T817" s="97">
        <v>1704837.0</v>
      </c>
      <c r="U817" s="97">
        <v>2.02404336E8</v>
      </c>
      <c r="V817" s="98">
        <v>0.422892</v>
      </c>
      <c r="W817" s="53">
        <f t="shared" si="33"/>
        <v>1.238979085</v>
      </c>
      <c r="X817" s="34" t="b">
        <f t="shared" si="13"/>
        <v>0</v>
      </c>
      <c r="Y817" s="34" t="b">
        <f t="shared" si="14"/>
        <v>0</v>
      </c>
      <c r="Z817" s="34" t="b">
        <f t="shared" si="15"/>
        <v>1</v>
      </c>
      <c r="AA817" s="34" t="b">
        <f t="shared" si="16"/>
        <v>0</v>
      </c>
      <c r="AB817" s="34" t="b">
        <f t="shared" si="17"/>
        <v>0</v>
      </c>
      <c r="AC817" s="21">
        <f t="shared" si="18"/>
        <v>3</v>
      </c>
      <c r="AD817" s="21">
        <f t="shared" si="19"/>
        <v>8</v>
      </c>
      <c r="AE817" s="16" t="b">
        <f t="shared" si="20"/>
        <v>0</v>
      </c>
      <c r="AF817" s="17" t="b">
        <f t="shared" si="30"/>
        <v>0</v>
      </c>
      <c r="AG817" s="17">
        <f t="shared" si="22"/>
        <v>22</v>
      </c>
      <c r="AH817" s="17" t="b">
        <f t="shared" si="23"/>
        <v>0</v>
      </c>
      <c r="AI817" s="34">
        <f t="shared" si="24"/>
        <v>3</v>
      </c>
      <c r="AJ817" s="18">
        <f t="shared" si="25"/>
        <v>14267.781</v>
      </c>
      <c r="AK817" s="18">
        <f t="shared" si="26"/>
        <v>13871.45375</v>
      </c>
      <c r="AL817" s="18">
        <f t="shared" si="27"/>
        <v>13475.1265</v>
      </c>
      <c r="AS817" s="21" t="b">
        <f t="shared" si="32"/>
        <v>1</v>
      </c>
    </row>
    <row r="818" ht="12.75" customHeight="1">
      <c r="A818" s="1">
        <v>44263.0</v>
      </c>
      <c r="B818" s="2">
        <v>2813.0</v>
      </c>
      <c r="C818" s="3">
        <v>15820.11</v>
      </c>
      <c r="D818" s="2">
        <v>15807.0</v>
      </c>
      <c r="E818" s="4"/>
      <c r="F818" s="5">
        <f t="shared" si="1"/>
        <v>3095.4</v>
      </c>
      <c r="G818" s="6">
        <f t="shared" si="2"/>
        <v>1.038159262</v>
      </c>
      <c r="H818" s="6">
        <f t="shared" si="3"/>
        <v>1.050574459</v>
      </c>
      <c r="I818" s="5" t="b">
        <f t="shared" si="4"/>
        <v>0</v>
      </c>
      <c r="J818" s="48">
        <f t="shared" si="5"/>
        <v>0</v>
      </c>
      <c r="K818" s="4">
        <f t="shared" si="6"/>
        <v>-21</v>
      </c>
      <c r="L818" s="7">
        <f t="shared" si="7"/>
        <v>-0.0008286920887</v>
      </c>
      <c r="M818" s="50" t="b">
        <f t="shared" si="8"/>
        <v>0</v>
      </c>
      <c r="N818" s="50" t="b">
        <f t="shared" si="9"/>
        <v>0</v>
      </c>
      <c r="O818" s="50">
        <f t="shared" si="10"/>
        <v>-1</v>
      </c>
      <c r="P818" s="4">
        <f t="shared" si="28"/>
        <v>1625564050</v>
      </c>
      <c r="Q818" s="21">
        <f t="shared" si="31"/>
        <v>-11312</v>
      </c>
      <c r="R818" s="93">
        <v>44263.0</v>
      </c>
      <c r="S818" s="97">
        <v>3819.25</v>
      </c>
      <c r="T818" s="97">
        <v>2198363.0</v>
      </c>
      <c r="U818" s="97">
        <v>-1.70031094E8</v>
      </c>
      <c r="V818" s="98">
        <v>0.388935</v>
      </c>
      <c r="W818" s="53">
        <f t="shared" si="33"/>
        <v>-1.047917811</v>
      </c>
      <c r="X818" s="34" t="b">
        <f t="shared" si="13"/>
        <v>1</v>
      </c>
      <c r="Y818" s="34" t="b">
        <f t="shared" si="14"/>
        <v>0</v>
      </c>
      <c r="Z818" s="34" t="b">
        <f t="shared" si="15"/>
        <v>1</v>
      </c>
      <c r="AA818" s="34" t="b">
        <f t="shared" si="16"/>
        <v>0</v>
      </c>
      <c r="AB818" s="34" t="b">
        <f t="shared" si="17"/>
        <v>0</v>
      </c>
      <c r="AC818" s="21">
        <f t="shared" si="18"/>
        <v>2</v>
      </c>
      <c r="AD818" s="21">
        <f t="shared" si="19"/>
        <v>7</v>
      </c>
      <c r="AE818" s="16" t="b">
        <f t="shared" si="20"/>
        <v>0</v>
      </c>
      <c r="AF818" s="17" t="b">
        <f t="shared" si="30"/>
        <v>0</v>
      </c>
      <c r="AG818" s="17">
        <f t="shared" si="22"/>
        <v>21</v>
      </c>
      <c r="AH818" s="17" t="b">
        <f t="shared" si="23"/>
        <v>0</v>
      </c>
      <c r="AI818" s="34">
        <f t="shared" si="24"/>
        <v>1</v>
      </c>
      <c r="AJ818" s="18">
        <f t="shared" si="25"/>
        <v>14238.099</v>
      </c>
      <c r="AK818" s="18">
        <f t="shared" si="26"/>
        <v>13842.59625</v>
      </c>
      <c r="AL818" s="18">
        <f t="shared" si="27"/>
        <v>13447.0935</v>
      </c>
      <c r="AS818" s="21" t="b">
        <f t="shared" si="32"/>
        <v>1</v>
      </c>
    </row>
    <row r="819" ht="12.75" customHeight="1">
      <c r="A819" s="1">
        <v>44260.0</v>
      </c>
      <c r="B819" s="2">
        <v>3033.0</v>
      </c>
      <c r="C819" s="3">
        <v>15855.23</v>
      </c>
      <c r="D819" s="2">
        <v>15828.0</v>
      </c>
      <c r="E819" s="4"/>
      <c r="F819" s="5">
        <f t="shared" si="1"/>
        <v>3395.2</v>
      </c>
      <c r="G819" s="6">
        <f t="shared" si="2"/>
        <v>1.042669933</v>
      </c>
      <c r="H819" s="6">
        <f t="shared" si="3"/>
        <v>1.360753169</v>
      </c>
      <c r="I819" s="5" t="b">
        <f t="shared" si="4"/>
        <v>0</v>
      </c>
      <c r="J819" s="48">
        <f t="shared" si="5"/>
        <v>0</v>
      </c>
      <c r="K819" s="4">
        <f t="shared" si="6"/>
        <v>-84</v>
      </c>
      <c r="L819" s="7">
        <f t="shared" si="7"/>
        <v>-0.00171741438</v>
      </c>
      <c r="M819" s="50" t="b">
        <f t="shared" si="8"/>
        <v>0</v>
      </c>
      <c r="N819" s="50" t="b">
        <f t="shared" si="9"/>
        <v>0</v>
      </c>
      <c r="O819" s="50">
        <f t="shared" si="10"/>
        <v>1</v>
      </c>
      <c r="P819" s="4">
        <f t="shared" si="28"/>
        <v>1661946550</v>
      </c>
      <c r="Q819" s="21">
        <f t="shared" si="31"/>
        <v>34650</v>
      </c>
      <c r="R819" s="93">
        <v>44260.0</v>
      </c>
      <c r="S819" s="97">
        <v>3839.0</v>
      </c>
      <c r="T819" s="97">
        <v>2948117.0</v>
      </c>
      <c r="U819" s="97">
        <v>-3.6654047E7</v>
      </c>
      <c r="V819" s="98">
        <v>0.394761</v>
      </c>
      <c r="W819" s="53">
        <f t="shared" si="33"/>
        <v>-0.2280707723</v>
      </c>
      <c r="X819" s="34" t="b">
        <f t="shared" si="13"/>
        <v>0</v>
      </c>
      <c r="Y819" s="34" t="b">
        <f t="shared" si="14"/>
        <v>1</v>
      </c>
      <c r="Z819" s="34" t="b">
        <f t="shared" si="15"/>
        <v>1</v>
      </c>
      <c r="AA819" s="34" t="b">
        <f t="shared" si="16"/>
        <v>0</v>
      </c>
      <c r="AB819" s="34" t="b">
        <f t="shared" si="17"/>
        <v>1</v>
      </c>
      <c r="AC819" s="21">
        <f t="shared" si="18"/>
        <v>1</v>
      </c>
      <c r="AD819" s="21">
        <f t="shared" si="19"/>
        <v>6</v>
      </c>
      <c r="AE819" s="16" t="b">
        <f t="shared" si="20"/>
        <v>0</v>
      </c>
      <c r="AF819" s="17" t="b">
        <f t="shared" si="30"/>
        <v>0</v>
      </c>
      <c r="AG819" s="17">
        <f t="shared" si="22"/>
        <v>20</v>
      </c>
      <c r="AH819" s="17" t="b">
        <f t="shared" si="23"/>
        <v>0</v>
      </c>
      <c r="AI819" s="34">
        <f t="shared" si="24"/>
        <v>3</v>
      </c>
      <c r="AJ819" s="18">
        <f t="shared" si="25"/>
        <v>14269.707</v>
      </c>
      <c r="AK819" s="18">
        <f t="shared" si="26"/>
        <v>13873.32625</v>
      </c>
      <c r="AL819" s="18">
        <f t="shared" si="27"/>
        <v>13476.9455</v>
      </c>
      <c r="AS819" s="21" t="b">
        <f t="shared" si="32"/>
        <v>1</v>
      </c>
    </row>
    <row r="820" ht="12.75" customHeight="1">
      <c r="A820" s="1">
        <v>44259.0</v>
      </c>
      <c r="B820" s="2">
        <v>3276.0</v>
      </c>
      <c r="C820" s="3">
        <v>15906.41</v>
      </c>
      <c r="D820" s="2">
        <v>15912.0</v>
      </c>
      <c r="E820" s="4"/>
      <c r="F820" s="5">
        <f t="shared" si="1"/>
        <v>3490.6</v>
      </c>
      <c r="G820" s="6">
        <f t="shared" si="2"/>
        <v>1.048486056</v>
      </c>
      <c r="H820" s="6">
        <f t="shared" si="3"/>
        <v>1.355037396</v>
      </c>
      <c r="I820" s="5" t="b">
        <f t="shared" si="4"/>
        <v>0</v>
      </c>
      <c r="J820" s="48">
        <f t="shared" si="5"/>
        <v>0</v>
      </c>
      <c r="K820" s="4">
        <f t="shared" si="6"/>
        <v>-260</v>
      </c>
      <c r="L820" s="7">
        <f t="shared" si="7"/>
        <v>0.0003514306497</v>
      </c>
      <c r="M820" s="50" t="b">
        <f t="shared" si="8"/>
        <v>0</v>
      </c>
      <c r="N820" s="50" t="b">
        <f t="shared" si="9"/>
        <v>0</v>
      </c>
      <c r="O820" s="50">
        <f t="shared" si="10"/>
        <v>-1</v>
      </c>
      <c r="P820" s="4">
        <f t="shared" si="28"/>
        <v>1615057750</v>
      </c>
      <c r="Q820" s="21">
        <f t="shared" si="31"/>
        <v>-11164</v>
      </c>
      <c r="R820" s="93">
        <v>44259.0</v>
      </c>
      <c r="S820" s="97">
        <v>3765.5</v>
      </c>
      <c r="T820" s="97">
        <v>3192468.0</v>
      </c>
      <c r="U820" s="97">
        <v>-4.5153622E8</v>
      </c>
      <c r="V820" s="98">
        <v>0.403865</v>
      </c>
      <c r="W820" s="53">
        <f t="shared" si="33"/>
        <v>-2.85015978</v>
      </c>
      <c r="X820" s="34" t="b">
        <f t="shared" si="13"/>
        <v>1</v>
      </c>
      <c r="Y820" s="34" t="b">
        <f t="shared" si="14"/>
        <v>0</v>
      </c>
      <c r="Z820" s="34" t="b">
        <f t="shared" si="15"/>
        <v>1</v>
      </c>
      <c r="AA820" s="34" t="b">
        <f t="shared" si="16"/>
        <v>0</v>
      </c>
      <c r="AB820" s="34" t="b">
        <f t="shared" si="17"/>
        <v>0</v>
      </c>
      <c r="AC820" s="21">
        <f t="shared" si="18"/>
        <v>4</v>
      </c>
      <c r="AD820" s="21">
        <f t="shared" si="19"/>
        <v>5</v>
      </c>
      <c r="AE820" s="16" t="b">
        <f t="shared" si="20"/>
        <v>0</v>
      </c>
      <c r="AF820" s="17" t="b">
        <f t="shared" si="30"/>
        <v>0</v>
      </c>
      <c r="AG820" s="17">
        <f t="shared" si="22"/>
        <v>19</v>
      </c>
      <c r="AH820" s="17" t="b">
        <f t="shared" si="23"/>
        <v>0</v>
      </c>
      <c r="AI820" s="34">
        <f t="shared" si="24"/>
        <v>1</v>
      </c>
      <c r="AJ820" s="18">
        <f t="shared" si="25"/>
        <v>14315.769</v>
      </c>
      <c r="AK820" s="18">
        <f t="shared" si="26"/>
        <v>13918.10875</v>
      </c>
      <c r="AL820" s="18">
        <f t="shared" si="27"/>
        <v>13520.4485</v>
      </c>
      <c r="AS820" s="21" t="b">
        <f t="shared" si="32"/>
        <v>1</v>
      </c>
    </row>
    <row r="821" ht="12.75" customHeight="1">
      <c r="A821" s="1">
        <v>44258.0</v>
      </c>
      <c r="B821" s="2">
        <v>3022.0</v>
      </c>
      <c r="C821" s="3">
        <v>16211.73</v>
      </c>
      <c r="D821" s="2">
        <v>16172.0</v>
      </c>
      <c r="E821" s="4"/>
      <c r="F821" s="5">
        <f t="shared" si="1"/>
        <v>3601.2</v>
      </c>
      <c r="G821" s="6">
        <f t="shared" si="2"/>
        <v>1.071011</v>
      </c>
      <c r="H821" s="6">
        <f t="shared" si="3"/>
        <v>1.361397601</v>
      </c>
      <c r="I821" s="5" t="b">
        <f t="shared" si="4"/>
        <v>0</v>
      </c>
      <c r="J821" s="48">
        <f t="shared" si="5"/>
        <v>0</v>
      </c>
      <c r="K821" s="4">
        <f t="shared" si="6"/>
        <v>273</v>
      </c>
      <c r="L821" s="7">
        <f t="shared" si="7"/>
        <v>-0.002450694651</v>
      </c>
      <c r="M821" s="50" t="b">
        <f t="shared" si="8"/>
        <v>0</v>
      </c>
      <c r="N821" s="50" t="b">
        <f t="shared" si="9"/>
        <v>0</v>
      </c>
      <c r="O821" s="50">
        <f t="shared" si="10"/>
        <v>1</v>
      </c>
      <c r="P821" s="4">
        <f t="shared" si="28"/>
        <v>2198159750</v>
      </c>
      <c r="Q821" s="21">
        <f t="shared" si="31"/>
        <v>44854</v>
      </c>
      <c r="R821" s="93">
        <v>44258.0</v>
      </c>
      <c r="S821" s="97">
        <v>3816.75</v>
      </c>
      <c r="T821" s="97">
        <v>2203398.0</v>
      </c>
      <c r="U821" s="97">
        <v>-1.95621759E8</v>
      </c>
      <c r="V821" s="98">
        <v>0.404087</v>
      </c>
      <c r="W821" s="53">
        <f t="shared" si="33"/>
        <v>-1.272777613</v>
      </c>
      <c r="X821" s="34" t="b">
        <f t="shared" si="13"/>
        <v>1</v>
      </c>
      <c r="Y821" s="34" t="b">
        <f t="shared" si="14"/>
        <v>0</v>
      </c>
      <c r="Z821" s="34" t="b">
        <f t="shared" si="15"/>
        <v>1</v>
      </c>
      <c r="AA821" s="34" t="b">
        <f t="shared" si="16"/>
        <v>0</v>
      </c>
      <c r="AB821" s="34" t="b">
        <f t="shared" si="17"/>
        <v>0</v>
      </c>
      <c r="AC821" s="21">
        <f t="shared" si="18"/>
        <v>3</v>
      </c>
      <c r="AD821" s="21">
        <f t="shared" si="19"/>
        <v>4</v>
      </c>
      <c r="AE821" s="16" t="b">
        <f t="shared" si="20"/>
        <v>0</v>
      </c>
      <c r="AF821" s="17" t="b">
        <f t="shared" si="30"/>
        <v>0</v>
      </c>
      <c r="AG821" s="17">
        <f t="shared" si="22"/>
        <v>18</v>
      </c>
      <c r="AH821" s="17" t="b">
        <f t="shared" si="23"/>
        <v>0</v>
      </c>
      <c r="AI821" s="34">
        <f t="shared" si="24"/>
        <v>3</v>
      </c>
      <c r="AJ821" s="18">
        <f t="shared" si="25"/>
        <v>14590.557</v>
      </c>
      <c r="AK821" s="18">
        <f t="shared" si="26"/>
        <v>14185.26375</v>
      </c>
      <c r="AL821" s="18">
        <f t="shared" si="27"/>
        <v>13779.9705</v>
      </c>
      <c r="AS821" s="21" t="b">
        <f t="shared" si="32"/>
        <v>1</v>
      </c>
    </row>
    <row r="822" ht="12.75" customHeight="1">
      <c r="A822" s="1">
        <v>44257.0</v>
      </c>
      <c r="B822" s="2">
        <v>3333.0</v>
      </c>
      <c r="C822" s="3">
        <v>15946.88</v>
      </c>
      <c r="D822" s="2">
        <v>15899.0</v>
      </c>
      <c r="E822" s="4"/>
      <c r="F822" s="5">
        <f t="shared" si="1"/>
        <v>3730.8</v>
      </c>
      <c r="G822" s="6">
        <f t="shared" si="2"/>
        <v>1.056265744</v>
      </c>
      <c r="H822" s="6">
        <f t="shared" si="3"/>
        <v>1.367412951</v>
      </c>
      <c r="I822" s="5" t="b">
        <f t="shared" si="4"/>
        <v>0</v>
      </c>
      <c r="J822" s="48">
        <f t="shared" si="5"/>
        <v>0</v>
      </c>
      <c r="K822" s="4">
        <f t="shared" si="6"/>
        <v>-10</v>
      </c>
      <c r="L822" s="7">
        <f t="shared" si="7"/>
        <v>-0.003002468194</v>
      </c>
      <c r="M822" s="50" t="b">
        <f t="shared" si="8"/>
        <v>0</v>
      </c>
      <c r="N822" s="50" t="b">
        <f t="shared" si="9"/>
        <v>0</v>
      </c>
      <c r="O822" s="50">
        <f t="shared" si="10"/>
        <v>1</v>
      </c>
      <c r="P822" s="4">
        <f t="shared" si="28"/>
        <v>1712874950</v>
      </c>
      <c r="Q822" s="21">
        <f t="shared" si="31"/>
        <v>35552</v>
      </c>
      <c r="R822" s="93">
        <v>44257.0</v>
      </c>
      <c r="S822" s="97">
        <v>3867.5</v>
      </c>
      <c r="T822" s="97">
        <v>1641396.0</v>
      </c>
      <c r="U822" s="97">
        <v>-6.6247067E7</v>
      </c>
      <c r="V822" s="98">
        <v>0.397501</v>
      </c>
      <c r="W822" s="53">
        <f t="shared" si="33"/>
        <v>-0.4345799308</v>
      </c>
      <c r="X822" s="34" t="b">
        <f t="shared" si="13"/>
        <v>0</v>
      </c>
      <c r="Y822" s="34" t="b">
        <f t="shared" si="14"/>
        <v>0</v>
      </c>
      <c r="Z822" s="34" t="b">
        <f t="shared" si="15"/>
        <v>1</v>
      </c>
      <c r="AA822" s="34" t="b">
        <f t="shared" si="16"/>
        <v>0</v>
      </c>
      <c r="AB822" s="34" t="b">
        <f t="shared" si="17"/>
        <v>0</v>
      </c>
      <c r="AC822" s="21">
        <f t="shared" si="18"/>
        <v>2</v>
      </c>
      <c r="AD822" s="21">
        <f t="shared" si="19"/>
        <v>3</v>
      </c>
      <c r="AE822" s="16" t="b">
        <f t="shared" si="20"/>
        <v>0</v>
      </c>
      <c r="AF822" s="17" t="b">
        <f t="shared" si="30"/>
        <v>0</v>
      </c>
      <c r="AG822" s="17">
        <f t="shared" si="22"/>
        <v>17</v>
      </c>
      <c r="AH822" s="17" t="b">
        <f t="shared" si="23"/>
        <v>0</v>
      </c>
      <c r="AI822" s="34">
        <f t="shared" si="24"/>
        <v>3</v>
      </c>
      <c r="AJ822" s="18">
        <f t="shared" si="25"/>
        <v>14352.192</v>
      </c>
      <c r="AK822" s="18">
        <f t="shared" si="26"/>
        <v>13953.52</v>
      </c>
      <c r="AL822" s="18">
        <f t="shared" si="27"/>
        <v>13554.848</v>
      </c>
      <c r="AS822" s="21" t="b">
        <f t="shared" si="32"/>
        <v>1</v>
      </c>
    </row>
    <row r="823" ht="12.75" customHeight="1">
      <c r="A823" s="1">
        <v>44253.0</v>
      </c>
      <c r="B823" s="2">
        <v>4312.0</v>
      </c>
      <c r="C823" s="3">
        <v>15953.8</v>
      </c>
      <c r="D823" s="2">
        <v>15909.0</v>
      </c>
      <c r="E823" s="4"/>
      <c r="F823" s="5">
        <f t="shared" si="1"/>
        <v>3768.4</v>
      </c>
      <c r="G823" s="6">
        <f t="shared" si="2"/>
        <v>1.059306222</v>
      </c>
      <c r="H823" s="6">
        <f t="shared" si="3"/>
        <v>1.372468927</v>
      </c>
      <c r="I823" s="5" t="b">
        <f t="shared" si="4"/>
        <v>0</v>
      </c>
      <c r="J823" s="48">
        <f t="shared" si="5"/>
        <v>0</v>
      </c>
      <c r="K823" s="4">
        <f t="shared" si="6"/>
        <v>-482</v>
      </c>
      <c r="L823" s="7">
        <f t="shared" si="7"/>
        <v>-0.002808108413</v>
      </c>
      <c r="M823" s="50" t="b">
        <f t="shared" si="8"/>
        <v>0</v>
      </c>
      <c r="N823" s="50" t="b">
        <f t="shared" si="9"/>
        <v>0</v>
      </c>
      <c r="O823" s="50">
        <f t="shared" si="10"/>
        <v>1</v>
      </c>
      <c r="P823" s="4">
        <f t="shared" si="28"/>
        <v>1706973450</v>
      </c>
      <c r="Q823" s="21">
        <f t="shared" si="31"/>
        <v>-11803</v>
      </c>
      <c r="R823" s="93">
        <v>44253.0</v>
      </c>
      <c r="S823" s="97">
        <v>3809.25</v>
      </c>
      <c r="T823" s="97">
        <v>3010481.0</v>
      </c>
      <c r="U823" s="97">
        <v>-1.55240248E8</v>
      </c>
      <c r="V823" s="98">
        <v>0.415886</v>
      </c>
      <c r="W823" s="53">
        <f t="shared" si="33"/>
        <v>-1.026314154</v>
      </c>
      <c r="X823" s="34" t="b">
        <f t="shared" si="13"/>
        <v>1</v>
      </c>
      <c r="Y823" s="34" t="b">
        <f t="shared" si="14"/>
        <v>1</v>
      </c>
      <c r="Z823" s="34" t="b">
        <f t="shared" si="15"/>
        <v>1</v>
      </c>
      <c r="AA823" s="34" t="b">
        <f t="shared" si="16"/>
        <v>0</v>
      </c>
      <c r="AB823" s="34" t="b">
        <f t="shared" si="17"/>
        <v>1</v>
      </c>
      <c r="AC823" s="21">
        <f t="shared" si="18"/>
        <v>1</v>
      </c>
      <c r="AD823" s="21">
        <f t="shared" si="19"/>
        <v>2</v>
      </c>
      <c r="AE823" s="16" t="b">
        <f t="shared" si="20"/>
        <v>0</v>
      </c>
      <c r="AF823" s="17" t="b">
        <f t="shared" si="30"/>
        <v>0</v>
      </c>
      <c r="AG823" s="17">
        <f t="shared" si="22"/>
        <v>16</v>
      </c>
      <c r="AH823" s="17" t="b">
        <f t="shared" si="23"/>
        <v>0</v>
      </c>
      <c r="AI823" s="34">
        <f t="shared" si="24"/>
        <v>-1</v>
      </c>
      <c r="AJ823" s="18">
        <f t="shared" si="25"/>
        <v>14358.42</v>
      </c>
      <c r="AK823" s="18">
        <f t="shared" si="26"/>
        <v>13959.575</v>
      </c>
      <c r="AL823" s="18">
        <f t="shared" si="27"/>
        <v>13560.73</v>
      </c>
      <c r="AS823" s="21" t="b">
        <f t="shared" si="32"/>
        <v>1</v>
      </c>
    </row>
    <row r="824" ht="12.75" customHeight="1">
      <c r="A824" s="1">
        <v>44252.0</v>
      </c>
      <c r="B824" s="2">
        <v>3510.0</v>
      </c>
      <c r="C824" s="3">
        <v>16452.18</v>
      </c>
      <c r="D824" s="2">
        <v>16391.0</v>
      </c>
      <c r="E824" s="4"/>
      <c r="F824" s="5">
        <f t="shared" si="1"/>
        <v>3599.6</v>
      </c>
      <c r="G824" s="6">
        <f t="shared" si="2"/>
        <v>1.094999107</v>
      </c>
      <c r="H824" s="6">
        <f t="shared" si="3"/>
        <v>1.229693781</v>
      </c>
      <c r="I824" s="5" t="b">
        <f t="shared" si="4"/>
        <v>0</v>
      </c>
      <c r="J824" s="48">
        <f t="shared" si="5"/>
        <v>0</v>
      </c>
      <c r="K824" s="4">
        <f t="shared" si="6"/>
        <v>226</v>
      </c>
      <c r="L824" s="7">
        <f t="shared" si="7"/>
        <v>-0.003718656129</v>
      </c>
      <c r="M824" s="50" t="b">
        <f t="shared" si="8"/>
        <v>0</v>
      </c>
      <c r="N824" s="50" t="b">
        <f t="shared" si="9"/>
        <v>0</v>
      </c>
      <c r="O824" s="50">
        <f t="shared" si="10"/>
        <v>1</v>
      </c>
      <c r="P824" s="4">
        <f t="shared" si="28"/>
        <v>1469323350</v>
      </c>
      <c r="Q824" s="21">
        <f t="shared" si="31"/>
        <v>-9861</v>
      </c>
      <c r="R824" s="93">
        <v>44252.0</v>
      </c>
      <c r="S824" s="97">
        <v>3828.0</v>
      </c>
      <c r="T824" s="97">
        <v>2863387.0</v>
      </c>
      <c r="U824" s="97">
        <v>-2.82571072E8</v>
      </c>
      <c r="V824" s="98">
        <v>0.42001</v>
      </c>
      <c r="W824" s="53">
        <f t="shared" si="33"/>
        <v>-1.909110765</v>
      </c>
      <c r="X824" s="34" t="b">
        <f t="shared" si="13"/>
        <v>1</v>
      </c>
      <c r="Y824" s="34" t="b">
        <f t="shared" si="14"/>
        <v>0</v>
      </c>
      <c r="Z824" s="34" t="b">
        <f t="shared" si="15"/>
        <v>1</v>
      </c>
      <c r="AA824" s="34" t="b">
        <f t="shared" si="16"/>
        <v>1</v>
      </c>
      <c r="AB824" s="34" t="b">
        <f t="shared" si="17"/>
        <v>0</v>
      </c>
      <c r="AC824" s="21">
        <f t="shared" si="18"/>
        <v>14</v>
      </c>
      <c r="AD824" s="21">
        <f t="shared" si="19"/>
        <v>1</v>
      </c>
      <c r="AE824" s="16" t="b">
        <f t="shared" si="20"/>
        <v>1</v>
      </c>
      <c r="AF824" s="17" t="b">
        <f t="shared" si="30"/>
        <v>0</v>
      </c>
      <c r="AG824" s="17">
        <f t="shared" si="22"/>
        <v>15</v>
      </c>
      <c r="AH824" s="17" t="b">
        <f t="shared" si="23"/>
        <v>0</v>
      </c>
      <c r="AI824" s="34">
        <f t="shared" si="24"/>
        <v>-1</v>
      </c>
      <c r="AJ824" s="18">
        <f t="shared" si="25"/>
        <v>14806.962</v>
      </c>
      <c r="AK824" s="18">
        <f t="shared" si="26"/>
        <v>14395.6575</v>
      </c>
      <c r="AL824" s="18">
        <f t="shared" si="27"/>
        <v>13984.353</v>
      </c>
      <c r="AS824" s="21" t="b">
        <f t="shared" si="32"/>
        <v>1</v>
      </c>
    </row>
    <row r="825" ht="12.75" customHeight="1">
      <c r="A825" s="1">
        <v>44251.0</v>
      </c>
      <c r="B825" s="2">
        <v>3829.0</v>
      </c>
      <c r="C825" s="3">
        <v>16212.53</v>
      </c>
      <c r="D825" s="2">
        <v>16165.0</v>
      </c>
      <c r="E825" s="4"/>
      <c r="F825" s="5">
        <f t="shared" si="1"/>
        <v>3628.6</v>
      </c>
      <c r="G825" s="6">
        <f t="shared" si="2"/>
        <v>1.082138854</v>
      </c>
      <c r="H825" s="6">
        <f t="shared" si="3"/>
        <v>1.237383258</v>
      </c>
      <c r="I825" s="5" t="b">
        <f t="shared" si="4"/>
        <v>0</v>
      </c>
      <c r="J825" s="48">
        <f t="shared" si="5"/>
        <v>0</v>
      </c>
      <c r="K825" s="4">
        <f t="shared" si="6"/>
        <v>-257</v>
      </c>
      <c r="L825" s="7">
        <f t="shared" si="7"/>
        <v>-0.002931683087</v>
      </c>
      <c r="M825" s="50" t="b">
        <f t="shared" si="8"/>
        <v>0</v>
      </c>
      <c r="N825" s="50" t="b">
        <f t="shared" si="9"/>
        <v>0</v>
      </c>
      <c r="O825" s="50">
        <f t="shared" si="10"/>
        <v>1</v>
      </c>
      <c r="P825" s="4">
        <f t="shared" si="28"/>
        <v>1591724950</v>
      </c>
      <c r="Q825" s="21">
        <f t="shared" si="31"/>
        <v>-10832</v>
      </c>
      <c r="R825" s="93">
        <v>44251.0</v>
      </c>
      <c r="S825" s="97">
        <v>3922.5</v>
      </c>
      <c r="T825" s="97">
        <v>1944661.0</v>
      </c>
      <c r="U825" s="97">
        <v>3.39320045E8</v>
      </c>
      <c r="V825" s="98">
        <v>0.396602</v>
      </c>
      <c r="W825" s="53">
        <f t="shared" si="33"/>
        <v>2.342035122</v>
      </c>
      <c r="X825" s="34" t="b">
        <f t="shared" si="13"/>
        <v>0</v>
      </c>
      <c r="Y825" s="34" t="b">
        <f t="shared" si="14"/>
        <v>0</v>
      </c>
      <c r="Z825" s="34" t="b">
        <f t="shared" si="15"/>
        <v>1</v>
      </c>
      <c r="AA825" s="34" t="b">
        <f t="shared" si="16"/>
        <v>0</v>
      </c>
      <c r="AB825" s="34" t="b">
        <f t="shared" si="17"/>
        <v>0</v>
      </c>
      <c r="AC825" s="21">
        <f t="shared" si="18"/>
        <v>13</v>
      </c>
      <c r="AD825" s="21">
        <f t="shared" si="19"/>
        <v>3</v>
      </c>
      <c r="AE825" s="16" t="b">
        <f t="shared" si="20"/>
        <v>1</v>
      </c>
      <c r="AF825" s="17" t="b">
        <f t="shared" si="30"/>
        <v>0</v>
      </c>
      <c r="AG825" s="17">
        <f t="shared" si="22"/>
        <v>14</v>
      </c>
      <c r="AH825" s="17" t="b">
        <f t="shared" si="23"/>
        <v>0</v>
      </c>
      <c r="AI825" s="34">
        <f t="shared" si="24"/>
        <v>-1</v>
      </c>
      <c r="AJ825" s="18">
        <f t="shared" si="25"/>
        <v>14591.277</v>
      </c>
      <c r="AK825" s="18">
        <f t="shared" si="26"/>
        <v>14185.96375</v>
      </c>
      <c r="AL825" s="18">
        <f t="shared" si="27"/>
        <v>13780.6505</v>
      </c>
      <c r="AS825" s="21" t="b">
        <f t="shared" si="32"/>
        <v>1</v>
      </c>
    </row>
    <row r="826" ht="12.75" customHeight="1">
      <c r="A826" s="1">
        <v>44250.0</v>
      </c>
      <c r="B826" s="2">
        <v>3670.0</v>
      </c>
      <c r="C826" s="3">
        <v>16443.4</v>
      </c>
      <c r="D826" s="2">
        <v>16422.0</v>
      </c>
      <c r="E826" s="4"/>
      <c r="F826" s="5">
        <f t="shared" si="1"/>
        <v>3689</v>
      </c>
      <c r="G826" s="6">
        <f t="shared" si="2"/>
        <v>1.100604885</v>
      </c>
      <c r="H826" s="6">
        <f t="shared" si="3"/>
        <v>1.346970051</v>
      </c>
      <c r="I826" s="5" t="b">
        <f t="shared" si="4"/>
        <v>0</v>
      </c>
      <c r="J826" s="48">
        <f t="shared" si="5"/>
        <v>0</v>
      </c>
      <c r="K826" s="4">
        <f t="shared" si="6"/>
        <v>42</v>
      </c>
      <c r="L826" s="7">
        <f t="shared" si="7"/>
        <v>-0.00130143401</v>
      </c>
      <c r="M826" s="50" t="b">
        <f t="shared" si="8"/>
        <v>0</v>
      </c>
      <c r="N826" s="50" t="b">
        <f t="shared" si="9"/>
        <v>0</v>
      </c>
      <c r="O826" s="50">
        <f t="shared" si="10"/>
        <v>1</v>
      </c>
      <c r="P826" s="4">
        <f t="shared" si="28"/>
        <v>1465576500</v>
      </c>
      <c r="Q826" s="21">
        <f t="shared" si="31"/>
        <v>-9817</v>
      </c>
      <c r="R826" s="93">
        <v>44250.0</v>
      </c>
      <c r="S826" s="97">
        <v>3878.0</v>
      </c>
      <c r="T826" s="97">
        <v>2282940.0</v>
      </c>
      <c r="U826" s="97">
        <v>4.9119201E7</v>
      </c>
      <c r="V826" s="98">
        <v>0.370893</v>
      </c>
      <c r="W826" s="53">
        <f t="shared" si="33"/>
        <v>0.3423944002</v>
      </c>
      <c r="X826" s="34" t="b">
        <f t="shared" si="13"/>
        <v>0</v>
      </c>
      <c r="Y826" s="34" t="b">
        <f t="shared" si="14"/>
        <v>0</v>
      </c>
      <c r="Z826" s="34" t="b">
        <f t="shared" si="15"/>
        <v>1</v>
      </c>
      <c r="AA826" s="34" t="b">
        <f t="shared" si="16"/>
        <v>0</v>
      </c>
      <c r="AB826" s="34" t="b">
        <f t="shared" si="17"/>
        <v>0</v>
      </c>
      <c r="AC826" s="21">
        <f t="shared" si="18"/>
        <v>12</v>
      </c>
      <c r="AD826" s="21">
        <f t="shared" si="19"/>
        <v>2</v>
      </c>
      <c r="AE826" s="16" t="b">
        <f t="shared" si="20"/>
        <v>1</v>
      </c>
      <c r="AF826" s="17" t="b">
        <f t="shared" si="30"/>
        <v>0</v>
      </c>
      <c r="AG826" s="17">
        <f t="shared" si="22"/>
        <v>13</v>
      </c>
      <c r="AH826" s="17" t="b">
        <f t="shared" si="23"/>
        <v>0</v>
      </c>
      <c r="AI826" s="34">
        <f t="shared" si="24"/>
        <v>-1</v>
      </c>
      <c r="AJ826" s="18">
        <f t="shared" si="25"/>
        <v>14799.06</v>
      </c>
      <c r="AK826" s="18">
        <f t="shared" si="26"/>
        <v>14387.975</v>
      </c>
      <c r="AL826" s="18">
        <f t="shared" si="27"/>
        <v>13976.89</v>
      </c>
      <c r="AS826" s="21" t="b">
        <f t="shared" si="32"/>
        <v>1</v>
      </c>
    </row>
    <row r="827" ht="12.75" customHeight="1">
      <c r="A827" s="1">
        <v>44249.0</v>
      </c>
      <c r="B827" s="2">
        <v>3521.0</v>
      </c>
      <c r="C827" s="3">
        <v>16410.16</v>
      </c>
      <c r="D827" s="2">
        <v>16380.0</v>
      </c>
      <c r="E827" s="4"/>
      <c r="F827" s="5">
        <f t="shared" si="1"/>
        <v>3515.8</v>
      </c>
      <c r="G827" s="6">
        <f t="shared" si="2"/>
        <v>1.10172418</v>
      </c>
      <c r="H827" s="6">
        <f t="shared" si="3"/>
        <v>1.358881579</v>
      </c>
      <c r="I827" s="5" t="b">
        <f t="shared" si="4"/>
        <v>0</v>
      </c>
      <c r="J827" s="48">
        <f t="shared" si="5"/>
        <v>0</v>
      </c>
      <c r="K827" s="4">
        <f t="shared" si="6"/>
        <v>72</v>
      </c>
      <c r="L827" s="7">
        <f t="shared" si="7"/>
        <v>-0.001837885798</v>
      </c>
      <c r="M827" s="50" t="b">
        <f t="shared" si="8"/>
        <v>0</v>
      </c>
      <c r="N827" s="50" t="b">
        <f t="shared" si="9"/>
        <v>0</v>
      </c>
      <c r="O827" s="50">
        <f t="shared" si="10"/>
        <v>1</v>
      </c>
      <c r="P827" s="4">
        <f t="shared" si="28"/>
        <v>1406089800</v>
      </c>
      <c r="Q827" s="21">
        <f t="shared" si="31"/>
        <v>28327</v>
      </c>
      <c r="R827" s="93">
        <v>44249.0</v>
      </c>
      <c r="S827" s="97">
        <v>3873.5</v>
      </c>
      <c r="T827" s="97">
        <v>1514278.0</v>
      </c>
      <c r="U827" s="97">
        <v>6500030.0</v>
      </c>
      <c r="V827" s="98">
        <v>0.384726</v>
      </c>
      <c r="W827" s="53">
        <f t="shared" si="33"/>
        <v>0.04590851356</v>
      </c>
      <c r="X827" s="34" t="b">
        <f t="shared" si="13"/>
        <v>1</v>
      </c>
      <c r="Y827" s="34" t="b">
        <f t="shared" si="14"/>
        <v>0</v>
      </c>
      <c r="Z827" s="34" t="b">
        <f t="shared" si="15"/>
        <v>1</v>
      </c>
      <c r="AA827" s="34" t="b">
        <f t="shared" si="16"/>
        <v>1</v>
      </c>
      <c r="AB827" s="34" t="b">
        <f t="shared" si="17"/>
        <v>0</v>
      </c>
      <c r="AC827" s="21">
        <f t="shared" si="18"/>
        <v>11</v>
      </c>
      <c r="AD827" s="21">
        <f t="shared" si="19"/>
        <v>1</v>
      </c>
      <c r="AE827" s="16" t="b">
        <f t="shared" si="20"/>
        <v>1</v>
      </c>
      <c r="AF827" s="17" t="b">
        <f t="shared" si="30"/>
        <v>0</v>
      </c>
      <c r="AG827" s="17">
        <f t="shared" si="22"/>
        <v>12</v>
      </c>
      <c r="AH827" s="17" t="b">
        <f t="shared" si="23"/>
        <v>0</v>
      </c>
      <c r="AI827" s="34">
        <f t="shared" si="24"/>
        <v>3</v>
      </c>
      <c r="AJ827" s="18">
        <f t="shared" si="25"/>
        <v>14769.144</v>
      </c>
      <c r="AK827" s="18">
        <f t="shared" si="26"/>
        <v>14358.89</v>
      </c>
      <c r="AL827" s="18">
        <f t="shared" si="27"/>
        <v>13948.636</v>
      </c>
      <c r="AS827" s="21" t="b">
        <f t="shared" si="32"/>
        <v>1</v>
      </c>
    </row>
    <row r="828" ht="12.75" customHeight="1">
      <c r="A828" s="1">
        <v>44246.0</v>
      </c>
      <c r="B828" s="2">
        <v>3468.0</v>
      </c>
      <c r="C828" s="3">
        <v>16341.38</v>
      </c>
      <c r="D828" s="2">
        <v>16308.0</v>
      </c>
      <c r="E828" s="4"/>
      <c r="F828" s="5">
        <f t="shared" si="1"/>
        <v>3318.8</v>
      </c>
      <c r="G828" s="6">
        <f t="shared" si="2"/>
        <v>1.100353124</v>
      </c>
      <c r="H828" s="6">
        <f t="shared" si="3"/>
        <v>1.368069546</v>
      </c>
      <c r="I828" s="5" t="b">
        <f t="shared" si="4"/>
        <v>0</v>
      </c>
      <c r="J828" s="48">
        <f t="shared" si="5"/>
        <v>0</v>
      </c>
      <c r="K828" s="4">
        <f t="shared" si="6"/>
        <v>-90</v>
      </c>
      <c r="L828" s="7">
        <f t="shared" si="7"/>
        <v>-0.002042667143</v>
      </c>
      <c r="M828" s="50" t="b">
        <f t="shared" si="8"/>
        <v>0</v>
      </c>
      <c r="N828" s="50" t="b">
        <f t="shared" si="9"/>
        <v>0</v>
      </c>
      <c r="O828" s="50">
        <f t="shared" si="10"/>
        <v>1</v>
      </c>
      <c r="P828" s="4">
        <f t="shared" si="28"/>
        <v>1310617800</v>
      </c>
      <c r="Q828" s="21">
        <f t="shared" si="31"/>
        <v>26520</v>
      </c>
      <c r="R828" s="93">
        <v>44246.0</v>
      </c>
      <c r="S828" s="97">
        <v>3903.0</v>
      </c>
      <c r="T828" s="97">
        <v>1427294.0</v>
      </c>
      <c r="U828" s="97">
        <v>2.20922713E8</v>
      </c>
      <c r="V828" s="98">
        <v>0.414348</v>
      </c>
      <c r="W828" s="53">
        <f t="shared" si="33"/>
        <v>1.564275573</v>
      </c>
      <c r="X828" s="34" t="b">
        <f t="shared" si="13"/>
        <v>0</v>
      </c>
      <c r="Y828" s="34" t="b">
        <f t="shared" si="14"/>
        <v>0</v>
      </c>
      <c r="Z828" s="34" t="b">
        <f t="shared" si="15"/>
        <v>1</v>
      </c>
      <c r="AA828" s="34" t="b">
        <f t="shared" si="16"/>
        <v>0</v>
      </c>
      <c r="AB828" s="34" t="b">
        <f t="shared" si="17"/>
        <v>0</v>
      </c>
      <c r="AC828" s="21">
        <f t="shared" si="18"/>
        <v>10</v>
      </c>
      <c r="AD828" s="21">
        <f t="shared" si="19"/>
        <v>11</v>
      </c>
      <c r="AE828" s="16" t="b">
        <f t="shared" si="20"/>
        <v>0</v>
      </c>
      <c r="AF828" s="17" t="b">
        <f t="shared" si="30"/>
        <v>0</v>
      </c>
      <c r="AG828" s="17">
        <f t="shared" si="22"/>
        <v>11</v>
      </c>
      <c r="AH828" s="17" t="b">
        <f t="shared" si="23"/>
        <v>0</v>
      </c>
      <c r="AI828" s="34">
        <f t="shared" si="24"/>
        <v>3</v>
      </c>
      <c r="AJ828" s="18">
        <f t="shared" si="25"/>
        <v>14707.242</v>
      </c>
      <c r="AK828" s="18">
        <f t="shared" si="26"/>
        <v>14298.7075</v>
      </c>
      <c r="AL828" s="18">
        <f t="shared" si="27"/>
        <v>13890.173</v>
      </c>
      <c r="AS828" s="21" t="b">
        <f t="shared" si="32"/>
        <v>1</v>
      </c>
    </row>
    <row r="829" ht="12.75" customHeight="1">
      <c r="A829" s="1">
        <v>44245.0</v>
      </c>
      <c r="B829" s="2">
        <v>3655.0</v>
      </c>
      <c r="C829" s="3">
        <v>16424.51</v>
      </c>
      <c r="D829" s="2">
        <v>16398.0</v>
      </c>
      <c r="E829" s="4"/>
      <c r="F829" s="5">
        <f t="shared" si="1"/>
        <v>3176.6</v>
      </c>
      <c r="G829" s="6">
        <f t="shared" si="2"/>
        <v>1.109372436</v>
      </c>
      <c r="H829" s="6">
        <f t="shared" si="3"/>
        <v>1.376594669</v>
      </c>
      <c r="I829" s="5" t="b">
        <f t="shared" si="4"/>
        <v>0</v>
      </c>
      <c r="J829" s="48">
        <f t="shared" si="5"/>
        <v>0</v>
      </c>
      <c r="K829" s="4">
        <f t="shared" si="6"/>
        <v>81</v>
      </c>
      <c r="L829" s="7">
        <f t="shared" si="7"/>
        <v>-0.001614051195</v>
      </c>
      <c r="M829" s="50" t="b">
        <f t="shared" si="8"/>
        <v>0</v>
      </c>
      <c r="N829" s="50" t="b">
        <f t="shared" si="9"/>
        <v>0</v>
      </c>
      <c r="O829" s="50">
        <f t="shared" si="10"/>
        <v>1</v>
      </c>
      <c r="P829" s="4">
        <f t="shared" si="28"/>
        <v>1441122300</v>
      </c>
      <c r="Q829" s="21">
        <f t="shared" si="31"/>
        <v>29001</v>
      </c>
      <c r="R829" s="93">
        <v>44245.0</v>
      </c>
      <c r="S829" s="97">
        <v>3909.5</v>
      </c>
      <c r="T829" s="97">
        <v>1536949.0</v>
      </c>
      <c r="U829" s="97">
        <v>1.97967969E8</v>
      </c>
      <c r="V829" s="98">
        <v>0.423676</v>
      </c>
      <c r="W829" s="53">
        <f t="shared" si="33"/>
        <v>1.404726715</v>
      </c>
      <c r="X829" s="34" t="b">
        <f t="shared" si="13"/>
        <v>1</v>
      </c>
      <c r="Y829" s="34" t="b">
        <f t="shared" si="14"/>
        <v>0</v>
      </c>
      <c r="Z829" s="34" t="b">
        <f t="shared" si="15"/>
        <v>1</v>
      </c>
      <c r="AA829" s="34" t="b">
        <f t="shared" si="16"/>
        <v>0</v>
      </c>
      <c r="AB829" s="34" t="b">
        <f t="shared" si="17"/>
        <v>0</v>
      </c>
      <c r="AC829" s="21">
        <f t="shared" si="18"/>
        <v>9</v>
      </c>
      <c r="AD829" s="21">
        <f t="shared" si="19"/>
        <v>10</v>
      </c>
      <c r="AE829" s="16" t="b">
        <f t="shared" si="20"/>
        <v>0</v>
      </c>
      <c r="AF829" s="17" t="b">
        <f t="shared" si="30"/>
        <v>0</v>
      </c>
      <c r="AG829" s="17">
        <f t="shared" si="22"/>
        <v>10</v>
      </c>
      <c r="AH829" s="17" t="b">
        <f t="shared" si="23"/>
        <v>0</v>
      </c>
      <c r="AI829" s="34">
        <f t="shared" si="24"/>
        <v>3</v>
      </c>
      <c r="AJ829" s="18">
        <f t="shared" si="25"/>
        <v>14782.059</v>
      </c>
      <c r="AK829" s="18">
        <f t="shared" si="26"/>
        <v>14371.44625</v>
      </c>
      <c r="AL829" s="18">
        <f t="shared" si="27"/>
        <v>13960.8335</v>
      </c>
      <c r="AM829" s="19">
        <v>261.0</v>
      </c>
      <c r="AN829" s="19">
        <v>735.0</v>
      </c>
      <c r="AO829" s="19">
        <v>228.0</v>
      </c>
      <c r="AP829" s="19">
        <v>164.0</v>
      </c>
      <c r="AQ829" s="19">
        <v>115.0</v>
      </c>
      <c r="AS829" s="21" t="b">
        <f t="shared" si="32"/>
        <v>1</v>
      </c>
    </row>
    <row r="830" ht="12.75" customHeight="1">
      <c r="A830" s="102">
        <v>44244.0</v>
      </c>
      <c r="B830" s="2">
        <v>4131.0</v>
      </c>
      <c r="C830" s="3">
        <v>16362.29</v>
      </c>
      <c r="D830" s="2">
        <v>16326.0</v>
      </c>
      <c r="E830" s="4">
        <v>16317.0</v>
      </c>
      <c r="F830" s="5">
        <f t="shared" si="1"/>
        <v>3059</v>
      </c>
      <c r="G830" s="6">
        <f t="shared" si="2"/>
        <v>1.108755423</v>
      </c>
      <c r="H830" s="6">
        <f t="shared" si="3"/>
        <v>1.386675916</v>
      </c>
      <c r="I830" s="5" t="b">
        <f t="shared" si="4"/>
        <v>0</v>
      </c>
      <c r="J830" s="48">
        <f t="shared" si="5"/>
        <v>0</v>
      </c>
      <c r="K830" s="4">
        <f t="shared" si="6"/>
        <v>518</v>
      </c>
      <c r="L830" s="7">
        <f t="shared" si="7"/>
        <v>-0.002767949963</v>
      </c>
      <c r="M830" s="50" t="b">
        <f t="shared" si="8"/>
        <v>0</v>
      </c>
      <c r="N830" s="50" t="b">
        <f t="shared" si="9"/>
        <v>0</v>
      </c>
      <c r="O830" s="50">
        <f t="shared" si="10"/>
        <v>1</v>
      </c>
      <c r="P830" s="4">
        <f t="shared" si="28"/>
        <v>1332076050</v>
      </c>
      <c r="Q830" s="21">
        <f t="shared" si="31"/>
        <v>26925</v>
      </c>
      <c r="R830" s="93">
        <v>44244.0</v>
      </c>
      <c r="S830" s="97">
        <v>3928.0</v>
      </c>
      <c r="T830" s="97">
        <v>1382825.0</v>
      </c>
      <c r="U830" s="97">
        <v>4.69628442E8</v>
      </c>
      <c r="V830" s="98">
        <v>0.397115</v>
      </c>
      <c r="W830" s="53">
        <f t="shared" si="33"/>
        <v>3.342783318</v>
      </c>
      <c r="X830" s="34" t="b">
        <f t="shared" si="13"/>
        <v>0</v>
      </c>
      <c r="Y830" s="34" t="b">
        <f t="shared" si="14"/>
        <v>0</v>
      </c>
      <c r="Z830" s="34" t="b">
        <f t="shared" si="15"/>
        <v>0</v>
      </c>
      <c r="AA830" s="34" t="b">
        <f t="shared" si="16"/>
        <v>0</v>
      </c>
      <c r="AB830" s="34" t="b">
        <f t="shared" si="17"/>
        <v>0</v>
      </c>
      <c r="AC830" s="21">
        <f t="shared" si="18"/>
        <v>8</v>
      </c>
      <c r="AD830" s="21">
        <f t="shared" si="19"/>
        <v>9</v>
      </c>
      <c r="AE830" s="16" t="b">
        <f t="shared" si="20"/>
        <v>0</v>
      </c>
      <c r="AF830" s="17" t="b">
        <f t="shared" si="30"/>
        <v>0</v>
      </c>
      <c r="AG830" s="17">
        <f t="shared" si="22"/>
        <v>9</v>
      </c>
      <c r="AH830" s="17" t="b">
        <f t="shared" si="23"/>
        <v>0</v>
      </c>
      <c r="AI830" s="34">
        <f t="shared" si="24"/>
        <v>3</v>
      </c>
      <c r="AJ830" s="18">
        <f t="shared" si="25"/>
        <v>14726.061</v>
      </c>
      <c r="AK830" s="18">
        <f t="shared" si="26"/>
        <v>14317.00375</v>
      </c>
      <c r="AL830" s="18">
        <f t="shared" si="27"/>
        <v>13907.9465</v>
      </c>
      <c r="AS830" s="21" t="b">
        <f t="shared" si="32"/>
        <v>1</v>
      </c>
    </row>
    <row r="831" ht="12.75" customHeight="1">
      <c r="A831" s="1">
        <v>44232.0</v>
      </c>
      <c r="B831" s="2">
        <v>2804.0</v>
      </c>
      <c r="C831" s="3">
        <v>15802.4</v>
      </c>
      <c r="D831" s="2">
        <v>15808.0</v>
      </c>
      <c r="E831" s="4"/>
      <c r="F831" s="5">
        <f t="shared" si="1"/>
        <v>2780.8</v>
      </c>
      <c r="G831" s="6">
        <f t="shared" si="2"/>
        <v>1.074564419</v>
      </c>
      <c r="H831" s="6">
        <f t="shared" si="3"/>
        <v>1.043144057</v>
      </c>
      <c r="I831" s="5" t="b">
        <f t="shared" si="4"/>
        <v>0</v>
      </c>
      <c r="J831" s="48">
        <f t="shared" si="5"/>
        <v>0</v>
      </c>
      <c r="K831" s="4">
        <f t="shared" si="6"/>
        <v>139</v>
      </c>
      <c r="L831" s="7">
        <f t="shared" si="7"/>
        <v>0.0003543765504</v>
      </c>
      <c r="M831" s="50" t="b">
        <f t="shared" si="8"/>
        <v>0</v>
      </c>
      <c r="N831" s="50" t="b">
        <f t="shared" si="9"/>
        <v>0</v>
      </c>
      <c r="O831" s="50">
        <f t="shared" si="10"/>
        <v>-1</v>
      </c>
      <c r="P831" s="103">
        <f t="shared" si="28"/>
        <v>1624927350</v>
      </c>
      <c r="Q831" s="21">
        <f t="shared" si="31"/>
        <v>-11307</v>
      </c>
      <c r="R831" s="93">
        <v>44232.0</v>
      </c>
      <c r="S831" s="97">
        <v>3880.25</v>
      </c>
      <c r="T831" s="97">
        <v>1138874.0</v>
      </c>
      <c r="U831" s="97">
        <v>5.51886387E8</v>
      </c>
      <c r="V831" s="98">
        <v>0.382379</v>
      </c>
      <c r="W831" s="53">
        <f t="shared" si="33"/>
        <v>3.930839339</v>
      </c>
      <c r="X831" s="34" t="b">
        <f t="shared" si="13"/>
        <v>0</v>
      </c>
      <c r="Y831" s="34" t="b">
        <f t="shared" si="14"/>
        <v>0</v>
      </c>
      <c r="Z831" s="34" t="b">
        <f t="shared" si="15"/>
        <v>0</v>
      </c>
      <c r="AA831" s="34" t="b">
        <f t="shared" si="16"/>
        <v>0</v>
      </c>
      <c r="AB831" s="34" t="b">
        <f t="shared" si="17"/>
        <v>0</v>
      </c>
      <c r="AC831" s="21">
        <f t="shared" si="18"/>
        <v>7</v>
      </c>
      <c r="AD831" s="21">
        <f t="shared" si="19"/>
        <v>8</v>
      </c>
      <c r="AE831" s="16" t="b">
        <f t="shared" si="20"/>
        <v>0</v>
      </c>
      <c r="AF831" s="17" t="b">
        <f t="shared" si="30"/>
        <v>0</v>
      </c>
      <c r="AG831" s="17">
        <f t="shared" si="22"/>
        <v>8</v>
      </c>
      <c r="AH831" s="17" t="b">
        <f t="shared" si="23"/>
        <v>0</v>
      </c>
      <c r="AI831" s="34">
        <f t="shared" si="24"/>
        <v>1</v>
      </c>
      <c r="AJ831" s="18">
        <f t="shared" si="25"/>
        <v>14222.16</v>
      </c>
      <c r="AK831" s="18">
        <f t="shared" si="26"/>
        <v>13827.1</v>
      </c>
      <c r="AL831" s="18">
        <f t="shared" si="27"/>
        <v>13432.04</v>
      </c>
      <c r="AS831" s="21" t="b">
        <f t="shared" si="32"/>
        <v>1</v>
      </c>
    </row>
    <row r="832" ht="12.75" customHeight="1">
      <c r="A832" s="1">
        <v>44231.0</v>
      </c>
      <c r="B832" s="2">
        <v>2536.0</v>
      </c>
      <c r="C832" s="3">
        <v>15706.22</v>
      </c>
      <c r="D832" s="2">
        <v>15669.0</v>
      </c>
      <c r="E832" s="4"/>
      <c r="F832" s="5">
        <f t="shared" si="1"/>
        <v>2928.8</v>
      </c>
      <c r="G832" s="6">
        <f t="shared" si="2"/>
        <v>1.071156991</v>
      </c>
      <c r="H832" s="6">
        <f t="shared" si="3"/>
        <v>1.210251624</v>
      </c>
      <c r="I832" s="5" t="b">
        <f t="shared" si="4"/>
        <v>0</v>
      </c>
      <c r="J832" s="48">
        <f t="shared" si="5"/>
        <v>0</v>
      </c>
      <c r="K832" s="4">
        <f t="shared" si="6"/>
        <v>-113</v>
      </c>
      <c r="L832" s="7">
        <f t="shared" si="7"/>
        <v>-0.002369761789</v>
      </c>
      <c r="M832" s="50" t="b">
        <f t="shared" si="8"/>
        <v>0</v>
      </c>
      <c r="N832" s="50" t="b">
        <f t="shared" si="9"/>
        <v>0</v>
      </c>
      <c r="O832" s="50">
        <f t="shared" si="10"/>
        <v>1</v>
      </c>
      <c r="P832" s="4">
        <f t="shared" si="28"/>
        <v>1417455950</v>
      </c>
      <c r="Q832" s="21">
        <f t="shared" si="31"/>
        <v>29852</v>
      </c>
      <c r="R832" s="93">
        <v>44231.0</v>
      </c>
      <c r="S832" s="97">
        <v>3864.5</v>
      </c>
      <c r="T832" s="97">
        <v>1136404.0</v>
      </c>
      <c r="U832" s="97">
        <v>5.9348132E8</v>
      </c>
      <c r="V832" s="98">
        <v>0.380653</v>
      </c>
      <c r="W832" s="53">
        <f t="shared" si="33"/>
        <v>4.196253791</v>
      </c>
      <c r="X832" s="34" t="b">
        <f t="shared" si="13"/>
        <v>0</v>
      </c>
      <c r="Y832" s="34" t="b">
        <f t="shared" si="14"/>
        <v>0</v>
      </c>
      <c r="Z832" s="34" t="b">
        <f t="shared" si="15"/>
        <v>0</v>
      </c>
      <c r="AA832" s="34" t="b">
        <f t="shared" si="16"/>
        <v>0</v>
      </c>
      <c r="AB832" s="34" t="b">
        <f t="shared" si="17"/>
        <v>0</v>
      </c>
      <c r="AC832" s="21">
        <f t="shared" si="18"/>
        <v>6</v>
      </c>
      <c r="AD832" s="21">
        <f t="shared" si="19"/>
        <v>7</v>
      </c>
      <c r="AE832" s="16" t="b">
        <f t="shared" si="20"/>
        <v>0</v>
      </c>
      <c r="AF832" s="17" t="b">
        <f t="shared" si="30"/>
        <v>0</v>
      </c>
      <c r="AG832" s="17">
        <f t="shared" si="22"/>
        <v>7</v>
      </c>
      <c r="AH832" s="17" t="b">
        <f t="shared" si="23"/>
        <v>0</v>
      </c>
      <c r="AI832" s="34">
        <f t="shared" si="24"/>
        <v>3</v>
      </c>
      <c r="AJ832" s="18">
        <f t="shared" si="25"/>
        <v>14135.598</v>
      </c>
      <c r="AK832" s="18">
        <f t="shared" si="26"/>
        <v>13742.9425</v>
      </c>
      <c r="AL832" s="18">
        <f t="shared" si="27"/>
        <v>13350.287</v>
      </c>
      <c r="AS832" s="21" t="b">
        <f t="shared" si="32"/>
        <v>1</v>
      </c>
    </row>
    <row r="833" ht="12.75" customHeight="1">
      <c r="A833" s="1">
        <v>44230.0</v>
      </c>
      <c r="B833" s="2">
        <v>2757.0</v>
      </c>
      <c r="C833" s="3">
        <v>15771.32</v>
      </c>
      <c r="D833" s="2">
        <v>15782.0</v>
      </c>
      <c r="E833" s="4"/>
      <c r="F833" s="5">
        <f t="shared" si="1"/>
        <v>3140.2</v>
      </c>
      <c r="G833" s="6">
        <f t="shared" si="2"/>
        <v>1.078593144</v>
      </c>
      <c r="H833" s="6">
        <f t="shared" si="3"/>
        <v>1.228005218</v>
      </c>
      <c r="I833" s="5" t="b">
        <f t="shared" si="4"/>
        <v>0</v>
      </c>
      <c r="J833" s="48">
        <f t="shared" si="5"/>
        <v>0</v>
      </c>
      <c r="K833" s="4">
        <f t="shared" si="6"/>
        <v>36</v>
      </c>
      <c r="L833" s="7">
        <f t="shared" si="7"/>
        <v>0.0006771785748</v>
      </c>
      <c r="M833" s="50" t="b">
        <f t="shared" si="8"/>
        <v>0</v>
      </c>
      <c r="N833" s="50" t="b">
        <f t="shared" si="9"/>
        <v>0</v>
      </c>
      <c r="O833" s="50">
        <f t="shared" si="10"/>
        <v>-1</v>
      </c>
      <c r="P833" s="4">
        <f t="shared" si="28"/>
        <v>1363752700</v>
      </c>
      <c r="Q833" s="21">
        <f t="shared" si="31"/>
        <v>-9505</v>
      </c>
      <c r="R833" s="93">
        <v>44230.0</v>
      </c>
      <c r="S833" s="97">
        <v>3823.5</v>
      </c>
      <c r="T833" s="97">
        <v>1285692.0</v>
      </c>
      <c r="U833" s="97">
        <v>2.0847326E8</v>
      </c>
      <c r="V833" s="98">
        <v>0.380872</v>
      </c>
      <c r="W833" s="53">
        <f t="shared" si="33"/>
        <v>1.470326668</v>
      </c>
      <c r="X833" s="34" t="b">
        <f t="shared" si="13"/>
        <v>0</v>
      </c>
      <c r="Y833" s="34" t="b">
        <f t="shared" si="14"/>
        <v>0</v>
      </c>
      <c r="Z833" s="34" t="b">
        <f t="shared" si="15"/>
        <v>0</v>
      </c>
      <c r="AA833" s="34" t="b">
        <f t="shared" si="16"/>
        <v>0</v>
      </c>
      <c r="AB833" s="34" t="b">
        <f t="shared" si="17"/>
        <v>0</v>
      </c>
      <c r="AC833" s="21">
        <f t="shared" si="18"/>
        <v>5</v>
      </c>
      <c r="AD833" s="21">
        <f t="shared" si="19"/>
        <v>6</v>
      </c>
      <c r="AE833" s="16" t="b">
        <f t="shared" si="20"/>
        <v>0</v>
      </c>
      <c r="AF833" s="17" t="b">
        <f t="shared" si="30"/>
        <v>0</v>
      </c>
      <c r="AG833" s="17">
        <f t="shared" si="22"/>
        <v>6</v>
      </c>
      <c r="AH833" s="17" t="b">
        <f t="shared" si="23"/>
        <v>0</v>
      </c>
      <c r="AI833" s="34">
        <f t="shared" si="24"/>
        <v>1</v>
      </c>
      <c r="AJ833" s="18">
        <f t="shared" si="25"/>
        <v>14194.188</v>
      </c>
      <c r="AK833" s="18">
        <f t="shared" si="26"/>
        <v>13799.905</v>
      </c>
      <c r="AL833" s="18">
        <f t="shared" si="27"/>
        <v>13405.622</v>
      </c>
      <c r="AS833" s="21" t="b">
        <f t="shared" si="32"/>
        <v>1</v>
      </c>
    </row>
    <row r="834" ht="12.75" customHeight="1">
      <c r="A834" s="1">
        <v>44229.0</v>
      </c>
      <c r="B834" s="2">
        <v>3067.0</v>
      </c>
      <c r="C834" s="3">
        <v>15760.05</v>
      </c>
      <c r="D834" s="2">
        <v>15746.0</v>
      </c>
      <c r="E834" s="4"/>
      <c r="F834" s="5">
        <f t="shared" si="1"/>
        <v>3171.8</v>
      </c>
      <c r="G834" s="6">
        <f t="shared" si="2"/>
        <v>1.081136808</v>
      </c>
      <c r="H834" s="6">
        <f t="shared" si="3"/>
        <v>1.229896795</v>
      </c>
      <c r="I834" s="5" t="b">
        <f t="shared" si="4"/>
        <v>0</v>
      </c>
      <c r="J834" s="48">
        <f t="shared" si="5"/>
        <v>0</v>
      </c>
      <c r="K834" s="4">
        <f t="shared" si="6"/>
        <v>381</v>
      </c>
      <c r="L834" s="7">
        <f t="shared" si="7"/>
        <v>-0.0008914946336</v>
      </c>
      <c r="M834" s="50" t="b">
        <f t="shared" si="8"/>
        <v>0</v>
      </c>
      <c r="N834" s="50" t="b">
        <f t="shared" si="9"/>
        <v>0</v>
      </c>
      <c r="O834" s="50">
        <f t="shared" si="10"/>
        <v>-1</v>
      </c>
      <c r="P834" s="4">
        <f t="shared" si="28"/>
        <v>1381119100</v>
      </c>
      <c r="Q834" s="21">
        <f t="shared" si="31"/>
        <v>-9648</v>
      </c>
      <c r="R834" s="93">
        <v>44229.0</v>
      </c>
      <c r="S834" s="97">
        <v>3818.25</v>
      </c>
      <c r="T834" s="97">
        <v>1419765.0</v>
      </c>
      <c r="U834" s="97">
        <v>2.34684587E8</v>
      </c>
      <c r="V834" s="98">
        <v>0.383866</v>
      </c>
      <c r="W834" s="53">
        <f t="shared" si="33"/>
        <v>1.63614783</v>
      </c>
      <c r="X834" s="34" t="b">
        <f t="shared" si="13"/>
        <v>0</v>
      </c>
      <c r="Y834" s="34" t="b">
        <f t="shared" si="14"/>
        <v>0</v>
      </c>
      <c r="Z834" s="34" t="b">
        <f t="shared" si="15"/>
        <v>0</v>
      </c>
      <c r="AA834" s="34" t="b">
        <f t="shared" si="16"/>
        <v>0</v>
      </c>
      <c r="AB834" s="34" t="b">
        <f t="shared" si="17"/>
        <v>0</v>
      </c>
      <c r="AC834" s="21">
        <f t="shared" si="18"/>
        <v>4</v>
      </c>
      <c r="AD834" s="21">
        <f t="shared" si="19"/>
        <v>5</v>
      </c>
      <c r="AE834" s="16" t="b">
        <f t="shared" si="20"/>
        <v>0</v>
      </c>
      <c r="AF834" s="17" t="b">
        <f t="shared" si="30"/>
        <v>0</v>
      </c>
      <c r="AG834" s="17">
        <f t="shared" si="22"/>
        <v>5</v>
      </c>
      <c r="AH834" s="17" t="b">
        <f t="shared" si="23"/>
        <v>0</v>
      </c>
      <c r="AI834" s="34">
        <f t="shared" si="24"/>
        <v>1</v>
      </c>
      <c r="AJ834" s="18">
        <f t="shared" si="25"/>
        <v>14184.045</v>
      </c>
      <c r="AK834" s="18">
        <f t="shared" si="26"/>
        <v>13790.04375</v>
      </c>
      <c r="AL834" s="18">
        <f t="shared" si="27"/>
        <v>13396.0425</v>
      </c>
      <c r="AS834" s="21" t="b">
        <f t="shared" si="32"/>
        <v>1</v>
      </c>
    </row>
    <row r="835" ht="12.75" customHeight="1">
      <c r="A835" s="1">
        <v>44228.0</v>
      </c>
      <c r="B835" s="2">
        <v>2740.0</v>
      </c>
      <c r="C835" s="3">
        <v>15410.09</v>
      </c>
      <c r="D835" s="2">
        <v>15365.0</v>
      </c>
      <c r="E835" s="4"/>
      <c r="F835" s="5">
        <f t="shared" si="1"/>
        <v>3263.6</v>
      </c>
      <c r="G835" s="6">
        <f t="shared" si="2"/>
        <v>1.06032108</v>
      </c>
      <c r="H835" s="6">
        <f t="shared" si="3"/>
        <v>1.236060066</v>
      </c>
      <c r="I835" s="5" t="b">
        <f t="shared" si="4"/>
        <v>0</v>
      </c>
      <c r="J835" s="48">
        <f t="shared" si="5"/>
        <v>0</v>
      </c>
      <c r="K835" s="4">
        <f t="shared" si="6"/>
        <v>265</v>
      </c>
      <c r="L835" s="7">
        <f t="shared" si="7"/>
        <v>-0.002926004975</v>
      </c>
      <c r="M835" s="50" t="b">
        <f t="shared" si="8"/>
        <v>0</v>
      </c>
      <c r="N835" s="50" t="b">
        <f t="shared" si="9"/>
        <v>0</v>
      </c>
      <c r="O835" s="50">
        <f t="shared" si="10"/>
        <v>1</v>
      </c>
      <c r="P835" s="4">
        <f t="shared" si="28"/>
        <v>980116600</v>
      </c>
      <c r="Q835" s="21">
        <f t="shared" si="31"/>
        <v>21050</v>
      </c>
      <c r="R835" s="93">
        <v>44228.0</v>
      </c>
      <c r="S835" s="97">
        <v>3765.75</v>
      </c>
      <c r="T835" s="97">
        <v>1687396.0</v>
      </c>
      <c r="U835" s="97">
        <v>2906012.0</v>
      </c>
      <c r="V835" s="98">
        <v>0.409997</v>
      </c>
      <c r="W835" s="53">
        <f t="shared" si="33"/>
        <v>0.01994871082</v>
      </c>
      <c r="X835" s="34" t="b">
        <f t="shared" si="13"/>
        <v>0</v>
      </c>
      <c r="Y835" s="34" t="b">
        <f t="shared" si="14"/>
        <v>0</v>
      </c>
      <c r="Z835" s="34" t="b">
        <f t="shared" si="15"/>
        <v>0</v>
      </c>
      <c r="AA835" s="34" t="b">
        <f t="shared" si="16"/>
        <v>0</v>
      </c>
      <c r="AB835" s="34" t="b">
        <f t="shared" si="17"/>
        <v>0</v>
      </c>
      <c r="AC835" s="21">
        <f t="shared" si="18"/>
        <v>3</v>
      </c>
      <c r="AD835" s="21">
        <f t="shared" si="19"/>
        <v>4</v>
      </c>
      <c r="AE835" s="16" t="b">
        <f t="shared" si="20"/>
        <v>0</v>
      </c>
      <c r="AF835" s="17" t="b">
        <f t="shared" si="30"/>
        <v>0</v>
      </c>
      <c r="AG835" s="17">
        <f t="shared" si="22"/>
        <v>4</v>
      </c>
      <c r="AH835" s="17" t="b">
        <f t="shared" si="23"/>
        <v>0</v>
      </c>
      <c r="AI835" s="34">
        <f t="shared" si="24"/>
        <v>3</v>
      </c>
      <c r="AJ835" s="18">
        <f t="shared" si="25"/>
        <v>13869.081</v>
      </c>
      <c r="AK835" s="18">
        <f t="shared" si="26"/>
        <v>13483.82875</v>
      </c>
      <c r="AL835" s="18">
        <f t="shared" si="27"/>
        <v>13098.5765</v>
      </c>
      <c r="AS835" s="21" t="b">
        <f t="shared" si="32"/>
        <v>1</v>
      </c>
    </row>
    <row r="836" ht="12.75" customHeight="1">
      <c r="A836" s="1">
        <v>44225.0</v>
      </c>
      <c r="B836" s="2">
        <v>3544.0</v>
      </c>
      <c r="C836" s="3">
        <v>15138.31</v>
      </c>
      <c r="D836" s="2">
        <v>15100.0</v>
      </c>
      <c r="E836" s="4"/>
      <c r="F836" s="5">
        <f t="shared" si="1"/>
        <v>3417.8</v>
      </c>
      <c r="G836" s="6">
        <f t="shared" si="2"/>
        <v>1.044539387</v>
      </c>
      <c r="H836" s="6">
        <f t="shared" si="3"/>
        <v>1.242550346</v>
      </c>
      <c r="I836" s="5" t="b">
        <f t="shared" si="4"/>
        <v>0</v>
      </c>
      <c r="J836" s="48">
        <f t="shared" si="5"/>
        <v>0</v>
      </c>
      <c r="K836" s="4">
        <f t="shared" si="6"/>
        <v>-302</v>
      </c>
      <c r="L836" s="7">
        <f t="shared" si="7"/>
        <v>-0.002530665576</v>
      </c>
      <c r="M836" s="50" t="b">
        <f t="shared" si="8"/>
        <v>0</v>
      </c>
      <c r="N836" s="50" t="b">
        <f t="shared" si="9"/>
        <v>0</v>
      </c>
      <c r="O836" s="50">
        <f t="shared" si="10"/>
        <v>1</v>
      </c>
      <c r="P836" s="4">
        <f t="shared" si="28"/>
        <v>760034100</v>
      </c>
      <c r="Q836" s="21">
        <f t="shared" si="31"/>
        <v>16610</v>
      </c>
      <c r="R836" s="93">
        <v>44225.0</v>
      </c>
      <c r="S836" s="97">
        <v>3705.25</v>
      </c>
      <c r="T836" s="97">
        <v>2691820.0</v>
      </c>
      <c r="U836" s="97">
        <v>-2.36770818E8</v>
      </c>
      <c r="V836" s="98">
        <v>0.417066</v>
      </c>
      <c r="W836" s="53">
        <f t="shared" si="33"/>
        <v>-1.626343553</v>
      </c>
      <c r="X836" s="34" t="b">
        <f t="shared" si="13"/>
        <v>1</v>
      </c>
      <c r="Y836" s="34" t="b">
        <f t="shared" si="14"/>
        <v>0</v>
      </c>
      <c r="Z836" s="34" t="b">
        <f t="shared" si="15"/>
        <v>0</v>
      </c>
      <c r="AA836" s="34" t="b">
        <f t="shared" si="16"/>
        <v>0</v>
      </c>
      <c r="AB836" s="34" t="b">
        <f t="shared" si="17"/>
        <v>0</v>
      </c>
      <c r="AC836" s="21">
        <f t="shared" si="18"/>
        <v>2</v>
      </c>
      <c r="AD836" s="21">
        <f t="shared" si="19"/>
        <v>3</v>
      </c>
      <c r="AE836" s="16" t="b">
        <f t="shared" si="20"/>
        <v>0</v>
      </c>
      <c r="AF836" s="17" t="b">
        <f t="shared" si="30"/>
        <v>0</v>
      </c>
      <c r="AG836" s="17">
        <f t="shared" si="22"/>
        <v>3</v>
      </c>
      <c r="AH836" s="17" t="b">
        <f t="shared" si="23"/>
        <v>0</v>
      </c>
      <c r="AI836" s="34">
        <f t="shared" si="24"/>
        <v>3</v>
      </c>
      <c r="AJ836" s="18">
        <f t="shared" si="25"/>
        <v>13624.479</v>
      </c>
      <c r="AK836" s="18">
        <f t="shared" si="26"/>
        <v>13246.02125</v>
      </c>
      <c r="AL836" s="18">
        <f t="shared" si="27"/>
        <v>12867.5635</v>
      </c>
      <c r="AS836" s="21" t="b">
        <f t="shared" si="32"/>
        <v>1</v>
      </c>
    </row>
    <row r="837" ht="12.75" customHeight="1">
      <c r="A837" s="1">
        <v>44224.0</v>
      </c>
      <c r="B837" s="2">
        <v>3593.0</v>
      </c>
      <c r="C837" s="3">
        <v>15415.88</v>
      </c>
      <c r="D837" s="2">
        <v>15402.0</v>
      </c>
      <c r="E837" s="4"/>
      <c r="F837" s="5">
        <f t="shared" si="1"/>
        <v>3512.4</v>
      </c>
      <c r="G837" s="6">
        <f t="shared" si="2"/>
        <v>1.066413586</v>
      </c>
      <c r="H837" s="6">
        <f t="shared" si="3"/>
        <v>1.403760134</v>
      </c>
      <c r="I837" s="5" t="b">
        <f t="shared" si="4"/>
        <v>0</v>
      </c>
      <c r="J837" s="48">
        <f t="shared" si="5"/>
        <v>0</v>
      </c>
      <c r="K837" s="4">
        <f t="shared" si="6"/>
        <v>-256</v>
      </c>
      <c r="L837" s="7">
        <f t="shared" si="7"/>
        <v>-0.0009003702675</v>
      </c>
      <c r="M837" s="50" t="b">
        <f t="shared" si="8"/>
        <v>0</v>
      </c>
      <c r="N837" s="50" t="b">
        <f t="shared" si="9"/>
        <v>0</v>
      </c>
      <c r="O837" s="50">
        <f t="shared" si="10"/>
        <v>1</v>
      </c>
      <c r="P837" s="4">
        <f t="shared" si="28"/>
        <v>686044100</v>
      </c>
      <c r="Q837" s="21">
        <f t="shared" si="31"/>
        <v>-4900</v>
      </c>
      <c r="R837" s="93">
        <v>44224.0</v>
      </c>
      <c r="S837" s="97">
        <v>3779.25</v>
      </c>
      <c r="T837" s="97">
        <v>2149910.0</v>
      </c>
      <c r="U837" s="97">
        <v>-1.19831202E8</v>
      </c>
      <c r="V837" s="98">
        <v>0.408198</v>
      </c>
      <c r="W837" s="53">
        <f t="shared" si="33"/>
        <v>-0.8341337332</v>
      </c>
      <c r="X837" s="34" t="b">
        <f t="shared" si="13"/>
        <v>0</v>
      </c>
      <c r="Y837" s="34" t="b">
        <f t="shared" si="14"/>
        <v>1</v>
      </c>
      <c r="Z837" s="34" t="b">
        <f t="shared" si="15"/>
        <v>0</v>
      </c>
      <c r="AA837" s="34" t="b">
        <f t="shared" si="16"/>
        <v>0</v>
      </c>
      <c r="AB837" s="34" t="b">
        <f t="shared" si="17"/>
        <v>1</v>
      </c>
      <c r="AC837" s="21">
        <f t="shared" si="18"/>
        <v>1</v>
      </c>
      <c r="AD837" s="21">
        <f t="shared" si="19"/>
        <v>2</v>
      </c>
      <c r="AE837" s="16" t="b">
        <f t="shared" si="20"/>
        <v>0</v>
      </c>
      <c r="AF837" s="17" t="b">
        <f t="shared" si="30"/>
        <v>0</v>
      </c>
      <c r="AG837" s="17">
        <f t="shared" si="22"/>
        <v>2</v>
      </c>
      <c r="AH837" s="17" t="b">
        <f t="shared" si="23"/>
        <v>0</v>
      </c>
      <c r="AI837" s="34">
        <f t="shared" si="24"/>
        <v>-1</v>
      </c>
      <c r="AJ837" s="18">
        <f t="shared" si="25"/>
        <v>13874.292</v>
      </c>
      <c r="AK837" s="18">
        <f t="shared" si="26"/>
        <v>13488.895</v>
      </c>
      <c r="AL837" s="18">
        <f t="shared" si="27"/>
        <v>13103.498</v>
      </c>
      <c r="AS837" s="21" t="b">
        <f t="shared" si="32"/>
        <v>1</v>
      </c>
    </row>
    <row r="838" ht="12.75" customHeight="1">
      <c r="A838" s="1">
        <v>44223.0</v>
      </c>
      <c r="B838" s="2">
        <v>2915.0</v>
      </c>
      <c r="C838" s="3">
        <v>15701.45</v>
      </c>
      <c r="D838" s="2">
        <v>15658.0</v>
      </c>
      <c r="E838" s="4"/>
      <c r="F838" s="5">
        <f t="shared" si="1"/>
        <v>3504.2</v>
      </c>
      <c r="G838" s="6">
        <f t="shared" si="2"/>
        <v>1.089368461</v>
      </c>
      <c r="H838" s="6">
        <f t="shared" si="3"/>
        <v>1.41753123</v>
      </c>
      <c r="I838" s="5" t="b">
        <f t="shared" si="4"/>
        <v>0</v>
      </c>
      <c r="J838" s="48">
        <f t="shared" si="5"/>
        <v>0</v>
      </c>
      <c r="K838" s="4">
        <f t="shared" si="6"/>
        <v>30</v>
      </c>
      <c r="L838" s="7">
        <f t="shared" si="7"/>
        <v>-0.002767260349</v>
      </c>
      <c r="M838" s="50" t="b">
        <f t="shared" si="8"/>
        <v>0</v>
      </c>
      <c r="N838" s="50" t="b">
        <f t="shared" si="9"/>
        <v>0</v>
      </c>
      <c r="O838" s="50">
        <f t="shared" si="10"/>
        <v>1</v>
      </c>
      <c r="P838" s="4">
        <f t="shared" si="28"/>
        <v>939484100</v>
      </c>
      <c r="Q838" s="21">
        <f t="shared" si="31"/>
        <v>19800</v>
      </c>
      <c r="R838" s="93">
        <v>44223.0</v>
      </c>
      <c r="S838" s="97">
        <v>3744.25</v>
      </c>
      <c r="T838" s="97">
        <v>2572020.0</v>
      </c>
      <c r="U838" s="97">
        <v>-6.00034688E8</v>
      </c>
      <c r="V838" s="98">
        <v>0.365406</v>
      </c>
      <c r="W838" s="53">
        <f t="shared" si="33"/>
        <v>-4.140719512</v>
      </c>
      <c r="X838" s="34" t="b">
        <f t="shared" si="13"/>
        <v>1</v>
      </c>
      <c r="Y838" s="34" t="b">
        <f t="shared" si="14"/>
        <v>0</v>
      </c>
      <c r="Z838" s="34" t="b">
        <f t="shared" si="15"/>
        <v>0</v>
      </c>
      <c r="AA838" s="34" t="b">
        <f t="shared" si="16"/>
        <v>1</v>
      </c>
      <c r="AB838" s="34" t="b">
        <f t="shared" si="17"/>
        <v>0</v>
      </c>
      <c r="AC838" s="21">
        <f t="shared" si="18"/>
        <v>11</v>
      </c>
      <c r="AD838" s="21">
        <f t="shared" si="19"/>
        <v>1</v>
      </c>
      <c r="AE838" s="16" t="b">
        <f t="shared" si="20"/>
        <v>1</v>
      </c>
      <c r="AF838" s="17" t="b">
        <f t="shared" si="30"/>
        <v>1</v>
      </c>
      <c r="AG838" s="17">
        <f t="shared" si="22"/>
        <v>1</v>
      </c>
      <c r="AH838" s="17" t="b">
        <f t="shared" si="23"/>
        <v>1</v>
      </c>
      <c r="AI838" s="34">
        <f t="shared" si="24"/>
        <v>3</v>
      </c>
      <c r="AJ838" s="18">
        <f t="shared" si="25"/>
        <v>14131.305</v>
      </c>
      <c r="AK838" s="18">
        <f t="shared" si="26"/>
        <v>13738.76875</v>
      </c>
      <c r="AL838" s="18">
        <f t="shared" si="27"/>
        <v>13346.2325</v>
      </c>
      <c r="AS838" s="21" t="b">
        <f t="shared" si="32"/>
        <v>1</v>
      </c>
    </row>
    <row r="839" ht="12.75" customHeight="1">
      <c r="A839" s="1">
        <v>44222.0</v>
      </c>
      <c r="B839" s="2">
        <v>3526.0</v>
      </c>
      <c r="C839" s="3">
        <v>15658.85</v>
      </c>
      <c r="D839" s="2">
        <v>15628.0</v>
      </c>
      <c r="E839" s="4"/>
      <c r="F839" s="5">
        <f t="shared" si="1"/>
        <v>3750.8</v>
      </c>
      <c r="G839" s="6">
        <f t="shared" si="2"/>
        <v>1.090151043</v>
      </c>
      <c r="H839" s="6">
        <f t="shared" si="3"/>
        <v>1.474608507</v>
      </c>
      <c r="I839" s="5" t="b">
        <f t="shared" si="4"/>
        <v>0</v>
      </c>
      <c r="J839" s="48">
        <f t="shared" si="5"/>
        <v>0</v>
      </c>
      <c r="K839" s="4">
        <f t="shared" si="6"/>
        <v>-287</v>
      </c>
      <c r="L839" s="7">
        <f t="shared" si="7"/>
        <v>-0.001970131906</v>
      </c>
      <c r="M839" s="50" t="b">
        <f t="shared" si="8"/>
        <v>0</v>
      </c>
      <c r="N839" s="50" t="b">
        <f t="shared" si="9"/>
        <v>0</v>
      </c>
      <c r="O839" s="50">
        <f t="shared" si="10"/>
        <v>1</v>
      </c>
      <c r="P839" s="4">
        <f t="shared" si="28"/>
        <v>910640600</v>
      </c>
      <c r="Q839" s="21">
        <f t="shared" si="31"/>
        <v>19229</v>
      </c>
      <c r="R839" s="93">
        <v>44222.0</v>
      </c>
      <c r="S839" s="97">
        <v>3842.5</v>
      </c>
      <c r="T839" s="97">
        <v>1172461.0</v>
      </c>
      <c r="U839" s="97">
        <v>2.49444253E8</v>
      </c>
      <c r="V839" s="98">
        <v>0.405259</v>
      </c>
      <c r="W839" s="53">
        <f t="shared" si="33"/>
        <v>1.741943899</v>
      </c>
      <c r="X839" s="34" t="b">
        <f t="shared" si="13"/>
        <v>0</v>
      </c>
      <c r="Y839" s="34" t="b">
        <f t="shared" si="14"/>
        <v>0</v>
      </c>
      <c r="Z839" s="34" t="b">
        <f t="shared" si="15"/>
        <v>0</v>
      </c>
      <c r="AA839" s="34" t="b">
        <f t="shared" si="16"/>
        <v>0</v>
      </c>
      <c r="AB839" s="34" t="b">
        <f t="shared" si="17"/>
        <v>0</v>
      </c>
      <c r="AC839" s="21">
        <f t="shared" si="18"/>
        <v>10</v>
      </c>
      <c r="AD839" s="21">
        <f t="shared" si="19"/>
        <v>64</v>
      </c>
      <c r="AE839" s="16" t="b">
        <f t="shared" si="20"/>
        <v>0</v>
      </c>
      <c r="AF839" s="17" t="b">
        <f t="shared" si="30"/>
        <v>0</v>
      </c>
      <c r="AG839" s="17">
        <f t="shared" si="22"/>
        <v>64</v>
      </c>
      <c r="AH839" s="17" t="b">
        <f t="shared" si="23"/>
        <v>0</v>
      </c>
      <c r="AI839" s="34">
        <f t="shared" si="24"/>
        <v>3</v>
      </c>
      <c r="AJ839" s="18">
        <f t="shared" si="25"/>
        <v>14092.965</v>
      </c>
      <c r="AK839" s="18">
        <f t="shared" si="26"/>
        <v>13701.49375</v>
      </c>
      <c r="AL839" s="18">
        <f t="shared" si="27"/>
        <v>13310.0225</v>
      </c>
      <c r="AS839" s="21" t="b">
        <f t="shared" si="32"/>
        <v>1</v>
      </c>
    </row>
    <row r="840" ht="12.75" customHeight="1">
      <c r="A840" s="1">
        <v>44221.0</v>
      </c>
      <c r="B840" s="2">
        <v>3511.0</v>
      </c>
      <c r="C840" s="3">
        <v>15946.54</v>
      </c>
      <c r="D840" s="2">
        <v>15915.0</v>
      </c>
      <c r="E840" s="4"/>
      <c r="F840" s="5">
        <f t="shared" si="1"/>
        <v>3679.2</v>
      </c>
      <c r="G840" s="6">
        <f t="shared" si="2"/>
        <v>1.114145277</v>
      </c>
      <c r="H840" s="6">
        <f t="shared" si="3"/>
        <v>1.49122807</v>
      </c>
      <c r="I840" s="5" t="b">
        <f t="shared" si="4"/>
        <v>0</v>
      </c>
      <c r="J840" s="48">
        <f t="shared" si="5"/>
        <v>0</v>
      </c>
      <c r="K840" s="4">
        <f t="shared" si="6"/>
        <v>-73</v>
      </c>
      <c r="L840" s="7">
        <f t="shared" si="7"/>
        <v>-0.00197785852</v>
      </c>
      <c r="M840" s="50" t="b">
        <f t="shared" si="8"/>
        <v>1</v>
      </c>
      <c r="N840" s="50" t="b">
        <f t="shared" si="9"/>
        <v>0</v>
      </c>
      <c r="O840" s="50">
        <f t="shared" si="10"/>
        <v>-1</v>
      </c>
      <c r="P840" s="4">
        <f t="shared" si="28"/>
        <v>828472500</v>
      </c>
      <c r="Q840" s="21">
        <f t="shared" si="31"/>
        <v>-5726</v>
      </c>
      <c r="R840" s="93">
        <v>44221.0</v>
      </c>
      <c r="S840" s="97">
        <v>3848.5</v>
      </c>
      <c r="T840" s="97">
        <v>1763898.0</v>
      </c>
      <c r="U840" s="97">
        <v>3.44593722E8</v>
      </c>
      <c r="V840" s="98">
        <v>0.402624</v>
      </c>
      <c r="W840" s="53">
        <f t="shared" si="33"/>
        <v>2.385129779</v>
      </c>
      <c r="X840" s="34" t="b">
        <f t="shared" si="13"/>
        <v>0</v>
      </c>
      <c r="Y840" s="34" t="b">
        <f t="shared" si="14"/>
        <v>0</v>
      </c>
      <c r="Z840" s="34" t="b">
        <f t="shared" si="15"/>
        <v>0</v>
      </c>
      <c r="AA840" s="34" t="b">
        <f t="shared" si="16"/>
        <v>0</v>
      </c>
      <c r="AB840" s="34" t="b">
        <f t="shared" si="17"/>
        <v>0</v>
      </c>
      <c r="AC840" s="21">
        <f t="shared" si="18"/>
        <v>9</v>
      </c>
      <c r="AD840" s="21">
        <f t="shared" si="19"/>
        <v>63</v>
      </c>
      <c r="AE840" s="16" t="b">
        <f t="shared" si="20"/>
        <v>0</v>
      </c>
      <c r="AF840" s="17" t="b">
        <f t="shared" si="30"/>
        <v>0</v>
      </c>
      <c r="AG840" s="17">
        <f t="shared" si="22"/>
        <v>63</v>
      </c>
      <c r="AH840" s="17" t="b">
        <f t="shared" si="23"/>
        <v>0</v>
      </c>
      <c r="AI840" s="34">
        <f t="shared" si="24"/>
        <v>1</v>
      </c>
      <c r="AJ840" s="18">
        <f t="shared" si="25"/>
        <v>14351.886</v>
      </c>
      <c r="AK840" s="18">
        <f t="shared" si="26"/>
        <v>13953.2225</v>
      </c>
      <c r="AL840" s="18">
        <f t="shared" si="27"/>
        <v>13554.559</v>
      </c>
      <c r="AS840" s="21" t="b">
        <f t="shared" si="32"/>
        <v>1</v>
      </c>
    </row>
    <row r="841" ht="12.75" customHeight="1">
      <c r="A841" s="1">
        <v>44218.0</v>
      </c>
      <c r="B841" s="2">
        <v>4017.0</v>
      </c>
      <c r="C841" s="3">
        <v>16019.03</v>
      </c>
      <c r="D841" s="2">
        <v>15988.0</v>
      </c>
      <c r="E841" s="4"/>
      <c r="F841" s="5">
        <f t="shared" si="1"/>
        <v>3601</v>
      </c>
      <c r="G841" s="6">
        <f t="shared" si="2"/>
        <v>1.123658981</v>
      </c>
      <c r="H841" s="6">
        <f t="shared" si="3"/>
        <v>1.505107132</v>
      </c>
      <c r="I841" s="5" t="b">
        <f t="shared" si="4"/>
        <v>0</v>
      </c>
      <c r="J841" s="48">
        <f t="shared" si="5"/>
        <v>0</v>
      </c>
      <c r="K841" s="4">
        <f t="shared" si="6"/>
        <v>-113</v>
      </c>
      <c r="L841" s="7">
        <f t="shared" si="7"/>
        <v>-0.001937071096</v>
      </c>
      <c r="M841" s="50" t="b">
        <f t="shared" si="8"/>
        <v>1</v>
      </c>
      <c r="N841" s="50" t="b">
        <f t="shared" si="9"/>
        <v>0</v>
      </c>
      <c r="O841" s="50">
        <f t="shared" si="10"/>
        <v>-1</v>
      </c>
      <c r="P841" s="4">
        <f t="shared" si="28"/>
        <v>808178500</v>
      </c>
      <c r="Q841" s="21">
        <f t="shared" si="31"/>
        <v>-5560</v>
      </c>
      <c r="R841" s="93">
        <v>44218.0</v>
      </c>
      <c r="S841" s="97">
        <v>3834.25</v>
      </c>
      <c r="T841" s="97">
        <v>1186856.0</v>
      </c>
      <c r="U841" s="97">
        <v>3.09621373E8</v>
      </c>
      <c r="V841" s="98">
        <v>0.415484</v>
      </c>
      <c r="W841" s="53">
        <f t="shared" si="33"/>
        <v>2.122800045</v>
      </c>
      <c r="X841" s="34" t="b">
        <f t="shared" si="13"/>
        <v>1</v>
      </c>
      <c r="Y841" s="34" t="b">
        <f t="shared" si="14"/>
        <v>0</v>
      </c>
      <c r="Z841" s="34" t="b">
        <f t="shared" si="15"/>
        <v>0</v>
      </c>
      <c r="AA841" s="34" t="b">
        <f t="shared" si="16"/>
        <v>0</v>
      </c>
      <c r="AB841" s="34" t="b">
        <f t="shared" si="17"/>
        <v>0</v>
      </c>
      <c r="AC841" s="21">
        <f t="shared" si="18"/>
        <v>8</v>
      </c>
      <c r="AD841" s="21">
        <f t="shared" si="19"/>
        <v>62</v>
      </c>
      <c r="AE841" s="16" t="b">
        <f t="shared" si="20"/>
        <v>0</v>
      </c>
      <c r="AF841" s="17" t="b">
        <f t="shared" si="30"/>
        <v>0</v>
      </c>
      <c r="AG841" s="17">
        <f t="shared" si="22"/>
        <v>62</v>
      </c>
      <c r="AH841" s="17" t="b">
        <f t="shared" si="23"/>
        <v>0</v>
      </c>
      <c r="AI841" s="34">
        <f t="shared" si="24"/>
        <v>1</v>
      </c>
      <c r="AJ841" s="18">
        <f t="shared" si="25"/>
        <v>14417.127</v>
      </c>
      <c r="AK841" s="18">
        <f t="shared" si="26"/>
        <v>14016.65125</v>
      </c>
      <c r="AL841" s="18">
        <f t="shared" si="27"/>
        <v>13616.1755</v>
      </c>
      <c r="AS841" s="21" t="b">
        <f t="shared" si="32"/>
        <v>1</v>
      </c>
    </row>
    <row r="842" ht="12.75" customHeight="1">
      <c r="A842" s="1">
        <v>44217.0</v>
      </c>
      <c r="B842" s="2">
        <v>3552.0</v>
      </c>
      <c r="C842" s="3">
        <v>16153.77</v>
      </c>
      <c r="D842" s="2">
        <v>16101.0</v>
      </c>
      <c r="E842" s="4"/>
      <c r="F842" s="5">
        <f t="shared" si="1"/>
        <v>3663.8</v>
      </c>
      <c r="G842" s="6">
        <f t="shared" si="2"/>
        <v>1.137573735</v>
      </c>
      <c r="H842" s="6">
        <f t="shared" si="3"/>
        <v>1.59223063</v>
      </c>
      <c r="I842" s="5" t="b">
        <f t="shared" si="4"/>
        <v>0</v>
      </c>
      <c r="J842" s="48">
        <f t="shared" si="5"/>
        <v>0</v>
      </c>
      <c r="K842" s="4">
        <f t="shared" si="6"/>
        <v>366</v>
      </c>
      <c r="L842" s="7">
        <f t="shared" si="7"/>
        <v>-0.003266729686</v>
      </c>
      <c r="M842" s="50" t="b">
        <f t="shared" si="8"/>
        <v>0</v>
      </c>
      <c r="N842" s="50" t="b">
        <f t="shared" si="9"/>
        <v>0</v>
      </c>
      <c r="O842" s="50">
        <f t="shared" si="10"/>
        <v>1</v>
      </c>
      <c r="P842" s="103">
        <f t="shared" si="28"/>
        <v>914019950</v>
      </c>
      <c r="Q842" s="21">
        <f t="shared" si="31"/>
        <v>18733</v>
      </c>
      <c r="R842" s="93">
        <v>44217.0</v>
      </c>
      <c r="S842" s="97">
        <v>3846.0</v>
      </c>
      <c r="T842" s="97">
        <v>1068271.0</v>
      </c>
      <c r="U842" s="97">
        <v>6.48508876E8</v>
      </c>
      <c r="V842" s="98">
        <v>0.411104</v>
      </c>
      <c r="W842" s="53">
        <f t="shared" si="33"/>
        <v>4.401925967</v>
      </c>
      <c r="X842" s="34" t="b">
        <f t="shared" si="13"/>
        <v>0</v>
      </c>
      <c r="Y842" s="34" t="b">
        <f t="shared" si="14"/>
        <v>0</v>
      </c>
      <c r="Z842" s="34" t="b">
        <f t="shared" si="15"/>
        <v>0</v>
      </c>
      <c r="AA842" s="34" t="b">
        <f t="shared" si="16"/>
        <v>0</v>
      </c>
      <c r="AB842" s="34" t="b">
        <f t="shared" si="17"/>
        <v>0</v>
      </c>
      <c r="AC842" s="21">
        <f t="shared" si="18"/>
        <v>7</v>
      </c>
      <c r="AD842" s="21">
        <f t="shared" si="19"/>
        <v>61</v>
      </c>
      <c r="AE842" s="16" t="b">
        <f t="shared" si="20"/>
        <v>0</v>
      </c>
      <c r="AF842" s="17" t="b">
        <f t="shared" si="30"/>
        <v>0</v>
      </c>
      <c r="AG842" s="17">
        <f t="shared" si="22"/>
        <v>61</v>
      </c>
      <c r="AH842" s="17" t="b">
        <f t="shared" si="23"/>
        <v>0</v>
      </c>
      <c r="AI842" s="34">
        <f t="shared" si="24"/>
        <v>3</v>
      </c>
      <c r="AJ842" s="18">
        <f t="shared" si="25"/>
        <v>14538.393</v>
      </c>
      <c r="AK842" s="18">
        <f t="shared" si="26"/>
        <v>14134.54875</v>
      </c>
      <c r="AL842" s="18">
        <f t="shared" si="27"/>
        <v>13730.7045</v>
      </c>
      <c r="AM842" s="19">
        <v>244.0</v>
      </c>
      <c r="AN842" s="19">
        <v>715.0</v>
      </c>
      <c r="AO842" s="19">
        <v>198.0</v>
      </c>
      <c r="AP842" s="19">
        <v>151.0</v>
      </c>
      <c r="AQ842" s="19">
        <v>115.0</v>
      </c>
      <c r="AS842" s="21" t="b">
        <f t="shared" si="32"/>
        <v>1</v>
      </c>
    </row>
    <row r="843" ht="12.75" customHeight="1">
      <c r="A843" s="102">
        <v>44216.0</v>
      </c>
      <c r="B843" s="2">
        <v>4148.0</v>
      </c>
      <c r="C843" s="3">
        <v>15806.18</v>
      </c>
      <c r="D843" s="2">
        <v>15764.0</v>
      </c>
      <c r="E843" s="4">
        <v>15735.0</v>
      </c>
      <c r="F843" s="5">
        <f t="shared" si="1"/>
        <v>3730.4</v>
      </c>
      <c r="G843" s="6">
        <f t="shared" si="2"/>
        <v>1.117502923</v>
      </c>
      <c r="H843" s="6">
        <f t="shared" si="3"/>
        <v>1.609887557</v>
      </c>
      <c r="I843" s="5" t="b">
        <f t="shared" si="4"/>
        <v>0</v>
      </c>
      <c r="J843" s="48">
        <f t="shared" si="5"/>
        <v>0</v>
      </c>
      <c r="K843" s="4">
        <f t="shared" si="6"/>
        <v>-114</v>
      </c>
      <c r="L843" s="7">
        <f t="shared" si="7"/>
        <v>-0.004503301873</v>
      </c>
      <c r="M843" s="50" t="b">
        <f t="shared" si="8"/>
        <v>0</v>
      </c>
      <c r="N843" s="50" t="b">
        <f t="shared" si="9"/>
        <v>0</v>
      </c>
      <c r="O843" s="50">
        <f t="shared" si="10"/>
        <v>1</v>
      </c>
      <c r="P843" s="4">
        <f t="shared" si="28"/>
        <v>660857750</v>
      </c>
      <c r="Q843" s="21">
        <f t="shared" si="31"/>
        <v>13834</v>
      </c>
      <c r="R843" s="93">
        <v>44216.0</v>
      </c>
      <c r="S843" s="97">
        <v>3845.0</v>
      </c>
      <c r="T843" s="97">
        <v>1248787.0</v>
      </c>
      <c r="U843" s="97">
        <v>4.09281101E8</v>
      </c>
      <c r="V843" s="98">
        <v>0.408704</v>
      </c>
      <c r="W843" s="53">
        <f t="shared" si="33"/>
        <v>2.723724546</v>
      </c>
      <c r="X843" s="34" t="b">
        <f t="shared" si="13"/>
        <v>0</v>
      </c>
      <c r="Y843" s="34" t="b">
        <f t="shared" si="14"/>
        <v>0</v>
      </c>
      <c r="Z843" s="34" t="b">
        <f t="shared" si="15"/>
        <v>0</v>
      </c>
      <c r="AA843" s="34" t="b">
        <f t="shared" si="16"/>
        <v>0</v>
      </c>
      <c r="AB843" s="34" t="b">
        <f t="shared" si="17"/>
        <v>0</v>
      </c>
      <c r="AC843" s="21">
        <f t="shared" si="18"/>
        <v>6</v>
      </c>
      <c r="AD843" s="21">
        <f t="shared" si="19"/>
        <v>60</v>
      </c>
      <c r="AE843" s="16" t="b">
        <f t="shared" si="20"/>
        <v>0</v>
      </c>
      <c r="AF843" s="17" t="b">
        <f t="shared" si="30"/>
        <v>0</v>
      </c>
      <c r="AG843" s="17">
        <f t="shared" si="22"/>
        <v>60</v>
      </c>
      <c r="AH843" s="17" t="b">
        <f t="shared" si="23"/>
        <v>0</v>
      </c>
      <c r="AI843" s="34">
        <f t="shared" si="24"/>
        <v>3</v>
      </c>
      <c r="AJ843" s="18">
        <f t="shared" si="25"/>
        <v>14225.562</v>
      </c>
      <c r="AK843" s="18">
        <f t="shared" si="26"/>
        <v>13830.4075</v>
      </c>
      <c r="AL843" s="18">
        <f t="shared" si="27"/>
        <v>13435.253</v>
      </c>
      <c r="AS843" s="21" t="b">
        <f t="shared" si="32"/>
        <v>1</v>
      </c>
    </row>
    <row r="844" ht="12.75" customHeight="1">
      <c r="A844" s="1">
        <v>44215.0</v>
      </c>
      <c r="B844" s="2">
        <v>3168.0</v>
      </c>
      <c r="C844" s="3">
        <v>15877.37</v>
      </c>
      <c r="D844" s="2">
        <v>15892.0</v>
      </c>
      <c r="E844" s="4">
        <v>15849.0</v>
      </c>
      <c r="F844" s="5">
        <f t="shared" si="1"/>
        <v>3622.2</v>
      </c>
      <c r="G844" s="6">
        <f t="shared" si="2"/>
        <v>1.126426664</v>
      </c>
      <c r="H844" s="6">
        <f t="shared" si="3"/>
        <v>1.635985898</v>
      </c>
      <c r="I844" s="5" t="b">
        <f t="shared" si="4"/>
        <v>0</v>
      </c>
      <c r="J844" s="48">
        <f t="shared" si="5"/>
        <v>0</v>
      </c>
      <c r="K844" s="4">
        <f t="shared" si="6"/>
        <v>303</v>
      </c>
      <c r="L844" s="7">
        <f t="shared" si="7"/>
        <v>-0.001786819857</v>
      </c>
      <c r="M844" s="50" t="b">
        <f t="shared" si="8"/>
        <v>0</v>
      </c>
      <c r="N844" s="50" t="b">
        <f t="shared" si="9"/>
        <v>0</v>
      </c>
      <c r="O844" s="50">
        <f t="shared" si="10"/>
        <v>1</v>
      </c>
      <c r="P844" s="4">
        <f t="shared" si="28"/>
        <v>749572550</v>
      </c>
      <c r="Q844" s="21">
        <f t="shared" si="31"/>
        <v>15564</v>
      </c>
      <c r="R844" s="93">
        <v>44215.0</v>
      </c>
      <c r="S844" s="97">
        <v>3790.5</v>
      </c>
      <c r="T844" s="97">
        <v>1315580.0</v>
      </c>
      <c r="U844" s="97">
        <v>2.06834182E8</v>
      </c>
      <c r="V844" s="98">
        <v>0.396682</v>
      </c>
      <c r="W844" s="53">
        <f t="shared" si="33"/>
        <v>1.37099568</v>
      </c>
      <c r="X844" s="34" t="b">
        <f t="shared" si="13"/>
        <v>0</v>
      </c>
      <c r="Y844" s="34" t="b">
        <f t="shared" si="14"/>
        <v>0</v>
      </c>
      <c r="Z844" s="34" t="b">
        <f t="shared" si="15"/>
        <v>0</v>
      </c>
      <c r="AA844" s="34" t="b">
        <f t="shared" si="16"/>
        <v>0</v>
      </c>
      <c r="AB844" s="34" t="b">
        <f t="shared" si="17"/>
        <v>0</v>
      </c>
      <c r="AC844" s="21">
        <f t="shared" si="18"/>
        <v>5</v>
      </c>
      <c r="AD844" s="21">
        <f t="shared" si="19"/>
        <v>59</v>
      </c>
      <c r="AE844" s="16" t="b">
        <f t="shared" si="20"/>
        <v>0</v>
      </c>
      <c r="AF844" s="17" t="b">
        <f t="shared" si="30"/>
        <v>0</v>
      </c>
      <c r="AG844" s="17">
        <f t="shared" si="22"/>
        <v>59</v>
      </c>
      <c r="AH844" s="17" t="b">
        <f t="shared" si="23"/>
        <v>0</v>
      </c>
      <c r="AI844" s="34">
        <f t="shared" si="24"/>
        <v>3</v>
      </c>
      <c r="AJ844" s="18">
        <f t="shared" si="25"/>
        <v>14289.633</v>
      </c>
      <c r="AK844" s="18">
        <f t="shared" si="26"/>
        <v>13892.69875</v>
      </c>
      <c r="AL844" s="18">
        <f t="shared" si="27"/>
        <v>13495.7645</v>
      </c>
      <c r="AS844" s="21" t="b">
        <f t="shared" si="32"/>
        <v>1</v>
      </c>
    </row>
    <row r="845" ht="12.75" customHeight="1">
      <c r="A845" s="1">
        <v>44214.0</v>
      </c>
      <c r="B845" s="2">
        <v>3120.0</v>
      </c>
      <c r="C845" s="3">
        <v>15612.0</v>
      </c>
      <c r="D845" s="2">
        <v>15591.0</v>
      </c>
      <c r="E845" s="4">
        <v>15546.0</v>
      </c>
      <c r="F845" s="5">
        <f t="shared" si="1"/>
        <v>3727.8</v>
      </c>
      <c r="G845" s="6">
        <f t="shared" si="2"/>
        <v>1.111501064</v>
      </c>
      <c r="H845" s="6">
        <f t="shared" si="3"/>
        <v>1.65192903</v>
      </c>
      <c r="I845" s="5" t="b">
        <f t="shared" si="4"/>
        <v>0</v>
      </c>
      <c r="J845" s="48">
        <f t="shared" si="5"/>
        <v>0</v>
      </c>
      <c r="K845" s="4">
        <f t="shared" si="6"/>
        <v>-14</v>
      </c>
      <c r="L845" s="7">
        <f t="shared" si="7"/>
        <v>-0.004227517294</v>
      </c>
      <c r="M845" s="50" t="b">
        <f t="shared" si="8"/>
        <v>0</v>
      </c>
      <c r="N845" s="50" t="b">
        <f t="shared" si="9"/>
        <v>0</v>
      </c>
      <c r="O845" s="50">
        <f t="shared" si="10"/>
        <v>1</v>
      </c>
      <c r="P845" s="4">
        <f t="shared" si="28"/>
        <v>567575600</v>
      </c>
      <c r="Q845" s="21">
        <f t="shared" si="31"/>
        <v>12013</v>
      </c>
      <c r="V845" s="52"/>
      <c r="W845" s="53" t="str">
        <f t="shared" si="33"/>
        <v/>
      </c>
      <c r="X845" s="34" t="b">
        <f t="shared" si="13"/>
        <v>0</v>
      </c>
      <c r="Y845" s="34" t="b">
        <f t="shared" si="14"/>
        <v>0</v>
      </c>
      <c r="Z845" s="34" t="b">
        <f t="shared" si="15"/>
        <v>0</v>
      </c>
      <c r="AA845" s="34" t="b">
        <f t="shared" si="16"/>
        <v>0</v>
      </c>
      <c r="AB845" s="34" t="b">
        <f t="shared" si="17"/>
        <v>0</v>
      </c>
      <c r="AC845" s="21">
        <f t="shared" si="18"/>
        <v>4</v>
      </c>
      <c r="AD845" s="21">
        <f t="shared" si="19"/>
        <v>58</v>
      </c>
      <c r="AE845" s="16" t="b">
        <f t="shared" si="20"/>
        <v>0</v>
      </c>
      <c r="AF845" s="17" t="b">
        <f t="shared" si="30"/>
        <v>0</v>
      </c>
      <c r="AG845" s="17">
        <f t="shared" si="22"/>
        <v>58</v>
      </c>
      <c r="AH845" s="17" t="b">
        <f t="shared" si="23"/>
        <v>0</v>
      </c>
      <c r="AI845" s="34">
        <f t="shared" si="24"/>
        <v>3</v>
      </c>
      <c r="AJ845" s="18">
        <f t="shared" si="25"/>
        <v>14050.8</v>
      </c>
      <c r="AK845" s="18">
        <f t="shared" si="26"/>
        <v>13660.5</v>
      </c>
      <c r="AL845" s="18">
        <f t="shared" si="27"/>
        <v>13270.2</v>
      </c>
      <c r="AS845" s="21" t="b">
        <f t="shared" si="32"/>
        <v>1</v>
      </c>
    </row>
    <row r="846" ht="12.75" customHeight="1">
      <c r="A846" s="1">
        <v>44211.0</v>
      </c>
      <c r="B846" s="2">
        <v>4331.0</v>
      </c>
      <c r="C846" s="3">
        <v>15616.39</v>
      </c>
      <c r="D846" s="2">
        <v>15605.0</v>
      </c>
      <c r="E846" s="4"/>
      <c r="F846" s="5">
        <f t="shared" si="1"/>
        <v>3750.8</v>
      </c>
      <c r="G846" s="6">
        <f t="shared" si="2"/>
        <v>1.115404576</v>
      </c>
      <c r="H846" s="6">
        <f t="shared" si="3"/>
        <v>1.668946648</v>
      </c>
      <c r="I846" s="5" t="b">
        <f t="shared" si="4"/>
        <v>0</v>
      </c>
      <c r="J846" s="48">
        <f t="shared" si="5"/>
        <v>0</v>
      </c>
      <c r="K846" s="4">
        <f t="shared" si="6"/>
        <v>-113</v>
      </c>
      <c r="L846" s="7">
        <f t="shared" si="7"/>
        <v>-0.0007293619076</v>
      </c>
      <c r="M846" s="50" t="b">
        <f t="shared" si="8"/>
        <v>0</v>
      </c>
      <c r="N846" s="50" t="b">
        <f t="shared" si="9"/>
        <v>0</v>
      </c>
      <c r="O846" s="50">
        <f t="shared" si="10"/>
        <v>1</v>
      </c>
      <c r="P846" s="4">
        <f t="shared" si="28"/>
        <v>576103000</v>
      </c>
      <c r="Q846" s="21">
        <f t="shared" si="31"/>
        <v>12182</v>
      </c>
      <c r="R846" s="93">
        <v>44211.0</v>
      </c>
      <c r="S846" s="97">
        <v>3762.25</v>
      </c>
      <c r="T846" s="97">
        <v>1781463.0</v>
      </c>
      <c r="U846" s="97">
        <v>8.783188E7</v>
      </c>
      <c r="V846" s="98">
        <v>0.416534</v>
      </c>
      <c r="W846" s="53">
        <f t="shared" si="33"/>
        <v>0.5797020053</v>
      </c>
      <c r="X846" s="34" t="b">
        <f t="shared" si="13"/>
        <v>0</v>
      </c>
      <c r="Y846" s="34" t="b">
        <f t="shared" si="14"/>
        <v>0</v>
      </c>
      <c r="Z846" s="34" t="b">
        <f t="shared" si="15"/>
        <v>0</v>
      </c>
      <c r="AA846" s="34" t="b">
        <f t="shared" si="16"/>
        <v>0</v>
      </c>
      <c r="AB846" s="34" t="b">
        <f t="shared" si="17"/>
        <v>0</v>
      </c>
      <c r="AC846" s="21">
        <f t="shared" si="18"/>
        <v>3</v>
      </c>
      <c r="AD846" s="21">
        <f t="shared" si="19"/>
        <v>57</v>
      </c>
      <c r="AE846" s="16" t="b">
        <f t="shared" si="20"/>
        <v>0</v>
      </c>
      <c r="AF846" s="17" t="b">
        <f t="shared" si="30"/>
        <v>0</v>
      </c>
      <c r="AG846" s="17">
        <f t="shared" si="22"/>
        <v>57</v>
      </c>
      <c r="AH846" s="17" t="b">
        <f t="shared" si="23"/>
        <v>0</v>
      </c>
      <c r="AI846" s="34">
        <f t="shared" si="24"/>
        <v>3</v>
      </c>
      <c r="AJ846" s="18">
        <f t="shared" si="25"/>
        <v>14054.751</v>
      </c>
      <c r="AK846" s="18">
        <f t="shared" si="26"/>
        <v>13664.34125</v>
      </c>
      <c r="AL846" s="18">
        <f t="shared" si="27"/>
        <v>13273.9315</v>
      </c>
      <c r="AS846" s="21" t="b">
        <f t="shared" si="32"/>
        <v>1</v>
      </c>
    </row>
    <row r="847" ht="12.75" customHeight="1">
      <c r="A847" s="1">
        <v>44210.0</v>
      </c>
      <c r="B847" s="2">
        <v>3885.0</v>
      </c>
      <c r="C847" s="3">
        <v>15707.19</v>
      </c>
      <c r="D847" s="2">
        <v>15718.0</v>
      </c>
      <c r="E847" s="4"/>
      <c r="F847" s="5">
        <f t="shared" si="1"/>
        <v>3674.2</v>
      </c>
      <c r="G847" s="6">
        <f t="shared" si="2"/>
        <v>1.125506663</v>
      </c>
      <c r="H847" s="6">
        <f t="shared" si="3"/>
        <v>1.547314996</v>
      </c>
      <c r="I847" s="5" t="b">
        <f t="shared" si="4"/>
        <v>0</v>
      </c>
      <c r="J847" s="48">
        <f t="shared" si="5"/>
        <v>0</v>
      </c>
      <c r="K847" s="4">
        <f t="shared" si="6"/>
        <v>-28</v>
      </c>
      <c r="L847" s="7">
        <f t="shared" si="7"/>
        <v>0.0006882198535</v>
      </c>
      <c r="M847" s="50" t="b">
        <f t="shared" si="8"/>
        <v>0</v>
      </c>
      <c r="N847" s="50" t="b">
        <f t="shared" si="9"/>
        <v>0</v>
      </c>
      <c r="O847" s="50">
        <f t="shared" si="10"/>
        <v>1</v>
      </c>
      <c r="P847" s="4">
        <f t="shared" si="28"/>
        <v>653637950</v>
      </c>
      <c r="Q847" s="21">
        <f t="shared" si="31"/>
        <v>13723</v>
      </c>
      <c r="R847" s="93">
        <v>44210.0</v>
      </c>
      <c r="S847" s="97">
        <v>3791.25</v>
      </c>
      <c r="T847" s="97">
        <v>1170812.0</v>
      </c>
      <c r="U847" s="97">
        <v>8.595342E7</v>
      </c>
      <c r="V847" s="98">
        <v>0.440255</v>
      </c>
      <c r="W847" s="53">
        <f t="shared" si="33"/>
        <v>0.5692534915</v>
      </c>
      <c r="X847" s="34" t="b">
        <f t="shared" si="13"/>
        <v>1</v>
      </c>
      <c r="Y847" s="34" t="b">
        <f t="shared" si="14"/>
        <v>0</v>
      </c>
      <c r="Z847" s="34" t="b">
        <f t="shared" si="15"/>
        <v>0</v>
      </c>
      <c r="AA847" s="34" t="b">
        <f t="shared" si="16"/>
        <v>0</v>
      </c>
      <c r="AB847" s="34" t="b">
        <f t="shared" si="17"/>
        <v>0</v>
      </c>
      <c r="AC847" s="21">
        <f t="shared" si="18"/>
        <v>2</v>
      </c>
      <c r="AD847" s="21">
        <f t="shared" si="19"/>
        <v>56</v>
      </c>
      <c r="AE847" s="16" t="b">
        <f t="shared" si="20"/>
        <v>0</v>
      </c>
      <c r="AF847" s="17" t="b">
        <f t="shared" si="30"/>
        <v>0</v>
      </c>
      <c r="AG847" s="17">
        <f t="shared" si="22"/>
        <v>56</v>
      </c>
      <c r="AH847" s="17" t="b">
        <f t="shared" si="23"/>
        <v>0</v>
      </c>
      <c r="AI847" s="34">
        <f t="shared" si="24"/>
        <v>3</v>
      </c>
      <c r="AJ847" s="18">
        <f t="shared" si="25"/>
        <v>14136.471</v>
      </c>
      <c r="AK847" s="18">
        <f t="shared" si="26"/>
        <v>13743.79125</v>
      </c>
      <c r="AL847" s="18">
        <f t="shared" si="27"/>
        <v>13351.1115</v>
      </c>
      <c r="AS847" s="21" t="b">
        <f t="shared" si="32"/>
        <v>1</v>
      </c>
    </row>
    <row r="848" ht="12.75" customHeight="1">
      <c r="A848" s="1">
        <v>44209.0</v>
      </c>
      <c r="B848" s="2">
        <v>3607.0</v>
      </c>
      <c r="C848" s="3">
        <v>15769.68</v>
      </c>
      <c r="D848" s="2">
        <v>15746.0</v>
      </c>
      <c r="E848" s="4"/>
      <c r="F848" s="5">
        <f t="shared" si="1"/>
        <v>3573.4</v>
      </c>
      <c r="G848" s="6">
        <f t="shared" si="2"/>
        <v>1.133816351</v>
      </c>
      <c r="H848" s="6">
        <f t="shared" si="3"/>
        <v>1.56993737</v>
      </c>
      <c r="I848" s="5" t="b">
        <f t="shared" si="4"/>
        <v>0</v>
      </c>
      <c r="J848" s="48">
        <f t="shared" si="5"/>
        <v>0</v>
      </c>
      <c r="K848" s="4">
        <f t="shared" si="6"/>
        <v>264</v>
      </c>
      <c r="L848" s="7">
        <f t="shared" si="7"/>
        <v>-0.001501615759</v>
      </c>
      <c r="M848" s="50" t="b">
        <f t="shared" si="8"/>
        <v>0</v>
      </c>
      <c r="N848" s="50" t="b">
        <f t="shared" si="9"/>
        <v>0</v>
      </c>
      <c r="O848" s="50">
        <f t="shared" si="10"/>
        <v>1</v>
      </c>
      <c r="P848" s="4">
        <f t="shared" si="28"/>
        <v>673394750</v>
      </c>
      <c r="Q848" s="21">
        <f t="shared" si="31"/>
        <v>14112</v>
      </c>
      <c r="R848" s="93">
        <v>44209.0</v>
      </c>
      <c r="S848" s="97">
        <v>3803.75</v>
      </c>
      <c r="T848" s="97">
        <v>1049186.0</v>
      </c>
      <c r="U848" s="97">
        <v>3.86596375E8</v>
      </c>
      <c r="V848" s="98">
        <v>0.439105</v>
      </c>
      <c r="W848" s="53">
        <f t="shared" si="33"/>
        <v>2.544426258</v>
      </c>
      <c r="X848" s="34" t="b">
        <f t="shared" si="13"/>
        <v>0</v>
      </c>
      <c r="Y848" s="34" t="b">
        <f t="shared" si="14"/>
        <v>0</v>
      </c>
      <c r="Z848" s="34" t="b">
        <f t="shared" si="15"/>
        <v>0</v>
      </c>
      <c r="AA848" s="34" t="b">
        <f t="shared" si="16"/>
        <v>0</v>
      </c>
      <c r="AB848" s="34" t="b">
        <f t="shared" si="17"/>
        <v>1</v>
      </c>
      <c r="AC848" s="21">
        <f t="shared" si="18"/>
        <v>1</v>
      </c>
      <c r="AD848" s="21">
        <f t="shared" si="19"/>
        <v>55</v>
      </c>
      <c r="AE848" s="16" t="b">
        <f t="shared" si="20"/>
        <v>0</v>
      </c>
      <c r="AF848" s="17" t="b">
        <f t="shared" si="30"/>
        <v>0</v>
      </c>
      <c r="AG848" s="17">
        <f t="shared" si="22"/>
        <v>55</v>
      </c>
      <c r="AH848" s="17" t="b">
        <f t="shared" si="23"/>
        <v>0</v>
      </c>
      <c r="AI848" s="34">
        <f t="shared" si="24"/>
        <v>3</v>
      </c>
      <c r="AJ848" s="18">
        <f t="shared" si="25"/>
        <v>14192.712</v>
      </c>
      <c r="AK848" s="18">
        <f t="shared" si="26"/>
        <v>13798.47</v>
      </c>
      <c r="AL848" s="18">
        <f t="shared" si="27"/>
        <v>13404.228</v>
      </c>
      <c r="AS848" s="21" t="b">
        <f t="shared" si="32"/>
        <v>1</v>
      </c>
    </row>
    <row r="849" ht="12.75" customHeight="1">
      <c r="A849" s="1">
        <v>44208.0</v>
      </c>
      <c r="B849" s="2">
        <v>3696.0</v>
      </c>
      <c r="C849" s="3">
        <v>15500.7</v>
      </c>
      <c r="D849" s="2">
        <v>15482.0</v>
      </c>
      <c r="E849" s="4"/>
      <c r="F849" s="5">
        <f t="shared" si="1"/>
        <v>3720.4</v>
      </c>
      <c r="G849" s="6">
        <f t="shared" si="2"/>
        <v>1.118373342</v>
      </c>
      <c r="H849" s="6">
        <f t="shared" si="3"/>
        <v>1.751465605</v>
      </c>
      <c r="I849" s="5" t="b">
        <f t="shared" si="4"/>
        <v>0</v>
      </c>
      <c r="J849" s="48">
        <f t="shared" si="5"/>
        <v>0</v>
      </c>
      <c r="K849" s="4">
        <f t="shared" si="6"/>
        <v>-48</v>
      </c>
      <c r="L849" s="7">
        <f t="shared" si="7"/>
        <v>-0.00120639713</v>
      </c>
      <c r="M849" s="50" t="b">
        <f t="shared" si="8"/>
        <v>0</v>
      </c>
      <c r="N849" s="50" t="b">
        <f t="shared" si="9"/>
        <v>0</v>
      </c>
      <c r="O849" s="50">
        <f t="shared" si="10"/>
        <v>1</v>
      </c>
      <c r="P849" s="4">
        <f t="shared" si="28"/>
        <v>525541550</v>
      </c>
      <c r="Q849" s="21">
        <f t="shared" si="31"/>
        <v>11201</v>
      </c>
      <c r="R849" s="93">
        <v>44208.0</v>
      </c>
      <c r="S849" s="97">
        <v>3794.5</v>
      </c>
      <c r="T849" s="97">
        <v>1216214.0</v>
      </c>
      <c r="U849" s="97">
        <v>3.50733811E8</v>
      </c>
      <c r="V849" s="98">
        <v>0.463178</v>
      </c>
      <c r="W849" s="53">
        <f t="shared" si="33"/>
        <v>2.290165824</v>
      </c>
      <c r="X849" s="34" t="b">
        <f t="shared" si="13"/>
        <v>0</v>
      </c>
      <c r="Y849" s="34" t="b">
        <f t="shared" si="14"/>
        <v>0</v>
      </c>
      <c r="Z849" s="34" t="b">
        <f t="shared" si="15"/>
        <v>0</v>
      </c>
      <c r="AA849" s="34" t="b">
        <f t="shared" si="16"/>
        <v>0</v>
      </c>
      <c r="AB849" s="34" t="b">
        <f t="shared" si="17"/>
        <v>1</v>
      </c>
      <c r="AC849" s="21">
        <f t="shared" si="18"/>
        <v>1</v>
      </c>
      <c r="AD849" s="21">
        <f t="shared" si="19"/>
        <v>54</v>
      </c>
      <c r="AE849" s="16" t="b">
        <f t="shared" si="20"/>
        <v>0</v>
      </c>
      <c r="AF849" s="17" t="b">
        <f t="shared" si="30"/>
        <v>0</v>
      </c>
      <c r="AG849" s="17">
        <f t="shared" si="22"/>
        <v>54</v>
      </c>
      <c r="AH849" s="17" t="b">
        <f t="shared" si="23"/>
        <v>0</v>
      </c>
      <c r="AI849" s="34">
        <f t="shared" si="24"/>
        <v>3</v>
      </c>
      <c r="AJ849" s="18">
        <f t="shared" si="25"/>
        <v>13950.63</v>
      </c>
      <c r="AK849" s="18">
        <f t="shared" si="26"/>
        <v>13563.1125</v>
      </c>
      <c r="AL849" s="18">
        <f t="shared" si="27"/>
        <v>13175.595</v>
      </c>
      <c r="AS849" s="21" t="b">
        <f t="shared" si="32"/>
        <v>1</v>
      </c>
    </row>
    <row r="850" ht="12.75" customHeight="1">
      <c r="A850" s="1">
        <v>44207.0</v>
      </c>
      <c r="B850" s="2">
        <v>3235.0</v>
      </c>
      <c r="C850" s="3">
        <v>15557.3</v>
      </c>
      <c r="D850" s="2">
        <v>15530.0</v>
      </c>
      <c r="E850" s="4"/>
      <c r="F850" s="5">
        <f t="shared" si="1"/>
        <v>3675.4</v>
      </c>
      <c r="G850" s="6">
        <f t="shared" si="2"/>
        <v>1.125967009</v>
      </c>
      <c r="H850" s="6">
        <f t="shared" si="3"/>
        <v>1.776002291</v>
      </c>
      <c r="I850" s="5" t="b">
        <f t="shared" si="4"/>
        <v>0</v>
      </c>
      <c r="J850" s="48">
        <f t="shared" si="5"/>
        <v>0</v>
      </c>
      <c r="K850" s="4">
        <f t="shared" si="6"/>
        <v>82</v>
      </c>
      <c r="L850" s="7">
        <f t="shared" si="7"/>
        <v>-0.001754803211</v>
      </c>
      <c r="M850" s="50" t="b">
        <f t="shared" si="8"/>
        <v>0</v>
      </c>
      <c r="N850" s="50" t="b">
        <f t="shared" si="9"/>
        <v>0</v>
      </c>
      <c r="O850" s="50">
        <f t="shared" si="10"/>
        <v>1</v>
      </c>
      <c r="P850" s="4">
        <f t="shared" si="28"/>
        <v>553782350</v>
      </c>
      <c r="Q850" s="21">
        <f t="shared" si="31"/>
        <v>11767</v>
      </c>
      <c r="R850" s="93">
        <v>44207.0</v>
      </c>
      <c r="S850" s="97">
        <v>3792.0</v>
      </c>
      <c r="T850" s="97">
        <v>1292422.0</v>
      </c>
      <c r="U850" s="97">
        <v>3.97402464E8</v>
      </c>
      <c r="V850" s="98">
        <v>0.454564</v>
      </c>
      <c r="W850" s="53">
        <f t="shared" si="33"/>
        <v>2.581484136</v>
      </c>
      <c r="X850" s="34" t="b">
        <f t="shared" si="13"/>
        <v>0</v>
      </c>
      <c r="Y850" s="34" t="b">
        <f t="shared" si="14"/>
        <v>0</v>
      </c>
      <c r="Z850" s="34" t="b">
        <f t="shared" si="15"/>
        <v>0</v>
      </c>
      <c r="AA850" s="34" t="b">
        <f t="shared" si="16"/>
        <v>0</v>
      </c>
      <c r="AB850" s="34" t="b">
        <f t="shared" si="17"/>
        <v>0</v>
      </c>
      <c r="AC850" s="21">
        <f t="shared" si="18"/>
        <v>8</v>
      </c>
      <c r="AD850" s="21">
        <f t="shared" si="19"/>
        <v>53</v>
      </c>
      <c r="AE850" s="16" t="b">
        <f t="shared" si="20"/>
        <v>0</v>
      </c>
      <c r="AF850" s="17" t="b">
        <f t="shared" si="30"/>
        <v>0</v>
      </c>
      <c r="AG850" s="17">
        <f t="shared" si="22"/>
        <v>53</v>
      </c>
      <c r="AH850" s="17" t="b">
        <f t="shared" si="23"/>
        <v>0</v>
      </c>
      <c r="AI850" s="34">
        <f t="shared" si="24"/>
        <v>3</v>
      </c>
      <c r="AJ850" s="18">
        <f t="shared" si="25"/>
        <v>14001.57</v>
      </c>
      <c r="AK850" s="18">
        <f t="shared" si="26"/>
        <v>13612.6375</v>
      </c>
      <c r="AL850" s="18">
        <f t="shared" si="27"/>
        <v>13223.705</v>
      </c>
      <c r="AS850" s="21" t="b">
        <f t="shared" si="32"/>
        <v>1</v>
      </c>
    </row>
    <row r="851" ht="12.75" customHeight="1">
      <c r="A851" s="1">
        <v>44204.0</v>
      </c>
      <c r="B851" s="2">
        <v>3948.0</v>
      </c>
      <c r="C851" s="3">
        <v>15463.95</v>
      </c>
      <c r="D851" s="2">
        <v>15448.0</v>
      </c>
      <c r="E851" s="4"/>
      <c r="F851" s="5">
        <f t="shared" si="1"/>
        <v>3719.8</v>
      </c>
      <c r="G851" s="6">
        <f t="shared" si="2"/>
        <v>1.123013148</v>
      </c>
      <c r="H851" s="6">
        <f t="shared" si="3"/>
        <v>1.792893667</v>
      </c>
      <c r="I851" s="5" t="b">
        <f t="shared" si="4"/>
        <v>0</v>
      </c>
      <c r="J851" s="48">
        <f t="shared" si="5"/>
        <v>0</v>
      </c>
      <c r="K851" s="4">
        <f t="shared" si="6"/>
        <v>240</v>
      </c>
      <c r="L851" s="7">
        <f t="shared" si="7"/>
        <v>-0.001031431167</v>
      </c>
      <c r="M851" s="50" t="b">
        <f t="shared" si="8"/>
        <v>0</v>
      </c>
      <c r="N851" s="50" t="b">
        <f t="shared" si="9"/>
        <v>0</v>
      </c>
      <c r="O851" s="50">
        <f t="shared" si="10"/>
        <v>1</v>
      </c>
      <c r="P851" s="4">
        <f t="shared" si="28"/>
        <v>509186650</v>
      </c>
      <c r="Q851" s="21">
        <f t="shared" si="31"/>
        <v>10877</v>
      </c>
      <c r="R851" s="93">
        <v>44204.0</v>
      </c>
      <c r="S851" s="97">
        <v>3817.5</v>
      </c>
      <c r="T851" s="97">
        <v>1619438.0</v>
      </c>
      <c r="U851" s="97">
        <v>5.33116304E8</v>
      </c>
      <c r="V851" s="98">
        <v>0.479813</v>
      </c>
      <c r="W851" s="53">
        <f t="shared" si="33"/>
        <v>3.458634788</v>
      </c>
      <c r="X851" s="34" t="b">
        <f t="shared" si="13"/>
        <v>0</v>
      </c>
      <c r="Y851" s="34" t="b">
        <f t="shared" si="14"/>
        <v>0</v>
      </c>
      <c r="Z851" s="34" t="b">
        <f t="shared" si="15"/>
        <v>0</v>
      </c>
      <c r="AA851" s="34" t="b">
        <f t="shared" si="16"/>
        <v>0</v>
      </c>
      <c r="AB851" s="34" t="b">
        <f t="shared" si="17"/>
        <v>0</v>
      </c>
      <c r="AC851" s="21">
        <f t="shared" si="18"/>
        <v>7</v>
      </c>
      <c r="AD851" s="21">
        <f t="shared" si="19"/>
        <v>52</v>
      </c>
      <c r="AE851" s="16" t="b">
        <f t="shared" si="20"/>
        <v>0</v>
      </c>
      <c r="AF851" s="17" t="b">
        <f t="shared" si="30"/>
        <v>0</v>
      </c>
      <c r="AG851" s="17">
        <f t="shared" si="22"/>
        <v>52</v>
      </c>
      <c r="AH851" s="17" t="b">
        <f t="shared" si="23"/>
        <v>0</v>
      </c>
      <c r="AI851" s="34">
        <f t="shared" si="24"/>
        <v>3</v>
      </c>
      <c r="AJ851" s="18">
        <f t="shared" si="25"/>
        <v>13917.555</v>
      </c>
      <c r="AK851" s="18">
        <f t="shared" si="26"/>
        <v>13530.95625</v>
      </c>
      <c r="AL851" s="18">
        <f t="shared" si="27"/>
        <v>13144.3575</v>
      </c>
      <c r="AS851" s="21" t="b">
        <f t="shared" si="32"/>
        <v>1</v>
      </c>
    </row>
    <row r="852" ht="12.75" customHeight="1">
      <c r="A852" s="1">
        <v>44203.0</v>
      </c>
      <c r="B852" s="2">
        <v>3381.0</v>
      </c>
      <c r="C852" s="3">
        <v>15214.0</v>
      </c>
      <c r="D852" s="2">
        <v>15208.0</v>
      </c>
      <c r="E852" s="4"/>
      <c r="F852" s="5">
        <f t="shared" si="1"/>
        <v>3444.8</v>
      </c>
      <c r="G852" s="6">
        <f t="shared" si="2"/>
        <v>1.108397954</v>
      </c>
      <c r="H852" s="6">
        <f t="shared" si="3"/>
        <v>1.819934613</v>
      </c>
      <c r="I852" s="5" t="b">
        <f t="shared" si="4"/>
        <v>0</v>
      </c>
      <c r="J852" s="48">
        <f t="shared" si="5"/>
        <v>0</v>
      </c>
      <c r="K852" s="4">
        <f t="shared" si="6"/>
        <v>265</v>
      </c>
      <c r="L852" s="7">
        <f t="shared" si="7"/>
        <v>-0.0003943736033</v>
      </c>
      <c r="M852" s="50" t="b">
        <f t="shared" si="8"/>
        <v>0</v>
      </c>
      <c r="N852" s="50" t="b">
        <f t="shared" si="9"/>
        <v>0</v>
      </c>
      <c r="O852" s="50">
        <f t="shared" si="10"/>
        <v>1</v>
      </c>
      <c r="P852" s="4">
        <f t="shared" si="28"/>
        <v>403994650</v>
      </c>
      <c r="Q852" s="21">
        <f t="shared" si="31"/>
        <v>8766</v>
      </c>
      <c r="R852" s="93">
        <v>44203.0</v>
      </c>
      <c r="S852" s="97">
        <v>3795.5</v>
      </c>
      <c r="T852" s="97">
        <v>1302021.0</v>
      </c>
      <c r="U852" s="97">
        <v>6.73404614E8</v>
      </c>
      <c r="V852" s="98">
        <v>0.450239</v>
      </c>
      <c r="W852" s="53">
        <f t="shared" si="33"/>
        <v>4.367155081</v>
      </c>
      <c r="X852" s="34" t="b">
        <f t="shared" si="13"/>
        <v>0</v>
      </c>
      <c r="Y852" s="34" t="b">
        <f t="shared" si="14"/>
        <v>0</v>
      </c>
      <c r="Z852" s="34" t="b">
        <f t="shared" si="15"/>
        <v>0</v>
      </c>
      <c r="AA852" s="34" t="b">
        <f t="shared" si="16"/>
        <v>0</v>
      </c>
      <c r="AB852" s="34" t="b">
        <f t="shared" si="17"/>
        <v>0</v>
      </c>
      <c r="AC852" s="21">
        <f t="shared" si="18"/>
        <v>6</v>
      </c>
      <c r="AD852" s="21">
        <f t="shared" si="19"/>
        <v>51</v>
      </c>
      <c r="AE852" s="16" t="b">
        <f t="shared" si="20"/>
        <v>0</v>
      </c>
      <c r="AF852" s="17" t="b">
        <f t="shared" si="30"/>
        <v>0</v>
      </c>
      <c r="AG852" s="17">
        <f t="shared" si="22"/>
        <v>51</v>
      </c>
      <c r="AH852" s="17" t="b">
        <f t="shared" si="23"/>
        <v>0</v>
      </c>
      <c r="AI852" s="34">
        <f t="shared" si="24"/>
        <v>3</v>
      </c>
      <c r="AJ852" s="18">
        <f t="shared" si="25"/>
        <v>13692.6</v>
      </c>
      <c r="AK852" s="18">
        <f t="shared" si="26"/>
        <v>13312.25</v>
      </c>
      <c r="AL852" s="18">
        <f t="shared" si="27"/>
        <v>12931.9</v>
      </c>
      <c r="AS852" s="21" t="b">
        <f t="shared" si="32"/>
        <v>1</v>
      </c>
    </row>
    <row r="853" ht="12.75" customHeight="1">
      <c r="A853" s="1">
        <v>44202.0</v>
      </c>
      <c r="B853" s="2">
        <v>4342.0</v>
      </c>
      <c r="C853" s="3">
        <v>14983.13</v>
      </c>
      <c r="D853" s="2">
        <v>14943.0</v>
      </c>
      <c r="E853" s="4"/>
      <c r="F853" s="5">
        <f t="shared" si="1"/>
        <v>3292</v>
      </c>
      <c r="G853" s="6">
        <f t="shared" si="2"/>
        <v>1.094628136</v>
      </c>
      <c r="H853" s="6">
        <f t="shared" si="3"/>
        <v>1.839388847</v>
      </c>
      <c r="I853" s="5" t="b">
        <f t="shared" si="4"/>
        <v>0</v>
      </c>
      <c r="J853" s="48">
        <f t="shared" si="5"/>
        <v>0</v>
      </c>
      <c r="K853" s="4">
        <f t="shared" si="6"/>
        <v>-23</v>
      </c>
      <c r="L853" s="7">
        <f t="shared" si="7"/>
        <v>-0.002678345579</v>
      </c>
      <c r="M853" s="50" t="b">
        <f t="shared" si="8"/>
        <v>0</v>
      </c>
      <c r="N853" s="50" t="b">
        <f t="shared" si="9"/>
        <v>0</v>
      </c>
      <c r="O853" s="50">
        <f t="shared" si="10"/>
        <v>1</v>
      </c>
      <c r="P853" s="4">
        <f t="shared" si="28"/>
        <v>312543150</v>
      </c>
      <c r="Q853" s="21">
        <f t="shared" si="31"/>
        <v>6902</v>
      </c>
      <c r="R853" s="93">
        <v>44202.0</v>
      </c>
      <c r="S853" s="97">
        <v>3740.5</v>
      </c>
      <c r="T853" s="97">
        <v>2127155.0</v>
      </c>
      <c r="U853" s="97">
        <v>2.65096096E8</v>
      </c>
      <c r="V853" s="98">
        <v>0.442957</v>
      </c>
      <c r="W853" s="53">
        <f t="shared" si="33"/>
        <v>1.714304113</v>
      </c>
      <c r="X853" s="34" t="b">
        <f t="shared" si="13"/>
        <v>0</v>
      </c>
      <c r="Y853" s="34" t="b">
        <f t="shared" si="14"/>
        <v>0</v>
      </c>
      <c r="Z853" s="34" t="b">
        <f t="shared" si="15"/>
        <v>0</v>
      </c>
      <c r="AA853" s="34" t="b">
        <f t="shared" si="16"/>
        <v>0</v>
      </c>
      <c r="AB853" s="34" t="b">
        <f t="shared" si="17"/>
        <v>0</v>
      </c>
      <c r="AC853" s="21">
        <f t="shared" si="18"/>
        <v>5</v>
      </c>
      <c r="AD853" s="21">
        <f t="shared" si="19"/>
        <v>50</v>
      </c>
      <c r="AE853" s="16" t="b">
        <f t="shared" si="20"/>
        <v>0</v>
      </c>
      <c r="AF853" s="17" t="b">
        <f t="shared" si="30"/>
        <v>0</v>
      </c>
      <c r="AG853" s="17">
        <f t="shared" si="22"/>
        <v>50</v>
      </c>
      <c r="AH853" s="17" t="b">
        <f t="shared" si="23"/>
        <v>0</v>
      </c>
      <c r="AI853" s="34">
        <f t="shared" si="24"/>
        <v>3</v>
      </c>
      <c r="AJ853" s="18">
        <f t="shared" si="25"/>
        <v>13484.817</v>
      </c>
      <c r="AK853" s="18">
        <f t="shared" si="26"/>
        <v>13110.23875</v>
      </c>
      <c r="AL853" s="18">
        <f t="shared" si="27"/>
        <v>12735.6605</v>
      </c>
      <c r="AS853" s="21" t="b">
        <f t="shared" si="32"/>
        <v>1</v>
      </c>
    </row>
    <row r="854" ht="12.75" customHeight="1">
      <c r="A854" s="1">
        <v>44201.0</v>
      </c>
      <c r="B854" s="2">
        <v>3471.0</v>
      </c>
      <c r="C854" s="3">
        <v>15000.03</v>
      </c>
      <c r="D854" s="2">
        <v>14966.0</v>
      </c>
      <c r="E854" s="4"/>
      <c r="F854" s="5">
        <f t="shared" si="1"/>
        <v>2996.2</v>
      </c>
      <c r="G854" s="6">
        <f t="shared" si="2"/>
        <v>1.09858629</v>
      </c>
      <c r="H854" s="6">
        <f t="shared" si="3"/>
        <v>1.49679812</v>
      </c>
      <c r="I854" s="5" t="b">
        <f t="shared" si="4"/>
        <v>0</v>
      </c>
      <c r="J854" s="48">
        <f t="shared" si="5"/>
        <v>0</v>
      </c>
      <c r="K854" s="4">
        <f t="shared" si="6"/>
        <v>98</v>
      </c>
      <c r="L854" s="7">
        <f t="shared" si="7"/>
        <v>-0.002268662129</v>
      </c>
      <c r="M854" s="50" t="b">
        <f t="shared" si="8"/>
        <v>0</v>
      </c>
      <c r="N854" s="50" t="b">
        <f t="shared" si="9"/>
        <v>0</v>
      </c>
      <c r="O854" s="50">
        <f t="shared" si="10"/>
        <v>1</v>
      </c>
      <c r="P854" s="4">
        <f t="shared" si="28"/>
        <v>320673650</v>
      </c>
      <c r="Q854" s="21">
        <f t="shared" si="31"/>
        <v>7070</v>
      </c>
      <c r="R854" s="93">
        <v>44201.0</v>
      </c>
      <c r="S854" s="97">
        <v>3718.25</v>
      </c>
      <c r="T854" s="97">
        <v>1414022.0</v>
      </c>
      <c r="U854" s="97">
        <v>1.90241493E8</v>
      </c>
      <c r="V854" s="98">
        <v>0.447004</v>
      </c>
      <c r="W854" s="53">
        <f t="shared" si="33"/>
        <v>1.237798581</v>
      </c>
      <c r="X854" s="34" t="b">
        <f t="shared" si="13"/>
        <v>0</v>
      </c>
      <c r="Y854" s="34" t="b">
        <f t="shared" si="14"/>
        <v>0</v>
      </c>
      <c r="Z854" s="34" t="b">
        <f t="shared" si="15"/>
        <v>0</v>
      </c>
      <c r="AA854" s="34" t="b">
        <f t="shared" si="16"/>
        <v>0</v>
      </c>
      <c r="AB854" s="34" t="b">
        <f t="shared" si="17"/>
        <v>0</v>
      </c>
      <c r="AC854" s="21">
        <f t="shared" si="18"/>
        <v>4</v>
      </c>
      <c r="AD854" s="21">
        <f t="shared" si="19"/>
        <v>49</v>
      </c>
      <c r="AE854" s="16" t="b">
        <f t="shared" si="20"/>
        <v>0</v>
      </c>
      <c r="AF854" s="17" t="b">
        <f t="shared" si="30"/>
        <v>0</v>
      </c>
      <c r="AG854" s="17">
        <f t="shared" si="22"/>
        <v>49</v>
      </c>
      <c r="AH854" s="17" t="b">
        <f t="shared" si="23"/>
        <v>0</v>
      </c>
      <c r="AI854" s="34">
        <f t="shared" si="24"/>
        <v>3</v>
      </c>
      <c r="AJ854" s="18">
        <f t="shared" si="25"/>
        <v>13500.027</v>
      </c>
      <c r="AK854" s="18">
        <f t="shared" si="26"/>
        <v>13125.02625</v>
      </c>
      <c r="AL854" s="18">
        <f t="shared" si="27"/>
        <v>12750.0255</v>
      </c>
      <c r="AS854" s="21" t="b">
        <f t="shared" si="32"/>
        <v>1</v>
      </c>
    </row>
    <row r="855" ht="12.75" customHeight="1">
      <c r="A855" s="1">
        <v>44200.0</v>
      </c>
      <c r="B855" s="2">
        <v>3457.0</v>
      </c>
      <c r="C855" s="3">
        <v>14902.03</v>
      </c>
      <c r="D855" s="2">
        <v>14868.0</v>
      </c>
      <c r="E855" s="4"/>
      <c r="F855" s="5">
        <f t="shared" si="1"/>
        <v>2802.6</v>
      </c>
      <c r="G855" s="6">
        <f t="shared" si="2"/>
        <v>1.094138917</v>
      </c>
      <c r="H855" s="6">
        <f t="shared" si="3"/>
        <v>1.503555559</v>
      </c>
      <c r="I855" s="5" t="b">
        <f t="shared" si="4"/>
        <v>0</v>
      </c>
      <c r="J855" s="48">
        <f t="shared" si="5"/>
        <v>0</v>
      </c>
      <c r="K855" s="4">
        <f t="shared" si="6"/>
        <v>192</v>
      </c>
      <c r="L855" s="7">
        <f t="shared" si="7"/>
        <v>-0.002283581499</v>
      </c>
      <c r="M855" s="50" t="b">
        <f t="shared" si="8"/>
        <v>0</v>
      </c>
      <c r="N855" s="50" t="b">
        <f t="shared" si="9"/>
        <v>0</v>
      </c>
      <c r="O855" s="50">
        <f t="shared" si="10"/>
        <v>1</v>
      </c>
      <c r="P855" s="4">
        <f t="shared" si="28"/>
        <v>289220550</v>
      </c>
      <c r="Q855" s="21">
        <f t="shared" si="31"/>
        <v>6419</v>
      </c>
      <c r="R855" s="93">
        <v>44200.0</v>
      </c>
      <c r="S855" s="97">
        <v>3692.25</v>
      </c>
      <c r="T855" s="97">
        <v>2037616.0</v>
      </c>
      <c r="U855" s="97">
        <v>8.0479858E7</v>
      </c>
      <c r="V855" s="98">
        <v>0.465594</v>
      </c>
      <c r="W855" s="53">
        <f t="shared" si="33"/>
        <v>0.5237207167</v>
      </c>
      <c r="X855" s="34" t="b">
        <f t="shared" si="13"/>
        <v>1</v>
      </c>
      <c r="Y855" s="34" t="b">
        <f t="shared" si="14"/>
        <v>0</v>
      </c>
      <c r="Z855" s="34" t="b">
        <f t="shared" si="15"/>
        <v>0</v>
      </c>
      <c r="AA855" s="34" t="b">
        <f t="shared" si="16"/>
        <v>0</v>
      </c>
      <c r="AB855" s="34" t="b">
        <f t="shared" si="17"/>
        <v>0</v>
      </c>
      <c r="AC855" s="21">
        <f t="shared" si="18"/>
        <v>3</v>
      </c>
      <c r="AD855" s="21">
        <f t="shared" si="19"/>
        <v>48</v>
      </c>
      <c r="AE855" s="16" t="b">
        <f t="shared" si="20"/>
        <v>0</v>
      </c>
      <c r="AF855" s="17" t="b">
        <f t="shared" si="30"/>
        <v>0</v>
      </c>
      <c r="AG855" s="17">
        <f t="shared" si="22"/>
        <v>48</v>
      </c>
      <c r="AH855" s="17" t="b">
        <f t="shared" si="23"/>
        <v>0</v>
      </c>
      <c r="AI855" s="34">
        <f t="shared" si="24"/>
        <v>3</v>
      </c>
      <c r="AJ855" s="18">
        <f t="shared" si="25"/>
        <v>13411.827</v>
      </c>
      <c r="AK855" s="18">
        <f t="shared" si="26"/>
        <v>13039.27625</v>
      </c>
      <c r="AL855" s="18">
        <f t="shared" si="27"/>
        <v>12666.7255</v>
      </c>
      <c r="AS855" s="21" t="b">
        <f t="shared" si="32"/>
        <v>1</v>
      </c>
    </row>
    <row r="856" ht="12.75" customHeight="1">
      <c r="A856" s="1">
        <v>44196.0</v>
      </c>
      <c r="B856" s="2">
        <v>2573.0</v>
      </c>
      <c r="C856" s="3">
        <v>14732.53</v>
      </c>
      <c r="D856" s="2">
        <v>14676.0</v>
      </c>
      <c r="E856" s="4"/>
      <c r="F856" s="5">
        <f t="shared" si="1"/>
        <v>2536.6</v>
      </c>
      <c r="G856" s="6">
        <f t="shared" si="2"/>
        <v>1.084367443</v>
      </c>
      <c r="H856" s="6">
        <f t="shared" si="3"/>
        <v>1.257696785</v>
      </c>
      <c r="I856" s="5" t="b">
        <f t="shared" si="4"/>
        <v>0</v>
      </c>
      <c r="J856" s="48">
        <f t="shared" si="5"/>
        <v>0</v>
      </c>
      <c r="K856" s="4">
        <f t="shared" si="6"/>
        <v>42</v>
      </c>
      <c r="L856" s="7">
        <f t="shared" si="7"/>
        <v>-0.003837087045</v>
      </c>
      <c r="M856" s="50" t="b">
        <f t="shared" si="8"/>
        <v>0</v>
      </c>
      <c r="N856" s="50" t="b">
        <f t="shared" si="9"/>
        <v>0</v>
      </c>
      <c r="O856" s="50">
        <f t="shared" si="10"/>
        <v>1</v>
      </c>
      <c r="P856" s="4">
        <f t="shared" si="28"/>
        <v>237879750</v>
      </c>
      <c r="Q856" s="21">
        <f t="shared" si="31"/>
        <v>5348</v>
      </c>
      <c r="R856" s="93">
        <v>44196.0</v>
      </c>
      <c r="S856" s="97">
        <v>3748.75</v>
      </c>
      <c r="T856" s="97">
        <v>993343.0</v>
      </c>
      <c r="U856" s="97">
        <v>3.14259644E8</v>
      </c>
      <c r="V856" s="98">
        <v>0.456538</v>
      </c>
      <c r="W856" s="53">
        <f t="shared" si="33"/>
        <v>2.068282436</v>
      </c>
      <c r="X856" s="34" t="b">
        <f t="shared" si="13"/>
        <v>0</v>
      </c>
      <c r="Y856" s="34" t="b">
        <f t="shared" si="14"/>
        <v>0</v>
      </c>
      <c r="Z856" s="34" t="b">
        <f t="shared" si="15"/>
        <v>0</v>
      </c>
      <c r="AA856" s="34" t="b">
        <f t="shared" si="16"/>
        <v>0</v>
      </c>
      <c r="AB856" s="34" t="b">
        <f t="shared" si="17"/>
        <v>0</v>
      </c>
      <c r="AC856" s="21">
        <f t="shared" si="18"/>
        <v>2</v>
      </c>
      <c r="AD856" s="21">
        <f t="shared" si="19"/>
        <v>47</v>
      </c>
      <c r="AE856" s="16" t="b">
        <f t="shared" si="20"/>
        <v>0</v>
      </c>
      <c r="AF856" s="17" t="b">
        <f t="shared" si="30"/>
        <v>0</v>
      </c>
      <c r="AG856" s="17">
        <f t="shared" si="22"/>
        <v>47</v>
      </c>
      <c r="AH856" s="17" t="b">
        <f t="shared" si="23"/>
        <v>0</v>
      </c>
      <c r="AI856" s="34">
        <f t="shared" si="24"/>
        <v>3</v>
      </c>
      <c r="AJ856" s="18">
        <f t="shared" si="25"/>
        <v>13259.277</v>
      </c>
      <c r="AK856" s="18">
        <f t="shared" si="26"/>
        <v>12890.96375</v>
      </c>
      <c r="AL856" s="18">
        <f t="shared" si="27"/>
        <v>12522.6505</v>
      </c>
    </row>
    <row r="857" ht="12.75" customHeight="1">
      <c r="A857" s="1">
        <v>44195.0</v>
      </c>
      <c r="B857" s="2">
        <v>2617.0</v>
      </c>
      <c r="C857" s="3">
        <v>14687.7</v>
      </c>
      <c r="D857" s="2">
        <v>14634.0</v>
      </c>
      <c r="E857" s="4"/>
      <c r="F857" s="5">
        <f t="shared" si="1"/>
        <v>2465.6</v>
      </c>
      <c r="G857" s="6">
        <f t="shared" si="2"/>
        <v>1.083708222</v>
      </c>
      <c r="H857" s="6">
        <f t="shared" si="3"/>
        <v>1.266449915</v>
      </c>
      <c r="I857" s="5" t="b">
        <f t="shared" si="4"/>
        <v>0</v>
      </c>
      <c r="J857" s="48">
        <f t="shared" si="5"/>
        <v>0</v>
      </c>
      <c r="K857" s="4">
        <f t="shared" si="6"/>
        <v>183</v>
      </c>
      <c r="L857" s="7">
        <f t="shared" si="7"/>
        <v>-0.003656120427</v>
      </c>
      <c r="M857" s="50" t="b">
        <f t="shared" si="8"/>
        <v>0</v>
      </c>
      <c r="N857" s="50" t="b">
        <f t="shared" si="9"/>
        <v>0</v>
      </c>
      <c r="O857" s="50">
        <f t="shared" si="10"/>
        <v>1</v>
      </c>
      <c r="P857" s="4">
        <f t="shared" si="28"/>
        <v>227125650</v>
      </c>
      <c r="Q857" s="21">
        <f t="shared" si="31"/>
        <v>5121</v>
      </c>
      <c r="R857" s="93">
        <v>44195.0</v>
      </c>
      <c r="S857" s="97">
        <v>3724.25</v>
      </c>
      <c r="T857" s="97">
        <v>769995.0</v>
      </c>
      <c r="U857" s="97">
        <v>3.48547062E8</v>
      </c>
      <c r="V857" s="98">
        <v>0.442014</v>
      </c>
      <c r="W857" s="53">
        <f t="shared" si="33"/>
        <v>2.282612776</v>
      </c>
      <c r="X857" s="34" t="b">
        <f t="shared" si="13"/>
        <v>0</v>
      </c>
      <c r="Y857" s="34" t="b">
        <f t="shared" si="14"/>
        <v>0</v>
      </c>
      <c r="Z857" s="34" t="b">
        <f t="shared" si="15"/>
        <v>0</v>
      </c>
      <c r="AA857" s="34" t="b">
        <f t="shared" si="16"/>
        <v>0</v>
      </c>
      <c r="AB857" s="34" t="b">
        <f t="shared" si="17"/>
        <v>1</v>
      </c>
      <c r="AC857" s="21">
        <f t="shared" si="18"/>
        <v>1</v>
      </c>
      <c r="AD857" s="21">
        <f t="shared" si="19"/>
        <v>46</v>
      </c>
      <c r="AE857" s="16" t="b">
        <f t="shared" si="20"/>
        <v>0</v>
      </c>
      <c r="AF857" s="17" t="b">
        <f t="shared" si="30"/>
        <v>0</v>
      </c>
      <c r="AG857" s="17">
        <f t="shared" si="22"/>
        <v>46</v>
      </c>
      <c r="AH857" s="17" t="b">
        <f t="shared" si="23"/>
        <v>0</v>
      </c>
      <c r="AI857" s="34">
        <f t="shared" si="24"/>
        <v>3</v>
      </c>
      <c r="AJ857" s="18">
        <f t="shared" si="25"/>
        <v>13218.93</v>
      </c>
      <c r="AK857" s="18">
        <f t="shared" si="26"/>
        <v>12851.7375</v>
      </c>
      <c r="AL857" s="18">
        <f t="shared" si="27"/>
        <v>12484.545</v>
      </c>
    </row>
    <row r="858" ht="12.75" customHeight="1">
      <c r="A858" s="1">
        <v>44194.0</v>
      </c>
      <c r="B858" s="2">
        <v>2863.0</v>
      </c>
      <c r="C858" s="3">
        <v>14472.05</v>
      </c>
      <c r="D858" s="2">
        <v>14451.0</v>
      </c>
      <c r="E858" s="4"/>
      <c r="F858" s="5">
        <f t="shared" si="1"/>
        <v>2381.2</v>
      </c>
      <c r="G858" s="6">
        <f t="shared" si="2"/>
        <v>1.070407686</v>
      </c>
      <c r="H858" s="6">
        <f t="shared" si="3"/>
        <v>1.275685631</v>
      </c>
      <c r="I858" s="5" t="b">
        <f t="shared" si="4"/>
        <v>0</v>
      </c>
      <c r="J858" s="48">
        <f t="shared" si="5"/>
        <v>0</v>
      </c>
      <c r="K858" s="4">
        <f t="shared" si="6"/>
        <v>8</v>
      </c>
      <c r="L858" s="7">
        <f t="shared" si="7"/>
        <v>-0.001454527866</v>
      </c>
      <c r="M858" s="50" t="b">
        <f t="shared" si="8"/>
        <v>0</v>
      </c>
      <c r="N858" s="50" t="b">
        <f t="shared" si="9"/>
        <v>0</v>
      </c>
      <c r="O858" s="50">
        <f t="shared" si="10"/>
        <v>1</v>
      </c>
      <c r="P858" s="4">
        <f t="shared" si="28"/>
        <v>187872150</v>
      </c>
      <c r="Q858" s="21">
        <f t="shared" si="31"/>
        <v>4290</v>
      </c>
      <c r="R858" s="93">
        <v>44194.0</v>
      </c>
      <c r="S858" s="97">
        <v>3720.0</v>
      </c>
      <c r="T858" s="97">
        <v>992636.0</v>
      </c>
      <c r="U858" s="97">
        <v>3.41180947E8</v>
      </c>
      <c r="V858" s="98">
        <v>0.417696</v>
      </c>
      <c r="W858" s="53">
        <f t="shared" si="33"/>
        <v>2.209424471</v>
      </c>
      <c r="X858" s="34" t="b">
        <f t="shared" si="13"/>
        <v>0</v>
      </c>
      <c r="Y858" s="34" t="b">
        <f t="shared" si="14"/>
        <v>0</v>
      </c>
      <c r="Z858" s="34" t="b">
        <f t="shared" si="15"/>
        <v>0</v>
      </c>
      <c r="AA858" s="34" t="b">
        <f t="shared" si="16"/>
        <v>0</v>
      </c>
      <c r="AB858" s="34" t="b">
        <f t="shared" si="17"/>
        <v>1</v>
      </c>
      <c r="AC858" s="21">
        <f t="shared" si="18"/>
        <v>1</v>
      </c>
      <c r="AD858" s="21">
        <f t="shared" si="19"/>
        <v>45</v>
      </c>
      <c r="AE858" s="16" t="b">
        <f t="shared" si="20"/>
        <v>0</v>
      </c>
      <c r="AF858" s="17" t="b">
        <f t="shared" si="30"/>
        <v>0</v>
      </c>
      <c r="AG858" s="17">
        <f t="shared" si="22"/>
        <v>45</v>
      </c>
      <c r="AH858" s="17" t="b">
        <f t="shared" si="23"/>
        <v>0</v>
      </c>
      <c r="AI858" s="34">
        <f t="shared" si="24"/>
        <v>3</v>
      </c>
      <c r="AJ858" s="18">
        <f t="shared" si="25"/>
        <v>13024.845</v>
      </c>
      <c r="AK858" s="18">
        <f t="shared" si="26"/>
        <v>12663.04375</v>
      </c>
      <c r="AL858" s="18">
        <f t="shared" si="27"/>
        <v>12301.2425</v>
      </c>
    </row>
    <row r="859" ht="12.75" customHeight="1">
      <c r="A859" s="1">
        <v>44193.0</v>
      </c>
      <c r="B859" s="2">
        <v>2503.0</v>
      </c>
      <c r="C859" s="3">
        <v>14483.07</v>
      </c>
      <c r="D859" s="2">
        <v>14443.0</v>
      </c>
      <c r="E859" s="4"/>
      <c r="F859" s="5">
        <f t="shared" si="1"/>
        <v>2385</v>
      </c>
      <c r="G859" s="6">
        <f t="shared" si="2"/>
        <v>1.073769199</v>
      </c>
      <c r="H859" s="6">
        <f t="shared" si="3"/>
        <v>1.297487113</v>
      </c>
      <c r="I859" s="5" t="b">
        <f t="shared" si="4"/>
        <v>0</v>
      </c>
      <c r="J859" s="48">
        <f t="shared" si="5"/>
        <v>0</v>
      </c>
      <c r="K859" s="4">
        <f t="shared" si="6"/>
        <v>144</v>
      </c>
      <c r="L859" s="7">
        <f t="shared" si="7"/>
        <v>-0.002766678612</v>
      </c>
      <c r="M859" s="50" t="b">
        <f t="shared" si="8"/>
        <v>0</v>
      </c>
      <c r="N859" s="50" t="b">
        <f t="shared" si="9"/>
        <v>0</v>
      </c>
      <c r="O859" s="50">
        <f t="shared" si="10"/>
        <v>1</v>
      </c>
      <c r="P859" s="4">
        <f t="shared" si="28"/>
        <v>187301750</v>
      </c>
      <c r="Q859" s="21">
        <f t="shared" si="31"/>
        <v>1426</v>
      </c>
      <c r="R859" s="93">
        <v>44193.0</v>
      </c>
      <c r="S859" s="97">
        <v>3727.5</v>
      </c>
      <c r="T859" s="97">
        <v>760654.0</v>
      </c>
      <c r="U859" s="97">
        <v>4.75197819E8</v>
      </c>
      <c r="V859" s="98">
        <v>0.409068</v>
      </c>
      <c r="W859" s="53">
        <f t="shared" si="33"/>
        <v>3.074165202</v>
      </c>
      <c r="X859" s="34" t="b">
        <f t="shared" si="13"/>
        <v>0</v>
      </c>
      <c r="Y859" s="34" t="b">
        <f t="shared" si="14"/>
        <v>0</v>
      </c>
      <c r="Z859" s="34" t="b">
        <f t="shared" si="15"/>
        <v>0</v>
      </c>
      <c r="AA859" s="34" t="b">
        <f t="shared" si="16"/>
        <v>0</v>
      </c>
      <c r="AB859" s="34" t="b">
        <f t="shared" si="17"/>
        <v>0</v>
      </c>
      <c r="AC859" s="21">
        <f t="shared" si="18"/>
        <v>16</v>
      </c>
      <c r="AD859" s="21">
        <f t="shared" si="19"/>
        <v>44</v>
      </c>
      <c r="AE859" s="16" t="b">
        <f t="shared" si="20"/>
        <v>0</v>
      </c>
      <c r="AF859" s="17" t="b">
        <f t="shared" si="30"/>
        <v>0</v>
      </c>
      <c r="AG859" s="17">
        <f t="shared" si="22"/>
        <v>44</v>
      </c>
      <c r="AH859" s="17" t="b">
        <f t="shared" si="23"/>
        <v>0</v>
      </c>
      <c r="AI859" s="34">
        <f t="shared" si="24"/>
        <v>1</v>
      </c>
      <c r="AJ859" s="18">
        <f t="shared" si="25"/>
        <v>13034.763</v>
      </c>
      <c r="AK859" s="18">
        <f t="shared" si="26"/>
        <v>12672.68625</v>
      </c>
      <c r="AL859" s="18">
        <f t="shared" si="27"/>
        <v>12310.6095</v>
      </c>
    </row>
    <row r="860" ht="12.75" customHeight="1">
      <c r="A860" s="1">
        <v>44190.0</v>
      </c>
      <c r="B860" s="2">
        <v>2127.0</v>
      </c>
      <c r="C860" s="3">
        <v>14331.42</v>
      </c>
      <c r="D860" s="2">
        <v>14299.0</v>
      </c>
      <c r="E860" s="4"/>
      <c r="F860" s="5">
        <f t="shared" si="1"/>
        <v>2384.4</v>
      </c>
      <c r="G860" s="6">
        <f t="shared" si="2"/>
        <v>1.065115341</v>
      </c>
      <c r="H860" s="6">
        <f t="shared" si="3"/>
        <v>1.308701213</v>
      </c>
      <c r="I860" s="5" t="b">
        <f t="shared" si="4"/>
        <v>0</v>
      </c>
      <c r="J860" s="48">
        <f t="shared" si="5"/>
        <v>0</v>
      </c>
      <c r="K860" s="4">
        <f t="shared" si="6"/>
        <v>68</v>
      </c>
      <c r="L860" s="7">
        <f t="shared" si="7"/>
        <v>-0.002262162437</v>
      </c>
      <c r="M860" s="50" t="b">
        <f t="shared" si="8"/>
        <v>0</v>
      </c>
      <c r="N860" s="50" t="b">
        <f t="shared" si="9"/>
        <v>0</v>
      </c>
      <c r="O860" s="50">
        <f t="shared" si="10"/>
        <v>1</v>
      </c>
      <c r="P860" s="4">
        <f t="shared" si="28"/>
        <v>160618550</v>
      </c>
      <c r="Q860" s="21">
        <f t="shared" si="31"/>
        <v>3706</v>
      </c>
      <c r="V860" s="52"/>
      <c r="W860" s="53" t="str">
        <f t="shared" si="33"/>
        <v/>
      </c>
      <c r="X860" s="34" t="b">
        <f t="shared" si="13"/>
        <v>0</v>
      </c>
      <c r="Y860" s="34" t="b">
        <f t="shared" si="14"/>
        <v>0</v>
      </c>
      <c r="Z860" s="34" t="b">
        <f t="shared" si="15"/>
        <v>0</v>
      </c>
      <c r="AA860" s="34" t="b">
        <f t="shared" si="16"/>
        <v>0</v>
      </c>
      <c r="AB860" s="34" t="b">
        <f t="shared" si="17"/>
        <v>0</v>
      </c>
      <c r="AC860" s="21">
        <f t="shared" si="18"/>
        <v>15</v>
      </c>
      <c r="AD860" s="21">
        <f t="shared" si="19"/>
        <v>43</v>
      </c>
      <c r="AE860" s="16" t="b">
        <f t="shared" si="20"/>
        <v>0</v>
      </c>
      <c r="AF860" s="17" t="b">
        <f t="shared" si="30"/>
        <v>0</v>
      </c>
      <c r="AG860" s="17">
        <f t="shared" si="22"/>
        <v>43</v>
      </c>
      <c r="AH860" s="17" t="b">
        <f t="shared" si="23"/>
        <v>0</v>
      </c>
      <c r="AI860" s="34">
        <f t="shared" si="24"/>
        <v>3</v>
      </c>
      <c r="AJ860" s="18">
        <f t="shared" si="25"/>
        <v>12898.278</v>
      </c>
      <c r="AK860" s="18">
        <f t="shared" si="26"/>
        <v>12539.9925</v>
      </c>
      <c r="AL860" s="18">
        <f t="shared" si="27"/>
        <v>12181.707</v>
      </c>
    </row>
    <row r="861" ht="12.75" customHeight="1">
      <c r="A861" s="1">
        <v>44189.0</v>
      </c>
      <c r="B861" s="2">
        <v>2218.0</v>
      </c>
      <c r="C861" s="3">
        <v>14280.28</v>
      </c>
      <c r="D861" s="2">
        <v>14231.0</v>
      </c>
      <c r="E861" s="4"/>
      <c r="F861" s="5">
        <f t="shared" si="1"/>
        <v>2453.2</v>
      </c>
      <c r="G861" s="6">
        <f t="shared" si="2"/>
        <v>1.063770315</v>
      </c>
      <c r="H861" s="6">
        <f t="shared" si="3"/>
        <v>1.31459111</v>
      </c>
      <c r="I861" s="5" t="b">
        <f t="shared" si="4"/>
        <v>0</v>
      </c>
      <c r="J861" s="48">
        <f t="shared" si="5"/>
        <v>0</v>
      </c>
      <c r="K861" s="4">
        <f t="shared" si="6"/>
        <v>102</v>
      </c>
      <c r="L861" s="7">
        <f t="shared" si="7"/>
        <v>-0.003450912727</v>
      </c>
      <c r="M861" s="50" t="b">
        <f t="shared" si="8"/>
        <v>0</v>
      </c>
      <c r="N861" s="50" t="b">
        <f t="shared" si="9"/>
        <v>0</v>
      </c>
      <c r="O861" s="50">
        <f t="shared" si="10"/>
        <v>1</v>
      </c>
      <c r="P861" s="4">
        <f t="shared" si="28"/>
        <v>148881750</v>
      </c>
      <c r="Q861" s="21">
        <f t="shared" si="31"/>
        <v>3452</v>
      </c>
      <c r="V861" s="52"/>
      <c r="W861" s="53" t="str">
        <f t="shared" si="33"/>
        <v/>
      </c>
      <c r="X861" s="34" t="b">
        <f t="shared" si="13"/>
        <v>0</v>
      </c>
      <c r="Y861" s="34" t="b">
        <f t="shared" si="14"/>
        <v>0</v>
      </c>
      <c r="Z861" s="34" t="b">
        <f t="shared" si="15"/>
        <v>0</v>
      </c>
      <c r="AA861" s="34" t="b">
        <f t="shared" si="16"/>
        <v>0</v>
      </c>
      <c r="AB861" s="34" t="b">
        <f t="shared" si="17"/>
        <v>0</v>
      </c>
      <c r="AC861" s="21">
        <f t="shared" si="18"/>
        <v>14</v>
      </c>
      <c r="AD861" s="21">
        <f t="shared" si="19"/>
        <v>42</v>
      </c>
      <c r="AE861" s="16" t="b">
        <f t="shared" si="20"/>
        <v>0</v>
      </c>
      <c r="AF861" s="17" t="b">
        <f t="shared" si="30"/>
        <v>0</v>
      </c>
      <c r="AG861" s="17">
        <f t="shared" si="22"/>
        <v>42</v>
      </c>
      <c r="AH861" s="17" t="b">
        <f t="shared" si="23"/>
        <v>0</v>
      </c>
      <c r="AI861" s="34">
        <f t="shared" si="24"/>
        <v>3</v>
      </c>
      <c r="AJ861" s="18">
        <f t="shared" si="25"/>
        <v>12852.252</v>
      </c>
      <c r="AK861" s="18">
        <f t="shared" si="26"/>
        <v>12495.245</v>
      </c>
      <c r="AL861" s="18">
        <f t="shared" si="27"/>
        <v>12138.238</v>
      </c>
      <c r="AM861" s="19">
        <v>153.0</v>
      </c>
      <c r="AN861" s="19">
        <v>540.0</v>
      </c>
      <c r="AO861" s="19">
        <v>125.0</v>
      </c>
      <c r="AP861" s="19">
        <v>92.0</v>
      </c>
      <c r="AQ861" s="19">
        <v>63.0</v>
      </c>
    </row>
    <row r="862" ht="12.75" customHeight="1">
      <c r="A862" s="1">
        <v>44188.0</v>
      </c>
      <c r="B862" s="2">
        <v>2195.0</v>
      </c>
      <c r="C862" s="3">
        <v>14223.09</v>
      </c>
      <c r="D862" s="2">
        <v>14129.0</v>
      </c>
      <c r="E862" s="4"/>
      <c r="F862" s="5">
        <f t="shared" si="1"/>
        <v>2465</v>
      </c>
      <c r="G862" s="6">
        <f t="shared" si="2"/>
        <v>1.061906315</v>
      </c>
      <c r="H862" s="6">
        <f t="shared" si="3"/>
        <v>1.321361709</v>
      </c>
      <c r="I862" s="5" t="b">
        <f t="shared" si="4"/>
        <v>0</v>
      </c>
      <c r="J862" s="48">
        <f t="shared" si="5"/>
        <v>0</v>
      </c>
      <c r="K862" s="4">
        <f t="shared" si="6"/>
        <v>57</v>
      </c>
      <c r="L862" s="7">
        <f t="shared" si="7"/>
        <v>-0.006615299488</v>
      </c>
      <c r="M862" s="50" t="b">
        <f t="shared" si="8"/>
        <v>0</v>
      </c>
      <c r="N862" s="50" t="b">
        <f t="shared" si="9"/>
        <v>0</v>
      </c>
      <c r="O862" s="50">
        <f t="shared" si="10"/>
        <v>1</v>
      </c>
      <c r="P862" s="4">
        <f t="shared" si="28"/>
        <v>133036050</v>
      </c>
      <c r="Q862" s="21">
        <f t="shared" si="31"/>
        <v>3107</v>
      </c>
      <c r="R862" s="93">
        <v>44188.0</v>
      </c>
      <c r="S862" s="97">
        <v>3681.5</v>
      </c>
      <c r="T862" s="97">
        <v>1021819.0</v>
      </c>
      <c r="U862" s="97">
        <v>2.53695375E8</v>
      </c>
      <c r="V862" s="98">
        <v>0.451071</v>
      </c>
      <c r="W862" s="53">
        <f t="shared" si="33"/>
        <v>1.619866725</v>
      </c>
      <c r="X862" s="34" t="b">
        <f t="shared" si="13"/>
        <v>0</v>
      </c>
      <c r="Y862" s="34" t="b">
        <f t="shared" si="14"/>
        <v>0</v>
      </c>
      <c r="Z862" s="34" t="b">
        <f t="shared" si="15"/>
        <v>0</v>
      </c>
      <c r="AA862" s="34" t="b">
        <f t="shared" si="16"/>
        <v>0</v>
      </c>
      <c r="AB862" s="34" t="b">
        <f t="shared" si="17"/>
        <v>0</v>
      </c>
      <c r="AC862" s="21">
        <f t="shared" si="18"/>
        <v>13</v>
      </c>
      <c r="AD862" s="21">
        <f t="shared" si="19"/>
        <v>41</v>
      </c>
      <c r="AE862" s="16" t="b">
        <f t="shared" si="20"/>
        <v>0</v>
      </c>
      <c r="AF862" s="17" t="b">
        <f t="shared" si="30"/>
        <v>0</v>
      </c>
      <c r="AG862" s="17">
        <f t="shared" si="22"/>
        <v>41</v>
      </c>
      <c r="AH862" s="17" t="b">
        <f t="shared" si="23"/>
        <v>0</v>
      </c>
      <c r="AI862" s="34">
        <f t="shared" si="24"/>
        <v>3</v>
      </c>
      <c r="AJ862" s="18">
        <f t="shared" si="25"/>
        <v>12800.781</v>
      </c>
      <c r="AK862" s="18">
        <f t="shared" si="26"/>
        <v>12445.20375</v>
      </c>
      <c r="AL862" s="18">
        <f t="shared" si="27"/>
        <v>12089.6265</v>
      </c>
    </row>
    <row r="863" ht="12.75" customHeight="1">
      <c r="A863" s="1">
        <v>44187.0</v>
      </c>
      <c r="B863" s="2">
        <v>2882.0</v>
      </c>
      <c r="C863" s="3">
        <v>14177.46</v>
      </c>
      <c r="D863" s="2">
        <v>14072.0</v>
      </c>
      <c r="E863" s="4"/>
      <c r="F863" s="5">
        <f t="shared" si="1"/>
        <v>2525.8</v>
      </c>
      <c r="G863" s="6">
        <f t="shared" si="2"/>
        <v>1.061127398</v>
      </c>
      <c r="H863" s="6">
        <f t="shared" si="3"/>
        <v>1.322422759</v>
      </c>
      <c r="I863" s="5" t="b">
        <f t="shared" si="4"/>
        <v>0</v>
      </c>
      <c r="J863" s="48">
        <f t="shared" si="5"/>
        <v>0</v>
      </c>
      <c r="K863" s="4">
        <f t="shared" si="6"/>
        <v>-230</v>
      </c>
      <c r="L863" s="7">
        <f t="shared" si="7"/>
        <v>-0.00743856798</v>
      </c>
      <c r="M863" s="50" t="b">
        <f t="shared" si="8"/>
        <v>0</v>
      </c>
      <c r="N863" s="50" t="b">
        <f t="shared" si="9"/>
        <v>0</v>
      </c>
      <c r="O863" s="50">
        <f t="shared" si="10"/>
        <v>1</v>
      </c>
      <c r="P863" s="4">
        <f t="shared" si="28"/>
        <v>124702650</v>
      </c>
      <c r="Q863" s="21">
        <f t="shared" si="31"/>
        <v>2924</v>
      </c>
      <c r="R863" s="93">
        <v>44187.0</v>
      </c>
      <c r="S863" s="97">
        <v>3677.25</v>
      </c>
      <c r="T863" s="97">
        <v>1104998.0</v>
      </c>
      <c r="U863" s="97">
        <v>2.10186404E8</v>
      </c>
      <c r="V863" s="98">
        <v>0.465105</v>
      </c>
      <c r="W863" s="53">
        <f t="shared" si="33"/>
        <v>1.331804123</v>
      </c>
      <c r="X863" s="34" t="b">
        <f t="shared" si="13"/>
        <v>0</v>
      </c>
      <c r="Y863" s="34" t="b">
        <f t="shared" si="14"/>
        <v>0</v>
      </c>
      <c r="Z863" s="34" t="b">
        <f t="shared" si="15"/>
        <v>0</v>
      </c>
      <c r="AA863" s="34" t="b">
        <f t="shared" si="16"/>
        <v>0</v>
      </c>
      <c r="AB863" s="34" t="b">
        <f t="shared" si="17"/>
        <v>0</v>
      </c>
      <c r="AC863" s="21">
        <f t="shared" si="18"/>
        <v>12</v>
      </c>
      <c r="AD863" s="21">
        <f t="shared" si="19"/>
        <v>40</v>
      </c>
      <c r="AE863" s="16" t="b">
        <f t="shared" si="20"/>
        <v>0</v>
      </c>
      <c r="AF863" s="17" t="b">
        <f t="shared" si="30"/>
        <v>0</v>
      </c>
      <c r="AG863" s="17">
        <f t="shared" si="22"/>
        <v>40</v>
      </c>
      <c r="AH863" s="17" t="b">
        <f t="shared" si="23"/>
        <v>0</v>
      </c>
      <c r="AI863" s="34">
        <f t="shared" si="24"/>
        <v>3</v>
      </c>
      <c r="AJ863" s="18">
        <f t="shared" si="25"/>
        <v>12759.714</v>
      </c>
      <c r="AK863" s="18">
        <f t="shared" si="26"/>
        <v>12405.2775</v>
      </c>
      <c r="AL863" s="18">
        <f t="shared" si="27"/>
        <v>12050.841</v>
      </c>
    </row>
    <row r="864" ht="12.75" customHeight="1">
      <c r="A864" s="1">
        <v>44186.0</v>
      </c>
      <c r="B864" s="2">
        <v>2500.0</v>
      </c>
      <c r="C864" s="3">
        <v>14384.96</v>
      </c>
      <c r="D864" s="2">
        <v>14302.0</v>
      </c>
      <c r="E864" s="4"/>
      <c r="F864" s="5">
        <f t="shared" si="1"/>
        <v>2495.4</v>
      </c>
      <c r="G864" s="6">
        <f t="shared" si="2"/>
        <v>1.079233489</v>
      </c>
      <c r="H864" s="6">
        <f t="shared" si="3"/>
        <v>1.25698324</v>
      </c>
      <c r="I864" s="5" t="b">
        <f t="shared" si="4"/>
        <v>0</v>
      </c>
      <c r="J864" s="48">
        <f t="shared" si="5"/>
        <v>0</v>
      </c>
      <c r="K864" s="4">
        <f t="shared" si="6"/>
        <v>160</v>
      </c>
      <c r="L864" s="7">
        <f t="shared" si="7"/>
        <v>-0.005767134563</v>
      </c>
      <c r="M864" s="50" t="b">
        <f t="shared" si="8"/>
        <v>0</v>
      </c>
      <c r="N864" s="50" t="b">
        <f t="shared" si="9"/>
        <v>0</v>
      </c>
      <c r="O864" s="50">
        <f t="shared" si="10"/>
        <v>1</v>
      </c>
      <c r="P864" s="4">
        <f t="shared" si="28"/>
        <v>169736650</v>
      </c>
      <c r="Q864" s="21">
        <f t="shared" si="31"/>
        <v>3916</v>
      </c>
      <c r="R864" s="93">
        <v>44186.0</v>
      </c>
      <c r="S864" s="97">
        <v>3685.75</v>
      </c>
      <c r="T864" s="97">
        <v>1837575.0</v>
      </c>
      <c r="U864" s="97">
        <v>2.40653105E8</v>
      </c>
      <c r="V864" s="98">
        <v>0.449236</v>
      </c>
      <c r="W864" s="53">
        <f t="shared" si="33"/>
        <v>1.504893726</v>
      </c>
      <c r="X864" s="34" t="b">
        <f t="shared" si="13"/>
        <v>0</v>
      </c>
      <c r="Y864" s="34" t="b">
        <f t="shared" si="14"/>
        <v>0</v>
      </c>
      <c r="Z864" s="34" t="b">
        <f t="shared" si="15"/>
        <v>0</v>
      </c>
      <c r="AA864" s="34" t="b">
        <f t="shared" si="16"/>
        <v>0</v>
      </c>
      <c r="AB864" s="34" t="b">
        <f t="shared" si="17"/>
        <v>0</v>
      </c>
      <c r="AC864" s="21">
        <f t="shared" si="18"/>
        <v>11</v>
      </c>
      <c r="AD864" s="21">
        <f t="shared" si="19"/>
        <v>39</v>
      </c>
      <c r="AE864" s="16" t="b">
        <f t="shared" si="20"/>
        <v>0</v>
      </c>
      <c r="AF864" s="17" t="b">
        <f t="shared" si="30"/>
        <v>0</v>
      </c>
      <c r="AG864" s="17">
        <f t="shared" si="22"/>
        <v>39</v>
      </c>
      <c r="AH864" s="17" t="b">
        <f t="shared" si="23"/>
        <v>0</v>
      </c>
      <c r="AI864" s="34">
        <f t="shared" si="24"/>
        <v>3</v>
      </c>
      <c r="AJ864" s="18">
        <f t="shared" si="25"/>
        <v>12946.464</v>
      </c>
      <c r="AK864" s="18">
        <f t="shared" si="26"/>
        <v>12586.84</v>
      </c>
      <c r="AL864" s="18">
        <f t="shared" si="27"/>
        <v>12227.216</v>
      </c>
      <c r="AM864" s="19">
        <v>158.0</v>
      </c>
      <c r="AN864" s="19">
        <v>535.0</v>
      </c>
      <c r="AO864" s="19">
        <v>109.0</v>
      </c>
      <c r="AP864" s="19">
        <v>85.0</v>
      </c>
      <c r="AQ864" s="19">
        <v>63.0</v>
      </c>
    </row>
    <row r="865" ht="12.75" customHeight="1">
      <c r="A865" s="1">
        <v>44183.0</v>
      </c>
      <c r="B865" s="2">
        <v>2471.0</v>
      </c>
      <c r="C865" s="3">
        <v>14249.96</v>
      </c>
      <c r="D865" s="2">
        <v>14142.0</v>
      </c>
      <c r="E865" s="4"/>
      <c r="F865" s="5">
        <f t="shared" si="1"/>
        <v>2460</v>
      </c>
      <c r="G865" s="6">
        <f t="shared" si="2"/>
        <v>1.071518268</v>
      </c>
      <c r="H865" s="6">
        <f t="shared" si="3"/>
        <v>1.264454771</v>
      </c>
      <c r="I865" s="5" t="b">
        <f t="shared" si="4"/>
        <v>0</v>
      </c>
      <c r="J865" s="48">
        <f t="shared" si="5"/>
        <v>0</v>
      </c>
      <c r="K865" s="4">
        <f t="shared" si="6"/>
        <v>-26</v>
      </c>
      <c r="L865" s="7">
        <f t="shared" si="7"/>
        <v>-0.007576161617</v>
      </c>
      <c r="M865" s="50" t="b">
        <f t="shared" si="8"/>
        <v>0</v>
      </c>
      <c r="N865" s="50" t="b">
        <f t="shared" si="9"/>
        <v>0</v>
      </c>
      <c r="O865" s="50">
        <f t="shared" si="10"/>
        <v>1</v>
      </c>
      <c r="P865" s="4">
        <f t="shared" si="28"/>
        <v>143040650</v>
      </c>
      <c r="Q865" s="21">
        <f t="shared" si="31"/>
        <v>3337</v>
      </c>
      <c r="R865" s="93">
        <v>44183.0</v>
      </c>
      <c r="S865" s="97">
        <v>3706.25</v>
      </c>
      <c r="T865" s="97">
        <v>1731161.0</v>
      </c>
      <c r="U865" s="97">
        <v>2.44171499E8</v>
      </c>
      <c r="V865" s="98">
        <v>0.450456</v>
      </c>
      <c r="W865" s="53">
        <f t="shared" si="33"/>
        <v>1.524476766</v>
      </c>
      <c r="X865" s="34" t="b">
        <f t="shared" si="13"/>
        <v>0</v>
      </c>
      <c r="Y865" s="34" t="b">
        <f t="shared" si="14"/>
        <v>0</v>
      </c>
      <c r="Z865" s="34" t="b">
        <f t="shared" si="15"/>
        <v>0</v>
      </c>
      <c r="AA865" s="34" t="b">
        <f t="shared" si="16"/>
        <v>0</v>
      </c>
      <c r="AB865" s="34" t="b">
        <f t="shared" si="17"/>
        <v>0</v>
      </c>
      <c r="AC865" s="21">
        <f t="shared" si="18"/>
        <v>10</v>
      </c>
      <c r="AD865" s="21">
        <f t="shared" si="19"/>
        <v>38</v>
      </c>
      <c r="AE865" s="16" t="b">
        <f t="shared" si="20"/>
        <v>0</v>
      </c>
      <c r="AF865" s="17" t="b">
        <f t="shared" si="30"/>
        <v>0</v>
      </c>
      <c r="AG865" s="17">
        <f t="shared" si="22"/>
        <v>38</v>
      </c>
      <c r="AH865" s="17" t="b">
        <f t="shared" si="23"/>
        <v>0</v>
      </c>
      <c r="AI865" s="34">
        <f t="shared" si="24"/>
        <v>3</v>
      </c>
      <c r="AJ865" s="18">
        <f t="shared" si="25"/>
        <v>12824.964</v>
      </c>
      <c r="AK865" s="18">
        <f t="shared" si="26"/>
        <v>12468.715</v>
      </c>
      <c r="AL865" s="18">
        <f t="shared" si="27"/>
        <v>12112.466</v>
      </c>
    </row>
    <row r="866" ht="12.75" customHeight="1">
      <c r="A866" s="1">
        <v>44182.0</v>
      </c>
      <c r="B866" s="2">
        <v>2277.0</v>
      </c>
      <c r="C866" s="3">
        <v>14258.93</v>
      </c>
      <c r="D866" s="2">
        <v>14168.0</v>
      </c>
      <c r="E866" s="4"/>
      <c r="F866" s="5">
        <f t="shared" si="1"/>
        <v>2601.8</v>
      </c>
      <c r="G866" s="6">
        <f t="shared" si="2"/>
        <v>1.074353031</v>
      </c>
      <c r="H866" s="6">
        <f t="shared" si="3"/>
        <v>1.481780622</v>
      </c>
      <c r="I866" s="5" t="b">
        <f t="shared" si="4"/>
        <v>0</v>
      </c>
      <c r="J866" s="48">
        <f t="shared" si="5"/>
        <v>0</v>
      </c>
      <c r="K866" s="4">
        <f t="shared" si="6"/>
        <v>-23</v>
      </c>
      <c r="L866" s="7">
        <f t="shared" si="7"/>
        <v>-0.006377056343</v>
      </c>
      <c r="M866" s="50" t="b">
        <f t="shared" si="8"/>
        <v>0</v>
      </c>
      <c r="N866" s="50" t="b">
        <f t="shared" si="9"/>
        <v>0</v>
      </c>
      <c r="O866" s="50">
        <f t="shared" si="10"/>
        <v>1</v>
      </c>
      <c r="P866" s="4">
        <f t="shared" si="28"/>
        <v>147506150</v>
      </c>
      <c r="Q866" s="21">
        <f t="shared" si="31"/>
        <v>3435</v>
      </c>
      <c r="R866" s="93">
        <v>44182.0</v>
      </c>
      <c r="S866" s="97">
        <v>3712.75</v>
      </c>
      <c r="T866" s="97">
        <v>1227753.0</v>
      </c>
      <c r="U866" s="97">
        <v>4.34887689E8</v>
      </c>
      <c r="V866" s="98">
        <v>0.444452</v>
      </c>
      <c r="W866" s="53">
        <f t="shared" si="33"/>
        <v>2.719902538</v>
      </c>
      <c r="X866" s="34" t="b">
        <f t="shared" si="13"/>
        <v>0</v>
      </c>
      <c r="Y866" s="34" t="b">
        <f t="shared" si="14"/>
        <v>0</v>
      </c>
      <c r="Z866" s="34" t="b">
        <f t="shared" si="15"/>
        <v>0</v>
      </c>
      <c r="AA866" s="34" t="b">
        <f t="shared" si="16"/>
        <v>0</v>
      </c>
      <c r="AB866" s="34" t="b">
        <f t="shared" si="17"/>
        <v>0</v>
      </c>
      <c r="AC866" s="21">
        <f t="shared" si="18"/>
        <v>9</v>
      </c>
      <c r="AD866" s="21">
        <f t="shared" si="19"/>
        <v>37</v>
      </c>
      <c r="AE866" s="16" t="b">
        <f t="shared" si="20"/>
        <v>0</v>
      </c>
      <c r="AF866" s="17" t="b">
        <f t="shared" si="30"/>
        <v>0</v>
      </c>
      <c r="AG866" s="17">
        <f t="shared" si="22"/>
        <v>37</v>
      </c>
      <c r="AH866" s="17" t="b">
        <f t="shared" si="23"/>
        <v>0</v>
      </c>
      <c r="AI866" s="34">
        <f t="shared" si="24"/>
        <v>3</v>
      </c>
      <c r="AJ866" s="18">
        <f t="shared" si="25"/>
        <v>12833.037</v>
      </c>
      <c r="AK866" s="18">
        <f t="shared" si="26"/>
        <v>12476.56375</v>
      </c>
      <c r="AL866" s="18">
        <f t="shared" si="27"/>
        <v>12120.0905</v>
      </c>
      <c r="AM866" s="19">
        <v>155.0</v>
      </c>
      <c r="AN866" s="19">
        <v>555.0</v>
      </c>
      <c r="AO866" s="19">
        <v>119.0</v>
      </c>
      <c r="AP866" s="19">
        <v>92.0</v>
      </c>
      <c r="AQ866" s="19">
        <v>63.0</v>
      </c>
    </row>
    <row r="867" ht="12.75" customHeight="1">
      <c r="A867" s="102">
        <v>44181.0</v>
      </c>
      <c r="B867" s="2">
        <v>2499.0</v>
      </c>
      <c r="C867" s="3">
        <v>14304.46</v>
      </c>
      <c r="D867" s="2">
        <v>14323.0</v>
      </c>
      <c r="E867" s="4">
        <v>14191.0</v>
      </c>
      <c r="F867" s="5">
        <f t="shared" si="1"/>
        <v>2756</v>
      </c>
      <c r="G867" s="6">
        <f t="shared" si="2"/>
        <v>1.079768368</v>
      </c>
      <c r="H867" s="6">
        <f t="shared" si="3"/>
        <v>1.488380801</v>
      </c>
      <c r="I867" s="5" t="b">
        <f t="shared" si="4"/>
        <v>0</v>
      </c>
      <c r="J867" s="48">
        <f t="shared" si="5"/>
        <v>0</v>
      </c>
      <c r="K867" s="4">
        <f t="shared" si="6"/>
        <v>244</v>
      </c>
      <c r="L867" s="7">
        <f t="shared" si="7"/>
        <v>-0.007931791903</v>
      </c>
      <c r="M867" s="50" t="b">
        <f t="shared" si="8"/>
        <v>0</v>
      </c>
      <c r="N867" s="50" t="b">
        <f t="shared" si="9"/>
        <v>0</v>
      </c>
      <c r="O867" s="50">
        <f t="shared" si="10"/>
        <v>1</v>
      </c>
      <c r="P867" s="4">
        <f t="shared" si="28"/>
        <v>151520800</v>
      </c>
      <c r="Q867" s="21">
        <f t="shared" si="31"/>
        <v>3491</v>
      </c>
      <c r="R867" s="93">
        <v>44181.0</v>
      </c>
      <c r="S867" s="97">
        <v>3693.75</v>
      </c>
      <c r="T867" s="97">
        <v>1509876.0</v>
      </c>
      <c r="U867" s="97">
        <v>5.24016167E8</v>
      </c>
      <c r="V867" s="98">
        <v>0.437762</v>
      </c>
      <c r="W867" s="53">
        <f t="shared" si="33"/>
        <v>3.231136812</v>
      </c>
      <c r="X867" s="34" t="b">
        <f t="shared" si="13"/>
        <v>0</v>
      </c>
      <c r="Y867" s="34" t="b">
        <f t="shared" si="14"/>
        <v>0</v>
      </c>
      <c r="Z867" s="34" t="b">
        <f t="shared" si="15"/>
        <v>0</v>
      </c>
      <c r="AA867" s="34" t="b">
        <f t="shared" si="16"/>
        <v>0</v>
      </c>
      <c r="AB867" s="34" t="b">
        <f t="shared" si="17"/>
        <v>0</v>
      </c>
      <c r="AC867" s="21">
        <f t="shared" si="18"/>
        <v>8</v>
      </c>
      <c r="AD867" s="21">
        <f t="shared" si="19"/>
        <v>36</v>
      </c>
      <c r="AE867" s="16" t="b">
        <f t="shared" si="20"/>
        <v>0</v>
      </c>
      <c r="AF867" s="17" t="b">
        <f t="shared" si="30"/>
        <v>0</v>
      </c>
      <c r="AG867" s="17">
        <f t="shared" si="22"/>
        <v>36</v>
      </c>
      <c r="AH867" s="17" t="b">
        <f t="shared" si="23"/>
        <v>0</v>
      </c>
      <c r="AI867" s="34">
        <f t="shared" si="24"/>
        <v>3</v>
      </c>
      <c r="AJ867" s="18">
        <f t="shared" si="25"/>
        <v>12874.014</v>
      </c>
      <c r="AK867" s="18">
        <f t="shared" si="26"/>
        <v>12516.4025</v>
      </c>
      <c r="AL867" s="18">
        <f t="shared" si="27"/>
        <v>12158.791</v>
      </c>
    </row>
    <row r="868" ht="12.75" customHeight="1">
      <c r="A868" s="1">
        <v>44180.0</v>
      </c>
      <c r="B868" s="2">
        <v>2730.0</v>
      </c>
      <c r="C868" s="3">
        <v>14068.52</v>
      </c>
      <c r="D868" s="2">
        <v>14060.0</v>
      </c>
      <c r="E868" s="4">
        <v>13947.0</v>
      </c>
      <c r="F868" s="5">
        <f t="shared" si="1"/>
        <v>2871.6</v>
      </c>
      <c r="G868" s="6">
        <f t="shared" si="2"/>
        <v>1.063870907</v>
      </c>
      <c r="H868" s="6">
        <f t="shared" si="3"/>
        <v>1.49410346</v>
      </c>
      <c r="I868" s="5" t="b">
        <f t="shared" si="4"/>
        <v>0</v>
      </c>
      <c r="J868" s="48">
        <f t="shared" si="5"/>
        <v>0</v>
      </c>
      <c r="K868" s="4">
        <f t="shared" si="6"/>
        <v>-138</v>
      </c>
      <c r="L868" s="7">
        <f t="shared" si="7"/>
        <v>-0.008637724508</v>
      </c>
      <c r="M868" s="50" t="b">
        <f t="shared" si="8"/>
        <v>0</v>
      </c>
      <c r="N868" s="50" t="b">
        <f t="shared" si="9"/>
        <v>0</v>
      </c>
      <c r="O868" s="50">
        <f t="shared" si="10"/>
        <v>1</v>
      </c>
      <c r="P868" s="4">
        <f t="shared" si="28"/>
        <v>117800000</v>
      </c>
      <c r="Q868" s="21">
        <f t="shared" si="31"/>
        <v>2764</v>
      </c>
      <c r="R868" s="93">
        <v>44180.0</v>
      </c>
      <c r="S868" s="97">
        <v>3687.0</v>
      </c>
      <c r="T868" s="97">
        <v>1909018.0</v>
      </c>
      <c r="U868" s="97">
        <v>3.94383155E8</v>
      </c>
      <c r="V868" s="98">
        <v>0.428059</v>
      </c>
      <c r="W868" s="53">
        <f t="shared" si="33"/>
        <v>2.409108425</v>
      </c>
      <c r="X868" s="34" t="b">
        <f t="shared" si="13"/>
        <v>0</v>
      </c>
      <c r="Y868" s="34" t="b">
        <f t="shared" si="14"/>
        <v>0</v>
      </c>
      <c r="Z868" s="34" t="b">
        <f t="shared" si="15"/>
        <v>0</v>
      </c>
      <c r="AA868" s="34" t="b">
        <f t="shared" si="16"/>
        <v>0</v>
      </c>
      <c r="AB868" s="34" t="b">
        <f t="shared" si="17"/>
        <v>0</v>
      </c>
      <c r="AC868" s="21">
        <f t="shared" si="18"/>
        <v>7</v>
      </c>
      <c r="AD868" s="21">
        <f t="shared" si="19"/>
        <v>35</v>
      </c>
      <c r="AE868" s="16" t="b">
        <f t="shared" si="20"/>
        <v>0</v>
      </c>
      <c r="AF868" s="17" t="b">
        <f t="shared" si="30"/>
        <v>0</v>
      </c>
      <c r="AG868" s="17">
        <f t="shared" si="22"/>
        <v>35</v>
      </c>
      <c r="AH868" s="17" t="b">
        <f t="shared" si="23"/>
        <v>0</v>
      </c>
      <c r="AI868" s="34">
        <f t="shared" si="24"/>
        <v>3</v>
      </c>
      <c r="AJ868" s="18">
        <f t="shared" si="25"/>
        <v>12661.668</v>
      </c>
      <c r="AK868" s="18">
        <f t="shared" si="26"/>
        <v>12309.955</v>
      </c>
      <c r="AL868" s="18">
        <f t="shared" si="27"/>
        <v>11958.242</v>
      </c>
    </row>
    <row r="869" ht="12.75" customHeight="1">
      <c r="A869" s="1">
        <v>44179.0</v>
      </c>
      <c r="B869" s="2">
        <v>2323.0</v>
      </c>
      <c r="C869" s="3">
        <v>14211.05</v>
      </c>
      <c r="D869" s="2">
        <v>14214.0</v>
      </c>
      <c r="E869" s="4">
        <v>14085.0</v>
      </c>
      <c r="F869" s="5">
        <f t="shared" si="1"/>
        <v>2885</v>
      </c>
      <c r="G869" s="6">
        <f t="shared" si="2"/>
        <v>1.076271163</v>
      </c>
      <c r="H869" s="6">
        <f t="shared" si="3"/>
        <v>1.504257332</v>
      </c>
      <c r="I869" s="5" t="b">
        <f t="shared" si="4"/>
        <v>0</v>
      </c>
      <c r="J869" s="48">
        <f t="shared" si="5"/>
        <v>0</v>
      </c>
      <c r="K869" s="4">
        <f t="shared" si="6"/>
        <v>-27</v>
      </c>
      <c r="L869" s="7">
        <f t="shared" si="7"/>
        <v>-0.008869858314</v>
      </c>
      <c r="M869" s="50" t="b">
        <f t="shared" si="8"/>
        <v>0</v>
      </c>
      <c r="N869" s="50" t="b">
        <f t="shared" si="9"/>
        <v>0</v>
      </c>
      <c r="O869" s="50">
        <f t="shared" si="10"/>
        <v>1</v>
      </c>
      <c r="P869" s="4">
        <f t="shared" si="28"/>
        <v>140266400</v>
      </c>
      <c r="Q869" s="21">
        <f t="shared" si="31"/>
        <v>3256</v>
      </c>
      <c r="R869" s="93">
        <v>44179.0</v>
      </c>
      <c r="S869" s="97">
        <v>3640.0</v>
      </c>
      <c r="T869" s="97">
        <v>2284730.0</v>
      </c>
      <c r="U869" s="97">
        <v>2.23881533E8</v>
      </c>
      <c r="V869" s="98">
        <v>0.436743</v>
      </c>
      <c r="W869" s="53">
        <f t="shared" si="33"/>
        <v>1.356239938</v>
      </c>
      <c r="X869" s="34" t="b">
        <f t="shared" si="13"/>
        <v>0</v>
      </c>
      <c r="Y869" s="34" t="b">
        <f t="shared" si="14"/>
        <v>0</v>
      </c>
      <c r="Z869" s="34" t="b">
        <f t="shared" si="15"/>
        <v>0</v>
      </c>
      <c r="AA869" s="34" t="b">
        <f t="shared" si="16"/>
        <v>0</v>
      </c>
      <c r="AB869" s="34" t="b">
        <f t="shared" si="17"/>
        <v>0</v>
      </c>
      <c r="AC869" s="21">
        <f t="shared" si="18"/>
        <v>6</v>
      </c>
      <c r="AD869" s="21">
        <f t="shared" si="19"/>
        <v>34</v>
      </c>
      <c r="AE869" s="16" t="b">
        <f t="shared" si="20"/>
        <v>0</v>
      </c>
      <c r="AF869" s="17" t="b">
        <f t="shared" si="30"/>
        <v>0</v>
      </c>
      <c r="AG869" s="17">
        <f t="shared" si="22"/>
        <v>34</v>
      </c>
      <c r="AH869" s="17" t="b">
        <f t="shared" si="23"/>
        <v>0</v>
      </c>
      <c r="AI869" s="34">
        <f t="shared" si="24"/>
        <v>3</v>
      </c>
      <c r="AJ869" s="18">
        <f t="shared" si="25"/>
        <v>12789.945</v>
      </c>
      <c r="AK869" s="18">
        <f t="shared" si="26"/>
        <v>12434.66875</v>
      </c>
      <c r="AL869" s="18">
        <f t="shared" si="27"/>
        <v>12079.3925</v>
      </c>
    </row>
    <row r="870" ht="12.75" customHeight="1">
      <c r="A870" s="1">
        <v>44176.0</v>
      </c>
      <c r="B870" s="2">
        <v>3180.0</v>
      </c>
      <c r="C870" s="3">
        <v>14261.69</v>
      </c>
      <c r="D870" s="2">
        <v>14241.0</v>
      </c>
      <c r="E870" s="4"/>
      <c r="F870" s="5">
        <f t="shared" si="1"/>
        <v>3083.8</v>
      </c>
      <c r="G870" s="6">
        <f t="shared" si="2"/>
        <v>1.081791783</v>
      </c>
      <c r="H870" s="6">
        <f t="shared" si="3"/>
        <v>1.572286301</v>
      </c>
      <c r="I870" s="5" t="b">
        <f t="shared" si="4"/>
        <v>0</v>
      </c>
      <c r="J870" s="48">
        <f t="shared" si="5"/>
        <v>0</v>
      </c>
      <c r="K870" s="4">
        <f t="shared" si="6"/>
        <v>3</v>
      </c>
      <c r="L870" s="7">
        <f t="shared" si="7"/>
        <v>-0.001450739709</v>
      </c>
      <c r="M870" s="50" t="b">
        <f t="shared" si="8"/>
        <v>0</v>
      </c>
      <c r="N870" s="50" t="b">
        <f t="shared" si="9"/>
        <v>0</v>
      </c>
      <c r="O870" s="50">
        <f t="shared" si="10"/>
        <v>1</v>
      </c>
      <c r="P870" s="4">
        <f t="shared" si="28"/>
        <v>144795650</v>
      </c>
      <c r="Q870" s="21">
        <f t="shared" si="31"/>
        <v>3355</v>
      </c>
      <c r="R870" s="93">
        <v>44176.0</v>
      </c>
      <c r="S870" s="97">
        <v>3653.5</v>
      </c>
      <c r="T870" s="97">
        <v>1656323.0</v>
      </c>
      <c r="U870" s="97">
        <v>2.97079818E8</v>
      </c>
      <c r="V870" s="98">
        <v>0.472745</v>
      </c>
      <c r="W870" s="53">
        <f t="shared" si="33"/>
        <v>1.809396236</v>
      </c>
      <c r="X870" s="34" t="b">
        <f t="shared" si="13"/>
        <v>0</v>
      </c>
      <c r="Y870" s="34" t="b">
        <f t="shared" si="14"/>
        <v>0</v>
      </c>
      <c r="Z870" s="34" t="b">
        <f t="shared" si="15"/>
        <v>0</v>
      </c>
      <c r="AA870" s="34" t="b">
        <f t="shared" si="16"/>
        <v>0</v>
      </c>
      <c r="AB870" s="34" t="b">
        <f t="shared" si="17"/>
        <v>0</v>
      </c>
      <c r="AC870" s="21">
        <f t="shared" si="18"/>
        <v>5</v>
      </c>
      <c r="AD870" s="21">
        <f t="shared" si="19"/>
        <v>33</v>
      </c>
      <c r="AE870" s="16" t="b">
        <f t="shared" si="20"/>
        <v>0</v>
      </c>
      <c r="AF870" s="17" t="b">
        <f t="shared" si="30"/>
        <v>0</v>
      </c>
      <c r="AG870" s="17">
        <f t="shared" si="22"/>
        <v>33</v>
      </c>
      <c r="AH870" s="17" t="b">
        <f t="shared" si="23"/>
        <v>0</v>
      </c>
      <c r="AI870" s="34">
        <f t="shared" si="24"/>
        <v>3</v>
      </c>
      <c r="AJ870" s="18">
        <f t="shared" si="25"/>
        <v>12835.521</v>
      </c>
      <c r="AK870" s="18">
        <f t="shared" si="26"/>
        <v>12478.97875</v>
      </c>
      <c r="AL870" s="18">
        <f t="shared" si="27"/>
        <v>12122.4365</v>
      </c>
    </row>
    <row r="871" ht="12.75" customHeight="1">
      <c r="A871" s="1">
        <v>44175.0</v>
      </c>
      <c r="B871" s="2">
        <v>3048.0</v>
      </c>
      <c r="C871" s="3">
        <v>14249.49</v>
      </c>
      <c r="D871" s="2">
        <v>14238.0</v>
      </c>
      <c r="E871" s="4"/>
      <c r="F871" s="5">
        <f t="shared" si="1"/>
        <v>3021.6</v>
      </c>
      <c r="G871" s="6">
        <f t="shared" si="2"/>
        <v>1.082804793</v>
      </c>
      <c r="H871" s="6">
        <f t="shared" si="3"/>
        <v>1.588893236</v>
      </c>
      <c r="I871" s="5" t="b">
        <f t="shared" si="4"/>
        <v>0</v>
      </c>
      <c r="J871" s="48">
        <f t="shared" si="5"/>
        <v>0</v>
      </c>
      <c r="K871" s="4">
        <f t="shared" si="6"/>
        <v>-156</v>
      </c>
      <c r="L871" s="7">
        <f t="shared" si="7"/>
        <v>-0.0008063446481</v>
      </c>
      <c r="M871" s="50" t="b">
        <f t="shared" si="8"/>
        <v>0</v>
      </c>
      <c r="N871" s="50" t="b">
        <f t="shared" si="9"/>
        <v>0</v>
      </c>
      <c r="O871" s="50">
        <f t="shared" si="10"/>
        <v>1</v>
      </c>
      <c r="P871" s="4">
        <f t="shared" si="28"/>
        <v>144628100</v>
      </c>
      <c r="Q871" s="21">
        <f t="shared" si="31"/>
        <v>1117</v>
      </c>
      <c r="R871" s="93">
        <v>44175.0</v>
      </c>
      <c r="S871" s="97">
        <v>3668.5</v>
      </c>
      <c r="T871" s="97">
        <v>1601203.0</v>
      </c>
      <c r="U871" s="97">
        <v>3.01253543E8</v>
      </c>
      <c r="V871" s="98">
        <v>0.430906</v>
      </c>
      <c r="W871" s="53">
        <f t="shared" si="33"/>
        <v>1.829899273</v>
      </c>
      <c r="X871" s="34" t="b">
        <f t="shared" si="13"/>
        <v>0</v>
      </c>
      <c r="Y871" s="34" t="b">
        <f t="shared" si="14"/>
        <v>0</v>
      </c>
      <c r="Z871" s="34" t="b">
        <f t="shared" si="15"/>
        <v>0</v>
      </c>
      <c r="AA871" s="34" t="b">
        <f t="shared" si="16"/>
        <v>0</v>
      </c>
      <c r="AB871" s="34" t="b">
        <f t="shared" si="17"/>
        <v>0</v>
      </c>
      <c r="AC871" s="21">
        <f t="shared" si="18"/>
        <v>4</v>
      </c>
      <c r="AD871" s="21">
        <f t="shared" si="19"/>
        <v>32</v>
      </c>
      <c r="AE871" s="16" t="b">
        <f t="shared" si="20"/>
        <v>0</v>
      </c>
      <c r="AF871" s="17" t="b">
        <f t="shared" si="30"/>
        <v>0</v>
      </c>
      <c r="AG871" s="17">
        <f t="shared" si="22"/>
        <v>32</v>
      </c>
      <c r="AH871" s="17" t="b">
        <f t="shared" si="23"/>
        <v>0</v>
      </c>
      <c r="AI871" s="34">
        <f t="shared" si="24"/>
        <v>1</v>
      </c>
      <c r="AJ871" s="18">
        <f t="shared" si="25"/>
        <v>12824.541</v>
      </c>
      <c r="AK871" s="18">
        <f t="shared" si="26"/>
        <v>12468.30375</v>
      </c>
      <c r="AL871" s="18">
        <f t="shared" si="27"/>
        <v>12112.0665</v>
      </c>
    </row>
    <row r="872" ht="12.75" customHeight="1">
      <c r="A872" s="1">
        <v>44174.0</v>
      </c>
      <c r="B872" s="2">
        <v>3077.0</v>
      </c>
      <c r="C872" s="3">
        <v>14390.14</v>
      </c>
      <c r="D872" s="2">
        <v>14394.0</v>
      </c>
      <c r="E872" s="4"/>
      <c r="F872" s="5">
        <f t="shared" si="1"/>
        <v>2947.2</v>
      </c>
      <c r="G872" s="6">
        <f t="shared" si="2"/>
        <v>1.095520656</v>
      </c>
      <c r="H872" s="6">
        <f t="shared" si="3"/>
        <v>1.605038832</v>
      </c>
      <c r="I872" s="5" t="b">
        <f t="shared" si="4"/>
        <v>0</v>
      </c>
      <c r="J872" s="48">
        <f t="shared" si="5"/>
        <v>0</v>
      </c>
      <c r="K872" s="4">
        <f t="shared" si="6"/>
        <v>54</v>
      </c>
      <c r="L872" s="7">
        <f t="shared" si="7"/>
        <v>0.0002682392249</v>
      </c>
      <c r="M872" s="50" t="b">
        <f t="shared" si="8"/>
        <v>0</v>
      </c>
      <c r="N872" s="50" t="b">
        <f t="shared" si="9"/>
        <v>0</v>
      </c>
      <c r="O872" s="50">
        <f t="shared" si="10"/>
        <v>1</v>
      </c>
      <c r="P872" s="4">
        <f t="shared" si="28"/>
        <v>153793100</v>
      </c>
      <c r="Q872" s="21">
        <f t="shared" si="31"/>
        <v>1175</v>
      </c>
      <c r="V872" s="52"/>
      <c r="W872" s="53" t="str">
        <f t="shared" si="33"/>
        <v/>
      </c>
      <c r="X872" s="34" t="b">
        <f t="shared" si="13"/>
        <v>0</v>
      </c>
      <c r="Y872" s="34" t="b">
        <f t="shared" si="14"/>
        <v>0</v>
      </c>
      <c r="Z872" s="34" t="b">
        <f t="shared" si="15"/>
        <v>0</v>
      </c>
      <c r="AA872" s="34" t="b">
        <f t="shared" si="16"/>
        <v>0</v>
      </c>
      <c r="AB872" s="34" t="b">
        <f t="shared" si="17"/>
        <v>0</v>
      </c>
      <c r="AC872" s="21">
        <f t="shared" si="18"/>
        <v>3</v>
      </c>
      <c r="AD872" s="21">
        <f t="shared" si="19"/>
        <v>31</v>
      </c>
      <c r="AE872" s="16" t="b">
        <f t="shared" si="20"/>
        <v>0</v>
      </c>
      <c r="AF872" s="17" t="b">
        <f t="shared" si="30"/>
        <v>0</v>
      </c>
      <c r="AG872" s="17">
        <f t="shared" si="22"/>
        <v>31</v>
      </c>
      <c r="AH872" s="17" t="b">
        <f t="shared" si="23"/>
        <v>0</v>
      </c>
      <c r="AI872" s="34">
        <f t="shared" si="24"/>
        <v>1</v>
      </c>
      <c r="AJ872" s="18">
        <f t="shared" si="25"/>
        <v>12951.126</v>
      </c>
      <c r="AK872" s="18">
        <f t="shared" si="26"/>
        <v>12591.3725</v>
      </c>
      <c r="AL872" s="18">
        <f t="shared" si="27"/>
        <v>12231.619</v>
      </c>
    </row>
    <row r="873" ht="12.75" customHeight="1">
      <c r="A873" s="1">
        <v>44173.0</v>
      </c>
      <c r="B873" s="2">
        <v>2797.0</v>
      </c>
      <c r="C873" s="3">
        <v>14360.4</v>
      </c>
      <c r="D873" s="2">
        <v>14340.0</v>
      </c>
      <c r="E873" s="4"/>
      <c r="F873" s="5">
        <f t="shared" si="1"/>
        <v>2869.2</v>
      </c>
      <c r="G873" s="6">
        <f t="shared" si="2"/>
        <v>1.095639589</v>
      </c>
      <c r="H873" s="6">
        <f t="shared" si="3"/>
        <v>1.620433321</v>
      </c>
      <c r="I873" s="5" t="b">
        <f t="shared" si="4"/>
        <v>0</v>
      </c>
      <c r="J873" s="48">
        <f t="shared" si="5"/>
        <v>0</v>
      </c>
      <c r="K873" s="4">
        <f t="shared" si="6"/>
        <v>132</v>
      </c>
      <c r="L873" s="7">
        <f t="shared" si="7"/>
        <v>-0.001420573243</v>
      </c>
      <c r="M873" s="50" t="b">
        <f t="shared" si="8"/>
        <v>0</v>
      </c>
      <c r="N873" s="50" t="b">
        <f t="shared" si="9"/>
        <v>0</v>
      </c>
      <c r="O873" s="50">
        <f t="shared" si="10"/>
        <v>1</v>
      </c>
      <c r="P873" s="4">
        <f t="shared" si="28"/>
        <v>144796700</v>
      </c>
      <c r="Q873" s="21">
        <f t="shared" si="31"/>
        <v>3332</v>
      </c>
      <c r="V873" s="52"/>
      <c r="W873" s="53" t="str">
        <f t="shared" si="33"/>
        <v/>
      </c>
      <c r="X873" s="34" t="b">
        <f t="shared" si="13"/>
        <v>0</v>
      </c>
      <c r="Y873" s="34" t="b">
        <f t="shared" si="14"/>
        <v>0</v>
      </c>
      <c r="Z873" s="34" t="b">
        <f t="shared" si="15"/>
        <v>0</v>
      </c>
      <c r="AA873" s="34" t="b">
        <f t="shared" si="16"/>
        <v>0</v>
      </c>
      <c r="AB873" s="34" t="b">
        <f t="shared" si="17"/>
        <v>0</v>
      </c>
      <c r="AC873" s="21">
        <f t="shared" si="18"/>
        <v>2</v>
      </c>
      <c r="AD873" s="21">
        <f t="shared" si="19"/>
        <v>30</v>
      </c>
      <c r="AE873" s="16" t="b">
        <f t="shared" si="20"/>
        <v>0</v>
      </c>
      <c r="AF873" s="17" t="b">
        <f t="shared" si="30"/>
        <v>0</v>
      </c>
      <c r="AG873" s="17">
        <f t="shared" si="22"/>
        <v>30</v>
      </c>
      <c r="AH873" s="17" t="b">
        <f t="shared" si="23"/>
        <v>0</v>
      </c>
      <c r="AI873" s="34">
        <f t="shared" si="24"/>
        <v>3</v>
      </c>
      <c r="AJ873" s="18">
        <f t="shared" si="25"/>
        <v>12924.36</v>
      </c>
      <c r="AK873" s="18">
        <f t="shared" si="26"/>
        <v>12565.35</v>
      </c>
      <c r="AL873" s="18">
        <f t="shared" si="27"/>
        <v>12206.34</v>
      </c>
    </row>
    <row r="874" ht="12.75" customHeight="1">
      <c r="A874" s="1">
        <v>44172.0</v>
      </c>
      <c r="B874" s="2">
        <v>3317.0</v>
      </c>
      <c r="C874" s="3">
        <v>14256.6</v>
      </c>
      <c r="D874" s="2">
        <v>14208.0</v>
      </c>
      <c r="E874" s="4"/>
      <c r="F874" s="5">
        <f t="shared" si="1"/>
        <v>2827.8</v>
      </c>
      <c r="G874" s="6">
        <f t="shared" si="2"/>
        <v>1.090032964</v>
      </c>
      <c r="H874" s="6">
        <f t="shared" si="3"/>
        <v>1.631271362</v>
      </c>
      <c r="I874" s="5" t="b">
        <f t="shared" si="4"/>
        <v>0</v>
      </c>
      <c r="J874" s="48">
        <f t="shared" si="5"/>
        <v>0</v>
      </c>
      <c r="K874" s="4">
        <f t="shared" si="6"/>
        <v>75</v>
      </c>
      <c r="L874" s="7">
        <f t="shared" si="7"/>
        <v>-0.003408947435</v>
      </c>
      <c r="M874" s="50" t="b">
        <f t="shared" si="8"/>
        <v>0</v>
      </c>
      <c r="N874" s="50" t="b">
        <f t="shared" si="9"/>
        <v>0</v>
      </c>
      <c r="O874" s="50">
        <f t="shared" si="10"/>
        <v>1</v>
      </c>
      <c r="P874" s="4">
        <f t="shared" si="28"/>
        <v>125551100</v>
      </c>
      <c r="Q874" s="21">
        <f t="shared" si="31"/>
        <v>2916</v>
      </c>
      <c r="V874" s="52"/>
      <c r="W874" s="53" t="str">
        <f t="shared" si="33"/>
        <v/>
      </c>
      <c r="X874" s="34" t="b">
        <f t="shared" si="13"/>
        <v>0</v>
      </c>
      <c r="Y874" s="34" t="b">
        <f t="shared" si="14"/>
        <v>0</v>
      </c>
      <c r="Z874" s="34" t="b">
        <f t="shared" si="15"/>
        <v>0</v>
      </c>
      <c r="AA874" s="34" t="b">
        <f t="shared" si="16"/>
        <v>0</v>
      </c>
      <c r="AB874" s="34" t="b">
        <f t="shared" si="17"/>
        <v>1</v>
      </c>
      <c r="AC874" s="21">
        <f t="shared" si="18"/>
        <v>1</v>
      </c>
      <c r="AD874" s="21">
        <f t="shared" si="19"/>
        <v>29</v>
      </c>
      <c r="AE874" s="16" t="b">
        <f t="shared" si="20"/>
        <v>0</v>
      </c>
      <c r="AF874" s="17" t="b">
        <f t="shared" si="30"/>
        <v>0</v>
      </c>
      <c r="AG874" s="17">
        <f t="shared" si="22"/>
        <v>29</v>
      </c>
      <c r="AH874" s="17" t="b">
        <f t="shared" si="23"/>
        <v>0</v>
      </c>
      <c r="AI874" s="34">
        <f t="shared" si="24"/>
        <v>3</v>
      </c>
      <c r="AJ874" s="18">
        <f t="shared" si="25"/>
        <v>12830.94</v>
      </c>
      <c r="AK874" s="18">
        <f t="shared" si="26"/>
        <v>12474.525</v>
      </c>
      <c r="AL874" s="18">
        <f t="shared" si="27"/>
        <v>12118.11</v>
      </c>
    </row>
    <row r="875" ht="12.75" customHeight="1">
      <c r="A875" s="1">
        <v>44169.0</v>
      </c>
      <c r="B875" s="2">
        <v>2869.0</v>
      </c>
      <c r="C875" s="3">
        <v>14132.44</v>
      </c>
      <c r="D875" s="2">
        <v>14133.0</v>
      </c>
      <c r="E875" s="4"/>
      <c r="F875" s="5">
        <f t="shared" si="1"/>
        <v>2931.4</v>
      </c>
      <c r="G875" s="6">
        <f t="shared" si="2"/>
        <v>1.082813914</v>
      </c>
      <c r="H875" s="6">
        <f t="shared" si="3"/>
        <v>1.90536915</v>
      </c>
      <c r="I875" s="5" t="b">
        <f t="shared" si="4"/>
        <v>0</v>
      </c>
      <c r="J875" s="48">
        <f t="shared" si="5"/>
        <v>0</v>
      </c>
      <c r="K875" s="4">
        <f t="shared" si="6"/>
        <v>158</v>
      </c>
      <c r="L875" s="7">
        <f t="shared" si="7"/>
        <v>0.00003962514612</v>
      </c>
      <c r="M875" s="50" t="b">
        <f t="shared" si="8"/>
        <v>0</v>
      </c>
      <c r="N875" s="50" t="b">
        <f t="shared" si="9"/>
        <v>0</v>
      </c>
      <c r="O875" s="50">
        <f t="shared" si="10"/>
        <v>1</v>
      </c>
      <c r="P875" s="4">
        <f t="shared" si="28"/>
        <v>115444850</v>
      </c>
      <c r="Q875" s="21">
        <f t="shared" si="31"/>
        <v>2695</v>
      </c>
      <c r="R875" s="93">
        <v>44169.0</v>
      </c>
      <c r="S875" s="97">
        <v>3698.0</v>
      </c>
      <c r="T875" s="97">
        <v>991860.0</v>
      </c>
      <c r="U875" s="97">
        <v>5.26501303E8</v>
      </c>
      <c r="V875" s="98">
        <v>0.404055</v>
      </c>
      <c r="W875" s="53">
        <f t="shared" si="33"/>
        <v>3.131779974</v>
      </c>
      <c r="X875" s="34" t="b">
        <f t="shared" si="13"/>
        <v>0</v>
      </c>
      <c r="Y875" s="34" t="b">
        <f t="shared" si="14"/>
        <v>0</v>
      </c>
      <c r="Z875" s="34" t="b">
        <f t="shared" si="15"/>
        <v>0</v>
      </c>
      <c r="AA875" s="34" t="b">
        <f t="shared" si="16"/>
        <v>0</v>
      </c>
      <c r="AB875" s="34" t="b">
        <f t="shared" si="17"/>
        <v>0</v>
      </c>
      <c r="AC875" s="21">
        <f t="shared" si="18"/>
        <v>18</v>
      </c>
      <c r="AD875" s="21">
        <f t="shared" si="19"/>
        <v>28</v>
      </c>
      <c r="AE875" s="16" t="b">
        <f t="shared" si="20"/>
        <v>0</v>
      </c>
      <c r="AF875" s="17" t="b">
        <f t="shared" si="30"/>
        <v>0</v>
      </c>
      <c r="AG875" s="17">
        <f t="shared" si="22"/>
        <v>28</v>
      </c>
      <c r="AH875" s="17" t="b">
        <f t="shared" si="23"/>
        <v>0</v>
      </c>
      <c r="AI875" s="34">
        <f t="shared" si="24"/>
        <v>3</v>
      </c>
      <c r="AJ875" s="18">
        <f t="shared" si="25"/>
        <v>12719.196</v>
      </c>
      <c r="AK875" s="18">
        <f t="shared" si="26"/>
        <v>12365.885</v>
      </c>
      <c r="AL875" s="18">
        <f t="shared" si="27"/>
        <v>12012.574</v>
      </c>
    </row>
    <row r="876" ht="12.75" customHeight="1">
      <c r="A876" s="1">
        <v>44168.0</v>
      </c>
      <c r="B876" s="2">
        <v>2676.0</v>
      </c>
      <c r="C876" s="3">
        <v>13977.09</v>
      </c>
      <c r="D876" s="2">
        <v>13975.0</v>
      </c>
      <c r="E876" s="4"/>
      <c r="F876" s="5">
        <f t="shared" si="1"/>
        <v>2834.4</v>
      </c>
      <c r="G876" s="6">
        <f t="shared" si="2"/>
        <v>1.072923668</v>
      </c>
      <c r="H876" s="6">
        <f t="shared" si="3"/>
        <v>1.91845923</v>
      </c>
      <c r="I876" s="5" t="b">
        <f t="shared" si="4"/>
        <v>0</v>
      </c>
      <c r="J876" s="48">
        <f t="shared" si="5"/>
        <v>0</v>
      </c>
      <c r="K876" s="4">
        <f t="shared" si="6"/>
        <v>21</v>
      </c>
      <c r="L876" s="7">
        <f t="shared" si="7"/>
        <v>-0.0001495304101</v>
      </c>
      <c r="M876" s="50" t="b">
        <f t="shared" si="8"/>
        <v>0</v>
      </c>
      <c r="N876" s="50" t="b">
        <f t="shared" si="9"/>
        <v>0</v>
      </c>
      <c r="O876" s="50">
        <f t="shared" si="10"/>
        <v>1</v>
      </c>
      <c r="P876" s="4">
        <f t="shared" si="28"/>
        <v>97298550</v>
      </c>
      <c r="Q876" s="21">
        <f t="shared" si="31"/>
        <v>2297</v>
      </c>
      <c r="R876" s="93">
        <v>44168.0</v>
      </c>
      <c r="S876" s="97">
        <v>3664.5</v>
      </c>
      <c r="T876" s="97">
        <v>1124033.0</v>
      </c>
      <c r="U876" s="97">
        <v>5.68994776E8</v>
      </c>
      <c r="V876" s="98">
        <v>0.402495</v>
      </c>
      <c r="W876" s="53">
        <f t="shared" si="33"/>
        <v>3.326158061</v>
      </c>
      <c r="X876" s="34" t="b">
        <f t="shared" si="13"/>
        <v>0</v>
      </c>
      <c r="Y876" s="34" t="b">
        <f t="shared" si="14"/>
        <v>0</v>
      </c>
      <c r="Z876" s="34" t="b">
        <f t="shared" si="15"/>
        <v>0</v>
      </c>
      <c r="AA876" s="34" t="b">
        <f t="shared" si="16"/>
        <v>0</v>
      </c>
      <c r="AB876" s="34" t="b">
        <f t="shared" si="17"/>
        <v>0</v>
      </c>
      <c r="AC876" s="21">
        <f t="shared" si="18"/>
        <v>17</v>
      </c>
      <c r="AD876" s="21">
        <f t="shared" si="19"/>
        <v>27</v>
      </c>
      <c r="AE876" s="16" t="b">
        <f t="shared" si="20"/>
        <v>0</v>
      </c>
      <c r="AF876" s="17" t="b">
        <f t="shared" si="30"/>
        <v>0</v>
      </c>
      <c r="AG876" s="17">
        <f t="shared" si="22"/>
        <v>27</v>
      </c>
      <c r="AH876" s="17" t="b">
        <f t="shared" si="23"/>
        <v>0</v>
      </c>
      <c r="AI876" s="34">
        <f t="shared" si="24"/>
        <v>3</v>
      </c>
      <c r="AJ876" s="18">
        <f t="shared" si="25"/>
        <v>12579.381</v>
      </c>
      <c r="AK876" s="18">
        <f t="shared" si="26"/>
        <v>12229.95375</v>
      </c>
      <c r="AL876" s="18">
        <f t="shared" si="27"/>
        <v>11880.5265</v>
      </c>
    </row>
    <row r="877" ht="12.75" customHeight="1">
      <c r="A877" s="1">
        <v>44167.0</v>
      </c>
      <c r="B877" s="2">
        <v>2687.0</v>
      </c>
      <c r="C877" s="3">
        <v>13989.14</v>
      </c>
      <c r="D877" s="2">
        <v>13954.0</v>
      </c>
      <c r="E877" s="4"/>
      <c r="F877" s="5">
        <f t="shared" si="1"/>
        <v>2736.4</v>
      </c>
      <c r="G877" s="6">
        <f t="shared" si="2"/>
        <v>1.075742007</v>
      </c>
      <c r="H877" s="6">
        <f t="shared" si="3"/>
        <v>1.925684158</v>
      </c>
      <c r="I877" s="5" t="b">
        <f t="shared" si="4"/>
        <v>0</v>
      </c>
      <c r="J877" s="48">
        <f t="shared" si="5"/>
        <v>0</v>
      </c>
      <c r="K877" s="4">
        <f t="shared" si="6"/>
        <v>75</v>
      </c>
      <c r="L877" s="7">
        <f t="shared" si="7"/>
        <v>-0.002511948554</v>
      </c>
      <c r="M877" s="50" t="b">
        <f t="shared" si="8"/>
        <v>0</v>
      </c>
      <c r="N877" s="50" t="b">
        <f t="shared" si="9"/>
        <v>0</v>
      </c>
      <c r="O877" s="50">
        <f t="shared" si="10"/>
        <v>1</v>
      </c>
      <c r="P877" s="4">
        <f t="shared" si="28"/>
        <v>94941300</v>
      </c>
      <c r="Q877" s="21">
        <f t="shared" si="31"/>
        <v>2245</v>
      </c>
      <c r="R877" s="93">
        <v>44167.0</v>
      </c>
      <c r="S877" s="97">
        <v>3667.25</v>
      </c>
      <c r="T877" s="97">
        <v>1106696.0</v>
      </c>
      <c r="U877" s="97">
        <v>5.6630189E8</v>
      </c>
      <c r="V877" s="98">
        <v>0.412585</v>
      </c>
      <c r="W877" s="53">
        <f t="shared" si="33"/>
        <v>3.290958425</v>
      </c>
      <c r="X877" s="34" t="b">
        <f t="shared" si="13"/>
        <v>0</v>
      </c>
      <c r="Y877" s="34" t="b">
        <f t="shared" si="14"/>
        <v>0</v>
      </c>
      <c r="Z877" s="34" t="b">
        <f t="shared" si="15"/>
        <v>0</v>
      </c>
      <c r="AA877" s="34" t="b">
        <f t="shared" si="16"/>
        <v>0</v>
      </c>
      <c r="AB877" s="34" t="b">
        <f t="shared" si="17"/>
        <v>0</v>
      </c>
      <c r="AC877" s="21">
        <f t="shared" si="18"/>
        <v>16</v>
      </c>
      <c r="AD877" s="21">
        <f t="shared" si="19"/>
        <v>26</v>
      </c>
      <c r="AE877" s="16" t="b">
        <f t="shared" si="20"/>
        <v>0</v>
      </c>
      <c r="AF877" s="17" t="b">
        <f t="shared" si="30"/>
        <v>0</v>
      </c>
      <c r="AG877" s="17">
        <f t="shared" si="22"/>
        <v>26</v>
      </c>
      <c r="AH877" s="17" t="b">
        <f t="shared" si="23"/>
        <v>0</v>
      </c>
      <c r="AI877" s="34">
        <f t="shared" si="24"/>
        <v>3</v>
      </c>
      <c r="AJ877" s="18">
        <f t="shared" si="25"/>
        <v>12590.226</v>
      </c>
      <c r="AK877" s="18">
        <f t="shared" si="26"/>
        <v>12240.4975</v>
      </c>
      <c r="AL877" s="18">
        <f t="shared" si="27"/>
        <v>11890.769</v>
      </c>
    </row>
    <row r="878" ht="12.75" customHeight="1">
      <c r="A878" s="1">
        <v>44166.0</v>
      </c>
      <c r="B878" s="2">
        <v>2590.0</v>
      </c>
      <c r="C878" s="3">
        <v>13885.67</v>
      </c>
      <c r="D878" s="2">
        <v>13879.0</v>
      </c>
      <c r="E878" s="4"/>
      <c r="F878" s="5">
        <f t="shared" si="1"/>
        <v>2726.2</v>
      </c>
      <c r="G878" s="6">
        <f t="shared" si="2"/>
        <v>1.069637665</v>
      </c>
      <c r="H878" s="6">
        <f t="shared" si="3"/>
        <v>1.931860161</v>
      </c>
      <c r="I878" s="5" t="b">
        <f t="shared" si="4"/>
        <v>0</v>
      </c>
      <c r="J878" s="48">
        <f t="shared" si="5"/>
        <v>0</v>
      </c>
      <c r="K878" s="4">
        <f t="shared" si="6"/>
        <v>154</v>
      </c>
      <c r="L878" s="7">
        <f t="shared" si="7"/>
        <v>-0.0004803513262</v>
      </c>
      <c r="M878" s="50" t="b">
        <f t="shared" si="8"/>
        <v>0</v>
      </c>
      <c r="N878" s="50" t="b">
        <f t="shared" si="9"/>
        <v>0</v>
      </c>
      <c r="O878" s="50">
        <f t="shared" si="10"/>
        <v>1</v>
      </c>
      <c r="P878" s="4">
        <f t="shared" si="28"/>
        <v>87171300</v>
      </c>
      <c r="Q878" s="21">
        <f t="shared" si="31"/>
        <v>2072</v>
      </c>
      <c r="R878" s="93">
        <v>44166.0</v>
      </c>
      <c r="S878" s="97">
        <v>3660.5</v>
      </c>
      <c r="T878" s="97">
        <v>1365328.0</v>
      </c>
      <c r="U878" s="97">
        <v>5.89370726E8</v>
      </c>
      <c r="V878" s="98">
        <v>0.366698</v>
      </c>
      <c r="W878" s="53">
        <f t="shared" si="33"/>
        <v>3.361442072</v>
      </c>
      <c r="X878" s="34" t="b">
        <f t="shared" si="13"/>
        <v>0</v>
      </c>
      <c r="Y878" s="34" t="b">
        <f t="shared" si="14"/>
        <v>0</v>
      </c>
      <c r="Z878" s="34" t="b">
        <f t="shared" si="15"/>
        <v>0</v>
      </c>
      <c r="AA878" s="34" t="b">
        <f t="shared" si="16"/>
        <v>0</v>
      </c>
      <c r="AB878" s="34" t="b">
        <f t="shared" si="17"/>
        <v>0</v>
      </c>
      <c r="AC878" s="21">
        <f t="shared" si="18"/>
        <v>15</v>
      </c>
      <c r="AD878" s="21">
        <f t="shared" si="19"/>
        <v>25</v>
      </c>
      <c r="AE878" s="16" t="b">
        <f t="shared" si="20"/>
        <v>0</v>
      </c>
      <c r="AF878" s="17" t="b">
        <f t="shared" si="30"/>
        <v>0</v>
      </c>
      <c r="AG878" s="17">
        <f t="shared" si="22"/>
        <v>25</v>
      </c>
      <c r="AH878" s="17" t="b">
        <f t="shared" si="23"/>
        <v>0</v>
      </c>
      <c r="AI878" s="34">
        <f t="shared" si="24"/>
        <v>3</v>
      </c>
      <c r="AJ878" s="18">
        <f t="shared" si="25"/>
        <v>12497.103</v>
      </c>
      <c r="AK878" s="18">
        <f t="shared" si="26"/>
        <v>12149.96125</v>
      </c>
      <c r="AL878" s="18">
        <f t="shared" si="27"/>
        <v>11802.8195</v>
      </c>
    </row>
    <row r="879" ht="12.75" customHeight="1">
      <c r="A879" s="1">
        <v>44165.0</v>
      </c>
      <c r="B879" s="2">
        <v>3835.0</v>
      </c>
      <c r="C879" s="3">
        <v>13722.89</v>
      </c>
      <c r="D879" s="2">
        <v>13725.0</v>
      </c>
      <c r="E879" s="4"/>
      <c r="F879" s="5">
        <f t="shared" si="1"/>
        <v>2734.6</v>
      </c>
      <c r="G879" s="6">
        <f t="shared" si="2"/>
        <v>1.058631134</v>
      </c>
      <c r="H879" s="6">
        <f t="shared" si="3"/>
        <v>1.936070139</v>
      </c>
      <c r="I879" s="5" t="b">
        <f t="shared" si="4"/>
        <v>0</v>
      </c>
      <c r="J879" s="48">
        <f t="shared" si="5"/>
        <v>0</v>
      </c>
      <c r="K879" s="4">
        <f t="shared" si="6"/>
        <v>-144</v>
      </c>
      <c r="L879" s="7">
        <f t="shared" si="7"/>
        <v>0.0001537576997</v>
      </c>
      <c r="M879" s="50" t="b">
        <f t="shared" si="8"/>
        <v>0</v>
      </c>
      <c r="N879" s="50" t="b">
        <f t="shared" si="9"/>
        <v>0</v>
      </c>
      <c r="O879" s="50">
        <f t="shared" si="10"/>
        <v>1</v>
      </c>
      <c r="P879" s="4">
        <f t="shared" si="28"/>
        <v>73557700</v>
      </c>
      <c r="Q879" s="21">
        <f t="shared" si="31"/>
        <v>1768</v>
      </c>
      <c r="R879" s="93">
        <v>44165.0</v>
      </c>
      <c r="S879" s="97">
        <v>3623.25</v>
      </c>
      <c r="T879" s="97">
        <v>1712274.0</v>
      </c>
      <c r="U879" s="97">
        <v>3.80479293E8</v>
      </c>
      <c r="V879" s="98">
        <v>0.401831</v>
      </c>
      <c r="W879" s="53">
        <f t="shared" si="33"/>
        <v>2.138353092</v>
      </c>
      <c r="X879" s="34" t="b">
        <f t="shared" si="13"/>
        <v>0</v>
      </c>
      <c r="Y879" s="34" t="b">
        <f t="shared" si="14"/>
        <v>0</v>
      </c>
      <c r="Z879" s="34" t="b">
        <f t="shared" si="15"/>
        <v>0</v>
      </c>
      <c r="AA879" s="34" t="b">
        <f t="shared" si="16"/>
        <v>0</v>
      </c>
      <c r="AB879" s="34" t="b">
        <f t="shared" si="17"/>
        <v>0</v>
      </c>
      <c r="AC879" s="21">
        <f t="shared" si="18"/>
        <v>14</v>
      </c>
      <c r="AD879" s="21">
        <f t="shared" si="19"/>
        <v>24</v>
      </c>
      <c r="AE879" s="16" t="b">
        <f t="shared" si="20"/>
        <v>0</v>
      </c>
      <c r="AF879" s="17" t="b">
        <f t="shared" si="30"/>
        <v>0</v>
      </c>
      <c r="AG879" s="17">
        <f t="shared" si="22"/>
        <v>24</v>
      </c>
      <c r="AH879" s="17" t="b">
        <f t="shared" si="23"/>
        <v>0</v>
      </c>
      <c r="AI879" s="34">
        <f t="shared" si="24"/>
        <v>3</v>
      </c>
      <c r="AJ879" s="18">
        <f t="shared" si="25"/>
        <v>12350.601</v>
      </c>
      <c r="AK879" s="18">
        <f t="shared" si="26"/>
        <v>12007.52875</v>
      </c>
      <c r="AL879" s="18">
        <f t="shared" si="27"/>
        <v>11664.4565</v>
      </c>
    </row>
    <row r="880" ht="12.75" customHeight="1">
      <c r="A880" s="1">
        <v>44162.0</v>
      </c>
      <c r="B880" s="2">
        <v>2384.0</v>
      </c>
      <c r="C880" s="3">
        <v>13867.09</v>
      </c>
      <c r="D880" s="2">
        <v>13869.0</v>
      </c>
      <c r="E880" s="4"/>
      <c r="F880" s="5">
        <f t="shared" si="1"/>
        <v>2437.4</v>
      </c>
      <c r="G880" s="6">
        <f t="shared" si="2"/>
        <v>1.071164655</v>
      </c>
      <c r="H880" s="6">
        <f t="shared" si="3"/>
        <v>1.350721222</v>
      </c>
      <c r="I880" s="5" t="b">
        <f t="shared" si="4"/>
        <v>0</v>
      </c>
      <c r="J880" s="48">
        <f t="shared" si="5"/>
        <v>0</v>
      </c>
      <c r="K880" s="4">
        <f t="shared" si="6"/>
        <v>24</v>
      </c>
      <c r="L880" s="7">
        <f t="shared" si="7"/>
        <v>0.0001377361797</v>
      </c>
      <c r="M880" s="50" t="b">
        <f t="shared" si="8"/>
        <v>0</v>
      </c>
      <c r="N880" s="50" t="b">
        <f t="shared" si="9"/>
        <v>0</v>
      </c>
      <c r="O880" s="50">
        <f t="shared" si="10"/>
        <v>1</v>
      </c>
      <c r="P880" s="4">
        <f t="shared" si="28"/>
        <v>88756900</v>
      </c>
      <c r="Q880" s="21">
        <f t="shared" si="31"/>
        <v>2111</v>
      </c>
      <c r="R880" s="93">
        <v>44162.0</v>
      </c>
      <c r="S880" s="97">
        <v>3636.5</v>
      </c>
      <c r="T880" s="97">
        <v>639268.0</v>
      </c>
      <c r="U880" s="97">
        <v>-5.7621453E7</v>
      </c>
      <c r="V880" s="98">
        <v>0.415014</v>
      </c>
      <c r="W880" s="53">
        <f t="shared" si="33"/>
        <v>-0.3234003306</v>
      </c>
      <c r="X880" s="34" t="b">
        <f t="shared" si="13"/>
        <v>1</v>
      </c>
      <c r="Y880" s="34" t="b">
        <f t="shared" si="14"/>
        <v>0</v>
      </c>
      <c r="Z880" s="34" t="b">
        <f t="shared" si="15"/>
        <v>0</v>
      </c>
      <c r="AA880" s="34" t="b">
        <f t="shared" si="16"/>
        <v>0</v>
      </c>
      <c r="AB880" s="34" t="b">
        <f t="shared" si="17"/>
        <v>0</v>
      </c>
      <c r="AC880" s="21">
        <f t="shared" si="18"/>
        <v>13</v>
      </c>
      <c r="AD880" s="21">
        <f t="shared" si="19"/>
        <v>23</v>
      </c>
      <c r="AE880" s="16" t="b">
        <f t="shared" si="20"/>
        <v>0</v>
      </c>
      <c r="AF880" s="17" t="b">
        <f t="shared" si="30"/>
        <v>0</v>
      </c>
      <c r="AG880" s="17">
        <f t="shared" si="22"/>
        <v>23</v>
      </c>
      <c r="AH880" s="17" t="b">
        <f t="shared" si="23"/>
        <v>0</v>
      </c>
      <c r="AI880" s="34">
        <f t="shared" si="24"/>
        <v>3</v>
      </c>
      <c r="AJ880" s="18">
        <f t="shared" si="25"/>
        <v>12480.381</v>
      </c>
      <c r="AK880" s="18">
        <f t="shared" si="26"/>
        <v>12133.70375</v>
      </c>
      <c r="AL880" s="18">
        <f t="shared" si="27"/>
        <v>11787.0265</v>
      </c>
    </row>
    <row r="881" ht="12.75" customHeight="1">
      <c r="A881" s="1">
        <v>44161.0</v>
      </c>
      <c r="B881" s="2">
        <v>2186.0</v>
      </c>
      <c r="C881" s="3">
        <v>13845.66</v>
      </c>
      <c r="D881" s="2">
        <v>13845.0</v>
      </c>
      <c r="E881" s="4"/>
      <c r="F881" s="5">
        <f t="shared" si="1"/>
        <v>2395.8</v>
      </c>
      <c r="G881" s="6">
        <f t="shared" si="2"/>
        <v>1.071114154</v>
      </c>
      <c r="H881" s="6">
        <f t="shared" si="3"/>
        <v>1.353356437</v>
      </c>
      <c r="I881" s="5" t="b">
        <f t="shared" si="4"/>
        <v>0</v>
      </c>
      <c r="J881" s="48">
        <f t="shared" si="5"/>
        <v>0</v>
      </c>
      <c r="K881" s="4">
        <f t="shared" si="6"/>
        <v>134</v>
      </c>
      <c r="L881" s="7">
        <f t="shared" si="7"/>
        <v>-0.00004766836684</v>
      </c>
      <c r="M881" s="50" t="b">
        <f t="shared" si="8"/>
        <v>0</v>
      </c>
      <c r="N881" s="50" t="b">
        <f t="shared" si="9"/>
        <v>0</v>
      </c>
      <c r="O881" s="50">
        <f t="shared" si="10"/>
        <v>1</v>
      </c>
      <c r="P881" s="4">
        <f t="shared" si="28"/>
        <v>86289700</v>
      </c>
      <c r="Q881" s="21">
        <f t="shared" si="31"/>
        <v>2056</v>
      </c>
      <c r="V881" s="52"/>
      <c r="W881" s="53" t="str">
        <f t="shared" si="33"/>
        <v/>
      </c>
      <c r="X881" s="34" t="b">
        <f t="shared" si="13"/>
        <v>0</v>
      </c>
      <c r="Y881" s="34" t="b">
        <f t="shared" si="14"/>
        <v>0</v>
      </c>
      <c r="Z881" s="34" t="b">
        <f t="shared" si="15"/>
        <v>0</v>
      </c>
      <c r="AA881" s="34" t="b">
        <f t="shared" si="16"/>
        <v>0</v>
      </c>
      <c r="AB881" s="34" t="b">
        <f t="shared" si="17"/>
        <v>0</v>
      </c>
      <c r="AC881" s="21">
        <f t="shared" si="18"/>
        <v>12</v>
      </c>
      <c r="AD881" s="21">
        <f t="shared" si="19"/>
        <v>22</v>
      </c>
      <c r="AE881" s="16" t="b">
        <f t="shared" si="20"/>
        <v>0</v>
      </c>
      <c r="AF881" s="17" t="b">
        <f t="shared" si="30"/>
        <v>0</v>
      </c>
      <c r="AG881" s="17">
        <f t="shared" si="22"/>
        <v>22</v>
      </c>
      <c r="AH881" s="17" t="b">
        <f t="shared" si="23"/>
        <v>0</v>
      </c>
      <c r="AI881" s="34">
        <f t="shared" si="24"/>
        <v>3</v>
      </c>
      <c r="AJ881" s="18">
        <f t="shared" si="25"/>
        <v>12461.094</v>
      </c>
      <c r="AK881" s="18">
        <f t="shared" si="26"/>
        <v>12114.9525</v>
      </c>
      <c r="AL881" s="18">
        <f t="shared" si="27"/>
        <v>11768.811</v>
      </c>
    </row>
    <row r="882" ht="12.75" customHeight="1">
      <c r="A882" s="1">
        <v>44160.0</v>
      </c>
      <c r="B882" s="2">
        <v>2636.0</v>
      </c>
      <c r="C882" s="3">
        <v>13738.83</v>
      </c>
      <c r="D882" s="2">
        <v>13711.0</v>
      </c>
      <c r="E882" s="4"/>
      <c r="F882" s="5">
        <f t="shared" si="1"/>
        <v>2370</v>
      </c>
      <c r="G882" s="6">
        <f t="shared" si="2"/>
        <v>1.064571213</v>
      </c>
      <c r="H882" s="6">
        <f t="shared" si="3"/>
        <v>1.350236906</v>
      </c>
      <c r="I882" s="5" t="b">
        <f t="shared" si="4"/>
        <v>0</v>
      </c>
      <c r="J882" s="48">
        <f t="shared" si="5"/>
        <v>0</v>
      </c>
      <c r="K882" s="4">
        <f t="shared" si="6"/>
        <v>-71</v>
      </c>
      <c r="L882" s="7">
        <f t="shared" si="7"/>
        <v>-0.002025645561</v>
      </c>
      <c r="M882" s="50" t="b">
        <f t="shared" si="8"/>
        <v>0</v>
      </c>
      <c r="N882" s="50" t="b">
        <f t="shared" si="9"/>
        <v>0</v>
      </c>
      <c r="O882" s="50">
        <f t="shared" si="10"/>
        <v>1</v>
      </c>
      <c r="P882" s="4">
        <f t="shared" si="28"/>
        <v>74310100</v>
      </c>
      <c r="Q882" s="21">
        <f t="shared" si="31"/>
        <v>1788</v>
      </c>
      <c r="R882" s="93">
        <v>44160.0</v>
      </c>
      <c r="S882" s="97">
        <v>3627.25</v>
      </c>
      <c r="T882" s="97">
        <v>1016343.0</v>
      </c>
      <c r="U882" s="97">
        <v>5.52564957E8</v>
      </c>
      <c r="V882" s="98">
        <v>0.413186</v>
      </c>
      <c r="W882" s="53">
        <f t="shared" si="33"/>
        <v>3.092379835</v>
      </c>
      <c r="X882" s="34" t="b">
        <f t="shared" si="13"/>
        <v>0</v>
      </c>
      <c r="Y882" s="34" t="b">
        <f t="shared" si="14"/>
        <v>0</v>
      </c>
      <c r="Z882" s="34" t="b">
        <f t="shared" si="15"/>
        <v>0</v>
      </c>
      <c r="AA882" s="34" t="b">
        <f t="shared" si="16"/>
        <v>0</v>
      </c>
      <c r="AB882" s="34" t="b">
        <f t="shared" si="17"/>
        <v>0</v>
      </c>
      <c r="AC882" s="21">
        <f t="shared" si="18"/>
        <v>11</v>
      </c>
      <c r="AD882" s="21">
        <f t="shared" si="19"/>
        <v>21</v>
      </c>
      <c r="AE882" s="16" t="b">
        <f t="shared" si="20"/>
        <v>0</v>
      </c>
      <c r="AF882" s="17" t="b">
        <f t="shared" si="30"/>
        <v>0</v>
      </c>
      <c r="AG882" s="17">
        <f t="shared" si="22"/>
        <v>21</v>
      </c>
      <c r="AH882" s="17" t="b">
        <f t="shared" si="23"/>
        <v>0</v>
      </c>
      <c r="AI882" s="34">
        <f t="shared" si="24"/>
        <v>3</v>
      </c>
      <c r="AJ882" s="18">
        <f t="shared" si="25"/>
        <v>12364.947</v>
      </c>
      <c r="AK882" s="18">
        <f t="shared" si="26"/>
        <v>12021.47625</v>
      </c>
      <c r="AL882" s="18">
        <f t="shared" si="27"/>
        <v>11678.0055</v>
      </c>
    </row>
    <row r="883" ht="12.75" customHeight="1">
      <c r="A883" s="1">
        <v>44159.0</v>
      </c>
      <c r="B883" s="2">
        <v>2632.0</v>
      </c>
      <c r="C883" s="3">
        <v>13807.13</v>
      </c>
      <c r="D883" s="2">
        <v>13782.0</v>
      </c>
      <c r="E883" s="4"/>
      <c r="F883" s="5">
        <f t="shared" si="1"/>
        <v>2302</v>
      </c>
      <c r="G883" s="6">
        <f t="shared" si="2"/>
        <v>1.071260802</v>
      </c>
      <c r="H883" s="6">
        <f t="shared" si="3"/>
        <v>1.355024712</v>
      </c>
      <c r="I883" s="5" t="b">
        <f t="shared" si="4"/>
        <v>0</v>
      </c>
      <c r="J883" s="48">
        <f t="shared" si="5"/>
        <v>0</v>
      </c>
      <c r="K883" s="4">
        <f t="shared" si="6"/>
        <v>-89</v>
      </c>
      <c r="L883" s="7">
        <f t="shared" si="7"/>
        <v>-0.001820074121</v>
      </c>
      <c r="M883" s="50" t="b">
        <f t="shared" si="8"/>
        <v>0</v>
      </c>
      <c r="N883" s="50" t="b">
        <f t="shared" si="9"/>
        <v>0</v>
      </c>
      <c r="O883" s="50">
        <f t="shared" si="10"/>
        <v>1</v>
      </c>
      <c r="P883" s="4">
        <f t="shared" si="28"/>
        <v>81211300</v>
      </c>
      <c r="Q883" s="21">
        <f t="shared" si="31"/>
        <v>1944</v>
      </c>
      <c r="R883" s="93">
        <v>44159.0</v>
      </c>
      <c r="S883" s="97">
        <v>3632.75</v>
      </c>
      <c r="T883" s="97">
        <v>1288993.0</v>
      </c>
      <c r="U883" s="97">
        <v>6.57832073E8</v>
      </c>
      <c r="V883" s="98">
        <v>0.380919</v>
      </c>
      <c r="W883" s="53">
        <f t="shared" si="33"/>
        <v>3.673410914</v>
      </c>
      <c r="X883" s="34" t="b">
        <f t="shared" si="13"/>
        <v>0</v>
      </c>
      <c r="Y883" s="34" t="b">
        <f t="shared" si="14"/>
        <v>0</v>
      </c>
      <c r="Z883" s="34" t="b">
        <f t="shared" si="15"/>
        <v>0</v>
      </c>
      <c r="AA883" s="34" t="b">
        <f t="shared" si="16"/>
        <v>0</v>
      </c>
      <c r="AB883" s="34" t="b">
        <f t="shared" si="17"/>
        <v>0</v>
      </c>
      <c r="AC883" s="21">
        <f t="shared" si="18"/>
        <v>10</v>
      </c>
      <c r="AD883" s="21">
        <f t="shared" si="19"/>
        <v>20</v>
      </c>
      <c r="AE883" s="16" t="b">
        <f t="shared" si="20"/>
        <v>0</v>
      </c>
      <c r="AF883" s="17" t="b">
        <f t="shared" si="30"/>
        <v>0</v>
      </c>
      <c r="AG883" s="17">
        <f t="shared" si="22"/>
        <v>20</v>
      </c>
      <c r="AH883" s="17" t="b">
        <f t="shared" si="23"/>
        <v>0</v>
      </c>
      <c r="AI883" s="34">
        <f t="shared" si="24"/>
        <v>3</v>
      </c>
      <c r="AJ883" s="18">
        <f t="shared" si="25"/>
        <v>12426.417</v>
      </c>
      <c r="AK883" s="18">
        <f t="shared" si="26"/>
        <v>12081.23875</v>
      </c>
      <c r="AL883" s="18">
        <f t="shared" si="27"/>
        <v>11736.0605</v>
      </c>
    </row>
    <row r="884" ht="12.75" customHeight="1">
      <c r="A884" s="1">
        <v>44158.0</v>
      </c>
      <c r="B884" s="2">
        <v>2349.0</v>
      </c>
      <c r="C884" s="3">
        <v>13878.01</v>
      </c>
      <c r="D884" s="2">
        <v>13871.0</v>
      </c>
      <c r="E884" s="4"/>
      <c r="F884" s="5">
        <f t="shared" si="1"/>
        <v>2244.8</v>
      </c>
      <c r="G884" s="6">
        <f t="shared" si="2"/>
        <v>1.078168102</v>
      </c>
      <c r="H884" s="6">
        <f t="shared" si="3"/>
        <v>1.214267253</v>
      </c>
      <c r="I884" s="5" t="b">
        <f t="shared" si="4"/>
        <v>0</v>
      </c>
      <c r="J884" s="48">
        <f t="shared" si="5"/>
        <v>0</v>
      </c>
      <c r="K884" s="4">
        <f t="shared" si="6"/>
        <v>161</v>
      </c>
      <c r="L884" s="7">
        <f t="shared" si="7"/>
        <v>-0.000505115647</v>
      </c>
      <c r="M884" s="50" t="b">
        <f t="shared" si="8"/>
        <v>0</v>
      </c>
      <c r="N884" s="50" t="b">
        <f t="shared" si="9"/>
        <v>0</v>
      </c>
      <c r="O884" s="50">
        <f t="shared" si="10"/>
        <v>1</v>
      </c>
      <c r="P884" s="4">
        <f t="shared" si="28"/>
        <v>90823300</v>
      </c>
      <c r="Q884" s="21">
        <f t="shared" si="31"/>
        <v>2160</v>
      </c>
      <c r="R884" s="93">
        <v>44158.0</v>
      </c>
      <c r="S884" s="97">
        <v>3576.0</v>
      </c>
      <c r="T884" s="97">
        <v>1204848.0</v>
      </c>
      <c r="U884" s="97">
        <v>3.23064971E8</v>
      </c>
      <c r="V884" s="98">
        <v>0.388823</v>
      </c>
      <c r="W884" s="53">
        <f t="shared" si="33"/>
        <v>1.798167901</v>
      </c>
      <c r="X884" s="34" t="b">
        <f t="shared" si="13"/>
        <v>0</v>
      </c>
      <c r="Y884" s="34" t="b">
        <f t="shared" si="14"/>
        <v>0</v>
      </c>
      <c r="Z884" s="34" t="b">
        <f t="shared" si="15"/>
        <v>0</v>
      </c>
      <c r="AA884" s="34" t="b">
        <f t="shared" si="16"/>
        <v>0</v>
      </c>
      <c r="AB884" s="34" t="b">
        <f t="shared" si="17"/>
        <v>0</v>
      </c>
      <c r="AC884" s="21">
        <f t="shared" si="18"/>
        <v>9</v>
      </c>
      <c r="AD884" s="21">
        <f t="shared" si="19"/>
        <v>19</v>
      </c>
      <c r="AE884" s="16" t="b">
        <f t="shared" si="20"/>
        <v>0</v>
      </c>
      <c r="AF884" s="17" t="b">
        <f t="shared" si="30"/>
        <v>0</v>
      </c>
      <c r="AG884" s="17">
        <f t="shared" si="22"/>
        <v>19</v>
      </c>
      <c r="AH884" s="17" t="b">
        <f t="shared" si="23"/>
        <v>0</v>
      </c>
      <c r="AI884" s="34">
        <f t="shared" si="24"/>
        <v>3</v>
      </c>
      <c r="AJ884" s="18">
        <f t="shared" si="25"/>
        <v>12490.209</v>
      </c>
      <c r="AK884" s="18">
        <f t="shared" si="26"/>
        <v>12143.25875</v>
      </c>
      <c r="AL884" s="18">
        <f t="shared" si="27"/>
        <v>11796.3085</v>
      </c>
    </row>
    <row r="885" ht="12.75" customHeight="1">
      <c r="A885" s="1">
        <v>44155.0</v>
      </c>
      <c r="B885" s="2">
        <v>2176.0</v>
      </c>
      <c r="C885" s="3">
        <v>13716.44</v>
      </c>
      <c r="D885" s="2">
        <v>13710.0</v>
      </c>
      <c r="E885" s="4"/>
      <c r="F885" s="5">
        <f t="shared" si="1"/>
        <v>2244.2</v>
      </c>
      <c r="G885" s="6">
        <f t="shared" si="2"/>
        <v>1.06705933</v>
      </c>
      <c r="H885" s="6">
        <f t="shared" si="3"/>
        <v>1.218912366</v>
      </c>
      <c r="I885" s="5" t="b">
        <f t="shared" si="4"/>
        <v>0</v>
      </c>
      <c r="J885" s="48">
        <f t="shared" si="5"/>
        <v>0</v>
      </c>
      <c r="K885" s="4">
        <f t="shared" si="6"/>
        <v>-8</v>
      </c>
      <c r="L885" s="7">
        <f t="shared" si="7"/>
        <v>-0.0004695095812</v>
      </c>
      <c r="M885" s="50" t="b">
        <f t="shared" si="8"/>
        <v>0</v>
      </c>
      <c r="N885" s="50" t="b">
        <f t="shared" si="9"/>
        <v>0</v>
      </c>
      <c r="O885" s="50">
        <f t="shared" si="10"/>
        <v>1</v>
      </c>
      <c r="P885" s="4">
        <f t="shared" si="28"/>
        <v>76083750</v>
      </c>
      <c r="Q885" s="21">
        <f t="shared" si="31"/>
        <v>1831</v>
      </c>
      <c r="R885" s="93">
        <v>44155.0</v>
      </c>
      <c r="S885" s="97">
        <v>3554.25</v>
      </c>
      <c r="T885" s="97">
        <v>1189621.0</v>
      </c>
      <c r="U885" s="97">
        <v>2.85359504E8</v>
      </c>
      <c r="V885" s="98">
        <v>0.438406</v>
      </c>
      <c r="W885" s="53">
        <f t="shared" si="33"/>
        <v>1.587212201</v>
      </c>
      <c r="X885" s="34" t="b">
        <f t="shared" si="13"/>
        <v>0</v>
      </c>
      <c r="Y885" s="34" t="b">
        <f t="shared" si="14"/>
        <v>0</v>
      </c>
      <c r="Z885" s="34" t="b">
        <f t="shared" si="15"/>
        <v>0</v>
      </c>
      <c r="AA885" s="34" t="b">
        <f t="shared" si="16"/>
        <v>0</v>
      </c>
      <c r="AB885" s="34" t="b">
        <f t="shared" si="17"/>
        <v>0</v>
      </c>
      <c r="AC885" s="21">
        <f t="shared" si="18"/>
        <v>8</v>
      </c>
      <c r="AD885" s="21">
        <f t="shared" si="19"/>
        <v>18</v>
      </c>
      <c r="AE885" s="16" t="b">
        <f t="shared" si="20"/>
        <v>0</v>
      </c>
      <c r="AF885" s="17" t="b">
        <f t="shared" si="30"/>
        <v>0</v>
      </c>
      <c r="AG885" s="17">
        <f t="shared" si="22"/>
        <v>18</v>
      </c>
      <c r="AH885" s="17" t="b">
        <f t="shared" si="23"/>
        <v>0</v>
      </c>
      <c r="AI885" s="34">
        <f t="shared" si="24"/>
        <v>3</v>
      </c>
      <c r="AJ885" s="18">
        <f t="shared" si="25"/>
        <v>12344.796</v>
      </c>
      <c r="AK885" s="18">
        <f t="shared" si="26"/>
        <v>12001.885</v>
      </c>
      <c r="AL885" s="18">
        <f t="shared" si="27"/>
        <v>11658.974</v>
      </c>
    </row>
    <row r="886" ht="12.75" customHeight="1">
      <c r="A886" s="1">
        <v>44154.0</v>
      </c>
      <c r="B886" s="2">
        <v>2057.0</v>
      </c>
      <c r="C886" s="3">
        <v>13722.43</v>
      </c>
      <c r="D886" s="2">
        <v>13718.0</v>
      </c>
      <c r="E886" s="4"/>
      <c r="F886" s="5">
        <f t="shared" si="1"/>
        <v>2168.2</v>
      </c>
      <c r="G886" s="6">
        <f t="shared" si="2"/>
        <v>1.068853218</v>
      </c>
      <c r="H886" s="6">
        <f t="shared" si="3"/>
        <v>1.220963517</v>
      </c>
      <c r="I886" s="5" t="b">
        <f t="shared" si="4"/>
        <v>0</v>
      </c>
      <c r="J886" s="48">
        <f t="shared" si="5"/>
        <v>0</v>
      </c>
      <c r="K886" s="4">
        <f t="shared" si="6"/>
        <v>1</v>
      </c>
      <c r="L886" s="7">
        <f t="shared" si="7"/>
        <v>-0.0003228291199</v>
      </c>
      <c r="M886" s="50" t="b">
        <f t="shared" si="8"/>
        <v>0</v>
      </c>
      <c r="N886" s="50" t="b">
        <f t="shared" si="9"/>
        <v>0</v>
      </c>
      <c r="O886" s="50">
        <f t="shared" si="10"/>
        <v>1</v>
      </c>
      <c r="P886" s="4">
        <f t="shared" si="28"/>
        <v>76822950</v>
      </c>
      <c r="Q886" s="21">
        <f t="shared" si="31"/>
        <v>1848</v>
      </c>
      <c r="R886" s="93">
        <v>44154.0</v>
      </c>
      <c r="S886" s="97">
        <v>3580.0</v>
      </c>
      <c r="T886" s="97">
        <v>1291117.0</v>
      </c>
      <c r="U886" s="97">
        <v>3.15124771E8</v>
      </c>
      <c r="V886" s="98">
        <v>0.467602</v>
      </c>
      <c r="W886" s="53">
        <f t="shared" si="33"/>
        <v>1.753693325</v>
      </c>
      <c r="X886" s="34" t="b">
        <f t="shared" si="13"/>
        <v>0</v>
      </c>
      <c r="Y886" s="34" t="b">
        <f t="shared" si="14"/>
        <v>0</v>
      </c>
      <c r="Z886" s="34" t="b">
        <f t="shared" si="15"/>
        <v>0</v>
      </c>
      <c r="AA886" s="34" t="b">
        <f t="shared" si="16"/>
        <v>0</v>
      </c>
      <c r="AB886" s="34" t="b">
        <f t="shared" si="17"/>
        <v>0</v>
      </c>
      <c r="AC886" s="21">
        <f t="shared" si="18"/>
        <v>7</v>
      </c>
      <c r="AD886" s="21">
        <f t="shared" si="19"/>
        <v>17</v>
      </c>
      <c r="AE886" s="16" t="b">
        <f t="shared" si="20"/>
        <v>0</v>
      </c>
      <c r="AF886" s="17" t="b">
        <f t="shared" si="30"/>
        <v>0</v>
      </c>
      <c r="AG886" s="17">
        <f t="shared" si="22"/>
        <v>17</v>
      </c>
      <c r="AH886" s="17" t="b">
        <f t="shared" si="23"/>
        <v>0</v>
      </c>
      <c r="AI886" s="34">
        <f t="shared" si="24"/>
        <v>3</v>
      </c>
      <c r="AJ886" s="18">
        <f t="shared" si="25"/>
        <v>12350.187</v>
      </c>
      <c r="AK886" s="18">
        <f t="shared" si="26"/>
        <v>12007.12625</v>
      </c>
      <c r="AL886" s="18">
        <f t="shared" si="27"/>
        <v>11664.0655</v>
      </c>
      <c r="AM886" s="19">
        <v>163.0</v>
      </c>
      <c r="AN886" s="19">
        <v>452.0</v>
      </c>
      <c r="AO886" s="19">
        <v>109.0</v>
      </c>
      <c r="AP886" s="19">
        <v>80.0</v>
      </c>
      <c r="AQ886" s="19">
        <v>61.0</v>
      </c>
    </row>
    <row r="887" ht="12.75" customHeight="1">
      <c r="A887" s="102">
        <v>44153.0</v>
      </c>
      <c r="B887" s="2">
        <v>2296.0</v>
      </c>
      <c r="C887" s="3">
        <v>13773.29</v>
      </c>
      <c r="D887" s="2">
        <v>13757.0</v>
      </c>
      <c r="E887" s="4">
        <v>13717.0</v>
      </c>
      <c r="F887" s="5">
        <f t="shared" si="1"/>
        <v>2175.6</v>
      </c>
      <c r="G887" s="6">
        <f t="shared" si="2"/>
        <v>1.074314426</v>
      </c>
      <c r="H887" s="6">
        <f t="shared" si="3"/>
        <v>1.221164774</v>
      </c>
      <c r="I887" s="5" t="b">
        <f t="shared" si="4"/>
        <v>0</v>
      </c>
      <c r="J887" s="48">
        <f t="shared" si="5"/>
        <v>0</v>
      </c>
      <c r="K887" s="4">
        <f t="shared" si="6"/>
        <v>154</v>
      </c>
      <c r="L887" s="7">
        <f t="shared" si="7"/>
        <v>-0.004086895724</v>
      </c>
      <c r="M887" s="50" t="b">
        <f t="shared" si="8"/>
        <v>0</v>
      </c>
      <c r="N887" s="50" t="b">
        <f t="shared" si="9"/>
        <v>0</v>
      </c>
      <c r="O887" s="50">
        <f t="shared" si="10"/>
        <v>1</v>
      </c>
      <c r="P887" s="4">
        <f t="shared" si="28"/>
        <v>76730950</v>
      </c>
      <c r="Q887" s="21">
        <f t="shared" si="31"/>
        <v>1840</v>
      </c>
      <c r="R887" s="93">
        <v>44153.0</v>
      </c>
      <c r="S887" s="97">
        <v>3565.0</v>
      </c>
      <c r="T887" s="97">
        <v>1325309.0</v>
      </c>
      <c r="U887" s="97">
        <v>3.76315921E8</v>
      </c>
      <c r="V887" s="98">
        <v>0.417026</v>
      </c>
      <c r="W887" s="53">
        <f t="shared" si="33"/>
        <v>2.094388069</v>
      </c>
      <c r="X887" s="34" t="b">
        <f t="shared" si="13"/>
        <v>0</v>
      </c>
      <c r="Y887" s="34" t="b">
        <f t="shared" si="14"/>
        <v>0</v>
      </c>
      <c r="Z887" s="34" t="b">
        <f t="shared" si="15"/>
        <v>1</v>
      </c>
      <c r="AA887" s="34" t="b">
        <f t="shared" si="16"/>
        <v>0</v>
      </c>
      <c r="AB887" s="34" t="b">
        <f t="shared" si="17"/>
        <v>0</v>
      </c>
      <c r="AC887" s="21">
        <f t="shared" si="18"/>
        <v>6</v>
      </c>
      <c r="AD887" s="21">
        <f t="shared" si="19"/>
        <v>16</v>
      </c>
      <c r="AE887" s="16" t="b">
        <f t="shared" si="20"/>
        <v>0</v>
      </c>
      <c r="AF887" s="17" t="b">
        <f t="shared" si="30"/>
        <v>0</v>
      </c>
      <c r="AG887" s="17">
        <f t="shared" si="22"/>
        <v>16</v>
      </c>
      <c r="AH887" s="17" t="b">
        <f t="shared" si="23"/>
        <v>0</v>
      </c>
      <c r="AI887" s="34">
        <f t="shared" si="24"/>
        <v>3</v>
      </c>
      <c r="AJ887" s="18">
        <f t="shared" si="25"/>
        <v>12395.961</v>
      </c>
      <c r="AK887" s="18">
        <f t="shared" si="26"/>
        <v>12051.62875</v>
      </c>
      <c r="AL887" s="18">
        <f t="shared" si="27"/>
        <v>11707.2965</v>
      </c>
    </row>
    <row r="888" ht="12.75" customHeight="1">
      <c r="A888" s="1">
        <v>44152.0</v>
      </c>
      <c r="B888" s="2">
        <v>2346.0</v>
      </c>
      <c r="C888" s="3">
        <v>13593.01</v>
      </c>
      <c r="D888" s="2">
        <v>13605.0</v>
      </c>
      <c r="E888" s="4">
        <v>13563.0</v>
      </c>
      <c r="F888" s="5">
        <f t="shared" si="1"/>
        <v>2194.4</v>
      </c>
      <c r="G888" s="6">
        <f t="shared" si="2"/>
        <v>1.061861422</v>
      </c>
      <c r="H888" s="6">
        <f t="shared" si="3"/>
        <v>1.244575595</v>
      </c>
      <c r="I888" s="5" t="b">
        <f t="shared" si="4"/>
        <v>0</v>
      </c>
      <c r="J888" s="48">
        <f t="shared" si="5"/>
        <v>0</v>
      </c>
      <c r="K888" s="4">
        <f t="shared" si="6"/>
        <v>38</v>
      </c>
      <c r="L888" s="7">
        <f t="shared" si="7"/>
        <v>-0.002207752367</v>
      </c>
      <c r="M888" s="50" t="b">
        <f t="shared" si="8"/>
        <v>0</v>
      </c>
      <c r="N888" s="50" t="b">
        <f t="shared" si="9"/>
        <v>0</v>
      </c>
      <c r="O888" s="50">
        <f t="shared" si="10"/>
        <v>1</v>
      </c>
      <c r="P888" s="4">
        <f t="shared" si="28"/>
        <v>64657350</v>
      </c>
      <c r="Q888" s="21">
        <f t="shared" si="31"/>
        <v>1568</v>
      </c>
      <c r="R888" s="93">
        <v>44152.0</v>
      </c>
      <c r="S888" s="97">
        <v>3606.75</v>
      </c>
      <c r="T888" s="97">
        <v>1268206.0</v>
      </c>
      <c r="U888" s="97">
        <v>6.61093948E8</v>
      </c>
      <c r="V888" s="98">
        <v>0.440562</v>
      </c>
      <c r="W888" s="53">
        <f t="shared" si="33"/>
        <v>3.682929745</v>
      </c>
      <c r="X888" s="34" t="b">
        <f t="shared" si="13"/>
        <v>0</v>
      </c>
      <c r="Y888" s="34" t="b">
        <f t="shared" si="14"/>
        <v>0</v>
      </c>
      <c r="Z888" s="34" t="b">
        <f t="shared" si="15"/>
        <v>1</v>
      </c>
      <c r="AA888" s="34" t="b">
        <f t="shared" si="16"/>
        <v>0</v>
      </c>
      <c r="AB888" s="34" t="b">
        <f t="shared" si="17"/>
        <v>0</v>
      </c>
      <c r="AC888" s="21">
        <f t="shared" si="18"/>
        <v>5</v>
      </c>
      <c r="AD888" s="21">
        <f t="shared" si="19"/>
        <v>15</v>
      </c>
      <c r="AE888" s="16" t="b">
        <f t="shared" si="20"/>
        <v>0</v>
      </c>
      <c r="AF888" s="17" t="b">
        <f t="shared" si="30"/>
        <v>0</v>
      </c>
      <c r="AG888" s="17">
        <f t="shared" si="22"/>
        <v>15</v>
      </c>
      <c r="AH888" s="17" t="b">
        <f t="shared" si="23"/>
        <v>0</v>
      </c>
      <c r="AI888" s="34">
        <f t="shared" si="24"/>
        <v>3</v>
      </c>
      <c r="AJ888" s="18">
        <f t="shared" si="25"/>
        <v>12233.709</v>
      </c>
      <c r="AK888" s="18">
        <f t="shared" si="26"/>
        <v>11893.88375</v>
      </c>
      <c r="AL888" s="18">
        <f t="shared" si="27"/>
        <v>11554.0585</v>
      </c>
    </row>
    <row r="889" ht="12.75" customHeight="1">
      <c r="A889" s="1">
        <v>44151.0</v>
      </c>
      <c r="B889" s="2">
        <v>2346.0</v>
      </c>
      <c r="C889" s="3">
        <v>13551.83</v>
      </c>
      <c r="D889" s="2">
        <v>13567.0</v>
      </c>
      <c r="E889" s="4"/>
      <c r="F889" s="5">
        <f t="shared" si="1"/>
        <v>2222.6</v>
      </c>
      <c r="G889" s="6">
        <f t="shared" si="2"/>
        <v>1.060343083</v>
      </c>
      <c r="H889" s="6">
        <f t="shared" si="3"/>
        <v>1.282597858</v>
      </c>
      <c r="I889" s="5" t="b">
        <f t="shared" si="4"/>
        <v>0</v>
      </c>
      <c r="J889" s="48">
        <f t="shared" si="5"/>
        <v>0</v>
      </c>
      <c r="K889" s="4">
        <f t="shared" si="6"/>
        <v>291</v>
      </c>
      <c r="L889" s="7">
        <f t="shared" si="7"/>
        <v>0.001119406014</v>
      </c>
      <c r="M889" s="50" t="b">
        <f t="shared" si="8"/>
        <v>0</v>
      </c>
      <c r="N889" s="50" t="b">
        <f t="shared" si="9"/>
        <v>0</v>
      </c>
      <c r="O889" s="50">
        <f t="shared" si="10"/>
        <v>-1</v>
      </c>
      <c r="P889" s="4">
        <f t="shared" si="28"/>
        <v>65668150</v>
      </c>
      <c r="Q889" s="21">
        <f t="shared" si="31"/>
        <v>-532</v>
      </c>
      <c r="R889" s="93">
        <v>44151.0</v>
      </c>
      <c r="S889" s="97">
        <v>3623.0</v>
      </c>
      <c r="T889" s="97">
        <v>1303941.0</v>
      </c>
      <c r="U889" s="97">
        <v>6.97368215E8</v>
      </c>
      <c r="V889" s="98">
        <v>0.414981</v>
      </c>
      <c r="W889" s="53">
        <f t="shared" si="33"/>
        <v>3.887393525</v>
      </c>
      <c r="X889" s="34" t="b">
        <f t="shared" si="13"/>
        <v>0</v>
      </c>
      <c r="Y889" s="34" t="b">
        <f t="shared" si="14"/>
        <v>0</v>
      </c>
      <c r="Z889" s="34" t="b">
        <f t="shared" si="15"/>
        <v>1</v>
      </c>
      <c r="AA889" s="34" t="b">
        <f t="shared" si="16"/>
        <v>0</v>
      </c>
      <c r="AB889" s="34" t="b">
        <f t="shared" si="17"/>
        <v>0</v>
      </c>
      <c r="AC889" s="21">
        <f t="shared" si="18"/>
        <v>4</v>
      </c>
      <c r="AD889" s="21">
        <f t="shared" si="19"/>
        <v>14</v>
      </c>
      <c r="AE889" s="16" t="b">
        <f t="shared" si="20"/>
        <v>0</v>
      </c>
      <c r="AF889" s="17" t="b">
        <f t="shared" si="30"/>
        <v>0</v>
      </c>
      <c r="AG889" s="17">
        <f t="shared" si="22"/>
        <v>14</v>
      </c>
      <c r="AH889" s="17" t="b">
        <f t="shared" si="23"/>
        <v>0</v>
      </c>
      <c r="AI889" s="34">
        <f t="shared" si="24"/>
        <v>1</v>
      </c>
      <c r="AJ889" s="18">
        <f t="shared" si="25"/>
        <v>12196.647</v>
      </c>
      <c r="AK889" s="18">
        <f t="shared" si="26"/>
        <v>11857.85125</v>
      </c>
      <c r="AL889" s="18">
        <f t="shared" si="27"/>
        <v>11519.0555</v>
      </c>
    </row>
    <row r="890" ht="12.75" customHeight="1">
      <c r="A890" s="1">
        <v>44148.0</v>
      </c>
      <c r="B890" s="2">
        <v>1796.0</v>
      </c>
      <c r="C890" s="3">
        <v>13273.33</v>
      </c>
      <c r="D890" s="2">
        <v>13276.0</v>
      </c>
      <c r="E890" s="4"/>
      <c r="F890" s="5">
        <f t="shared" si="1"/>
        <v>2192</v>
      </c>
      <c r="G890" s="6">
        <f t="shared" si="2"/>
        <v>1.039600473</v>
      </c>
      <c r="H890" s="6">
        <f t="shared" si="3"/>
        <v>1.280506642</v>
      </c>
      <c r="I890" s="5" t="b">
        <f t="shared" si="4"/>
        <v>0</v>
      </c>
      <c r="J890" s="48">
        <f t="shared" si="5"/>
        <v>0</v>
      </c>
      <c r="K890" s="4">
        <f t="shared" si="6"/>
        <v>41</v>
      </c>
      <c r="L890" s="7">
        <f t="shared" si="7"/>
        <v>0.0002011552489</v>
      </c>
      <c r="M890" s="50" t="b">
        <f t="shared" si="8"/>
        <v>0</v>
      </c>
      <c r="N890" s="50" t="b">
        <f t="shared" si="9"/>
        <v>0</v>
      </c>
      <c r="O890" s="50">
        <f t="shared" si="10"/>
        <v>-1</v>
      </c>
      <c r="P890" s="4">
        <f t="shared" si="28"/>
        <v>74660050</v>
      </c>
      <c r="Q890" s="21">
        <f t="shared" si="31"/>
        <v>-618</v>
      </c>
      <c r="R890" s="93">
        <v>44148.0</v>
      </c>
      <c r="S890" s="97">
        <v>3582.0</v>
      </c>
      <c r="T890" s="97">
        <v>1334530.0</v>
      </c>
      <c r="U890" s="97">
        <v>5.47546943E8</v>
      </c>
      <c r="V890" s="98">
        <v>0.431021</v>
      </c>
      <c r="W890" s="53">
        <f t="shared" si="33"/>
        <v>3.050374932</v>
      </c>
      <c r="X890" s="34" t="b">
        <f t="shared" si="13"/>
        <v>0</v>
      </c>
      <c r="Y890" s="34" t="b">
        <f t="shared" si="14"/>
        <v>0</v>
      </c>
      <c r="Z890" s="34" t="b">
        <f t="shared" si="15"/>
        <v>1</v>
      </c>
      <c r="AA890" s="34" t="b">
        <f t="shared" si="16"/>
        <v>0</v>
      </c>
      <c r="AB890" s="34" t="b">
        <f t="shared" si="17"/>
        <v>0</v>
      </c>
      <c r="AC890" s="21">
        <f t="shared" si="18"/>
        <v>3</v>
      </c>
      <c r="AD890" s="21">
        <f t="shared" si="19"/>
        <v>13</v>
      </c>
      <c r="AE890" s="16" t="b">
        <f t="shared" si="20"/>
        <v>0</v>
      </c>
      <c r="AF890" s="17" t="b">
        <f t="shared" si="30"/>
        <v>0</v>
      </c>
      <c r="AG890" s="17">
        <f t="shared" si="22"/>
        <v>13</v>
      </c>
      <c r="AH890" s="17" t="b">
        <f t="shared" si="23"/>
        <v>0</v>
      </c>
      <c r="AI890" s="34">
        <f t="shared" si="24"/>
        <v>1</v>
      </c>
      <c r="AJ890" s="18">
        <f t="shared" si="25"/>
        <v>11945.997</v>
      </c>
      <c r="AK890" s="18">
        <f t="shared" si="26"/>
        <v>11614.16375</v>
      </c>
      <c r="AL890" s="18">
        <f t="shared" si="27"/>
        <v>11282.3305</v>
      </c>
    </row>
    <row r="891" ht="12.75" customHeight="1">
      <c r="A891" s="1">
        <v>44147.0</v>
      </c>
      <c r="B891" s="2">
        <v>2094.0</v>
      </c>
      <c r="C891" s="3">
        <v>13221.78</v>
      </c>
      <c r="D891" s="2">
        <v>13235.0</v>
      </c>
      <c r="E891" s="4"/>
      <c r="F891" s="5">
        <f t="shared" si="1"/>
        <v>2198.6</v>
      </c>
      <c r="G891" s="6">
        <f t="shared" si="2"/>
        <v>1.03610556</v>
      </c>
      <c r="H891" s="6">
        <f t="shared" si="3"/>
        <v>1.273219055</v>
      </c>
      <c r="I891" s="5" t="b">
        <f t="shared" si="4"/>
        <v>0</v>
      </c>
      <c r="J891" s="48">
        <f t="shared" si="5"/>
        <v>0</v>
      </c>
      <c r="K891" s="4">
        <f t="shared" si="6"/>
        <v>-34</v>
      </c>
      <c r="L891" s="7">
        <f t="shared" si="7"/>
        <v>0.0009998653736</v>
      </c>
      <c r="M891" s="50" t="b">
        <f t="shared" si="8"/>
        <v>0</v>
      </c>
      <c r="N891" s="50" t="b">
        <f t="shared" si="9"/>
        <v>0</v>
      </c>
      <c r="O891" s="50">
        <f t="shared" si="10"/>
        <v>1</v>
      </c>
      <c r="P891" s="4">
        <f t="shared" si="28"/>
        <v>71029500</v>
      </c>
      <c r="Q891" s="21">
        <f t="shared" si="31"/>
        <v>1771</v>
      </c>
      <c r="R891" s="93">
        <v>44147.0</v>
      </c>
      <c r="S891" s="97">
        <v>3532.5</v>
      </c>
      <c r="T891" s="97">
        <v>1685890.0</v>
      </c>
      <c r="U891" s="97">
        <v>3.99615612E8</v>
      </c>
      <c r="V891" s="98">
        <v>0.449137</v>
      </c>
      <c r="W891" s="53">
        <f t="shared" si="33"/>
        <v>2.232892857</v>
      </c>
      <c r="X891" s="34" t="b">
        <f t="shared" si="13"/>
        <v>0</v>
      </c>
      <c r="Y891" s="34" t="b">
        <f t="shared" si="14"/>
        <v>0</v>
      </c>
      <c r="Z891" s="34" t="b">
        <f t="shared" si="15"/>
        <v>1</v>
      </c>
      <c r="AA891" s="34" t="b">
        <f t="shared" si="16"/>
        <v>0</v>
      </c>
      <c r="AB891" s="34" t="b">
        <f t="shared" si="17"/>
        <v>0</v>
      </c>
      <c r="AC891" s="21">
        <f t="shared" si="18"/>
        <v>2</v>
      </c>
      <c r="AD891" s="21">
        <f t="shared" si="19"/>
        <v>12</v>
      </c>
      <c r="AE891" s="16" t="b">
        <f t="shared" si="20"/>
        <v>0</v>
      </c>
      <c r="AF891" s="17" t="b">
        <f t="shared" si="30"/>
        <v>0</v>
      </c>
      <c r="AG891" s="17">
        <f t="shared" si="22"/>
        <v>12</v>
      </c>
      <c r="AH891" s="17" t="b">
        <f t="shared" si="23"/>
        <v>0</v>
      </c>
      <c r="AI891" s="34">
        <f t="shared" si="24"/>
        <v>3</v>
      </c>
      <c r="AJ891" s="18">
        <f t="shared" si="25"/>
        <v>11899.602</v>
      </c>
      <c r="AK891" s="18">
        <f t="shared" si="26"/>
        <v>11569.0575</v>
      </c>
      <c r="AL891" s="18">
        <f t="shared" si="27"/>
        <v>11238.513</v>
      </c>
    </row>
    <row r="892" ht="12.75" customHeight="1">
      <c r="A892" s="1">
        <v>44146.0</v>
      </c>
      <c r="B892" s="2">
        <v>2390.0</v>
      </c>
      <c r="C892" s="3">
        <v>13262.19</v>
      </c>
      <c r="D892" s="2">
        <v>13269.0</v>
      </c>
      <c r="E892" s="4"/>
      <c r="F892" s="5">
        <f t="shared" si="1"/>
        <v>2128.2</v>
      </c>
      <c r="G892" s="6">
        <f t="shared" si="2"/>
        <v>1.039632963</v>
      </c>
      <c r="H892" s="6">
        <f t="shared" si="3"/>
        <v>1.271905898</v>
      </c>
      <c r="I892" s="5" t="b">
        <f t="shared" si="4"/>
        <v>0</v>
      </c>
      <c r="J892" s="48">
        <f t="shared" si="5"/>
        <v>0</v>
      </c>
      <c r="K892" s="4">
        <f t="shared" si="6"/>
        <v>193</v>
      </c>
      <c r="L892" s="7">
        <f t="shared" si="7"/>
        <v>0.0005134898535</v>
      </c>
      <c r="M892" s="50" t="b">
        <f t="shared" si="8"/>
        <v>0</v>
      </c>
      <c r="N892" s="50" t="b">
        <f t="shared" si="9"/>
        <v>0</v>
      </c>
      <c r="O892" s="50">
        <f t="shared" si="10"/>
        <v>1</v>
      </c>
      <c r="P892" s="4">
        <f t="shared" si="28"/>
        <v>74164300</v>
      </c>
      <c r="Q892" s="21">
        <f t="shared" si="31"/>
        <v>1844</v>
      </c>
      <c r="R892" s="93">
        <v>44146.0</v>
      </c>
      <c r="S892" s="97">
        <v>3568.0</v>
      </c>
      <c r="T892" s="97">
        <v>1324983.0</v>
      </c>
      <c r="U892" s="97">
        <v>5.81492698E8</v>
      </c>
      <c r="V892" s="98">
        <v>0.3985</v>
      </c>
      <c r="W892" s="53">
        <f t="shared" si="33"/>
        <v>3.277914058</v>
      </c>
      <c r="X892" s="34" t="b">
        <f t="shared" si="13"/>
        <v>0</v>
      </c>
      <c r="Y892" s="34" t="b">
        <f t="shared" si="14"/>
        <v>0</v>
      </c>
      <c r="Z892" s="34" t="b">
        <f t="shared" si="15"/>
        <v>1</v>
      </c>
      <c r="AA892" s="34" t="b">
        <f t="shared" si="16"/>
        <v>0</v>
      </c>
      <c r="AB892" s="34" t="b">
        <f t="shared" si="17"/>
        <v>1</v>
      </c>
      <c r="AC892" s="21">
        <f t="shared" si="18"/>
        <v>1</v>
      </c>
      <c r="AD892" s="21">
        <f t="shared" si="19"/>
        <v>11</v>
      </c>
      <c r="AE892" s="16" t="b">
        <f t="shared" si="20"/>
        <v>0</v>
      </c>
      <c r="AF892" s="17" t="b">
        <f t="shared" si="30"/>
        <v>0</v>
      </c>
      <c r="AG892" s="17">
        <f t="shared" si="22"/>
        <v>11</v>
      </c>
      <c r="AH892" s="17" t="b">
        <f t="shared" si="23"/>
        <v>0</v>
      </c>
      <c r="AI892" s="34">
        <f t="shared" si="24"/>
        <v>3</v>
      </c>
      <c r="AJ892" s="18">
        <f t="shared" si="25"/>
        <v>11935.971</v>
      </c>
      <c r="AK892" s="18">
        <f t="shared" si="26"/>
        <v>11604.41625</v>
      </c>
      <c r="AL892" s="18">
        <f t="shared" si="27"/>
        <v>11272.8615</v>
      </c>
    </row>
    <row r="893" ht="12.75" customHeight="1">
      <c r="A893" s="1">
        <v>44145.0</v>
      </c>
      <c r="B893" s="2">
        <v>2487.0</v>
      </c>
      <c r="C893" s="3">
        <v>13081.72</v>
      </c>
      <c r="D893" s="2">
        <v>13076.0</v>
      </c>
      <c r="E893" s="4"/>
      <c r="F893" s="5">
        <f t="shared" si="1"/>
        <v>2035.2</v>
      </c>
      <c r="G893" s="6">
        <f t="shared" si="2"/>
        <v>1.026111496</v>
      </c>
      <c r="H893" s="6">
        <f t="shared" si="3"/>
        <v>1.274774467</v>
      </c>
      <c r="I893" s="5" t="b">
        <f t="shared" si="4"/>
        <v>0</v>
      </c>
      <c r="J893" s="48">
        <f t="shared" si="5"/>
        <v>0</v>
      </c>
      <c r="K893" s="4">
        <f t="shared" si="6"/>
        <v>-53</v>
      </c>
      <c r="L893" s="7">
        <f t="shared" si="7"/>
        <v>-0.0004372513706</v>
      </c>
      <c r="M893" s="50" t="b">
        <f t="shared" si="8"/>
        <v>0</v>
      </c>
      <c r="N893" s="50" t="b">
        <f t="shared" si="9"/>
        <v>0</v>
      </c>
      <c r="O893" s="50">
        <f t="shared" si="10"/>
        <v>1</v>
      </c>
      <c r="P893" s="4">
        <f t="shared" si="28"/>
        <v>59641050</v>
      </c>
      <c r="Q893" s="21">
        <f t="shared" si="31"/>
        <v>1505</v>
      </c>
      <c r="R893" s="93">
        <v>44145.0</v>
      </c>
      <c r="S893" s="97">
        <v>3541.0</v>
      </c>
      <c r="T893" s="97">
        <v>2160319.0</v>
      </c>
      <c r="U893" s="97">
        <v>4.66149065E8</v>
      </c>
      <c r="V893" s="98">
        <v>0.399196</v>
      </c>
      <c r="W893" s="53">
        <f t="shared" si="33"/>
        <v>2.633758782</v>
      </c>
      <c r="X893" s="34" t="b">
        <f t="shared" si="13"/>
        <v>0</v>
      </c>
      <c r="Y893" s="34" t="b">
        <f t="shared" si="14"/>
        <v>0</v>
      </c>
      <c r="Z893" s="34" t="b">
        <f t="shared" si="15"/>
        <v>1</v>
      </c>
      <c r="AA893" s="34" t="b">
        <f t="shared" si="16"/>
        <v>0</v>
      </c>
      <c r="AB893" s="34" t="b">
        <f t="shared" si="17"/>
        <v>1</v>
      </c>
      <c r="AC893" s="21">
        <f t="shared" si="18"/>
        <v>1</v>
      </c>
      <c r="AD893" s="21">
        <f t="shared" si="19"/>
        <v>10</v>
      </c>
      <c r="AE893" s="16" t="b">
        <f t="shared" si="20"/>
        <v>0</v>
      </c>
      <c r="AF893" s="17" t="b">
        <f t="shared" si="30"/>
        <v>0</v>
      </c>
      <c r="AG893" s="17">
        <f t="shared" si="22"/>
        <v>10</v>
      </c>
      <c r="AH893" s="17" t="b">
        <f t="shared" si="23"/>
        <v>0</v>
      </c>
      <c r="AI893" s="34">
        <f t="shared" si="24"/>
        <v>3</v>
      </c>
      <c r="AJ893" s="18">
        <f t="shared" si="25"/>
        <v>11773.548</v>
      </c>
      <c r="AK893" s="18">
        <f t="shared" si="26"/>
        <v>11446.505</v>
      </c>
      <c r="AL893" s="18">
        <f t="shared" si="27"/>
        <v>11119.462</v>
      </c>
    </row>
    <row r="894" ht="12.75" customHeight="1">
      <c r="A894" s="1">
        <v>44144.0</v>
      </c>
      <c r="B894" s="2">
        <v>2193.0</v>
      </c>
      <c r="C894" s="3">
        <v>13127.47</v>
      </c>
      <c r="D894" s="2">
        <v>13129.0</v>
      </c>
      <c r="E894" s="4"/>
      <c r="F894" s="5">
        <f t="shared" si="1"/>
        <v>1870.6</v>
      </c>
      <c r="G894" s="6">
        <f t="shared" si="2"/>
        <v>1.030129105</v>
      </c>
      <c r="H894" s="6">
        <f t="shared" si="3"/>
        <v>1.125279011</v>
      </c>
      <c r="I894" s="5" t="b">
        <f t="shared" si="4"/>
        <v>0</v>
      </c>
      <c r="J894" s="48">
        <f t="shared" si="5"/>
        <v>0</v>
      </c>
      <c r="K894" s="4">
        <f t="shared" si="6"/>
        <v>194</v>
      </c>
      <c r="L894" s="7">
        <f t="shared" si="7"/>
        <v>0.0001165494951</v>
      </c>
      <c r="M894" s="50" t="b">
        <f t="shared" si="8"/>
        <v>0</v>
      </c>
      <c r="N894" s="50" t="b">
        <f t="shared" si="9"/>
        <v>0</v>
      </c>
      <c r="O894" s="50">
        <f t="shared" si="10"/>
        <v>1</v>
      </c>
      <c r="P894" s="4">
        <f t="shared" si="28"/>
        <v>63896950</v>
      </c>
      <c r="Q894" s="21">
        <f t="shared" si="31"/>
        <v>1606</v>
      </c>
      <c r="R894" s="93">
        <v>44144.0</v>
      </c>
      <c r="S894" s="97">
        <v>3544.0</v>
      </c>
      <c r="T894" s="97">
        <v>2605322.0</v>
      </c>
      <c r="U894" s="97">
        <v>5.23235894E8</v>
      </c>
      <c r="V894" s="98">
        <v>0.379174</v>
      </c>
      <c r="W894" s="53">
        <f t="shared" si="33"/>
        <v>2.983574826</v>
      </c>
      <c r="X894" s="34" t="b">
        <f t="shared" si="13"/>
        <v>0</v>
      </c>
      <c r="Y894" s="34" t="b">
        <f t="shared" si="14"/>
        <v>0</v>
      </c>
      <c r="Z894" s="34" t="b">
        <f t="shared" si="15"/>
        <v>1</v>
      </c>
      <c r="AA894" s="34" t="b">
        <f t="shared" si="16"/>
        <v>0</v>
      </c>
      <c r="AB894" s="34" t="b">
        <f t="shared" si="17"/>
        <v>0</v>
      </c>
      <c r="AC894" s="21">
        <f t="shared" si="18"/>
        <v>8</v>
      </c>
      <c r="AD894" s="21">
        <f t="shared" si="19"/>
        <v>9</v>
      </c>
      <c r="AE894" s="16" t="b">
        <f t="shared" si="20"/>
        <v>0</v>
      </c>
      <c r="AF894" s="17" t="b">
        <f t="shared" si="30"/>
        <v>0</v>
      </c>
      <c r="AG894" s="17">
        <f t="shared" si="22"/>
        <v>9</v>
      </c>
      <c r="AH894" s="17" t="b">
        <f t="shared" si="23"/>
        <v>0</v>
      </c>
      <c r="AI894" s="34">
        <f t="shared" si="24"/>
        <v>3</v>
      </c>
      <c r="AJ894" s="18">
        <f t="shared" si="25"/>
        <v>11814.723</v>
      </c>
      <c r="AK894" s="18">
        <f t="shared" si="26"/>
        <v>11486.53625</v>
      </c>
      <c r="AL894" s="18">
        <f t="shared" si="27"/>
        <v>11158.3495</v>
      </c>
    </row>
    <row r="895" ht="12.75" customHeight="1">
      <c r="A895" s="1">
        <v>44141.0</v>
      </c>
      <c r="B895" s="2">
        <v>1829.0</v>
      </c>
      <c r="C895" s="3">
        <v>12973.53</v>
      </c>
      <c r="D895" s="2">
        <v>12935.0</v>
      </c>
      <c r="E895" s="4"/>
      <c r="F895" s="5">
        <f t="shared" si="1"/>
        <v>1761</v>
      </c>
      <c r="G895" s="6">
        <f t="shared" si="2"/>
        <v>1.018658707</v>
      </c>
      <c r="H895" s="6">
        <f t="shared" si="3"/>
        <v>0.9880493084</v>
      </c>
      <c r="I895" s="5" t="b">
        <f t="shared" si="4"/>
        <v>0</v>
      </c>
      <c r="J895" s="48">
        <f t="shared" si="5"/>
        <v>0</v>
      </c>
      <c r="K895" s="4">
        <f t="shared" si="6"/>
        <v>46</v>
      </c>
      <c r="L895" s="7">
        <f t="shared" si="7"/>
        <v>-0.002969893314</v>
      </c>
      <c r="M895" s="50" t="b">
        <f t="shared" si="8"/>
        <v>0</v>
      </c>
      <c r="N895" s="50" t="b">
        <f t="shared" si="9"/>
        <v>0</v>
      </c>
      <c r="O895" s="50">
        <f t="shared" si="10"/>
        <v>1</v>
      </c>
      <c r="P895" s="4">
        <f t="shared" si="28"/>
        <v>51228750</v>
      </c>
      <c r="Q895" s="21">
        <f t="shared" si="31"/>
        <v>1306</v>
      </c>
      <c r="R895" s="93">
        <v>44141.0</v>
      </c>
      <c r="S895" s="97">
        <v>3500.75</v>
      </c>
      <c r="T895" s="97">
        <v>1640000.0</v>
      </c>
      <c r="U895" s="97">
        <v>4.8767975E8</v>
      </c>
      <c r="V895" s="98">
        <v>0.416957</v>
      </c>
      <c r="W895" s="53">
        <f t="shared" si="33"/>
        <v>2.813363972</v>
      </c>
      <c r="X895" s="34" t="b">
        <f t="shared" si="13"/>
        <v>0</v>
      </c>
      <c r="Y895" s="34" t="b">
        <f t="shared" si="14"/>
        <v>0</v>
      </c>
      <c r="Z895" s="34" t="b">
        <f t="shared" si="15"/>
        <v>1</v>
      </c>
      <c r="AA895" s="34" t="b">
        <f t="shared" si="16"/>
        <v>0</v>
      </c>
      <c r="AB895" s="34" t="b">
        <f t="shared" si="17"/>
        <v>0</v>
      </c>
      <c r="AC895" s="21">
        <f t="shared" si="18"/>
        <v>7</v>
      </c>
      <c r="AD895" s="21">
        <f t="shared" si="19"/>
        <v>8</v>
      </c>
      <c r="AE895" s="16" t="b">
        <f t="shared" si="20"/>
        <v>0</v>
      </c>
      <c r="AF895" s="17" t="b">
        <f t="shared" si="30"/>
        <v>0</v>
      </c>
      <c r="AG895" s="17">
        <f t="shared" si="22"/>
        <v>8</v>
      </c>
      <c r="AH895" s="17" t="b">
        <f t="shared" si="23"/>
        <v>0</v>
      </c>
      <c r="AI895" s="34">
        <f t="shared" si="24"/>
        <v>3</v>
      </c>
      <c r="AJ895" s="18">
        <f t="shared" si="25"/>
        <v>11676.177</v>
      </c>
      <c r="AK895" s="18">
        <f t="shared" si="26"/>
        <v>11351.83875</v>
      </c>
      <c r="AL895" s="18">
        <f t="shared" si="27"/>
        <v>11027.5005</v>
      </c>
    </row>
    <row r="896" ht="12.75" customHeight="1">
      <c r="A896" s="1">
        <v>44140.0</v>
      </c>
      <c r="B896" s="2">
        <v>1742.0</v>
      </c>
      <c r="C896" s="3">
        <v>12918.8</v>
      </c>
      <c r="D896" s="2">
        <v>12889.0</v>
      </c>
      <c r="E896" s="4"/>
      <c r="F896" s="5">
        <f t="shared" si="1"/>
        <v>1789.6</v>
      </c>
      <c r="G896" s="6">
        <f t="shared" si="2"/>
        <v>1.014618115</v>
      </c>
      <c r="H896" s="6">
        <f t="shared" si="3"/>
        <v>1.01022865</v>
      </c>
      <c r="I896" s="5" t="b">
        <f t="shared" si="4"/>
        <v>0</v>
      </c>
      <c r="J896" s="48">
        <f t="shared" si="5"/>
        <v>0</v>
      </c>
      <c r="K896" s="4">
        <f t="shared" si="6"/>
        <v>27</v>
      </c>
      <c r="L896" s="7">
        <f t="shared" si="7"/>
        <v>-0.002306715794</v>
      </c>
      <c r="M896" s="50" t="b">
        <f t="shared" si="8"/>
        <v>0</v>
      </c>
      <c r="N896" s="50" t="b">
        <f t="shared" si="9"/>
        <v>0</v>
      </c>
      <c r="O896" s="50">
        <f t="shared" si="10"/>
        <v>1</v>
      </c>
      <c r="P896" s="4">
        <f t="shared" si="28"/>
        <v>48381350</v>
      </c>
      <c r="Q896" s="21">
        <f t="shared" si="31"/>
        <v>1238</v>
      </c>
      <c r="R896" s="93">
        <v>44140.0</v>
      </c>
      <c r="S896" s="97">
        <v>3504.75</v>
      </c>
      <c r="T896" s="97">
        <v>1671417.0</v>
      </c>
      <c r="U896" s="97">
        <v>5.50337916E8</v>
      </c>
      <c r="V896" s="98">
        <v>0.423536</v>
      </c>
      <c r="W896" s="53">
        <f t="shared" si="33"/>
        <v>3.171945567</v>
      </c>
      <c r="X896" s="34" t="b">
        <f t="shared" si="13"/>
        <v>0</v>
      </c>
      <c r="Y896" s="34" t="b">
        <f t="shared" si="14"/>
        <v>0</v>
      </c>
      <c r="Z896" s="34" t="b">
        <f t="shared" si="15"/>
        <v>1</v>
      </c>
      <c r="AA896" s="34" t="b">
        <f t="shared" si="16"/>
        <v>0</v>
      </c>
      <c r="AB896" s="34" t="b">
        <f t="shared" si="17"/>
        <v>0</v>
      </c>
      <c r="AC896" s="21">
        <f t="shared" si="18"/>
        <v>6</v>
      </c>
      <c r="AD896" s="21">
        <f t="shared" si="19"/>
        <v>7</v>
      </c>
      <c r="AE896" s="16" t="b">
        <f t="shared" si="20"/>
        <v>0</v>
      </c>
      <c r="AF896" s="17" t="b">
        <f t="shared" si="30"/>
        <v>0</v>
      </c>
      <c r="AG896" s="17">
        <f t="shared" si="22"/>
        <v>7</v>
      </c>
      <c r="AH896" s="17" t="b">
        <f t="shared" si="23"/>
        <v>0</v>
      </c>
      <c r="AI896" s="34">
        <f t="shared" si="24"/>
        <v>3</v>
      </c>
      <c r="AJ896" s="18">
        <f t="shared" si="25"/>
        <v>11626.92</v>
      </c>
      <c r="AK896" s="18">
        <f t="shared" si="26"/>
        <v>11303.95</v>
      </c>
      <c r="AL896" s="18">
        <f t="shared" si="27"/>
        <v>10980.98</v>
      </c>
    </row>
    <row r="897" ht="12.75" customHeight="1">
      <c r="A897" s="1">
        <v>44139.0</v>
      </c>
      <c r="B897" s="2">
        <v>1925.0</v>
      </c>
      <c r="C897" s="3">
        <v>12867.9</v>
      </c>
      <c r="D897" s="2">
        <v>12862.0</v>
      </c>
      <c r="E897" s="4"/>
      <c r="F897" s="5">
        <f t="shared" si="1"/>
        <v>1814.2</v>
      </c>
      <c r="G897" s="6">
        <f t="shared" si="2"/>
        <v>1.010653333</v>
      </c>
      <c r="H897" s="6">
        <f t="shared" si="3"/>
        <v>1.006730254</v>
      </c>
      <c r="I897" s="5" t="b">
        <f t="shared" si="4"/>
        <v>0</v>
      </c>
      <c r="J897" s="48">
        <f t="shared" si="5"/>
        <v>0</v>
      </c>
      <c r="K897" s="4">
        <f t="shared" si="6"/>
        <v>164</v>
      </c>
      <c r="L897" s="7">
        <f t="shared" si="7"/>
        <v>-0.0004585052728</v>
      </c>
      <c r="M897" s="50" t="b">
        <f t="shared" si="8"/>
        <v>0</v>
      </c>
      <c r="N897" s="50" t="b">
        <f t="shared" si="9"/>
        <v>0</v>
      </c>
      <c r="O897" s="50">
        <f t="shared" si="10"/>
        <v>1</v>
      </c>
      <c r="P897" s="4">
        <f t="shared" si="28"/>
        <v>46762700</v>
      </c>
      <c r="Q897" s="21">
        <f t="shared" si="31"/>
        <v>1199</v>
      </c>
      <c r="R897" s="93">
        <v>44139.0</v>
      </c>
      <c r="S897" s="97">
        <v>3435.0</v>
      </c>
      <c r="T897" s="97">
        <v>2813083.0</v>
      </c>
      <c r="U897" s="97">
        <v>3.44704351E8</v>
      </c>
      <c r="V897" s="98">
        <v>0.395401</v>
      </c>
      <c r="W897" s="53">
        <f t="shared" si="33"/>
        <v>1.995906674</v>
      </c>
      <c r="X897" s="34" t="b">
        <f t="shared" si="13"/>
        <v>0</v>
      </c>
      <c r="Y897" s="34" t="b">
        <f t="shared" si="14"/>
        <v>0</v>
      </c>
      <c r="Z897" s="34" t="b">
        <f t="shared" si="15"/>
        <v>1</v>
      </c>
      <c r="AA897" s="34" t="b">
        <f t="shared" si="16"/>
        <v>0</v>
      </c>
      <c r="AB897" s="34" t="b">
        <f t="shared" si="17"/>
        <v>0</v>
      </c>
      <c r="AC897" s="21">
        <f t="shared" si="18"/>
        <v>5</v>
      </c>
      <c r="AD897" s="21">
        <f t="shared" si="19"/>
        <v>6</v>
      </c>
      <c r="AE897" s="16" t="b">
        <f t="shared" si="20"/>
        <v>0</v>
      </c>
      <c r="AF897" s="17" t="b">
        <f t="shared" si="30"/>
        <v>0</v>
      </c>
      <c r="AG897" s="17">
        <f t="shared" si="22"/>
        <v>6</v>
      </c>
      <c r="AH897" s="17" t="b">
        <f t="shared" si="23"/>
        <v>0</v>
      </c>
      <c r="AI897" s="34">
        <f t="shared" si="24"/>
        <v>3</v>
      </c>
      <c r="AJ897" s="18">
        <f t="shared" si="25"/>
        <v>11581.11</v>
      </c>
      <c r="AK897" s="18">
        <f t="shared" si="26"/>
        <v>11259.4125</v>
      </c>
      <c r="AL897" s="18">
        <f t="shared" si="27"/>
        <v>10937.715</v>
      </c>
    </row>
    <row r="898" ht="12.75" customHeight="1">
      <c r="A898" s="1">
        <v>44138.0</v>
      </c>
      <c r="B898" s="2">
        <v>1664.0</v>
      </c>
      <c r="C898" s="3">
        <v>12736.01</v>
      </c>
      <c r="D898" s="2">
        <v>12698.0</v>
      </c>
      <c r="E898" s="4"/>
      <c r="F898" s="5">
        <f t="shared" si="1"/>
        <v>1781.6</v>
      </c>
      <c r="G898" s="6">
        <f t="shared" si="2"/>
        <v>1.000345714</v>
      </c>
      <c r="H898" s="6">
        <f t="shared" si="3"/>
        <v>1.002839344</v>
      </c>
      <c r="I898" s="5" t="b">
        <f t="shared" si="4"/>
        <v>1</v>
      </c>
      <c r="J898" s="48">
        <f t="shared" si="5"/>
        <v>0</v>
      </c>
      <c r="K898" s="4">
        <f t="shared" si="6"/>
        <v>169</v>
      </c>
      <c r="L898" s="7">
        <f t="shared" si="7"/>
        <v>-0.002984451174</v>
      </c>
      <c r="M898" s="50" t="b">
        <f t="shared" si="8"/>
        <v>1</v>
      </c>
      <c r="N898" s="50" t="b">
        <f t="shared" si="9"/>
        <v>0</v>
      </c>
      <c r="O898" s="50">
        <f t="shared" si="10"/>
        <v>-1</v>
      </c>
      <c r="P898" s="4">
        <f t="shared" si="28"/>
        <v>50329700</v>
      </c>
      <c r="Q898" s="21">
        <f t="shared" si="31"/>
        <v>-435</v>
      </c>
      <c r="R898" s="93">
        <v>44138.0</v>
      </c>
      <c r="S898" s="97">
        <v>3361.5</v>
      </c>
      <c r="T898" s="97">
        <v>1664690.0</v>
      </c>
      <c r="U898" s="97">
        <v>1.98921621E8</v>
      </c>
      <c r="V898" s="98">
        <v>0.410913</v>
      </c>
      <c r="W898" s="53">
        <f t="shared" si="33"/>
        <v>1.165495239</v>
      </c>
      <c r="X898" s="34" t="b">
        <f t="shared" si="13"/>
        <v>0</v>
      </c>
      <c r="Y898" s="34" t="b">
        <f t="shared" si="14"/>
        <v>0</v>
      </c>
      <c r="Z898" s="34" t="b">
        <f t="shared" si="15"/>
        <v>1</v>
      </c>
      <c r="AA898" s="34" t="b">
        <f t="shared" si="16"/>
        <v>0</v>
      </c>
      <c r="AB898" s="34" t="b">
        <f t="shared" si="17"/>
        <v>0</v>
      </c>
      <c r="AC898" s="21">
        <f t="shared" si="18"/>
        <v>4</v>
      </c>
      <c r="AD898" s="21">
        <f t="shared" si="19"/>
        <v>5</v>
      </c>
      <c r="AE898" s="16" t="b">
        <f t="shared" si="20"/>
        <v>0</v>
      </c>
      <c r="AF898" s="17" t="b">
        <f t="shared" si="30"/>
        <v>0</v>
      </c>
      <c r="AG898" s="17">
        <f t="shared" si="22"/>
        <v>5</v>
      </c>
      <c r="AH898" s="17" t="b">
        <f t="shared" si="23"/>
        <v>0</v>
      </c>
      <c r="AI898" s="34">
        <f t="shared" si="24"/>
        <v>1</v>
      </c>
      <c r="AJ898" s="18">
        <f t="shared" si="25"/>
        <v>11462.409</v>
      </c>
      <c r="AK898" s="18">
        <f t="shared" si="26"/>
        <v>11144.00875</v>
      </c>
      <c r="AL898" s="18">
        <f t="shared" si="27"/>
        <v>10825.6085</v>
      </c>
    </row>
    <row r="899" ht="12.75" customHeight="1">
      <c r="A899" s="1">
        <v>44137.0</v>
      </c>
      <c r="B899" s="2">
        <v>1645.0</v>
      </c>
      <c r="C899" s="3">
        <v>12591.31</v>
      </c>
      <c r="D899" s="2">
        <v>12529.0</v>
      </c>
      <c r="E899" s="4"/>
      <c r="F899" s="5">
        <f t="shared" si="1"/>
        <v>1763.4</v>
      </c>
      <c r="G899" s="6">
        <f t="shared" si="2"/>
        <v>0.988750566</v>
      </c>
      <c r="H899" s="6">
        <f t="shared" si="3"/>
        <v>0.9950215285</v>
      </c>
      <c r="I899" s="5" t="b">
        <f t="shared" si="4"/>
        <v>0</v>
      </c>
      <c r="J899" s="48">
        <f t="shared" si="5"/>
        <v>0</v>
      </c>
      <c r="K899" s="4">
        <f t="shared" si="6"/>
        <v>79</v>
      </c>
      <c r="L899" s="7">
        <f t="shared" si="7"/>
        <v>-0.004948651093</v>
      </c>
      <c r="M899" s="50" t="b">
        <f t="shared" si="8"/>
        <v>0</v>
      </c>
      <c r="N899" s="50" t="b">
        <f t="shared" si="9"/>
        <v>0</v>
      </c>
      <c r="O899" s="50">
        <f t="shared" si="10"/>
        <v>1</v>
      </c>
      <c r="P899" s="4">
        <f t="shared" si="28"/>
        <v>41169900</v>
      </c>
      <c r="Q899" s="21">
        <f t="shared" si="31"/>
        <v>1084</v>
      </c>
      <c r="R899" s="93">
        <v>44137.0</v>
      </c>
      <c r="S899" s="97">
        <v>3300.5</v>
      </c>
      <c r="T899" s="97">
        <v>1849320.0</v>
      </c>
      <c r="U899" s="97">
        <v>-3.7166835E7</v>
      </c>
      <c r="V899" s="98">
        <v>0.400843</v>
      </c>
      <c r="W899" s="53">
        <f t="shared" si="33"/>
        <v>-0.2184529165</v>
      </c>
      <c r="X899" s="34" t="b">
        <f t="shared" si="13"/>
        <v>0</v>
      </c>
      <c r="Y899" s="34" t="b">
        <f t="shared" si="14"/>
        <v>0</v>
      </c>
      <c r="Z899" s="34" t="b">
        <f t="shared" si="15"/>
        <v>1</v>
      </c>
      <c r="AA899" s="34" t="b">
        <f t="shared" si="16"/>
        <v>0</v>
      </c>
      <c r="AB899" s="34" t="b">
        <f t="shared" si="17"/>
        <v>0</v>
      </c>
      <c r="AC899" s="21">
        <f t="shared" si="18"/>
        <v>3</v>
      </c>
      <c r="AD899" s="21">
        <f t="shared" si="19"/>
        <v>4</v>
      </c>
      <c r="AE899" s="16" t="b">
        <f t="shared" si="20"/>
        <v>0</v>
      </c>
      <c r="AF899" s="17" t="b">
        <f t="shared" si="30"/>
        <v>0</v>
      </c>
      <c r="AG899" s="17">
        <f t="shared" si="22"/>
        <v>4</v>
      </c>
      <c r="AH899" s="17" t="b">
        <f t="shared" si="23"/>
        <v>0</v>
      </c>
      <c r="AI899" s="34">
        <f t="shared" si="24"/>
        <v>3</v>
      </c>
      <c r="AJ899" s="18">
        <f t="shared" si="25"/>
        <v>11332.179</v>
      </c>
      <c r="AK899" s="18">
        <f t="shared" si="26"/>
        <v>11017.39625</v>
      </c>
      <c r="AL899" s="18">
        <f t="shared" si="27"/>
        <v>10702.6135</v>
      </c>
    </row>
    <row r="900" ht="12.75" customHeight="1">
      <c r="A900" s="1">
        <v>44134.0</v>
      </c>
      <c r="B900" s="2">
        <v>1972.0</v>
      </c>
      <c r="C900" s="3">
        <v>12546.34</v>
      </c>
      <c r="D900" s="2">
        <v>12450.0</v>
      </c>
      <c r="E900" s="4"/>
      <c r="F900" s="5">
        <f t="shared" si="1"/>
        <v>1761.4</v>
      </c>
      <c r="G900" s="6">
        <f t="shared" si="2"/>
        <v>0.9849472512</v>
      </c>
      <c r="H900" s="6">
        <f t="shared" si="3"/>
        <v>0.9888346594</v>
      </c>
      <c r="I900" s="5" t="b">
        <f t="shared" si="4"/>
        <v>0</v>
      </c>
      <c r="J900" s="48">
        <f t="shared" si="5"/>
        <v>0</v>
      </c>
      <c r="K900" s="4">
        <f t="shared" si="6"/>
        <v>-161</v>
      </c>
      <c r="L900" s="7">
        <f t="shared" si="7"/>
        <v>-0.0076787334</v>
      </c>
      <c r="M900" s="50" t="b">
        <f t="shared" si="8"/>
        <v>0</v>
      </c>
      <c r="N900" s="50" t="b">
        <f t="shared" si="9"/>
        <v>0</v>
      </c>
      <c r="O900" s="50">
        <f t="shared" si="10"/>
        <v>1</v>
      </c>
      <c r="P900" s="4">
        <f t="shared" si="28"/>
        <v>37271250</v>
      </c>
      <c r="Q900" s="21">
        <f t="shared" si="31"/>
        <v>987</v>
      </c>
      <c r="R900" s="93">
        <v>44134.0</v>
      </c>
      <c r="S900" s="97">
        <v>3264.75</v>
      </c>
      <c r="T900" s="97">
        <v>2494925.0</v>
      </c>
      <c r="U900" s="97">
        <v>-2.16611502E8</v>
      </c>
      <c r="V900" s="98">
        <v>0.435723</v>
      </c>
      <c r="W900" s="53">
        <f t="shared" si="33"/>
        <v>-1.282521607</v>
      </c>
      <c r="X900" s="34" t="b">
        <f t="shared" si="13"/>
        <v>1</v>
      </c>
      <c r="Y900" s="34" t="b">
        <f t="shared" si="14"/>
        <v>0</v>
      </c>
      <c r="Z900" s="34" t="b">
        <f t="shared" si="15"/>
        <v>1</v>
      </c>
      <c r="AA900" s="34" t="b">
        <f t="shared" si="16"/>
        <v>0</v>
      </c>
      <c r="AB900" s="34" t="b">
        <f t="shared" si="17"/>
        <v>0</v>
      </c>
      <c r="AC900" s="21">
        <f t="shared" si="18"/>
        <v>2</v>
      </c>
      <c r="AD900" s="21">
        <f t="shared" si="19"/>
        <v>3</v>
      </c>
      <c r="AE900" s="16" t="b">
        <f t="shared" si="20"/>
        <v>0</v>
      </c>
      <c r="AF900" s="17" t="b">
        <f t="shared" si="30"/>
        <v>0</v>
      </c>
      <c r="AG900" s="17">
        <f t="shared" si="22"/>
        <v>3</v>
      </c>
      <c r="AH900" s="17" t="b">
        <f t="shared" si="23"/>
        <v>0</v>
      </c>
      <c r="AI900" s="34">
        <f t="shared" si="24"/>
        <v>3</v>
      </c>
      <c r="AJ900" s="18">
        <f t="shared" si="25"/>
        <v>11291.706</v>
      </c>
      <c r="AK900" s="18">
        <f t="shared" si="26"/>
        <v>10978.0475</v>
      </c>
      <c r="AL900" s="18">
        <f t="shared" si="27"/>
        <v>10664.389</v>
      </c>
    </row>
    <row r="901" ht="12.75" customHeight="1">
      <c r="A901" s="1">
        <v>44133.0</v>
      </c>
      <c r="B901" s="2">
        <v>1865.0</v>
      </c>
      <c r="C901" s="3">
        <v>12662.91</v>
      </c>
      <c r="D901" s="2">
        <v>12611.0</v>
      </c>
      <c r="E901" s="4"/>
      <c r="F901" s="5">
        <f t="shared" si="1"/>
        <v>1670.2</v>
      </c>
      <c r="G901" s="6">
        <f t="shared" si="2"/>
        <v>0.9938858281</v>
      </c>
      <c r="H901" s="6">
        <f t="shared" si="3"/>
        <v>0.9340645581</v>
      </c>
      <c r="I901" s="5" t="b">
        <f t="shared" si="4"/>
        <v>0</v>
      </c>
      <c r="J901" s="48">
        <f t="shared" si="5"/>
        <v>0</v>
      </c>
      <c r="K901" s="4">
        <f t="shared" si="6"/>
        <v>-118</v>
      </c>
      <c r="L901" s="7">
        <f t="shared" si="7"/>
        <v>-0.004099373683</v>
      </c>
      <c r="M901" s="50" t="b">
        <f t="shared" si="8"/>
        <v>0</v>
      </c>
      <c r="N901" s="50" t="b">
        <f t="shared" si="9"/>
        <v>0</v>
      </c>
      <c r="O901" s="50">
        <f t="shared" si="10"/>
        <v>1</v>
      </c>
      <c r="P901" s="4">
        <f t="shared" si="28"/>
        <v>34824050</v>
      </c>
      <c r="Q901" s="21">
        <f t="shared" si="31"/>
        <v>-304</v>
      </c>
      <c r="R901" s="93">
        <v>44133.0</v>
      </c>
      <c r="S901" s="97">
        <v>3302.25</v>
      </c>
      <c r="T901" s="97">
        <v>1965277.0</v>
      </c>
      <c r="U901" s="97">
        <v>-2.25649774E8</v>
      </c>
      <c r="V901" s="98">
        <v>0.418543</v>
      </c>
      <c r="W901" s="53">
        <f t="shared" si="33"/>
        <v>-1.354379779</v>
      </c>
      <c r="X901" s="34" t="b">
        <f t="shared" si="13"/>
        <v>1</v>
      </c>
      <c r="Y901" s="34" t="b">
        <f t="shared" si="14"/>
        <v>1</v>
      </c>
      <c r="Z901" s="34" t="b">
        <f t="shared" si="15"/>
        <v>1</v>
      </c>
      <c r="AA901" s="34" t="b">
        <f t="shared" si="16"/>
        <v>0</v>
      </c>
      <c r="AB901" s="34" t="b">
        <f t="shared" si="17"/>
        <v>1</v>
      </c>
      <c r="AC901" s="21">
        <f t="shared" si="18"/>
        <v>1</v>
      </c>
      <c r="AD901" s="21">
        <f t="shared" si="19"/>
        <v>2</v>
      </c>
      <c r="AE901" s="16" t="b">
        <f t="shared" si="20"/>
        <v>0</v>
      </c>
      <c r="AF901" s="17" t="b">
        <f t="shared" si="30"/>
        <v>0</v>
      </c>
      <c r="AG901" s="17">
        <f t="shared" si="22"/>
        <v>2</v>
      </c>
      <c r="AH901" s="17" t="b">
        <f t="shared" si="23"/>
        <v>0</v>
      </c>
      <c r="AI901" s="34">
        <f t="shared" si="24"/>
        <v>-1</v>
      </c>
      <c r="AJ901" s="18">
        <f t="shared" si="25"/>
        <v>11396.619</v>
      </c>
      <c r="AK901" s="18">
        <f t="shared" si="26"/>
        <v>11080.04625</v>
      </c>
      <c r="AL901" s="18">
        <f t="shared" si="27"/>
        <v>10763.4735</v>
      </c>
    </row>
    <row r="902" ht="12.75" customHeight="1">
      <c r="A902" s="1">
        <v>44132.0</v>
      </c>
      <c r="B902" s="2">
        <v>1762.0</v>
      </c>
      <c r="C902" s="3">
        <v>12793.75</v>
      </c>
      <c r="D902" s="2">
        <v>12729.0</v>
      </c>
      <c r="E902" s="4"/>
      <c r="F902" s="5">
        <f t="shared" si="1"/>
        <v>1641</v>
      </c>
      <c r="G902" s="6">
        <f t="shared" si="2"/>
        <v>1.004352107</v>
      </c>
      <c r="H902" s="6">
        <f t="shared" si="3"/>
        <v>0.8791830218</v>
      </c>
      <c r="I902" s="5" t="b">
        <f t="shared" si="4"/>
        <v>0</v>
      </c>
      <c r="J902" s="48">
        <f t="shared" si="5"/>
        <v>0</v>
      </c>
      <c r="K902" s="4">
        <f t="shared" si="6"/>
        <v>-84</v>
      </c>
      <c r="L902" s="7">
        <f t="shared" si="7"/>
        <v>-0.005061064973</v>
      </c>
      <c r="M902" s="50" t="b">
        <f t="shared" si="8"/>
        <v>0</v>
      </c>
      <c r="N902" s="50" t="b">
        <f t="shared" si="9"/>
        <v>0</v>
      </c>
      <c r="O902" s="50">
        <f t="shared" si="10"/>
        <v>1</v>
      </c>
      <c r="P902" s="4">
        <f t="shared" si="28"/>
        <v>33130750</v>
      </c>
      <c r="Q902" s="21">
        <f t="shared" si="31"/>
        <v>-287</v>
      </c>
      <c r="R902" s="93">
        <v>44132.0</v>
      </c>
      <c r="S902" s="97">
        <v>3263.5</v>
      </c>
      <c r="T902" s="97">
        <v>2627180.0</v>
      </c>
      <c r="U902" s="97">
        <v>-3.58923168E8</v>
      </c>
      <c r="V902" s="98">
        <v>0.403317</v>
      </c>
      <c r="W902" s="53">
        <f t="shared" si="33"/>
        <v>-2.170085216</v>
      </c>
      <c r="X902" s="34" t="b">
        <f t="shared" si="13"/>
        <v>1</v>
      </c>
      <c r="Y902" s="34" t="b">
        <f t="shared" si="14"/>
        <v>0</v>
      </c>
      <c r="Z902" s="34" t="b">
        <f t="shared" si="15"/>
        <v>1</v>
      </c>
      <c r="AA902" s="34" t="b">
        <f t="shared" si="16"/>
        <v>1</v>
      </c>
      <c r="AB902" s="34" t="b">
        <f t="shared" si="17"/>
        <v>0</v>
      </c>
      <c r="AC902" s="21">
        <f t="shared" si="18"/>
        <v>10</v>
      </c>
      <c r="AD902" s="21">
        <f t="shared" si="19"/>
        <v>1</v>
      </c>
      <c r="AE902" s="16" t="b">
        <f t="shared" si="20"/>
        <v>1</v>
      </c>
      <c r="AF902" s="17" t="b">
        <f t="shared" si="30"/>
        <v>1</v>
      </c>
      <c r="AG902" s="17">
        <f t="shared" si="22"/>
        <v>1</v>
      </c>
      <c r="AH902" s="17" t="b">
        <f t="shared" si="23"/>
        <v>1</v>
      </c>
      <c r="AI902" s="34">
        <f t="shared" si="24"/>
        <v>-1</v>
      </c>
      <c r="AJ902" s="18">
        <f t="shared" si="25"/>
        <v>11514.375</v>
      </c>
      <c r="AK902" s="18">
        <f t="shared" si="26"/>
        <v>11194.53125</v>
      </c>
      <c r="AL902" s="18">
        <f t="shared" si="27"/>
        <v>10874.6875</v>
      </c>
    </row>
    <row r="903" ht="12.75" customHeight="1">
      <c r="A903" s="1">
        <v>44131.0</v>
      </c>
      <c r="B903" s="2">
        <v>1573.0</v>
      </c>
      <c r="C903" s="3">
        <v>12875.01</v>
      </c>
      <c r="D903" s="2">
        <v>12813.0</v>
      </c>
      <c r="E903" s="4"/>
      <c r="F903" s="5">
        <f t="shared" si="1"/>
        <v>1624.4</v>
      </c>
      <c r="G903" s="6">
        <f t="shared" si="2"/>
        <v>1.010901845</v>
      </c>
      <c r="H903" s="6">
        <f t="shared" si="3"/>
        <v>0.8554792475</v>
      </c>
      <c r="I903" s="5" t="b">
        <f t="shared" si="4"/>
        <v>0</v>
      </c>
      <c r="J903" s="48">
        <f t="shared" si="5"/>
        <v>0</v>
      </c>
      <c r="K903" s="4">
        <f t="shared" si="6"/>
        <v>-49</v>
      </c>
      <c r="L903" s="7">
        <f t="shared" si="7"/>
        <v>-0.004816306939</v>
      </c>
      <c r="M903" s="50" t="b">
        <f t="shared" si="8"/>
        <v>0</v>
      </c>
      <c r="N903" s="50" t="b">
        <f t="shared" si="9"/>
        <v>0</v>
      </c>
      <c r="O903" s="50">
        <f t="shared" si="10"/>
        <v>1</v>
      </c>
      <c r="P903" s="4">
        <f t="shared" si="28"/>
        <v>31975750</v>
      </c>
      <c r="Q903" s="21">
        <f t="shared" si="31"/>
        <v>-275</v>
      </c>
      <c r="R903" s="93">
        <v>44131.0</v>
      </c>
      <c r="S903" s="97">
        <v>3383.0</v>
      </c>
      <c r="T903" s="97">
        <v>1566246.0</v>
      </c>
      <c r="U903" s="97">
        <v>-3.8278388E7</v>
      </c>
      <c r="V903" s="98">
        <v>0.410409</v>
      </c>
      <c r="W903" s="53">
        <f t="shared" si="33"/>
        <v>-0.2322546045</v>
      </c>
      <c r="X903" s="34" t="b">
        <f t="shared" si="13"/>
        <v>1</v>
      </c>
      <c r="Y903" s="34" t="b">
        <f t="shared" si="14"/>
        <v>0</v>
      </c>
      <c r="Z903" s="34" t="b">
        <f t="shared" si="15"/>
        <v>1</v>
      </c>
      <c r="AA903" s="34" t="b">
        <f t="shared" si="16"/>
        <v>1</v>
      </c>
      <c r="AB903" s="34" t="b">
        <f t="shared" si="17"/>
        <v>0</v>
      </c>
      <c r="AC903" s="21">
        <f t="shared" si="18"/>
        <v>9</v>
      </c>
      <c r="AD903" s="21">
        <f t="shared" si="19"/>
        <v>1</v>
      </c>
      <c r="AE903" s="16" t="b">
        <f t="shared" si="20"/>
        <v>1</v>
      </c>
      <c r="AF903" s="17" t="b">
        <f t="shared" si="30"/>
        <v>0</v>
      </c>
      <c r="AG903" s="17">
        <f t="shared" si="22"/>
        <v>21</v>
      </c>
      <c r="AH903" s="17" t="b">
        <f t="shared" si="23"/>
        <v>0</v>
      </c>
      <c r="AI903" s="34">
        <f t="shared" si="24"/>
        <v>-1</v>
      </c>
      <c r="AJ903" s="18">
        <f t="shared" si="25"/>
        <v>11587.509</v>
      </c>
      <c r="AK903" s="18">
        <f t="shared" si="26"/>
        <v>11265.63375</v>
      </c>
      <c r="AL903" s="18">
        <f t="shared" si="27"/>
        <v>10943.7585</v>
      </c>
    </row>
    <row r="904" ht="12.75" customHeight="1">
      <c r="A904" s="1">
        <v>44130.0</v>
      </c>
      <c r="B904" s="2">
        <v>1635.0</v>
      </c>
      <c r="C904" s="3">
        <v>12909.03</v>
      </c>
      <c r="D904" s="2">
        <v>12862.0</v>
      </c>
      <c r="E904" s="4"/>
      <c r="F904" s="5">
        <f t="shared" si="1"/>
        <v>1603</v>
      </c>
      <c r="G904" s="6">
        <f t="shared" si="2"/>
        <v>1.013774747</v>
      </c>
      <c r="H904" s="6">
        <f t="shared" si="3"/>
        <v>0.8514889085</v>
      </c>
      <c r="I904" s="5" t="b">
        <f t="shared" si="4"/>
        <v>0</v>
      </c>
      <c r="J904" s="48">
        <f t="shared" si="5"/>
        <v>0</v>
      </c>
      <c r="K904" s="4">
        <f t="shared" si="6"/>
        <v>25</v>
      </c>
      <c r="L904" s="7">
        <f t="shared" si="7"/>
        <v>-0.003643186204</v>
      </c>
      <c r="M904" s="50" t="b">
        <f t="shared" si="8"/>
        <v>0</v>
      </c>
      <c r="N904" s="50" t="b">
        <f t="shared" si="9"/>
        <v>0</v>
      </c>
      <c r="O904" s="50">
        <f t="shared" si="10"/>
        <v>1</v>
      </c>
      <c r="P904" s="4">
        <f t="shared" si="28"/>
        <v>31319150</v>
      </c>
      <c r="Q904" s="21">
        <f t="shared" si="31"/>
        <v>-268</v>
      </c>
      <c r="R904" s="93">
        <v>44130.0</v>
      </c>
      <c r="S904" s="97">
        <v>3393.5</v>
      </c>
      <c r="T904" s="97">
        <v>1957780.0</v>
      </c>
      <c r="U904" s="97">
        <v>4491508.0</v>
      </c>
      <c r="V904" s="98">
        <v>0.40294</v>
      </c>
      <c r="W904" s="53">
        <f t="shared" si="33"/>
        <v>0.0271310573</v>
      </c>
      <c r="X904" s="34" t="b">
        <f t="shared" si="13"/>
        <v>1</v>
      </c>
      <c r="Y904" s="34" t="b">
        <f t="shared" si="14"/>
        <v>0</v>
      </c>
      <c r="Z904" s="34" t="b">
        <f t="shared" si="15"/>
        <v>1</v>
      </c>
      <c r="AA904" s="34" t="b">
        <f t="shared" si="16"/>
        <v>1</v>
      </c>
      <c r="AB904" s="34" t="b">
        <f t="shared" si="17"/>
        <v>0</v>
      </c>
      <c r="AC904" s="21">
        <f t="shared" si="18"/>
        <v>8</v>
      </c>
      <c r="AD904" s="21">
        <f t="shared" si="19"/>
        <v>1</v>
      </c>
      <c r="AE904" s="16" t="b">
        <f t="shared" si="20"/>
        <v>1</v>
      </c>
      <c r="AF904" s="17" t="b">
        <f t="shared" si="30"/>
        <v>0</v>
      </c>
      <c r="AG904" s="17">
        <f t="shared" si="22"/>
        <v>20</v>
      </c>
      <c r="AH904" s="17" t="b">
        <f t="shared" si="23"/>
        <v>0</v>
      </c>
      <c r="AI904" s="34">
        <f t="shared" si="24"/>
        <v>-1</v>
      </c>
      <c r="AJ904" s="18">
        <f t="shared" si="25"/>
        <v>11618.127</v>
      </c>
      <c r="AK904" s="18">
        <f t="shared" si="26"/>
        <v>11295.40125</v>
      </c>
      <c r="AL904" s="18">
        <f t="shared" si="27"/>
        <v>10972.6755</v>
      </c>
    </row>
    <row r="905" ht="12.75" customHeight="1">
      <c r="A905" s="1">
        <v>44127.0</v>
      </c>
      <c r="B905" s="2">
        <v>1516.0</v>
      </c>
      <c r="C905" s="3">
        <v>12898.82</v>
      </c>
      <c r="D905" s="2">
        <v>12837.0</v>
      </c>
      <c r="E905" s="4"/>
      <c r="F905" s="5">
        <f t="shared" si="1"/>
        <v>1604.2</v>
      </c>
      <c r="G905" s="6">
        <f t="shared" si="2"/>
        <v>1.013461161</v>
      </c>
      <c r="H905" s="6">
        <f t="shared" si="3"/>
        <v>0.8476819015</v>
      </c>
      <c r="I905" s="5" t="b">
        <f t="shared" si="4"/>
        <v>0</v>
      </c>
      <c r="J905" s="48">
        <f t="shared" si="5"/>
        <v>0</v>
      </c>
      <c r="K905" s="4">
        <f t="shared" si="6"/>
        <v>1</v>
      </c>
      <c r="L905" s="7">
        <f t="shared" si="7"/>
        <v>-0.004792686463</v>
      </c>
      <c r="M905" s="50" t="b">
        <f t="shared" si="8"/>
        <v>0</v>
      </c>
      <c r="N905" s="50" t="b">
        <f t="shared" si="9"/>
        <v>0</v>
      </c>
      <c r="O905" s="50">
        <f t="shared" si="10"/>
        <v>1</v>
      </c>
      <c r="P905" s="4">
        <f t="shared" si="28"/>
        <v>31659150</v>
      </c>
      <c r="Q905" s="21">
        <f t="shared" si="31"/>
        <v>-272</v>
      </c>
      <c r="R905" s="93">
        <v>44127.0</v>
      </c>
      <c r="S905" s="97">
        <v>3451.75</v>
      </c>
      <c r="T905" s="97">
        <v>1216313.0</v>
      </c>
      <c r="U905" s="97">
        <v>3.03466102E8</v>
      </c>
      <c r="V905" s="98">
        <v>0.408456</v>
      </c>
      <c r="W905" s="53">
        <f t="shared" si="33"/>
        <v>1.847083179</v>
      </c>
      <c r="X905" s="34" t="b">
        <f t="shared" si="13"/>
        <v>0</v>
      </c>
      <c r="Y905" s="34" t="b">
        <f t="shared" si="14"/>
        <v>0</v>
      </c>
      <c r="Z905" s="34" t="b">
        <f t="shared" si="15"/>
        <v>1</v>
      </c>
      <c r="AA905" s="34" t="b">
        <f t="shared" si="16"/>
        <v>0</v>
      </c>
      <c r="AB905" s="34" t="b">
        <f t="shared" si="17"/>
        <v>0</v>
      </c>
      <c r="AC905" s="21">
        <f t="shared" si="18"/>
        <v>7</v>
      </c>
      <c r="AD905" s="21">
        <f t="shared" si="19"/>
        <v>5</v>
      </c>
      <c r="AE905" s="16" t="b">
        <f t="shared" si="20"/>
        <v>1</v>
      </c>
      <c r="AF905" s="17" t="b">
        <f t="shared" si="30"/>
        <v>0</v>
      </c>
      <c r="AG905" s="17">
        <f t="shared" si="22"/>
        <v>19</v>
      </c>
      <c r="AH905" s="17" t="b">
        <f t="shared" si="23"/>
        <v>0</v>
      </c>
      <c r="AI905" s="34">
        <f t="shared" si="24"/>
        <v>-1</v>
      </c>
      <c r="AJ905" s="18">
        <f t="shared" si="25"/>
        <v>11608.938</v>
      </c>
      <c r="AK905" s="18">
        <f t="shared" si="26"/>
        <v>11286.4675</v>
      </c>
      <c r="AL905" s="18">
        <f t="shared" si="27"/>
        <v>10963.997</v>
      </c>
    </row>
    <row r="906" ht="12.75" customHeight="1">
      <c r="A906" s="1">
        <v>44126.0</v>
      </c>
      <c r="B906" s="2">
        <v>1719.0</v>
      </c>
      <c r="C906" s="3">
        <v>12917.03</v>
      </c>
      <c r="D906" s="2">
        <v>12836.0</v>
      </c>
      <c r="E906" s="4"/>
      <c r="F906" s="5">
        <f t="shared" si="1"/>
        <v>1671.6</v>
      </c>
      <c r="G906" s="6">
        <f t="shared" si="2"/>
        <v>1.01530686</v>
      </c>
      <c r="H906" s="6">
        <f t="shared" si="3"/>
        <v>0.8995946241</v>
      </c>
      <c r="I906" s="5" t="b">
        <f t="shared" si="4"/>
        <v>0</v>
      </c>
      <c r="J906" s="48">
        <f t="shared" si="5"/>
        <v>0</v>
      </c>
      <c r="K906" s="4">
        <f t="shared" si="6"/>
        <v>20</v>
      </c>
      <c r="L906" s="7">
        <f t="shared" si="7"/>
        <v>-0.006273113866</v>
      </c>
      <c r="M906" s="50" t="b">
        <f t="shared" si="8"/>
        <v>0</v>
      </c>
      <c r="N906" s="50" t="b">
        <f t="shared" si="9"/>
        <v>0</v>
      </c>
      <c r="O906" s="50">
        <f t="shared" si="10"/>
        <v>1</v>
      </c>
      <c r="P906" s="4">
        <f t="shared" si="28"/>
        <v>31672750</v>
      </c>
      <c r="Q906" s="21">
        <f t="shared" si="31"/>
        <v>-272</v>
      </c>
      <c r="R906" s="93">
        <v>44126.0</v>
      </c>
      <c r="S906" s="97">
        <v>3449.25</v>
      </c>
      <c r="T906" s="97">
        <v>1501259.0</v>
      </c>
      <c r="U906" s="97">
        <v>1.58365418E8</v>
      </c>
      <c r="V906" s="98">
        <v>0.404585</v>
      </c>
      <c r="W906" s="53">
        <f t="shared" si="33"/>
        <v>0.9623319868</v>
      </c>
      <c r="X906" s="34" t="b">
        <f t="shared" si="13"/>
        <v>0</v>
      </c>
      <c r="Y906" s="34" t="b">
        <f t="shared" si="14"/>
        <v>0</v>
      </c>
      <c r="Z906" s="34" t="b">
        <f t="shared" si="15"/>
        <v>1</v>
      </c>
      <c r="AA906" s="34" t="b">
        <f t="shared" si="16"/>
        <v>0</v>
      </c>
      <c r="AB906" s="34" t="b">
        <f t="shared" si="17"/>
        <v>0</v>
      </c>
      <c r="AC906" s="21">
        <f t="shared" si="18"/>
        <v>6</v>
      </c>
      <c r="AD906" s="21">
        <f t="shared" si="19"/>
        <v>4</v>
      </c>
      <c r="AE906" s="16" t="b">
        <f t="shared" si="20"/>
        <v>1</v>
      </c>
      <c r="AF906" s="17" t="b">
        <f t="shared" si="30"/>
        <v>0</v>
      </c>
      <c r="AG906" s="17">
        <f t="shared" si="22"/>
        <v>18</v>
      </c>
      <c r="AH906" s="17" t="b">
        <f t="shared" si="23"/>
        <v>0</v>
      </c>
      <c r="AI906" s="34">
        <f t="shared" si="24"/>
        <v>-1</v>
      </c>
      <c r="AJ906" s="18">
        <f t="shared" si="25"/>
        <v>11625.327</v>
      </c>
      <c r="AK906" s="18">
        <f t="shared" si="26"/>
        <v>11302.40125</v>
      </c>
      <c r="AL906" s="18">
        <f t="shared" si="27"/>
        <v>10979.4755</v>
      </c>
      <c r="AM906" s="19">
        <v>270.0</v>
      </c>
      <c r="AN906" s="19">
        <v>585.0</v>
      </c>
      <c r="AO906" s="19">
        <v>192.0</v>
      </c>
      <c r="AP906" s="19">
        <v>155.0</v>
      </c>
      <c r="AQ906" s="19">
        <v>128.0</v>
      </c>
    </row>
    <row r="907" ht="12.75" customHeight="1">
      <c r="A907" s="102">
        <v>44125.0</v>
      </c>
      <c r="B907" s="2">
        <v>1679.0</v>
      </c>
      <c r="C907" s="3">
        <v>12877.25</v>
      </c>
      <c r="D907" s="2">
        <v>12861.0</v>
      </c>
      <c r="E907" s="4">
        <v>12816.0</v>
      </c>
      <c r="F907" s="5">
        <f t="shared" si="1"/>
        <v>1685.6</v>
      </c>
      <c r="G907" s="6">
        <f t="shared" si="2"/>
        <v>1.012616146</v>
      </c>
      <c r="H907" s="6">
        <f t="shared" si="3"/>
        <v>0.8937801966</v>
      </c>
      <c r="I907" s="5" t="b">
        <f t="shared" si="4"/>
        <v>0</v>
      </c>
      <c r="J907" s="48">
        <f t="shared" si="5"/>
        <v>0</v>
      </c>
      <c r="K907" s="4">
        <f t="shared" si="6"/>
        <v>38</v>
      </c>
      <c r="L907" s="7">
        <f t="shared" si="7"/>
        <v>-0.004756450329</v>
      </c>
      <c r="M907" s="50" t="b">
        <f t="shared" si="8"/>
        <v>0</v>
      </c>
      <c r="N907" s="50" t="b">
        <f t="shared" si="9"/>
        <v>0</v>
      </c>
      <c r="O907" s="50">
        <f t="shared" si="10"/>
        <v>1</v>
      </c>
      <c r="P907" s="4">
        <f t="shared" si="28"/>
        <v>31946750</v>
      </c>
      <c r="Q907" s="21">
        <f t="shared" si="31"/>
        <v>-274</v>
      </c>
      <c r="R907" s="93">
        <v>44125.0</v>
      </c>
      <c r="S907" s="97">
        <v>3432.5</v>
      </c>
      <c r="T907" s="97">
        <v>1681275.0</v>
      </c>
      <c r="U907" s="97">
        <v>7.7158511E7</v>
      </c>
      <c r="V907" s="98">
        <v>0.398962</v>
      </c>
      <c r="W907" s="53">
        <f t="shared" si="33"/>
        <v>0.469841914</v>
      </c>
      <c r="X907" s="34" t="b">
        <f t="shared" si="13"/>
        <v>0</v>
      </c>
      <c r="Y907" s="34" t="b">
        <f t="shared" si="14"/>
        <v>0</v>
      </c>
      <c r="Z907" s="34" t="b">
        <f t="shared" si="15"/>
        <v>1</v>
      </c>
      <c r="AA907" s="34" t="b">
        <f t="shared" si="16"/>
        <v>0</v>
      </c>
      <c r="AB907" s="34" t="b">
        <f t="shared" si="17"/>
        <v>0</v>
      </c>
      <c r="AC907" s="21">
        <f t="shared" si="18"/>
        <v>5</v>
      </c>
      <c r="AD907" s="21">
        <f t="shared" si="19"/>
        <v>3</v>
      </c>
      <c r="AE907" s="16" t="b">
        <f t="shared" si="20"/>
        <v>1</v>
      </c>
      <c r="AF907" s="17" t="b">
        <f t="shared" si="30"/>
        <v>0</v>
      </c>
      <c r="AG907" s="17">
        <f t="shared" si="22"/>
        <v>17</v>
      </c>
      <c r="AH907" s="17" t="b">
        <f t="shared" si="23"/>
        <v>0</v>
      </c>
      <c r="AI907" s="34">
        <f t="shared" si="24"/>
        <v>-1</v>
      </c>
      <c r="AJ907" s="18">
        <f t="shared" si="25"/>
        <v>11589.525</v>
      </c>
      <c r="AK907" s="18">
        <f t="shared" si="26"/>
        <v>11267.59375</v>
      </c>
      <c r="AL907" s="18">
        <f t="shared" si="27"/>
        <v>10945.6625</v>
      </c>
    </row>
    <row r="908" ht="12.75" customHeight="1">
      <c r="A908" s="1">
        <v>44124.0</v>
      </c>
      <c r="B908" s="2">
        <v>1466.0</v>
      </c>
      <c r="C908" s="3">
        <v>12862.37</v>
      </c>
      <c r="D908" s="2">
        <v>12857.0</v>
      </c>
      <c r="E908" s="4">
        <v>12778.0</v>
      </c>
      <c r="F908" s="5">
        <f t="shared" si="1"/>
        <v>1723.2</v>
      </c>
      <c r="G908" s="6">
        <f t="shared" si="2"/>
        <v>1.012206461</v>
      </c>
      <c r="H908" s="6">
        <f t="shared" si="3"/>
        <v>0.8935935992</v>
      </c>
      <c r="I908" s="5" t="b">
        <f t="shared" si="4"/>
        <v>0</v>
      </c>
      <c r="J908" s="48">
        <f t="shared" si="5"/>
        <v>0</v>
      </c>
      <c r="K908" s="4">
        <f t="shared" si="6"/>
        <v>-45</v>
      </c>
      <c r="L908" s="7">
        <f t="shared" si="7"/>
        <v>-0.006559444333</v>
      </c>
      <c r="M908" s="50" t="b">
        <f t="shared" si="8"/>
        <v>0</v>
      </c>
      <c r="N908" s="50" t="b">
        <f t="shared" si="9"/>
        <v>0</v>
      </c>
      <c r="O908" s="50">
        <f t="shared" si="10"/>
        <v>1</v>
      </c>
      <c r="P908" s="4">
        <f t="shared" si="28"/>
        <v>32474950</v>
      </c>
      <c r="Q908" s="21">
        <f t="shared" si="31"/>
        <v>-278</v>
      </c>
      <c r="R908" s="93">
        <v>44124.0</v>
      </c>
      <c r="S908" s="97">
        <v>3432.25</v>
      </c>
      <c r="T908" s="97">
        <v>1702183.0</v>
      </c>
      <c r="U908" s="97">
        <v>1.39927036E8</v>
      </c>
      <c r="V908" s="98">
        <v>0.41063</v>
      </c>
      <c r="W908" s="53">
        <f t="shared" si="33"/>
        <v>0.8513552144</v>
      </c>
      <c r="X908" s="34" t="b">
        <f t="shared" si="13"/>
        <v>0</v>
      </c>
      <c r="Y908" s="34" t="b">
        <f t="shared" si="14"/>
        <v>0</v>
      </c>
      <c r="Z908" s="34" t="b">
        <f t="shared" si="15"/>
        <v>1</v>
      </c>
      <c r="AA908" s="34" t="b">
        <f t="shared" si="16"/>
        <v>0</v>
      </c>
      <c r="AB908" s="34" t="b">
        <f t="shared" si="17"/>
        <v>0</v>
      </c>
      <c r="AC908" s="21">
        <f t="shared" si="18"/>
        <v>4</v>
      </c>
      <c r="AD908" s="21">
        <f t="shared" si="19"/>
        <v>2</v>
      </c>
      <c r="AE908" s="16" t="b">
        <f t="shared" si="20"/>
        <v>1</v>
      </c>
      <c r="AF908" s="17" t="b">
        <f t="shared" si="30"/>
        <v>0</v>
      </c>
      <c r="AG908" s="17">
        <f t="shared" si="22"/>
        <v>16</v>
      </c>
      <c r="AH908" s="17" t="b">
        <f t="shared" si="23"/>
        <v>0</v>
      </c>
      <c r="AI908" s="34">
        <f t="shared" si="24"/>
        <v>-1</v>
      </c>
      <c r="AJ908" s="18">
        <f t="shared" si="25"/>
        <v>11576.133</v>
      </c>
      <c r="AK908" s="18">
        <f t="shared" si="26"/>
        <v>11254.57375</v>
      </c>
      <c r="AL908" s="18">
        <f t="shared" si="27"/>
        <v>10933.0145</v>
      </c>
    </row>
    <row r="909" ht="12.75" customHeight="1">
      <c r="A909" s="1">
        <v>44123.0</v>
      </c>
      <c r="B909" s="2">
        <v>1641.0</v>
      </c>
      <c r="C909" s="3">
        <v>12908.34</v>
      </c>
      <c r="D909" s="2">
        <v>12902.0</v>
      </c>
      <c r="E909" s="4"/>
      <c r="F909" s="5">
        <f t="shared" si="1"/>
        <v>1799</v>
      </c>
      <c r="G909" s="6">
        <f t="shared" si="2"/>
        <v>1.016423092</v>
      </c>
      <c r="H909" s="6">
        <f t="shared" si="3"/>
        <v>0.8880045661</v>
      </c>
      <c r="I909" s="5" t="b">
        <f t="shared" si="4"/>
        <v>0</v>
      </c>
      <c r="J909" s="48">
        <f t="shared" si="5"/>
        <v>0</v>
      </c>
      <c r="K909" s="4">
        <f t="shared" si="6"/>
        <v>179</v>
      </c>
      <c r="L909" s="7">
        <f t="shared" si="7"/>
        <v>-0.0004911553306</v>
      </c>
      <c r="M909" s="50" t="b">
        <f t="shared" si="8"/>
        <v>0</v>
      </c>
      <c r="N909" s="50" t="b">
        <f t="shared" si="9"/>
        <v>0</v>
      </c>
      <c r="O909" s="50">
        <f t="shared" si="10"/>
        <v>-1</v>
      </c>
      <c r="P909" s="4">
        <f t="shared" si="28"/>
        <v>31865200</v>
      </c>
      <c r="Q909" s="21">
        <f t="shared" si="31"/>
        <v>-271</v>
      </c>
      <c r="R909" s="93">
        <v>44123.0</v>
      </c>
      <c r="S909" s="97">
        <v>3422.75</v>
      </c>
      <c r="T909" s="97">
        <v>1645853.0</v>
      </c>
      <c r="U909" s="97">
        <v>8.5123585E7</v>
      </c>
      <c r="V909" s="98">
        <v>0.404222</v>
      </c>
      <c r="W909" s="53">
        <f t="shared" si="33"/>
        <v>0.5179035704</v>
      </c>
      <c r="X909" s="34" t="b">
        <f t="shared" si="13"/>
        <v>1</v>
      </c>
      <c r="Y909" s="34" t="b">
        <f t="shared" si="14"/>
        <v>0</v>
      </c>
      <c r="Z909" s="34" t="b">
        <f t="shared" si="15"/>
        <v>1</v>
      </c>
      <c r="AA909" s="34" t="b">
        <f t="shared" si="16"/>
        <v>1</v>
      </c>
      <c r="AB909" s="34" t="b">
        <f t="shared" si="17"/>
        <v>0</v>
      </c>
      <c r="AC909" s="21">
        <f t="shared" si="18"/>
        <v>3</v>
      </c>
      <c r="AD909" s="21">
        <f t="shared" si="19"/>
        <v>1</v>
      </c>
      <c r="AE909" s="16" t="b">
        <f t="shared" si="20"/>
        <v>1</v>
      </c>
      <c r="AF909" s="17" t="b">
        <f t="shared" si="30"/>
        <v>0</v>
      </c>
      <c r="AG909" s="17">
        <f t="shared" si="22"/>
        <v>15</v>
      </c>
      <c r="AH909" s="17" t="b">
        <f t="shared" si="23"/>
        <v>0</v>
      </c>
      <c r="AI909" s="34">
        <f t="shared" si="24"/>
        <v>1</v>
      </c>
      <c r="AJ909" s="18">
        <f t="shared" si="25"/>
        <v>11617.506</v>
      </c>
      <c r="AK909" s="18">
        <f t="shared" si="26"/>
        <v>11294.7975</v>
      </c>
      <c r="AL909" s="18">
        <f t="shared" si="27"/>
        <v>10972.089</v>
      </c>
    </row>
    <row r="910" ht="12.75" customHeight="1">
      <c r="A910" s="1">
        <v>44120.0</v>
      </c>
      <c r="B910" s="2">
        <v>1853.0</v>
      </c>
      <c r="C910" s="3">
        <v>12750.37</v>
      </c>
      <c r="D910" s="2">
        <v>12723.0</v>
      </c>
      <c r="E910" s="4"/>
      <c r="F910" s="5">
        <f t="shared" si="1"/>
        <v>1928.2</v>
      </c>
      <c r="G910" s="6">
        <f t="shared" si="2"/>
        <v>1.004557855</v>
      </c>
      <c r="H910" s="6">
        <f t="shared" si="3"/>
        <v>1.082586468</v>
      </c>
      <c r="I910" s="5" t="b">
        <f t="shared" si="4"/>
        <v>0</v>
      </c>
      <c r="J910" s="48">
        <f t="shared" si="5"/>
        <v>0</v>
      </c>
      <c r="K910" s="4">
        <f t="shared" si="6"/>
        <v>-100</v>
      </c>
      <c r="L910" s="7">
        <f t="shared" si="7"/>
        <v>-0.002146604373</v>
      </c>
      <c r="M910" s="50" t="b">
        <f t="shared" si="8"/>
        <v>0</v>
      </c>
      <c r="N910" s="50" t="b">
        <f t="shared" si="9"/>
        <v>0</v>
      </c>
      <c r="O910" s="50">
        <f t="shared" si="10"/>
        <v>1</v>
      </c>
      <c r="P910" s="4">
        <f t="shared" si="28"/>
        <v>25868700</v>
      </c>
      <c r="Q910" s="21">
        <f t="shared" si="31"/>
        <v>670</v>
      </c>
      <c r="R910" s="93">
        <v>44120.0</v>
      </c>
      <c r="S910" s="97">
        <v>3462.25</v>
      </c>
      <c r="T910" s="97">
        <v>1398947.0</v>
      </c>
      <c r="U910" s="97">
        <v>3.21499228E8</v>
      </c>
      <c r="V910" s="98">
        <v>0.411313</v>
      </c>
      <c r="W910" s="53">
        <f t="shared" si="33"/>
        <v>1.96194518</v>
      </c>
      <c r="X910" s="34" t="b">
        <f t="shared" si="13"/>
        <v>0</v>
      </c>
      <c r="Y910" s="34" t="b">
        <f t="shared" si="14"/>
        <v>0</v>
      </c>
      <c r="Z910" s="34" t="b">
        <f t="shared" si="15"/>
        <v>1</v>
      </c>
      <c r="AA910" s="34" t="b">
        <f t="shared" si="16"/>
        <v>0</v>
      </c>
      <c r="AB910" s="34" t="b">
        <f t="shared" si="17"/>
        <v>0</v>
      </c>
      <c r="AC910" s="21">
        <f t="shared" si="18"/>
        <v>2</v>
      </c>
      <c r="AD910" s="21">
        <f t="shared" si="19"/>
        <v>14</v>
      </c>
      <c r="AE910" s="16" t="b">
        <f t="shared" si="20"/>
        <v>0</v>
      </c>
      <c r="AF910" s="17" t="b">
        <f t="shared" si="30"/>
        <v>0</v>
      </c>
      <c r="AG910" s="17">
        <f t="shared" si="22"/>
        <v>14</v>
      </c>
      <c r="AH910" s="17" t="b">
        <f t="shared" si="23"/>
        <v>0</v>
      </c>
      <c r="AI910" s="34">
        <f t="shared" si="24"/>
        <v>3</v>
      </c>
      <c r="AJ910" s="18">
        <f t="shared" si="25"/>
        <v>11475.333</v>
      </c>
      <c r="AK910" s="18">
        <f t="shared" si="26"/>
        <v>11156.57375</v>
      </c>
      <c r="AL910" s="18">
        <f t="shared" si="27"/>
        <v>10837.8145</v>
      </c>
    </row>
    <row r="911" ht="12.75" customHeight="1">
      <c r="A911" s="1">
        <v>44119.0</v>
      </c>
      <c r="B911" s="2">
        <v>1789.0</v>
      </c>
      <c r="C911" s="3">
        <v>12827.82</v>
      </c>
      <c r="D911" s="2">
        <v>12823.0</v>
      </c>
      <c r="E911" s="4"/>
      <c r="F911" s="5">
        <f t="shared" si="1"/>
        <v>1975</v>
      </c>
      <c r="G911" s="6">
        <f t="shared" si="2"/>
        <v>1.011128322</v>
      </c>
      <c r="H911" s="6">
        <f t="shared" si="3"/>
        <v>1.079316637</v>
      </c>
      <c r="I911" s="5" t="b">
        <f t="shared" si="4"/>
        <v>0</v>
      </c>
      <c r="J911" s="48">
        <f t="shared" si="5"/>
        <v>0</v>
      </c>
      <c r="K911" s="4">
        <f t="shared" si="6"/>
        <v>-75</v>
      </c>
      <c r="L911" s="7">
        <f t="shared" si="7"/>
        <v>-0.0003757458399</v>
      </c>
      <c r="M911" s="50" t="b">
        <f t="shared" si="8"/>
        <v>0</v>
      </c>
      <c r="N911" s="50" t="b">
        <f t="shared" si="9"/>
        <v>0</v>
      </c>
      <c r="O911" s="50">
        <f t="shared" si="10"/>
        <v>-1</v>
      </c>
      <c r="P911" s="4">
        <f t="shared" si="28"/>
        <v>24808700</v>
      </c>
      <c r="Q911" s="21">
        <f t="shared" si="31"/>
        <v>-212</v>
      </c>
      <c r="R911" s="93">
        <v>44119.0</v>
      </c>
      <c r="S911" s="97">
        <v>3475.5</v>
      </c>
      <c r="T911" s="97">
        <v>1650150.0</v>
      </c>
      <c r="U911" s="97">
        <v>2.94879951E8</v>
      </c>
      <c r="V911" s="98">
        <v>0.388791</v>
      </c>
      <c r="W911" s="53">
        <f t="shared" si="33"/>
        <v>1.798292653</v>
      </c>
      <c r="X911" s="34" t="b">
        <f t="shared" si="13"/>
        <v>0</v>
      </c>
      <c r="Y911" s="34" t="b">
        <f t="shared" si="14"/>
        <v>0</v>
      </c>
      <c r="Z911" s="34" t="b">
        <f t="shared" si="15"/>
        <v>1</v>
      </c>
      <c r="AA911" s="34" t="b">
        <f t="shared" si="16"/>
        <v>0</v>
      </c>
      <c r="AB911" s="34" t="b">
        <f t="shared" si="17"/>
        <v>1</v>
      </c>
      <c r="AC911" s="21">
        <f t="shared" si="18"/>
        <v>1</v>
      </c>
      <c r="AD911" s="21">
        <f t="shared" si="19"/>
        <v>13</v>
      </c>
      <c r="AE911" s="16" t="b">
        <f t="shared" si="20"/>
        <v>0</v>
      </c>
      <c r="AF911" s="17" t="b">
        <f t="shared" si="30"/>
        <v>0</v>
      </c>
      <c r="AG911" s="17">
        <f t="shared" si="22"/>
        <v>13</v>
      </c>
      <c r="AH911" s="17" t="b">
        <f t="shared" si="23"/>
        <v>0</v>
      </c>
      <c r="AI911" s="34">
        <f t="shared" si="24"/>
        <v>1</v>
      </c>
      <c r="AJ911" s="18">
        <f t="shared" si="25"/>
        <v>11545.038</v>
      </c>
      <c r="AK911" s="18">
        <f t="shared" si="26"/>
        <v>11224.3425</v>
      </c>
      <c r="AL911" s="18">
        <f t="shared" si="27"/>
        <v>10903.647</v>
      </c>
    </row>
    <row r="912" ht="12.75" customHeight="1">
      <c r="A912" s="1">
        <v>44118.0</v>
      </c>
      <c r="B912" s="2">
        <v>1867.0</v>
      </c>
      <c r="C912" s="3">
        <v>12919.31</v>
      </c>
      <c r="D912" s="2">
        <v>12898.0</v>
      </c>
      <c r="E912" s="4"/>
      <c r="F912" s="5">
        <f t="shared" si="1"/>
        <v>1943</v>
      </c>
      <c r="G912" s="6">
        <f t="shared" si="2"/>
        <v>1.019214562</v>
      </c>
      <c r="H912" s="6">
        <f t="shared" si="3"/>
        <v>1.079707294</v>
      </c>
      <c r="I912" s="5" t="b">
        <f t="shared" si="4"/>
        <v>0</v>
      </c>
      <c r="J912" s="48">
        <f t="shared" si="5"/>
        <v>0</v>
      </c>
      <c r="K912" s="4">
        <f t="shared" si="6"/>
        <v>-20</v>
      </c>
      <c r="L912" s="7">
        <f t="shared" si="7"/>
        <v>-0.001649468896</v>
      </c>
      <c r="M912" s="50" t="b">
        <f t="shared" si="8"/>
        <v>0</v>
      </c>
      <c r="N912" s="50" t="b">
        <f t="shared" si="9"/>
        <v>0</v>
      </c>
      <c r="O912" s="50">
        <f t="shared" si="10"/>
        <v>1</v>
      </c>
      <c r="P912" s="4">
        <f t="shared" si="28"/>
        <v>27441200</v>
      </c>
      <c r="Q912" s="21">
        <f t="shared" si="31"/>
        <v>702</v>
      </c>
      <c r="R912" s="93">
        <v>44118.0</v>
      </c>
      <c r="S912" s="97">
        <v>3481.0</v>
      </c>
      <c r="T912" s="97">
        <v>1539718.0</v>
      </c>
      <c r="U912" s="97">
        <v>4.23453834E8</v>
      </c>
      <c r="V912" s="98">
        <v>0.387767</v>
      </c>
      <c r="W912" s="53">
        <f t="shared" si="33"/>
        <v>2.589049232</v>
      </c>
      <c r="X912" s="34" t="b">
        <f t="shared" si="13"/>
        <v>0</v>
      </c>
      <c r="Y912" s="34" t="b">
        <f t="shared" si="14"/>
        <v>0</v>
      </c>
      <c r="Z912" s="34" t="b">
        <f t="shared" si="15"/>
        <v>1</v>
      </c>
      <c r="AA912" s="34" t="b">
        <f t="shared" si="16"/>
        <v>0</v>
      </c>
      <c r="AB912" s="34" t="b">
        <f t="shared" si="17"/>
        <v>0</v>
      </c>
      <c r="AC912" s="21">
        <f t="shared" si="18"/>
        <v>11</v>
      </c>
      <c r="AD912" s="21">
        <f t="shared" si="19"/>
        <v>12</v>
      </c>
      <c r="AE912" s="16" t="b">
        <f t="shared" si="20"/>
        <v>0</v>
      </c>
      <c r="AF912" s="17" t="b">
        <f t="shared" si="30"/>
        <v>0</v>
      </c>
      <c r="AG912" s="17">
        <f t="shared" si="22"/>
        <v>12</v>
      </c>
      <c r="AH912" s="17" t="b">
        <f t="shared" si="23"/>
        <v>0</v>
      </c>
      <c r="AI912" s="34">
        <f t="shared" si="24"/>
        <v>3</v>
      </c>
      <c r="AJ912" s="18">
        <f t="shared" si="25"/>
        <v>11627.379</v>
      </c>
      <c r="AK912" s="18">
        <f t="shared" si="26"/>
        <v>11304.39625</v>
      </c>
      <c r="AL912" s="18">
        <f t="shared" si="27"/>
        <v>10981.4135</v>
      </c>
    </row>
    <row r="913" ht="12.75" customHeight="1">
      <c r="A913" s="1">
        <v>44117.0</v>
      </c>
      <c r="B913" s="2">
        <v>1845.0</v>
      </c>
      <c r="C913" s="3">
        <v>12947.13</v>
      </c>
      <c r="D913" s="2">
        <v>12918.0</v>
      </c>
      <c r="E913" s="4"/>
      <c r="F913" s="5">
        <f t="shared" si="1"/>
        <v>1896.6</v>
      </c>
      <c r="G913" s="6">
        <f t="shared" si="2"/>
        <v>1.022401061</v>
      </c>
      <c r="H913" s="6">
        <f t="shared" si="3"/>
        <v>1.078688782</v>
      </c>
      <c r="I913" s="5" t="b">
        <f t="shared" si="4"/>
        <v>0</v>
      </c>
      <c r="J913" s="48">
        <f t="shared" si="5"/>
        <v>0</v>
      </c>
      <c r="K913" s="4">
        <f t="shared" si="6"/>
        <v>-2</v>
      </c>
      <c r="L913" s="7">
        <f t="shared" si="7"/>
        <v>-0.00224991948</v>
      </c>
      <c r="M913" s="50" t="b">
        <f t="shared" si="8"/>
        <v>0</v>
      </c>
      <c r="N913" s="50" t="b">
        <f t="shared" si="9"/>
        <v>0</v>
      </c>
      <c r="O913" s="50">
        <f t="shared" si="10"/>
        <v>1</v>
      </c>
      <c r="P913" s="4">
        <f t="shared" si="28"/>
        <v>28160200</v>
      </c>
      <c r="Q913" s="21">
        <f t="shared" si="31"/>
        <v>719</v>
      </c>
      <c r="R913" s="93">
        <v>44117.0</v>
      </c>
      <c r="S913" s="97">
        <v>3504.75</v>
      </c>
      <c r="T913" s="97">
        <v>1617226.0</v>
      </c>
      <c r="U913" s="97">
        <v>5.86265957E8</v>
      </c>
      <c r="V913" s="98">
        <v>0.405759</v>
      </c>
      <c r="W913" s="53">
        <f t="shared" si="33"/>
        <v>3.594881739</v>
      </c>
      <c r="X913" s="34" t="b">
        <f t="shared" si="13"/>
        <v>0</v>
      </c>
      <c r="Y913" s="34" t="b">
        <f t="shared" si="14"/>
        <v>0</v>
      </c>
      <c r="Z913" s="34" t="b">
        <f t="shared" si="15"/>
        <v>1</v>
      </c>
      <c r="AA913" s="34" t="b">
        <f t="shared" si="16"/>
        <v>0</v>
      </c>
      <c r="AB913" s="34" t="b">
        <f t="shared" si="17"/>
        <v>0</v>
      </c>
      <c r="AC913" s="21">
        <f t="shared" si="18"/>
        <v>10</v>
      </c>
      <c r="AD913" s="21">
        <f t="shared" si="19"/>
        <v>11</v>
      </c>
      <c r="AE913" s="16" t="b">
        <f t="shared" si="20"/>
        <v>0</v>
      </c>
      <c r="AF913" s="17" t="b">
        <f t="shared" si="30"/>
        <v>0</v>
      </c>
      <c r="AG913" s="17">
        <f t="shared" si="22"/>
        <v>11</v>
      </c>
      <c r="AH913" s="17" t="b">
        <f t="shared" si="23"/>
        <v>0</v>
      </c>
      <c r="AI913" s="34">
        <f t="shared" si="24"/>
        <v>3</v>
      </c>
      <c r="AJ913" s="18">
        <f t="shared" si="25"/>
        <v>11652.417</v>
      </c>
      <c r="AK913" s="18">
        <f t="shared" si="26"/>
        <v>11328.73875</v>
      </c>
      <c r="AL913" s="18">
        <f t="shared" si="27"/>
        <v>11005.0605</v>
      </c>
    </row>
    <row r="914" ht="12.75" customHeight="1">
      <c r="A914" s="1">
        <v>44116.0</v>
      </c>
      <c r="B914" s="2">
        <v>2287.0</v>
      </c>
      <c r="C914" s="3">
        <v>12955.91</v>
      </c>
      <c r="D914" s="2">
        <v>12920.0</v>
      </c>
      <c r="E914" s="4"/>
      <c r="F914" s="5">
        <f t="shared" si="1"/>
        <v>1823.4</v>
      </c>
      <c r="G914" s="6">
        <f t="shared" si="2"/>
        <v>1.024158428</v>
      </c>
      <c r="H914" s="6">
        <f t="shared" si="3"/>
        <v>1.077587561</v>
      </c>
      <c r="I914" s="5" t="b">
        <f t="shared" si="4"/>
        <v>0</v>
      </c>
      <c r="J914" s="48">
        <f t="shared" si="5"/>
        <v>0</v>
      </c>
      <c r="K914" s="4">
        <f t="shared" si="6"/>
        <v>56</v>
      </c>
      <c r="L914" s="7">
        <f t="shared" si="7"/>
        <v>-0.002771708047</v>
      </c>
      <c r="M914" s="50" t="b">
        <f t="shared" si="8"/>
        <v>0</v>
      </c>
      <c r="N914" s="50" t="b">
        <f t="shared" si="9"/>
        <v>0</v>
      </c>
      <c r="O914" s="50">
        <f t="shared" si="10"/>
        <v>1</v>
      </c>
      <c r="P914" s="4">
        <f t="shared" si="28"/>
        <v>28232300</v>
      </c>
      <c r="Q914" s="21">
        <f t="shared" si="31"/>
        <v>721</v>
      </c>
      <c r="R914" s="93">
        <v>44116.0</v>
      </c>
      <c r="S914" s="97">
        <v>3532.75</v>
      </c>
      <c r="T914" s="97">
        <v>1401063.0</v>
      </c>
      <c r="U914" s="97">
        <v>6.51269516E8</v>
      </c>
      <c r="V914" s="98">
        <v>0.366078</v>
      </c>
      <c r="W914" s="53">
        <f t="shared" si="33"/>
        <v>3.999537587</v>
      </c>
      <c r="X914" s="34" t="b">
        <f t="shared" si="13"/>
        <v>0</v>
      </c>
      <c r="Y914" s="34" t="b">
        <f t="shared" si="14"/>
        <v>0</v>
      </c>
      <c r="Z914" s="34" t="b">
        <f t="shared" si="15"/>
        <v>1</v>
      </c>
      <c r="AA914" s="34" t="b">
        <f t="shared" si="16"/>
        <v>0</v>
      </c>
      <c r="AB914" s="34" t="b">
        <f t="shared" si="17"/>
        <v>0</v>
      </c>
      <c r="AC914" s="21">
        <f t="shared" si="18"/>
        <v>9</v>
      </c>
      <c r="AD914" s="21">
        <f t="shared" si="19"/>
        <v>10</v>
      </c>
      <c r="AE914" s="16" t="b">
        <f t="shared" si="20"/>
        <v>0</v>
      </c>
      <c r="AF914" s="17" t="b">
        <f t="shared" si="30"/>
        <v>0</v>
      </c>
      <c r="AG914" s="17">
        <f t="shared" si="22"/>
        <v>10</v>
      </c>
      <c r="AH914" s="17" t="b">
        <f t="shared" si="23"/>
        <v>0</v>
      </c>
      <c r="AI914" s="34">
        <f t="shared" si="24"/>
        <v>3</v>
      </c>
      <c r="AJ914" s="18">
        <f t="shared" si="25"/>
        <v>11660.319</v>
      </c>
      <c r="AK914" s="18">
        <f t="shared" si="26"/>
        <v>11336.42125</v>
      </c>
      <c r="AL914" s="18">
        <f t="shared" si="27"/>
        <v>11012.5235</v>
      </c>
    </row>
    <row r="915" ht="12.75" customHeight="1">
      <c r="A915" s="1">
        <v>44112.0</v>
      </c>
      <c r="B915" s="2">
        <v>2087.0</v>
      </c>
      <c r="C915" s="3">
        <v>12887.19</v>
      </c>
      <c r="D915" s="2">
        <v>12864.0</v>
      </c>
      <c r="E915" s="4"/>
      <c r="F915" s="5">
        <f t="shared" si="1"/>
        <v>1638.2</v>
      </c>
      <c r="G915" s="6">
        <f t="shared" si="2"/>
        <v>1.019737879</v>
      </c>
      <c r="H915" s="6">
        <f t="shared" si="3"/>
        <v>0.9825954582</v>
      </c>
      <c r="I915" s="5" t="b">
        <f t="shared" si="4"/>
        <v>0</v>
      </c>
      <c r="J915" s="48">
        <f t="shared" si="5"/>
        <v>0</v>
      </c>
      <c r="K915" s="4">
        <f t="shared" si="6"/>
        <v>122</v>
      </c>
      <c r="L915" s="7">
        <f t="shared" si="7"/>
        <v>-0.001799461326</v>
      </c>
      <c r="M915" s="50" t="b">
        <f t="shared" si="8"/>
        <v>0</v>
      </c>
      <c r="N915" s="50" t="b">
        <f t="shared" si="9"/>
        <v>0</v>
      </c>
      <c r="O915" s="50">
        <f t="shared" si="10"/>
        <v>1</v>
      </c>
      <c r="P915" s="4">
        <f t="shared" si="28"/>
        <v>26342300</v>
      </c>
      <c r="Q915" s="21">
        <f t="shared" si="31"/>
        <v>675</v>
      </c>
      <c r="R915" s="93">
        <v>44112.0</v>
      </c>
      <c r="S915" s="97">
        <v>3437.5</v>
      </c>
      <c r="T915" s="97">
        <v>1104986.0</v>
      </c>
      <c r="U915" s="97">
        <v>5.13472096E8</v>
      </c>
      <c r="V915" s="98">
        <v>0.406388</v>
      </c>
      <c r="W915" s="53">
        <f t="shared" si="33"/>
        <v>3.135788827</v>
      </c>
      <c r="X915" s="34" t="b">
        <f t="shared" si="13"/>
        <v>0</v>
      </c>
      <c r="Y915" s="34" t="b">
        <f t="shared" si="14"/>
        <v>0</v>
      </c>
      <c r="Z915" s="34" t="b">
        <f t="shared" si="15"/>
        <v>1</v>
      </c>
      <c r="AA915" s="34" t="b">
        <f t="shared" si="16"/>
        <v>0</v>
      </c>
      <c r="AB915" s="34" t="b">
        <f t="shared" si="17"/>
        <v>0</v>
      </c>
      <c r="AC915" s="21">
        <f t="shared" si="18"/>
        <v>8</v>
      </c>
      <c r="AD915" s="21">
        <f t="shared" si="19"/>
        <v>9</v>
      </c>
      <c r="AE915" s="16" t="b">
        <f t="shared" si="20"/>
        <v>0</v>
      </c>
      <c r="AF915" s="17" t="b">
        <f t="shared" si="30"/>
        <v>0</v>
      </c>
      <c r="AG915" s="17">
        <f t="shared" si="22"/>
        <v>9</v>
      </c>
      <c r="AH915" s="17" t="b">
        <f t="shared" si="23"/>
        <v>0</v>
      </c>
      <c r="AI915" s="34">
        <f t="shared" si="24"/>
        <v>3</v>
      </c>
      <c r="AJ915" s="18">
        <f t="shared" si="25"/>
        <v>11598.471</v>
      </c>
      <c r="AK915" s="18">
        <f t="shared" si="26"/>
        <v>11276.29125</v>
      </c>
      <c r="AL915" s="18">
        <f t="shared" si="27"/>
        <v>10954.1115</v>
      </c>
    </row>
    <row r="916" ht="12.75" customHeight="1">
      <c r="A916" s="1">
        <v>44111.0</v>
      </c>
      <c r="B916" s="2">
        <v>1629.0</v>
      </c>
      <c r="C916" s="3">
        <v>12746.37</v>
      </c>
      <c r="D916" s="2">
        <v>12742.0</v>
      </c>
      <c r="E916" s="4"/>
      <c r="F916" s="5">
        <f t="shared" si="1"/>
        <v>1527.8</v>
      </c>
      <c r="G916" s="6">
        <f t="shared" si="2"/>
        <v>1.00949783</v>
      </c>
      <c r="H916" s="6">
        <f t="shared" si="3"/>
        <v>0.7701305532</v>
      </c>
      <c r="I916" s="5" t="b">
        <f t="shared" si="4"/>
        <v>0</v>
      </c>
      <c r="J916" s="48">
        <f t="shared" si="5"/>
        <v>0</v>
      </c>
      <c r="K916" s="4">
        <f t="shared" si="6"/>
        <v>73</v>
      </c>
      <c r="L916" s="7">
        <f t="shared" si="7"/>
        <v>-0.0003428427074</v>
      </c>
      <c r="M916" s="50" t="b">
        <f t="shared" si="8"/>
        <v>0</v>
      </c>
      <c r="N916" s="50" t="b">
        <f t="shared" si="9"/>
        <v>0</v>
      </c>
      <c r="O916" s="50">
        <f t="shared" si="10"/>
        <v>-1</v>
      </c>
      <c r="P916" s="4">
        <f t="shared" si="28"/>
        <v>27806300</v>
      </c>
      <c r="Q916" s="21">
        <f t="shared" si="31"/>
        <v>-240</v>
      </c>
      <c r="R916" s="93">
        <v>44111.0</v>
      </c>
      <c r="S916" s="97">
        <v>3406.75</v>
      </c>
      <c r="T916" s="97">
        <v>1400616.0</v>
      </c>
      <c r="U916" s="97">
        <v>3.6094491E8</v>
      </c>
      <c r="V916" s="98">
        <v>0.405064</v>
      </c>
      <c r="W916" s="53">
        <f t="shared" si="33"/>
        <v>2.178330961</v>
      </c>
      <c r="X916" s="34" t="b">
        <f t="shared" si="13"/>
        <v>0</v>
      </c>
      <c r="Y916" s="34" t="b">
        <f t="shared" si="14"/>
        <v>0</v>
      </c>
      <c r="Z916" s="34" t="b">
        <f t="shared" si="15"/>
        <v>1</v>
      </c>
      <c r="AA916" s="34" t="b">
        <f t="shared" si="16"/>
        <v>0</v>
      </c>
      <c r="AB916" s="34" t="b">
        <f t="shared" si="17"/>
        <v>0</v>
      </c>
      <c r="AC916" s="21">
        <f t="shared" si="18"/>
        <v>7</v>
      </c>
      <c r="AD916" s="21">
        <f t="shared" si="19"/>
        <v>8</v>
      </c>
      <c r="AE916" s="16" t="b">
        <f t="shared" si="20"/>
        <v>0</v>
      </c>
      <c r="AF916" s="17" t="b">
        <f t="shared" si="30"/>
        <v>0</v>
      </c>
      <c r="AG916" s="17">
        <f t="shared" si="22"/>
        <v>8</v>
      </c>
      <c r="AH916" s="17" t="b">
        <f t="shared" si="23"/>
        <v>0</v>
      </c>
      <c r="AI916" s="34">
        <f t="shared" si="24"/>
        <v>1</v>
      </c>
      <c r="AJ916" s="18">
        <f t="shared" si="25"/>
        <v>11471.733</v>
      </c>
      <c r="AK916" s="18">
        <f t="shared" si="26"/>
        <v>11153.07375</v>
      </c>
      <c r="AL916" s="18">
        <f t="shared" si="27"/>
        <v>10834.4145</v>
      </c>
    </row>
    <row r="917" ht="12.75" customHeight="1">
      <c r="A917" s="1">
        <v>44110.0</v>
      </c>
      <c r="B917" s="2">
        <v>1635.0</v>
      </c>
      <c r="C917" s="3">
        <v>12704.23</v>
      </c>
      <c r="D917" s="2">
        <v>12669.0</v>
      </c>
      <c r="E917" s="4"/>
      <c r="F917" s="5">
        <f t="shared" si="1"/>
        <v>1510.8</v>
      </c>
      <c r="G917" s="6">
        <f t="shared" si="2"/>
        <v>1.00687118</v>
      </c>
      <c r="H917" s="6">
        <f t="shared" si="3"/>
        <v>0.7673414474</v>
      </c>
      <c r="I917" s="5" t="b">
        <f t="shared" si="4"/>
        <v>0</v>
      </c>
      <c r="J917" s="48">
        <f t="shared" si="5"/>
        <v>0</v>
      </c>
      <c r="K917" s="4">
        <f t="shared" si="6"/>
        <v>140</v>
      </c>
      <c r="L917" s="7">
        <f t="shared" si="7"/>
        <v>-0.002773092112</v>
      </c>
      <c r="M917" s="50" t="b">
        <f t="shared" si="8"/>
        <v>0</v>
      </c>
      <c r="N917" s="50" t="b">
        <f t="shared" si="9"/>
        <v>0</v>
      </c>
      <c r="O917" s="50">
        <f t="shared" si="10"/>
        <v>1</v>
      </c>
      <c r="P917" s="4">
        <f t="shared" si="28"/>
        <v>25393650</v>
      </c>
      <c r="Q917" s="21">
        <f t="shared" si="31"/>
        <v>661</v>
      </c>
      <c r="R917" s="93">
        <v>44110.0</v>
      </c>
      <c r="S917" s="97">
        <v>3353.25</v>
      </c>
      <c r="T917" s="97">
        <v>1701062.0</v>
      </c>
      <c r="U917" s="97">
        <v>6.5361785E7</v>
      </c>
      <c r="V917" s="98">
        <v>0.430643</v>
      </c>
      <c r="W917" s="53">
        <f t="shared" si="33"/>
        <v>0.3917621499</v>
      </c>
      <c r="X917" s="34" t="b">
        <f t="shared" si="13"/>
        <v>1</v>
      </c>
      <c r="Y917" s="34" t="b">
        <f t="shared" si="14"/>
        <v>0</v>
      </c>
      <c r="Z917" s="34" t="b">
        <f t="shared" si="15"/>
        <v>1</v>
      </c>
      <c r="AA917" s="34" t="b">
        <f t="shared" si="16"/>
        <v>0</v>
      </c>
      <c r="AB917" s="34" t="b">
        <f t="shared" si="17"/>
        <v>0</v>
      </c>
      <c r="AC917" s="21">
        <f t="shared" si="18"/>
        <v>6</v>
      </c>
      <c r="AD917" s="21">
        <f t="shared" si="19"/>
        <v>7</v>
      </c>
      <c r="AE917" s="16" t="b">
        <f t="shared" si="20"/>
        <v>0</v>
      </c>
      <c r="AF917" s="17" t="b">
        <f t="shared" si="30"/>
        <v>0</v>
      </c>
      <c r="AG917" s="17">
        <f t="shared" si="22"/>
        <v>7</v>
      </c>
      <c r="AH917" s="17" t="b">
        <f t="shared" si="23"/>
        <v>0</v>
      </c>
      <c r="AI917" s="34">
        <f t="shared" si="24"/>
        <v>3</v>
      </c>
      <c r="AJ917" s="18">
        <f t="shared" si="25"/>
        <v>11433.807</v>
      </c>
      <c r="AK917" s="18">
        <f t="shared" si="26"/>
        <v>11116.20125</v>
      </c>
      <c r="AL917" s="18">
        <f t="shared" si="27"/>
        <v>10798.5955</v>
      </c>
    </row>
    <row r="918" ht="12.75" customHeight="1">
      <c r="A918" s="1">
        <v>44109.0</v>
      </c>
      <c r="B918" s="2">
        <v>1479.0</v>
      </c>
      <c r="C918" s="3">
        <v>12548.28</v>
      </c>
      <c r="D918" s="2">
        <v>12529.0</v>
      </c>
      <c r="E918" s="4"/>
      <c r="F918" s="5">
        <f t="shared" si="1"/>
        <v>1601.8</v>
      </c>
      <c r="G918" s="6">
        <f t="shared" si="2"/>
        <v>0.9953404148</v>
      </c>
      <c r="H918" s="6">
        <f t="shared" si="3"/>
        <v>0.9736780806</v>
      </c>
      <c r="I918" s="5" t="b">
        <f t="shared" si="4"/>
        <v>0</v>
      </c>
      <c r="J918" s="48">
        <f t="shared" si="5"/>
        <v>0</v>
      </c>
      <c r="K918" s="4">
        <f t="shared" si="6"/>
        <v>56</v>
      </c>
      <c r="L918" s="7">
        <f t="shared" si="7"/>
        <v>-0.001536465555</v>
      </c>
      <c r="M918" s="50" t="b">
        <f t="shared" si="8"/>
        <v>0</v>
      </c>
      <c r="N918" s="50" t="b">
        <f t="shared" si="9"/>
        <v>0</v>
      </c>
      <c r="O918" s="50">
        <f t="shared" si="10"/>
        <v>1</v>
      </c>
      <c r="P918" s="4">
        <f t="shared" si="28"/>
        <v>21445650</v>
      </c>
      <c r="Q918" s="21">
        <f t="shared" si="31"/>
        <v>564</v>
      </c>
      <c r="R918" s="93">
        <v>44109.0</v>
      </c>
      <c r="S918" s="97">
        <v>3393.0</v>
      </c>
      <c r="T918" s="97">
        <v>1077474.0</v>
      </c>
      <c r="U918" s="97">
        <v>3.05128117E8</v>
      </c>
      <c r="V918" s="98">
        <v>0.395089</v>
      </c>
      <c r="W918" s="53">
        <f t="shared" si="33"/>
        <v>1.834311497</v>
      </c>
      <c r="X918" s="34" t="b">
        <f t="shared" si="13"/>
        <v>0</v>
      </c>
      <c r="Y918" s="34" t="b">
        <f t="shared" si="14"/>
        <v>0</v>
      </c>
      <c r="Z918" s="34" t="b">
        <f t="shared" si="15"/>
        <v>1</v>
      </c>
      <c r="AA918" s="34" t="b">
        <f t="shared" si="16"/>
        <v>0</v>
      </c>
      <c r="AB918" s="34" t="b">
        <f t="shared" si="17"/>
        <v>0</v>
      </c>
      <c r="AC918" s="21">
        <f t="shared" si="18"/>
        <v>5</v>
      </c>
      <c r="AD918" s="21">
        <f t="shared" si="19"/>
        <v>6</v>
      </c>
      <c r="AE918" s="16" t="b">
        <f t="shared" si="20"/>
        <v>0</v>
      </c>
      <c r="AF918" s="17" t="b">
        <f t="shared" si="30"/>
        <v>0</v>
      </c>
      <c r="AG918" s="17">
        <f t="shared" si="22"/>
        <v>6</v>
      </c>
      <c r="AH918" s="17" t="b">
        <f t="shared" si="23"/>
        <v>0</v>
      </c>
      <c r="AI918" s="34">
        <f t="shared" si="24"/>
        <v>3</v>
      </c>
      <c r="AJ918" s="18">
        <f t="shared" si="25"/>
        <v>11293.452</v>
      </c>
      <c r="AK918" s="18">
        <f t="shared" si="26"/>
        <v>10979.745</v>
      </c>
      <c r="AL918" s="18">
        <f t="shared" si="27"/>
        <v>10666.038</v>
      </c>
    </row>
    <row r="919" ht="12.75" customHeight="1">
      <c r="A919" s="1">
        <v>44104.0</v>
      </c>
      <c r="B919" s="2">
        <v>1361.0</v>
      </c>
      <c r="C919" s="3">
        <v>12515.61</v>
      </c>
      <c r="D919" s="2">
        <v>12473.0</v>
      </c>
      <c r="E919" s="4"/>
      <c r="F919" s="5">
        <f t="shared" si="1"/>
        <v>1792.8</v>
      </c>
      <c r="G919" s="6">
        <f t="shared" si="2"/>
        <v>0.9932159081</v>
      </c>
      <c r="H919" s="6">
        <f t="shared" si="3"/>
        <v>1.125080891</v>
      </c>
      <c r="I919" s="5" t="b">
        <f t="shared" si="4"/>
        <v>0</v>
      </c>
      <c r="J919" s="48">
        <f t="shared" si="5"/>
        <v>0</v>
      </c>
      <c r="K919" s="4">
        <f t="shared" si="6"/>
        <v>48</v>
      </c>
      <c r="L919" s="7">
        <f t="shared" si="7"/>
        <v>-0.0034045484</v>
      </c>
      <c r="M919" s="50" t="b">
        <f t="shared" si="8"/>
        <v>0</v>
      </c>
      <c r="N919" s="50" t="b">
        <f t="shared" si="9"/>
        <v>0</v>
      </c>
      <c r="O919" s="50">
        <f t="shared" si="10"/>
        <v>1</v>
      </c>
      <c r="P919" s="4">
        <f t="shared" si="28"/>
        <v>19967250</v>
      </c>
      <c r="Q919" s="21">
        <f t="shared" si="31"/>
        <v>528</v>
      </c>
      <c r="R919" s="93">
        <v>44104.0</v>
      </c>
      <c r="S919" s="97">
        <v>3352.0</v>
      </c>
      <c r="T919" s="97">
        <v>2170601.0</v>
      </c>
      <c r="U919" s="97">
        <v>2.15996207E8</v>
      </c>
      <c r="V919" s="98">
        <v>0.408603</v>
      </c>
      <c r="W919" s="53">
        <f t="shared" si="33"/>
        <v>1.28792959</v>
      </c>
      <c r="X919" s="34" t="b">
        <f t="shared" si="13"/>
        <v>0</v>
      </c>
      <c r="Y919" s="34" t="b">
        <f t="shared" si="14"/>
        <v>0</v>
      </c>
      <c r="Z919" s="34" t="b">
        <f t="shared" si="15"/>
        <v>1</v>
      </c>
      <c r="AA919" s="34" t="b">
        <f t="shared" si="16"/>
        <v>0</v>
      </c>
      <c r="AB919" s="34" t="b">
        <f t="shared" si="17"/>
        <v>0</v>
      </c>
      <c r="AC919" s="21">
        <f t="shared" si="18"/>
        <v>4</v>
      </c>
      <c r="AD919" s="21">
        <f t="shared" si="19"/>
        <v>5</v>
      </c>
      <c r="AE919" s="16" t="b">
        <f t="shared" si="20"/>
        <v>0</v>
      </c>
      <c r="AF919" s="17" t="b">
        <f t="shared" si="30"/>
        <v>0</v>
      </c>
      <c r="AG919" s="17">
        <f t="shared" si="22"/>
        <v>5</v>
      </c>
      <c r="AH919" s="17" t="b">
        <f t="shared" si="23"/>
        <v>0</v>
      </c>
      <c r="AI919" s="34">
        <f t="shared" si="24"/>
        <v>3</v>
      </c>
      <c r="AJ919" s="18">
        <f t="shared" si="25"/>
        <v>11264.049</v>
      </c>
      <c r="AK919" s="18">
        <f t="shared" si="26"/>
        <v>10951.15875</v>
      </c>
      <c r="AL919" s="18">
        <f t="shared" si="27"/>
        <v>10638.2685</v>
      </c>
    </row>
    <row r="920" ht="12.75" customHeight="1">
      <c r="A920" s="1">
        <v>44103.0</v>
      </c>
      <c r="B920" s="2">
        <v>1535.0</v>
      </c>
      <c r="C920" s="3">
        <v>12467.73</v>
      </c>
      <c r="D920" s="2">
        <v>12425.0</v>
      </c>
      <c r="E920" s="4"/>
      <c r="F920" s="5">
        <f t="shared" si="1"/>
        <v>1866.6</v>
      </c>
      <c r="G920" s="6">
        <f t="shared" si="2"/>
        <v>0.9898684752</v>
      </c>
      <c r="H920" s="6">
        <f t="shared" si="3"/>
        <v>1.116368668</v>
      </c>
      <c r="I920" s="5" t="b">
        <f t="shared" si="4"/>
        <v>0</v>
      </c>
      <c r="J920" s="48">
        <f t="shared" si="5"/>
        <v>0</v>
      </c>
      <c r="K920" s="4">
        <f t="shared" si="6"/>
        <v>6</v>
      </c>
      <c r="L920" s="7">
        <f t="shared" si="7"/>
        <v>-0.003427247783</v>
      </c>
      <c r="M920" s="50" t="b">
        <f t="shared" si="8"/>
        <v>1</v>
      </c>
      <c r="N920" s="50" t="b">
        <f t="shared" si="9"/>
        <v>0</v>
      </c>
      <c r="O920" s="50">
        <f t="shared" si="10"/>
        <v>-1</v>
      </c>
      <c r="P920" s="4">
        <f t="shared" si="28"/>
        <v>20399250</v>
      </c>
      <c r="Q920" s="21">
        <f t="shared" si="31"/>
        <v>-180</v>
      </c>
      <c r="R920" s="93">
        <v>44103.0</v>
      </c>
      <c r="S920" s="97">
        <v>3333.75</v>
      </c>
      <c r="T920" s="97">
        <v>1326597.0</v>
      </c>
      <c r="U920" s="97">
        <v>4.5096372E7</v>
      </c>
      <c r="V920" s="98">
        <v>0.401919</v>
      </c>
      <c r="W920" s="53">
        <f t="shared" si="33"/>
        <v>0.2706568179</v>
      </c>
      <c r="X920" s="34" t="b">
        <f t="shared" si="13"/>
        <v>1</v>
      </c>
      <c r="Y920" s="34" t="b">
        <f t="shared" si="14"/>
        <v>0</v>
      </c>
      <c r="Z920" s="34" t="b">
        <f t="shared" si="15"/>
        <v>1</v>
      </c>
      <c r="AA920" s="34" t="b">
        <f t="shared" si="16"/>
        <v>0</v>
      </c>
      <c r="AB920" s="34" t="b">
        <f t="shared" si="17"/>
        <v>0</v>
      </c>
      <c r="AC920" s="21">
        <f t="shared" si="18"/>
        <v>3</v>
      </c>
      <c r="AD920" s="21">
        <f t="shared" si="19"/>
        <v>4</v>
      </c>
      <c r="AE920" s="16" t="b">
        <f t="shared" si="20"/>
        <v>0</v>
      </c>
      <c r="AF920" s="17" t="b">
        <f t="shared" si="30"/>
        <v>0</v>
      </c>
      <c r="AG920" s="17">
        <f t="shared" si="22"/>
        <v>4</v>
      </c>
      <c r="AH920" s="17" t="b">
        <f t="shared" si="23"/>
        <v>0</v>
      </c>
      <c r="AI920" s="34">
        <f t="shared" si="24"/>
        <v>1</v>
      </c>
      <c r="AJ920" s="18">
        <f t="shared" si="25"/>
        <v>11220.957</v>
      </c>
      <c r="AK920" s="18">
        <f t="shared" si="26"/>
        <v>10909.26375</v>
      </c>
      <c r="AL920" s="18">
        <f t="shared" si="27"/>
        <v>10597.5705</v>
      </c>
    </row>
    <row r="921" ht="12.75" customHeight="1">
      <c r="A921" s="1">
        <v>44102.0</v>
      </c>
      <c r="B921" s="2">
        <v>1544.0</v>
      </c>
      <c r="C921" s="3">
        <v>12462.76</v>
      </c>
      <c r="D921" s="2">
        <v>12419.0</v>
      </c>
      <c r="E921" s="4"/>
      <c r="F921" s="5">
        <f t="shared" si="1"/>
        <v>1898.2</v>
      </c>
      <c r="G921" s="6">
        <f t="shared" si="2"/>
        <v>0.989964806</v>
      </c>
      <c r="H921" s="6">
        <f t="shared" si="3"/>
        <v>1.106137381</v>
      </c>
      <c r="I921" s="5" t="b">
        <f t="shared" si="4"/>
        <v>0</v>
      </c>
      <c r="J921" s="48">
        <f t="shared" si="5"/>
        <v>0</v>
      </c>
      <c r="K921" s="4">
        <f t="shared" si="6"/>
        <v>223</v>
      </c>
      <c r="L921" s="7">
        <f t="shared" si="7"/>
        <v>-0.003511260748</v>
      </c>
      <c r="M921" s="50" t="b">
        <f t="shared" si="8"/>
        <v>1</v>
      </c>
      <c r="N921" s="50" t="b">
        <f t="shared" si="9"/>
        <v>1</v>
      </c>
      <c r="O921" s="50">
        <f t="shared" si="10"/>
        <v>-1</v>
      </c>
      <c r="P921" s="4">
        <f t="shared" si="28"/>
        <v>20453550</v>
      </c>
      <c r="Q921" s="21">
        <f t="shared" si="31"/>
        <v>-181</v>
      </c>
      <c r="R921" s="93">
        <v>44102.0</v>
      </c>
      <c r="S921" s="97">
        <v>3346.0</v>
      </c>
      <c r="T921" s="97">
        <v>1495804.0</v>
      </c>
      <c r="U921" s="97">
        <v>1.38806481E8</v>
      </c>
      <c r="V921" s="98">
        <v>0.402666</v>
      </c>
      <c r="W921" s="53">
        <f t="shared" si="33"/>
        <v>0.8330225661</v>
      </c>
      <c r="X921" s="34" t="b">
        <f t="shared" si="13"/>
        <v>0</v>
      </c>
      <c r="Y921" s="34" t="b">
        <f t="shared" si="14"/>
        <v>0</v>
      </c>
      <c r="Z921" s="34" t="b">
        <f t="shared" si="15"/>
        <v>1</v>
      </c>
      <c r="AA921" s="34" t="b">
        <f t="shared" si="16"/>
        <v>0</v>
      </c>
      <c r="AB921" s="34" t="b">
        <f t="shared" si="17"/>
        <v>0</v>
      </c>
      <c r="AC921" s="21">
        <f t="shared" si="18"/>
        <v>2</v>
      </c>
      <c r="AD921" s="21">
        <f t="shared" si="19"/>
        <v>3</v>
      </c>
      <c r="AE921" s="16" t="b">
        <f t="shared" si="20"/>
        <v>0</v>
      </c>
      <c r="AF921" s="17" t="b">
        <f t="shared" si="30"/>
        <v>0</v>
      </c>
      <c r="AG921" s="17">
        <f t="shared" si="22"/>
        <v>3</v>
      </c>
      <c r="AH921" s="17" t="b">
        <f t="shared" si="23"/>
        <v>0</v>
      </c>
      <c r="AI921" s="34">
        <f t="shared" si="24"/>
        <v>1</v>
      </c>
      <c r="AJ921" s="18">
        <f t="shared" si="25"/>
        <v>11216.484</v>
      </c>
      <c r="AK921" s="18">
        <f t="shared" si="26"/>
        <v>10904.915</v>
      </c>
      <c r="AL921" s="18">
        <f t="shared" si="27"/>
        <v>10593.346</v>
      </c>
    </row>
    <row r="922" ht="12.75" customHeight="1">
      <c r="A922" s="1">
        <v>44099.0</v>
      </c>
      <c r="B922" s="2">
        <v>2090.0</v>
      </c>
      <c r="C922" s="3">
        <v>12232.91</v>
      </c>
      <c r="D922" s="2">
        <v>12196.0</v>
      </c>
      <c r="E922" s="4"/>
      <c r="F922" s="5">
        <f t="shared" si="1"/>
        <v>1930.6</v>
      </c>
      <c r="G922" s="6">
        <f t="shared" si="2"/>
        <v>0.9721523289</v>
      </c>
      <c r="H922" s="6">
        <f t="shared" si="3"/>
        <v>1.098325888</v>
      </c>
      <c r="I922" s="5" t="b">
        <f t="shared" si="4"/>
        <v>0</v>
      </c>
      <c r="J922" s="48">
        <f t="shared" si="5"/>
        <v>0</v>
      </c>
      <c r="K922" s="4">
        <f t="shared" si="6"/>
        <v>1</v>
      </c>
      <c r="L922" s="7">
        <f t="shared" si="7"/>
        <v>-0.003017270625</v>
      </c>
      <c r="M922" s="50" t="b">
        <f t="shared" si="8"/>
        <v>1</v>
      </c>
      <c r="N922" s="50" t="b">
        <f t="shared" si="9"/>
        <v>1</v>
      </c>
      <c r="O922" s="50">
        <f t="shared" si="10"/>
        <v>-1</v>
      </c>
      <c r="P922" s="4">
        <f t="shared" si="28"/>
        <v>22739300</v>
      </c>
      <c r="Q922" s="21">
        <f t="shared" si="31"/>
        <v>-205</v>
      </c>
      <c r="R922" s="93">
        <v>44099.0</v>
      </c>
      <c r="S922" s="97">
        <v>3287.25</v>
      </c>
      <c r="T922" s="97">
        <v>1697090.0</v>
      </c>
      <c r="U922" s="97">
        <v>-8.4533031E7</v>
      </c>
      <c r="V922" s="98">
        <v>0.421996</v>
      </c>
      <c r="W922" s="53">
        <f t="shared" si="33"/>
        <v>-0.507497391</v>
      </c>
      <c r="X922" s="34" t="b">
        <f t="shared" si="13"/>
        <v>0</v>
      </c>
      <c r="Y922" s="34" t="b">
        <f t="shared" si="14"/>
        <v>1</v>
      </c>
      <c r="Z922" s="34" t="b">
        <f t="shared" si="15"/>
        <v>1</v>
      </c>
      <c r="AA922" s="34" t="b">
        <f t="shared" si="16"/>
        <v>0</v>
      </c>
      <c r="AB922" s="34" t="b">
        <f t="shared" si="17"/>
        <v>1</v>
      </c>
      <c r="AC922" s="21">
        <f t="shared" si="18"/>
        <v>1</v>
      </c>
      <c r="AD922" s="21">
        <f t="shared" si="19"/>
        <v>2</v>
      </c>
      <c r="AE922" s="16" t="b">
        <f t="shared" si="20"/>
        <v>0</v>
      </c>
      <c r="AF922" s="17" t="b">
        <f t="shared" si="30"/>
        <v>0</v>
      </c>
      <c r="AG922" s="17">
        <f t="shared" si="22"/>
        <v>2</v>
      </c>
      <c r="AH922" s="17" t="b">
        <f t="shared" si="23"/>
        <v>0</v>
      </c>
      <c r="AI922" s="34">
        <f t="shared" si="24"/>
        <v>1</v>
      </c>
      <c r="AJ922" s="18">
        <f t="shared" si="25"/>
        <v>11009.619</v>
      </c>
      <c r="AK922" s="18">
        <f t="shared" si="26"/>
        <v>10703.79625</v>
      </c>
      <c r="AL922" s="18">
        <f t="shared" si="27"/>
        <v>10397.9735</v>
      </c>
    </row>
    <row r="923" ht="12.75" customHeight="1">
      <c r="A923" s="1">
        <v>44098.0</v>
      </c>
      <c r="B923" s="2">
        <v>2434.0</v>
      </c>
      <c r="C923" s="3">
        <v>12264.38</v>
      </c>
      <c r="D923" s="2">
        <v>12195.0</v>
      </c>
      <c r="E923" s="4"/>
      <c r="F923" s="5">
        <f t="shared" si="1"/>
        <v>1914.2</v>
      </c>
      <c r="G923" s="6">
        <f t="shared" si="2"/>
        <v>0.975071376</v>
      </c>
      <c r="H923" s="6">
        <f t="shared" si="3"/>
        <v>1.097747978</v>
      </c>
      <c r="I923" s="5" t="b">
        <f t="shared" si="4"/>
        <v>0</v>
      </c>
      <c r="J923" s="48">
        <f t="shared" si="5"/>
        <v>0</v>
      </c>
      <c r="K923" s="4">
        <f t="shared" si="6"/>
        <v>-318</v>
      </c>
      <c r="L923" s="7">
        <f t="shared" si="7"/>
        <v>-0.005657032806</v>
      </c>
      <c r="M923" s="50" t="b">
        <f t="shared" si="8"/>
        <v>1</v>
      </c>
      <c r="N923" s="50" t="b">
        <f t="shared" si="9"/>
        <v>1</v>
      </c>
      <c r="O923" s="50">
        <f t="shared" si="10"/>
        <v>-1</v>
      </c>
      <c r="P923" s="4">
        <f t="shared" si="28"/>
        <v>22749550</v>
      </c>
      <c r="Q923" s="21">
        <f t="shared" si="31"/>
        <v>-205</v>
      </c>
      <c r="R923" s="93">
        <v>44098.0</v>
      </c>
      <c r="S923" s="97">
        <v>3238.0</v>
      </c>
      <c r="T923" s="97">
        <v>2277010.0</v>
      </c>
      <c r="U923" s="97">
        <v>-3.13367537E8</v>
      </c>
      <c r="V923" s="98">
        <v>0.429532</v>
      </c>
      <c r="W923" s="53">
        <f t="shared" si="33"/>
        <v>-1.881926166</v>
      </c>
      <c r="X923" s="34" t="b">
        <f t="shared" si="13"/>
        <v>1</v>
      </c>
      <c r="Y923" s="34" t="b">
        <f t="shared" si="14"/>
        <v>0</v>
      </c>
      <c r="Z923" s="34" t="b">
        <f t="shared" si="15"/>
        <v>1</v>
      </c>
      <c r="AA923" s="34" t="b">
        <f t="shared" si="16"/>
        <v>1</v>
      </c>
      <c r="AB923" s="34" t="b">
        <f t="shared" si="17"/>
        <v>0</v>
      </c>
      <c r="AC923" s="21">
        <f t="shared" si="18"/>
        <v>37</v>
      </c>
      <c r="AD923" s="21">
        <f t="shared" si="19"/>
        <v>1</v>
      </c>
      <c r="AE923" s="16" t="b">
        <f t="shared" si="20"/>
        <v>1</v>
      </c>
      <c r="AF923" s="17" t="b">
        <f t="shared" si="30"/>
        <v>1</v>
      </c>
      <c r="AG923" s="17">
        <f t="shared" si="22"/>
        <v>1</v>
      </c>
      <c r="AH923" s="17" t="b">
        <f t="shared" si="23"/>
        <v>1</v>
      </c>
      <c r="AI923" s="34">
        <f t="shared" si="24"/>
        <v>1</v>
      </c>
      <c r="AJ923" s="18">
        <f t="shared" si="25"/>
        <v>11037.942</v>
      </c>
      <c r="AK923" s="18">
        <f t="shared" si="26"/>
        <v>10731.3325</v>
      </c>
      <c r="AL923" s="18">
        <f t="shared" si="27"/>
        <v>10424.723</v>
      </c>
    </row>
    <row r="924" ht="12.75" customHeight="1">
      <c r="A924" s="1">
        <v>44097.0</v>
      </c>
      <c r="B924" s="2">
        <v>1730.0</v>
      </c>
      <c r="C924" s="3">
        <v>12583.88</v>
      </c>
      <c r="D924" s="2">
        <v>12513.0</v>
      </c>
      <c r="E924" s="4"/>
      <c r="F924" s="5">
        <f t="shared" si="1"/>
        <v>1801</v>
      </c>
      <c r="G924" s="6">
        <f t="shared" si="2"/>
        <v>1.001082103</v>
      </c>
      <c r="H924" s="6">
        <f t="shared" si="3"/>
        <v>0.9093996966</v>
      </c>
      <c r="I924" s="5" t="b">
        <f t="shared" si="4"/>
        <v>0</v>
      </c>
      <c r="J924" s="48">
        <f t="shared" si="5"/>
        <v>0</v>
      </c>
      <c r="K924" s="4">
        <f t="shared" si="6"/>
        <v>1</v>
      </c>
      <c r="L924" s="7">
        <f t="shared" si="7"/>
        <v>-0.005632602981</v>
      </c>
      <c r="M924" s="50" t="b">
        <f t="shared" si="8"/>
        <v>1</v>
      </c>
      <c r="N924" s="50" t="b">
        <f t="shared" si="9"/>
        <v>1</v>
      </c>
      <c r="O924" s="50">
        <f t="shared" si="10"/>
        <v>-1</v>
      </c>
      <c r="P924" s="4">
        <f t="shared" si="28"/>
        <v>19967050</v>
      </c>
      <c r="Q924" s="21">
        <f t="shared" si="31"/>
        <v>-175</v>
      </c>
      <c r="R924" s="93">
        <v>44097.0</v>
      </c>
      <c r="S924" s="97">
        <v>3231.25</v>
      </c>
      <c r="T924" s="97">
        <v>1979661.0</v>
      </c>
      <c r="U924" s="97">
        <v>-3.10367781E8</v>
      </c>
      <c r="V924" s="98">
        <v>0.427041</v>
      </c>
      <c r="W924" s="53">
        <f t="shared" si="33"/>
        <v>-1.877999183</v>
      </c>
      <c r="X924" s="34" t="b">
        <f t="shared" si="13"/>
        <v>1</v>
      </c>
      <c r="Y924" s="34" t="b">
        <f t="shared" si="14"/>
        <v>0</v>
      </c>
      <c r="Z924" s="34" t="b">
        <f t="shared" si="15"/>
        <v>1</v>
      </c>
      <c r="AA924" s="34" t="b">
        <f t="shared" si="16"/>
        <v>1</v>
      </c>
      <c r="AB924" s="34" t="b">
        <f t="shared" si="17"/>
        <v>0</v>
      </c>
      <c r="AC924" s="21">
        <f t="shared" si="18"/>
        <v>36</v>
      </c>
      <c r="AD924" s="21">
        <f t="shared" si="19"/>
        <v>1</v>
      </c>
      <c r="AE924" s="16" t="b">
        <f t="shared" si="20"/>
        <v>1</v>
      </c>
      <c r="AF924" s="17" t="b">
        <f t="shared" si="30"/>
        <v>1</v>
      </c>
      <c r="AG924" s="17">
        <f t="shared" si="22"/>
        <v>1</v>
      </c>
      <c r="AH924" s="17" t="b">
        <f t="shared" si="23"/>
        <v>1</v>
      </c>
      <c r="AI924" s="34">
        <f t="shared" si="24"/>
        <v>1</v>
      </c>
      <c r="AJ924" s="18">
        <f t="shared" si="25"/>
        <v>11325.492</v>
      </c>
      <c r="AK924" s="18">
        <f t="shared" si="26"/>
        <v>11010.895</v>
      </c>
      <c r="AL924" s="18">
        <f t="shared" si="27"/>
        <v>10696.298</v>
      </c>
    </row>
    <row r="925" ht="12.75" customHeight="1">
      <c r="A925" s="1">
        <v>44096.0</v>
      </c>
      <c r="B925" s="2">
        <v>1693.0</v>
      </c>
      <c r="C925" s="3">
        <v>12645.51</v>
      </c>
      <c r="D925" s="2">
        <v>12512.0</v>
      </c>
      <c r="E925" s="4"/>
      <c r="F925" s="5">
        <f t="shared" si="1"/>
        <v>1867.6</v>
      </c>
      <c r="G925" s="6">
        <f t="shared" si="2"/>
        <v>1.007161242</v>
      </c>
      <c r="H925" s="6">
        <f t="shared" si="3"/>
        <v>0.9329705366</v>
      </c>
      <c r="I925" s="5" t="b">
        <f t="shared" si="4"/>
        <v>0</v>
      </c>
      <c r="J925" s="48">
        <f t="shared" si="5"/>
        <v>0</v>
      </c>
      <c r="K925" s="4">
        <f t="shared" si="6"/>
        <v>-166</v>
      </c>
      <c r="L925" s="7">
        <f t="shared" si="7"/>
        <v>-0.01055789763</v>
      </c>
      <c r="M925" s="50" t="b">
        <f t="shared" si="8"/>
        <v>0</v>
      </c>
      <c r="N925" s="50" t="b">
        <f t="shared" si="9"/>
        <v>1</v>
      </c>
      <c r="O925" s="50">
        <f t="shared" si="10"/>
        <v>-1</v>
      </c>
      <c r="P925" s="4">
        <f t="shared" si="28"/>
        <v>19975800</v>
      </c>
      <c r="Q925" s="21">
        <f t="shared" si="31"/>
        <v>-175</v>
      </c>
      <c r="R925" s="93">
        <v>44096.0</v>
      </c>
      <c r="S925" s="97">
        <v>3299.25</v>
      </c>
      <c r="T925" s="97">
        <v>1576319.0</v>
      </c>
      <c r="U925" s="97">
        <v>-5.8584894E7</v>
      </c>
      <c r="V925" s="98">
        <v>0.417164</v>
      </c>
      <c r="W925" s="53">
        <f t="shared" si="33"/>
        <v>-0.3561338131</v>
      </c>
      <c r="X925" s="34" t="b">
        <f t="shared" si="13"/>
        <v>0</v>
      </c>
      <c r="Y925" s="34" t="b">
        <f t="shared" si="14"/>
        <v>0</v>
      </c>
      <c r="Z925" s="34" t="b">
        <f t="shared" si="15"/>
        <v>1</v>
      </c>
      <c r="AA925" s="34" t="b">
        <f t="shared" si="16"/>
        <v>0</v>
      </c>
      <c r="AB925" s="34" t="b">
        <f t="shared" si="17"/>
        <v>0</v>
      </c>
      <c r="AC925" s="21">
        <f t="shared" si="18"/>
        <v>35</v>
      </c>
      <c r="AD925" s="21">
        <f t="shared" si="19"/>
        <v>2</v>
      </c>
      <c r="AE925" s="16" t="b">
        <f t="shared" si="20"/>
        <v>1</v>
      </c>
      <c r="AF925" s="17" t="b">
        <f t="shared" si="30"/>
        <v>0</v>
      </c>
      <c r="AG925" s="17">
        <f t="shared" si="22"/>
        <v>2</v>
      </c>
      <c r="AH925" s="17" t="b">
        <f t="shared" si="23"/>
        <v>1</v>
      </c>
      <c r="AI925" s="34">
        <f t="shared" si="24"/>
        <v>1</v>
      </c>
      <c r="AJ925" s="18">
        <f t="shared" si="25"/>
        <v>11380.959</v>
      </c>
      <c r="AK925" s="18">
        <f t="shared" si="26"/>
        <v>11064.82125</v>
      </c>
      <c r="AL925" s="18">
        <f t="shared" si="27"/>
        <v>10748.6835</v>
      </c>
    </row>
    <row r="926" ht="12.75" customHeight="1">
      <c r="A926" s="1">
        <v>44095.0</v>
      </c>
      <c r="B926" s="2">
        <v>1706.0</v>
      </c>
      <c r="C926" s="3">
        <v>12795.12</v>
      </c>
      <c r="D926" s="2">
        <v>12678.0</v>
      </c>
      <c r="E926" s="4"/>
      <c r="F926" s="5">
        <f t="shared" si="1"/>
        <v>1900.4</v>
      </c>
      <c r="G926" s="6">
        <f t="shared" si="2"/>
        <v>1.020464515</v>
      </c>
      <c r="H926" s="6">
        <f t="shared" si="3"/>
        <v>0.9311737845</v>
      </c>
      <c r="I926" s="5" t="b">
        <f t="shared" si="4"/>
        <v>0</v>
      </c>
      <c r="J926" s="48">
        <f t="shared" si="5"/>
        <v>0</v>
      </c>
      <c r="K926" s="4">
        <f t="shared" si="6"/>
        <v>-145</v>
      </c>
      <c r="L926" s="7">
        <f t="shared" si="7"/>
        <v>-0.009153489768</v>
      </c>
      <c r="M926" s="50" t="b">
        <f t="shared" si="8"/>
        <v>0</v>
      </c>
      <c r="N926" s="50" t="b">
        <f t="shared" si="9"/>
        <v>1</v>
      </c>
      <c r="O926" s="50">
        <f t="shared" si="10"/>
        <v>-1</v>
      </c>
      <c r="P926" s="4">
        <f t="shared" si="28"/>
        <v>18639500</v>
      </c>
      <c r="Q926" s="21">
        <f t="shared" si="31"/>
        <v>-161</v>
      </c>
      <c r="R926" s="93">
        <v>44095.0</v>
      </c>
      <c r="S926" s="97">
        <v>3275.0</v>
      </c>
      <c r="T926" s="97">
        <v>2507980.0</v>
      </c>
      <c r="U926" s="97">
        <v>-2.05690336E8</v>
      </c>
      <c r="V926" s="98">
        <v>0.427364</v>
      </c>
      <c r="W926" s="53">
        <f t="shared" si="33"/>
        <v>-1.248443831</v>
      </c>
      <c r="X926" s="34" t="b">
        <f t="shared" si="13"/>
        <v>1</v>
      </c>
      <c r="Y926" s="34" t="b">
        <f t="shared" si="14"/>
        <v>0</v>
      </c>
      <c r="Z926" s="34" t="b">
        <f t="shared" si="15"/>
        <v>1</v>
      </c>
      <c r="AA926" s="34" t="b">
        <f t="shared" si="16"/>
        <v>1</v>
      </c>
      <c r="AB926" s="34" t="b">
        <f t="shared" si="17"/>
        <v>0</v>
      </c>
      <c r="AC926" s="21">
        <f t="shared" si="18"/>
        <v>34</v>
      </c>
      <c r="AD926" s="21">
        <f t="shared" si="19"/>
        <v>1</v>
      </c>
      <c r="AE926" s="16" t="b">
        <f t="shared" si="20"/>
        <v>1</v>
      </c>
      <c r="AF926" s="17" t="b">
        <f t="shared" si="30"/>
        <v>1</v>
      </c>
      <c r="AG926" s="17">
        <f t="shared" si="22"/>
        <v>1</v>
      </c>
      <c r="AH926" s="17" t="b">
        <f t="shared" si="23"/>
        <v>1</v>
      </c>
      <c r="AI926" s="34">
        <f t="shared" si="24"/>
        <v>1</v>
      </c>
      <c r="AJ926" s="18">
        <f t="shared" si="25"/>
        <v>11515.608</v>
      </c>
      <c r="AK926" s="18">
        <f t="shared" si="26"/>
        <v>11195.73</v>
      </c>
      <c r="AL926" s="18">
        <f t="shared" si="27"/>
        <v>10875.852</v>
      </c>
    </row>
    <row r="927" ht="12.75" customHeight="1">
      <c r="A927" s="1">
        <v>44092.0</v>
      </c>
      <c r="B927" s="2">
        <v>2008.0</v>
      </c>
      <c r="C927" s="3">
        <v>12875.62</v>
      </c>
      <c r="D927" s="2">
        <v>12823.0</v>
      </c>
      <c r="E927" s="4"/>
      <c r="F927" s="5">
        <f t="shared" si="1"/>
        <v>1916.8</v>
      </c>
      <c r="G927" s="6">
        <f t="shared" si="2"/>
        <v>1.028597207</v>
      </c>
      <c r="H927" s="6">
        <f t="shared" si="3"/>
        <v>0.9286727138</v>
      </c>
      <c r="I927" s="5" t="b">
        <f t="shared" si="4"/>
        <v>0</v>
      </c>
      <c r="J927" s="48">
        <f t="shared" si="5"/>
        <v>0</v>
      </c>
      <c r="K927" s="4">
        <f t="shared" si="6"/>
        <v>23</v>
      </c>
      <c r="L927" s="7">
        <f t="shared" si="7"/>
        <v>-0.00408679349</v>
      </c>
      <c r="M927" s="50" t="b">
        <f t="shared" si="8"/>
        <v>0</v>
      </c>
      <c r="N927" s="50" t="b">
        <f t="shared" si="9"/>
        <v>1</v>
      </c>
      <c r="O927" s="50">
        <f t="shared" si="10"/>
        <v>-1</v>
      </c>
      <c r="P927" s="4">
        <f t="shared" si="28"/>
        <v>17552000</v>
      </c>
      <c r="Q927" s="21">
        <f t="shared" si="31"/>
        <v>-150</v>
      </c>
      <c r="R927" s="93">
        <v>44092.0</v>
      </c>
      <c r="S927" s="97">
        <v>3316.25</v>
      </c>
      <c r="T927" s="97">
        <v>2365554.0</v>
      </c>
      <c r="U927" s="97">
        <v>-1.33474392E8</v>
      </c>
      <c r="V927" s="98">
        <v>0.441969</v>
      </c>
      <c r="W927" s="53">
        <f t="shared" si="33"/>
        <v>-0.8180267731</v>
      </c>
      <c r="X927" s="34" t="b">
        <f t="shared" si="13"/>
        <v>1</v>
      </c>
      <c r="Y927" s="34" t="b">
        <f t="shared" si="14"/>
        <v>0</v>
      </c>
      <c r="Z927" s="34" t="b">
        <f t="shared" si="15"/>
        <v>1</v>
      </c>
      <c r="AA927" s="34" t="b">
        <f t="shared" si="16"/>
        <v>1</v>
      </c>
      <c r="AB927" s="34" t="b">
        <f t="shared" si="17"/>
        <v>0</v>
      </c>
      <c r="AC927" s="21">
        <f t="shared" si="18"/>
        <v>33</v>
      </c>
      <c r="AD927" s="21">
        <f t="shared" si="19"/>
        <v>1</v>
      </c>
      <c r="AE927" s="16" t="b">
        <f t="shared" si="20"/>
        <v>1</v>
      </c>
      <c r="AF927" s="17" t="b">
        <f t="shared" si="30"/>
        <v>1</v>
      </c>
      <c r="AG927" s="17">
        <f t="shared" si="22"/>
        <v>1</v>
      </c>
      <c r="AH927" s="17" t="b">
        <f t="shared" si="23"/>
        <v>1</v>
      </c>
      <c r="AI927" s="34">
        <f t="shared" si="24"/>
        <v>1</v>
      </c>
      <c r="AJ927" s="18">
        <f t="shared" si="25"/>
        <v>11588.058</v>
      </c>
      <c r="AK927" s="18">
        <f t="shared" si="26"/>
        <v>11266.1675</v>
      </c>
      <c r="AL927" s="18">
        <f t="shared" si="27"/>
        <v>10944.277</v>
      </c>
    </row>
    <row r="928" ht="12.75" customHeight="1">
      <c r="A928" s="1">
        <v>44091.0</v>
      </c>
      <c r="B928" s="2">
        <v>1868.0</v>
      </c>
      <c r="C928" s="3">
        <v>12872.74</v>
      </c>
      <c r="D928" s="2">
        <v>12800.0</v>
      </c>
      <c r="E928" s="4"/>
      <c r="F928" s="5">
        <f t="shared" si="1"/>
        <v>1895</v>
      </c>
      <c r="G928" s="6">
        <f t="shared" si="2"/>
        <v>1.030033365</v>
      </c>
      <c r="H928" s="6">
        <f t="shared" si="3"/>
        <v>0.9286518118</v>
      </c>
      <c r="I928" s="5" t="b">
        <f t="shared" si="4"/>
        <v>0</v>
      </c>
      <c r="J928" s="48">
        <f t="shared" si="5"/>
        <v>0</v>
      </c>
      <c r="K928" s="4">
        <f t="shared" si="6"/>
        <v>-103</v>
      </c>
      <c r="L928" s="7">
        <f t="shared" si="7"/>
        <v>-0.005650700628</v>
      </c>
      <c r="M928" s="50" t="b">
        <f t="shared" si="8"/>
        <v>0</v>
      </c>
      <c r="N928" s="50" t="b">
        <f t="shared" si="9"/>
        <v>0</v>
      </c>
      <c r="O928" s="50">
        <f t="shared" si="10"/>
        <v>1</v>
      </c>
      <c r="P928" s="4">
        <f t="shared" si="28"/>
        <v>17727950</v>
      </c>
      <c r="Q928" s="21">
        <f t="shared" si="31"/>
        <v>-153</v>
      </c>
      <c r="R928" s="93">
        <v>44091.0</v>
      </c>
      <c r="S928" s="97">
        <v>3351.0</v>
      </c>
      <c r="T928" s="97">
        <v>2676297.0</v>
      </c>
      <c r="U928" s="97">
        <v>-3.0895692E7</v>
      </c>
      <c r="V928" s="98">
        <v>0.43845</v>
      </c>
      <c r="W928" s="53">
        <f t="shared" si="33"/>
        <v>-0.1893062204</v>
      </c>
      <c r="X928" s="34" t="b">
        <f t="shared" si="13"/>
        <v>1</v>
      </c>
      <c r="Y928" s="34" t="b">
        <f t="shared" si="14"/>
        <v>0</v>
      </c>
      <c r="Z928" s="34" t="b">
        <f t="shared" si="15"/>
        <v>1</v>
      </c>
      <c r="AA928" s="34" t="b">
        <f t="shared" si="16"/>
        <v>1</v>
      </c>
      <c r="AB928" s="34" t="b">
        <f t="shared" si="17"/>
        <v>0</v>
      </c>
      <c r="AC928" s="21">
        <f t="shared" si="18"/>
        <v>32</v>
      </c>
      <c r="AD928" s="21">
        <f t="shared" si="19"/>
        <v>1</v>
      </c>
      <c r="AE928" s="16" t="b">
        <f t="shared" si="20"/>
        <v>1</v>
      </c>
      <c r="AF928" s="17" t="b">
        <f t="shared" si="30"/>
        <v>1</v>
      </c>
      <c r="AG928" s="17">
        <f t="shared" si="22"/>
        <v>1</v>
      </c>
      <c r="AH928" s="17" t="b">
        <f t="shared" si="23"/>
        <v>1</v>
      </c>
      <c r="AI928" s="34">
        <f t="shared" si="24"/>
        <v>-1</v>
      </c>
      <c r="AJ928" s="18">
        <f t="shared" si="25"/>
        <v>11585.466</v>
      </c>
      <c r="AK928" s="18">
        <f t="shared" si="26"/>
        <v>11263.6475</v>
      </c>
      <c r="AL928" s="18">
        <f t="shared" si="27"/>
        <v>10941.829</v>
      </c>
      <c r="AM928" s="19">
        <v>250.0</v>
      </c>
      <c r="AN928" s="19">
        <v>570.0</v>
      </c>
      <c r="AO928" s="19">
        <v>210.0</v>
      </c>
      <c r="AP928" s="19">
        <v>161.0</v>
      </c>
      <c r="AQ928" s="19">
        <v>118.0</v>
      </c>
    </row>
    <row r="929" ht="12.75" customHeight="1">
      <c r="A929" s="102">
        <v>44090.0</v>
      </c>
      <c r="B929" s="2">
        <v>2063.0</v>
      </c>
      <c r="C929" s="3">
        <v>12976.76</v>
      </c>
      <c r="D929" s="2">
        <v>12969.0</v>
      </c>
      <c r="E929" s="4">
        <v>12903.0</v>
      </c>
      <c r="F929" s="5">
        <f t="shared" si="1"/>
        <v>1917.6</v>
      </c>
      <c r="G929" s="6">
        <f t="shared" si="2"/>
        <v>1.040104962</v>
      </c>
      <c r="H929" s="6">
        <f t="shared" si="3"/>
        <v>0.9274480568</v>
      </c>
      <c r="I929" s="5" t="b">
        <f t="shared" si="4"/>
        <v>0</v>
      </c>
      <c r="J929" s="48">
        <f t="shared" si="5"/>
        <v>0</v>
      </c>
      <c r="K929" s="4">
        <f t="shared" si="6"/>
        <v>117</v>
      </c>
      <c r="L929" s="7">
        <f t="shared" si="7"/>
        <v>-0.00568400741</v>
      </c>
      <c r="M929" s="50" t="b">
        <f t="shared" si="8"/>
        <v>0</v>
      </c>
      <c r="N929" s="50" t="b">
        <f t="shared" si="9"/>
        <v>0</v>
      </c>
      <c r="O929" s="50">
        <f t="shared" si="10"/>
        <v>1</v>
      </c>
      <c r="P929" s="4">
        <f t="shared" si="28"/>
        <v>16981200</v>
      </c>
      <c r="Q929" s="21">
        <f t="shared" si="31"/>
        <v>-145</v>
      </c>
      <c r="R929" s="93">
        <v>44090.0</v>
      </c>
      <c r="S929" s="97">
        <v>3379.5</v>
      </c>
      <c r="T929" s="97">
        <v>1787505.0</v>
      </c>
      <c r="U929" s="97">
        <v>2.39320614E8</v>
      </c>
      <c r="V929" s="98">
        <v>0.408813</v>
      </c>
      <c r="W929" s="53">
        <f t="shared" si="33"/>
        <v>1.484381095</v>
      </c>
      <c r="X929" s="34" t="b">
        <f t="shared" si="13"/>
        <v>0</v>
      </c>
      <c r="Y929" s="34" t="b">
        <f t="shared" si="14"/>
        <v>0</v>
      </c>
      <c r="Z929" s="34" t="b">
        <f t="shared" si="15"/>
        <v>1</v>
      </c>
      <c r="AA929" s="34" t="b">
        <f t="shared" si="16"/>
        <v>0</v>
      </c>
      <c r="AB929" s="34" t="b">
        <f t="shared" si="17"/>
        <v>0</v>
      </c>
      <c r="AC929" s="21">
        <f t="shared" si="18"/>
        <v>31</v>
      </c>
      <c r="AD929" s="21">
        <f t="shared" si="19"/>
        <v>4</v>
      </c>
      <c r="AE929" s="16" t="b">
        <f t="shared" si="20"/>
        <v>1</v>
      </c>
      <c r="AF929" s="17" t="b">
        <f t="shared" si="30"/>
        <v>0</v>
      </c>
      <c r="AG929" s="17">
        <f t="shared" si="22"/>
        <v>4</v>
      </c>
      <c r="AH929" s="17" t="b">
        <f t="shared" si="23"/>
        <v>1</v>
      </c>
      <c r="AI929" s="34">
        <f t="shared" si="24"/>
        <v>-1</v>
      </c>
      <c r="AJ929" s="18">
        <f t="shared" si="25"/>
        <v>11679.084</v>
      </c>
      <c r="AK929" s="18">
        <f t="shared" si="26"/>
        <v>11354.665</v>
      </c>
      <c r="AL929" s="18">
        <f t="shared" si="27"/>
        <v>11030.246</v>
      </c>
    </row>
    <row r="930" ht="12.75" customHeight="1">
      <c r="A930" s="1">
        <v>44089.0</v>
      </c>
      <c r="B930" s="2">
        <v>1857.0</v>
      </c>
      <c r="C930" s="3">
        <v>12845.65</v>
      </c>
      <c r="D930" s="2">
        <v>12842.0</v>
      </c>
      <c r="E930" s="4">
        <v>12786.0</v>
      </c>
      <c r="F930" s="5">
        <f t="shared" si="1"/>
        <v>1920.6</v>
      </c>
      <c r="G930" s="6">
        <f t="shared" si="2"/>
        <v>1.031530762</v>
      </c>
      <c r="H930" s="6">
        <f t="shared" si="3"/>
        <v>0.9358955112</v>
      </c>
      <c r="I930" s="5" t="b">
        <f t="shared" si="4"/>
        <v>0</v>
      </c>
      <c r="J930" s="48">
        <f t="shared" si="5"/>
        <v>0</v>
      </c>
      <c r="K930" s="4">
        <f t="shared" si="6"/>
        <v>71</v>
      </c>
      <c r="L930" s="7">
        <f t="shared" si="7"/>
        <v>-0.004643595303</v>
      </c>
      <c r="M930" s="50" t="b">
        <f t="shared" si="8"/>
        <v>0</v>
      </c>
      <c r="N930" s="50" t="b">
        <f t="shared" si="9"/>
        <v>0</v>
      </c>
      <c r="O930" s="50">
        <f t="shared" si="10"/>
        <v>1</v>
      </c>
      <c r="P930" s="4">
        <f t="shared" si="28"/>
        <v>17882100</v>
      </c>
      <c r="Q930" s="21">
        <f t="shared" si="31"/>
        <v>-154</v>
      </c>
      <c r="R930" s="93">
        <v>44089.0</v>
      </c>
      <c r="S930" s="97">
        <v>3395.0</v>
      </c>
      <c r="T930" s="97">
        <v>1903406.0</v>
      </c>
      <c r="U930" s="97">
        <v>2.96781604E8</v>
      </c>
      <c r="V930" s="98">
        <v>0.420508</v>
      </c>
      <c r="W930" s="53">
        <f t="shared" si="33"/>
        <v>1.848593889</v>
      </c>
      <c r="X930" s="34" t="b">
        <f t="shared" si="13"/>
        <v>0</v>
      </c>
      <c r="Y930" s="34" t="b">
        <f t="shared" si="14"/>
        <v>0</v>
      </c>
      <c r="Z930" s="34" t="b">
        <f t="shared" si="15"/>
        <v>1</v>
      </c>
      <c r="AA930" s="34" t="b">
        <f t="shared" si="16"/>
        <v>0</v>
      </c>
      <c r="AB930" s="34" t="b">
        <f t="shared" si="17"/>
        <v>0</v>
      </c>
      <c r="AC930" s="21">
        <f t="shared" si="18"/>
        <v>30</v>
      </c>
      <c r="AD930" s="21">
        <f t="shared" si="19"/>
        <v>3</v>
      </c>
      <c r="AE930" s="16" t="b">
        <f t="shared" si="20"/>
        <v>1</v>
      </c>
      <c r="AF930" s="17" t="b">
        <f t="shared" si="30"/>
        <v>0</v>
      </c>
      <c r="AG930" s="17">
        <f t="shared" si="22"/>
        <v>3</v>
      </c>
      <c r="AH930" s="17" t="b">
        <f t="shared" si="23"/>
        <v>1</v>
      </c>
      <c r="AI930" s="34">
        <f t="shared" si="24"/>
        <v>-1</v>
      </c>
      <c r="AJ930" s="18">
        <f t="shared" si="25"/>
        <v>11561.085</v>
      </c>
      <c r="AK930" s="18">
        <f t="shared" si="26"/>
        <v>11239.94375</v>
      </c>
      <c r="AL930" s="18">
        <f t="shared" si="27"/>
        <v>10918.8025</v>
      </c>
    </row>
    <row r="931" ht="12.75" customHeight="1">
      <c r="A931" s="1">
        <v>44088.0</v>
      </c>
      <c r="B931" s="2">
        <v>1788.0</v>
      </c>
      <c r="C931" s="3">
        <v>12787.82</v>
      </c>
      <c r="D931" s="2">
        <v>12783.0</v>
      </c>
      <c r="E931" s="4">
        <v>12715.0</v>
      </c>
      <c r="F931" s="5">
        <f t="shared" si="1"/>
        <v>1958.2</v>
      </c>
      <c r="G931" s="6">
        <f t="shared" si="2"/>
        <v>1.028670863</v>
      </c>
      <c r="H931" s="6">
        <f t="shared" si="3"/>
        <v>0.9314069714</v>
      </c>
      <c r="I931" s="5" t="b">
        <f t="shared" si="4"/>
        <v>0</v>
      </c>
      <c r="J931" s="48">
        <f t="shared" si="5"/>
        <v>0</v>
      </c>
      <c r="K931" s="4">
        <f t="shared" si="6"/>
        <v>126</v>
      </c>
      <c r="L931" s="7">
        <f t="shared" si="7"/>
        <v>-0.005694481155</v>
      </c>
      <c r="M931" s="50" t="b">
        <f t="shared" si="8"/>
        <v>0</v>
      </c>
      <c r="N931" s="50" t="b">
        <f t="shared" si="9"/>
        <v>1</v>
      </c>
      <c r="O931" s="50">
        <f t="shared" si="10"/>
        <v>-1</v>
      </c>
      <c r="P931" s="4">
        <f t="shared" si="28"/>
        <v>18443000</v>
      </c>
      <c r="Q931" s="21">
        <f t="shared" si="31"/>
        <v>-158</v>
      </c>
      <c r="R931" s="93">
        <v>44088.0</v>
      </c>
      <c r="S931" s="97">
        <v>3372.25</v>
      </c>
      <c r="T931" s="97">
        <v>2219334.0</v>
      </c>
      <c r="U931" s="97">
        <v>1.27257067E8</v>
      </c>
      <c r="V931" s="98">
        <v>0.426546</v>
      </c>
      <c r="W931" s="53">
        <f t="shared" si="33"/>
        <v>0.7922433232</v>
      </c>
      <c r="X931" s="34" t="b">
        <f t="shared" si="13"/>
        <v>0</v>
      </c>
      <c r="Y931" s="34" t="b">
        <f t="shared" si="14"/>
        <v>0</v>
      </c>
      <c r="Z931" s="34" t="b">
        <f t="shared" si="15"/>
        <v>1</v>
      </c>
      <c r="AA931" s="34" t="b">
        <f t="shared" si="16"/>
        <v>0</v>
      </c>
      <c r="AB931" s="34" t="b">
        <f t="shared" si="17"/>
        <v>0</v>
      </c>
      <c r="AC931" s="21">
        <f t="shared" si="18"/>
        <v>29</v>
      </c>
      <c r="AD931" s="21">
        <f t="shared" si="19"/>
        <v>2</v>
      </c>
      <c r="AE931" s="16" t="b">
        <f t="shared" si="20"/>
        <v>1</v>
      </c>
      <c r="AF931" s="17" t="b">
        <f t="shared" si="30"/>
        <v>0</v>
      </c>
      <c r="AG931" s="17">
        <f t="shared" si="22"/>
        <v>2</v>
      </c>
      <c r="AH931" s="17" t="b">
        <f t="shared" si="23"/>
        <v>1</v>
      </c>
      <c r="AI931" s="34">
        <f t="shared" si="24"/>
        <v>1</v>
      </c>
      <c r="AJ931" s="18">
        <f t="shared" si="25"/>
        <v>11509.038</v>
      </c>
      <c r="AK931" s="18">
        <f t="shared" si="26"/>
        <v>11189.3425</v>
      </c>
      <c r="AL931" s="18">
        <f t="shared" si="27"/>
        <v>10869.647</v>
      </c>
    </row>
    <row r="932" ht="12.75" customHeight="1">
      <c r="A932" s="1">
        <v>44085.0</v>
      </c>
      <c r="B932" s="2">
        <v>1899.0</v>
      </c>
      <c r="C932" s="3">
        <v>12675.95</v>
      </c>
      <c r="D932" s="2">
        <v>12657.0</v>
      </c>
      <c r="E932" s="4"/>
      <c r="F932" s="5">
        <f t="shared" si="1"/>
        <v>2045.8</v>
      </c>
      <c r="G932" s="6">
        <f t="shared" si="2"/>
        <v>1.021369161</v>
      </c>
      <c r="H932" s="6">
        <f t="shared" si="3"/>
        <v>0.9974756905</v>
      </c>
      <c r="I932" s="5" t="b">
        <f t="shared" si="4"/>
        <v>0</v>
      </c>
      <c r="J932" s="48">
        <f t="shared" si="5"/>
        <v>0</v>
      </c>
      <c r="K932" s="4">
        <f t="shared" si="6"/>
        <v>-29</v>
      </c>
      <c r="L932" s="7">
        <f t="shared" si="7"/>
        <v>-0.001494956985</v>
      </c>
      <c r="M932" s="50" t="b">
        <f t="shared" si="8"/>
        <v>0</v>
      </c>
      <c r="N932" s="50" t="b">
        <f t="shared" si="9"/>
        <v>1</v>
      </c>
      <c r="O932" s="50">
        <f t="shared" si="10"/>
        <v>-1</v>
      </c>
      <c r="P932" s="4">
        <f t="shared" si="28"/>
        <v>19507700</v>
      </c>
      <c r="Q932" s="21">
        <f t="shared" si="31"/>
        <v>-169</v>
      </c>
      <c r="R932" s="93">
        <v>44085.0</v>
      </c>
      <c r="S932" s="97">
        <v>3323.25</v>
      </c>
      <c r="T932" s="97">
        <v>2034367.0</v>
      </c>
      <c r="U932" s="97">
        <v>-5.6243027E7</v>
      </c>
      <c r="V932" s="98">
        <v>0.420537</v>
      </c>
      <c r="W932" s="53">
        <f t="shared" si="33"/>
        <v>-0.3523482775</v>
      </c>
      <c r="X932" s="34" t="b">
        <f t="shared" si="13"/>
        <v>1</v>
      </c>
      <c r="Y932" s="34" t="b">
        <f t="shared" si="14"/>
        <v>0</v>
      </c>
      <c r="Z932" s="34" t="b">
        <f t="shared" si="15"/>
        <v>1</v>
      </c>
      <c r="AA932" s="34" t="b">
        <f t="shared" si="16"/>
        <v>1</v>
      </c>
      <c r="AB932" s="34" t="b">
        <f t="shared" si="17"/>
        <v>0</v>
      </c>
      <c r="AC932" s="21">
        <f t="shared" si="18"/>
        <v>28</v>
      </c>
      <c r="AD932" s="21">
        <f t="shared" si="19"/>
        <v>1</v>
      </c>
      <c r="AE932" s="16" t="b">
        <f t="shared" si="20"/>
        <v>1</v>
      </c>
      <c r="AF932" s="17" t="b">
        <f t="shared" si="30"/>
        <v>1</v>
      </c>
      <c r="AG932" s="17">
        <f t="shared" si="22"/>
        <v>1</v>
      </c>
      <c r="AH932" s="17" t="b">
        <f t="shared" si="23"/>
        <v>1</v>
      </c>
      <c r="AI932" s="34">
        <f t="shared" si="24"/>
        <v>1</v>
      </c>
      <c r="AJ932" s="18">
        <f t="shared" si="25"/>
        <v>11408.355</v>
      </c>
      <c r="AK932" s="18">
        <f t="shared" si="26"/>
        <v>11091.45625</v>
      </c>
      <c r="AL932" s="18">
        <f t="shared" si="27"/>
        <v>10774.5575</v>
      </c>
    </row>
    <row r="933" ht="12.75" customHeight="1">
      <c r="A933" s="1">
        <v>44084.0</v>
      </c>
      <c r="B933" s="2">
        <v>1981.0</v>
      </c>
      <c r="C933" s="3">
        <v>12691.75</v>
      </c>
      <c r="D933" s="2">
        <v>12686.0</v>
      </c>
      <c r="E933" s="4"/>
      <c r="F933" s="5">
        <f t="shared" si="1"/>
        <v>2127</v>
      </c>
      <c r="G933" s="6">
        <f t="shared" si="2"/>
        <v>1.024212121</v>
      </c>
      <c r="H933" s="6">
        <f t="shared" si="3"/>
        <v>1.034103739</v>
      </c>
      <c r="I933" s="5" t="b">
        <f t="shared" si="4"/>
        <v>0</v>
      </c>
      <c r="J933" s="48">
        <f t="shared" si="5"/>
        <v>0</v>
      </c>
      <c r="K933" s="4">
        <f t="shared" si="6"/>
        <v>97</v>
      </c>
      <c r="L933" s="7">
        <f t="shared" si="7"/>
        <v>-0.0004530502098</v>
      </c>
      <c r="M933" s="50" t="b">
        <f t="shared" si="8"/>
        <v>0</v>
      </c>
      <c r="N933" s="50" t="b">
        <f t="shared" si="9"/>
        <v>0</v>
      </c>
      <c r="O933" s="50">
        <f t="shared" si="10"/>
        <v>-1</v>
      </c>
      <c r="P933" s="4">
        <f t="shared" si="28"/>
        <v>19265550</v>
      </c>
      <c r="Q933" s="21">
        <f t="shared" si="31"/>
        <v>-167</v>
      </c>
      <c r="R933" s="93">
        <v>44084.0</v>
      </c>
      <c r="S933" s="97">
        <v>3340.5</v>
      </c>
      <c r="T933" s="97">
        <v>2332667.0</v>
      </c>
      <c r="U933" s="97">
        <v>-8.9396233E7</v>
      </c>
      <c r="V933" s="98">
        <v>0.426015</v>
      </c>
      <c r="W933" s="53">
        <f t="shared" si="33"/>
        <v>-0.5611603684</v>
      </c>
      <c r="X933" s="34" t="b">
        <f t="shared" si="13"/>
        <v>1</v>
      </c>
      <c r="Y933" s="34" t="b">
        <f t="shared" si="14"/>
        <v>0</v>
      </c>
      <c r="Z933" s="34" t="b">
        <f t="shared" si="15"/>
        <v>1</v>
      </c>
      <c r="AA933" s="34" t="b">
        <f t="shared" si="16"/>
        <v>1</v>
      </c>
      <c r="AB933" s="34" t="b">
        <f t="shared" si="17"/>
        <v>0</v>
      </c>
      <c r="AC933" s="21">
        <f t="shared" si="18"/>
        <v>27</v>
      </c>
      <c r="AD933" s="21">
        <f t="shared" si="19"/>
        <v>1</v>
      </c>
      <c r="AE933" s="16" t="b">
        <f t="shared" si="20"/>
        <v>1</v>
      </c>
      <c r="AF933" s="17" t="b">
        <f t="shared" si="30"/>
        <v>1</v>
      </c>
      <c r="AG933" s="17">
        <f t="shared" si="22"/>
        <v>1</v>
      </c>
      <c r="AH933" s="17" t="b">
        <f t="shared" si="23"/>
        <v>1</v>
      </c>
      <c r="AI933" s="34">
        <f t="shared" si="24"/>
        <v>1</v>
      </c>
      <c r="AJ933" s="18">
        <f t="shared" si="25"/>
        <v>11422.575</v>
      </c>
      <c r="AK933" s="18">
        <f t="shared" si="26"/>
        <v>11105.28125</v>
      </c>
      <c r="AL933" s="18">
        <f t="shared" si="27"/>
        <v>10787.9875</v>
      </c>
    </row>
    <row r="934" ht="12.75" customHeight="1">
      <c r="A934" s="1">
        <v>44083.0</v>
      </c>
      <c r="B934" s="2">
        <v>2078.0</v>
      </c>
      <c r="C934" s="3">
        <v>12608.58</v>
      </c>
      <c r="D934" s="2">
        <v>12589.0</v>
      </c>
      <c r="E934" s="4"/>
      <c r="F934" s="5">
        <f t="shared" si="1"/>
        <v>2197</v>
      </c>
      <c r="G934" s="6">
        <f t="shared" si="2"/>
        <v>1.019117956</v>
      </c>
      <c r="H934" s="6">
        <f t="shared" si="3"/>
        <v>1.047161971</v>
      </c>
      <c r="I934" s="5" t="b">
        <f t="shared" si="4"/>
        <v>0</v>
      </c>
      <c r="J934" s="48">
        <f t="shared" si="5"/>
        <v>0</v>
      </c>
      <c r="K934" s="4">
        <f t="shared" si="6"/>
        <v>-80</v>
      </c>
      <c r="L934" s="7">
        <f t="shared" si="7"/>
        <v>-0.001552910796</v>
      </c>
      <c r="M934" s="50" t="b">
        <f t="shared" si="8"/>
        <v>0</v>
      </c>
      <c r="N934" s="50" t="b">
        <f t="shared" si="9"/>
        <v>1</v>
      </c>
      <c r="O934" s="50">
        <f t="shared" si="10"/>
        <v>-1</v>
      </c>
      <c r="P934" s="4">
        <f t="shared" si="28"/>
        <v>20114300</v>
      </c>
      <c r="Q934" s="21">
        <f t="shared" si="31"/>
        <v>-175</v>
      </c>
      <c r="R934" s="93">
        <v>44083.0</v>
      </c>
      <c r="S934" s="97">
        <v>3400.25</v>
      </c>
      <c r="T934" s="97">
        <v>2011132.0</v>
      </c>
      <c r="U934" s="97">
        <v>1.51675331E8</v>
      </c>
      <c r="V934" s="98">
        <v>0.393624</v>
      </c>
      <c r="W934" s="53">
        <f t="shared" si="33"/>
        <v>0.9453010969</v>
      </c>
      <c r="X934" s="34" t="b">
        <f t="shared" si="13"/>
        <v>0</v>
      </c>
      <c r="Y934" s="34" t="b">
        <f t="shared" si="14"/>
        <v>0</v>
      </c>
      <c r="Z934" s="34" t="b">
        <f t="shared" si="15"/>
        <v>1</v>
      </c>
      <c r="AA934" s="34" t="b">
        <f t="shared" si="16"/>
        <v>0</v>
      </c>
      <c r="AB934" s="34" t="b">
        <f t="shared" si="17"/>
        <v>0</v>
      </c>
      <c r="AC934" s="21">
        <f t="shared" si="18"/>
        <v>26</v>
      </c>
      <c r="AD934" s="21">
        <f t="shared" si="19"/>
        <v>2</v>
      </c>
      <c r="AE934" s="16" t="b">
        <f t="shared" si="20"/>
        <v>1</v>
      </c>
      <c r="AF934" s="17" t="b">
        <f t="shared" si="30"/>
        <v>0</v>
      </c>
      <c r="AG934" s="17">
        <f t="shared" si="22"/>
        <v>2</v>
      </c>
      <c r="AH934" s="17" t="b">
        <f t="shared" si="23"/>
        <v>1</v>
      </c>
      <c r="AI934" s="34">
        <f t="shared" si="24"/>
        <v>1</v>
      </c>
      <c r="AJ934" s="18">
        <f t="shared" si="25"/>
        <v>11347.722</v>
      </c>
      <c r="AK934" s="18">
        <f t="shared" si="26"/>
        <v>11032.5075</v>
      </c>
      <c r="AL934" s="18">
        <f t="shared" si="27"/>
        <v>10717.293</v>
      </c>
    </row>
    <row r="935" ht="12.75" customHeight="1">
      <c r="A935" s="1">
        <v>44082.0</v>
      </c>
      <c r="B935" s="2">
        <v>2045.0</v>
      </c>
      <c r="C935" s="3">
        <v>12663.56</v>
      </c>
      <c r="D935" s="2">
        <v>12669.0</v>
      </c>
      <c r="E935" s="4"/>
      <c r="F935" s="5">
        <f t="shared" si="1"/>
        <v>2197.2</v>
      </c>
      <c r="G935" s="6">
        <f t="shared" si="2"/>
        <v>1.025360719</v>
      </c>
      <c r="H935" s="6">
        <f t="shared" si="3"/>
        <v>1.049771446</v>
      </c>
      <c r="I935" s="5" t="b">
        <f t="shared" si="4"/>
        <v>0</v>
      </c>
      <c r="J935" s="48">
        <f t="shared" si="5"/>
        <v>0</v>
      </c>
      <c r="K935" s="4">
        <f t="shared" si="6"/>
        <v>73</v>
      </c>
      <c r="L935" s="7">
        <f t="shared" si="7"/>
        <v>0.0004295790441</v>
      </c>
      <c r="M935" s="50" t="b">
        <f t="shared" si="8"/>
        <v>0</v>
      </c>
      <c r="N935" s="50" t="b">
        <f t="shared" si="9"/>
        <v>0</v>
      </c>
      <c r="O935" s="50">
        <f t="shared" si="10"/>
        <v>-1</v>
      </c>
      <c r="P935" s="4">
        <f t="shared" si="28"/>
        <v>19442300</v>
      </c>
      <c r="Q935" s="21">
        <f t="shared" si="31"/>
        <v>-168</v>
      </c>
      <c r="R935" s="93">
        <v>44082.0</v>
      </c>
      <c r="S935" s="97">
        <v>3335.5</v>
      </c>
      <c r="T935" s="97">
        <v>2732946.0</v>
      </c>
      <c r="U935" s="97">
        <v>-1.03798353E8</v>
      </c>
      <c r="V935" s="98">
        <v>0.397075</v>
      </c>
      <c r="W935" s="53">
        <f t="shared" si="33"/>
        <v>-0.6403106649</v>
      </c>
      <c r="X935" s="34" t="b">
        <f t="shared" si="13"/>
        <v>1</v>
      </c>
      <c r="Y935" s="34" t="b">
        <f t="shared" si="14"/>
        <v>0</v>
      </c>
      <c r="Z935" s="34" t="b">
        <f t="shared" si="15"/>
        <v>1</v>
      </c>
      <c r="AA935" s="34" t="b">
        <f t="shared" si="16"/>
        <v>1</v>
      </c>
      <c r="AB935" s="34" t="b">
        <f t="shared" si="17"/>
        <v>0</v>
      </c>
      <c r="AC935" s="21">
        <f t="shared" si="18"/>
        <v>25</v>
      </c>
      <c r="AD935" s="21">
        <f t="shared" si="19"/>
        <v>1</v>
      </c>
      <c r="AE935" s="16" t="b">
        <f t="shared" si="20"/>
        <v>1</v>
      </c>
      <c r="AF935" s="17" t="b">
        <f t="shared" si="30"/>
        <v>1</v>
      </c>
      <c r="AG935" s="17">
        <f t="shared" si="22"/>
        <v>1</v>
      </c>
      <c r="AH935" s="17" t="b">
        <f t="shared" si="23"/>
        <v>1</v>
      </c>
      <c r="AI935" s="34">
        <f t="shared" si="24"/>
        <v>1</v>
      </c>
      <c r="AJ935" s="18">
        <f t="shared" si="25"/>
        <v>11397.204</v>
      </c>
      <c r="AK935" s="18">
        <f t="shared" si="26"/>
        <v>11080.615</v>
      </c>
      <c r="AL935" s="18">
        <f t="shared" si="27"/>
        <v>10764.026</v>
      </c>
    </row>
    <row r="936" ht="12.75" customHeight="1">
      <c r="A936" s="1">
        <v>44081.0</v>
      </c>
      <c r="B936" s="2">
        <v>2226.0</v>
      </c>
      <c r="C936" s="3">
        <v>12601.4</v>
      </c>
      <c r="D936" s="2">
        <v>12596.0</v>
      </c>
      <c r="E936" s="4"/>
      <c r="F936" s="5">
        <f t="shared" si="1"/>
        <v>2219.4</v>
      </c>
      <c r="G936" s="6">
        <f t="shared" si="2"/>
        <v>1.022029093</v>
      </c>
      <c r="H936" s="6">
        <f t="shared" si="3"/>
        <v>1.050378515</v>
      </c>
      <c r="I936" s="5" t="b">
        <f t="shared" si="4"/>
        <v>0</v>
      </c>
      <c r="J936" s="48">
        <f t="shared" si="5"/>
        <v>0</v>
      </c>
      <c r="K936" s="4">
        <f t="shared" si="6"/>
        <v>-10</v>
      </c>
      <c r="L936" s="7">
        <f t="shared" si="7"/>
        <v>-0.0004285238148</v>
      </c>
      <c r="M936" s="50" t="b">
        <f t="shared" si="8"/>
        <v>0</v>
      </c>
      <c r="N936" s="50" t="b">
        <f t="shared" si="9"/>
        <v>0</v>
      </c>
      <c r="O936" s="50">
        <f t="shared" si="10"/>
        <v>-1</v>
      </c>
      <c r="P936" s="4">
        <f t="shared" si="28"/>
        <v>20081050</v>
      </c>
      <c r="Q936" s="21">
        <f t="shared" si="31"/>
        <v>-175</v>
      </c>
      <c r="V936" s="52"/>
      <c r="W936" s="53" t="str">
        <f t="shared" si="33"/>
        <v/>
      </c>
      <c r="X936" s="34" t="b">
        <f t="shared" si="13"/>
        <v>0</v>
      </c>
      <c r="Y936" s="34" t="b">
        <f t="shared" si="14"/>
        <v>0</v>
      </c>
      <c r="Z936" s="34" t="b">
        <f t="shared" si="15"/>
        <v>1</v>
      </c>
      <c r="AA936" s="34" t="b">
        <f t="shared" si="16"/>
        <v>0</v>
      </c>
      <c r="AB936" s="34" t="b">
        <f t="shared" si="17"/>
        <v>0</v>
      </c>
      <c r="AC936" s="21">
        <f t="shared" si="18"/>
        <v>24</v>
      </c>
      <c r="AD936" s="21">
        <f t="shared" si="19"/>
        <v>3</v>
      </c>
      <c r="AE936" s="16" t="b">
        <f t="shared" si="20"/>
        <v>1</v>
      </c>
      <c r="AF936" s="17" t="b">
        <f t="shared" si="30"/>
        <v>0</v>
      </c>
      <c r="AG936" s="17">
        <f t="shared" si="22"/>
        <v>3</v>
      </c>
      <c r="AH936" s="17" t="b">
        <f t="shared" si="23"/>
        <v>1</v>
      </c>
      <c r="AI936" s="34">
        <f t="shared" si="24"/>
        <v>1</v>
      </c>
      <c r="AJ936" s="18">
        <f t="shared" si="25"/>
        <v>11341.26</v>
      </c>
      <c r="AK936" s="18">
        <f t="shared" si="26"/>
        <v>11026.225</v>
      </c>
      <c r="AL936" s="18">
        <f t="shared" si="27"/>
        <v>10711.19</v>
      </c>
    </row>
    <row r="937" ht="12.75" customHeight="1">
      <c r="A937" s="1">
        <v>44078.0</v>
      </c>
      <c r="B937" s="2">
        <v>2305.0</v>
      </c>
      <c r="C937" s="3">
        <v>12637.95</v>
      </c>
      <c r="D937" s="2">
        <v>12606.0</v>
      </c>
      <c r="E937" s="4"/>
      <c r="F937" s="5">
        <f t="shared" si="1"/>
        <v>2265.4</v>
      </c>
      <c r="G937" s="6">
        <f t="shared" si="2"/>
        <v>1.026472046</v>
      </c>
      <c r="H937" s="6">
        <f t="shared" si="3"/>
        <v>1.105401736</v>
      </c>
      <c r="I937" s="5" t="b">
        <f t="shared" si="4"/>
        <v>0</v>
      </c>
      <c r="J937" s="48">
        <f t="shared" si="5"/>
        <v>0</v>
      </c>
      <c r="K937" s="4">
        <f t="shared" si="6"/>
        <v>-133</v>
      </c>
      <c r="L937" s="7">
        <f t="shared" si="7"/>
        <v>-0.00252809989</v>
      </c>
      <c r="M937" s="50" t="b">
        <f t="shared" si="8"/>
        <v>0</v>
      </c>
      <c r="N937" s="50" t="b">
        <f t="shared" si="9"/>
        <v>0</v>
      </c>
      <c r="O937" s="50">
        <f t="shared" si="10"/>
        <v>1</v>
      </c>
      <c r="P937" s="4">
        <f t="shared" si="28"/>
        <v>19993550</v>
      </c>
      <c r="Q937" s="21">
        <f t="shared" si="31"/>
        <v>-175</v>
      </c>
      <c r="R937" s="93">
        <v>44078.0</v>
      </c>
      <c r="S937" s="97">
        <v>3417.5</v>
      </c>
      <c r="T937" s="97">
        <v>2994363.0</v>
      </c>
      <c r="U937" s="97">
        <v>1.85278819E8</v>
      </c>
      <c r="V937" s="98">
        <v>0.359871</v>
      </c>
      <c r="W937" s="53">
        <f t="shared" si="33"/>
        <v>1.120731651</v>
      </c>
      <c r="X937" s="34" t="b">
        <f t="shared" si="13"/>
        <v>0</v>
      </c>
      <c r="Y937" s="34" t="b">
        <f t="shared" si="14"/>
        <v>0</v>
      </c>
      <c r="Z937" s="34" t="b">
        <f t="shared" si="15"/>
        <v>1</v>
      </c>
      <c r="AA937" s="34" t="b">
        <f t="shared" si="16"/>
        <v>0</v>
      </c>
      <c r="AB937" s="34" t="b">
        <f t="shared" si="17"/>
        <v>0</v>
      </c>
      <c r="AC937" s="21">
        <f t="shared" si="18"/>
        <v>23</v>
      </c>
      <c r="AD937" s="21">
        <f t="shared" si="19"/>
        <v>2</v>
      </c>
      <c r="AE937" s="16" t="b">
        <f t="shared" si="20"/>
        <v>1</v>
      </c>
      <c r="AF937" s="17" t="b">
        <f t="shared" si="30"/>
        <v>0</v>
      </c>
      <c r="AG937" s="17">
        <f t="shared" si="22"/>
        <v>2</v>
      </c>
      <c r="AH937" s="17" t="b">
        <f t="shared" si="23"/>
        <v>1</v>
      </c>
      <c r="AI937" s="34">
        <f t="shared" si="24"/>
        <v>-1</v>
      </c>
      <c r="AJ937" s="18">
        <f t="shared" si="25"/>
        <v>11374.155</v>
      </c>
      <c r="AK937" s="18">
        <f t="shared" si="26"/>
        <v>11058.20625</v>
      </c>
      <c r="AL937" s="18">
        <f t="shared" si="27"/>
        <v>10742.2575</v>
      </c>
    </row>
    <row r="938" ht="12.75" customHeight="1">
      <c r="A938" s="1">
        <v>44077.0</v>
      </c>
      <c r="B938" s="2">
        <v>2331.0</v>
      </c>
      <c r="C938" s="3">
        <v>12757.97</v>
      </c>
      <c r="D938" s="2">
        <v>12739.0</v>
      </c>
      <c r="E938" s="4"/>
      <c r="F938" s="5">
        <f t="shared" si="1"/>
        <v>2213.4</v>
      </c>
      <c r="G938" s="6">
        <f t="shared" si="2"/>
        <v>1.037509243</v>
      </c>
      <c r="H938" s="6">
        <f t="shared" si="3"/>
        <v>1.108953809</v>
      </c>
      <c r="I938" s="5" t="b">
        <f t="shared" si="4"/>
        <v>0</v>
      </c>
      <c r="J938" s="48">
        <f t="shared" si="5"/>
        <v>0</v>
      </c>
      <c r="K938" s="4">
        <f t="shared" si="6"/>
        <v>46</v>
      </c>
      <c r="L938" s="7">
        <f t="shared" si="7"/>
        <v>-0.00148691367</v>
      </c>
      <c r="M938" s="50" t="b">
        <f t="shared" si="8"/>
        <v>1</v>
      </c>
      <c r="N938" s="50" t="b">
        <f t="shared" si="9"/>
        <v>0</v>
      </c>
      <c r="O938" s="50">
        <f t="shared" si="10"/>
        <v>-1</v>
      </c>
      <c r="P938" s="4">
        <f t="shared" si="28"/>
        <v>18909600</v>
      </c>
      <c r="Q938" s="21">
        <f t="shared" si="31"/>
        <v>-163</v>
      </c>
      <c r="R938" s="93">
        <v>44077.0</v>
      </c>
      <c r="S938" s="97">
        <v>3461.5</v>
      </c>
      <c r="T938" s="97">
        <v>2872337.0</v>
      </c>
      <c r="U938" s="97">
        <v>1.6794062E8</v>
      </c>
      <c r="V938" s="98">
        <v>0.354979</v>
      </c>
      <c r="W938" s="53">
        <f t="shared" si="33"/>
        <v>1.026359447</v>
      </c>
      <c r="X938" s="34" t="b">
        <f t="shared" si="13"/>
        <v>1</v>
      </c>
      <c r="Y938" s="34" t="b">
        <f t="shared" si="14"/>
        <v>0</v>
      </c>
      <c r="Z938" s="34" t="b">
        <f t="shared" si="15"/>
        <v>1</v>
      </c>
      <c r="AA938" s="34" t="b">
        <f t="shared" si="16"/>
        <v>1</v>
      </c>
      <c r="AB938" s="34" t="b">
        <f t="shared" si="17"/>
        <v>0</v>
      </c>
      <c r="AC938" s="21">
        <f t="shared" si="18"/>
        <v>22</v>
      </c>
      <c r="AD938" s="21">
        <f t="shared" si="19"/>
        <v>1</v>
      </c>
      <c r="AE938" s="16" t="b">
        <f t="shared" si="20"/>
        <v>1</v>
      </c>
      <c r="AF938" s="17" t="b">
        <f t="shared" si="30"/>
        <v>1</v>
      </c>
      <c r="AG938" s="17">
        <f t="shared" si="22"/>
        <v>1</v>
      </c>
      <c r="AH938" s="17" t="b">
        <f t="shared" si="23"/>
        <v>1</v>
      </c>
      <c r="AI938" s="34">
        <f t="shared" si="24"/>
        <v>1</v>
      </c>
      <c r="AJ938" s="18">
        <f t="shared" si="25"/>
        <v>11482.173</v>
      </c>
      <c r="AK938" s="18">
        <f t="shared" si="26"/>
        <v>11163.22375</v>
      </c>
      <c r="AL938" s="18">
        <f t="shared" si="27"/>
        <v>10844.2745</v>
      </c>
    </row>
    <row r="939" ht="12.75" customHeight="1">
      <c r="A939" s="1">
        <v>44076.0</v>
      </c>
      <c r="B939" s="2">
        <v>2079.0</v>
      </c>
      <c r="C939" s="3">
        <v>12699.5</v>
      </c>
      <c r="D939" s="2">
        <v>12693.0</v>
      </c>
      <c r="E939" s="4"/>
      <c r="F939" s="5">
        <f t="shared" si="1"/>
        <v>2178.8</v>
      </c>
      <c r="G939" s="6">
        <f t="shared" si="2"/>
        <v>1.034325652</v>
      </c>
      <c r="H939" s="6">
        <f t="shared" si="3"/>
        <v>1.113874296</v>
      </c>
      <c r="I939" s="5" t="b">
        <f t="shared" si="4"/>
        <v>0</v>
      </c>
      <c r="J939" s="48">
        <f t="shared" si="5"/>
        <v>0</v>
      </c>
      <c r="K939" s="4">
        <f t="shared" si="6"/>
        <v>3</v>
      </c>
      <c r="L939" s="7">
        <f t="shared" si="7"/>
        <v>-0.0005118311745</v>
      </c>
      <c r="M939" s="50" t="b">
        <f t="shared" si="8"/>
        <v>0</v>
      </c>
      <c r="N939" s="50" t="b">
        <f t="shared" si="9"/>
        <v>0</v>
      </c>
      <c r="O939" s="50">
        <f t="shared" si="10"/>
        <v>-1</v>
      </c>
      <c r="P939" s="4">
        <f t="shared" si="28"/>
        <v>19293700</v>
      </c>
      <c r="Q939" s="21">
        <f t="shared" si="31"/>
        <v>-167</v>
      </c>
      <c r="R939" s="93">
        <v>44076.0</v>
      </c>
      <c r="S939" s="97">
        <v>3579.25</v>
      </c>
      <c r="T939" s="97">
        <v>1853078.0</v>
      </c>
      <c r="U939" s="97">
        <v>5.63701269E8</v>
      </c>
      <c r="V939" s="98">
        <v>0.369139</v>
      </c>
      <c r="W939" s="53">
        <f t="shared" si="33"/>
        <v>3.487531808</v>
      </c>
      <c r="X939" s="34" t="b">
        <f t="shared" si="13"/>
        <v>0</v>
      </c>
      <c r="Y939" s="34" t="b">
        <f t="shared" si="14"/>
        <v>0</v>
      </c>
      <c r="Z939" s="34" t="b">
        <f t="shared" si="15"/>
        <v>0</v>
      </c>
      <c r="AA939" s="34" t="b">
        <f t="shared" si="16"/>
        <v>0</v>
      </c>
      <c r="AB939" s="34" t="b">
        <f t="shared" si="17"/>
        <v>0</v>
      </c>
      <c r="AC939" s="21">
        <f t="shared" si="18"/>
        <v>21</v>
      </c>
      <c r="AD939" s="21">
        <f t="shared" si="19"/>
        <v>106</v>
      </c>
      <c r="AE939" s="16" t="b">
        <f t="shared" si="20"/>
        <v>0</v>
      </c>
      <c r="AF939" s="17" t="b">
        <f t="shared" si="30"/>
        <v>0</v>
      </c>
      <c r="AG939" s="17">
        <f t="shared" si="22"/>
        <v>117</v>
      </c>
      <c r="AH939" s="17" t="b">
        <f t="shared" si="23"/>
        <v>0</v>
      </c>
      <c r="AI939" s="34">
        <f t="shared" si="24"/>
        <v>1</v>
      </c>
      <c r="AJ939" s="18">
        <f t="shared" si="25"/>
        <v>11429.55</v>
      </c>
      <c r="AK939" s="18">
        <f t="shared" si="26"/>
        <v>11112.0625</v>
      </c>
      <c r="AL939" s="18">
        <f t="shared" si="27"/>
        <v>10794.575</v>
      </c>
    </row>
    <row r="940" ht="12.75" customHeight="1">
      <c r="A940" s="1">
        <v>44075.0</v>
      </c>
      <c r="B940" s="2">
        <v>2156.0</v>
      </c>
      <c r="C940" s="3">
        <v>12703.28</v>
      </c>
      <c r="D940" s="2">
        <v>12690.0</v>
      </c>
      <c r="E940" s="4"/>
      <c r="F940" s="5">
        <f t="shared" si="1"/>
        <v>2114.8</v>
      </c>
      <c r="G940" s="6">
        <f t="shared" si="2"/>
        <v>1.036165481</v>
      </c>
      <c r="H940" s="6">
        <f t="shared" si="3"/>
        <v>1.114329141</v>
      </c>
      <c r="I940" s="5" t="b">
        <f t="shared" si="4"/>
        <v>0</v>
      </c>
      <c r="J940" s="48">
        <f t="shared" si="5"/>
        <v>0</v>
      </c>
      <c r="K940" s="4">
        <f t="shared" si="6"/>
        <v>111</v>
      </c>
      <c r="L940" s="7">
        <f t="shared" si="7"/>
        <v>-0.001045399298</v>
      </c>
      <c r="M940" s="50" t="b">
        <f t="shared" si="8"/>
        <v>0</v>
      </c>
      <c r="N940" s="50" t="b">
        <f t="shared" si="9"/>
        <v>0</v>
      </c>
      <c r="O940" s="50">
        <f t="shared" si="10"/>
        <v>1</v>
      </c>
      <c r="P940" s="4">
        <f t="shared" si="28"/>
        <v>19218850</v>
      </c>
      <c r="Q940" s="21">
        <f t="shared" si="31"/>
        <v>499</v>
      </c>
      <c r="R940" s="93">
        <v>44075.0</v>
      </c>
      <c r="S940" s="97">
        <v>3527.0</v>
      </c>
      <c r="T940" s="97">
        <v>1283622.0</v>
      </c>
      <c r="U940" s="97">
        <v>7.17380848E8</v>
      </c>
      <c r="V940" s="98">
        <v>0.38691</v>
      </c>
      <c r="W940" s="53">
        <f t="shared" si="33"/>
        <v>4.450011547</v>
      </c>
      <c r="X940" s="34" t="b">
        <f t="shared" si="13"/>
        <v>0</v>
      </c>
      <c r="Y940" s="34" t="b">
        <f t="shared" si="14"/>
        <v>0</v>
      </c>
      <c r="Z940" s="34" t="b">
        <f t="shared" si="15"/>
        <v>0</v>
      </c>
      <c r="AA940" s="34" t="b">
        <f t="shared" si="16"/>
        <v>0</v>
      </c>
      <c r="AB940" s="34" t="b">
        <f t="shared" si="17"/>
        <v>0</v>
      </c>
      <c r="AC940" s="21">
        <f t="shared" si="18"/>
        <v>20</v>
      </c>
      <c r="AD940" s="21">
        <f t="shared" si="19"/>
        <v>105</v>
      </c>
      <c r="AE940" s="16" t="b">
        <f t="shared" si="20"/>
        <v>0</v>
      </c>
      <c r="AF940" s="17" t="b">
        <f t="shared" si="30"/>
        <v>0</v>
      </c>
      <c r="AG940" s="17">
        <f t="shared" si="22"/>
        <v>116</v>
      </c>
      <c r="AH940" s="17" t="b">
        <f t="shared" si="23"/>
        <v>0</v>
      </c>
      <c r="AI940" s="34">
        <f t="shared" si="24"/>
        <v>3</v>
      </c>
      <c r="AJ940" s="18">
        <f t="shared" si="25"/>
        <v>11432.952</v>
      </c>
      <c r="AK940" s="18">
        <f t="shared" si="26"/>
        <v>11115.37</v>
      </c>
      <c r="AL940" s="18">
        <f t="shared" si="27"/>
        <v>10797.788</v>
      </c>
    </row>
    <row r="941" ht="12.75" customHeight="1">
      <c r="A941" s="1">
        <v>44074.0</v>
      </c>
      <c r="B941" s="2">
        <v>2456.0</v>
      </c>
      <c r="C941" s="3">
        <v>12591.45</v>
      </c>
      <c r="D941" s="2">
        <v>12579.0</v>
      </c>
      <c r="E941" s="4"/>
      <c r="F941" s="5">
        <f t="shared" si="1"/>
        <v>2080</v>
      </c>
      <c r="G941" s="6">
        <f t="shared" si="2"/>
        <v>1.028755512</v>
      </c>
      <c r="H941" s="6">
        <f t="shared" si="3"/>
        <v>1.117404855</v>
      </c>
      <c r="I941" s="5" t="b">
        <f t="shared" si="4"/>
        <v>0</v>
      </c>
      <c r="J941" s="48">
        <f t="shared" si="5"/>
        <v>0</v>
      </c>
      <c r="K941" s="4">
        <f t="shared" si="6"/>
        <v>-111</v>
      </c>
      <c r="L941" s="7">
        <f t="shared" si="7"/>
        <v>-0.0009887661866</v>
      </c>
      <c r="M941" s="50" t="b">
        <f t="shared" si="8"/>
        <v>0</v>
      </c>
      <c r="N941" s="50" t="b">
        <f t="shared" si="9"/>
        <v>0</v>
      </c>
      <c r="O941" s="50">
        <f t="shared" si="10"/>
        <v>1</v>
      </c>
      <c r="P941" s="4">
        <f t="shared" si="28"/>
        <v>16776850</v>
      </c>
      <c r="Q941" s="21">
        <f t="shared" si="31"/>
        <v>440</v>
      </c>
      <c r="R941" s="93">
        <v>44074.0</v>
      </c>
      <c r="S941" s="97">
        <v>3499.0</v>
      </c>
      <c r="T941" s="97">
        <v>1439600.0</v>
      </c>
      <c r="U941" s="97">
        <v>5.75202341E8</v>
      </c>
      <c r="V941" s="98">
        <v>0.385344</v>
      </c>
      <c r="W941" s="53">
        <f t="shared" si="33"/>
        <v>3.525041182</v>
      </c>
      <c r="X941" s="34" t="b">
        <f t="shared" si="13"/>
        <v>0</v>
      </c>
      <c r="Y941" s="34" t="b">
        <f t="shared" si="14"/>
        <v>0</v>
      </c>
      <c r="Z941" s="34" t="b">
        <f t="shared" si="15"/>
        <v>0</v>
      </c>
      <c r="AA941" s="34" t="b">
        <f t="shared" si="16"/>
        <v>0</v>
      </c>
      <c r="AB941" s="34" t="b">
        <f t="shared" si="17"/>
        <v>0</v>
      </c>
      <c r="AC941" s="21">
        <f t="shared" si="18"/>
        <v>19</v>
      </c>
      <c r="AD941" s="21">
        <f t="shared" si="19"/>
        <v>104</v>
      </c>
      <c r="AE941" s="16" t="b">
        <f t="shared" si="20"/>
        <v>0</v>
      </c>
      <c r="AF941" s="17" t="b">
        <f t="shared" si="30"/>
        <v>0</v>
      </c>
      <c r="AG941" s="17">
        <f t="shared" si="22"/>
        <v>115</v>
      </c>
      <c r="AH941" s="17" t="b">
        <f t="shared" si="23"/>
        <v>0</v>
      </c>
      <c r="AI941" s="34">
        <f t="shared" si="24"/>
        <v>3</v>
      </c>
      <c r="AJ941" s="18">
        <f t="shared" si="25"/>
        <v>11332.305</v>
      </c>
      <c r="AK941" s="18">
        <f t="shared" si="26"/>
        <v>11017.51875</v>
      </c>
      <c r="AL941" s="18">
        <f t="shared" si="27"/>
        <v>10702.7325</v>
      </c>
    </row>
    <row r="942" ht="12.75" customHeight="1">
      <c r="A942" s="1">
        <v>44071.0</v>
      </c>
      <c r="B942" s="2">
        <v>2045.0</v>
      </c>
      <c r="C942" s="3">
        <v>12728.85</v>
      </c>
      <c r="D942" s="2">
        <v>12690.0</v>
      </c>
      <c r="E942" s="4"/>
      <c r="F942" s="5">
        <f t="shared" si="1"/>
        <v>1996.4</v>
      </c>
      <c r="G942" s="6">
        <f t="shared" si="2"/>
        <v>1.041681102</v>
      </c>
      <c r="H942" s="6">
        <f t="shared" si="3"/>
        <v>0.9851107375</v>
      </c>
      <c r="I942" s="5" t="b">
        <f t="shared" si="4"/>
        <v>0</v>
      </c>
      <c r="J942" s="48">
        <f t="shared" si="5"/>
        <v>0</v>
      </c>
      <c r="K942" s="4">
        <f t="shared" si="6"/>
        <v>-63</v>
      </c>
      <c r="L942" s="7">
        <f t="shared" si="7"/>
        <v>-0.003052121755</v>
      </c>
      <c r="M942" s="50" t="b">
        <f t="shared" si="8"/>
        <v>1</v>
      </c>
      <c r="N942" s="50" t="b">
        <f t="shared" si="9"/>
        <v>0</v>
      </c>
      <c r="O942" s="50">
        <f t="shared" si="10"/>
        <v>-1</v>
      </c>
      <c r="P942" s="4">
        <f t="shared" si="28"/>
        <v>16010950</v>
      </c>
      <c r="Q942" s="21">
        <f t="shared" si="31"/>
        <v>-138</v>
      </c>
      <c r="R942" s="93">
        <v>44071.0</v>
      </c>
      <c r="S942" s="97">
        <v>3504.5</v>
      </c>
      <c r="T942" s="97">
        <v>1248430.0</v>
      </c>
      <c r="U942" s="97">
        <v>6.49177471E8</v>
      </c>
      <c r="V942" s="98">
        <v>0.41009</v>
      </c>
      <c r="W942" s="53">
        <f t="shared" si="33"/>
        <v>3.962282012</v>
      </c>
      <c r="X942" s="34" t="b">
        <f t="shared" si="13"/>
        <v>0</v>
      </c>
      <c r="Y942" s="34" t="b">
        <f t="shared" si="14"/>
        <v>0</v>
      </c>
      <c r="Z942" s="34" t="b">
        <f t="shared" si="15"/>
        <v>0</v>
      </c>
      <c r="AA942" s="34" t="b">
        <f t="shared" si="16"/>
        <v>0</v>
      </c>
      <c r="AB942" s="34" t="b">
        <f t="shared" si="17"/>
        <v>0</v>
      </c>
      <c r="AC942" s="21">
        <f t="shared" si="18"/>
        <v>18</v>
      </c>
      <c r="AD942" s="21">
        <f t="shared" si="19"/>
        <v>103</v>
      </c>
      <c r="AE942" s="16" t="b">
        <f t="shared" si="20"/>
        <v>0</v>
      </c>
      <c r="AF942" s="17" t="b">
        <f t="shared" si="30"/>
        <v>0</v>
      </c>
      <c r="AG942" s="17">
        <f t="shared" si="22"/>
        <v>114</v>
      </c>
      <c r="AH942" s="17" t="b">
        <f t="shared" si="23"/>
        <v>0</v>
      </c>
      <c r="AI942" s="34">
        <f t="shared" si="24"/>
        <v>1</v>
      </c>
      <c r="AJ942" s="18">
        <f t="shared" si="25"/>
        <v>11455.965</v>
      </c>
      <c r="AK942" s="18">
        <f t="shared" si="26"/>
        <v>11137.74375</v>
      </c>
      <c r="AL942" s="18">
        <f t="shared" si="27"/>
        <v>10819.5225</v>
      </c>
    </row>
    <row r="943" ht="12.75" customHeight="1">
      <c r="A943" s="1">
        <v>44070.0</v>
      </c>
      <c r="B943" s="2">
        <v>2158.0</v>
      </c>
      <c r="C943" s="3">
        <v>12797.31</v>
      </c>
      <c r="D943" s="2">
        <v>12753.0</v>
      </c>
      <c r="E943" s="4"/>
      <c r="F943" s="5">
        <f t="shared" si="1"/>
        <v>2037.2</v>
      </c>
      <c r="G943" s="6">
        <f t="shared" si="2"/>
        <v>1.049299697</v>
      </c>
      <c r="H943" s="6">
        <f t="shared" si="3"/>
        <v>1.026128483</v>
      </c>
      <c r="I943" s="5" t="b">
        <f t="shared" si="4"/>
        <v>0</v>
      </c>
      <c r="J943" s="48">
        <f t="shared" si="5"/>
        <v>0</v>
      </c>
      <c r="K943" s="4">
        <f t="shared" si="6"/>
        <v>-36</v>
      </c>
      <c r="L943" s="7">
        <f t="shared" si="7"/>
        <v>-0.003462446405</v>
      </c>
      <c r="M943" s="50" t="b">
        <f t="shared" si="8"/>
        <v>1</v>
      </c>
      <c r="N943" s="50" t="b">
        <f t="shared" si="9"/>
        <v>0</v>
      </c>
      <c r="O943" s="50">
        <f t="shared" si="10"/>
        <v>-1</v>
      </c>
      <c r="P943" s="4">
        <f t="shared" si="28"/>
        <v>15588850</v>
      </c>
      <c r="Q943" s="21">
        <f t="shared" si="31"/>
        <v>-134</v>
      </c>
      <c r="R943" s="93">
        <v>44070.0</v>
      </c>
      <c r="S943" s="97">
        <v>3485.25</v>
      </c>
      <c r="T943" s="97">
        <v>1633581.0</v>
      </c>
      <c r="U943" s="97">
        <v>7.69118635E8</v>
      </c>
      <c r="V943" s="98">
        <v>0.398854</v>
      </c>
      <c r="W943" s="53">
        <f t="shared" si="33"/>
        <v>4.67619382</v>
      </c>
      <c r="X943" s="34" t="b">
        <f t="shared" si="13"/>
        <v>0</v>
      </c>
      <c r="Y943" s="34" t="b">
        <f t="shared" si="14"/>
        <v>0</v>
      </c>
      <c r="Z943" s="34" t="b">
        <f t="shared" si="15"/>
        <v>0</v>
      </c>
      <c r="AA943" s="34" t="b">
        <f t="shared" si="16"/>
        <v>0</v>
      </c>
      <c r="AB943" s="34" t="b">
        <f t="shared" si="17"/>
        <v>0</v>
      </c>
      <c r="AC943" s="21">
        <f t="shared" si="18"/>
        <v>17</v>
      </c>
      <c r="AD943" s="21">
        <f t="shared" si="19"/>
        <v>102</v>
      </c>
      <c r="AE943" s="16" t="b">
        <f t="shared" si="20"/>
        <v>0</v>
      </c>
      <c r="AF943" s="17" t="b">
        <f t="shared" si="30"/>
        <v>0</v>
      </c>
      <c r="AG943" s="17">
        <f t="shared" si="22"/>
        <v>113</v>
      </c>
      <c r="AH943" s="17" t="b">
        <f t="shared" si="23"/>
        <v>0</v>
      </c>
      <c r="AI943" s="34">
        <f t="shared" si="24"/>
        <v>1</v>
      </c>
      <c r="AJ943" s="18">
        <f t="shared" si="25"/>
        <v>11517.579</v>
      </c>
      <c r="AK943" s="18">
        <f t="shared" si="26"/>
        <v>11197.64625</v>
      </c>
      <c r="AL943" s="18">
        <f t="shared" si="27"/>
        <v>10877.7135</v>
      </c>
    </row>
    <row r="944" ht="12.75" customHeight="1">
      <c r="A944" s="1">
        <v>44069.0</v>
      </c>
      <c r="B944" s="2">
        <v>1759.0</v>
      </c>
      <c r="C944" s="3">
        <v>12833.29</v>
      </c>
      <c r="D944" s="2">
        <v>12789.0</v>
      </c>
      <c r="E944" s="4"/>
      <c r="F944" s="5">
        <f t="shared" si="1"/>
        <v>2299.2</v>
      </c>
      <c r="G944" s="6">
        <f t="shared" si="2"/>
        <v>1.054655833</v>
      </c>
      <c r="H944" s="6">
        <f t="shared" si="3"/>
        <v>1.586737534</v>
      </c>
      <c r="I944" s="5" t="b">
        <f t="shared" si="4"/>
        <v>0</v>
      </c>
      <c r="J944" s="48">
        <f t="shared" si="5"/>
        <v>0</v>
      </c>
      <c r="K944" s="4">
        <f t="shared" si="6"/>
        <v>59</v>
      </c>
      <c r="L944" s="7">
        <f t="shared" si="7"/>
        <v>-0.003451180485</v>
      </c>
      <c r="M944" s="50" t="b">
        <f t="shared" si="8"/>
        <v>1</v>
      </c>
      <c r="N944" s="50" t="b">
        <f t="shared" si="9"/>
        <v>0</v>
      </c>
      <c r="O944" s="50">
        <f t="shared" si="10"/>
        <v>-1</v>
      </c>
      <c r="P944" s="4">
        <f t="shared" si="28"/>
        <v>15351250</v>
      </c>
      <c r="Q944" s="21">
        <f t="shared" si="31"/>
        <v>-132</v>
      </c>
      <c r="R944" s="93">
        <v>44069.0</v>
      </c>
      <c r="S944" s="97">
        <v>3480.25</v>
      </c>
      <c r="T944" s="97">
        <v>1277539.0</v>
      </c>
      <c r="U944" s="97">
        <v>6.84184837E8</v>
      </c>
      <c r="V944" s="98">
        <v>0.381954</v>
      </c>
      <c r="W944" s="53">
        <f t="shared" si="33"/>
        <v>4.167306079</v>
      </c>
      <c r="X944" s="34" t="b">
        <f t="shared" si="13"/>
        <v>0</v>
      </c>
      <c r="Y944" s="34" t="b">
        <f t="shared" si="14"/>
        <v>0</v>
      </c>
      <c r="Z944" s="34" t="b">
        <f t="shared" si="15"/>
        <v>0</v>
      </c>
      <c r="AA944" s="34" t="b">
        <f t="shared" si="16"/>
        <v>0</v>
      </c>
      <c r="AB944" s="34" t="b">
        <f t="shared" si="17"/>
        <v>0</v>
      </c>
      <c r="AC944" s="21">
        <f t="shared" si="18"/>
        <v>16</v>
      </c>
      <c r="AD944" s="21">
        <f t="shared" si="19"/>
        <v>101</v>
      </c>
      <c r="AE944" s="16" t="b">
        <f t="shared" si="20"/>
        <v>0</v>
      </c>
      <c r="AF944" s="17" t="b">
        <f t="shared" si="30"/>
        <v>0</v>
      </c>
      <c r="AG944" s="17">
        <f t="shared" si="22"/>
        <v>112</v>
      </c>
      <c r="AH944" s="17" t="b">
        <f t="shared" si="23"/>
        <v>0</v>
      </c>
      <c r="AI944" s="34">
        <f t="shared" si="24"/>
        <v>1</v>
      </c>
      <c r="AJ944" s="18">
        <f t="shared" si="25"/>
        <v>11549.961</v>
      </c>
      <c r="AK944" s="18">
        <f t="shared" si="26"/>
        <v>11229.12875</v>
      </c>
      <c r="AL944" s="18">
        <f t="shared" si="27"/>
        <v>10908.2965</v>
      </c>
    </row>
    <row r="945" ht="12.75" customHeight="1">
      <c r="A945" s="1">
        <v>44068.0</v>
      </c>
      <c r="B945" s="2">
        <v>1982.0</v>
      </c>
      <c r="C945" s="3">
        <v>12758.25</v>
      </c>
      <c r="D945" s="2">
        <v>12730.0</v>
      </c>
      <c r="E945" s="4"/>
      <c r="F945" s="5">
        <f t="shared" si="1"/>
        <v>2454.6</v>
      </c>
      <c r="G945" s="6">
        <f t="shared" si="2"/>
        <v>1.051014331</v>
      </c>
      <c r="H945" s="6">
        <f t="shared" si="3"/>
        <v>1.58789997</v>
      </c>
      <c r="I945" s="5" t="b">
        <f t="shared" si="4"/>
        <v>0</v>
      </c>
      <c r="J945" s="48">
        <f t="shared" si="5"/>
        <v>0</v>
      </c>
      <c r="K945" s="4">
        <f t="shared" si="6"/>
        <v>125</v>
      </c>
      <c r="L945" s="7">
        <f t="shared" si="7"/>
        <v>-0.002214253522</v>
      </c>
      <c r="M945" s="50" t="b">
        <f t="shared" si="8"/>
        <v>1</v>
      </c>
      <c r="N945" s="50" t="b">
        <f t="shared" si="9"/>
        <v>0</v>
      </c>
      <c r="O945" s="50">
        <f t="shared" si="10"/>
        <v>-1</v>
      </c>
      <c r="P945" s="4">
        <f t="shared" si="28"/>
        <v>15752450</v>
      </c>
      <c r="Q945" s="21">
        <f t="shared" si="31"/>
        <v>-136</v>
      </c>
      <c r="R945" s="93">
        <v>44068.0</v>
      </c>
      <c r="S945" s="97">
        <v>3443.0</v>
      </c>
      <c r="T945" s="97">
        <v>1133837.0</v>
      </c>
      <c r="U945" s="97">
        <v>7.91327416E8</v>
      </c>
      <c r="V945" s="98">
        <v>0.394389</v>
      </c>
      <c r="W945" s="53">
        <f t="shared" si="33"/>
        <v>4.819888407</v>
      </c>
      <c r="X945" s="34" t="b">
        <f t="shared" si="13"/>
        <v>0</v>
      </c>
      <c r="Y945" s="34" t="b">
        <f t="shared" si="14"/>
        <v>0</v>
      </c>
      <c r="Z945" s="34" t="b">
        <f t="shared" si="15"/>
        <v>0</v>
      </c>
      <c r="AA945" s="34" t="b">
        <f t="shared" si="16"/>
        <v>0</v>
      </c>
      <c r="AB945" s="34" t="b">
        <f t="shared" si="17"/>
        <v>0</v>
      </c>
      <c r="AC945" s="21">
        <f t="shared" si="18"/>
        <v>15</v>
      </c>
      <c r="AD945" s="21">
        <f t="shared" si="19"/>
        <v>100</v>
      </c>
      <c r="AE945" s="16" t="b">
        <f t="shared" si="20"/>
        <v>0</v>
      </c>
      <c r="AF945" s="17" t="b">
        <f t="shared" si="30"/>
        <v>0</v>
      </c>
      <c r="AG945" s="17">
        <f t="shared" si="22"/>
        <v>111</v>
      </c>
      <c r="AH945" s="17" t="b">
        <f t="shared" si="23"/>
        <v>0</v>
      </c>
      <c r="AI945" s="34">
        <f t="shared" si="24"/>
        <v>1</v>
      </c>
      <c r="AJ945" s="18">
        <f t="shared" si="25"/>
        <v>11482.425</v>
      </c>
      <c r="AK945" s="18">
        <f t="shared" si="26"/>
        <v>11163.46875</v>
      </c>
      <c r="AL945" s="18">
        <f t="shared" si="27"/>
        <v>10844.5125</v>
      </c>
    </row>
    <row r="946" ht="12.75" customHeight="1">
      <c r="A946" s="1">
        <v>44067.0</v>
      </c>
      <c r="B946" s="2">
        <v>2038.0</v>
      </c>
      <c r="C946" s="3">
        <v>12647.13</v>
      </c>
      <c r="D946" s="2">
        <v>12605.0</v>
      </c>
      <c r="E946" s="4"/>
      <c r="F946" s="5">
        <f t="shared" si="1"/>
        <v>2550.8</v>
      </c>
      <c r="G946" s="6">
        <f t="shared" si="2"/>
        <v>1.044464693</v>
      </c>
      <c r="H946" s="6">
        <f t="shared" si="3"/>
        <v>1.586616545</v>
      </c>
      <c r="I946" s="5" t="b">
        <f t="shared" si="4"/>
        <v>0</v>
      </c>
      <c r="J946" s="48">
        <f t="shared" si="5"/>
        <v>0</v>
      </c>
      <c r="K946" s="4">
        <f t="shared" si="6"/>
        <v>61</v>
      </c>
      <c r="L946" s="7">
        <f t="shared" si="7"/>
        <v>-0.003331190555</v>
      </c>
      <c r="M946" s="50" t="b">
        <f t="shared" si="8"/>
        <v>0</v>
      </c>
      <c r="N946" s="50" t="b">
        <f t="shared" si="9"/>
        <v>0</v>
      </c>
      <c r="O946" s="50">
        <f t="shared" si="10"/>
        <v>1</v>
      </c>
      <c r="P946" s="4">
        <f t="shared" si="28"/>
        <v>13539950</v>
      </c>
      <c r="Q946" s="21">
        <f t="shared" si="31"/>
        <v>354</v>
      </c>
      <c r="R946" s="93">
        <v>44067.0</v>
      </c>
      <c r="S946" s="97">
        <v>3427.5</v>
      </c>
      <c r="T946" s="97">
        <v>1282950.0</v>
      </c>
      <c r="U946" s="97">
        <v>7.05463015E8</v>
      </c>
      <c r="V946" s="98">
        <v>0.397516</v>
      </c>
      <c r="W946" s="53">
        <f t="shared" si="33"/>
        <v>4.247602482</v>
      </c>
      <c r="X946" s="34" t="b">
        <f t="shared" si="13"/>
        <v>0</v>
      </c>
      <c r="Y946" s="34" t="b">
        <f t="shared" si="14"/>
        <v>0</v>
      </c>
      <c r="Z946" s="34" t="b">
        <f t="shared" si="15"/>
        <v>0</v>
      </c>
      <c r="AA946" s="34" t="b">
        <f t="shared" si="16"/>
        <v>0</v>
      </c>
      <c r="AB946" s="34" t="b">
        <f t="shared" si="17"/>
        <v>0</v>
      </c>
      <c r="AC946" s="21">
        <f t="shared" si="18"/>
        <v>14</v>
      </c>
      <c r="AD946" s="21">
        <f t="shared" si="19"/>
        <v>99</v>
      </c>
      <c r="AE946" s="16" t="b">
        <f t="shared" si="20"/>
        <v>0</v>
      </c>
      <c r="AF946" s="17" t="b">
        <f t="shared" si="30"/>
        <v>0</v>
      </c>
      <c r="AG946" s="17">
        <f t="shared" si="22"/>
        <v>110</v>
      </c>
      <c r="AH946" s="17" t="b">
        <f t="shared" si="23"/>
        <v>0</v>
      </c>
      <c r="AI946" s="34">
        <f t="shared" si="24"/>
        <v>3</v>
      </c>
      <c r="AJ946" s="18">
        <f t="shared" si="25"/>
        <v>11382.417</v>
      </c>
      <c r="AK946" s="18">
        <f t="shared" si="26"/>
        <v>11066.23875</v>
      </c>
      <c r="AL946" s="18">
        <f t="shared" si="27"/>
        <v>10750.0605</v>
      </c>
    </row>
    <row r="947" ht="12.75" customHeight="1">
      <c r="A947" s="1">
        <v>44064.0</v>
      </c>
      <c r="B947" s="2">
        <v>2249.0</v>
      </c>
      <c r="C947" s="3">
        <v>12607.84</v>
      </c>
      <c r="D947" s="2">
        <v>12544.0</v>
      </c>
      <c r="E947" s="4"/>
      <c r="F947" s="5">
        <f t="shared" si="1"/>
        <v>2586.2</v>
      </c>
      <c r="G947" s="6">
        <f t="shared" si="2"/>
        <v>1.043666234</v>
      </c>
      <c r="H947" s="6">
        <f t="shared" si="3"/>
        <v>1.590679754</v>
      </c>
      <c r="I947" s="5" t="b">
        <f t="shared" si="4"/>
        <v>0</v>
      </c>
      <c r="J947" s="48">
        <f t="shared" si="5"/>
        <v>0</v>
      </c>
      <c r="K947" s="4">
        <f t="shared" si="6"/>
        <v>270</v>
      </c>
      <c r="L947" s="7">
        <f t="shared" si="7"/>
        <v>-0.005063516034</v>
      </c>
      <c r="M947" s="50" t="b">
        <f t="shared" si="8"/>
        <v>0</v>
      </c>
      <c r="N947" s="50" t="b">
        <f t="shared" si="9"/>
        <v>0</v>
      </c>
      <c r="O947" s="50">
        <f t="shared" si="10"/>
        <v>1</v>
      </c>
      <c r="P947" s="4">
        <f t="shared" si="28"/>
        <v>12536500</v>
      </c>
      <c r="Q947" s="21">
        <f t="shared" si="31"/>
        <v>329</v>
      </c>
      <c r="R947" s="93">
        <v>44064.0</v>
      </c>
      <c r="S947" s="97">
        <v>3392.5</v>
      </c>
      <c r="T947" s="97">
        <v>1221450.0</v>
      </c>
      <c r="U947" s="97">
        <v>5.16305588E8</v>
      </c>
      <c r="V947" s="98">
        <v>0.419857</v>
      </c>
      <c r="W947" s="53">
        <f t="shared" si="33"/>
        <v>3.089816063</v>
      </c>
      <c r="X947" s="34" t="b">
        <f t="shared" si="13"/>
        <v>0</v>
      </c>
      <c r="Y947" s="34" t="b">
        <f t="shared" si="14"/>
        <v>0</v>
      </c>
      <c r="Z947" s="34" t="b">
        <f t="shared" si="15"/>
        <v>0</v>
      </c>
      <c r="AA947" s="34" t="b">
        <f t="shared" si="16"/>
        <v>0</v>
      </c>
      <c r="AB947" s="34" t="b">
        <f t="shared" si="17"/>
        <v>0</v>
      </c>
      <c r="AC947" s="21">
        <f t="shared" si="18"/>
        <v>13</v>
      </c>
      <c r="AD947" s="21">
        <f t="shared" si="19"/>
        <v>98</v>
      </c>
      <c r="AE947" s="16" t="b">
        <f t="shared" si="20"/>
        <v>0</v>
      </c>
      <c r="AF947" s="17" t="b">
        <f t="shared" si="30"/>
        <v>0</v>
      </c>
      <c r="AG947" s="17">
        <f t="shared" si="22"/>
        <v>109</v>
      </c>
      <c r="AH947" s="17" t="b">
        <f t="shared" si="23"/>
        <v>0</v>
      </c>
      <c r="AI947" s="34">
        <f t="shared" si="24"/>
        <v>3</v>
      </c>
      <c r="AJ947" s="18">
        <f t="shared" si="25"/>
        <v>11347.056</v>
      </c>
      <c r="AK947" s="18">
        <f t="shared" si="26"/>
        <v>11031.86</v>
      </c>
      <c r="AL947" s="18">
        <f t="shared" si="27"/>
        <v>10716.664</v>
      </c>
      <c r="AM947" s="19">
        <v>284.0</v>
      </c>
      <c r="AN947" s="19">
        <v>580.0</v>
      </c>
      <c r="AO947" s="19">
        <v>218.0</v>
      </c>
      <c r="AP947" s="19">
        <v>163.0</v>
      </c>
      <c r="AQ947" s="19">
        <v>121.0</v>
      </c>
    </row>
    <row r="948" ht="12.75" customHeight="1">
      <c r="A948" s="1">
        <v>44063.0</v>
      </c>
      <c r="B948" s="2">
        <v>3468.0</v>
      </c>
      <c r="C948" s="3">
        <v>12362.64</v>
      </c>
      <c r="D948" s="2">
        <v>12274.0</v>
      </c>
      <c r="E948" s="4"/>
      <c r="F948" s="5">
        <f t="shared" si="1"/>
        <v>2561.6</v>
      </c>
      <c r="G948" s="6">
        <f t="shared" si="2"/>
        <v>1.025623143</v>
      </c>
      <c r="H948" s="6">
        <f t="shared" si="3"/>
        <v>1.59907781</v>
      </c>
      <c r="I948" s="5" t="b">
        <f t="shared" si="4"/>
        <v>0</v>
      </c>
      <c r="J948" s="48">
        <f t="shared" si="5"/>
        <v>0</v>
      </c>
      <c r="K948" s="4">
        <f t="shared" si="6"/>
        <v>-486</v>
      </c>
      <c r="L948" s="7">
        <f t="shared" si="7"/>
        <v>-0.007169989582</v>
      </c>
      <c r="M948" s="50" t="b">
        <f t="shared" si="8"/>
        <v>0</v>
      </c>
      <c r="N948" s="50" t="b">
        <f t="shared" si="9"/>
        <v>0</v>
      </c>
      <c r="O948" s="50">
        <f t="shared" si="10"/>
        <v>1</v>
      </c>
      <c r="P948" s="4">
        <f t="shared" si="28"/>
        <v>9202000</v>
      </c>
      <c r="Q948" s="21">
        <f t="shared" si="31"/>
        <v>247</v>
      </c>
      <c r="R948" s="93">
        <v>44063.0</v>
      </c>
      <c r="S948" s="97">
        <v>3380.75</v>
      </c>
      <c r="T948" s="97">
        <v>1203334.0</v>
      </c>
      <c r="U948" s="97">
        <v>4.87040079E8</v>
      </c>
      <c r="V948" s="98">
        <v>0.422096</v>
      </c>
      <c r="W948" s="53">
        <f t="shared" si="33"/>
        <v>2.88866234</v>
      </c>
      <c r="X948" s="34" t="b">
        <f t="shared" si="13"/>
        <v>0</v>
      </c>
      <c r="Y948" s="34" t="b">
        <f t="shared" si="14"/>
        <v>0</v>
      </c>
      <c r="Z948" s="34" t="b">
        <f t="shared" si="15"/>
        <v>0</v>
      </c>
      <c r="AA948" s="34" t="b">
        <f t="shared" si="16"/>
        <v>0</v>
      </c>
      <c r="AB948" s="34" t="b">
        <f t="shared" si="17"/>
        <v>0</v>
      </c>
      <c r="AC948" s="21">
        <f t="shared" si="18"/>
        <v>12</v>
      </c>
      <c r="AD948" s="21">
        <f t="shared" si="19"/>
        <v>97</v>
      </c>
      <c r="AE948" s="16" t="b">
        <f t="shared" si="20"/>
        <v>0</v>
      </c>
      <c r="AF948" s="17" t="b">
        <f t="shared" si="30"/>
        <v>0</v>
      </c>
      <c r="AG948" s="17">
        <f t="shared" si="22"/>
        <v>108</v>
      </c>
      <c r="AH948" s="17" t="b">
        <f t="shared" si="23"/>
        <v>0</v>
      </c>
      <c r="AI948" s="34">
        <f t="shared" si="24"/>
        <v>3</v>
      </c>
      <c r="AJ948" s="18">
        <f t="shared" si="25"/>
        <v>11126.376</v>
      </c>
      <c r="AK948" s="18">
        <f t="shared" si="26"/>
        <v>10817.31</v>
      </c>
      <c r="AL948" s="18">
        <f t="shared" si="27"/>
        <v>10508.244</v>
      </c>
    </row>
    <row r="949" ht="12.75" customHeight="1">
      <c r="A949" s="102">
        <v>44062.0</v>
      </c>
      <c r="B949" s="2">
        <v>2536.0</v>
      </c>
      <c r="C949" s="3">
        <v>12778.64</v>
      </c>
      <c r="D949" s="2">
        <v>12807.0</v>
      </c>
      <c r="E949" s="4">
        <v>12760.0</v>
      </c>
      <c r="F949" s="5">
        <f t="shared" si="1"/>
        <v>2340.4</v>
      </c>
      <c r="G949" s="6">
        <f t="shared" si="2"/>
        <v>1.062140414</v>
      </c>
      <c r="H949" s="6">
        <f t="shared" si="3"/>
        <v>1.184456346</v>
      </c>
      <c r="I949" s="5" t="b">
        <f t="shared" si="4"/>
        <v>0</v>
      </c>
      <c r="J949" s="48">
        <f t="shared" si="5"/>
        <v>0</v>
      </c>
      <c r="K949" s="4">
        <f t="shared" si="6"/>
        <v>-72</v>
      </c>
      <c r="L949" s="7">
        <f t="shared" si="7"/>
        <v>-0.001458684179</v>
      </c>
      <c r="M949" s="50" t="b">
        <f t="shared" si="8"/>
        <v>1</v>
      </c>
      <c r="N949" s="50" t="b">
        <f t="shared" si="9"/>
        <v>0</v>
      </c>
      <c r="O949" s="50">
        <f t="shared" si="10"/>
        <v>-1</v>
      </c>
      <c r="P949" s="4">
        <f t="shared" si="28"/>
        <v>7622500</v>
      </c>
      <c r="Q949" s="21">
        <f t="shared" si="31"/>
        <v>-65</v>
      </c>
      <c r="R949" s="93">
        <v>44062.0</v>
      </c>
      <c r="S949" s="97">
        <v>3372.75</v>
      </c>
      <c r="T949" s="97">
        <v>1368420.0</v>
      </c>
      <c r="U949" s="97">
        <v>6.26876546E8</v>
      </c>
      <c r="V949" s="98">
        <v>0.416958</v>
      </c>
      <c r="W949" s="53">
        <f t="shared" si="33"/>
        <v>3.695974165</v>
      </c>
      <c r="X949" s="34" t="b">
        <f t="shared" si="13"/>
        <v>0</v>
      </c>
      <c r="Y949" s="34" t="b">
        <f t="shared" si="14"/>
        <v>0</v>
      </c>
      <c r="Z949" s="34" t="b">
        <f t="shared" si="15"/>
        <v>0</v>
      </c>
      <c r="AA949" s="34" t="b">
        <f t="shared" si="16"/>
        <v>0</v>
      </c>
      <c r="AB949" s="34" t="b">
        <f t="shared" si="17"/>
        <v>0</v>
      </c>
      <c r="AC949" s="21">
        <f t="shared" si="18"/>
        <v>11</v>
      </c>
      <c r="AD949" s="21">
        <f t="shared" si="19"/>
        <v>96</v>
      </c>
      <c r="AE949" s="16" t="b">
        <f t="shared" si="20"/>
        <v>0</v>
      </c>
      <c r="AF949" s="17" t="b">
        <f t="shared" si="30"/>
        <v>0</v>
      </c>
      <c r="AG949" s="17">
        <f t="shared" si="22"/>
        <v>107</v>
      </c>
      <c r="AH949" s="17" t="b">
        <f t="shared" si="23"/>
        <v>0</v>
      </c>
      <c r="AI949" s="34">
        <f t="shared" si="24"/>
        <v>1</v>
      </c>
      <c r="AJ949" s="18">
        <f t="shared" si="25"/>
        <v>11500.776</v>
      </c>
      <c r="AK949" s="18">
        <f t="shared" si="26"/>
        <v>11181.31</v>
      </c>
      <c r="AL949" s="18">
        <f t="shared" si="27"/>
        <v>10861.844</v>
      </c>
    </row>
    <row r="950" ht="12.75" customHeight="1">
      <c r="A950" s="1">
        <v>44061.0</v>
      </c>
      <c r="B950" s="2">
        <v>2463.0</v>
      </c>
      <c r="C950" s="3">
        <v>12872.14</v>
      </c>
      <c r="D950" s="2">
        <v>12876.0</v>
      </c>
      <c r="E950" s="4">
        <v>12832.0</v>
      </c>
      <c r="F950" s="5">
        <f t="shared" si="1"/>
        <v>2265</v>
      </c>
      <c r="G950" s="6">
        <f t="shared" si="2"/>
        <v>1.072746632</v>
      </c>
      <c r="H950" s="6">
        <f t="shared" si="3"/>
        <v>1.160077872</v>
      </c>
      <c r="I950" s="5" t="b">
        <f t="shared" si="4"/>
        <v>0</v>
      </c>
      <c r="J950" s="48">
        <f t="shared" si="5"/>
        <v>0</v>
      </c>
      <c r="K950" s="4">
        <f t="shared" si="6"/>
        <v>-58</v>
      </c>
      <c r="L950" s="7">
        <f t="shared" si="7"/>
        <v>-0.003118362603</v>
      </c>
      <c r="M950" s="50" t="b">
        <f t="shared" si="8"/>
        <v>1</v>
      </c>
      <c r="N950" s="50" t="b">
        <f t="shared" si="9"/>
        <v>0</v>
      </c>
      <c r="O950" s="50">
        <f t="shared" si="10"/>
        <v>-1</v>
      </c>
      <c r="P950" s="4">
        <f t="shared" si="28"/>
        <v>7395700</v>
      </c>
      <c r="Q950" s="21">
        <f t="shared" si="31"/>
        <v>-63</v>
      </c>
      <c r="R950" s="93">
        <v>44061.0</v>
      </c>
      <c r="S950" s="97">
        <v>3387.0</v>
      </c>
      <c r="T950" s="97">
        <v>1019552.0</v>
      </c>
      <c r="U950" s="97">
        <v>8.33207837E8</v>
      </c>
      <c r="V950" s="98">
        <v>0.39257</v>
      </c>
      <c r="W950" s="53">
        <f t="shared" si="33"/>
        <v>4.896164624</v>
      </c>
      <c r="X950" s="34" t="b">
        <f t="shared" si="13"/>
        <v>0</v>
      </c>
      <c r="Y950" s="34" t="b">
        <f t="shared" si="14"/>
        <v>0</v>
      </c>
      <c r="Z950" s="34" t="b">
        <f t="shared" si="15"/>
        <v>0</v>
      </c>
      <c r="AA950" s="34" t="b">
        <f t="shared" si="16"/>
        <v>0</v>
      </c>
      <c r="AB950" s="34" t="b">
        <f t="shared" si="17"/>
        <v>0</v>
      </c>
      <c r="AC950" s="21">
        <f t="shared" si="18"/>
        <v>10</v>
      </c>
      <c r="AD950" s="21">
        <f t="shared" si="19"/>
        <v>95</v>
      </c>
      <c r="AE950" s="16" t="b">
        <f t="shared" si="20"/>
        <v>0</v>
      </c>
      <c r="AF950" s="17" t="b">
        <f t="shared" si="30"/>
        <v>0</v>
      </c>
      <c r="AG950" s="17">
        <f t="shared" si="22"/>
        <v>106</v>
      </c>
      <c r="AH950" s="17" t="b">
        <f t="shared" si="23"/>
        <v>0</v>
      </c>
      <c r="AI950" s="34">
        <f t="shared" si="24"/>
        <v>1</v>
      </c>
      <c r="AJ950" s="18">
        <f t="shared" si="25"/>
        <v>11584.926</v>
      </c>
      <c r="AK950" s="18">
        <f t="shared" si="26"/>
        <v>11263.1225</v>
      </c>
      <c r="AL950" s="18">
        <f t="shared" si="27"/>
        <v>10941.319</v>
      </c>
    </row>
    <row r="951" ht="12.75" customHeight="1">
      <c r="A951" s="1">
        <v>44060.0</v>
      </c>
      <c r="B951" s="2">
        <v>2215.0</v>
      </c>
      <c r="C951" s="3">
        <v>12956.11</v>
      </c>
      <c r="D951" s="2">
        <v>12947.0</v>
      </c>
      <c r="E951" s="4">
        <v>12890.0</v>
      </c>
      <c r="F951" s="5">
        <f t="shared" si="1"/>
        <v>2183.2</v>
      </c>
      <c r="G951" s="6">
        <f t="shared" si="2"/>
        <v>1.082844401</v>
      </c>
      <c r="H951" s="6">
        <f t="shared" si="3"/>
        <v>1.118583065</v>
      </c>
      <c r="I951" s="5" t="b">
        <f t="shared" si="4"/>
        <v>0</v>
      </c>
      <c r="J951" s="48">
        <f t="shared" si="5"/>
        <v>0</v>
      </c>
      <c r="K951" s="4">
        <f t="shared" si="6"/>
        <v>168</v>
      </c>
      <c r="L951" s="7">
        <f t="shared" si="7"/>
        <v>-0.005102611818</v>
      </c>
      <c r="M951" s="50" t="b">
        <f t="shared" si="8"/>
        <v>0</v>
      </c>
      <c r="N951" s="50" t="b">
        <f t="shared" si="9"/>
        <v>0</v>
      </c>
      <c r="O951" s="50">
        <f t="shared" si="10"/>
        <v>1</v>
      </c>
      <c r="P951" s="4">
        <f t="shared" si="28"/>
        <v>7984400</v>
      </c>
      <c r="Q951" s="21">
        <f t="shared" si="31"/>
        <v>203</v>
      </c>
      <c r="R951" s="93">
        <v>44060.0</v>
      </c>
      <c r="S951" s="97">
        <v>3379.75</v>
      </c>
      <c r="T951" s="97">
        <v>759304.0</v>
      </c>
      <c r="U951" s="97">
        <v>7.47507318E8</v>
      </c>
      <c r="V951" s="98">
        <v>0.398133</v>
      </c>
      <c r="W951" s="53">
        <f t="shared" si="33"/>
        <v>4.37670231</v>
      </c>
      <c r="X951" s="34" t="b">
        <f t="shared" si="13"/>
        <v>0</v>
      </c>
      <c r="Y951" s="34" t="b">
        <f t="shared" si="14"/>
        <v>0</v>
      </c>
      <c r="Z951" s="34" t="b">
        <f t="shared" si="15"/>
        <v>0</v>
      </c>
      <c r="AA951" s="34" t="b">
        <f t="shared" si="16"/>
        <v>0</v>
      </c>
      <c r="AB951" s="34" t="b">
        <f t="shared" si="17"/>
        <v>0</v>
      </c>
      <c r="AC951" s="21">
        <f t="shared" si="18"/>
        <v>9</v>
      </c>
      <c r="AD951" s="21">
        <f t="shared" si="19"/>
        <v>94</v>
      </c>
      <c r="AE951" s="16" t="b">
        <f t="shared" si="20"/>
        <v>0</v>
      </c>
      <c r="AF951" s="17" t="b">
        <f t="shared" si="30"/>
        <v>0</v>
      </c>
      <c r="AG951" s="17">
        <f t="shared" si="22"/>
        <v>105</v>
      </c>
      <c r="AH951" s="17" t="b">
        <f t="shared" si="23"/>
        <v>0</v>
      </c>
      <c r="AI951" s="34">
        <f t="shared" si="24"/>
        <v>3</v>
      </c>
      <c r="AJ951" s="18">
        <f t="shared" si="25"/>
        <v>11660.499</v>
      </c>
      <c r="AK951" s="18">
        <f t="shared" si="26"/>
        <v>11336.59625</v>
      </c>
      <c r="AL951" s="18">
        <f t="shared" si="27"/>
        <v>11012.6935</v>
      </c>
      <c r="AM951" s="19">
        <v>153.0</v>
      </c>
      <c r="AN951" s="19">
        <v>458.0</v>
      </c>
      <c r="AO951" s="19">
        <v>115.0</v>
      </c>
      <c r="AP951" s="19">
        <v>80.0</v>
      </c>
      <c r="AQ951" s="19">
        <v>62.0</v>
      </c>
    </row>
    <row r="952" ht="12.75" customHeight="1">
      <c r="A952" s="1">
        <v>44057.0</v>
      </c>
      <c r="B952" s="2">
        <v>2126.0</v>
      </c>
      <c r="C952" s="3">
        <v>12795.46</v>
      </c>
      <c r="D952" s="2">
        <v>12779.0</v>
      </c>
      <c r="E952" s="4"/>
      <c r="F952" s="5">
        <f t="shared" si="1"/>
        <v>2170</v>
      </c>
      <c r="G952" s="6">
        <f t="shared" si="2"/>
        <v>1.072327069</v>
      </c>
      <c r="H952" s="6">
        <f t="shared" si="3"/>
        <v>1.123246414</v>
      </c>
      <c r="I952" s="5" t="b">
        <f t="shared" si="4"/>
        <v>0</v>
      </c>
      <c r="J952" s="48">
        <f t="shared" si="5"/>
        <v>0</v>
      </c>
      <c r="K952" s="4">
        <f t="shared" si="6"/>
        <v>40</v>
      </c>
      <c r="L952" s="7">
        <f t="shared" si="7"/>
        <v>-0.001286393768</v>
      </c>
      <c r="M952" s="50" t="b">
        <f t="shared" si="8"/>
        <v>1</v>
      </c>
      <c r="N952" s="50" t="b">
        <f t="shared" si="9"/>
        <v>0</v>
      </c>
      <c r="O952" s="50">
        <f t="shared" si="10"/>
        <v>-1</v>
      </c>
      <c r="P952" s="4">
        <f t="shared" si="28"/>
        <v>8606000</v>
      </c>
      <c r="Q952" s="21">
        <f t="shared" si="31"/>
        <v>-74</v>
      </c>
      <c r="R952" s="93">
        <v>44057.0</v>
      </c>
      <c r="S952" s="97">
        <v>3361.5</v>
      </c>
      <c r="T952" s="97">
        <v>1084771.0</v>
      </c>
      <c r="U952" s="97">
        <v>6.62072561E8</v>
      </c>
      <c r="V952" s="98">
        <v>0.42996</v>
      </c>
      <c r="W952" s="53">
        <f t="shared" si="33"/>
        <v>3.843538075</v>
      </c>
      <c r="X952" s="34" t="b">
        <f t="shared" si="13"/>
        <v>0</v>
      </c>
      <c r="Y952" s="34" t="b">
        <f t="shared" si="14"/>
        <v>0</v>
      </c>
      <c r="Z952" s="34" t="b">
        <f t="shared" si="15"/>
        <v>0</v>
      </c>
      <c r="AA952" s="34" t="b">
        <f t="shared" si="16"/>
        <v>0</v>
      </c>
      <c r="AB952" s="34" t="b">
        <f t="shared" si="17"/>
        <v>0</v>
      </c>
      <c r="AC952" s="21">
        <f t="shared" si="18"/>
        <v>8</v>
      </c>
      <c r="AD952" s="21">
        <f t="shared" si="19"/>
        <v>93</v>
      </c>
      <c r="AE952" s="16" t="b">
        <f t="shared" si="20"/>
        <v>0</v>
      </c>
      <c r="AF952" s="17" t="b">
        <f t="shared" si="30"/>
        <v>0</v>
      </c>
      <c r="AG952" s="17">
        <f t="shared" si="22"/>
        <v>104</v>
      </c>
      <c r="AH952" s="17" t="b">
        <f t="shared" si="23"/>
        <v>0</v>
      </c>
      <c r="AI952" s="34">
        <f t="shared" si="24"/>
        <v>1</v>
      </c>
      <c r="AJ952" s="18">
        <f t="shared" si="25"/>
        <v>11515.914</v>
      </c>
      <c r="AK952" s="18">
        <f t="shared" si="26"/>
        <v>11196.0275</v>
      </c>
      <c r="AL952" s="18">
        <f t="shared" si="27"/>
        <v>10876.141</v>
      </c>
    </row>
    <row r="953" ht="12.75" customHeight="1">
      <c r="A953" s="1">
        <v>44056.0</v>
      </c>
      <c r="B953" s="2">
        <v>2362.0</v>
      </c>
      <c r="C953" s="3">
        <v>12763.13</v>
      </c>
      <c r="D953" s="2">
        <v>12739.0</v>
      </c>
      <c r="E953" s="4"/>
      <c r="F953" s="5">
        <f t="shared" si="1"/>
        <v>2221</v>
      </c>
      <c r="G953" s="6">
        <f t="shared" si="2"/>
        <v>1.072445251</v>
      </c>
      <c r="H953" s="6">
        <f t="shared" si="3"/>
        <v>1.136244333</v>
      </c>
      <c r="I953" s="5" t="b">
        <f t="shared" si="4"/>
        <v>0</v>
      </c>
      <c r="J953" s="48">
        <f t="shared" si="5"/>
        <v>0</v>
      </c>
      <c r="K953" s="4">
        <f t="shared" si="6"/>
        <v>97</v>
      </c>
      <c r="L953" s="7">
        <f t="shared" si="7"/>
        <v>-0.00189060207</v>
      </c>
      <c r="M953" s="50" t="b">
        <f t="shared" si="8"/>
        <v>1</v>
      </c>
      <c r="N953" s="50" t="b">
        <f t="shared" si="9"/>
        <v>0</v>
      </c>
      <c r="O953" s="50">
        <f t="shared" si="10"/>
        <v>-1</v>
      </c>
      <c r="P953" s="4">
        <f t="shared" si="28"/>
        <v>8756000</v>
      </c>
      <c r="Q953" s="21">
        <f t="shared" si="31"/>
        <v>-75</v>
      </c>
      <c r="R953" s="93">
        <v>44056.0</v>
      </c>
      <c r="S953" s="97">
        <v>3367.75</v>
      </c>
      <c r="T953" s="97">
        <v>1205758.0</v>
      </c>
      <c r="U953" s="97">
        <v>7.4708395E8</v>
      </c>
      <c r="V953" s="98">
        <v>0.427772</v>
      </c>
      <c r="W953" s="53">
        <f t="shared" si="33"/>
        <v>4.31771055</v>
      </c>
      <c r="X953" s="34" t="b">
        <f t="shared" si="13"/>
        <v>0</v>
      </c>
      <c r="Y953" s="34" t="b">
        <f t="shared" si="14"/>
        <v>0</v>
      </c>
      <c r="Z953" s="34" t="b">
        <f t="shared" si="15"/>
        <v>0</v>
      </c>
      <c r="AA953" s="34" t="b">
        <f t="shared" si="16"/>
        <v>0</v>
      </c>
      <c r="AB953" s="34" t="b">
        <f t="shared" si="17"/>
        <v>0</v>
      </c>
      <c r="AC953" s="21">
        <f t="shared" si="18"/>
        <v>7</v>
      </c>
      <c r="AD953" s="21">
        <f t="shared" si="19"/>
        <v>92</v>
      </c>
      <c r="AE953" s="16" t="b">
        <f t="shared" si="20"/>
        <v>0</v>
      </c>
      <c r="AF953" s="17" t="b">
        <f t="shared" si="30"/>
        <v>0</v>
      </c>
      <c r="AG953" s="17">
        <f t="shared" si="22"/>
        <v>103</v>
      </c>
      <c r="AH953" s="17" t="b">
        <f t="shared" si="23"/>
        <v>0</v>
      </c>
      <c r="AI953" s="34">
        <f t="shared" si="24"/>
        <v>1</v>
      </c>
      <c r="AJ953" s="18">
        <f t="shared" si="25"/>
        <v>11486.817</v>
      </c>
      <c r="AK953" s="18">
        <f t="shared" si="26"/>
        <v>11167.73875</v>
      </c>
      <c r="AL953" s="18">
        <f t="shared" si="27"/>
        <v>10848.6605</v>
      </c>
    </row>
    <row r="954" ht="12.75" customHeight="1">
      <c r="A954" s="1">
        <v>44055.0</v>
      </c>
      <c r="B954" s="2">
        <v>2159.0</v>
      </c>
      <c r="C954" s="3">
        <v>12670.0</v>
      </c>
      <c r="D954" s="2">
        <v>12642.0</v>
      </c>
      <c r="E954" s="4"/>
      <c r="F954" s="5">
        <f t="shared" si="1"/>
        <v>2266.8</v>
      </c>
      <c r="G954" s="6">
        <f t="shared" si="2"/>
        <v>1.067464216</v>
      </c>
      <c r="H954" s="6">
        <f t="shared" si="3"/>
        <v>1.241494969</v>
      </c>
      <c r="I954" s="5" t="b">
        <f t="shared" si="4"/>
        <v>0</v>
      </c>
      <c r="J954" s="48">
        <f t="shared" si="5"/>
        <v>0</v>
      </c>
      <c r="K954" s="4">
        <f t="shared" si="6"/>
        <v>-96</v>
      </c>
      <c r="L954" s="7">
        <f t="shared" si="7"/>
        <v>-0.002209944751</v>
      </c>
      <c r="M954" s="50" t="b">
        <f t="shared" si="8"/>
        <v>1</v>
      </c>
      <c r="N954" s="50" t="b">
        <f t="shared" si="9"/>
        <v>0</v>
      </c>
      <c r="O954" s="50">
        <f t="shared" si="10"/>
        <v>-1</v>
      </c>
      <c r="P954" s="4">
        <f t="shared" si="28"/>
        <v>9139150</v>
      </c>
      <c r="Q954" s="21">
        <f t="shared" si="31"/>
        <v>-79</v>
      </c>
      <c r="R954" s="93">
        <v>44055.0</v>
      </c>
      <c r="S954" s="97">
        <v>3370.0</v>
      </c>
      <c r="T954" s="97">
        <v>1408718.0</v>
      </c>
      <c r="U954" s="97">
        <v>7.45831886E8</v>
      </c>
      <c r="V954" s="98">
        <v>0.407707</v>
      </c>
      <c r="W954" s="53">
        <f t="shared" si="33"/>
        <v>4.295004459</v>
      </c>
      <c r="X954" s="34" t="b">
        <f t="shared" si="13"/>
        <v>0</v>
      </c>
      <c r="Y954" s="34" t="b">
        <f t="shared" si="14"/>
        <v>0</v>
      </c>
      <c r="Z954" s="34" t="b">
        <f t="shared" si="15"/>
        <v>0</v>
      </c>
      <c r="AA954" s="34" t="b">
        <f t="shared" si="16"/>
        <v>0</v>
      </c>
      <c r="AB954" s="34" t="b">
        <f t="shared" si="17"/>
        <v>0</v>
      </c>
      <c r="AC954" s="21">
        <f t="shared" si="18"/>
        <v>6</v>
      </c>
      <c r="AD954" s="21">
        <f t="shared" si="19"/>
        <v>91</v>
      </c>
      <c r="AE954" s="16" t="b">
        <f t="shared" si="20"/>
        <v>0</v>
      </c>
      <c r="AF954" s="17" t="b">
        <f t="shared" si="30"/>
        <v>0</v>
      </c>
      <c r="AG954" s="17">
        <f t="shared" si="22"/>
        <v>102</v>
      </c>
      <c r="AH954" s="17" t="b">
        <f t="shared" si="23"/>
        <v>0</v>
      </c>
      <c r="AI954" s="34">
        <f t="shared" si="24"/>
        <v>1</v>
      </c>
      <c r="AJ954" s="18">
        <f t="shared" si="25"/>
        <v>11403</v>
      </c>
      <c r="AK954" s="18">
        <f t="shared" si="26"/>
        <v>11086.25</v>
      </c>
      <c r="AL954" s="18">
        <f t="shared" si="27"/>
        <v>10769.5</v>
      </c>
    </row>
    <row r="955" ht="12.75" customHeight="1">
      <c r="A955" s="1">
        <v>44054.0</v>
      </c>
      <c r="B955" s="2">
        <v>2054.0</v>
      </c>
      <c r="C955" s="3">
        <v>12780.19</v>
      </c>
      <c r="D955" s="2">
        <v>12738.0</v>
      </c>
      <c r="E955" s="4"/>
      <c r="F955" s="5">
        <f t="shared" si="1"/>
        <v>2312.8</v>
      </c>
      <c r="G955" s="6">
        <f t="shared" si="2"/>
        <v>1.07967304</v>
      </c>
      <c r="H955" s="6">
        <f t="shared" si="3"/>
        <v>1.244127886</v>
      </c>
      <c r="I955" s="5" t="b">
        <f t="shared" si="4"/>
        <v>0</v>
      </c>
      <c r="J955" s="48">
        <f t="shared" si="5"/>
        <v>0</v>
      </c>
      <c r="K955" s="4">
        <f t="shared" si="6"/>
        <v>-118</v>
      </c>
      <c r="L955" s="7">
        <f t="shared" si="7"/>
        <v>-0.003301202877</v>
      </c>
      <c r="M955" s="50" t="b">
        <f t="shared" si="8"/>
        <v>1</v>
      </c>
      <c r="N955" s="50" t="b">
        <f t="shared" si="9"/>
        <v>0</v>
      </c>
      <c r="O955" s="50">
        <f t="shared" si="10"/>
        <v>-1</v>
      </c>
      <c r="P955" s="4">
        <f t="shared" si="28"/>
        <v>8779150</v>
      </c>
      <c r="Q955" s="21">
        <f t="shared" si="31"/>
        <v>-75</v>
      </c>
      <c r="R955" s="93">
        <v>44054.0</v>
      </c>
      <c r="S955" s="97">
        <v>3330.0</v>
      </c>
      <c r="T955" s="97">
        <v>1733040.0</v>
      </c>
      <c r="U955" s="97">
        <v>5.14253923E8</v>
      </c>
      <c r="V955" s="98">
        <v>0.397669</v>
      </c>
      <c r="W955" s="53">
        <f t="shared" si="33"/>
        <v>2.950678429</v>
      </c>
      <c r="X955" s="34" t="b">
        <f t="shared" si="13"/>
        <v>0</v>
      </c>
      <c r="Y955" s="34" t="b">
        <f t="shared" si="14"/>
        <v>0</v>
      </c>
      <c r="Z955" s="34" t="b">
        <f t="shared" si="15"/>
        <v>0</v>
      </c>
      <c r="AA955" s="34" t="b">
        <f t="shared" si="16"/>
        <v>0</v>
      </c>
      <c r="AB955" s="34" t="b">
        <f t="shared" si="17"/>
        <v>0</v>
      </c>
      <c r="AC955" s="21">
        <f t="shared" si="18"/>
        <v>5</v>
      </c>
      <c r="AD955" s="21">
        <f t="shared" si="19"/>
        <v>90</v>
      </c>
      <c r="AE955" s="16" t="b">
        <f t="shared" si="20"/>
        <v>0</v>
      </c>
      <c r="AF955" s="17" t="b">
        <f t="shared" si="30"/>
        <v>0</v>
      </c>
      <c r="AG955" s="17">
        <f t="shared" si="22"/>
        <v>101</v>
      </c>
      <c r="AH955" s="17" t="b">
        <f t="shared" si="23"/>
        <v>0</v>
      </c>
      <c r="AI955" s="34">
        <f t="shared" si="24"/>
        <v>1</v>
      </c>
      <c r="AJ955" s="18">
        <f t="shared" si="25"/>
        <v>11502.171</v>
      </c>
      <c r="AK955" s="18">
        <f t="shared" si="26"/>
        <v>11182.66625</v>
      </c>
      <c r="AL955" s="18">
        <f t="shared" si="27"/>
        <v>10863.1615</v>
      </c>
    </row>
    <row r="956" ht="12.75" customHeight="1">
      <c r="A956" s="1">
        <v>44053.0</v>
      </c>
      <c r="B956" s="2">
        <v>2149.0</v>
      </c>
      <c r="C956" s="3">
        <v>12894.0</v>
      </c>
      <c r="D956" s="2">
        <v>12856.0</v>
      </c>
      <c r="E956" s="4"/>
      <c r="F956" s="5">
        <f t="shared" si="1"/>
        <v>2325</v>
      </c>
      <c r="G956" s="6">
        <f t="shared" si="2"/>
        <v>1.092310271</v>
      </c>
      <c r="H956" s="6">
        <f t="shared" si="3"/>
        <v>1.247322181</v>
      </c>
      <c r="I956" s="5" t="b">
        <f t="shared" si="4"/>
        <v>0</v>
      </c>
      <c r="J956" s="48">
        <f t="shared" si="5"/>
        <v>0</v>
      </c>
      <c r="K956" s="4">
        <f t="shared" si="6"/>
        <v>102</v>
      </c>
      <c r="L956" s="7">
        <f t="shared" si="7"/>
        <v>-0.002947107182</v>
      </c>
      <c r="M956" s="50" t="b">
        <f t="shared" si="8"/>
        <v>1</v>
      </c>
      <c r="N956" s="50" t="b">
        <f t="shared" si="9"/>
        <v>0</v>
      </c>
      <c r="O956" s="50">
        <f t="shared" si="10"/>
        <v>-1</v>
      </c>
      <c r="P956" s="4">
        <f t="shared" si="28"/>
        <v>8360250</v>
      </c>
      <c r="Q956" s="21">
        <f t="shared" si="31"/>
        <v>-71</v>
      </c>
      <c r="R956" s="93">
        <v>44053.0</v>
      </c>
      <c r="S956" s="97">
        <v>3352.75</v>
      </c>
      <c r="T956" s="97">
        <v>1201751.0</v>
      </c>
      <c r="U956" s="97">
        <v>7.32109708E8</v>
      </c>
      <c r="V956" s="98">
        <v>0.407532</v>
      </c>
      <c r="W956" s="53">
        <f t="shared" si="33"/>
        <v>4.193877507</v>
      </c>
      <c r="X956" s="34" t="b">
        <f t="shared" si="13"/>
        <v>0</v>
      </c>
      <c r="Y956" s="34" t="b">
        <f t="shared" si="14"/>
        <v>0</v>
      </c>
      <c r="Z956" s="34" t="b">
        <f t="shared" si="15"/>
        <v>0</v>
      </c>
      <c r="AA956" s="34" t="b">
        <f t="shared" si="16"/>
        <v>0</v>
      </c>
      <c r="AB956" s="34" t="b">
        <f t="shared" si="17"/>
        <v>0</v>
      </c>
      <c r="AC956" s="21">
        <f t="shared" si="18"/>
        <v>4</v>
      </c>
      <c r="AD956" s="21">
        <f t="shared" si="19"/>
        <v>89</v>
      </c>
      <c r="AE956" s="16" t="b">
        <f t="shared" si="20"/>
        <v>0</v>
      </c>
      <c r="AF956" s="17" t="b">
        <f t="shared" si="30"/>
        <v>0</v>
      </c>
      <c r="AG956" s="17">
        <f t="shared" si="22"/>
        <v>100</v>
      </c>
      <c r="AH956" s="17" t="b">
        <f t="shared" si="23"/>
        <v>0</v>
      </c>
      <c r="AI956" s="34">
        <f t="shared" si="24"/>
        <v>1</v>
      </c>
      <c r="AJ956" s="18">
        <f t="shared" si="25"/>
        <v>11604.6</v>
      </c>
      <c r="AK956" s="18">
        <f t="shared" si="26"/>
        <v>11282.25</v>
      </c>
      <c r="AL956" s="18">
        <f t="shared" si="27"/>
        <v>10959.9</v>
      </c>
    </row>
    <row r="957" ht="12.75" customHeight="1">
      <c r="A957" s="1">
        <v>44050.0</v>
      </c>
      <c r="B957" s="2">
        <v>2381.0</v>
      </c>
      <c r="C957" s="3">
        <v>12828.87</v>
      </c>
      <c r="D957" s="2">
        <v>12754.0</v>
      </c>
      <c r="E957" s="4"/>
      <c r="F957" s="5">
        <f t="shared" si="1"/>
        <v>2358</v>
      </c>
      <c r="G957" s="6">
        <f t="shared" si="2"/>
        <v>1.090044996</v>
      </c>
      <c r="H957" s="6">
        <f t="shared" si="3"/>
        <v>1.250241266</v>
      </c>
      <c r="I957" s="5" t="b">
        <f t="shared" si="4"/>
        <v>0</v>
      </c>
      <c r="J957" s="48">
        <f t="shared" si="5"/>
        <v>0</v>
      </c>
      <c r="K957" s="4">
        <f t="shared" si="6"/>
        <v>-84</v>
      </c>
      <c r="L957" s="7">
        <f t="shared" si="7"/>
        <v>-0.005836055709</v>
      </c>
      <c r="M957" s="50" t="b">
        <f t="shared" si="8"/>
        <v>0</v>
      </c>
      <c r="N957" s="50" t="b">
        <f t="shared" si="9"/>
        <v>0</v>
      </c>
      <c r="O957" s="50">
        <f t="shared" si="10"/>
        <v>1</v>
      </c>
      <c r="P957" s="4">
        <f t="shared" si="28"/>
        <v>7386150</v>
      </c>
      <c r="Q957" s="21">
        <f t="shared" si="31"/>
        <v>191</v>
      </c>
      <c r="R957" s="93">
        <v>44050.0</v>
      </c>
      <c r="S957" s="97">
        <v>3344.75</v>
      </c>
      <c r="T957" s="97">
        <v>1615367.0</v>
      </c>
      <c r="U957" s="97">
        <v>7.08961966E8</v>
      </c>
      <c r="V957" s="98">
        <v>0.434056</v>
      </c>
      <c r="W957" s="53">
        <f t="shared" si="33"/>
        <v>4.009812234</v>
      </c>
      <c r="X957" s="34" t="b">
        <f t="shared" si="13"/>
        <v>0</v>
      </c>
      <c r="Y957" s="34" t="b">
        <f t="shared" si="14"/>
        <v>0</v>
      </c>
      <c r="Z957" s="34" t="b">
        <f t="shared" si="15"/>
        <v>0</v>
      </c>
      <c r="AA957" s="34" t="b">
        <f t="shared" si="16"/>
        <v>0</v>
      </c>
      <c r="AB957" s="34" t="b">
        <f t="shared" si="17"/>
        <v>0</v>
      </c>
      <c r="AC957" s="21">
        <f t="shared" si="18"/>
        <v>3</v>
      </c>
      <c r="AD957" s="21">
        <f t="shared" si="19"/>
        <v>88</v>
      </c>
      <c r="AE957" s="16" t="b">
        <f t="shared" si="20"/>
        <v>0</v>
      </c>
      <c r="AF957" s="17" t="b">
        <f t="shared" si="30"/>
        <v>0</v>
      </c>
      <c r="AG957" s="17">
        <f t="shared" si="22"/>
        <v>99</v>
      </c>
      <c r="AH957" s="17" t="b">
        <f t="shared" si="23"/>
        <v>0</v>
      </c>
      <c r="AI957" s="34">
        <f t="shared" si="24"/>
        <v>3</v>
      </c>
      <c r="AJ957" s="18">
        <f t="shared" si="25"/>
        <v>11545.983</v>
      </c>
      <c r="AK957" s="18">
        <f t="shared" si="26"/>
        <v>11225.26125</v>
      </c>
      <c r="AL957" s="18">
        <f t="shared" si="27"/>
        <v>10904.5395</v>
      </c>
    </row>
    <row r="958" ht="12.75" customHeight="1">
      <c r="A958" s="1">
        <v>44049.0</v>
      </c>
      <c r="B958" s="2">
        <v>2591.0</v>
      </c>
      <c r="C958" s="3">
        <v>12913.5</v>
      </c>
      <c r="D958" s="2">
        <v>12838.0</v>
      </c>
      <c r="E958" s="4"/>
      <c r="F958" s="5">
        <f t="shared" si="1"/>
        <v>2297.4</v>
      </c>
      <c r="G958" s="6">
        <f t="shared" si="2"/>
        <v>1.100181414</v>
      </c>
      <c r="H958" s="6">
        <f t="shared" si="3"/>
        <v>1.258051986</v>
      </c>
      <c r="I958" s="5" t="b">
        <f t="shared" si="4"/>
        <v>0</v>
      </c>
      <c r="J958" s="48">
        <f t="shared" si="5"/>
        <v>0</v>
      </c>
      <c r="K958" s="4">
        <f t="shared" si="6"/>
        <v>117</v>
      </c>
      <c r="L958" s="7">
        <f t="shared" si="7"/>
        <v>-0.005846594649</v>
      </c>
      <c r="M958" s="50" t="b">
        <f t="shared" si="8"/>
        <v>0</v>
      </c>
      <c r="N958" s="50" t="b">
        <f t="shared" si="9"/>
        <v>0</v>
      </c>
      <c r="O958" s="50">
        <f t="shared" si="10"/>
        <v>1</v>
      </c>
      <c r="P958" s="103">
        <f t="shared" si="28"/>
        <v>8276550</v>
      </c>
      <c r="Q958" s="21">
        <f t="shared" si="31"/>
        <v>212</v>
      </c>
      <c r="R958" s="93">
        <v>44049.0</v>
      </c>
      <c r="S958" s="97">
        <v>3344.25</v>
      </c>
      <c r="T958" s="97">
        <v>1346665.0</v>
      </c>
      <c r="U958" s="97">
        <v>7.85674145E8</v>
      </c>
      <c r="V958" s="98">
        <v>0.473209</v>
      </c>
      <c r="W958" s="53">
        <f t="shared" si="33"/>
        <v>4.401793437</v>
      </c>
      <c r="X958" s="34" t="b">
        <f t="shared" si="13"/>
        <v>0</v>
      </c>
      <c r="Y958" s="34" t="b">
        <f t="shared" si="14"/>
        <v>0</v>
      </c>
      <c r="Z958" s="34" t="b">
        <f t="shared" si="15"/>
        <v>0</v>
      </c>
      <c r="AA958" s="34" t="b">
        <f t="shared" si="16"/>
        <v>0</v>
      </c>
      <c r="AB958" s="34" t="b">
        <f t="shared" si="17"/>
        <v>0</v>
      </c>
      <c r="AC958" s="21">
        <f t="shared" si="18"/>
        <v>2</v>
      </c>
      <c r="AD958" s="21">
        <f t="shared" si="19"/>
        <v>87</v>
      </c>
      <c r="AE958" s="16" t="b">
        <f t="shared" si="20"/>
        <v>0</v>
      </c>
      <c r="AF958" s="17" t="b">
        <f t="shared" si="30"/>
        <v>0</v>
      </c>
      <c r="AG958" s="17">
        <f t="shared" si="22"/>
        <v>98</v>
      </c>
      <c r="AH958" s="17" t="b">
        <f t="shared" si="23"/>
        <v>0</v>
      </c>
      <c r="AI958" s="34">
        <f t="shared" si="24"/>
        <v>3</v>
      </c>
      <c r="AJ958" s="18">
        <f t="shared" si="25"/>
        <v>11622.15</v>
      </c>
      <c r="AK958" s="18">
        <f t="shared" si="26"/>
        <v>11299.3125</v>
      </c>
      <c r="AL958" s="18">
        <f t="shared" si="27"/>
        <v>10976.475</v>
      </c>
    </row>
    <row r="959" ht="12.75" customHeight="1">
      <c r="A959" s="1">
        <v>44048.0</v>
      </c>
      <c r="B959" s="2">
        <v>2389.0</v>
      </c>
      <c r="C959" s="3">
        <v>12802.3</v>
      </c>
      <c r="D959" s="2">
        <v>12721.0</v>
      </c>
      <c r="E959" s="4"/>
      <c r="F959" s="5">
        <f t="shared" si="1"/>
        <v>2206.8</v>
      </c>
      <c r="G959" s="6">
        <f t="shared" si="2"/>
        <v>1.093866894</v>
      </c>
      <c r="H959" s="6">
        <f t="shared" si="3"/>
        <v>1.168186597</v>
      </c>
      <c r="I959" s="5" t="b">
        <f t="shared" si="4"/>
        <v>0</v>
      </c>
      <c r="J959" s="48">
        <f t="shared" si="5"/>
        <v>0</v>
      </c>
      <c r="K959" s="4">
        <f t="shared" si="6"/>
        <v>94</v>
      </c>
      <c r="L959" s="7">
        <f t="shared" si="7"/>
        <v>-0.006350421409</v>
      </c>
      <c r="M959" s="50" t="b">
        <f t="shared" si="8"/>
        <v>0</v>
      </c>
      <c r="N959" s="50" t="b">
        <f t="shared" si="9"/>
        <v>0</v>
      </c>
      <c r="O959" s="50">
        <f t="shared" si="10"/>
        <v>1</v>
      </c>
      <c r="P959" s="4">
        <f t="shared" si="28"/>
        <v>7188450</v>
      </c>
      <c r="Q959" s="21">
        <f t="shared" si="31"/>
        <v>186</v>
      </c>
      <c r="R959" s="93">
        <v>44048.0</v>
      </c>
      <c r="S959" s="97">
        <v>3316.0</v>
      </c>
      <c r="T959" s="97">
        <v>1116787.0</v>
      </c>
      <c r="U959" s="97">
        <v>6.98934155E8</v>
      </c>
      <c r="V959" s="98">
        <v>0.462625</v>
      </c>
      <c r="W959" s="53">
        <f t="shared" si="33"/>
        <v>3.897842839</v>
      </c>
      <c r="X959" s="34" t="b">
        <f t="shared" si="13"/>
        <v>0</v>
      </c>
      <c r="Y959" s="34" t="b">
        <f t="shared" si="14"/>
        <v>0</v>
      </c>
      <c r="Z959" s="34" t="b">
        <f t="shared" si="15"/>
        <v>0</v>
      </c>
      <c r="AA959" s="34" t="b">
        <f t="shared" si="16"/>
        <v>0</v>
      </c>
      <c r="AB959" s="34" t="b">
        <f t="shared" si="17"/>
        <v>1</v>
      </c>
      <c r="AC959" s="21">
        <f t="shared" si="18"/>
        <v>1</v>
      </c>
      <c r="AD959" s="21">
        <f t="shared" si="19"/>
        <v>86</v>
      </c>
      <c r="AE959" s="16" t="b">
        <f t="shared" si="20"/>
        <v>0</v>
      </c>
      <c r="AF959" s="17" t="b">
        <f t="shared" si="30"/>
        <v>0</v>
      </c>
      <c r="AG959" s="17">
        <f t="shared" si="22"/>
        <v>97</v>
      </c>
      <c r="AH959" s="17" t="b">
        <f t="shared" si="23"/>
        <v>0</v>
      </c>
      <c r="AI959" s="34">
        <f t="shared" si="24"/>
        <v>3</v>
      </c>
      <c r="AJ959" s="18">
        <f t="shared" si="25"/>
        <v>11522.07</v>
      </c>
      <c r="AK959" s="18">
        <f t="shared" si="26"/>
        <v>11202.0125</v>
      </c>
      <c r="AL959" s="18">
        <f t="shared" si="27"/>
        <v>10881.955</v>
      </c>
    </row>
    <row r="960" ht="12.75" customHeight="1">
      <c r="A960" s="1">
        <v>44047.0</v>
      </c>
      <c r="B960" s="2">
        <v>2115.0</v>
      </c>
      <c r="C960" s="3">
        <v>12709.92</v>
      </c>
      <c r="D960" s="2">
        <v>12627.0</v>
      </c>
      <c r="E960" s="4"/>
      <c r="F960" s="5">
        <f t="shared" si="1"/>
        <v>2164.8</v>
      </c>
      <c r="G960" s="6">
        <f t="shared" si="2"/>
        <v>1.088747453</v>
      </c>
      <c r="H960" s="6">
        <f t="shared" si="3"/>
        <v>1.138088758</v>
      </c>
      <c r="I960" s="5" t="b">
        <f t="shared" si="4"/>
        <v>0</v>
      </c>
      <c r="J960" s="48">
        <f t="shared" si="5"/>
        <v>0</v>
      </c>
      <c r="K960" s="4">
        <f t="shared" si="6"/>
        <v>191</v>
      </c>
      <c r="L960" s="7">
        <f t="shared" si="7"/>
        <v>-0.006524037917</v>
      </c>
      <c r="M960" s="50" t="b">
        <f t="shared" si="8"/>
        <v>0</v>
      </c>
      <c r="N960" s="50" t="b">
        <f t="shared" si="9"/>
        <v>0</v>
      </c>
      <c r="O960" s="50">
        <f t="shared" si="10"/>
        <v>1</v>
      </c>
      <c r="P960" s="4">
        <f t="shared" si="28"/>
        <v>6403550</v>
      </c>
      <c r="Q960" s="21">
        <f t="shared" si="31"/>
        <v>167</v>
      </c>
      <c r="R960" s="93">
        <v>44047.0</v>
      </c>
      <c r="S960" s="97">
        <v>3300.0</v>
      </c>
      <c r="T960" s="97">
        <v>1145269.0</v>
      </c>
      <c r="U960" s="97">
        <v>6.49922619E8</v>
      </c>
      <c r="V960" s="98">
        <v>0.460241</v>
      </c>
      <c r="W960" s="53">
        <f t="shared" si="33"/>
        <v>3.610228417</v>
      </c>
      <c r="X960" s="34" t="b">
        <f t="shared" si="13"/>
        <v>0</v>
      </c>
      <c r="Y960" s="34" t="b">
        <f t="shared" si="14"/>
        <v>0</v>
      </c>
      <c r="Z960" s="34" t="b">
        <f t="shared" si="15"/>
        <v>0</v>
      </c>
      <c r="AA960" s="34" t="b">
        <f t="shared" si="16"/>
        <v>0</v>
      </c>
      <c r="AB960" s="34" t="b">
        <f t="shared" si="17"/>
        <v>0</v>
      </c>
      <c r="AC960" s="21">
        <f t="shared" si="18"/>
        <v>11</v>
      </c>
      <c r="AD960" s="21">
        <f t="shared" si="19"/>
        <v>85</v>
      </c>
      <c r="AE960" s="16" t="b">
        <f t="shared" si="20"/>
        <v>0</v>
      </c>
      <c r="AF960" s="17" t="b">
        <f t="shared" si="30"/>
        <v>0</v>
      </c>
      <c r="AG960" s="17">
        <f t="shared" si="22"/>
        <v>96</v>
      </c>
      <c r="AH960" s="17" t="b">
        <f t="shared" si="23"/>
        <v>0</v>
      </c>
      <c r="AI960" s="34">
        <f t="shared" si="24"/>
        <v>3</v>
      </c>
      <c r="AJ960" s="18">
        <f t="shared" si="25"/>
        <v>11438.928</v>
      </c>
      <c r="AK960" s="18">
        <f t="shared" si="26"/>
        <v>11121.18</v>
      </c>
      <c r="AL960" s="18">
        <f t="shared" si="27"/>
        <v>10803.432</v>
      </c>
    </row>
    <row r="961" ht="12.75" customHeight="1">
      <c r="A961" s="1">
        <v>44046.0</v>
      </c>
      <c r="B961" s="2">
        <v>2314.0</v>
      </c>
      <c r="C961" s="3">
        <v>12513.03</v>
      </c>
      <c r="D961" s="2">
        <v>12436.0</v>
      </c>
      <c r="E961" s="4"/>
      <c r="F961" s="5">
        <f t="shared" si="1"/>
        <v>2428.2</v>
      </c>
      <c r="G961" s="6">
        <f t="shared" si="2"/>
        <v>1.074656345</v>
      </c>
      <c r="H961" s="6">
        <f t="shared" si="3"/>
        <v>1.691543106</v>
      </c>
      <c r="I961" s="5" t="b">
        <f t="shared" si="4"/>
        <v>0</v>
      </c>
      <c r="J961" s="48">
        <f t="shared" si="5"/>
        <v>0</v>
      </c>
      <c r="K961" s="4">
        <f t="shared" si="6"/>
        <v>-131</v>
      </c>
      <c r="L961" s="7">
        <f t="shared" si="7"/>
        <v>-0.006155983003</v>
      </c>
      <c r="M961" s="50" t="b">
        <f t="shared" si="8"/>
        <v>0</v>
      </c>
      <c r="N961" s="50" t="b">
        <f t="shared" si="9"/>
        <v>0</v>
      </c>
      <c r="O961" s="50">
        <f t="shared" si="10"/>
        <v>1</v>
      </c>
      <c r="P961" s="4">
        <f t="shared" si="28"/>
        <v>5114300</v>
      </c>
      <c r="Q961" s="21">
        <f t="shared" si="31"/>
        <v>135</v>
      </c>
      <c r="R961" s="93">
        <v>44046.0</v>
      </c>
      <c r="S961" s="97">
        <v>3288.5</v>
      </c>
      <c r="T961" s="97">
        <v>1250449.0</v>
      </c>
      <c r="U961" s="97">
        <v>5.84580854E8</v>
      </c>
      <c r="V961" s="98">
        <v>0.466453</v>
      </c>
      <c r="W961" s="53">
        <f t="shared" si="33"/>
        <v>3.241645211</v>
      </c>
      <c r="X961" s="34" t="b">
        <f t="shared" si="13"/>
        <v>0</v>
      </c>
      <c r="Y961" s="34" t="b">
        <f t="shared" si="14"/>
        <v>0</v>
      </c>
      <c r="Z961" s="34" t="b">
        <f t="shared" si="15"/>
        <v>0</v>
      </c>
      <c r="AA961" s="34" t="b">
        <f t="shared" si="16"/>
        <v>0</v>
      </c>
      <c r="AB961" s="34" t="b">
        <f t="shared" si="17"/>
        <v>0</v>
      </c>
      <c r="AC961" s="21">
        <f t="shared" si="18"/>
        <v>10</v>
      </c>
      <c r="AD961" s="21">
        <f t="shared" si="19"/>
        <v>84</v>
      </c>
      <c r="AE961" s="16" t="b">
        <f t="shared" si="20"/>
        <v>0</v>
      </c>
      <c r="AF961" s="17" t="b">
        <f t="shared" si="30"/>
        <v>0</v>
      </c>
      <c r="AG961" s="17">
        <f t="shared" si="22"/>
        <v>95</v>
      </c>
      <c r="AH961" s="17" t="b">
        <f t="shared" si="23"/>
        <v>0</v>
      </c>
      <c r="AI961" s="34">
        <f t="shared" si="24"/>
        <v>3</v>
      </c>
      <c r="AJ961" s="18">
        <f t="shared" si="25"/>
        <v>11261.727</v>
      </c>
      <c r="AK961" s="18">
        <f t="shared" si="26"/>
        <v>10948.90125</v>
      </c>
      <c r="AL961" s="18">
        <f t="shared" si="27"/>
        <v>10636.0755</v>
      </c>
    </row>
    <row r="962" ht="12.75" customHeight="1">
      <c r="A962" s="1">
        <v>44043.0</v>
      </c>
      <c r="B962" s="2">
        <v>2078.0</v>
      </c>
      <c r="C962" s="3">
        <v>12664.8</v>
      </c>
      <c r="D962" s="2">
        <v>12567.0</v>
      </c>
      <c r="E962" s="4"/>
      <c r="F962" s="5">
        <f t="shared" si="1"/>
        <v>2470</v>
      </c>
      <c r="G962" s="6">
        <f t="shared" si="2"/>
        <v>1.090297234</v>
      </c>
      <c r="H962" s="6">
        <f t="shared" si="3"/>
        <v>1.700609484</v>
      </c>
      <c r="I962" s="5" t="b">
        <f t="shared" si="4"/>
        <v>0</v>
      </c>
      <c r="J962" s="48">
        <f t="shared" si="5"/>
        <v>0</v>
      </c>
      <c r="K962" s="4">
        <f t="shared" si="6"/>
        <v>-22</v>
      </c>
      <c r="L962" s="7">
        <f t="shared" si="7"/>
        <v>-0.007722190639</v>
      </c>
      <c r="M962" s="50" t="b">
        <f t="shared" si="8"/>
        <v>0</v>
      </c>
      <c r="N962" s="50" t="b">
        <f t="shared" si="9"/>
        <v>0</v>
      </c>
      <c r="O962" s="50">
        <f t="shared" si="10"/>
        <v>1</v>
      </c>
      <c r="P962" s="4">
        <f t="shared" si="28"/>
        <v>6168850</v>
      </c>
      <c r="Q962" s="21">
        <f t="shared" si="31"/>
        <v>161</v>
      </c>
      <c r="R962" s="93">
        <v>44043.0</v>
      </c>
      <c r="S962" s="97">
        <v>3263.5</v>
      </c>
      <c r="T962" s="97">
        <v>2282794.0</v>
      </c>
      <c r="U962" s="97">
        <v>4.71685836E8</v>
      </c>
      <c r="V962" s="98">
        <v>0.454502</v>
      </c>
      <c r="W962" s="53">
        <f t="shared" si="33"/>
        <v>2.609529839</v>
      </c>
      <c r="X962" s="34" t="b">
        <f t="shared" si="13"/>
        <v>0</v>
      </c>
      <c r="Y962" s="34" t="b">
        <f t="shared" si="14"/>
        <v>0</v>
      </c>
      <c r="Z962" s="34" t="b">
        <f t="shared" si="15"/>
        <v>0</v>
      </c>
      <c r="AA962" s="34" t="b">
        <f t="shared" si="16"/>
        <v>0</v>
      </c>
      <c r="AB962" s="34" t="b">
        <f t="shared" si="17"/>
        <v>0</v>
      </c>
      <c r="AC962" s="21">
        <f t="shared" si="18"/>
        <v>9</v>
      </c>
      <c r="AD962" s="21">
        <f t="shared" si="19"/>
        <v>83</v>
      </c>
      <c r="AE962" s="16" t="b">
        <f t="shared" si="20"/>
        <v>0</v>
      </c>
      <c r="AF962" s="17" t="b">
        <f t="shared" si="30"/>
        <v>0</v>
      </c>
      <c r="AG962" s="17">
        <f t="shared" si="22"/>
        <v>94</v>
      </c>
      <c r="AH962" s="17" t="b">
        <f t="shared" si="23"/>
        <v>0</v>
      </c>
      <c r="AI962" s="34">
        <f t="shared" si="24"/>
        <v>3</v>
      </c>
      <c r="AJ962" s="18">
        <f t="shared" si="25"/>
        <v>11398.32</v>
      </c>
      <c r="AK962" s="18">
        <f t="shared" si="26"/>
        <v>11081.7</v>
      </c>
      <c r="AL962" s="18">
        <f t="shared" si="27"/>
        <v>10765.08</v>
      </c>
    </row>
    <row r="963" ht="12.75" customHeight="1">
      <c r="A963" s="1">
        <v>44042.0</v>
      </c>
      <c r="B963" s="2">
        <v>2138.0</v>
      </c>
      <c r="C963" s="3">
        <v>12722.92</v>
      </c>
      <c r="D963" s="2">
        <v>12589.0</v>
      </c>
      <c r="E963" s="4"/>
      <c r="F963" s="5">
        <f t="shared" si="1"/>
        <v>2583.4</v>
      </c>
      <c r="G963" s="6">
        <f t="shared" si="2"/>
        <v>1.09827874</v>
      </c>
      <c r="H963" s="6">
        <f t="shared" si="3"/>
        <v>1.70442412</v>
      </c>
      <c r="I963" s="5" t="b">
        <f t="shared" si="4"/>
        <v>0</v>
      </c>
      <c r="J963" s="48">
        <f t="shared" si="5"/>
        <v>0</v>
      </c>
      <c r="K963" s="4">
        <f t="shared" si="6"/>
        <v>153</v>
      </c>
      <c r="L963" s="7">
        <f t="shared" si="7"/>
        <v>-0.01052588557</v>
      </c>
      <c r="M963" s="50" t="b">
        <f t="shared" si="8"/>
        <v>0</v>
      </c>
      <c r="N963" s="50" t="b">
        <f t="shared" si="9"/>
        <v>0</v>
      </c>
      <c r="O963" s="50">
        <f t="shared" si="10"/>
        <v>1</v>
      </c>
      <c r="P963" s="4">
        <f t="shared" si="28"/>
        <v>6351450</v>
      </c>
      <c r="Q963" s="21">
        <f t="shared" si="31"/>
        <v>166</v>
      </c>
      <c r="R963" s="93">
        <v>44042.0</v>
      </c>
      <c r="S963" s="97">
        <v>3248.75</v>
      </c>
      <c r="T963" s="97">
        <v>2000721.0</v>
      </c>
      <c r="U963" s="97">
        <v>3.42259187E8</v>
      </c>
      <c r="V963" s="98">
        <v>0.45206</v>
      </c>
      <c r="W963" s="53">
        <f t="shared" si="33"/>
        <v>1.90835301</v>
      </c>
      <c r="X963" s="34" t="b">
        <f t="shared" si="13"/>
        <v>0</v>
      </c>
      <c r="Y963" s="34" t="b">
        <f t="shared" si="14"/>
        <v>0</v>
      </c>
      <c r="Z963" s="34" t="b">
        <f t="shared" si="15"/>
        <v>0</v>
      </c>
      <c r="AA963" s="34" t="b">
        <f t="shared" si="16"/>
        <v>0</v>
      </c>
      <c r="AB963" s="34" t="b">
        <f t="shared" si="17"/>
        <v>0</v>
      </c>
      <c r="AC963" s="21">
        <f t="shared" si="18"/>
        <v>8</v>
      </c>
      <c r="AD963" s="21">
        <f t="shared" si="19"/>
        <v>82</v>
      </c>
      <c r="AE963" s="16" t="b">
        <f t="shared" si="20"/>
        <v>0</v>
      </c>
      <c r="AF963" s="17" t="b">
        <f t="shared" si="30"/>
        <v>0</v>
      </c>
      <c r="AG963" s="17">
        <f t="shared" si="22"/>
        <v>93</v>
      </c>
      <c r="AH963" s="17" t="b">
        <f t="shared" si="23"/>
        <v>0</v>
      </c>
      <c r="AI963" s="34">
        <f t="shared" si="24"/>
        <v>3</v>
      </c>
      <c r="AJ963" s="18">
        <f t="shared" si="25"/>
        <v>11450.628</v>
      </c>
      <c r="AK963" s="18">
        <f t="shared" si="26"/>
        <v>11132.555</v>
      </c>
      <c r="AL963" s="18">
        <f t="shared" si="27"/>
        <v>10814.482</v>
      </c>
    </row>
    <row r="964" ht="12.75" customHeight="1">
      <c r="A964" s="1">
        <v>44041.0</v>
      </c>
      <c r="B964" s="2">
        <v>2179.0</v>
      </c>
      <c r="C964" s="3">
        <v>12540.97</v>
      </c>
      <c r="D964" s="2">
        <v>12436.0</v>
      </c>
      <c r="E964" s="4"/>
      <c r="F964" s="5">
        <f t="shared" si="1"/>
        <v>2606.8</v>
      </c>
      <c r="G964" s="6">
        <f t="shared" si="2"/>
        <v>1.085615343</v>
      </c>
      <c r="H964" s="6">
        <f t="shared" si="3"/>
        <v>1.709503885</v>
      </c>
      <c r="I964" s="5" t="b">
        <f t="shared" si="4"/>
        <v>0</v>
      </c>
      <c r="J964" s="48">
        <f t="shared" si="5"/>
        <v>0</v>
      </c>
      <c r="K964" s="4">
        <f t="shared" si="6"/>
        <v>-28</v>
      </c>
      <c r="L964" s="7">
        <f t="shared" si="7"/>
        <v>-0.008370165944</v>
      </c>
      <c r="M964" s="50" t="b">
        <f t="shared" si="8"/>
        <v>0</v>
      </c>
      <c r="N964" s="50" t="b">
        <f t="shared" si="9"/>
        <v>0</v>
      </c>
      <c r="O964" s="50">
        <f t="shared" si="10"/>
        <v>1</v>
      </c>
      <c r="P964" s="4">
        <f t="shared" si="28"/>
        <v>5280450</v>
      </c>
      <c r="Q964" s="21">
        <f t="shared" si="31"/>
        <v>140</v>
      </c>
      <c r="R964" s="93">
        <v>44041.0</v>
      </c>
      <c r="S964" s="97">
        <v>3252.5</v>
      </c>
      <c r="T964" s="97">
        <v>1218031.0</v>
      </c>
      <c r="U964" s="97">
        <v>4.91826962E8</v>
      </c>
      <c r="V964" s="98">
        <v>0.454203</v>
      </c>
      <c r="W964" s="53">
        <f t="shared" si="33"/>
        <v>2.756242257</v>
      </c>
      <c r="X964" s="34" t="b">
        <f t="shared" si="13"/>
        <v>0</v>
      </c>
      <c r="Y964" s="34" t="b">
        <f t="shared" si="14"/>
        <v>0</v>
      </c>
      <c r="Z964" s="34" t="b">
        <f t="shared" si="15"/>
        <v>0</v>
      </c>
      <c r="AA964" s="34" t="b">
        <f t="shared" si="16"/>
        <v>0</v>
      </c>
      <c r="AB964" s="34" t="b">
        <f t="shared" si="17"/>
        <v>0</v>
      </c>
      <c r="AC964" s="21">
        <f t="shared" si="18"/>
        <v>7</v>
      </c>
      <c r="AD964" s="21">
        <f t="shared" si="19"/>
        <v>81</v>
      </c>
      <c r="AE964" s="16" t="b">
        <f t="shared" si="20"/>
        <v>0</v>
      </c>
      <c r="AF964" s="17" t="b">
        <f t="shared" si="30"/>
        <v>0</v>
      </c>
      <c r="AG964" s="17">
        <f t="shared" si="22"/>
        <v>92</v>
      </c>
      <c r="AH964" s="17" t="b">
        <f t="shared" si="23"/>
        <v>0</v>
      </c>
      <c r="AI964" s="34">
        <f t="shared" si="24"/>
        <v>3</v>
      </c>
      <c r="AJ964" s="18">
        <f t="shared" si="25"/>
        <v>11286.873</v>
      </c>
      <c r="AK964" s="18">
        <f t="shared" si="26"/>
        <v>10973.34875</v>
      </c>
      <c r="AL964" s="18">
        <f t="shared" si="27"/>
        <v>10659.8245</v>
      </c>
    </row>
    <row r="965" ht="12.75" customHeight="1">
      <c r="A965" s="1">
        <v>44040.0</v>
      </c>
      <c r="B965" s="2">
        <v>3432.0</v>
      </c>
      <c r="C965" s="3">
        <v>12586.73</v>
      </c>
      <c r="D965" s="2">
        <v>12464.0</v>
      </c>
      <c r="E965" s="4"/>
      <c r="F965" s="5">
        <f t="shared" si="1"/>
        <v>2620</v>
      </c>
      <c r="G965" s="6">
        <f t="shared" si="2"/>
        <v>1.092445919</v>
      </c>
      <c r="H965" s="6">
        <f t="shared" si="3"/>
        <v>1.713529661</v>
      </c>
      <c r="I965" s="5" t="b">
        <f t="shared" si="4"/>
        <v>0</v>
      </c>
      <c r="J965" s="48">
        <f t="shared" si="5"/>
        <v>0</v>
      </c>
      <c r="K965" s="4">
        <f t="shared" si="6"/>
        <v>-26</v>
      </c>
      <c r="L965" s="7">
        <f t="shared" si="7"/>
        <v>-0.009750745428</v>
      </c>
      <c r="M965" s="50" t="b">
        <f t="shared" si="8"/>
        <v>0</v>
      </c>
      <c r="N965" s="50" t="b">
        <f t="shared" si="9"/>
        <v>0</v>
      </c>
      <c r="O965" s="50">
        <f t="shared" si="10"/>
        <v>1</v>
      </c>
      <c r="P965" s="4">
        <f t="shared" si="28"/>
        <v>5483450</v>
      </c>
      <c r="Q965" s="21">
        <f t="shared" si="31"/>
        <v>145</v>
      </c>
      <c r="R965" s="93">
        <v>44040.0</v>
      </c>
      <c r="S965" s="97">
        <v>3213.0</v>
      </c>
      <c r="T965" s="97">
        <v>1375293.0</v>
      </c>
      <c r="U965" s="97">
        <v>2.47094771E8</v>
      </c>
      <c r="V965" s="98">
        <v>0.420663</v>
      </c>
      <c r="W965" s="53">
        <f t="shared" si="33"/>
        <v>1.380836674</v>
      </c>
      <c r="X965" s="34" t="b">
        <f t="shared" si="13"/>
        <v>0</v>
      </c>
      <c r="Y965" s="34" t="b">
        <f t="shared" si="14"/>
        <v>0</v>
      </c>
      <c r="Z965" s="34" t="b">
        <f t="shared" si="15"/>
        <v>0</v>
      </c>
      <c r="AA965" s="34" t="b">
        <f t="shared" si="16"/>
        <v>0</v>
      </c>
      <c r="AB965" s="34" t="b">
        <f t="shared" si="17"/>
        <v>0</v>
      </c>
      <c r="AC965" s="21">
        <f t="shared" si="18"/>
        <v>6</v>
      </c>
      <c r="AD965" s="21">
        <f t="shared" si="19"/>
        <v>80</v>
      </c>
      <c r="AE965" s="16" t="b">
        <f t="shared" si="20"/>
        <v>0</v>
      </c>
      <c r="AF965" s="17" t="b">
        <f t="shared" si="30"/>
        <v>0</v>
      </c>
      <c r="AG965" s="17">
        <f t="shared" si="22"/>
        <v>91</v>
      </c>
      <c r="AH965" s="17" t="b">
        <f t="shared" si="23"/>
        <v>0</v>
      </c>
      <c r="AI965" s="34">
        <f t="shared" si="24"/>
        <v>3</v>
      </c>
      <c r="AJ965" s="18">
        <f t="shared" si="25"/>
        <v>11328.057</v>
      </c>
      <c r="AK965" s="18">
        <f t="shared" si="26"/>
        <v>11013.38875</v>
      </c>
      <c r="AL965" s="18">
        <f t="shared" si="27"/>
        <v>10698.7205</v>
      </c>
    </row>
    <row r="966" ht="12.75" customHeight="1">
      <c r="A966" s="1">
        <v>44039.0</v>
      </c>
      <c r="B966" s="2">
        <v>2523.0</v>
      </c>
      <c r="C966" s="3">
        <v>12588.3</v>
      </c>
      <c r="D966" s="2">
        <v>12490.0</v>
      </c>
      <c r="E966" s="4"/>
      <c r="F966" s="5">
        <f t="shared" si="1"/>
        <v>2381</v>
      </c>
      <c r="G966" s="6">
        <f t="shared" si="2"/>
        <v>1.095108234</v>
      </c>
      <c r="H966" s="6">
        <f t="shared" si="3"/>
        <v>1.333266124</v>
      </c>
      <c r="I966" s="5" t="b">
        <f t="shared" si="4"/>
        <v>0</v>
      </c>
      <c r="J966" s="48">
        <f t="shared" si="5"/>
        <v>0</v>
      </c>
      <c r="K966" s="4">
        <f t="shared" si="6"/>
        <v>333</v>
      </c>
      <c r="L966" s="7">
        <f t="shared" si="7"/>
        <v>-0.007808838366</v>
      </c>
      <c r="M966" s="50" t="b">
        <f t="shared" si="8"/>
        <v>0</v>
      </c>
      <c r="N966" s="50" t="b">
        <f t="shared" si="9"/>
        <v>0</v>
      </c>
      <c r="O966" s="50">
        <f t="shared" si="10"/>
        <v>1</v>
      </c>
      <c r="P966" s="4">
        <f t="shared" si="28"/>
        <v>5677150</v>
      </c>
      <c r="Q966" s="21">
        <f t="shared" si="31"/>
        <v>149</v>
      </c>
      <c r="R966" s="93">
        <v>44039.0</v>
      </c>
      <c r="S966" s="97">
        <v>3232.25</v>
      </c>
      <c r="T966" s="97">
        <v>1299512.0</v>
      </c>
      <c r="U966" s="97">
        <v>3.88415451E8</v>
      </c>
      <c r="V966" s="98">
        <v>0.43295</v>
      </c>
      <c r="W966" s="53">
        <f t="shared" si="33"/>
        <v>2.157013807</v>
      </c>
      <c r="X966" s="34" t="b">
        <f t="shared" si="13"/>
        <v>0</v>
      </c>
      <c r="Y966" s="34" t="b">
        <f t="shared" si="14"/>
        <v>0</v>
      </c>
      <c r="Z966" s="34" t="b">
        <f t="shared" si="15"/>
        <v>0</v>
      </c>
      <c r="AA966" s="34" t="b">
        <f t="shared" si="16"/>
        <v>0</v>
      </c>
      <c r="AB966" s="34" t="b">
        <f t="shared" si="17"/>
        <v>0</v>
      </c>
      <c r="AC966" s="21">
        <f t="shared" si="18"/>
        <v>5</v>
      </c>
      <c r="AD966" s="21">
        <f t="shared" si="19"/>
        <v>79</v>
      </c>
      <c r="AE966" s="16" t="b">
        <f t="shared" si="20"/>
        <v>0</v>
      </c>
      <c r="AF966" s="17" t="b">
        <f t="shared" si="30"/>
        <v>0</v>
      </c>
      <c r="AG966" s="17">
        <f t="shared" si="22"/>
        <v>90</v>
      </c>
      <c r="AH966" s="17" t="b">
        <f t="shared" si="23"/>
        <v>0</v>
      </c>
      <c r="AI966" s="34">
        <f t="shared" si="24"/>
        <v>3</v>
      </c>
      <c r="AJ966" s="18">
        <f t="shared" si="25"/>
        <v>11329.47</v>
      </c>
      <c r="AK966" s="18">
        <f t="shared" si="26"/>
        <v>11014.7625</v>
      </c>
      <c r="AL966" s="18">
        <f t="shared" si="27"/>
        <v>10700.055</v>
      </c>
    </row>
    <row r="967" ht="12.75" customHeight="1">
      <c r="A967" s="1">
        <v>44036.0</v>
      </c>
      <c r="B967" s="2">
        <v>2645.0</v>
      </c>
      <c r="C967" s="3">
        <v>12304.04</v>
      </c>
      <c r="D967" s="2">
        <v>12157.0</v>
      </c>
      <c r="E967" s="4"/>
      <c r="F967" s="5">
        <f t="shared" si="1"/>
        <v>2225</v>
      </c>
      <c r="G967" s="6">
        <f t="shared" si="2"/>
        <v>1.07320518</v>
      </c>
      <c r="H967" s="6">
        <f t="shared" si="3"/>
        <v>1.340032086</v>
      </c>
      <c r="I967" s="5" t="b">
        <f t="shared" si="4"/>
        <v>0</v>
      </c>
      <c r="J967" s="48">
        <f t="shared" si="5"/>
        <v>0</v>
      </c>
      <c r="K967" s="4">
        <f t="shared" si="6"/>
        <v>-137</v>
      </c>
      <c r="L967" s="7">
        <f t="shared" si="7"/>
        <v>-0.01195054632</v>
      </c>
      <c r="M967" s="50" t="b">
        <f t="shared" si="8"/>
        <v>0</v>
      </c>
      <c r="N967" s="50" t="b">
        <f t="shared" si="9"/>
        <v>0</v>
      </c>
      <c r="O967" s="50">
        <f t="shared" si="10"/>
        <v>1</v>
      </c>
      <c r="P967" s="4">
        <f t="shared" si="28"/>
        <v>3912250</v>
      </c>
      <c r="Q967" s="21">
        <f t="shared" si="31"/>
        <v>106</v>
      </c>
      <c r="R967" s="93">
        <v>44036.0</v>
      </c>
      <c r="S967" s="97">
        <v>3204.0</v>
      </c>
      <c r="T967" s="97">
        <v>1761346.0</v>
      </c>
      <c r="U967" s="97">
        <v>2.67848702E8</v>
      </c>
      <c r="V967" s="98">
        <v>0.429318</v>
      </c>
      <c r="W967" s="53">
        <f t="shared" si="33"/>
        <v>1.481252319</v>
      </c>
      <c r="X967" s="34" t="b">
        <f t="shared" si="13"/>
        <v>0</v>
      </c>
      <c r="Y967" s="34" t="b">
        <f t="shared" si="14"/>
        <v>0</v>
      </c>
      <c r="Z967" s="34" t="b">
        <f t="shared" si="15"/>
        <v>0</v>
      </c>
      <c r="AA967" s="34" t="b">
        <f t="shared" si="16"/>
        <v>0</v>
      </c>
      <c r="AB967" s="34" t="b">
        <f t="shared" si="17"/>
        <v>0</v>
      </c>
      <c r="AC967" s="21">
        <f t="shared" si="18"/>
        <v>4</v>
      </c>
      <c r="AD967" s="21">
        <f t="shared" si="19"/>
        <v>78</v>
      </c>
      <c r="AE967" s="16" t="b">
        <f t="shared" si="20"/>
        <v>0</v>
      </c>
      <c r="AF967" s="17" t="b">
        <f t="shared" si="30"/>
        <v>0</v>
      </c>
      <c r="AG967" s="17">
        <f t="shared" si="22"/>
        <v>89</v>
      </c>
      <c r="AH967" s="17" t="b">
        <f t="shared" si="23"/>
        <v>0</v>
      </c>
      <c r="AI967" s="34">
        <f t="shared" si="24"/>
        <v>3</v>
      </c>
      <c r="AJ967" s="18">
        <f t="shared" si="25"/>
        <v>11073.636</v>
      </c>
      <c r="AK967" s="18">
        <f t="shared" si="26"/>
        <v>10766.035</v>
      </c>
      <c r="AL967" s="18">
        <f t="shared" si="27"/>
        <v>10458.434</v>
      </c>
    </row>
    <row r="968" ht="12.75" customHeight="1">
      <c r="A968" s="1">
        <v>44035.0</v>
      </c>
      <c r="B968" s="2">
        <v>2255.0</v>
      </c>
      <c r="C968" s="3">
        <v>12413.04</v>
      </c>
      <c r="D968" s="2">
        <v>12294.0</v>
      </c>
      <c r="E968" s="4"/>
      <c r="F968" s="5">
        <f t="shared" si="1"/>
        <v>2093.4</v>
      </c>
      <c r="G968" s="6">
        <f t="shared" si="2"/>
        <v>1.085375943</v>
      </c>
      <c r="H968" s="6">
        <f t="shared" si="3"/>
        <v>1.150471072</v>
      </c>
      <c r="I968" s="5" t="b">
        <f t="shared" si="4"/>
        <v>0</v>
      </c>
      <c r="J968" s="48">
        <f t="shared" si="5"/>
        <v>0</v>
      </c>
      <c r="K968" s="4">
        <f t="shared" si="6"/>
        <v>-29</v>
      </c>
      <c r="L968" s="7">
        <f t="shared" si="7"/>
        <v>-0.009589915122</v>
      </c>
      <c r="M968" s="50" t="b">
        <f t="shared" si="8"/>
        <v>0</v>
      </c>
      <c r="N968" s="50" t="b">
        <f t="shared" si="9"/>
        <v>0</v>
      </c>
      <c r="O968" s="50">
        <f t="shared" si="10"/>
        <v>1</v>
      </c>
      <c r="P968" s="4">
        <f t="shared" si="28"/>
        <v>4789050</v>
      </c>
      <c r="Q968" s="21">
        <f t="shared" si="31"/>
        <v>128</v>
      </c>
      <c r="R968" s="93">
        <v>44035.0</v>
      </c>
      <c r="S968" s="97">
        <v>3227.5</v>
      </c>
      <c r="T968" s="97">
        <v>1704453.0</v>
      </c>
      <c r="U968" s="97">
        <v>3.70970177E8</v>
      </c>
      <c r="V968" s="98">
        <v>0.4431</v>
      </c>
      <c r="W968" s="53">
        <f t="shared" si="33"/>
        <v>2.054418811</v>
      </c>
      <c r="X968" s="34" t="b">
        <f t="shared" si="13"/>
        <v>0</v>
      </c>
      <c r="Y968" s="34" t="b">
        <f t="shared" si="14"/>
        <v>0</v>
      </c>
      <c r="Z968" s="34" t="b">
        <f t="shared" si="15"/>
        <v>0</v>
      </c>
      <c r="AA968" s="34" t="b">
        <f t="shared" si="16"/>
        <v>0</v>
      </c>
      <c r="AB968" s="34" t="b">
        <f t="shared" si="17"/>
        <v>0</v>
      </c>
      <c r="AC968" s="21">
        <f t="shared" si="18"/>
        <v>3</v>
      </c>
      <c r="AD968" s="21">
        <f t="shared" si="19"/>
        <v>77</v>
      </c>
      <c r="AE968" s="16" t="b">
        <f t="shared" si="20"/>
        <v>0</v>
      </c>
      <c r="AF968" s="17" t="b">
        <f t="shared" si="30"/>
        <v>0</v>
      </c>
      <c r="AG968" s="17">
        <f t="shared" si="22"/>
        <v>88</v>
      </c>
      <c r="AH968" s="17" t="b">
        <f t="shared" si="23"/>
        <v>0</v>
      </c>
      <c r="AI968" s="34">
        <f t="shared" si="24"/>
        <v>3</v>
      </c>
      <c r="AJ968" s="18">
        <f t="shared" si="25"/>
        <v>11171.736</v>
      </c>
      <c r="AK968" s="18">
        <f t="shared" si="26"/>
        <v>10861.41</v>
      </c>
      <c r="AL968" s="18">
        <f t="shared" si="27"/>
        <v>10551.084</v>
      </c>
    </row>
    <row r="969" ht="12.75" customHeight="1">
      <c r="A969" s="1">
        <v>44034.0</v>
      </c>
      <c r="B969" s="2">
        <v>2245.0</v>
      </c>
      <c r="C969" s="3">
        <v>12473.27</v>
      </c>
      <c r="D969" s="2">
        <v>12323.0</v>
      </c>
      <c r="E969" s="4"/>
      <c r="F969" s="5">
        <f t="shared" si="1"/>
        <v>2037.4</v>
      </c>
      <c r="G969" s="6">
        <f t="shared" si="2"/>
        <v>1.093583935</v>
      </c>
      <c r="H969" s="6">
        <f t="shared" si="3"/>
        <v>1.150131919</v>
      </c>
      <c r="I969" s="5" t="b">
        <f t="shared" si="4"/>
        <v>0</v>
      </c>
      <c r="J969" s="48">
        <f t="shared" si="5"/>
        <v>0</v>
      </c>
      <c r="K969" s="4">
        <f t="shared" si="6"/>
        <v>43</v>
      </c>
      <c r="L969" s="7">
        <f t="shared" si="7"/>
        <v>-0.01204736208</v>
      </c>
      <c r="M969" s="50" t="b">
        <f t="shared" si="8"/>
        <v>0</v>
      </c>
      <c r="N969" s="50" t="b">
        <f t="shared" si="9"/>
        <v>0</v>
      </c>
      <c r="O969" s="50">
        <f t="shared" si="10"/>
        <v>1</v>
      </c>
      <c r="P969" s="4">
        <f t="shared" si="28"/>
        <v>4981900</v>
      </c>
      <c r="Q969" s="21">
        <f t="shared" si="31"/>
        <v>133</v>
      </c>
      <c r="R969" s="93">
        <v>44034.0</v>
      </c>
      <c r="S969" s="97">
        <v>3265.5</v>
      </c>
      <c r="T969" s="97">
        <v>1354244.0</v>
      </c>
      <c r="U969" s="97">
        <v>5.46391327E8</v>
      </c>
      <c r="V969" s="98">
        <v>0.440743</v>
      </c>
      <c r="W969" s="53">
        <f t="shared" si="33"/>
        <v>3.039826692</v>
      </c>
      <c r="X969" s="34" t="b">
        <f t="shared" si="13"/>
        <v>0</v>
      </c>
      <c r="Y969" s="34" t="b">
        <f t="shared" si="14"/>
        <v>0</v>
      </c>
      <c r="Z969" s="34" t="b">
        <f t="shared" si="15"/>
        <v>0</v>
      </c>
      <c r="AA969" s="34" t="b">
        <f t="shared" si="16"/>
        <v>0</v>
      </c>
      <c r="AB969" s="34" t="b">
        <f t="shared" si="17"/>
        <v>0</v>
      </c>
      <c r="AC969" s="21">
        <f t="shared" si="18"/>
        <v>2</v>
      </c>
      <c r="AD969" s="21">
        <f t="shared" si="19"/>
        <v>76</v>
      </c>
      <c r="AE969" s="16" t="b">
        <f t="shared" si="20"/>
        <v>0</v>
      </c>
      <c r="AF969" s="17" t="b">
        <f t="shared" si="30"/>
        <v>0</v>
      </c>
      <c r="AG969" s="17">
        <f t="shared" si="22"/>
        <v>87</v>
      </c>
      <c r="AH969" s="17" t="b">
        <f t="shared" si="23"/>
        <v>0</v>
      </c>
      <c r="AI969" s="34">
        <f t="shared" si="24"/>
        <v>3</v>
      </c>
      <c r="AJ969" s="18">
        <f t="shared" si="25"/>
        <v>11225.943</v>
      </c>
      <c r="AK969" s="18">
        <f t="shared" si="26"/>
        <v>10914.11125</v>
      </c>
      <c r="AL969" s="18">
        <f t="shared" si="27"/>
        <v>10602.2795</v>
      </c>
    </row>
    <row r="970" ht="12.75" customHeight="1">
      <c r="A970" s="1">
        <v>44033.0</v>
      </c>
      <c r="B970" s="2">
        <v>2237.0</v>
      </c>
      <c r="C970" s="3">
        <v>12397.55</v>
      </c>
      <c r="D970" s="2">
        <v>12280.0</v>
      </c>
      <c r="E970" s="4"/>
      <c r="F970" s="5">
        <f t="shared" si="1"/>
        <v>2065.4</v>
      </c>
      <c r="G970" s="6">
        <f t="shared" si="2"/>
        <v>1.090332316</v>
      </c>
      <c r="H970" s="6">
        <f t="shared" si="3"/>
        <v>1.232292788</v>
      </c>
      <c r="I970" s="5" t="b">
        <f t="shared" si="4"/>
        <v>0</v>
      </c>
      <c r="J970" s="48">
        <f t="shared" si="5"/>
        <v>0</v>
      </c>
      <c r="K970" s="4">
        <f t="shared" si="6"/>
        <v>246</v>
      </c>
      <c r="L970" s="7">
        <f t="shared" si="7"/>
        <v>-0.009481712112</v>
      </c>
      <c r="M970" s="50" t="b">
        <f t="shared" si="8"/>
        <v>0</v>
      </c>
      <c r="N970" s="50" t="b">
        <f t="shared" si="9"/>
        <v>0</v>
      </c>
      <c r="O970" s="50">
        <f t="shared" si="10"/>
        <v>1</v>
      </c>
      <c r="P970" s="4">
        <f t="shared" si="28"/>
        <v>4711000</v>
      </c>
      <c r="Q970" s="21">
        <f t="shared" si="31"/>
        <v>126</v>
      </c>
      <c r="R970" s="93">
        <v>44033.0</v>
      </c>
      <c r="S970" s="97">
        <v>3251.25</v>
      </c>
      <c r="T970" s="97">
        <v>1463931.0</v>
      </c>
      <c r="U970" s="97">
        <v>5.14416741E8</v>
      </c>
      <c r="V970" s="98">
        <v>0.425125</v>
      </c>
      <c r="W970" s="53">
        <f t="shared" si="33"/>
        <v>2.863598831</v>
      </c>
      <c r="X970" s="34" t="b">
        <f t="shared" si="13"/>
        <v>0</v>
      </c>
      <c r="Y970" s="34" t="b">
        <f t="shared" si="14"/>
        <v>0</v>
      </c>
      <c r="Z970" s="34" t="b">
        <f t="shared" si="15"/>
        <v>0</v>
      </c>
      <c r="AA970" s="34" t="b">
        <f t="shared" si="16"/>
        <v>0</v>
      </c>
      <c r="AB970" s="34" t="b">
        <f t="shared" si="17"/>
        <v>1</v>
      </c>
      <c r="AC970" s="21">
        <f t="shared" si="18"/>
        <v>1</v>
      </c>
      <c r="AD970" s="21">
        <f t="shared" si="19"/>
        <v>75</v>
      </c>
      <c r="AE970" s="16" t="b">
        <f t="shared" si="20"/>
        <v>0</v>
      </c>
      <c r="AF970" s="17" t="b">
        <f t="shared" si="30"/>
        <v>0</v>
      </c>
      <c r="AG970" s="17">
        <f t="shared" si="22"/>
        <v>86</v>
      </c>
      <c r="AH970" s="17" t="b">
        <f t="shared" si="23"/>
        <v>0</v>
      </c>
      <c r="AI970" s="34">
        <f t="shared" si="24"/>
        <v>3</v>
      </c>
      <c r="AJ970" s="18">
        <f t="shared" si="25"/>
        <v>11157.795</v>
      </c>
      <c r="AK970" s="18">
        <f t="shared" si="26"/>
        <v>10847.85625</v>
      </c>
      <c r="AL970" s="18">
        <f t="shared" si="27"/>
        <v>10537.9175</v>
      </c>
    </row>
    <row r="971" ht="12.75" customHeight="1">
      <c r="A971" s="1">
        <v>44032.0</v>
      </c>
      <c r="B971" s="2">
        <v>1743.0</v>
      </c>
      <c r="C971" s="3">
        <v>12174.54</v>
      </c>
      <c r="D971" s="2">
        <v>12034.0</v>
      </c>
      <c r="E971" s="4"/>
      <c r="F971" s="5">
        <f t="shared" si="1"/>
        <v>2024</v>
      </c>
      <c r="G971" s="6">
        <f t="shared" si="2"/>
        <v>1.073916298</v>
      </c>
      <c r="H971" s="6">
        <f t="shared" si="3"/>
        <v>1.239658682</v>
      </c>
      <c r="I971" s="5" t="b">
        <f t="shared" si="4"/>
        <v>0</v>
      </c>
      <c r="J971" s="48">
        <f t="shared" si="5"/>
        <v>0</v>
      </c>
      <c r="K971" s="4">
        <f t="shared" si="6"/>
        <v>-2</v>
      </c>
      <c r="L971" s="7">
        <f t="shared" si="7"/>
        <v>-0.01154376264</v>
      </c>
      <c r="M971" s="50" t="b">
        <f t="shared" si="8"/>
        <v>0</v>
      </c>
      <c r="N971" s="50" t="b">
        <f t="shared" si="9"/>
        <v>0</v>
      </c>
      <c r="O971" s="50">
        <f t="shared" si="10"/>
        <v>1</v>
      </c>
      <c r="P971" s="4">
        <f t="shared" si="28"/>
        <v>3530200</v>
      </c>
      <c r="Q971" s="21">
        <f t="shared" si="31"/>
        <v>96</v>
      </c>
      <c r="R971" s="93">
        <v>44032.0</v>
      </c>
      <c r="S971" s="97">
        <v>3245.25</v>
      </c>
      <c r="T971" s="97">
        <v>1401168.0</v>
      </c>
      <c r="U971" s="97">
        <v>4.62269857E8</v>
      </c>
      <c r="V971" s="98">
        <v>0.434431</v>
      </c>
      <c r="W971" s="53">
        <f t="shared" si="33"/>
        <v>2.567399685</v>
      </c>
      <c r="X971" s="34" t="b">
        <f t="shared" si="13"/>
        <v>0</v>
      </c>
      <c r="Y971" s="34" t="b">
        <f t="shared" si="14"/>
        <v>0</v>
      </c>
      <c r="Z971" s="34" t="b">
        <f t="shared" si="15"/>
        <v>0</v>
      </c>
      <c r="AA971" s="34" t="b">
        <f t="shared" si="16"/>
        <v>0</v>
      </c>
      <c r="AB971" s="34" t="b">
        <f t="shared" si="17"/>
        <v>0</v>
      </c>
      <c r="AC971" s="21">
        <f t="shared" si="18"/>
        <v>28</v>
      </c>
      <c r="AD971" s="21">
        <f t="shared" si="19"/>
        <v>74</v>
      </c>
      <c r="AE971" s="16" t="b">
        <f t="shared" si="20"/>
        <v>0</v>
      </c>
      <c r="AF971" s="17" t="b">
        <f t="shared" si="30"/>
        <v>0</v>
      </c>
      <c r="AG971" s="17">
        <f t="shared" si="22"/>
        <v>85</v>
      </c>
      <c r="AH971" s="17" t="b">
        <f t="shared" si="23"/>
        <v>0</v>
      </c>
      <c r="AI971" s="34">
        <f t="shared" si="24"/>
        <v>3</v>
      </c>
      <c r="AJ971" s="18">
        <f t="shared" si="25"/>
        <v>10957.086</v>
      </c>
      <c r="AK971" s="18">
        <f t="shared" si="26"/>
        <v>10652.7225</v>
      </c>
      <c r="AL971" s="18">
        <f t="shared" si="27"/>
        <v>10348.359</v>
      </c>
    </row>
    <row r="972" ht="12.75" customHeight="1">
      <c r="A972" s="1">
        <v>44029.0</v>
      </c>
      <c r="B972" s="2">
        <v>1987.0</v>
      </c>
      <c r="C972" s="3">
        <v>12181.56</v>
      </c>
      <c r="D972" s="2">
        <v>12036.0</v>
      </c>
      <c r="E972" s="4"/>
      <c r="F972" s="5">
        <f t="shared" si="1"/>
        <v>2093.8</v>
      </c>
      <c r="G972" s="6">
        <f t="shared" si="2"/>
        <v>1.07749272</v>
      </c>
      <c r="H972" s="6">
        <f t="shared" si="3"/>
        <v>1.242090462</v>
      </c>
      <c r="I972" s="5" t="b">
        <f t="shared" si="4"/>
        <v>0</v>
      </c>
      <c r="J972" s="48">
        <f t="shared" si="5"/>
        <v>0</v>
      </c>
      <c r="K972" s="4">
        <f t="shared" si="6"/>
        <v>54</v>
      </c>
      <c r="L972" s="7">
        <f t="shared" si="7"/>
        <v>-0.01194920848</v>
      </c>
      <c r="M972" s="50" t="b">
        <f t="shared" si="8"/>
        <v>0</v>
      </c>
      <c r="N972" s="50" t="b">
        <f t="shared" si="9"/>
        <v>0</v>
      </c>
      <c r="O972" s="50">
        <f t="shared" si="10"/>
        <v>1</v>
      </c>
      <c r="P972" s="4">
        <f t="shared" si="28"/>
        <v>3539900</v>
      </c>
      <c r="Q972" s="21">
        <f t="shared" si="31"/>
        <v>97</v>
      </c>
      <c r="R972" s="93">
        <v>44029.0</v>
      </c>
      <c r="S972" s="97">
        <v>3214.0</v>
      </c>
      <c r="T972" s="97">
        <v>1261113.0</v>
      </c>
      <c r="U972" s="97">
        <v>3.83928744E8</v>
      </c>
      <c r="V972" s="98">
        <v>0.458181</v>
      </c>
      <c r="W972" s="53">
        <f t="shared" si="33"/>
        <v>2.132947335</v>
      </c>
      <c r="X972" s="34" t="b">
        <f t="shared" si="13"/>
        <v>0</v>
      </c>
      <c r="Y972" s="34" t="b">
        <f t="shared" si="14"/>
        <v>0</v>
      </c>
      <c r="Z972" s="34" t="b">
        <f t="shared" si="15"/>
        <v>0</v>
      </c>
      <c r="AA972" s="34" t="b">
        <f t="shared" si="16"/>
        <v>0</v>
      </c>
      <c r="AB972" s="34" t="b">
        <f t="shared" si="17"/>
        <v>0</v>
      </c>
      <c r="AC972" s="21">
        <f t="shared" si="18"/>
        <v>27</v>
      </c>
      <c r="AD972" s="21">
        <f t="shared" si="19"/>
        <v>73</v>
      </c>
      <c r="AE972" s="16" t="b">
        <f t="shared" si="20"/>
        <v>0</v>
      </c>
      <c r="AF972" s="17" t="b">
        <f t="shared" si="30"/>
        <v>0</v>
      </c>
      <c r="AG972" s="17">
        <f t="shared" si="22"/>
        <v>84</v>
      </c>
      <c r="AH972" s="17" t="b">
        <f t="shared" si="23"/>
        <v>0</v>
      </c>
      <c r="AI972" s="34">
        <f t="shared" si="24"/>
        <v>3</v>
      </c>
      <c r="AJ972" s="18">
        <f t="shared" si="25"/>
        <v>10963.404</v>
      </c>
      <c r="AK972" s="18">
        <f t="shared" si="26"/>
        <v>10658.865</v>
      </c>
      <c r="AL972" s="18">
        <f t="shared" si="27"/>
        <v>10354.326</v>
      </c>
    </row>
    <row r="973" ht="12.75" customHeight="1">
      <c r="A973" s="1">
        <v>44028.0</v>
      </c>
      <c r="B973" s="2">
        <v>1975.0</v>
      </c>
      <c r="C973" s="3">
        <v>12157.74</v>
      </c>
      <c r="D973" s="2">
        <v>11982.0</v>
      </c>
      <c r="E973" s="4"/>
      <c r="F973" s="5">
        <f t="shared" si="1"/>
        <v>2212.6</v>
      </c>
      <c r="G973" s="6">
        <f t="shared" si="2"/>
        <v>1.078395459</v>
      </c>
      <c r="H973" s="6">
        <f t="shared" si="3"/>
        <v>1.345976672</v>
      </c>
      <c r="I973" s="5" t="b">
        <f t="shared" si="4"/>
        <v>0</v>
      </c>
      <c r="J973" s="48">
        <f t="shared" si="5"/>
        <v>0</v>
      </c>
      <c r="K973" s="4">
        <f t="shared" si="6"/>
        <v>-81</v>
      </c>
      <c r="L973" s="7">
        <f t="shared" si="7"/>
        <v>-0.01445498917</v>
      </c>
      <c r="M973" s="50" t="b">
        <f t="shared" si="8"/>
        <v>0</v>
      </c>
      <c r="N973" s="50" t="b">
        <f t="shared" si="9"/>
        <v>0</v>
      </c>
      <c r="O973" s="50">
        <f t="shared" si="10"/>
        <v>1</v>
      </c>
      <c r="P973" s="4">
        <f t="shared" si="28"/>
        <v>3296900</v>
      </c>
      <c r="Q973" s="21">
        <f t="shared" si="31"/>
        <v>90</v>
      </c>
      <c r="R973" s="93">
        <v>44028.0</v>
      </c>
      <c r="S973" s="97">
        <v>3194.5</v>
      </c>
      <c r="T973" s="97">
        <v>1471311.0</v>
      </c>
      <c r="U973" s="97">
        <v>3.88708534E8</v>
      </c>
      <c r="V973" s="98">
        <v>0.452145</v>
      </c>
      <c r="W973" s="53">
        <f t="shared" si="33"/>
        <v>2.144940611</v>
      </c>
      <c r="X973" s="34" t="b">
        <f t="shared" si="13"/>
        <v>0</v>
      </c>
      <c r="Y973" s="34" t="b">
        <f t="shared" si="14"/>
        <v>0</v>
      </c>
      <c r="Z973" s="34" t="b">
        <f t="shared" si="15"/>
        <v>0</v>
      </c>
      <c r="AA973" s="34" t="b">
        <f t="shared" si="16"/>
        <v>0</v>
      </c>
      <c r="AB973" s="34" t="b">
        <f t="shared" si="17"/>
        <v>0</v>
      </c>
      <c r="AC973" s="21">
        <f t="shared" si="18"/>
        <v>26</v>
      </c>
      <c r="AD973" s="21">
        <f t="shared" si="19"/>
        <v>72</v>
      </c>
      <c r="AE973" s="16" t="b">
        <f t="shared" si="20"/>
        <v>0</v>
      </c>
      <c r="AF973" s="17" t="b">
        <f t="shared" si="30"/>
        <v>0</v>
      </c>
      <c r="AG973" s="17">
        <f t="shared" si="22"/>
        <v>83</v>
      </c>
      <c r="AH973" s="17" t="b">
        <f t="shared" si="23"/>
        <v>0</v>
      </c>
      <c r="AI973" s="34">
        <f t="shared" si="24"/>
        <v>3</v>
      </c>
      <c r="AJ973" s="18">
        <f t="shared" si="25"/>
        <v>10941.966</v>
      </c>
      <c r="AK973" s="18">
        <f t="shared" si="26"/>
        <v>10638.0225</v>
      </c>
      <c r="AL973" s="18">
        <f t="shared" si="27"/>
        <v>10334.079</v>
      </c>
      <c r="AM973" s="19">
        <v>261.0</v>
      </c>
      <c r="AN973" s="19">
        <v>595.0</v>
      </c>
      <c r="AO973" s="19">
        <v>205.0</v>
      </c>
      <c r="AP973" s="19">
        <v>169.0</v>
      </c>
      <c r="AQ973" s="19">
        <v>120.0</v>
      </c>
    </row>
    <row r="974" ht="12.75" customHeight="1">
      <c r="A974" s="102">
        <v>44027.0</v>
      </c>
      <c r="B974" s="2">
        <v>2385.0</v>
      </c>
      <c r="C974" s="3">
        <v>12202.85</v>
      </c>
      <c r="D974" s="2">
        <v>12220.0</v>
      </c>
      <c r="E974" s="4">
        <v>12063.0</v>
      </c>
      <c r="F974" s="5">
        <f t="shared" si="1"/>
        <v>2316.2</v>
      </c>
      <c r="G974" s="6">
        <f t="shared" si="2"/>
        <v>1.084916465</v>
      </c>
      <c r="H974" s="6">
        <f t="shared" si="3"/>
        <v>1.35349386</v>
      </c>
      <c r="I974" s="5" t="b">
        <f t="shared" si="4"/>
        <v>0</v>
      </c>
      <c r="J974" s="48">
        <f t="shared" si="5"/>
        <v>0</v>
      </c>
      <c r="K974" s="4">
        <f t="shared" si="6"/>
        <v>35</v>
      </c>
      <c r="L974" s="7">
        <f t="shared" si="7"/>
        <v>-0.01146043752</v>
      </c>
      <c r="M974" s="50" t="b">
        <f t="shared" si="8"/>
        <v>0</v>
      </c>
      <c r="N974" s="50" t="b">
        <f t="shared" si="9"/>
        <v>0</v>
      </c>
      <c r="O974" s="50">
        <f t="shared" si="10"/>
        <v>1</v>
      </c>
      <c r="P974" s="4">
        <f t="shared" si="28"/>
        <v>3697850</v>
      </c>
      <c r="Q974" s="21">
        <f t="shared" si="31"/>
        <v>99</v>
      </c>
      <c r="R974" s="93">
        <v>44027.0</v>
      </c>
      <c r="S974" s="97">
        <v>3219.5</v>
      </c>
      <c r="T974" s="97">
        <v>1937696.0</v>
      </c>
      <c r="U974" s="97">
        <v>5.14518986E8</v>
      </c>
      <c r="V974" s="98">
        <v>0.446283</v>
      </c>
      <c r="W974" s="53">
        <f t="shared" si="33"/>
        <v>2.836597257</v>
      </c>
      <c r="X974" s="34" t="b">
        <f t="shared" si="13"/>
        <v>0</v>
      </c>
      <c r="Y974" s="34" t="b">
        <f t="shared" si="14"/>
        <v>0</v>
      </c>
      <c r="Z974" s="34" t="b">
        <f t="shared" si="15"/>
        <v>0</v>
      </c>
      <c r="AA974" s="34" t="b">
        <f t="shared" si="16"/>
        <v>0</v>
      </c>
      <c r="AB974" s="34" t="b">
        <f t="shared" si="17"/>
        <v>0</v>
      </c>
      <c r="AC974" s="21">
        <f t="shared" si="18"/>
        <v>25</v>
      </c>
      <c r="AD974" s="21">
        <f t="shared" si="19"/>
        <v>71</v>
      </c>
      <c r="AE974" s="16" t="b">
        <f t="shared" si="20"/>
        <v>0</v>
      </c>
      <c r="AF974" s="17" t="b">
        <f t="shared" si="30"/>
        <v>0</v>
      </c>
      <c r="AG974" s="17">
        <f t="shared" si="22"/>
        <v>82</v>
      </c>
      <c r="AH974" s="17" t="b">
        <f t="shared" si="23"/>
        <v>0</v>
      </c>
      <c r="AI974" s="34">
        <f t="shared" si="24"/>
        <v>3</v>
      </c>
      <c r="AJ974" s="18">
        <f t="shared" si="25"/>
        <v>10982.565</v>
      </c>
      <c r="AK974" s="18">
        <f t="shared" si="26"/>
        <v>10677.49375</v>
      </c>
      <c r="AL974" s="18">
        <f t="shared" si="27"/>
        <v>10372.4225</v>
      </c>
    </row>
    <row r="975" ht="12.75" customHeight="1">
      <c r="A975" s="1">
        <v>44026.0</v>
      </c>
      <c r="B975" s="2">
        <v>2030.0</v>
      </c>
      <c r="C975" s="3">
        <v>12209.1</v>
      </c>
      <c r="D975" s="2">
        <v>12182.0</v>
      </c>
      <c r="E975" s="4">
        <v>12028.0</v>
      </c>
      <c r="F975" s="5">
        <f t="shared" si="1"/>
        <v>2314</v>
      </c>
      <c r="G975" s="6">
        <f t="shared" si="2"/>
        <v>1.088061127</v>
      </c>
      <c r="H975" s="6">
        <f t="shared" si="3"/>
        <v>1.354393514</v>
      </c>
      <c r="I975" s="5" t="b">
        <f t="shared" si="4"/>
        <v>0</v>
      </c>
      <c r="J975" s="48">
        <f t="shared" si="5"/>
        <v>0</v>
      </c>
      <c r="K975" s="4">
        <f t="shared" si="6"/>
        <v>7</v>
      </c>
      <c r="L975" s="7">
        <f t="shared" si="7"/>
        <v>-0.01483319819</v>
      </c>
      <c r="M975" s="50" t="b">
        <f t="shared" si="8"/>
        <v>0</v>
      </c>
      <c r="N975" s="50" t="b">
        <f t="shared" si="9"/>
        <v>0</v>
      </c>
      <c r="O975" s="50">
        <f t="shared" si="10"/>
        <v>1</v>
      </c>
      <c r="P975" s="4">
        <f t="shared" si="28"/>
        <v>3531600</v>
      </c>
      <c r="Q975" s="21">
        <f t="shared" si="31"/>
        <v>95</v>
      </c>
      <c r="R975" s="93">
        <v>44026.0</v>
      </c>
      <c r="S975" s="97">
        <v>3183.5</v>
      </c>
      <c r="T975" s="97">
        <v>2256766.0</v>
      </c>
      <c r="U975" s="97">
        <v>3.19476754E8</v>
      </c>
      <c r="V975" s="98">
        <v>0.40995</v>
      </c>
      <c r="W975" s="53">
        <f t="shared" si="33"/>
        <v>1.761537937</v>
      </c>
      <c r="X975" s="34" t="b">
        <f t="shared" si="13"/>
        <v>0</v>
      </c>
      <c r="Y975" s="34" t="b">
        <f t="shared" si="14"/>
        <v>0</v>
      </c>
      <c r="Z975" s="34" t="b">
        <f t="shared" si="15"/>
        <v>0</v>
      </c>
      <c r="AA975" s="34" t="b">
        <f t="shared" si="16"/>
        <v>0</v>
      </c>
      <c r="AB975" s="34" t="b">
        <f t="shared" si="17"/>
        <v>0</v>
      </c>
      <c r="AC975" s="21">
        <f t="shared" si="18"/>
        <v>24</v>
      </c>
      <c r="AD975" s="21">
        <f t="shared" si="19"/>
        <v>70</v>
      </c>
      <c r="AE975" s="16" t="b">
        <f t="shared" si="20"/>
        <v>0</v>
      </c>
      <c r="AF975" s="17" t="b">
        <f t="shared" si="30"/>
        <v>0</v>
      </c>
      <c r="AG975" s="17">
        <f t="shared" si="22"/>
        <v>81</v>
      </c>
      <c r="AH975" s="17" t="b">
        <f t="shared" si="23"/>
        <v>0</v>
      </c>
      <c r="AI975" s="34">
        <f t="shared" si="24"/>
        <v>3</v>
      </c>
      <c r="AJ975" s="18">
        <f t="shared" si="25"/>
        <v>10988.19</v>
      </c>
      <c r="AK975" s="18">
        <f t="shared" si="26"/>
        <v>10682.9625</v>
      </c>
      <c r="AL975" s="18">
        <f t="shared" si="27"/>
        <v>10377.735</v>
      </c>
    </row>
    <row r="976" ht="12.75" customHeight="1">
      <c r="A976" s="1">
        <v>44025.0</v>
      </c>
      <c r="B976" s="2">
        <v>2092.0</v>
      </c>
      <c r="C976" s="3">
        <v>12211.56</v>
      </c>
      <c r="D976" s="2">
        <v>12199.0</v>
      </c>
      <c r="E976" s="4">
        <v>12021.0</v>
      </c>
      <c r="F976" s="5">
        <f t="shared" si="1"/>
        <v>2457</v>
      </c>
      <c r="G976" s="6">
        <f t="shared" si="2"/>
        <v>1.091252388</v>
      </c>
      <c r="H976" s="6">
        <f t="shared" si="3"/>
        <v>1.44643704</v>
      </c>
      <c r="I976" s="5" t="b">
        <f t="shared" si="4"/>
        <v>0</v>
      </c>
      <c r="J976" s="48">
        <f t="shared" si="5"/>
        <v>0</v>
      </c>
      <c r="K976" s="4">
        <f t="shared" si="6"/>
        <v>192</v>
      </c>
      <c r="L976" s="7">
        <f t="shared" si="7"/>
        <v>-0.01560488586</v>
      </c>
      <c r="M976" s="50" t="b">
        <f t="shared" si="8"/>
        <v>0</v>
      </c>
      <c r="N976" s="50" t="b">
        <f t="shared" si="9"/>
        <v>0</v>
      </c>
      <c r="O976" s="50">
        <f t="shared" si="10"/>
        <v>1</v>
      </c>
      <c r="P976" s="4">
        <f t="shared" si="28"/>
        <v>3498700</v>
      </c>
      <c r="Q976" s="21">
        <f t="shared" si="31"/>
        <v>94</v>
      </c>
      <c r="R976" s="93">
        <v>44025.0</v>
      </c>
      <c r="S976" s="97">
        <v>3148.25</v>
      </c>
      <c r="T976" s="97">
        <v>2074726.0</v>
      </c>
      <c r="U976" s="97">
        <v>1.91530166E8</v>
      </c>
      <c r="V976" s="98">
        <v>0.44193</v>
      </c>
      <c r="W976" s="53">
        <f t="shared" si="33"/>
        <v>1.061184611</v>
      </c>
      <c r="X976" s="34" t="b">
        <f t="shared" si="13"/>
        <v>0</v>
      </c>
      <c r="Y976" s="34" t="b">
        <f t="shared" si="14"/>
        <v>0</v>
      </c>
      <c r="Z976" s="34" t="b">
        <f t="shared" si="15"/>
        <v>0</v>
      </c>
      <c r="AA976" s="34" t="b">
        <f t="shared" si="16"/>
        <v>0</v>
      </c>
      <c r="AB976" s="34" t="b">
        <f t="shared" si="17"/>
        <v>0</v>
      </c>
      <c r="AC976" s="21">
        <f t="shared" si="18"/>
        <v>23</v>
      </c>
      <c r="AD976" s="21">
        <f t="shared" si="19"/>
        <v>69</v>
      </c>
      <c r="AE976" s="16" t="b">
        <f t="shared" si="20"/>
        <v>0</v>
      </c>
      <c r="AF976" s="17" t="b">
        <f t="shared" si="30"/>
        <v>0</v>
      </c>
      <c r="AG976" s="17">
        <f t="shared" si="22"/>
        <v>80</v>
      </c>
      <c r="AH976" s="17" t="b">
        <f t="shared" si="23"/>
        <v>0</v>
      </c>
      <c r="AI976" s="34">
        <f t="shared" si="24"/>
        <v>3</v>
      </c>
      <c r="AJ976" s="18">
        <f t="shared" si="25"/>
        <v>10990.404</v>
      </c>
      <c r="AK976" s="18">
        <f t="shared" si="26"/>
        <v>10685.115</v>
      </c>
      <c r="AL976" s="18">
        <f t="shared" si="27"/>
        <v>10379.826</v>
      </c>
    </row>
    <row r="977" ht="12.75" customHeight="1">
      <c r="A977" s="1">
        <v>44022.0</v>
      </c>
      <c r="B977" s="2">
        <v>2581.0</v>
      </c>
      <c r="C977" s="3">
        <v>12073.68</v>
      </c>
      <c r="D977" s="2">
        <v>12007.0</v>
      </c>
      <c r="E977" s="4"/>
      <c r="F977" s="5">
        <f t="shared" si="1"/>
        <v>2535.2</v>
      </c>
      <c r="G977" s="6">
        <f t="shared" si="2"/>
        <v>1.081773776</v>
      </c>
      <c r="H977" s="6">
        <f t="shared" si="3"/>
        <v>1.448739939</v>
      </c>
      <c r="I977" s="5" t="b">
        <f t="shared" si="4"/>
        <v>0</v>
      </c>
      <c r="J977" s="48">
        <f t="shared" si="5"/>
        <v>0</v>
      </c>
      <c r="K977" s="4">
        <f t="shared" si="6"/>
        <v>-133</v>
      </c>
      <c r="L977" s="7">
        <f t="shared" si="7"/>
        <v>-0.005522756939</v>
      </c>
      <c r="M977" s="50" t="b">
        <f t="shared" si="8"/>
        <v>0</v>
      </c>
      <c r="N977" s="50" t="b">
        <f t="shared" si="9"/>
        <v>0</v>
      </c>
      <c r="O977" s="50">
        <f t="shared" si="10"/>
        <v>1</v>
      </c>
      <c r="P977" s="4">
        <f t="shared" si="28"/>
        <v>2769100</v>
      </c>
      <c r="Q977" s="21">
        <f t="shared" si="31"/>
        <v>76</v>
      </c>
      <c r="R977" s="93">
        <v>44022.0</v>
      </c>
      <c r="S977" s="97">
        <v>3178.5</v>
      </c>
      <c r="T977" s="97">
        <v>1408591.0</v>
      </c>
      <c r="U977" s="97">
        <v>3.41608744E8</v>
      </c>
      <c r="V977" s="98">
        <v>0.442926</v>
      </c>
      <c r="W977" s="53">
        <f t="shared" si="33"/>
        <v>1.89711076</v>
      </c>
      <c r="X977" s="34" t="b">
        <f t="shared" si="13"/>
        <v>0</v>
      </c>
      <c r="Y977" s="34" t="b">
        <f t="shared" si="14"/>
        <v>0</v>
      </c>
      <c r="Z977" s="34" t="b">
        <f t="shared" si="15"/>
        <v>0</v>
      </c>
      <c r="AA977" s="34" t="b">
        <f t="shared" si="16"/>
        <v>0</v>
      </c>
      <c r="AB977" s="34" t="b">
        <f t="shared" si="17"/>
        <v>0</v>
      </c>
      <c r="AC977" s="21">
        <f t="shared" si="18"/>
        <v>22</v>
      </c>
      <c r="AD977" s="21">
        <f t="shared" si="19"/>
        <v>68</v>
      </c>
      <c r="AE977" s="16" t="b">
        <f t="shared" si="20"/>
        <v>0</v>
      </c>
      <c r="AF977" s="17" t="b">
        <f t="shared" si="30"/>
        <v>0</v>
      </c>
      <c r="AG977" s="17">
        <f t="shared" si="22"/>
        <v>79</v>
      </c>
      <c r="AH977" s="17" t="b">
        <f t="shared" si="23"/>
        <v>0</v>
      </c>
      <c r="AI977" s="34">
        <f t="shared" si="24"/>
        <v>3</v>
      </c>
      <c r="AJ977" s="18">
        <f t="shared" si="25"/>
        <v>10866.312</v>
      </c>
      <c r="AK977" s="18">
        <f t="shared" si="26"/>
        <v>10564.47</v>
      </c>
      <c r="AL977" s="18">
        <f t="shared" si="27"/>
        <v>10262.628</v>
      </c>
    </row>
    <row r="978" ht="12.75" customHeight="1">
      <c r="A978" s="1">
        <v>44021.0</v>
      </c>
      <c r="B978" s="2">
        <v>2493.0</v>
      </c>
      <c r="C978" s="3">
        <v>12192.69</v>
      </c>
      <c r="D978" s="2">
        <v>12140.0</v>
      </c>
      <c r="E978" s="4"/>
      <c r="F978" s="5">
        <f t="shared" si="1"/>
        <v>2451</v>
      </c>
      <c r="G978" s="6">
        <f t="shared" si="2"/>
        <v>1.095283919</v>
      </c>
      <c r="H978" s="6">
        <f t="shared" si="3"/>
        <v>1.461804045</v>
      </c>
      <c r="I978" s="5" t="b">
        <f t="shared" si="4"/>
        <v>0</v>
      </c>
      <c r="J978" s="48">
        <f t="shared" si="5"/>
        <v>0</v>
      </c>
      <c r="K978" s="4">
        <f t="shared" si="6"/>
        <v>21</v>
      </c>
      <c r="L978" s="7">
        <f t="shared" si="7"/>
        <v>-0.004321441782</v>
      </c>
      <c r="M978" s="50" t="b">
        <f t="shared" si="8"/>
        <v>0</v>
      </c>
      <c r="N978" s="50" t="b">
        <f t="shared" si="9"/>
        <v>0</v>
      </c>
      <c r="O978" s="50">
        <f t="shared" si="10"/>
        <v>1</v>
      </c>
      <c r="P978" s="4">
        <f t="shared" si="28"/>
        <v>3374250</v>
      </c>
      <c r="Q978" s="21">
        <f t="shared" si="31"/>
        <v>91</v>
      </c>
      <c r="R978" s="93">
        <v>44021.0</v>
      </c>
      <c r="S978" s="97">
        <v>3141.0</v>
      </c>
      <c r="T978" s="97">
        <v>1881833.0</v>
      </c>
      <c r="U978" s="97">
        <v>1.99785038E8</v>
      </c>
      <c r="V978" s="98">
        <v>0.467849</v>
      </c>
      <c r="W978" s="53">
        <f t="shared" si="33"/>
        <v>1.106236997</v>
      </c>
      <c r="X978" s="34" t="b">
        <f t="shared" si="13"/>
        <v>0</v>
      </c>
      <c r="Y978" s="34" t="b">
        <f t="shared" si="14"/>
        <v>0</v>
      </c>
      <c r="Z978" s="34" t="b">
        <f t="shared" si="15"/>
        <v>0</v>
      </c>
      <c r="AA978" s="34" t="b">
        <f t="shared" si="16"/>
        <v>0</v>
      </c>
      <c r="AB978" s="34" t="b">
        <f t="shared" si="17"/>
        <v>0</v>
      </c>
      <c r="AC978" s="21">
        <f t="shared" si="18"/>
        <v>21</v>
      </c>
      <c r="AD978" s="21">
        <f t="shared" si="19"/>
        <v>67</v>
      </c>
      <c r="AE978" s="16" t="b">
        <f t="shared" si="20"/>
        <v>0</v>
      </c>
      <c r="AF978" s="17" t="b">
        <f t="shared" si="30"/>
        <v>0</v>
      </c>
      <c r="AG978" s="17">
        <f t="shared" si="22"/>
        <v>78</v>
      </c>
      <c r="AH978" s="17" t="b">
        <f t="shared" si="23"/>
        <v>0</v>
      </c>
      <c r="AI978" s="34">
        <f t="shared" si="24"/>
        <v>3</v>
      </c>
      <c r="AJ978" s="18">
        <f t="shared" si="25"/>
        <v>10973.421</v>
      </c>
      <c r="AK978" s="18">
        <f t="shared" si="26"/>
        <v>10668.60375</v>
      </c>
      <c r="AL978" s="18">
        <f t="shared" si="27"/>
        <v>10363.7865</v>
      </c>
    </row>
    <row r="979" ht="12.75" customHeight="1">
      <c r="A979" s="1">
        <v>44020.0</v>
      </c>
      <c r="B979" s="2">
        <v>2374.0</v>
      </c>
      <c r="C979" s="3">
        <v>12170.19</v>
      </c>
      <c r="D979" s="2">
        <v>12119.0</v>
      </c>
      <c r="E979" s="4"/>
      <c r="F979" s="5">
        <f t="shared" si="1"/>
        <v>2328.6</v>
      </c>
      <c r="G979" s="6">
        <f t="shared" si="2"/>
        <v>1.096700121</v>
      </c>
      <c r="H979" s="6">
        <f t="shared" si="3"/>
        <v>1.47900035</v>
      </c>
      <c r="I979" s="5" t="b">
        <f t="shared" si="4"/>
        <v>0</v>
      </c>
      <c r="J979" s="48">
        <f t="shared" si="5"/>
        <v>0</v>
      </c>
      <c r="K979" s="4">
        <f t="shared" si="6"/>
        <v>99</v>
      </c>
      <c r="L979" s="7">
        <f t="shared" si="7"/>
        <v>-0.004206179197</v>
      </c>
      <c r="M979" s="50" t="b">
        <f t="shared" si="8"/>
        <v>0</v>
      </c>
      <c r="N979" s="50" t="b">
        <f t="shared" si="9"/>
        <v>0</v>
      </c>
      <c r="O979" s="50">
        <f t="shared" si="10"/>
        <v>1</v>
      </c>
      <c r="P979" s="4">
        <f t="shared" si="28"/>
        <v>3280800</v>
      </c>
      <c r="Q979" s="21">
        <f t="shared" si="31"/>
        <v>89</v>
      </c>
      <c r="R979" s="93">
        <v>44020.0</v>
      </c>
      <c r="S979" s="97">
        <v>3163.5</v>
      </c>
      <c r="T979" s="97">
        <v>1527612.0</v>
      </c>
      <c r="U979" s="97">
        <v>3.03445264E8</v>
      </c>
      <c r="V979" s="98">
        <v>0.472324</v>
      </c>
      <c r="W979" s="53">
        <f t="shared" si="33"/>
        <v>1.685212129</v>
      </c>
      <c r="X979" s="34" t="b">
        <f t="shared" si="13"/>
        <v>0</v>
      </c>
      <c r="Y979" s="34" t="b">
        <f t="shared" si="14"/>
        <v>0</v>
      </c>
      <c r="Z979" s="34" t="b">
        <f t="shared" si="15"/>
        <v>0</v>
      </c>
      <c r="AA979" s="34" t="b">
        <f t="shared" si="16"/>
        <v>0</v>
      </c>
      <c r="AB979" s="34" t="b">
        <f t="shared" si="17"/>
        <v>0</v>
      </c>
      <c r="AC979" s="21">
        <f t="shared" si="18"/>
        <v>20</v>
      </c>
      <c r="AD979" s="21">
        <f t="shared" si="19"/>
        <v>66</v>
      </c>
      <c r="AE979" s="16" t="b">
        <f t="shared" si="20"/>
        <v>0</v>
      </c>
      <c r="AF979" s="17" t="b">
        <f t="shared" si="30"/>
        <v>0</v>
      </c>
      <c r="AG979" s="17">
        <f t="shared" si="22"/>
        <v>77</v>
      </c>
      <c r="AH979" s="17" t="b">
        <f t="shared" si="23"/>
        <v>0</v>
      </c>
      <c r="AI979" s="34">
        <f t="shared" si="24"/>
        <v>3</v>
      </c>
      <c r="AJ979" s="18">
        <f t="shared" si="25"/>
        <v>10953.171</v>
      </c>
      <c r="AK979" s="18">
        <f t="shared" si="26"/>
        <v>10648.91625</v>
      </c>
      <c r="AL979" s="18">
        <f t="shared" si="27"/>
        <v>10344.6615</v>
      </c>
    </row>
    <row r="980" ht="12.75" customHeight="1">
      <c r="A980" s="1">
        <v>44019.0</v>
      </c>
      <c r="B980" s="2">
        <v>2745.0</v>
      </c>
      <c r="C980" s="3">
        <v>12092.97</v>
      </c>
      <c r="D980" s="2">
        <v>12020.0</v>
      </c>
      <c r="E980" s="4"/>
      <c r="F980" s="5">
        <f t="shared" si="1"/>
        <v>2237.8</v>
      </c>
      <c r="G980" s="6">
        <f t="shared" si="2"/>
        <v>1.093045475</v>
      </c>
      <c r="H980" s="6">
        <f t="shared" si="3"/>
        <v>1.494596042</v>
      </c>
      <c r="I980" s="5" t="b">
        <f t="shared" si="4"/>
        <v>0</v>
      </c>
      <c r="J980" s="48">
        <f t="shared" si="5"/>
        <v>0</v>
      </c>
      <c r="K980" s="4">
        <f t="shared" si="6"/>
        <v>-43</v>
      </c>
      <c r="L980" s="7">
        <f t="shared" si="7"/>
        <v>-0.006034084265</v>
      </c>
      <c r="M980" s="50" t="b">
        <f t="shared" si="8"/>
        <v>0</v>
      </c>
      <c r="N980" s="50" t="b">
        <f t="shared" si="9"/>
        <v>0</v>
      </c>
      <c r="O980" s="50">
        <f t="shared" si="10"/>
        <v>1</v>
      </c>
      <c r="P980" s="4">
        <f t="shared" si="28"/>
        <v>2889750</v>
      </c>
      <c r="Q980" s="21">
        <f t="shared" si="31"/>
        <v>79</v>
      </c>
      <c r="R980" s="93">
        <v>44019.0</v>
      </c>
      <c r="S980" s="97">
        <v>3136.5</v>
      </c>
      <c r="T980" s="97">
        <v>1333466.0</v>
      </c>
      <c r="U980" s="97">
        <v>2.00393986E8</v>
      </c>
      <c r="V980" s="98">
        <v>0.450944</v>
      </c>
      <c r="W980" s="53">
        <f t="shared" si="33"/>
        <v>1.109954459</v>
      </c>
      <c r="X980" s="34" t="b">
        <f t="shared" si="13"/>
        <v>0</v>
      </c>
      <c r="Y980" s="34" t="b">
        <f t="shared" si="14"/>
        <v>0</v>
      </c>
      <c r="Z980" s="34" t="b">
        <f t="shared" si="15"/>
        <v>0</v>
      </c>
      <c r="AA980" s="34" t="b">
        <f t="shared" si="16"/>
        <v>0</v>
      </c>
      <c r="AB980" s="34" t="b">
        <f t="shared" si="17"/>
        <v>0</v>
      </c>
      <c r="AC980" s="21">
        <f t="shared" si="18"/>
        <v>19</v>
      </c>
      <c r="AD980" s="21">
        <f t="shared" si="19"/>
        <v>65</v>
      </c>
      <c r="AE980" s="16" t="b">
        <f t="shared" si="20"/>
        <v>0</v>
      </c>
      <c r="AF980" s="17" t="b">
        <f t="shared" si="30"/>
        <v>0</v>
      </c>
      <c r="AG980" s="17">
        <f t="shared" si="22"/>
        <v>76</v>
      </c>
      <c r="AH980" s="17" t="b">
        <f t="shared" si="23"/>
        <v>0</v>
      </c>
      <c r="AI980" s="34">
        <f t="shared" si="24"/>
        <v>3</v>
      </c>
      <c r="AJ980" s="18">
        <f t="shared" si="25"/>
        <v>10883.673</v>
      </c>
      <c r="AK980" s="18">
        <f t="shared" si="26"/>
        <v>10581.34875</v>
      </c>
      <c r="AL980" s="18">
        <f t="shared" si="27"/>
        <v>10279.0245</v>
      </c>
    </row>
    <row r="981" ht="12.75" customHeight="1">
      <c r="A981" s="1">
        <v>44018.0</v>
      </c>
      <c r="B981" s="2">
        <v>2483.0</v>
      </c>
      <c r="C981" s="3">
        <v>12116.7</v>
      </c>
      <c r="D981" s="2">
        <v>12063.0</v>
      </c>
      <c r="E981" s="4"/>
      <c r="F981" s="5">
        <f t="shared" si="1"/>
        <v>2078.6</v>
      </c>
      <c r="G981" s="6">
        <f t="shared" si="2"/>
        <v>1.098456102</v>
      </c>
      <c r="H981" s="6">
        <f t="shared" si="3"/>
        <v>1.365761537</v>
      </c>
      <c r="I981" s="5" t="b">
        <f t="shared" si="4"/>
        <v>0</v>
      </c>
      <c r="J981" s="48">
        <f t="shared" si="5"/>
        <v>0</v>
      </c>
      <c r="K981" s="4">
        <f t="shared" si="6"/>
        <v>235</v>
      </c>
      <c r="L981" s="7">
        <f t="shared" si="7"/>
        <v>-0.004431899775</v>
      </c>
      <c r="M981" s="50" t="b">
        <f t="shared" si="8"/>
        <v>0</v>
      </c>
      <c r="N981" s="50" t="b">
        <f t="shared" si="9"/>
        <v>0</v>
      </c>
      <c r="O981" s="50">
        <f t="shared" si="10"/>
        <v>1</v>
      </c>
      <c r="P981" s="4">
        <f t="shared" si="28"/>
        <v>3068200</v>
      </c>
      <c r="Q981" s="21">
        <f t="shared" si="31"/>
        <v>83</v>
      </c>
      <c r="R981" s="93">
        <v>44018.0</v>
      </c>
      <c r="S981" s="97">
        <v>3172.0</v>
      </c>
      <c r="T981" s="97">
        <v>1459512.0</v>
      </c>
      <c r="U981" s="97">
        <v>3.7010316E8</v>
      </c>
      <c r="V981" s="98">
        <v>0.444082</v>
      </c>
      <c r="W981" s="53">
        <f t="shared" si="33"/>
        <v>2.030040685</v>
      </c>
      <c r="X981" s="34" t="b">
        <f t="shared" si="13"/>
        <v>0</v>
      </c>
      <c r="Y981" s="34" t="b">
        <f t="shared" si="14"/>
        <v>0</v>
      </c>
      <c r="Z981" s="34" t="b">
        <f t="shared" si="15"/>
        <v>0</v>
      </c>
      <c r="AA981" s="34" t="b">
        <f t="shared" si="16"/>
        <v>0</v>
      </c>
      <c r="AB981" s="34" t="b">
        <f t="shared" si="17"/>
        <v>0</v>
      </c>
      <c r="AC981" s="21">
        <f t="shared" si="18"/>
        <v>18</v>
      </c>
      <c r="AD981" s="21">
        <f t="shared" si="19"/>
        <v>64</v>
      </c>
      <c r="AE981" s="16" t="b">
        <f t="shared" si="20"/>
        <v>0</v>
      </c>
      <c r="AF981" s="17" t="b">
        <f t="shared" si="30"/>
        <v>0</v>
      </c>
      <c r="AG981" s="17">
        <f t="shared" si="22"/>
        <v>75</v>
      </c>
      <c r="AH981" s="17" t="b">
        <f t="shared" si="23"/>
        <v>0</v>
      </c>
      <c r="AI981" s="34">
        <f t="shared" si="24"/>
        <v>3</v>
      </c>
      <c r="AJ981" s="18">
        <f t="shared" si="25"/>
        <v>10905.03</v>
      </c>
      <c r="AK981" s="18">
        <f t="shared" si="26"/>
        <v>10602.1125</v>
      </c>
      <c r="AL981" s="18">
        <f t="shared" si="27"/>
        <v>10299.195</v>
      </c>
    </row>
    <row r="982" ht="12.75" customHeight="1">
      <c r="A982" s="1">
        <v>44015.0</v>
      </c>
      <c r="B982" s="2">
        <v>2160.0</v>
      </c>
      <c r="C982" s="3">
        <v>11909.16</v>
      </c>
      <c r="D982" s="2">
        <v>11828.0</v>
      </c>
      <c r="E982" s="4"/>
      <c r="F982" s="5">
        <f t="shared" si="1"/>
        <v>1994.8</v>
      </c>
      <c r="G982" s="6">
        <f t="shared" si="2"/>
        <v>1.082879626</v>
      </c>
      <c r="H982" s="6">
        <f t="shared" si="3"/>
        <v>1.196841668</v>
      </c>
      <c r="I982" s="5" t="b">
        <f t="shared" si="4"/>
        <v>0</v>
      </c>
      <c r="J982" s="48">
        <f t="shared" si="5"/>
        <v>0</v>
      </c>
      <c r="K982" s="4">
        <f t="shared" si="6"/>
        <v>123</v>
      </c>
      <c r="L982" s="7">
        <f t="shared" si="7"/>
        <v>-0.006814922295</v>
      </c>
      <c r="M982" s="50" t="b">
        <f t="shared" si="8"/>
        <v>0</v>
      </c>
      <c r="N982" s="50" t="b">
        <f t="shared" si="9"/>
        <v>0</v>
      </c>
      <c r="O982" s="50">
        <f t="shared" si="10"/>
        <v>1</v>
      </c>
      <c r="P982" s="4">
        <f t="shared" si="28"/>
        <v>2316200</v>
      </c>
      <c r="Q982" s="21">
        <f t="shared" si="31"/>
        <v>64</v>
      </c>
      <c r="V982" s="52"/>
      <c r="W982" s="53" t="str">
        <f t="shared" si="33"/>
        <v/>
      </c>
      <c r="X982" s="34" t="b">
        <f t="shared" si="13"/>
        <v>0</v>
      </c>
      <c r="Y982" s="34" t="b">
        <f t="shared" si="14"/>
        <v>0</v>
      </c>
      <c r="Z982" s="34" t="b">
        <f t="shared" si="15"/>
        <v>0</v>
      </c>
      <c r="AA982" s="34" t="b">
        <f t="shared" si="16"/>
        <v>0</v>
      </c>
      <c r="AB982" s="34" t="b">
        <f t="shared" si="17"/>
        <v>0</v>
      </c>
      <c r="AC982" s="21">
        <f t="shared" si="18"/>
        <v>17</v>
      </c>
      <c r="AD982" s="21">
        <f t="shared" si="19"/>
        <v>63</v>
      </c>
      <c r="AE982" s="16" t="b">
        <f t="shared" si="20"/>
        <v>0</v>
      </c>
      <c r="AF982" s="17" t="b">
        <f t="shared" si="30"/>
        <v>0</v>
      </c>
      <c r="AG982" s="17">
        <f t="shared" si="22"/>
        <v>74</v>
      </c>
      <c r="AH982" s="17" t="b">
        <f t="shared" si="23"/>
        <v>0</v>
      </c>
      <c r="AI982" s="34">
        <f t="shared" si="24"/>
        <v>3</v>
      </c>
      <c r="AJ982" s="18">
        <f t="shared" si="25"/>
        <v>10718.244</v>
      </c>
      <c r="AK982" s="18">
        <f t="shared" si="26"/>
        <v>10420.515</v>
      </c>
      <c r="AL982" s="18">
        <f t="shared" si="27"/>
        <v>10122.786</v>
      </c>
    </row>
    <row r="983" ht="12.75" customHeight="1">
      <c r="A983" s="1">
        <v>44014.0</v>
      </c>
      <c r="B983" s="2">
        <v>1881.0</v>
      </c>
      <c r="C983" s="3">
        <v>11805.21</v>
      </c>
      <c r="D983" s="2">
        <v>11705.0</v>
      </c>
      <c r="E983" s="4"/>
      <c r="F983" s="5">
        <f t="shared" si="1"/>
        <v>1965</v>
      </c>
      <c r="G983" s="6">
        <f t="shared" si="2"/>
        <v>1.076548273</v>
      </c>
      <c r="H983" s="6">
        <f t="shared" si="3"/>
        <v>1.1483999</v>
      </c>
      <c r="I983" s="5" t="b">
        <f t="shared" si="4"/>
        <v>0</v>
      </c>
      <c r="J983" s="48">
        <f t="shared" si="5"/>
        <v>0</v>
      </c>
      <c r="K983" s="4">
        <f t="shared" si="6"/>
        <v>151</v>
      </c>
      <c r="L983" s="7">
        <f t="shared" si="7"/>
        <v>-0.008488624938</v>
      </c>
      <c r="M983" s="50" t="b">
        <f t="shared" si="8"/>
        <v>0</v>
      </c>
      <c r="N983" s="50" t="b">
        <f t="shared" si="9"/>
        <v>0</v>
      </c>
      <c r="O983" s="50">
        <f t="shared" si="10"/>
        <v>1</v>
      </c>
      <c r="P983" s="4">
        <f t="shared" si="28"/>
        <v>1977950</v>
      </c>
      <c r="Q983" s="21">
        <f t="shared" si="31"/>
        <v>55</v>
      </c>
      <c r="R983" s="93">
        <v>44014.0</v>
      </c>
      <c r="S983" s="97">
        <v>3129.0</v>
      </c>
      <c r="T983" s="97">
        <v>1552517.0</v>
      </c>
      <c r="U983" s="97">
        <v>1.64623794E8</v>
      </c>
      <c r="V983" s="98">
        <v>0.460292</v>
      </c>
      <c r="W983" s="53">
        <f t="shared" si="33"/>
        <v>0.8934704563</v>
      </c>
      <c r="X983" s="34" t="b">
        <f t="shared" si="13"/>
        <v>0</v>
      </c>
      <c r="Y983" s="34" t="b">
        <f t="shared" si="14"/>
        <v>0</v>
      </c>
      <c r="Z983" s="34" t="b">
        <f t="shared" si="15"/>
        <v>0</v>
      </c>
      <c r="AA983" s="34" t="b">
        <f t="shared" si="16"/>
        <v>0</v>
      </c>
      <c r="AB983" s="34" t="b">
        <f t="shared" si="17"/>
        <v>0</v>
      </c>
      <c r="AC983" s="21">
        <f t="shared" si="18"/>
        <v>16</v>
      </c>
      <c r="AD983" s="21">
        <f t="shared" si="19"/>
        <v>62</v>
      </c>
      <c r="AE983" s="16" t="b">
        <f t="shared" si="20"/>
        <v>0</v>
      </c>
      <c r="AF983" s="17" t="b">
        <f t="shared" si="30"/>
        <v>0</v>
      </c>
      <c r="AG983" s="17">
        <f t="shared" si="22"/>
        <v>73</v>
      </c>
      <c r="AH983" s="17" t="b">
        <f t="shared" si="23"/>
        <v>0</v>
      </c>
      <c r="AI983" s="34">
        <f t="shared" si="24"/>
        <v>3</v>
      </c>
      <c r="AJ983" s="18">
        <f t="shared" si="25"/>
        <v>10624.689</v>
      </c>
      <c r="AK983" s="18">
        <f t="shared" si="26"/>
        <v>10329.55875</v>
      </c>
      <c r="AL983" s="18">
        <f t="shared" si="27"/>
        <v>10034.4285</v>
      </c>
    </row>
    <row r="984" ht="12.75" customHeight="1">
      <c r="A984" s="1">
        <v>44013.0</v>
      </c>
      <c r="B984" s="2">
        <v>1920.0</v>
      </c>
      <c r="C984" s="3">
        <v>11703.0</v>
      </c>
      <c r="D984" s="2">
        <v>11554.0</v>
      </c>
      <c r="E984" s="4"/>
      <c r="F984" s="5">
        <f t="shared" si="1"/>
        <v>1997</v>
      </c>
      <c r="G984" s="6">
        <f t="shared" si="2"/>
        <v>1.070459394</v>
      </c>
      <c r="H984" s="6">
        <f t="shared" si="3"/>
        <v>1.152503885</v>
      </c>
      <c r="I984" s="5" t="b">
        <f t="shared" si="4"/>
        <v>0</v>
      </c>
      <c r="J984" s="48">
        <f t="shared" si="5"/>
        <v>0</v>
      </c>
      <c r="K984" s="4">
        <f t="shared" si="6"/>
        <v>69</v>
      </c>
      <c r="L984" s="7">
        <f t="shared" si="7"/>
        <v>-0.01273177818</v>
      </c>
      <c r="M984" s="50" t="b">
        <f t="shared" si="8"/>
        <v>0</v>
      </c>
      <c r="N984" s="50" t="b">
        <f t="shared" si="9"/>
        <v>0</v>
      </c>
      <c r="O984" s="50">
        <f t="shared" si="10"/>
        <v>1</v>
      </c>
      <c r="P984" s="4">
        <f t="shared" si="28"/>
        <v>1630650</v>
      </c>
      <c r="Q984" s="21">
        <f t="shared" si="31"/>
        <v>46</v>
      </c>
      <c r="R984" s="93">
        <v>44013.0</v>
      </c>
      <c r="S984" s="97">
        <v>3103.0</v>
      </c>
      <c r="T984" s="97">
        <v>1537321.0</v>
      </c>
      <c r="U984" s="97">
        <v>2.00076884E8</v>
      </c>
      <c r="V984" s="98">
        <v>0.436327</v>
      </c>
      <c r="W984" s="53">
        <f t="shared" si="33"/>
        <v>1.081011968</v>
      </c>
      <c r="X984" s="34" t="b">
        <f t="shared" si="13"/>
        <v>0</v>
      </c>
      <c r="Y984" s="34" t="b">
        <f t="shared" si="14"/>
        <v>0</v>
      </c>
      <c r="Z984" s="34" t="b">
        <f t="shared" si="15"/>
        <v>0</v>
      </c>
      <c r="AA984" s="34" t="b">
        <f t="shared" si="16"/>
        <v>0</v>
      </c>
      <c r="AB984" s="34" t="b">
        <f t="shared" si="17"/>
        <v>0</v>
      </c>
      <c r="AC984" s="21">
        <f t="shared" si="18"/>
        <v>15</v>
      </c>
      <c r="AD984" s="21">
        <f t="shared" si="19"/>
        <v>61</v>
      </c>
      <c r="AE984" s="16" t="b">
        <f t="shared" si="20"/>
        <v>0</v>
      </c>
      <c r="AF984" s="17" t="b">
        <f t="shared" si="30"/>
        <v>0</v>
      </c>
      <c r="AG984" s="17">
        <f t="shared" si="22"/>
        <v>72</v>
      </c>
      <c r="AH984" s="17" t="b">
        <f t="shared" si="23"/>
        <v>0</v>
      </c>
      <c r="AI984" s="34">
        <f t="shared" si="24"/>
        <v>3</v>
      </c>
      <c r="AJ984" s="18">
        <f t="shared" si="25"/>
        <v>10532.7</v>
      </c>
      <c r="AK984" s="18">
        <f t="shared" si="26"/>
        <v>10240.125</v>
      </c>
      <c r="AL984" s="18">
        <f t="shared" si="27"/>
        <v>9947.55</v>
      </c>
    </row>
    <row r="985" ht="12.75" customHeight="1">
      <c r="A985" s="1">
        <v>44012.0</v>
      </c>
      <c r="B985" s="2">
        <v>1949.0</v>
      </c>
      <c r="C985" s="3">
        <v>11621.24</v>
      </c>
      <c r="D985" s="2">
        <v>11485.0</v>
      </c>
      <c r="E985" s="4"/>
      <c r="F985" s="5">
        <f t="shared" si="1"/>
        <v>1977</v>
      </c>
      <c r="G985" s="6">
        <f t="shared" si="2"/>
        <v>1.066295997</v>
      </c>
      <c r="H985" s="6">
        <f t="shared" si="3"/>
        <v>1.160572039</v>
      </c>
      <c r="I985" s="5" t="b">
        <f t="shared" si="4"/>
        <v>0</v>
      </c>
      <c r="J985" s="48">
        <f t="shared" si="5"/>
        <v>0</v>
      </c>
      <c r="K985" s="4">
        <f t="shared" si="6"/>
        <v>121</v>
      </c>
      <c r="L985" s="7">
        <f t="shared" si="7"/>
        <v>-0.01172336171</v>
      </c>
      <c r="M985" s="50" t="b">
        <f t="shared" si="8"/>
        <v>1</v>
      </c>
      <c r="N985" s="50" t="b">
        <f t="shared" si="9"/>
        <v>0</v>
      </c>
      <c r="O985" s="50">
        <f t="shared" si="10"/>
        <v>-1</v>
      </c>
      <c r="P985" s="4">
        <f t="shared" si="28"/>
        <v>1685850</v>
      </c>
      <c r="Q985" s="21">
        <f t="shared" si="31"/>
        <v>-16</v>
      </c>
      <c r="R985" s="93">
        <v>44012.0</v>
      </c>
      <c r="S985" s="97">
        <v>3090.25</v>
      </c>
      <c r="T985" s="97">
        <v>1724164.0</v>
      </c>
      <c r="U985" s="97">
        <v>1.27896728E8</v>
      </c>
      <c r="V985" s="98">
        <v>0.447153</v>
      </c>
      <c r="W985" s="53">
        <f t="shared" si="33"/>
        <v>0.6874755495</v>
      </c>
      <c r="X985" s="34" t="b">
        <f t="shared" si="13"/>
        <v>0</v>
      </c>
      <c r="Y985" s="34" t="b">
        <f t="shared" si="14"/>
        <v>0</v>
      </c>
      <c r="Z985" s="34" t="b">
        <f t="shared" si="15"/>
        <v>0</v>
      </c>
      <c r="AA985" s="34" t="b">
        <f t="shared" si="16"/>
        <v>0</v>
      </c>
      <c r="AB985" s="34" t="b">
        <f t="shared" si="17"/>
        <v>0</v>
      </c>
      <c r="AC985" s="21">
        <f t="shared" si="18"/>
        <v>14</v>
      </c>
      <c r="AD985" s="21">
        <f t="shared" si="19"/>
        <v>60</v>
      </c>
      <c r="AE985" s="16" t="b">
        <f t="shared" si="20"/>
        <v>0</v>
      </c>
      <c r="AF985" s="17" t="b">
        <f t="shared" si="30"/>
        <v>0</v>
      </c>
      <c r="AG985" s="17">
        <f t="shared" si="22"/>
        <v>71</v>
      </c>
      <c r="AH985" s="17" t="b">
        <f t="shared" si="23"/>
        <v>0</v>
      </c>
      <c r="AI985" s="34">
        <f t="shared" si="24"/>
        <v>1</v>
      </c>
      <c r="AJ985" s="18">
        <f t="shared" si="25"/>
        <v>10459.116</v>
      </c>
      <c r="AK985" s="18">
        <f t="shared" si="26"/>
        <v>10168.585</v>
      </c>
      <c r="AL985" s="18">
        <f t="shared" si="27"/>
        <v>9878.054</v>
      </c>
    </row>
    <row r="986" ht="12.75" customHeight="1">
      <c r="A986" s="1">
        <v>44011.0</v>
      </c>
      <c r="B986" s="2">
        <v>2064.0</v>
      </c>
      <c r="C986" s="3">
        <v>11542.62</v>
      </c>
      <c r="D986" s="2">
        <v>11364.0</v>
      </c>
      <c r="E986" s="4"/>
      <c r="F986" s="5">
        <f t="shared" si="1"/>
        <v>2087</v>
      </c>
      <c r="G986" s="6">
        <f t="shared" si="2"/>
        <v>1.062189942</v>
      </c>
      <c r="H986" s="6">
        <f t="shared" si="3"/>
        <v>1.411930882</v>
      </c>
      <c r="I986" s="5" t="b">
        <f t="shared" si="4"/>
        <v>0</v>
      </c>
      <c r="J986" s="48">
        <f t="shared" si="5"/>
        <v>0</v>
      </c>
      <c r="K986" s="4">
        <f t="shared" si="6"/>
        <v>-155</v>
      </c>
      <c r="L986" s="7">
        <f t="shared" si="7"/>
        <v>-0.01547482287</v>
      </c>
      <c r="M986" s="50" t="b">
        <f t="shared" si="8"/>
        <v>0</v>
      </c>
      <c r="N986" s="50" t="b">
        <f t="shared" si="9"/>
        <v>0</v>
      </c>
      <c r="O986" s="50">
        <f t="shared" si="10"/>
        <v>1</v>
      </c>
      <c r="P986" s="4">
        <f t="shared" si="28"/>
        <v>1437800</v>
      </c>
      <c r="Q986" s="21">
        <f t="shared" si="31"/>
        <v>41</v>
      </c>
      <c r="R986" s="93">
        <v>44011.0</v>
      </c>
      <c r="S986" s="97">
        <v>3047.75</v>
      </c>
      <c r="T986" s="97">
        <v>1585146.0</v>
      </c>
      <c r="U986" s="97">
        <v>-1.52535937E8</v>
      </c>
      <c r="V986" s="98">
        <v>0.457206</v>
      </c>
      <c r="W986" s="53">
        <f t="shared" si="33"/>
        <v>-0.815955863</v>
      </c>
      <c r="X986" s="34" t="b">
        <f t="shared" si="13"/>
        <v>1</v>
      </c>
      <c r="Y986" s="34" t="b">
        <f t="shared" si="14"/>
        <v>0</v>
      </c>
      <c r="Z986" s="34" t="b">
        <f t="shared" si="15"/>
        <v>0</v>
      </c>
      <c r="AA986" s="34" t="b">
        <f t="shared" si="16"/>
        <v>0</v>
      </c>
      <c r="AB986" s="34" t="b">
        <f t="shared" si="17"/>
        <v>0</v>
      </c>
      <c r="AC986" s="21">
        <f t="shared" si="18"/>
        <v>13</v>
      </c>
      <c r="AD986" s="21">
        <f t="shared" si="19"/>
        <v>59</v>
      </c>
      <c r="AE986" s="16" t="b">
        <f t="shared" si="20"/>
        <v>0</v>
      </c>
      <c r="AF986" s="17" t="b">
        <f t="shared" si="30"/>
        <v>0</v>
      </c>
      <c r="AG986" s="17">
        <f t="shared" si="22"/>
        <v>70</v>
      </c>
      <c r="AH986" s="17" t="b">
        <f t="shared" si="23"/>
        <v>0</v>
      </c>
      <c r="AI986" s="34">
        <f t="shared" si="24"/>
        <v>3</v>
      </c>
      <c r="AJ986" s="18">
        <f t="shared" si="25"/>
        <v>10388.358</v>
      </c>
      <c r="AK986" s="18">
        <f t="shared" si="26"/>
        <v>10099.7925</v>
      </c>
      <c r="AL986" s="18">
        <f t="shared" si="27"/>
        <v>9811.227</v>
      </c>
    </row>
    <row r="987" ht="12.75" customHeight="1">
      <c r="A987" s="1">
        <v>44006.0</v>
      </c>
      <c r="B987" s="2">
        <v>2011.0</v>
      </c>
      <c r="C987" s="3">
        <v>11660.67</v>
      </c>
      <c r="D987" s="2">
        <v>11519.0</v>
      </c>
      <c r="E987" s="4"/>
      <c r="F987" s="5">
        <f t="shared" si="1"/>
        <v>2039</v>
      </c>
      <c r="G987" s="6">
        <f t="shared" si="2"/>
        <v>1.07621122</v>
      </c>
      <c r="H987" s="6">
        <f t="shared" si="3"/>
        <v>1.42267513</v>
      </c>
      <c r="I987" s="5" t="b">
        <f t="shared" si="4"/>
        <v>0</v>
      </c>
      <c r="J987" s="48">
        <f t="shared" si="5"/>
        <v>0</v>
      </c>
      <c r="K987" s="4">
        <f t="shared" si="6"/>
        <v>54</v>
      </c>
      <c r="L987" s="7">
        <f t="shared" si="7"/>
        <v>-0.01214938764</v>
      </c>
      <c r="M987" s="50" t="b">
        <f t="shared" si="8"/>
        <v>0</v>
      </c>
      <c r="N987" s="50" t="b">
        <f t="shared" si="9"/>
        <v>0</v>
      </c>
      <c r="O987" s="50">
        <f t="shared" si="10"/>
        <v>1</v>
      </c>
      <c r="P987" s="4">
        <f t="shared" si="28"/>
        <v>1840800</v>
      </c>
      <c r="Q987" s="21">
        <f t="shared" si="31"/>
        <v>52</v>
      </c>
      <c r="R987" s="93">
        <v>44006.0</v>
      </c>
      <c r="S987" s="97">
        <v>3049.0</v>
      </c>
      <c r="T987" s="97">
        <v>2387916.0</v>
      </c>
      <c r="U987" s="97">
        <v>-1.95651569E8</v>
      </c>
      <c r="V987" s="98">
        <v>0.48198</v>
      </c>
      <c r="W987" s="53">
        <f t="shared" si="33"/>
        <v>-1.044160945</v>
      </c>
      <c r="X987" s="34" t="b">
        <f t="shared" si="13"/>
        <v>1</v>
      </c>
      <c r="Y987" s="34" t="b">
        <f t="shared" si="14"/>
        <v>0</v>
      </c>
      <c r="Z987" s="34" t="b">
        <f t="shared" si="15"/>
        <v>0</v>
      </c>
      <c r="AA987" s="34" t="b">
        <f t="shared" si="16"/>
        <v>0</v>
      </c>
      <c r="AB987" s="34" t="b">
        <f t="shared" si="17"/>
        <v>0</v>
      </c>
      <c r="AC987" s="21">
        <f t="shared" si="18"/>
        <v>12</v>
      </c>
      <c r="AD987" s="21">
        <f t="shared" si="19"/>
        <v>58</v>
      </c>
      <c r="AE987" s="16" t="b">
        <f t="shared" si="20"/>
        <v>0</v>
      </c>
      <c r="AF987" s="17" t="b">
        <f t="shared" si="30"/>
        <v>0</v>
      </c>
      <c r="AG987" s="17">
        <f t="shared" si="22"/>
        <v>69</v>
      </c>
      <c r="AH987" s="17" t="b">
        <f t="shared" si="23"/>
        <v>0</v>
      </c>
      <c r="AI987" s="34">
        <f t="shared" si="24"/>
        <v>3</v>
      </c>
      <c r="AJ987" s="18">
        <f t="shared" si="25"/>
        <v>10494.603</v>
      </c>
      <c r="AK987" s="18">
        <f t="shared" si="26"/>
        <v>10203.08625</v>
      </c>
      <c r="AL987" s="18">
        <f t="shared" si="27"/>
        <v>9911.5695</v>
      </c>
    </row>
    <row r="988" ht="12.75" customHeight="1">
      <c r="A988" s="1">
        <v>44005.0</v>
      </c>
      <c r="B988" s="2">
        <v>2041.0</v>
      </c>
      <c r="C988" s="3">
        <v>11612.36</v>
      </c>
      <c r="D988" s="2">
        <v>11465.0</v>
      </c>
      <c r="E988" s="4"/>
      <c r="F988" s="5">
        <f t="shared" si="1"/>
        <v>1984.8</v>
      </c>
      <c r="G988" s="6">
        <f t="shared" si="2"/>
        <v>1.074996436</v>
      </c>
      <c r="H988" s="6">
        <f t="shared" si="3"/>
        <v>1.42551553</v>
      </c>
      <c r="I988" s="5" t="b">
        <f t="shared" si="4"/>
        <v>0</v>
      </c>
      <c r="J988" s="48">
        <f t="shared" si="5"/>
        <v>0</v>
      </c>
      <c r="K988" s="4">
        <f t="shared" si="6"/>
        <v>56</v>
      </c>
      <c r="L988" s="7">
        <f t="shared" si="7"/>
        <v>-0.01268992694</v>
      </c>
      <c r="M988" s="50" t="b">
        <f t="shared" si="8"/>
        <v>0</v>
      </c>
      <c r="N988" s="50" t="b">
        <f t="shared" si="9"/>
        <v>0</v>
      </c>
      <c r="O988" s="50">
        <f t="shared" si="10"/>
        <v>1</v>
      </c>
      <c r="P988" s="4">
        <f t="shared" si="28"/>
        <v>1708500</v>
      </c>
      <c r="Q988" s="21">
        <f t="shared" si="31"/>
        <v>49</v>
      </c>
      <c r="R988" s="93">
        <v>44005.0</v>
      </c>
      <c r="S988" s="97">
        <v>3118.5</v>
      </c>
      <c r="T988" s="97">
        <v>1528485.0</v>
      </c>
      <c r="U988" s="97">
        <v>1.65638045E8</v>
      </c>
      <c r="V988" s="98">
        <v>0.481543</v>
      </c>
      <c r="W988" s="53">
        <f t="shared" si="33"/>
        <v>0.884530217</v>
      </c>
      <c r="X988" s="34" t="b">
        <f t="shared" si="13"/>
        <v>0</v>
      </c>
      <c r="Y988" s="34" t="b">
        <f t="shared" si="14"/>
        <v>0</v>
      </c>
      <c r="Z988" s="34" t="b">
        <f t="shared" si="15"/>
        <v>0</v>
      </c>
      <c r="AA988" s="34" t="b">
        <f t="shared" si="16"/>
        <v>0</v>
      </c>
      <c r="AB988" s="34" t="b">
        <f t="shared" si="17"/>
        <v>0</v>
      </c>
      <c r="AC988" s="21">
        <f t="shared" si="18"/>
        <v>11</v>
      </c>
      <c r="AD988" s="21">
        <f t="shared" si="19"/>
        <v>57</v>
      </c>
      <c r="AE988" s="16" t="b">
        <f t="shared" si="20"/>
        <v>0</v>
      </c>
      <c r="AF988" s="17" t="b">
        <f t="shared" si="30"/>
        <v>0</v>
      </c>
      <c r="AG988" s="17">
        <f t="shared" si="22"/>
        <v>68</v>
      </c>
      <c r="AH988" s="17" t="b">
        <f t="shared" si="23"/>
        <v>0</v>
      </c>
      <c r="AI988" s="34">
        <f t="shared" si="24"/>
        <v>3</v>
      </c>
      <c r="AJ988" s="18">
        <f t="shared" si="25"/>
        <v>10451.124</v>
      </c>
      <c r="AK988" s="18">
        <f t="shared" si="26"/>
        <v>10160.815</v>
      </c>
      <c r="AL988" s="18">
        <f t="shared" si="27"/>
        <v>9870.506</v>
      </c>
    </row>
    <row r="989" ht="12.75" customHeight="1">
      <c r="A989" s="1">
        <v>44004.0</v>
      </c>
      <c r="B989" s="2">
        <v>1820.0</v>
      </c>
      <c r="C989" s="3">
        <v>11572.93</v>
      </c>
      <c r="D989" s="2">
        <v>11409.0</v>
      </c>
      <c r="E989" s="4"/>
      <c r="F989" s="5">
        <f t="shared" si="1"/>
        <v>1937.2</v>
      </c>
      <c r="G989" s="6">
        <f t="shared" si="2"/>
        <v>1.074456238</v>
      </c>
      <c r="H989" s="6">
        <f t="shared" si="3"/>
        <v>1.432515836</v>
      </c>
      <c r="I989" s="5" t="b">
        <f t="shared" si="4"/>
        <v>0</v>
      </c>
      <c r="J989" s="48">
        <f t="shared" si="5"/>
        <v>0</v>
      </c>
      <c r="K989" s="4">
        <f t="shared" si="6"/>
        <v>8</v>
      </c>
      <c r="L989" s="7">
        <f t="shared" si="7"/>
        <v>-0.01416495218</v>
      </c>
      <c r="M989" s="50" t="b">
        <f t="shared" si="8"/>
        <v>0</v>
      </c>
      <c r="N989" s="50" t="b">
        <f t="shared" si="9"/>
        <v>0</v>
      </c>
      <c r="O989" s="50">
        <f t="shared" si="10"/>
        <v>1</v>
      </c>
      <c r="P989" s="4">
        <f t="shared" si="28"/>
        <v>1582500</v>
      </c>
      <c r="Q989" s="21">
        <f t="shared" si="31"/>
        <v>45</v>
      </c>
      <c r="R989" s="93">
        <v>44004.0</v>
      </c>
      <c r="S989" s="97">
        <v>3110.75</v>
      </c>
      <c r="T989" s="97">
        <v>1392325.0</v>
      </c>
      <c r="U989" s="97">
        <v>7.8893989E7</v>
      </c>
      <c r="V989" s="98">
        <v>0.469207</v>
      </c>
      <c r="W989" s="53">
        <f t="shared" si="33"/>
        <v>0.417898071</v>
      </c>
      <c r="X989" s="34" t="b">
        <f t="shared" si="13"/>
        <v>0</v>
      </c>
      <c r="Y989" s="34" t="b">
        <f t="shared" si="14"/>
        <v>0</v>
      </c>
      <c r="Z989" s="34" t="b">
        <f t="shared" si="15"/>
        <v>0</v>
      </c>
      <c r="AA989" s="34" t="b">
        <f t="shared" si="16"/>
        <v>0</v>
      </c>
      <c r="AB989" s="34" t="b">
        <f t="shared" si="17"/>
        <v>0</v>
      </c>
      <c r="AC989" s="21">
        <f t="shared" si="18"/>
        <v>10</v>
      </c>
      <c r="AD989" s="21">
        <f t="shared" si="19"/>
        <v>56</v>
      </c>
      <c r="AE989" s="16" t="b">
        <f t="shared" si="20"/>
        <v>0</v>
      </c>
      <c r="AF989" s="17" t="b">
        <f t="shared" si="30"/>
        <v>0</v>
      </c>
      <c r="AG989" s="17">
        <f t="shared" si="22"/>
        <v>67</v>
      </c>
      <c r="AH989" s="17" t="b">
        <f t="shared" si="23"/>
        <v>0</v>
      </c>
      <c r="AI989" s="34">
        <f t="shared" si="24"/>
        <v>3</v>
      </c>
      <c r="AJ989" s="18">
        <f t="shared" si="25"/>
        <v>10415.637</v>
      </c>
      <c r="AK989" s="18">
        <f t="shared" si="26"/>
        <v>10126.31375</v>
      </c>
      <c r="AL989" s="18">
        <f t="shared" si="27"/>
        <v>9836.9905</v>
      </c>
    </row>
    <row r="990" ht="12.75" customHeight="1">
      <c r="A990" s="1">
        <v>44001.0</v>
      </c>
      <c r="B990" s="2">
        <v>2499.0</v>
      </c>
      <c r="C990" s="3">
        <v>11549.86</v>
      </c>
      <c r="D990" s="2">
        <v>11401.0</v>
      </c>
      <c r="E990" s="4"/>
      <c r="F990" s="5">
        <f t="shared" si="1"/>
        <v>1922.4</v>
      </c>
      <c r="G990" s="6">
        <f t="shared" si="2"/>
        <v>1.075523309</v>
      </c>
      <c r="H990" s="6">
        <f t="shared" si="3"/>
        <v>1.432392671</v>
      </c>
      <c r="I990" s="5" t="b">
        <f t="shared" si="4"/>
        <v>0</v>
      </c>
      <c r="J990" s="48">
        <f t="shared" si="5"/>
        <v>0</v>
      </c>
      <c r="K990" s="4">
        <f t="shared" si="6"/>
        <v>6</v>
      </c>
      <c r="L990" s="7">
        <f t="shared" si="7"/>
        <v>-0.01288846791</v>
      </c>
      <c r="M990" s="50" t="b">
        <f t="shared" si="8"/>
        <v>0</v>
      </c>
      <c r="N990" s="50" t="b">
        <f t="shared" si="9"/>
        <v>0</v>
      </c>
      <c r="O990" s="50">
        <f t="shared" si="10"/>
        <v>1</v>
      </c>
      <c r="P990" s="4">
        <f t="shared" si="28"/>
        <v>1564500</v>
      </c>
      <c r="Q990" s="21">
        <f t="shared" si="31"/>
        <v>45</v>
      </c>
      <c r="R990" s="93">
        <v>44001.0</v>
      </c>
      <c r="S990" s="97">
        <v>3059.5</v>
      </c>
      <c r="T990" s="97">
        <v>1952273.0</v>
      </c>
      <c r="U990" s="97">
        <v>1.41949991E8</v>
      </c>
      <c r="V990" s="98">
        <v>0.525376</v>
      </c>
      <c r="W990" s="53">
        <f t="shared" si="33"/>
        <v>0.7407712119</v>
      </c>
      <c r="X990" s="34" t="b">
        <f t="shared" si="13"/>
        <v>0</v>
      </c>
      <c r="Y990" s="34" t="b">
        <f t="shared" si="14"/>
        <v>0</v>
      </c>
      <c r="Z990" s="34" t="b">
        <f t="shared" si="15"/>
        <v>0</v>
      </c>
      <c r="AA990" s="34" t="b">
        <f t="shared" si="16"/>
        <v>0</v>
      </c>
      <c r="AB990" s="34" t="b">
        <f t="shared" si="17"/>
        <v>0</v>
      </c>
      <c r="AC990" s="21">
        <f t="shared" si="18"/>
        <v>9</v>
      </c>
      <c r="AD990" s="21">
        <f t="shared" si="19"/>
        <v>55</v>
      </c>
      <c r="AE990" s="16" t="b">
        <f t="shared" si="20"/>
        <v>0</v>
      </c>
      <c r="AF990" s="17" t="b">
        <f t="shared" si="30"/>
        <v>0</v>
      </c>
      <c r="AG990" s="17">
        <f t="shared" si="22"/>
        <v>66</v>
      </c>
      <c r="AH990" s="17" t="b">
        <f t="shared" si="23"/>
        <v>0</v>
      </c>
      <c r="AI990" s="34">
        <f t="shared" si="24"/>
        <v>3</v>
      </c>
      <c r="AJ990" s="18">
        <f t="shared" si="25"/>
        <v>10394.874</v>
      </c>
      <c r="AK990" s="18">
        <f t="shared" si="26"/>
        <v>10106.1275</v>
      </c>
      <c r="AL990" s="18">
        <f t="shared" si="27"/>
        <v>9817.381</v>
      </c>
    </row>
    <row r="991" ht="12.75" customHeight="1">
      <c r="A991" s="1">
        <v>44000.0</v>
      </c>
      <c r="B991" s="2">
        <v>1824.0</v>
      </c>
      <c r="C991" s="3">
        <v>11548.33</v>
      </c>
      <c r="D991" s="2">
        <v>11395.0</v>
      </c>
      <c r="E991" s="4"/>
      <c r="F991" s="5">
        <f t="shared" si="1"/>
        <v>1816.2</v>
      </c>
      <c r="G991" s="6">
        <f t="shared" si="2"/>
        <v>1.079173159</v>
      </c>
      <c r="H991" s="6">
        <f t="shared" si="3"/>
        <v>1.138537488</v>
      </c>
      <c r="I991" s="5" t="b">
        <f t="shared" si="4"/>
        <v>0</v>
      </c>
      <c r="J991" s="48">
        <f t="shared" si="5"/>
        <v>0</v>
      </c>
      <c r="K991" s="4">
        <f t="shared" si="6"/>
        <v>40</v>
      </c>
      <c r="L991" s="7">
        <f t="shared" si="7"/>
        <v>-0.01327724442</v>
      </c>
      <c r="M991" s="50" t="b">
        <f t="shared" si="8"/>
        <v>0</v>
      </c>
      <c r="N991" s="50" t="b">
        <f t="shared" si="9"/>
        <v>0</v>
      </c>
      <c r="O991" s="50">
        <f t="shared" si="10"/>
        <v>1</v>
      </c>
      <c r="P991" s="4">
        <f t="shared" si="28"/>
        <v>1551300</v>
      </c>
      <c r="Q991" s="21">
        <f t="shared" si="31"/>
        <v>44</v>
      </c>
      <c r="R991" s="93">
        <v>44000.0</v>
      </c>
      <c r="S991" s="97">
        <v>3098.0</v>
      </c>
      <c r="T991" s="97">
        <v>1636217.0</v>
      </c>
      <c r="U991" s="97">
        <v>1.54420373E8</v>
      </c>
      <c r="V991" s="98">
        <v>0.512579</v>
      </c>
      <c r="W991" s="53">
        <f t="shared" si="33"/>
        <v>0.8008960097</v>
      </c>
      <c r="X991" s="34" t="b">
        <f t="shared" si="13"/>
        <v>1</v>
      </c>
      <c r="Y991" s="34" t="b">
        <f t="shared" si="14"/>
        <v>0</v>
      </c>
      <c r="Z991" s="34" t="b">
        <f t="shared" si="15"/>
        <v>0</v>
      </c>
      <c r="AA991" s="34" t="b">
        <f t="shared" si="16"/>
        <v>0</v>
      </c>
      <c r="AB991" s="34" t="b">
        <f t="shared" si="17"/>
        <v>0</v>
      </c>
      <c r="AC991" s="21">
        <f t="shared" si="18"/>
        <v>8</v>
      </c>
      <c r="AD991" s="21">
        <f t="shared" si="19"/>
        <v>54</v>
      </c>
      <c r="AE991" s="16" t="b">
        <f t="shared" si="20"/>
        <v>0</v>
      </c>
      <c r="AF991" s="17" t="b">
        <f t="shared" si="30"/>
        <v>0</v>
      </c>
      <c r="AG991" s="17">
        <f t="shared" si="22"/>
        <v>65</v>
      </c>
      <c r="AH991" s="17" t="b">
        <f t="shared" si="23"/>
        <v>0</v>
      </c>
      <c r="AI991" s="34">
        <f t="shared" si="24"/>
        <v>3</v>
      </c>
      <c r="AJ991" s="18">
        <f t="shared" si="25"/>
        <v>10393.497</v>
      </c>
      <c r="AK991" s="18">
        <f t="shared" si="26"/>
        <v>10104.78875</v>
      </c>
      <c r="AL991" s="18">
        <f t="shared" si="27"/>
        <v>9816.0805</v>
      </c>
      <c r="AM991" s="19">
        <v>332.0</v>
      </c>
      <c r="AN991" s="19">
        <v>595.0</v>
      </c>
      <c r="AO991" s="19">
        <v>237.0</v>
      </c>
      <c r="AP991" s="19">
        <v>175.0</v>
      </c>
      <c r="AQ991" s="19">
        <v>138.0</v>
      </c>
    </row>
    <row r="992" ht="12.75" customHeight="1">
      <c r="A992" s="102">
        <v>43999.0</v>
      </c>
      <c r="B992" s="2">
        <v>1740.0</v>
      </c>
      <c r="C992" s="3">
        <v>11534.59</v>
      </c>
      <c r="D992" s="2">
        <v>11520.0</v>
      </c>
      <c r="E992" s="4">
        <v>11355.0</v>
      </c>
      <c r="F992" s="5">
        <f t="shared" si="1"/>
        <v>1928</v>
      </c>
      <c r="G992" s="6">
        <f t="shared" si="2"/>
        <v>1.082370443</v>
      </c>
      <c r="H992" s="6">
        <f t="shared" si="3"/>
        <v>1.38337397</v>
      </c>
      <c r="I992" s="5" t="b">
        <f t="shared" si="4"/>
        <v>0</v>
      </c>
      <c r="J992" s="48">
        <f t="shared" si="5"/>
        <v>0</v>
      </c>
      <c r="K992" s="4">
        <f t="shared" si="6"/>
        <v>29</v>
      </c>
      <c r="L992" s="7">
        <f t="shared" si="7"/>
        <v>-0.01556969082</v>
      </c>
      <c r="M992" s="50" t="b">
        <f t="shared" si="8"/>
        <v>0</v>
      </c>
      <c r="N992" s="50" t="b">
        <f t="shared" si="9"/>
        <v>0</v>
      </c>
      <c r="O992" s="50">
        <f t="shared" si="10"/>
        <v>1</v>
      </c>
      <c r="P992" s="4">
        <f t="shared" si="28"/>
        <v>1467300</v>
      </c>
      <c r="Q992" s="21">
        <f t="shared" si="31"/>
        <v>42</v>
      </c>
      <c r="R992" s="93">
        <v>43999.0</v>
      </c>
      <c r="S992" s="97">
        <v>3107.0</v>
      </c>
      <c r="T992" s="97">
        <v>1850300.0</v>
      </c>
      <c r="U992" s="97">
        <v>3.58943279E8</v>
      </c>
      <c r="V992" s="98">
        <v>0.500178</v>
      </c>
      <c r="W992" s="53">
        <f t="shared" si="33"/>
        <v>1.837970593</v>
      </c>
      <c r="X992" s="34" t="b">
        <f t="shared" si="13"/>
        <v>0</v>
      </c>
      <c r="Y992" s="34" t="b">
        <f t="shared" si="14"/>
        <v>0</v>
      </c>
      <c r="Z992" s="34" t="b">
        <f t="shared" si="15"/>
        <v>0</v>
      </c>
      <c r="AA992" s="34" t="b">
        <f t="shared" si="16"/>
        <v>0</v>
      </c>
      <c r="AB992" s="34" t="b">
        <f t="shared" si="17"/>
        <v>0</v>
      </c>
      <c r="AC992" s="21">
        <f t="shared" si="18"/>
        <v>7</v>
      </c>
      <c r="AD992" s="21">
        <f t="shared" si="19"/>
        <v>53</v>
      </c>
      <c r="AE992" s="16" t="b">
        <f t="shared" si="20"/>
        <v>0</v>
      </c>
      <c r="AF992" s="17" t="b">
        <f t="shared" si="30"/>
        <v>0</v>
      </c>
      <c r="AG992" s="17">
        <f t="shared" si="22"/>
        <v>64</v>
      </c>
      <c r="AH992" s="17" t="b">
        <f t="shared" si="23"/>
        <v>0</v>
      </c>
      <c r="AI992" s="34">
        <f t="shared" si="24"/>
        <v>3</v>
      </c>
      <c r="AJ992" s="18">
        <f t="shared" si="25"/>
        <v>10381.131</v>
      </c>
      <c r="AK992" s="18">
        <f t="shared" si="26"/>
        <v>10092.76625</v>
      </c>
      <c r="AL992" s="18">
        <f t="shared" si="27"/>
        <v>9804.4015</v>
      </c>
    </row>
    <row r="993" ht="12.75" customHeight="1">
      <c r="A993" s="1">
        <v>43998.0</v>
      </c>
      <c r="B993" s="2">
        <v>1803.0</v>
      </c>
      <c r="C993" s="3">
        <v>11511.64</v>
      </c>
      <c r="D993" s="2">
        <v>11514.0</v>
      </c>
      <c r="E993" s="4">
        <v>11326.0</v>
      </c>
      <c r="F993" s="5">
        <f t="shared" si="1"/>
        <v>1955.6</v>
      </c>
      <c r="G993" s="6">
        <f t="shared" si="2"/>
        <v>1.084117392</v>
      </c>
      <c r="H993" s="6">
        <f t="shared" si="3"/>
        <v>1.375389588</v>
      </c>
      <c r="I993" s="5" t="b">
        <f t="shared" si="4"/>
        <v>0</v>
      </c>
      <c r="J993" s="48">
        <f t="shared" si="5"/>
        <v>0</v>
      </c>
      <c r="K993" s="4">
        <f t="shared" si="6"/>
        <v>271</v>
      </c>
      <c r="L993" s="7">
        <f t="shared" si="7"/>
        <v>-0.01612628609</v>
      </c>
      <c r="M993" s="50" t="b">
        <f t="shared" si="8"/>
        <v>0</v>
      </c>
      <c r="N993" s="50" t="b">
        <f t="shared" si="9"/>
        <v>0</v>
      </c>
      <c r="O993" s="50">
        <f t="shared" si="10"/>
        <v>1</v>
      </c>
      <c r="P993" s="4">
        <f t="shared" si="28"/>
        <v>1409300</v>
      </c>
      <c r="Q993" s="21">
        <f t="shared" si="31"/>
        <v>40</v>
      </c>
      <c r="R993" s="93">
        <v>43998.0</v>
      </c>
      <c r="S993" s="97">
        <v>3118.25</v>
      </c>
      <c r="T993" s="97">
        <v>2997253.0</v>
      </c>
      <c r="U993" s="97">
        <v>3.33998581E8</v>
      </c>
      <c r="V993" s="98">
        <v>0.483358</v>
      </c>
      <c r="W993" s="53">
        <f t="shared" si="33"/>
        <v>1.694211453</v>
      </c>
      <c r="X993" s="34" t="b">
        <f t="shared" si="13"/>
        <v>0</v>
      </c>
      <c r="Y993" s="34" t="b">
        <f t="shared" si="14"/>
        <v>0</v>
      </c>
      <c r="Z993" s="34" t="b">
        <f t="shared" si="15"/>
        <v>0</v>
      </c>
      <c r="AA993" s="34" t="b">
        <f t="shared" si="16"/>
        <v>0</v>
      </c>
      <c r="AB993" s="34" t="b">
        <f t="shared" si="17"/>
        <v>0</v>
      </c>
      <c r="AC993" s="21">
        <f t="shared" si="18"/>
        <v>6</v>
      </c>
      <c r="AD993" s="21">
        <f t="shared" si="19"/>
        <v>52</v>
      </c>
      <c r="AE993" s="16" t="b">
        <f t="shared" si="20"/>
        <v>0</v>
      </c>
      <c r="AF993" s="17" t="b">
        <f t="shared" si="30"/>
        <v>0</v>
      </c>
      <c r="AG993" s="17">
        <f t="shared" si="22"/>
        <v>63</v>
      </c>
      <c r="AH993" s="17" t="b">
        <f t="shared" si="23"/>
        <v>0</v>
      </c>
      <c r="AI993" s="34">
        <f t="shared" si="24"/>
        <v>3</v>
      </c>
      <c r="AJ993" s="18">
        <f t="shared" si="25"/>
        <v>10360.476</v>
      </c>
      <c r="AK993" s="18">
        <f t="shared" si="26"/>
        <v>10072.685</v>
      </c>
      <c r="AL993" s="18">
        <f t="shared" si="27"/>
        <v>9784.894</v>
      </c>
    </row>
    <row r="994" ht="12.75" customHeight="1">
      <c r="A994" s="1">
        <v>43997.0</v>
      </c>
      <c r="B994" s="2">
        <v>1746.0</v>
      </c>
      <c r="C994" s="3">
        <v>11306.26</v>
      </c>
      <c r="D994" s="2">
        <v>11257.0</v>
      </c>
      <c r="E994" s="4">
        <v>11055.0</v>
      </c>
      <c r="F994" s="5">
        <f t="shared" si="1"/>
        <v>1943.8</v>
      </c>
      <c r="G994" s="6">
        <f t="shared" si="2"/>
        <v>1.069526871</v>
      </c>
      <c r="H994" s="6">
        <f t="shared" si="3"/>
        <v>1.363662375</v>
      </c>
      <c r="I994" s="5" t="b">
        <f t="shared" si="4"/>
        <v>0</v>
      </c>
      <c r="J994" s="48">
        <f t="shared" si="5"/>
        <v>0</v>
      </c>
      <c r="K994" s="4">
        <f t="shared" si="6"/>
        <v>-146</v>
      </c>
      <c r="L994" s="7">
        <f t="shared" si="7"/>
        <v>-0.02222308703</v>
      </c>
      <c r="M994" s="50" t="b">
        <f t="shared" si="8"/>
        <v>0</v>
      </c>
      <c r="N994" s="50" t="b">
        <f t="shared" si="9"/>
        <v>0</v>
      </c>
      <c r="O994" s="50">
        <f t="shared" si="10"/>
        <v>1</v>
      </c>
      <c r="P994" s="4">
        <f t="shared" si="28"/>
        <v>1016350</v>
      </c>
      <c r="Q994" s="21">
        <f t="shared" si="31"/>
        <v>29</v>
      </c>
      <c r="R994" s="93">
        <v>43997.0</v>
      </c>
      <c r="S994" s="97">
        <v>3062.0</v>
      </c>
      <c r="T994" s="97">
        <v>2970664.0</v>
      </c>
      <c r="U994" s="97">
        <v>1.14096478E8</v>
      </c>
      <c r="V994" s="98">
        <v>0.496205</v>
      </c>
      <c r="W994" s="53">
        <f t="shared" si="33"/>
        <v>0.5780955647</v>
      </c>
      <c r="X994" s="34" t="b">
        <f t="shared" si="13"/>
        <v>0</v>
      </c>
      <c r="Y994" s="34" t="b">
        <f t="shared" si="14"/>
        <v>0</v>
      </c>
      <c r="Z994" s="34" t="b">
        <f t="shared" si="15"/>
        <v>0</v>
      </c>
      <c r="AA994" s="34" t="b">
        <f t="shared" si="16"/>
        <v>0</v>
      </c>
      <c r="AB994" s="34" t="b">
        <f t="shared" si="17"/>
        <v>0</v>
      </c>
      <c r="AC994" s="21">
        <f t="shared" si="18"/>
        <v>5</v>
      </c>
      <c r="AD994" s="21">
        <f t="shared" si="19"/>
        <v>51</v>
      </c>
      <c r="AE994" s="16" t="b">
        <f t="shared" si="20"/>
        <v>0</v>
      </c>
      <c r="AF994" s="17" t="b">
        <f t="shared" si="30"/>
        <v>0</v>
      </c>
      <c r="AG994" s="17">
        <f t="shared" si="22"/>
        <v>62</v>
      </c>
      <c r="AH994" s="17" t="b">
        <f t="shared" si="23"/>
        <v>0</v>
      </c>
      <c r="AI994" s="34">
        <f t="shared" si="24"/>
        <v>3</v>
      </c>
      <c r="AJ994" s="18">
        <f t="shared" si="25"/>
        <v>10175.634</v>
      </c>
      <c r="AK994" s="18">
        <f t="shared" si="26"/>
        <v>9892.9775</v>
      </c>
      <c r="AL994" s="18">
        <f t="shared" si="27"/>
        <v>9610.321</v>
      </c>
    </row>
    <row r="995" ht="12.75" customHeight="1">
      <c r="A995" s="1">
        <v>43994.0</v>
      </c>
      <c r="B995" s="2">
        <v>1968.0</v>
      </c>
      <c r="C995" s="3">
        <v>11429.94</v>
      </c>
      <c r="D995" s="2">
        <v>11403.0</v>
      </c>
      <c r="E995" s="4"/>
      <c r="F995" s="5">
        <f t="shared" si="1"/>
        <v>1999.6</v>
      </c>
      <c r="G995" s="6">
        <f t="shared" si="2"/>
        <v>1.084796889</v>
      </c>
      <c r="H995" s="6">
        <f t="shared" si="3"/>
        <v>1.359112556</v>
      </c>
      <c r="I995" s="5" t="b">
        <f t="shared" si="4"/>
        <v>0</v>
      </c>
      <c r="J995" s="48">
        <f t="shared" si="5"/>
        <v>0</v>
      </c>
      <c r="K995" s="4">
        <f t="shared" si="6"/>
        <v>-102</v>
      </c>
      <c r="L995" s="7">
        <f t="shared" si="7"/>
        <v>-0.002356967753</v>
      </c>
      <c r="M995" s="50" t="b">
        <f t="shared" si="8"/>
        <v>0</v>
      </c>
      <c r="N995" s="50" t="b">
        <f t="shared" si="9"/>
        <v>0</v>
      </c>
      <c r="O995" s="50">
        <f t="shared" si="10"/>
        <v>1</v>
      </c>
      <c r="P995" s="4">
        <f t="shared" si="28"/>
        <v>1286450</v>
      </c>
      <c r="Q995" s="21">
        <f t="shared" si="31"/>
        <v>37</v>
      </c>
      <c r="R995" s="93">
        <v>43994.0</v>
      </c>
      <c r="S995" s="97">
        <v>3023.75</v>
      </c>
      <c r="T995" s="97">
        <v>2721119.0</v>
      </c>
      <c r="U995" s="97">
        <v>-1.02508177E8</v>
      </c>
      <c r="V995" s="98">
        <v>0.497007</v>
      </c>
      <c r="W995" s="53">
        <f t="shared" si="33"/>
        <v>-0.5180907942</v>
      </c>
      <c r="X995" s="34" t="b">
        <f t="shared" si="13"/>
        <v>1</v>
      </c>
      <c r="Y995" s="34" t="b">
        <f t="shared" si="14"/>
        <v>0</v>
      </c>
      <c r="Z995" s="34" t="b">
        <f t="shared" si="15"/>
        <v>0</v>
      </c>
      <c r="AA995" s="34" t="b">
        <f t="shared" si="16"/>
        <v>0</v>
      </c>
      <c r="AB995" s="34" t="b">
        <f t="shared" si="17"/>
        <v>0</v>
      </c>
      <c r="AC995" s="21">
        <f t="shared" si="18"/>
        <v>4</v>
      </c>
      <c r="AD995" s="21">
        <f t="shared" si="19"/>
        <v>50</v>
      </c>
      <c r="AE995" s="16" t="b">
        <f t="shared" si="20"/>
        <v>0</v>
      </c>
      <c r="AF995" s="17" t="b">
        <f t="shared" si="30"/>
        <v>0</v>
      </c>
      <c r="AG995" s="17">
        <f t="shared" si="22"/>
        <v>61</v>
      </c>
      <c r="AH995" s="17" t="b">
        <f t="shared" si="23"/>
        <v>0</v>
      </c>
      <c r="AI995" s="34">
        <f t="shared" si="24"/>
        <v>3</v>
      </c>
      <c r="AJ995" s="18">
        <f t="shared" si="25"/>
        <v>10286.946</v>
      </c>
      <c r="AK995" s="18">
        <f t="shared" si="26"/>
        <v>10001.1975</v>
      </c>
      <c r="AL995" s="18">
        <f t="shared" si="27"/>
        <v>9715.449</v>
      </c>
    </row>
    <row r="996" ht="12.75" customHeight="1">
      <c r="A996" s="1">
        <v>43993.0</v>
      </c>
      <c r="B996" s="2">
        <v>2383.0</v>
      </c>
      <c r="C996" s="3">
        <v>11535.77</v>
      </c>
      <c r="D996" s="2">
        <v>11505.0</v>
      </c>
      <c r="E996" s="4"/>
      <c r="F996" s="5">
        <f t="shared" si="1"/>
        <v>1964.4</v>
      </c>
      <c r="G996" s="6">
        <f t="shared" si="2"/>
        <v>1.098298798</v>
      </c>
      <c r="H996" s="6">
        <f t="shared" si="3"/>
        <v>1.354067031</v>
      </c>
      <c r="I996" s="5" t="b">
        <f t="shared" si="4"/>
        <v>0</v>
      </c>
      <c r="J996" s="48">
        <f t="shared" si="5"/>
        <v>0</v>
      </c>
      <c r="K996" s="4">
        <f t="shared" si="6"/>
        <v>-202</v>
      </c>
      <c r="L996" s="7">
        <f t="shared" si="7"/>
        <v>-0.002667355538</v>
      </c>
      <c r="M996" s="50" t="b">
        <f t="shared" si="8"/>
        <v>0</v>
      </c>
      <c r="N996" s="50" t="b">
        <f t="shared" si="9"/>
        <v>0</v>
      </c>
      <c r="O996" s="50">
        <f t="shared" si="10"/>
        <v>1</v>
      </c>
      <c r="P996" s="4">
        <f t="shared" si="28"/>
        <v>1505750</v>
      </c>
      <c r="Q996" s="21">
        <f t="shared" si="31"/>
        <v>43</v>
      </c>
      <c r="R996" s="93">
        <v>43993.0</v>
      </c>
      <c r="S996" s="97">
        <v>3010.25</v>
      </c>
      <c r="T996" s="97">
        <v>3528726.0</v>
      </c>
      <c r="U996" s="97">
        <v>-1.94879784E8</v>
      </c>
      <c r="V996" s="98">
        <v>0.477137</v>
      </c>
      <c r="W996" s="53">
        <f t="shared" si="33"/>
        <v>-0.9758762452</v>
      </c>
      <c r="X996" s="34" t="b">
        <f t="shared" si="13"/>
        <v>1</v>
      </c>
      <c r="Y996" s="34" t="b">
        <f t="shared" si="14"/>
        <v>0</v>
      </c>
      <c r="Z996" s="34" t="b">
        <f t="shared" si="15"/>
        <v>0</v>
      </c>
      <c r="AA996" s="34" t="b">
        <f t="shared" si="16"/>
        <v>0</v>
      </c>
      <c r="AB996" s="34" t="b">
        <f t="shared" si="17"/>
        <v>0</v>
      </c>
      <c r="AC996" s="21">
        <f t="shared" si="18"/>
        <v>3</v>
      </c>
      <c r="AD996" s="21">
        <f t="shared" si="19"/>
        <v>49</v>
      </c>
      <c r="AE996" s="16" t="b">
        <f t="shared" si="20"/>
        <v>0</v>
      </c>
      <c r="AF996" s="17" t="b">
        <f t="shared" si="30"/>
        <v>0</v>
      </c>
      <c r="AG996" s="17">
        <f t="shared" si="22"/>
        <v>60</v>
      </c>
      <c r="AH996" s="17" t="b">
        <f t="shared" si="23"/>
        <v>0</v>
      </c>
      <c r="AI996" s="34">
        <f t="shared" si="24"/>
        <v>3</v>
      </c>
      <c r="AJ996" s="18">
        <f t="shared" si="25"/>
        <v>10382.193</v>
      </c>
      <c r="AK996" s="18">
        <f t="shared" si="26"/>
        <v>10093.79875</v>
      </c>
      <c r="AL996" s="18">
        <f t="shared" si="27"/>
        <v>9805.4045</v>
      </c>
    </row>
    <row r="997" ht="12.75" customHeight="1">
      <c r="A997" s="1">
        <v>43992.0</v>
      </c>
      <c r="B997" s="2">
        <v>1878.0</v>
      </c>
      <c r="C997" s="3">
        <v>11720.16</v>
      </c>
      <c r="D997" s="2">
        <v>11707.0</v>
      </c>
      <c r="E997" s="4"/>
      <c r="F997" s="5">
        <f t="shared" si="1"/>
        <v>1891</v>
      </c>
      <c r="G997" s="6">
        <f t="shared" si="2"/>
        <v>1.119082556</v>
      </c>
      <c r="H997" s="6">
        <f t="shared" si="3"/>
        <v>1.153813282</v>
      </c>
      <c r="I997" s="5" t="b">
        <f t="shared" si="4"/>
        <v>0</v>
      </c>
      <c r="J997" s="48">
        <f t="shared" si="5"/>
        <v>0</v>
      </c>
      <c r="K997" s="4">
        <f t="shared" si="6"/>
        <v>96</v>
      </c>
      <c r="L997" s="7">
        <f t="shared" si="7"/>
        <v>-0.001122851565</v>
      </c>
      <c r="M997" s="50" t="b">
        <f t="shared" si="8"/>
        <v>0</v>
      </c>
      <c r="N997" s="50" t="b">
        <f t="shared" si="9"/>
        <v>0</v>
      </c>
      <c r="O997" s="50">
        <f t="shared" si="10"/>
        <v>1</v>
      </c>
      <c r="P997" s="4">
        <f t="shared" si="28"/>
        <v>2101650</v>
      </c>
      <c r="Q997" s="21">
        <f t="shared" si="31"/>
        <v>59</v>
      </c>
      <c r="R997" s="93">
        <v>43992.0</v>
      </c>
      <c r="S997" s="97">
        <v>3186.0</v>
      </c>
      <c r="T997" s="97">
        <v>1996065.0</v>
      </c>
      <c r="U997" s="97">
        <v>3.38701901E8</v>
      </c>
      <c r="V997" s="98">
        <v>0.469467</v>
      </c>
      <c r="W997" s="53">
        <f t="shared" si="33"/>
        <v>1.6959156</v>
      </c>
      <c r="X997" s="34" t="b">
        <f t="shared" si="13"/>
        <v>0</v>
      </c>
      <c r="Y997" s="34" t="b">
        <f t="shared" si="14"/>
        <v>0</v>
      </c>
      <c r="Z997" s="34" t="b">
        <f t="shared" si="15"/>
        <v>0</v>
      </c>
      <c r="AA997" s="34" t="b">
        <f t="shared" si="16"/>
        <v>0</v>
      </c>
      <c r="AB997" s="34" t="b">
        <f t="shared" si="17"/>
        <v>0</v>
      </c>
      <c r="AC997" s="21">
        <f t="shared" si="18"/>
        <v>2</v>
      </c>
      <c r="AD997" s="21">
        <f t="shared" si="19"/>
        <v>48</v>
      </c>
      <c r="AE997" s="16" t="b">
        <f t="shared" si="20"/>
        <v>0</v>
      </c>
      <c r="AF997" s="17" t="b">
        <f t="shared" si="30"/>
        <v>0</v>
      </c>
      <c r="AG997" s="17">
        <f t="shared" si="22"/>
        <v>59</v>
      </c>
      <c r="AH997" s="17" t="b">
        <f t="shared" si="23"/>
        <v>0</v>
      </c>
      <c r="AI997" s="34">
        <f t="shared" si="24"/>
        <v>3</v>
      </c>
      <c r="AJ997" s="18">
        <f t="shared" si="25"/>
        <v>10548.144</v>
      </c>
      <c r="AK997" s="18">
        <f t="shared" si="26"/>
        <v>10255.14</v>
      </c>
      <c r="AL997" s="18">
        <f t="shared" si="27"/>
        <v>9962.136</v>
      </c>
    </row>
    <row r="998" ht="12.75" customHeight="1">
      <c r="A998" s="1">
        <v>43991.0</v>
      </c>
      <c r="B998" s="2">
        <v>1744.0</v>
      </c>
      <c r="C998" s="3">
        <v>11637.11</v>
      </c>
      <c r="D998" s="2">
        <v>11611.0</v>
      </c>
      <c r="E998" s="4"/>
      <c r="F998" s="5">
        <f t="shared" si="1"/>
        <v>1937.8</v>
      </c>
      <c r="G998" s="6">
        <f t="shared" si="2"/>
        <v>1.113973637</v>
      </c>
      <c r="H998" s="6">
        <f t="shared" si="3"/>
        <v>1.19046277</v>
      </c>
      <c r="I998" s="5" t="b">
        <f t="shared" si="4"/>
        <v>0</v>
      </c>
      <c r="J998" s="48">
        <f t="shared" si="5"/>
        <v>0</v>
      </c>
      <c r="K998" s="4">
        <f t="shared" si="6"/>
        <v>39</v>
      </c>
      <c r="L998" s="7">
        <f t="shared" si="7"/>
        <v>-0.002243684214</v>
      </c>
      <c r="M998" s="50" t="b">
        <f t="shared" si="8"/>
        <v>0</v>
      </c>
      <c r="N998" s="50" t="b">
        <f t="shared" si="9"/>
        <v>0</v>
      </c>
      <c r="O998" s="50">
        <f t="shared" si="10"/>
        <v>1</v>
      </c>
      <c r="P998" s="4">
        <f t="shared" si="28"/>
        <v>1852050</v>
      </c>
      <c r="Q998" s="21">
        <f t="shared" si="31"/>
        <v>52</v>
      </c>
      <c r="R998" s="93">
        <v>43991.0</v>
      </c>
      <c r="S998" s="97">
        <v>3205.5</v>
      </c>
      <c r="T998" s="97">
        <v>1695764.0</v>
      </c>
      <c r="U998" s="97">
        <v>4.51397148E8</v>
      </c>
      <c r="V998" s="98">
        <v>0.473205</v>
      </c>
      <c r="W998" s="53">
        <f t="shared" si="33"/>
        <v>2.236306708</v>
      </c>
      <c r="X998" s="34" t="b">
        <f t="shared" si="13"/>
        <v>0</v>
      </c>
      <c r="Y998" s="34" t="b">
        <f t="shared" si="14"/>
        <v>0</v>
      </c>
      <c r="Z998" s="34" t="b">
        <f t="shared" si="15"/>
        <v>0</v>
      </c>
      <c r="AA998" s="34" t="b">
        <f t="shared" si="16"/>
        <v>0</v>
      </c>
      <c r="AB998" s="34" t="b">
        <f t="shared" si="17"/>
        <v>1</v>
      </c>
      <c r="AC998" s="21">
        <f t="shared" si="18"/>
        <v>1</v>
      </c>
      <c r="AD998" s="21">
        <f t="shared" si="19"/>
        <v>47</v>
      </c>
      <c r="AE998" s="16" t="b">
        <f t="shared" si="20"/>
        <v>0</v>
      </c>
      <c r="AF998" s="17" t="b">
        <f t="shared" si="30"/>
        <v>0</v>
      </c>
      <c r="AG998" s="17">
        <f t="shared" si="22"/>
        <v>58</v>
      </c>
      <c r="AH998" s="17" t="b">
        <f t="shared" si="23"/>
        <v>0</v>
      </c>
      <c r="AI998" s="34">
        <f t="shared" si="24"/>
        <v>3</v>
      </c>
      <c r="AJ998" s="18">
        <f t="shared" si="25"/>
        <v>10473.399</v>
      </c>
      <c r="AK998" s="18">
        <f t="shared" si="26"/>
        <v>10182.47125</v>
      </c>
      <c r="AL998" s="18">
        <f t="shared" si="27"/>
        <v>9891.5435</v>
      </c>
    </row>
    <row r="999" ht="12.75" customHeight="1">
      <c r="A999" s="1">
        <v>43990.0</v>
      </c>
      <c r="B999" s="2">
        <v>2025.0</v>
      </c>
      <c r="C999" s="3">
        <v>11610.32</v>
      </c>
      <c r="D999" s="2">
        <v>11572.0</v>
      </c>
      <c r="E999" s="4"/>
      <c r="F999" s="5">
        <f t="shared" si="1"/>
        <v>1947.2</v>
      </c>
      <c r="G999" s="6">
        <f t="shared" si="2"/>
        <v>1.113567361</v>
      </c>
      <c r="H999" s="6">
        <f t="shared" si="3"/>
        <v>1.179866297</v>
      </c>
      <c r="I999" s="5" t="b">
        <f t="shared" si="4"/>
        <v>0</v>
      </c>
      <c r="J999" s="48">
        <f t="shared" si="5"/>
        <v>0</v>
      </c>
      <c r="K999" s="4">
        <f t="shared" si="6"/>
        <v>109</v>
      </c>
      <c r="L999" s="7">
        <f t="shared" si="7"/>
        <v>-0.003300511958</v>
      </c>
      <c r="M999" s="50" t="b">
        <f t="shared" si="8"/>
        <v>0</v>
      </c>
      <c r="N999" s="50" t="b">
        <f t="shared" si="9"/>
        <v>0</v>
      </c>
      <c r="O999" s="50">
        <f t="shared" si="10"/>
        <v>1</v>
      </c>
      <c r="P999" s="4">
        <f t="shared" si="28"/>
        <v>1754550</v>
      </c>
      <c r="Q999" s="21">
        <f t="shared" si="31"/>
        <v>50</v>
      </c>
      <c r="R999" s="93">
        <v>43990.0</v>
      </c>
      <c r="S999" s="97">
        <v>3227.5</v>
      </c>
      <c r="T999" s="97">
        <v>1602601.0</v>
      </c>
      <c r="U999" s="97">
        <v>4.50322342E8</v>
      </c>
      <c r="V999" s="98">
        <v>0.461503</v>
      </c>
      <c r="W999" s="53">
        <f t="shared" si="33"/>
        <v>2.181221073</v>
      </c>
      <c r="X999" s="34" t="b">
        <f t="shared" si="13"/>
        <v>0</v>
      </c>
      <c r="Y999" s="34" t="b">
        <f t="shared" si="14"/>
        <v>0</v>
      </c>
      <c r="Z999" s="34" t="b">
        <f t="shared" si="15"/>
        <v>0</v>
      </c>
      <c r="AA999" s="34" t="b">
        <f t="shared" si="16"/>
        <v>0</v>
      </c>
      <c r="AB999" s="34" t="b">
        <f t="shared" si="17"/>
        <v>1</v>
      </c>
      <c r="AC999" s="21">
        <f t="shared" si="18"/>
        <v>1</v>
      </c>
      <c r="AD999" s="21">
        <f t="shared" si="19"/>
        <v>46</v>
      </c>
      <c r="AE999" s="16" t="b">
        <f t="shared" si="20"/>
        <v>0</v>
      </c>
      <c r="AF999" s="17" t="b">
        <f t="shared" si="30"/>
        <v>0</v>
      </c>
      <c r="AG999" s="17">
        <f t="shared" si="22"/>
        <v>57</v>
      </c>
      <c r="AH999" s="17" t="b">
        <f t="shared" si="23"/>
        <v>0</v>
      </c>
      <c r="AI999" s="34">
        <f t="shared" si="24"/>
        <v>3</v>
      </c>
      <c r="AJ999" s="18">
        <f t="shared" si="25"/>
        <v>10449.288</v>
      </c>
      <c r="AK999" s="18">
        <f t="shared" si="26"/>
        <v>10159.03</v>
      </c>
      <c r="AL999" s="18">
        <f t="shared" si="27"/>
        <v>9868.772</v>
      </c>
    </row>
    <row r="1000" ht="12.75" customHeight="1">
      <c r="A1000" s="1">
        <v>43987.0</v>
      </c>
      <c r="B1000" s="2">
        <v>1792.0</v>
      </c>
      <c r="C1000" s="3">
        <v>11479.4</v>
      </c>
      <c r="D1000" s="2">
        <v>11463.0</v>
      </c>
      <c r="E1000" s="4"/>
      <c r="F1000" s="5">
        <f t="shared" si="1"/>
        <v>1874.8</v>
      </c>
      <c r="G1000" s="6">
        <f t="shared" si="2"/>
        <v>1.102273189</v>
      </c>
      <c r="H1000" s="6">
        <f t="shared" si="3"/>
        <v>1.182950281</v>
      </c>
      <c r="I1000" s="5" t="b">
        <f t="shared" si="4"/>
        <v>0</v>
      </c>
      <c r="J1000" s="48">
        <f t="shared" si="5"/>
        <v>0</v>
      </c>
      <c r="K1000" s="4">
        <f t="shared" si="6"/>
        <v>105</v>
      </c>
      <c r="L1000" s="7">
        <f t="shared" si="7"/>
        <v>-0.001428646096</v>
      </c>
      <c r="M1000" s="50" t="b">
        <f t="shared" si="8"/>
        <v>0</v>
      </c>
      <c r="N1000" s="50" t="b">
        <f t="shared" si="9"/>
        <v>0</v>
      </c>
      <c r="O1000" s="50">
        <f t="shared" si="10"/>
        <v>1</v>
      </c>
      <c r="P1000" s="4">
        <f t="shared" si="28"/>
        <v>1520200</v>
      </c>
      <c r="Q1000" s="21">
        <f t="shared" si="31"/>
        <v>43</v>
      </c>
      <c r="R1000" s="93">
        <v>43987.0</v>
      </c>
      <c r="S1000" s="97">
        <v>3186.75</v>
      </c>
      <c r="T1000" s="97">
        <v>2444330.0</v>
      </c>
      <c r="U1000" s="97">
        <v>4.22745105E8</v>
      </c>
      <c r="V1000" s="98">
        <v>0.452078</v>
      </c>
      <c r="W1000" s="53">
        <f t="shared" si="33"/>
        <v>2.024144013</v>
      </c>
      <c r="X1000" s="34" t="b">
        <f t="shared" si="13"/>
        <v>0</v>
      </c>
      <c r="Y1000" s="34" t="b">
        <f t="shared" si="14"/>
        <v>0</v>
      </c>
      <c r="Z1000" s="34" t="b">
        <f t="shared" si="15"/>
        <v>0</v>
      </c>
      <c r="AA1000" s="34" t="b">
        <f t="shared" si="16"/>
        <v>0</v>
      </c>
      <c r="AB1000" s="34" t="b">
        <f t="shared" si="17"/>
        <v>0</v>
      </c>
      <c r="AC1000" s="21">
        <f t="shared" si="18"/>
        <v>17</v>
      </c>
      <c r="AD1000" s="21">
        <f t="shared" si="19"/>
        <v>45</v>
      </c>
      <c r="AE1000" s="16" t="b">
        <f t="shared" si="20"/>
        <v>0</v>
      </c>
      <c r="AF1000" s="17" t="b">
        <f t="shared" si="30"/>
        <v>0</v>
      </c>
      <c r="AG1000" s="17">
        <f t="shared" si="22"/>
        <v>56</v>
      </c>
      <c r="AH1000" s="17" t="b">
        <f t="shared" si="23"/>
        <v>0</v>
      </c>
      <c r="AI1000" s="34">
        <f t="shared" si="24"/>
        <v>3</v>
      </c>
      <c r="AJ1000" s="18">
        <f t="shared" si="25"/>
        <v>10331.46</v>
      </c>
      <c r="AK1000" s="18">
        <f t="shared" si="26"/>
        <v>10044.475</v>
      </c>
      <c r="AL1000" s="18">
        <f t="shared" si="27"/>
        <v>9757.49</v>
      </c>
    </row>
    <row r="1001" ht="12.75" customHeight="1">
      <c r="A1001" s="1">
        <v>43986.0</v>
      </c>
      <c r="B1001" s="2">
        <v>2016.0</v>
      </c>
      <c r="C1001" s="3">
        <v>11393.23</v>
      </c>
      <c r="D1001" s="2">
        <v>11358.0</v>
      </c>
      <c r="E1001" s="4"/>
      <c r="F1001" s="5">
        <f t="shared" si="1"/>
        <v>1934</v>
      </c>
      <c r="G1001" s="6">
        <f t="shared" si="2"/>
        <v>1.094832756</v>
      </c>
      <c r="H1001" s="6">
        <f t="shared" si="3"/>
        <v>1.180108028</v>
      </c>
      <c r="I1001" s="5" t="b">
        <f t="shared" si="4"/>
        <v>0</v>
      </c>
      <c r="J1001" s="48">
        <f t="shared" si="5"/>
        <v>0</v>
      </c>
      <c r="K1001" s="4">
        <f t="shared" si="6"/>
        <v>75</v>
      </c>
      <c r="L1001" s="7">
        <f t="shared" si="7"/>
        <v>-0.003092187202</v>
      </c>
      <c r="M1001" s="50" t="b">
        <f t="shared" si="8"/>
        <v>0</v>
      </c>
      <c r="N1001" s="50" t="b">
        <f t="shared" si="9"/>
        <v>0</v>
      </c>
      <c r="O1001" s="50">
        <f t="shared" si="10"/>
        <v>1</v>
      </c>
      <c r="P1001" s="4">
        <f t="shared" si="28"/>
        <v>1320700</v>
      </c>
      <c r="Q1001" s="21">
        <f t="shared" si="31"/>
        <v>38</v>
      </c>
      <c r="R1001" s="93">
        <v>43986.0</v>
      </c>
      <c r="S1001" s="97">
        <v>3110.5</v>
      </c>
      <c r="T1001" s="97">
        <v>1830904.0</v>
      </c>
      <c r="U1001" s="97">
        <v>4.24791035E8</v>
      </c>
      <c r="V1001" s="98">
        <v>0.476256</v>
      </c>
      <c r="W1001" s="53">
        <f t="shared" si="33"/>
        <v>2.017636795</v>
      </c>
      <c r="X1001" s="34" t="b">
        <f t="shared" si="13"/>
        <v>0</v>
      </c>
      <c r="Y1001" s="34" t="b">
        <f t="shared" si="14"/>
        <v>0</v>
      </c>
      <c r="Z1001" s="34" t="b">
        <f t="shared" si="15"/>
        <v>0</v>
      </c>
      <c r="AA1001" s="34" t="b">
        <f t="shared" si="16"/>
        <v>0</v>
      </c>
      <c r="AB1001" s="34" t="b">
        <f t="shared" si="17"/>
        <v>0</v>
      </c>
      <c r="AC1001" s="21">
        <f t="shared" si="18"/>
        <v>16</v>
      </c>
      <c r="AD1001" s="21">
        <f t="shared" si="19"/>
        <v>44</v>
      </c>
      <c r="AE1001" s="16" t="b">
        <f t="shared" si="20"/>
        <v>0</v>
      </c>
      <c r="AF1001" s="17" t="b">
        <f t="shared" si="30"/>
        <v>0</v>
      </c>
      <c r="AG1001" s="17">
        <f t="shared" si="22"/>
        <v>55</v>
      </c>
      <c r="AH1001" s="17" t="b">
        <f t="shared" si="23"/>
        <v>0</v>
      </c>
      <c r="AI1001" s="34">
        <f t="shared" si="24"/>
        <v>3</v>
      </c>
      <c r="AJ1001" s="18">
        <f t="shared" si="25"/>
        <v>10253.907</v>
      </c>
      <c r="AK1001" s="18">
        <f t="shared" si="26"/>
        <v>9969.07625</v>
      </c>
      <c r="AL1001" s="18">
        <f t="shared" si="27"/>
        <v>9684.2455</v>
      </c>
    </row>
    <row r="1002" ht="12.75" customHeight="1">
      <c r="A1002" s="1">
        <v>43985.0</v>
      </c>
      <c r="B1002" s="2">
        <v>2112.0</v>
      </c>
      <c r="C1002" s="3">
        <v>11320.16</v>
      </c>
      <c r="D1002" s="2">
        <v>11283.0</v>
      </c>
      <c r="E1002" s="4"/>
      <c r="F1002" s="5">
        <f t="shared" si="1"/>
        <v>1871.4</v>
      </c>
      <c r="G1002" s="6">
        <f t="shared" si="2"/>
        <v>1.088535624</v>
      </c>
      <c r="H1002" s="6">
        <f t="shared" si="3"/>
        <v>1.176896715</v>
      </c>
      <c r="I1002" s="5" t="b">
        <f t="shared" si="4"/>
        <v>0</v>
      </c>
      <c r="J1002" s="48">
        <f t="shared" si="5"/>
        <v>0</v>
      </c>
      <c r="K1002" s="4">
        <f t="shared" si="6"/>
        <v>178</v>
      </c>
      <c r="L1002" s="7">
        <f t="shared" si="7"/>
        <v>-0.003282639115</v>
      </c>
      <c r="M1002" s="50" t="b">
        <f t="shared" si="8"/>
        <v>0</v>
      </c>
      <c r="N1002" s="50" t="b">
        <f t="shared" si="9"/>
        <v>0</v>
      </c>
      <c r="O1002" s="50">
        <f t="shared" si="10"/>
        <v>1</v>
      </c>
      <c r="P1002" s="4">
        <f t="shared" si="28"/>
        <v>1193200</v>
      </c>
      <c r="Q1002" s="21">
        <f t="shared" si="31"/>
        <v>34</v>
      </c>
      <c r="R1002" s="93">
        <v>43985.0</v>
      </c>
      <c r="S1002" s="97">
        <v>3117.75</v>
      </c>
      <c r="T1002" s="97">
        <v>1623708.0</v>
      </c>
      <c r="U1002" s="97">
        <v>3.9995266E8</v>
      </c>
      <c r="V1002" s="98">
        <v>0.441146</v>
      </c>
      <c r="W1002" s="53">
        <f t="shared" si="33"/>
        <v>1.886654891</v>
      </c>
      <c r="X1002" s="34" t="b">
        <f t="shared" si="13"/>
        <v>0</v>
      </c>
      <c r="Y1002" s="34" t="b">
        <f t="shared" si="14"/>
        <v>0</v>
      </c>
      <c r="Z1002" s="34" t="b">
        <f t="shared" si="15"/>
        <v>0</v>
      </c>
      <c r="AA1002" s="34" t="b">
        <f t="shared" si="16"/>
        <v>0</v>
      </c>
      <c r="AB1002" s="34" t="b">
        <f t="shared" si="17"/>
        <v>0</v>
      </c>
      <c r="AC1002" s="21">
        <f t="shared" si="18"/>
        <v>15</v>
      </c>
      <c r="AD1002" s="21">
        <f t="shared" si="19"/>
        <v>43</v>
      </c>
      <c r="AE1002" s="16" t="b">
        <f t="shared" si="20"/>
        <v>0</v>
      </c>
      <c r="AF1002" s="17" t="b">
        <f t="shared" si="30"/>
        <v>0</v>
      </c>
      <c r="AG1002" s="17">
        <f t="shared" si="22"/>
        <v>54</v>
      </c>
      <c r="AH1002" s="17" t="b">
        <f t="shared" si="23"/>
        <v>0</v>
      </c>
      <c r="AI1002" s="34">
        <f t="shared" si="24"/>
        <v>3</v>
      </c>
      <c r="AJ1002" s="18">
        <f t="shared" si="25"/>
        <v>10188.144</v>
      </c>
      <c r="AK1002" s="18">
        <f t="shared" si="26"/>
        <v>9905.14</v>
      </c>
      <c r="AL1002" s="18">
        <f t="shared" si="27"/>
        <v>9622.136</v>
      </c>
    </row>
    <row r="1003" ht="12.75" customHeight="1">
      <c r="A1003" s="1">
        <v>43984.0</v>
      </c>
      <c r="B1003" s="2">
        <v>1791.0</v>
      </c>
      <c r="C1003" s="3">
        <v>11127.93</v>
      </c>
      <c r="D1003" s="2">
        <v>11105.0</v>
      </c>
      <c r="E1003" s="4"/>
      <c r="F1003" s="5">
        <f t="shared" si="1"/>
        <v>1761.4</v>
      </c>
      <c r="G1003" s="6">
        <f t="shared" si="2"/>
        <v>1.070048143</v>
      </c>
      <c r="H1003" s="6">
        <f t="shared" si="3"/>
        <v>1.170283323</v>
      </c>
      <c r="I1003" s="5" t="b">
        <f t="shared" si="4"/>
        <v>0</v>
      </c>
      <c r="J1003" s="48">
        <f t="shared" si="5"/>
        <v>0</v>
      </c>
      <c r="K1003" s="4">
        <f t="shared" si="6"/>
        <v>47</v>
      </c>
      <c r="L1003" s="7">
        <f t="shared" si="7"/>
        <v>-0.002060580899</v>
      </c>
      <c r="M1003" s="50" t="b">
        <f t="shared" si="8"/>
        <v>0</v>
      </c>
      <c r="N1003" s="50" t="b">
        <f t="shared" si="9"/>
        <v>0</v>
      </c>
      <c r="O1003" s="50">
        <f t="shared" si="10"/>
        <v>1</v>
      </c>
      <c r="P1003" s="4">
        <f t="shared" si="28"/>
        <v>944000</v>
      </c>
      <c r="Q1003" s="21">
        <f t="shared" si="31"/>
        <v>28</v>
      </c>
      <c r="R1003" s="93">
        <v>43984.0</v>
      </c>
      <c r="S1003" s="97">
        <v>3077.0</v>
      </c>
      <c r="T1003" s="97">
        <v>1458830.0</v>
      </c>
      <c r="U1003" s="97">
        <v>3.47123762E8</v>
      </c>
      <c r="V1003" s="98">
        <v>0.480509</v>
      </c>
      <c r="W1003" s="53">
        <f t="shared" si="33"/>
        <v>1.617199333</v>
      </c>
      <c r="X1003" s="34" t="b">
        <f t="shared" si="13"/>
        <v>0</v>
      </c>
      <c r="Y1003" s="34" t="b">
        <f t="shared" si="14"/>
        <v>0</v>
      </c>
      <c r="Z1003" s="34" t="b">
        <f t="shared" si="15"/>
        <v>0</v>
      </c>
      <c r="AA1003" s="34" t="b">
        <f t="shared" si="16"/>
        <v>0</v>
      </c>
      <c r="AB1003" s="34" t="b">
        <f t="shared" si="17"/>
        <v>0</v>
      </c>
      <c r="AC1003" s="21">
        <f t="shared" si="18"/>
        <v>14</v>
      </c>
      <c r="AD1003" s="21">
        <f t="shared" si="19"/>
        <v>42</v>
      </c>
      <c r="AE1003" s="16" t="b">
        <f t="shared" si="20"/>
        <v>0</v>
      </c>
      <c r="AF1003" s="17" t="b">
        <f t="shared" si="30"/>
        <v>0</v>
      </c>
      <c r="AG1003" s="17">
        <f t="shared" si="22"/>
        <v>53</v>
      </c>
      <c r="AH1003" s="17" t="b">
        <f t="shared" si="23"/>
        <v>0</v>
      </c>
      <c r="AI1003" s="34">
        <f t="shared" si="24"/>
        <v>3</v>
      </c>
      <c r="AJ1003" s="18">
        <f t="shared" si="25"/>
        <v>10015.137</v>
      </c>
      <c r="AK1003" s="18">
        <f t="shared" si="26"/>
        <v>9736.93875</v>
      </c>
      <c r="AL1003" s="18">
        <f t="shared" si="27"/>
        <v>9458.7405</v>
      </c>
    </row>
    <row r="1004" ht="12.75" customHeight="1">
      <c r="A1004" s="1">
        <v>43983.0</v>
      </c>
      <c r="B1004" s="2">
        <v>1663.0</v>
      </c>
      <c r="C1004" s="3">
        <v>11079.02</v>
      </c>
      <c r="D1004" s="2">
        <v>11058.0</v>
      </c>
      <c r="E1004" s="4"/>
      <c r="F1004" s="5">
        <f t="shared" si="1"/>
        <v>1764.6</v>
      </c>
      <c r="G1004" s="6">
        <f t="shared" si="2"/>
        <v>1.064684862</v>
      </c>
      <c r="H1004" s="6">
        <f t="shared" si="3"/>
        <v>1.174155092</v>
      </c>
      <c r="I1004" s="5" t="b">
        <f t="shared" si="4"/>
        <v>0</v>
      </c>
      <c r="J1004" s="48">
        <f t="shared" si="5"/>
        <v>0</v>
      </c>
      <c r="K1004" s="4">
        <f t="shared" si="6"/>
        <v>136</v>
      </c>
      <c r="L1004" s="7">
        <f t="shared" si="7"/>
        <v>-0.001897279723</v>
      </c>
      <c r="M1004" s="50" t="b">
        <f t="shared" si="8"/>
        <v>0</v>
      </c>
      <c r="N1004" s="50" t="b">
        <f t="shared" si="9"/>
        <v>0</v>
      </c>
      <c r="O1004" s="50">
        <f t="shared" si="10"/>
        <v>1</v>
      </c>
      <c r="P1004" s="4">
        <f t="shared" si="28"/>
        <v>882900</v>
      </c>
      <c r="Q1004" s="21">
        <f t="shared" si="31"/>
        <v>26</v>
      </c>
      <c r="R1004" s="93">
        <v>43983.0</v>
      </c>
      <c r="S1004" s="97">
        <v>3054.0</v>
      </c>
      <c r="T1004" s="97">
        <v>1277803.0</v>
      </c>
      <c r="U1004" s="97">
        <v>2.50141776E8</v>
      </c>
      <c r="V1004" s="98">
        <v>0.470512</v>
      </c>
      <c r="W1004" s="53">
        <f t="shared" si="33"/>
        <v>1.15288705</v>
      </c>
      <c r="X1004" s="34" t="b">
        <f t="shared" si="13"/>
        <v>0</v>
      </c>
      <c r="Y1004" s="34" t="b">
        <f t="shared" si="14"/>
        <v>0</v>
      </c>
      <c r="Z1004" s="34" t="b">
        <f t="shared" si="15"/>
        <v>0</v>
      </c>
      <c r="AA1004" s="34" t="b">
        <f t="shared" si="16"/>
        <v>0</v>
      </c>
      <c r="AB1004" s="34" t="b">
        <f t="shared" si="17"/>
        <v>0</v>
      </c>
      <c r="AC1004" s="21">
        <f t="shared" si="18"/>
        <v>13</v>
      </c>
      <c r="AD1004" s="21">
        <f t="shared" si="19"/>
        <v>41</v>
      </c>
      <c r="AE1004" s="16" t="b">
        <f t="shared" si="20"/>
        <v>0</v>
      </c>
      <c r="AF1004" s="17" t="b">
        <f t="shared" si="30"/>
        <v>0</v>
      </c>
      <c r="AG1004" s="17">
        <f t="shared" si="22"/>
        <v>52</v>
      </c>
      <c r="AH1004" s="17" t="b">
        <f t="shared" si="23"/>
        <v>0</v>
      </c>
      <c r="AI1004" s="34">
        <f t="shared" si="24"/>
        <v>3</v>
      </c>
      <c r="AJ1004" s="18">
        <f t="shared" si="25"/>
        <v>9971.118</v>
      </c>
      <c r="AK1004" s="18">
        <f t="shared" si="26"/>
        <v>9694.1425</v>
      </c>
      <c r="AL1004" s="18">
        <f t="shared" si="27"/>
        <v>9417.167</v>
      </c>
    </row>
    <row r="1005" ht="12.75" customHeight="1">
      <c r="A1005" s="1">
        <v>43980.0</v>
      </c>
      <c r="B1005" s="2">
        <v>2088.0</v>
      </c>
      <c r="C1005" s="3">
        <v>10942.16</v>
      </c>
      <c r="D1005" s="2">
        <v>10922.0</v>
      </c>
      <c r="E1005" s="4"/>
      <c r="F1005" s="5">
        <f t="shared" si="1"/>
        <v>1724</v>
      </c>
      <c r="G1005" s="6">
        <f t="shared" si="2"/>
        <v>1.051005284</v>
      </c>
      <c r="H1005" s="6">
        <f t="shared" si="3"/>
        <v>1.177344022</v>
      </c>
      <c r="I1005" s="5" t="b">
        <f t="shared" si="4"/>
        <v>0</v>
      </c>
      <c r="J1005" s="48">
        <f t="shared" si="5"/>
        <v>0</v>
      </c>
      <c r="K1005" s="4">
        <f t="shared" si="6"/>
        <v>15</v>
      </c>
      <c r="L1005" s="7">
        <f t="shared" si="7"/>
        <v>-0.001842415026</v>
      </c>
      <c r="M1005" s="50" t="b">
        <f t="shared" si="8"/>
        <v>0</v>
      </c>
      <c r="N1005" s="50" t="b">
        <f t="shared" si="9"/>
        <v>0</v>
      </c>
      <c r="O1005" s="50">
        <f t="shared" si="10"/>
        <v>1</v>
      </c>
      <c r="P1005" s="4">
        <f t="shared" si="28"/>
        <v>733300</v>
      </c>
      <c r="Q1005" s="21">
        <f t="shared" si="31"/>
        <v>22</v>
      </c>
      <c r="R1005" s="93">
        <v>43980.0</v>
      </c>
      <c r="S1005" s="97">
        <v>3042.0</v>
      </c>
      <c r="T1005" s="97">
        <v>2258009.0</v>
      </c>
      <c r="U1005" s="97">
        <v>2.07459088E8</v>
      </c>
      <c r="V1005" s="98">
        <v>0.52263</v>
      </c>
      <c r="W1005" s="53">
        <f t="shared" si="33"/>
        <v>0.9462945588</v>
      </c>
      <c r="X1005" s="34" t="b">
        <f t="shared" si="13"/>
        <v>0</v>
      </c>
      <c r="Y1005" s="34" t="b">
        <f t="shared" si="14"/>
        <v>0</v>
      </c>
      <c r="Z1005" s="34" t="b">
        <f t="shared" si="15"/>
        <v>0</v>
      </c>
      <c r="AA1005" s="34" t="b">
        <f t="shared" si="16"/>
        <v>0</v>
      </c>
      <c r="AB1005" s="34" t="b">
        <f t="shared" si="17"/>
        <v>0</v>
      </c>
      <c r="AC1005" s="21">
        <f t="shared" si="18"/>
        <v>12</v>
      </c>
      <c r="AD1005" s="21">
        <f t="shared" si="19"/>
        <v>40</v>
      </c>
      <c r="AE1005" s="16" t="b">
        <f t="shared" si="20"/>
        <v>0</v>
      </c>
      <c r="AF1005" s="17" t="b">
        <f t="shared" si="30"/>
        <v>0</v>
      </c>
      <c r="AG1005" s="17">
        <f t="shared" si="22"/>
        <v>51</v>
      </c>
      <c r="AH1005" s="17" t="b">
        <f t="shared" si="23"/>
        <v>0</v>
      </c>
      <c r="AI1005" s="34">
        <f t="shared" si="24"/>
        <v>3</v>
      </c>
      <c r="AJ1005" s="18">
        <f t="shared" si="25"/>
        <v>9847.944</v>
      </c>
      <c r="AK1005" s="18">
        <f t="shared" si="26"/>
        <v>9574.39</v>
      </c>
      <c r="AL1005" s="18">
        <f t="shared" si="27"/>
        <v>9300.836</v>
      </c>
    </row>
    <row r="1006" ht="12.75" customHeight="1">
      <c r="A1006" s="1">
        <v>43979.0</v>
      </c>
      <c r="B1006" s="2">
        <v>1703.0</v>
      </c>
      <c r="C1006" s="3">
        <v>10944.19</v>
      </c>
      <c r="D1006" s="2">
        <v>10907.0</v>
      </c>
      <c r="E1006" s="4"/>
      <c r="F1006" s="5">
        <f t="shared" si="1"/>
        <v>1660.6</v>
      </c>
      <c r="G1006" s="6">
        <f t="shared" si="2"/>
        <v>1.050551842</v>
      </c>
      <c r="H1006" s="6">
        <f t="shared" si="3"/>
        <v>1.023438459</v>
      </c>
      <c r="I1006" s="5" t="b">
        <f t="shared" si="4"/>
        <v>0</v>
      </c>
      <c r="J1006" s="48">
        <f t="shared" si="5"/>
        <v>0</v>
      </c>
      <c r="K1006" s="4">
        <f t="shared" si="6"/>
        <v>-70</v>
      </c>
      <c r="L1006" s="7">
        <f t="shared" si="7"/>
        <v>-0.003398150069</v>
      </c>
      <c r="M1006" s="50" t="b">
        <f t="shared" si="8"/>
        <v>0</v>
      </c>
      <c r="N1006" s="50" t="b">
        <f t="shared" si="9"/>
        <v>0</v>
      </c>
      <c r="O1006" s="50">
        <f t="shared" si="10"/>
        <v>1</v>
      </c>
      <c r="P1006" s="4">
        <f t="shared" si="28"/>
        <v>717550</v>
      </c>
      <c r="Q1006" s="21">
        <f t="shared" si="31"/>
        <v>21</v>
      </c>
      <c r="R1006" s="93">
        <v>43979.0</v>
      </c>
      <c r="S1006" s="97">
        <v>3038.0</v>
      </c>
      <c r="T1006" s="97">
        <v>1881295.0</v>
      </c>
      <c r="U1006" s="97">
        <v>2.75398702E8</v>
      </c>
      <c r="V1006" s="98">
        <v>0.491475</v>
      </c>
      <c r="W1006" s="53">
        <f t="shared" si="33"/>
        <v>1.241580423</v>
      </c>
      <c r="X1006" s="34" t="b">
        <f t="shared" si="13"/>
        <v>0</v>
      </c>
      <c r="Y1006" s="34" t="b">
        <f t="shared" si="14"/>
        <v>0</v>
      </c>
      <c r="Z1006" s="34" t="b">
        <f t="shared" si="15"/>
        <v>0</v>
      </c>
      <c r="AA1006" s="34" t="b">
        <f t="shared" si="16"/>
        <v>0</v>
      </c>
      <c r="AB1006" s="34" t="b">
        <f t="shared" si="17"/>
        <v>0</v>
      </c>
      <c r="AC1006" s="21">
        <f t="shared" si="18"/>
        <v>11</v>
      </c>
      <c r="AD1006" s="21">
        <f t="shared" si="19"/>
        <v>39</v>
      </c>
      <c r="AE1006" s="16" t="b">
        <f t="shared" si="20"/>
        <v>0</v>
      </c>
      <c r="AF1006" s="17" t="b">
        <f t="shared" si="30"/>
        <v>0</v>
      </c>
      <c r="AG1006" s="17">
        <f t="shared" si="22"/>
        <v>50</v>
      </c>
      <c r="AH1006" s="17" t="b">
        <f t="shared" si="23"/>
        <v>0</v>
      </c>
      <c r="AI1006" s="34">
        <f t="shared" si="24"/>
        <v>3</v>
      </c>
      <c r="AJ1006" s="18">
        <f t="shared" si="25"/>
        <v>9849.771</v>
      </c>
      <c r="AK1006" s="18">
        <f t="shared" si="26"/>
        <v>9576.16625</v>
      </c>
      <c r="AL1006" s="18">
        <f t="shared" si="27"/>
        <v>9302.5615</v>
      </c>
    </row>
    <row r="1007" ht="12.75" customHeight="1">
      <c r="A1007" s="1">
        <v>43978.0</v>
      </c>
      <c r="B1007" s="2">
        <v>1562.0</v>
      </c>
      <c r="C1007" s="3">
        <v>11014.66</v>
      </c>
      <c r="D1007" s="2">
        <v>10977.0</v>
      </c>
      <c r="E1007" s="4"/>
      <c r="F1007" s="5">
        <f t="shared" si="1"/>
        <v>1657.8</v>
      </c>
      <c r="G1007" s="6">
        <f t="shared" si="2"/>
        <v>1.056933769</v>
      </c>
      <c r="H1007" s="6">
        <f t="shared" si="3"/>
        <v>1.020615645</v>
      </c>
      <c r="I1007" s="5" t="b">
        <f t="shared" si="4"/>
        <v>0</v>
      </c>
      <c r="J1007" s="48">
        <f t="shared" si="5"/>
        <v>0</v>
      </c>
      <c r="K1007" s="4">
        <f t="shared" si="6"/>
        <v>-6</v>
      </c>
      <c r="L1007" s="7">
        <f t="shared" si="7"/>
        <v>-0.003419079663</v>
      </c>
      <c r="M1007" s="50" t="b">
        <f t="shared" si="8"/>
        <v>0</v>
      </c>
      <c r="N1007" s="50" t="b">
        <f t="shared" si="9"/>
        <v>0</v>
      </c>
      <c r="O1007" s="50">
        <f t="shared" si="10"/>
        <v>1</v>
      </c>
      <c r="P1007" s="4">
        <f t="shared" si="28"/>
        <v>801550</v>
      </c>
      <c r="Q1007" s="21">
        <f t="shared" si="31"/>
        <v>24</v>
      </c>
      <c r="R1007" s="93">
        <v>43978.0</v>
      </c>
      <c r="S1007" s="97">
        <v>3035.5</v>
      </c>
      <c r="T1007" s="97">
        <v>2109332.0</v>
      </c>
      <c r="U1007" s="97">
        <v>3.14740221E8</v>
      </c>
      <c r="V1007" s="98">
        <v>0.477099</v>
      </c>
      <c r="W1007" s="53">
        <f t="shared" si="33"/>
        <v>1.399280705</v>
      </c>
      <c r="X1007" s="34" t="b">
        <f t="shared" si="13"/>
        <v>0</v>
      </c>
      <c r="Y1007" s="34" t="b">
        <f t="shared" si="14"/>
        <v>0</v>
      </c>
      <c r="Z1007" s="34" t="b">
        <f t="shared" si="15"/>
        <v>0</v>
      </c>
      <c r="AA1007" s="34" t="b">
        <f t="shared" si="16"/>
        <v>0</v>
      </c>
      <c r="AB1007" s="34" t="b">
        <f t="shared" si="17"/>
        <v>0</v>
      </c>
      <c r="AC1007" s="21">
        <f t="shared" si="18"/>
        <v>10</v>
      </c>
      <c r="AD1007" s="21">
        <f t="shared" si="19"/>
        <v>38</v>
      </c>
      <c r="AE1007" s="16" t="b">
        <f t="shared" si="20"/>
        <v>0</v>
      </c>
      <c r="AF1007" s="17" t="b">
        <f t="shared" si="30"/>
        <v>0</v>
      </c>
      <c r="AG1007" s="17">
        <f t="shared" si="22"/>
        <v>49</v>
      </c>
      <c r="AH1007" s="17" t="b">
        <f t="shared" si="23"/>
        <v>0</v>
      </c>
      <c r="AI1007" s="34">
        <f t="shared" si="24"/>
        <v>3</v>
      </c>
      <c r="AJ1007" s="18">
        <f t="shared" si="25"/>
        <v>9913.194</v>
      </c>
      <c r="AK1007" s="18">
        <f t="shared" si="26"/>
        <v>9637.8275</v>
      </c>
      <c r="AL1007" s="18">
        <f t="shared" si="27"/>
        <v>9362.461</v>
      </c>
    </row>
    <row r="1008" ht="12.75" customHeight="1">
      <c r="A1008" s="1">
        <v>43977.0</v>
      </c>
      <c r="B1008" s="2">
        <v>1807.0</v>
      </c>
      <c r="C1008" s="3">
        <v>10997.21</v>
      </c>
      <c r="D1008" s="2">
        <v>10983.0</v>
      </c>
      <c r="E1008" s="4"/>
      <c r="F1008" s="5">
        <f t="shared" si="1"/>
        <v>1682.6</v>
      </c>
      <c r="G1008" s="6">
        <f t="shared" si="2"/>
        <v>1.054791185</v>
      </c>
      <c r="H1008" s="6">
        <f t="shared" si="3"/>
        <v>1.016300935</v>
      </c>
      <c r="I1008" s="5" t="b">
        <f t="shared" si="4"/>
        <v>0</v>
      </c>
      <c r="J1008" s="48">
        <f t="shared" si="5"/>
        <v>0</v>
      </c>
      <c r="K1008" s="4">
        <f t="shared" si="6"/>
        <v>147</v>
      </c>
      <c r="L1008" s="7">
        <f t="shared" si="7"/>
        <v>-0.001292145917</v>
      </c>
      <c r="M1008" s="50" t="b">
        <f t="shared" si="8"/>
        <v>0</v>
      </c>
      <c r="N1008" s="50" t="b">
        <f t="shared" si="9"/>
        <v>0</v>
      </c>
      <c r="O1008" s="50">
        <f t="shared" si="10"/>
        <v>1</v>
      </c>
      <c r="P1008" s="4">
        <f t="shared" si="28"/>
        <v>808750</v>
      </c>
      <c r="Q1008" s="21">
        <f t="shared" si="31"/>
        <v>24</v>
      </c>
      <c r="R1008" s="93">
        <v>43977.0</v>
      </c>
      <c r="S1008" s="97">
        <v>2994.5</v>
      </c>
      <c r="T1008" s="97">
        <v>1797241.0</v>
      </c>
      <c r="U1008" s="97">
        <v>2.29607552E8</v>
      </c>
      <c r="V1008" s="98">
        <v>0.471395</v>
      </c>
      <c r="W1008" s="53">
        <f t="shared" si="33"/>
        <v>1.000660281</v>
      </c>
      <c r="X1008" s="34" t="b">
        <f t="shared" si="13"/>
        <v>0</v>
      </c>
      <c r="Y1008" s="34" t="b">
        <f t="shared" si="14"/>
        <v>0</v>
      </c>
      <c r="Z1008" s="34" t="b">
        <f t="shared" si="15"/>
        <v>0</v>
      </c>
      <c r="AA1008" s="34" t="b">
        <f t="shared" si="16"/>
        <v>0</v>
      </c>
      <c r="AB1008" s="34" t="b">
        <f t="shared" si="17"/>
        <v>0</v>
      </c>
      <c r="AC1008" s="21">
        <f t="shared" si="18"/>
        <v>9</v>
      </c>
      <c r="AD1008" s="21">
        <f t="shared" si="19"/>
        <v>37</v>
      </c>
      <c r="AE1008" s="16" t="b">
        <f t="shared" si="20"/>
        <v>0</v>
      </c>
      <c r="AF1008" s="17" t="b">
        <f t="shared" si="30"/>
        <v>0</v>
      </c>
      <c r="AG1008" s="17">
        <f t="shared" si="22"/>
        <v>48</v>
      </c>
      <c r="AH1008" s="17" t="b">
        <f t="shared" si="23"/>
        <v>0</v>
      </c>
      <c r="AI1008" s="34">
        <f t="shared" si="24"/>
        <v>3</v>
      </c>
      <c r="AJ1008" s="18">
        <f t="shared" si="25"/>
        <v>9897.489</v>
      </c>
      <c r="AK1008" s="18">
        <f t="shared" si="26"/>
        <v>9622.55875</v>
      </c>
      <c r="AL1008" s="18">
        <f t="shared" si="27"/>
        <v>9347.6285</v>
      </c>
    </row>
    <row r="1009" ht="12.75" customHeight="1">
      <c r="A1009" s="1">
        <v>43976.0</v>
      </c>
      <c r="B1009" s="2">
        <v>1460.0</v>
      </c>
      <c r="C1009" s="3">
        <v>10871.18</v>
      </c>
      <c r="D1009" s="2">
        <v>10836.0</v>
      </c>
      <c r="E1009" s="4"/>
      <c r="F1009" s="5">
        <f t="shared" si="1"/>
        <v>1691.6</v>
      </c>
      <c r="G1009" s="6">
        <f t="shared" si="2"/>
        <v>1.041976171</v>
      </c>
      <c r="H1009" s="6">
        <f t="shared" si="3"/>
        <v>1.042098452</v>
      </c>
      <c r="I1009" s="5" t="b">
        <f t="shared" si="4"/>
        <v>0</v>
      </c>
      <c r="J1009" s="48">
        <f t="shared" si="5"/>
        <v>0</v>
      </c>
      <c r="K1009" s="4">
        <f t="shared" si="6"/>
        <v>93</v>
      </c>
      <c r="L1009" s="7">
        <f t="shared" si="7"/>
        <v>-0.003236079248</v>
      </c>
      <c r="M1009" s="50" t="b">
        <f t="shared" si="8"/>
        <v>0</v>
      </c>
      <c r="N1009" s="50" t="b">
        <f t="shared" si="9"/>
        <v>0</v>
      </c>
      <c r="O1009" s="50">
        <f t="shared" si="10"/>
        <v>1</v>
      </c>
      <c r="P1009" s="4">
        <f t="shared" si="28"/>
        <v>661750</v>
      </c>
      <c r="Q1009" s="21">
        <f t="shared" si="31"/>
        <v>20</v>
      </c>
      <c r="V1009" s="52"/>
      <c r="W1009" s="53" t="str">
        <f t="shared" si="33"/>
        <v/>
      </c>
      <c r="X1009" s="34" t="b">
        <f t="shared" si="13"/>
        <v>0</v>
      </c>
      <c r="Y1009" s="34" t="b">
        <f t="shared" si="14"/>
        <v>0</v>
      </c>
      <c r="Z1009" s="34" t="b">
        <f t="shared" si="15"/>
        <v>0</v>
      </c>
      <c r="AA1009" s="34" t="b">
        <f t="shared" si="16"/>
        <v>0</v>
      </c>
      <c r="AB1009" s="34" t="b">
        <f t="shared" si="17"/>
        <v>0</v>
      </c>
      <c r="AC1009" s="21">
        <f t="shared" si="18"/>
        <v>8</v>
      </c>
      <c r="AD1009" s="21">
        <f t="shared" si="19"/>
        <v>36</v>
      </c>
      <c r="AE1009" s="16" t="b">
        <f t="shared" si="20"/>
        <v>0</v>
      </c>
      <c r="AF1009" s="17" t="b">
        <f t="shared" si="30"/>
        <v>0</v>
      </c>
      <c r="AG1009" s="17">
        <f t="shared" si="22"/>
        <v>47</v>
      </c>
      <c r="AH1009" s="17" t="b">
        <f t="shared" si="23"/>
        <v>0</v>
      </c>
      <c r="AI1009" s="34">
        <f t="shared" si="24"/>
        <v>3</v>
      </c>
      <c r="AJ1009" s="18">
        <f t="shared" si="25"/>
        <v>9784.062</v>
      </c>
      <c r="AK1009" s="18">
        <f t="shared" si="26"/>
        <v>9512.2825</v>
      </c>
      <c r="AL1009" s="18">
        <f t="shared" si="27"/>
        <v>9240.503</v>
      </c>
    </row>
    <row r="1010" ht="12.75" customHeight="1">
      <c r="A1010" s="1">
        <v>43973.0</v>
      </c>
      <c r="B1010" s="2">
        <v>1771.0</v>
      </c>
      <c r="C1010" s="3">
        <v>10811.15</v>
      </c>
      <c r="D1010" s="2">
        <v>10743.0</v>
      </c>
      <c r="E1010" s="4"/>
      <c r="F1010" s="5">
        <f t="shared" si="1"/>
        <v>1778.4</v>
      </c>
      <c r="G1010" s="6">
        <f t="shared" si="2"/>
        <v>1.03511613</v>
      </c>
      <c r="H1010" s="6">
        <f t="shared" si="3"/>
        <v>1.064952347</v>
      </c>
      <c r="I1010" s="5" t="b">
        <f t="shared" si="4"/>
        <v>0</v>
      </c>
      <c r="J1010" s="48">
        <f t="shared" si="5"/>
        <v>0</v>
      </c>
      <c r="K1010" s="4">
        <f t="shared" si="6"/>
        <v>-222</v>
      </c>
      <c r="L1010" s="7">
        <f t="shared" si="7"/>
        <v>-0.006303677222</v>
      </c>
      <c r="M1010" s="50" t="b">
        <f t="shared" si="8"/>
        <v>0</v>
      </c>
      <c r="N1010" s="50" t="b">
        <f t="shared" si="9"/>
        <v>0</v>
      </c>
      <c r="O1010" s="50">
        <f t="shared" si="10"/>
        <v>1</v>
      </c>
      <c r="P1010" s="4">
        <f t="shared" si="28"/>
        <v>582700</v>
      </c>
      <c r="Q1010" s="21">
        <f t="shared" si="31"/>
        <v>17</v>
      </c>
      <c r="R1010" s="93">
        <v>43973.0</v>
      </c>
      <c r="S1010" s="97">
        <v>2953.0</v>
      </c>
      <c r="T1010" s="97">
        <v>1377263.0</v>
      </c>
      <c r="U1010" s="97">
        <v>8.3945825E7</v>
      </c>
      <c r="V1010" s="98">
        <v>0.51175</v>
      </c>
      <c r="W1010" s="53">
        <f t="shared" si="33"/>
        <v>0.3549076669</v>
      </c>
      <c r="X1010" s="34" t="b">
        <f t="shared" si="13"/>
        <v>0</v>
      </c>
      <c r="Y1010" s="34" t="b">
        <f t="shared" si="14"/>
        <v>0</v>
      </c>
      <c r="Z1010" s="34" t="b">
        <f t="shared" si="15"/>
        <v>0</v>
      </c>
      <c r="AA1010" s="34" t="b">
        <f t="shared" si="16"/>
        <v>0</v>
      </c>
      <c r="AB1010" s="34" t="b">
        <f t="shared" si="17"/>
        <v>0</v>
      </c>
      <c r="AC1010" s="21">
        <f t="shared" si="18"/>
        <v>7</v>
      </c>
      <c r="AD1010" s="21">
        <f t="shared" si="19"/>
        <v>35</v>
      </c>
      <c r="AE1010" s="16" t="b">
        <f t="shared" si="20"/>
        <v>0</v>
      </c>
      <c r="AF1010" s="17" t="b">
        <f t="shared" si="30"/>
        <v>0</v>
      </c>
      <c r="AG1010" s="17">
        <f t="shared" si="22"/>
        <v>46</v>
      </c>
      <c r="AH1010" s="17" t="b">
        <f t="shared" si="23"/>
        <v>0</v>
      </c>
      <c r="AI1010" s="34">
        <f t="shared" si="24"/>
        <v>3</v>
      </c>
      <c r="AJ1010" s="18">
        <f t="shared" si="25"/>
        <v>9730.035</v>
      </c>
      <c r="AK1010" s="18">
        <f t="shared" si="26"/>
        <v>9459.75625</v>
      </c>
      <c r="AL1010" s="18">
        <f t="shared" si="27"/>
        <v>9189.4775</v>
      </c>
    </row>
    <row r="1011" ht="12.75" customHeight="1">
      <c r="A1011" s="1">
        <v>43972.0</v>
      </c>
      <c r="B1011" s="2">
        <v>1689.0</v>
      </c>
      <c r="C1011" s="3">
        <v>11008.31</v>
      </c>
      <c r="D1011" s="2">
        <v>10965.0</v>
      </c>
      <c r="E1011" s="4"/>
      <c r="F1011" s="5">
        <f t="shared" si="1"/>
        <v>1771</v>
      </c>
      <c r="G1011" s="6">
        <f t="shared" si="2"/>
        <v>1.05277743</v>
      </c>
      <c r="H1011" s="6">
        <f t="shared" si="3"/>
        <v>1.068858812</v>
      </c>
      <c r="I1011" s="5" t="b">
        <f t="shared" si="4"/>
        <v>0</v>
      </c>
      <c r="J1011" s="48">
        <f t="shared" si="5"/>
        <v>0</v>
      </c>
      <c r="K1011" s="4">
        <f t="shared" si="6"/>
        <v>117</v>
      </c>
      <c r="L1011" s="7">
        <f t="shared" si="7"/>
        <v>-0.003934300542</v>
      </c>
      <c r="M1011" s="50" t="b">
        <f t="shared" si="8"/>
        <v>0</v>
      </c>
      <c r="N1011" s="50" t="b">
        <f t="shared" si="9"/>
        <v>0</v>
      </c>
      <c r="O1011" s="50">
        <f t="shared" si="10"/>
        <v>1</v>
      </c>
      <c r="P1011" s="4">
        <f t="shared" si="28"/>
        <v>871300</v>
      </c>
      <c r="Q1011" s="21">
        <f t="shared" si="31"/>
        <v>26</v>
      </c>
      <c r="R1011" s="93">
        <v>43972.0</v>
      </c>
      <c r="S1011" s="97">
        <v>2937.0</v>
      </c>
      <c r="T1011" s="97">
        <v>1608225.0</v>
      </c>
      <c r="U1011" s="97">
        <v>9.9357243E7</v>
      </c>
      <c r="V1011" s="98">
        <v>0.494041</v>
      </c>
      <c r="W1011" s="53">
        <f t="shared" si="33"/>
        <v>0.4133716167</v>
      </c>
      <c r="X1011" s="34" t="b">
        <f t="shared" si="13"/>
        <v>0</v>
      </c>
      <c r="Y1011" s="34" t="b">
        <f t="shared" si="14"/>
        <v>0</v>
      </c>
      <c r="Z1011" s="34" t="b">
        <f t="shared" si="15"/>
        <v>0</v>
      </c>
      <c r="AA1011" s="34" t="b">
        <f t="shared" si="16"/>
        <v>0</v>
      </c>
      <c r="AB1011" s="34" t="b">
        <f t="shared" si="17"/>
        <v>0</v>
      </c>
      <c r="AC1011" s="21">
        <f t="shared" si="18"/>
        <v>6</v>
      </c>
      <c r="AD1011" s="21">
        <f t="shared" si="19"/>
        <v>34</v>
      </c>
      <c r="AE1011" s="16" t="b">
        <f t="shared" si="20"/>
        <v>0</v>
      </c>
      <c r="AF1011" s="17" t="b">
        <f t="shared" si="30"/>
        <v>0</v>
      </c>
      <c r="AG1011" s="17">
        <f t="shared" si="22"/>
        <v>45</v>
      </c>
      <c r="AH1011" s="17" t="b">
        <f t="shared" si="23"/>
        <v>0</v>
      </c>
      <c r="AI1011" s="34">
        <f t="shared" si="24"/>
        <v>3</v>
      </c>
      <c r="AJ1011" s="18">
        <f t="shared" si="25"/>
        <v>9907.479</v>
      </c>
      <c r="AK1011" s="18">
        <f t="shared" si="26"/>
        <v>9632.27125</v>
      </c>
      <c r="AL1011" s="18">
        <f t="shared" si="27"/>
        <v>9357.0635</v>
      </c>
      <c r="AM1011" s="19">
        <v>359.0</v>
      </c>
      <c r="AN1011" s="19">
        <v>615.0</v>
      </c>
      <c r="AO1011" s="19">
        <v>224.0</v>
      </c>
      <c r="AP1011" s="19">
        <v>160.0</v>
      </c>
      <c r="AQ1011" s="19">
        <v>136.0</v>
      </c>
    </row>
    <row r="1012" ht="12.75" customHeight="1">
      <c r="A1012" s="102">
        <v>43971.0</v>
      </c>
      <c r="B1012" s="2">
        <v>1686.0</v>
      </c>
      <c r="C1012" s="3">
        <v>10907.8</v>
      </c>
      <c r="D1012" s="2">
        <v>10888.0</v>
      </c>
      <c r="E1012" s="4">
        <v>10848.0</v>
      </c>
      <c r="F1012" s="5">
        <f t="shared" si="1"/>
        <v>1804.8</v>
      </c>
      <c r="G1012" s="6">
        <f t="shared" si="2"/>
        <v>1.042039008</v>
      </c>
      <c r="H1012" s="6">
        <f t="shared" si="3"/>
        <v>1.073442592</v>
      </c>
      <c r="I1012" s="5" t="b">
        <f t="shared" si="4"/>
        <v>0</v>
      </c>
      <c r="J1012" s="48">
        <f t="shared" si="5"/>
        <v>0</v>
      </c>
      <c r="K1012" s="4">
        <f t="shared" si="6"/>
        <v>13</v>
      </c>
      <c r="L1012" s="7">
        <f t="shared" si="7"/>
        <v>-0.005482315407</v>
      </c>
      <c r="M1012" s="50" t="b">
        <f t="shared" si="8"/>
        <v>0</v>
      </c>
      <c r="N1012" s="50" t="b">
        <f t="shared" si="9"/>
        <v>0</v>
      </c>
      <c r="O1012" s="50">
        <f t="shared" si="10"/>
        <v>1</v>
      </c>
      <c r="P1012" s="4">
        <f t="shared" si="28"/>
        <v>742600</v>
      </c>
      <c r="Q1012" s="21">
        <f t="shared" si="31"/>
        <v>22</v>
      </c>
      <c r="R1012" s="93">
        <v>43971.0</v>
      </c>
      <c r="S1012" s="97">
        <v>2968.5</v>
      </c>
      <c r="T1012" s="97">
        <v>1532404.0</v>
      </c>
      <c r="U1012" s="97">
        <v>1.80054524E8</v>
      </c>
      <c r="V1012" s="98">
        <v>0.462795</v>
      </c>
      <c r="W1012" s="53">
        <f t="shared" si="33"/>
        <v>0.7455055429</v>
      </c>
      <c r="X1012" s="34" t="b">
        <f t="shared" si="13"/>
        <v>0</v>
      </c>
      <c r="Y1012" s="34" t="b">
        <f t="shared" si="14"/>
        <v>0</v>
      </c>
      <c r="Z1012" s="34" t="b">
        <f t="shared" si="15"/>
        <v>0</v>
      </c>
      <c r="AA1012" s="34" t="b">
        <f t="shared" si="16"/>
        <v>0</v>
      </c>
      <c r="AB1012" s="34" t="b">
        <f t="shared" si="17"/>
        <v>0</v>
      </c>
      <c r="AC1012" s="21">
        <f t="shared" si="18"/>
        <v>5</v>
      </c>
      <c r="AD1012" s="21">
        <f t="shared" si="19"/>
        <v>33</v>
      </c>
      <c r="AE1012" s="16" t="b">
        <f t="shared" si="20"/>
        <v>0</v>
      </c>
      <c r="AF1012" s="17" t="b">
        <f t="shared" si="30"/>
        <v>0</v>
      </c>
      <c r="AG1012" s="17">
        <f t="shared" si="22"/>
        <v>44</v>
      </c>
      <c r="AH1012" s="17" t="b">
        <f t="shared" si="23"/>
        <v>0</v>
      </c>
      <c r="AI1012" s="34">
        <f t="shared" si="24"/>
        <v>3</v>
      </c>
      <c r="AJ1012" s="18">
        <f t="shared" si="25"/>
        <v>9817.02</v>
      </c>
      <c r="AK1012" s="18">
        <f t="shared" si="26"/>
        <v>9544.325</v>
      </c>
      <c r="AL1012" s="18">
        <f t="shared" si="27"/>
        <v>9271.63</v>
      </c>
    </row>
    <row r="1013" ht="12.75" customHeight="1">
      <c r="A1013" s="1">
        <v>43970.0</v>
      </c>
      <c r="B1013" s="2">
        <v>1852.0</v>
      </c>
      <c r="C1013" s="3">
        <v>10860.44</v>
      </c>
      <c r="D1013" s="2">
        <v>10875.0</v>
      </c>
      <c r="E1013" s="4"/>
      <c r="F1013" s="5">
        <f t="shared" si="1"/>
        <v>1789.4</v>
      </c>
      <c r="G1013" s="6">
        <f t="shared" si="2"/>
        <v>1.036166288</v>
      </c>
      <c r="H1013" s="6">
        <f t="shared" si="3"/>
        <v>1.077125769</v>
      </c>
      <c r="I1013" s="5" t="b">
        <f t="shared" si="4"/>
        <v>0</v>
      </c>
      <c r="J1013" s="48">
        <f t="shared" si="5"/>
        <v>0</v>
      </c>
      <c r="K1013" s="4">
        <f t="shared" si="6"/>
        <v>127</v>
      </c>
      <c r="L1013" s="7">
        <f t="shared" si="7"/>
        <v>0.001340645499</v>
      </c>
      <c r="M1013" s="50" t="b">
        <f t="shared" si="8"/>
        <v>0</v>
      </c>
      <c r="N1013" s="50" t="b">
        <f t="shared" si="9"/>
        <v>0</v>
      </c>
      <c r="O1013" s="50">
        <f t="shared" si="10"/>
        <v>-1</v>
      </c>
      <c r="P1013" s="4">
        <f t="shared" si="28"/>
        <v>747150</v>
      </c>
      <c r="Q1013" s="21">
        <f t="shared" si="31"/>
        <v>-7</v>
      </c>
      <c r="R1013" s="93">
        <v>43970.0</v>
      </c>
      <c r="S1013" s="97">
        <v>2918.75</v>
      </c>
      <c r="T1013" s="97">
        <v>1567224.0</v>
      </c>
      <c r="U1013" s="97">
        <v>4536573.0</v>
      </c>
      <c r="V1013" s="98">
        <v>0.476809</v>
      </c>
      <c r="W1013" s="53">
        <f t="shared" si="33"/>
        <v>0.01871233506</v>
      </c>
      <c r="X1013" s="34" t="b">
        <f t="shared" si="13"/>
        <v>1</v>
      </c>
      <c r="Y1013" s="34" t="b">
        <f t="shared" si="14"/>
        <v>0</v>
      </c>
      <c r="Z1013" s="34" t="b">
        <f t="shared" si="15"/>
        <v>0</v>
      </c>
      <c r="AA1013" s="34" t="b">
        <f t="shared" si="16"/>
        <v>0</v>
      </c>
      <c r="AB1013" s="34" t="b">
        <f t="shared" si="17"/>
        <v>0</v>
      </c>
      <c r="AC1013" s="21">
        <f t="shared" si="18"/>
        <v>4</v>
      </c>
      <c r="AD1013" s="21">
        <f t="shared" si="19"/>
        <v>32</v>
      </c>
      <c r="AE1013" s="16" t="b">
        <f t="shared" si="20"/>
        <v>0</v>
      </c>
      <c r="AF1013" s="17" t="b">
        <f t="shared" si="30"/>
        <v>0</v>
      </c>
      <c r="AG1013" s="17">
        <f t="shared" si="22"/>
        <v>43</v>
      </c>
      <c r="AH1013" s="17" t="b">
        <f t="shared" si="23"/>
        <v>0</v>
      </c>
      <c r="AI1013" s="34">
        <f t="shared" si="24"/>
        <v>1</v>
      </c>
      <c r="AJ1013" s="18">
        <f t="shared" si="25"/>
        <v>9774.396</v>
      </c>
      <c r="AK1013" s="18">
        <f t="shared" si="26"/>
        <v>9502.885</v>
      </c>
      <c r="AL1013" s="18">
        <f t="shared" si="27"/>
        <v>9231.374</v>
      </c>
    </row>
    <row r="1014" ht="12.75" customHeight="1">
      <c r="A1014" s="1">
        <v>43969.0</v>
      </c>
      <c r="B1014" s="2">
        <v>1894.0</v>
      </c>
      <c r="C1014" s="3">
        <v>10740.55</v>
      </c>
      <c r="D1014" s="2">
        <v>10748.0</v>
      </c>
      <c r="E1014" s="4"/>
      <c r="F1014" s="5">
        <f t="shared" si="1"/>
        <v>1763.4</v>
      </c>
      <c r="G1014" s="6">
        <f t="shared" si="2"/>
        <v>1.023266091</v>
      </c>
      <c r="H1014" s="6">
        <f t="shared" si="3"/>
        <v>1.082089908</v>
      </c>
      <c r="I1014" s="5" t="b">
        <f t="shared" si="4"/>
        <v>0</v>
      </c>
      <c r="J1014" s="48">
        <f t="shared" si="5"/>
        <v>0</v>
      </c>
      <c r="K1014" s="4">
        <f t="shared" si="6"/>
        <v>-72</v>
      </c>
      <c r="L1014" s="7">
        <f t="shared" si="7"/>
        <v>0.0006936330076</v>
      </c>
      <c r="M1014" s="50" t="b">
        <f t="shared" si="8"/>
        <v>0</v>
      </c>
      <c r="N1014" s="50" t="b">
        <f t="shared" si="9"/>
        <v>0</v>
      </c>
      <c r="O1014" s="50">
        <f t="shared" si="10"/>
        <v>1</v>
      </c>
      <c r="P1014" s="4">
        <f t="shared" si="28"/>
        <v>626500</v>
      </c>
      <c r="Q1014" s="21">
        <f t="shared" si="31"/>
        <v>19</v>
      </c>
      <c r="R1014" s="93">
        <v>43969.0</v>
      </c>
      <c r="S1014" s="97">
        <v>2948.0</v>
      </c>
      <c r="T1014" s="97">
        <v>1775433.0</v>
      </c>
      <c r="U1014" s="97">
        <v>1.04743957E8</v>
      </c>
      <c r="V1014" s="98">
        <v>0.432618</v>
      </c>
      <c r="W1014" s="53">
        <f t="shared" si="33"/>
        <v>0.4332681943</v>
      </c>
      <c r="X1014" s="34" t="b">
        <f t="shared" si="13"/>
        <v>0</v>
      </c>
      <c r="Y1014" s="34" t="b">
        <f t="shared" si="14"/>
        <v>0</v>
      </c>
      <c r="Z1014" s="34" t="b">
        <f t="shared" si="15"/>
        <v>0</v>
      </c>
      <c r="AA1014" s="34" t="b">
        <f t="shared" si="16"/>
        <v>0</v>
      </c>
      <c r="AB1014" s="34" t="b">
        <f t="shared" si="17"/>
        <v>0</v>
      </c>
      <c r="AC1014" s="21">
        <f t="shared" si="18"/>
        <v>3</v>
      </c>
      <c r="AD1014" s="21">
        <f t="shared" si="19"/>
        <v>31</v>
      </c>
      <c r="AE1014" s="16" t="b">
        <f t="shared" si="20"/>
        <v>0</v>
      </c>
      <c r="AF1014" s="17" t="b">
        <f t="shared" si="30"/>
        <v>0</v>
      </c>
      <c r="AG1014" s="17">
        <f t="shared" si="22"/>
        <v>42</v>
      </c>
      <c r="AH1014" s="17" t="b">
        <f t="shared" si="23"/>
        <v>0</v>
      </c>
      <c r="AI1014" s="34">
        <f t="shared" si="24"/>
        <v>3</v>
      </c>
      <c r="AJ1014" s="18">
        <f t="shared" si="25"/>
        <v>9666.495</v>
      </c>
      <c r="AK1014" s="18">
        <f t="shared" si="26"/>
        <v>9397.98125</v>
      </c>
      <c r="AL1014" s="18">
        <f t="shared" si="27"/>
        <v>9129.4675</v>
      </c>
    </row>
    <row r="1015" ht="12.75" customHeight="1">
      <c r="A1015" s="1">
        <v>43966.0</v>
      </c>
      <c r="B1015" s="2">
        <v>1734.0</v>
      </c>
      <c r="C1015" s="3">
        <v>10814.92</v>
      </c>
      <c r="D1015" s="2">
        <v>10820.0</v>
      </c>
      <c r="E1015" s="4"/>
      <c r="F1015" s="5">
        <f t="shared" si="1"/>
        <v>1720.6</v>
      </c>
      <c r="G1015" s="6">
        <f t="shared" si="2"/>
        <v>1.028867323</v>
      </c>
      <c r="H1015" s="6">
        <f t="shared" si="3"/>
        <v>1.06667177</v>
      </c>
      <c r="I1015" s="5" t="b">
        <f t="shared" si="4"/>
        <v>0</v>
      </c>
      <c r="J1015" s="48">
        <f t="shared" si="5"/>
        <v>0</v>
      </c>
      <c r="K1015" s="4">
        <f t="shared" si="6"/>
        <v>78</v>
      </c>
      <c r="L1015" s="7">
        <f t="shared" si="7"/>
        <v>0.0004697214589</v>
      </c>
      <c r="M1015" s="50" t="b">
        <f t="shared" si="8"/>
        <v>0</v>
      </c>
      <c r="N1015" s="50" t="b">
        <f t="shared" si="9"/>
        <v>0</v>
      </c>
      <c r="O1015" s="50">
        <f t="shared" si="10"/>
        <v>-1</v>
      </c>
      <c r="P1015" s="4">
        <f t="shared" si="28"/>
        <v>604900</v>
      </c>
      <c r="Q1015" s="21">
        <f t="shared" si="31"/>
        <v>-6</v>
      </c>
      <c r="R1015" s="93">
        <v>43966.0</v>
      </c>
      <c r="S1015" s="97">
        <v>2846.5</v>
      </c>
      <c r="T1015" s="97">
        <v>1897194.0</v>
      </c>
      <c r="U1015" s="97">
        <v>-1.51104749E8</v>
      </c>
      <c r="V1015" s="98">
        <v>0.483539</v>
      </c>
      <c r="W1015" s="53">
        <f t="shared" si="33"/>
        <v>-0.6252104654</v>
      </c>
      <c r="X1015" s="34" t="b">
        <f t="shared" si="13"/>
        <v>1</v>
      </c>
      <c r="Y1015" s="34" t="b">
        <f t="shared" si="14"/>
        <v>0</v>
      </c>
      <c r="Z1015" s="34" t="b">
        <f t="shared" si="15"/>
        <v>0</v>
      </c>
      <c r="AA1015" s="34" t="b">
        <f t="shared" si="16"/>
        <v>0</v>
      </c>
      <c r="AB1015" s="34" t="b">
        <f t="shared" si="17"/>
        <v>0</v>
      </c>
      <c r="AC1015" s="21">
        <f t="shared" si="18"/>
        <v>2</v>
      </c>
      <c r="AD1015" s="21">
        <f t="shared" si="19"/>
        <v>30</v>
      </c>
      <c r="AE1015" s="16" t="b">
        <f t="shared" si="20"/>
        <v>0</v>
      </c>
      <c r="AF1015" s="17" t="b">
        <f t="shared" si="30"/>
        <v>0</v>
      </c>
      <c r="AG1015" s="17">
        <f t="shared" si="22"/>
        <v>41</v>
      </c>
      <c r="AH1015" s="17" t="b">
        <f t="shared" si="23"/>
        <v>0</v>
      </c>
      <c r="AI1015" s="34">
        <f t="shared" si="24"/>
        <v>1</v>
      </c>
      <c r="AJ1015" s="18">
        <f t="shared" si="25"/>
        <v>9733.428</v>
      </c>
      <c r="AK1015" s="18">
        <f t="shared" si="26"/>
        <v>9463.055</v>
      </c>
      <c r="AL1015" s="18">
        <f t="shared" si="27"/>
        <v>9192.682</v>
      </c>
    </row>
    <row r="1016" ht="12.75" customHeight="1">
      <c r="A1016" s="1">
        <v>43965.0</v>
      </c>
      <c r="B1016" s="2">
        <v>1858.0</v>
      </c>
      <c r="C1016" s="3">
        <v>10780.88</v>
      </c>
      <c r="D1016" s="2">
        <v>10742.0</v>
      </c>
      <c r="E1016" s="4"/>
      <c r="F1016" s="5">
        <f t="shared" si="1"/>
        <v>1745</v>
      </c>
      <c r="G1016" s="6">
        <f t="shared" si="2"/>
        <v>1.024088675</v>
      </c>
      <c r="H1016" s="6">
        <f t="shared" si="3"/>
        <v>1.072965091</v>
      </c>
      <c r="I1016" s="5" t="b">
        <f t="shared" si="4"/>
        <v>0</v>
      </c>
      <c r="J1016" s="48">
        <f t="shared" si="5"/>
        <v>0</v>
      </c>
      <c r="K1016" s="4">
        <f t="shared" si="6"/>
        <v>-174</v>
      </c>
      <c r="L1016" s="7">
        <f t="shared" si="7"/>
        <v>-0.003606384637</v>
      </c>
      <c r="M1016" s="50" t="b">
        <f t="shared" si="8"/>
        <v>1</v>
      </c>
      <c r="N1016" s="50" t="b">
        <f t="shared" si="9"/>
        <v>0</v>
      </c>
      <c r="O1016" s="50">
        <f t="shared" si="10"/>
        <v>-1</v>
      </c>
      <c r="P1016" s="4">
        <f t="shared" si="28"/>
        <v>628300</v>
      </c>
      <c r="Q1016" s="21">
        <f t="shared" si="31"/>
        <v>-6</v>
      </c>
      <c r="R1016" s="93">
        <v>43965.0</v>
      </c>
      <c r="S1016" s="97">
        <v>2847.0</v>
      </c>
      <c r="T1016" s="97">
        <v>2501222.0</v>
      </c>
      <c r="U1016" s="97">
        <v>-2.32043272E8</v>
      </c>
      <c r="V1016" s="98">
        <v>0.481875</v>
      </c>
      <c r="W1016" s="53">
        <f t="shared" si="33"/>
        <v>-0.9565552635</v>
      </c>
      <c r="X1016" s="34" t="b">
        <f t="shared" si="13"/>
        <v>1</v>
      </c>
      <c r="Y1016" s="34" t="b">
        <f t="shared" si="14"/>
        <v>1</v>
      </c>
      <c r="Z1016" s="34" t="b">
        <f t="shared" si="15"/>
        <v>0</v>
      </c>
      <c r="AA1016" s="34" t="b">
        <f t="shared" si="16"/>
        <v>0</v>
      </c>
      <c r="AB1016" s="34" t="b">
        <f t="shared" si="17"/>
        <v>1</v>
      </c>
      <c r="AC1016" s="21">
        <f t="shared" si="18"/>
        <v>1</v>
      </c>
      <c r="AD1016" s="21">
        <f t="shared" si="19"/>
        <v>29</v>
      </c>
      <c r="AE1016" s="16" t="b">
        <f t="shared" si="20"/>
        <v>0</v>
      </c>
      <c r="AF1016" s="17" t="b">
        <f t="shared" si="30"/>
        <v>0</v>
      </c>
      <c r="AG1016" s="17">
        <f t="shared" si="22"/>
        <v>40</v>
      </c>
      <c r="AH1016" s="17" t="b">
        <f t="shared" si="23"/>
        <v>0</v>
      </c>
      <c r="AI1016" s="34">
        <f t="shared" si="24"/>
        <v>1</v>
      </c>
      <c r="AJ1016" s="18">
        <f t="shared" si="25"/>
        <v>9702.792</v>
      </c>
      <c r="AK1016" s="18">
        <f t="shared" si="26"/>
        <v>9433.27</v>
      </c>
      <c r="AL1016" s="18">
        <f t="shared" si="27"/>
        <v>9163.748</v>
      </c>
    </row>
    <row r="1017" ht="12.75" customHeight="1">
      <c r="A1017" s="1">
        <v>43964.0</v>
      </c>
      <c r="B1017" s="2">
        <v>1609.0</v>
      </c>
      <c r="C1017" s="3">
        <v>10938.27</v>
      </c>
      <c r="D1017" s="2">
        <v>10916.0</v>
      </c>
      <c r="E1017" s="4"/>
      <c r="F1017" s="5">
        <f t="shared" si="1"/>
        <v>1706.4</v>
      </c>
      <c r="G1017" s="6">
        <f t="shared" si="2"/>
        <v>1.037339851</v>
      </c>
      <c r="H1017" s="6">
        <f t="shared" si="3"/>
        <v>1.079519567</v>
      </c>
      <c r="I1017" s="5" t="b">
        <f t="shared" si="4"/>
        <v>0</v>
      </c>
      <c r="J1017" s="48">
        <f t="shared" si="5"/>
        <v>0</v>
      </c>
      <c r="K1017" s="4">
        <f t="shared" si="6"/>
        <v>52</v>
      </c>
      <c r="L1017" s="7">
        <f t="shared" si="7"/>
        <v>-0.002035970953</v>
      </c>
      <c r="M1017" s="50" t="b">
        <f t="shared" si="8"/>
        <v>1</v>
      </c>
      <c r="N1017" s="50" t="b">
        <f t="shared" si="9"/>
        <v>0</v>
      </c>
      <c r="O1017" s="50">
        <f t="shared" si="10"/>
        <v>-1</v>
      </c>
      <c r="P1017" s="4">
        <f t="shared" si="28"/>
        <v>584800</v>
      </c>
      <c r="Q1017" s="21">
        <f t="shared" si="31"/>
        <v>-5</v>
      </c>
      <c r="R1017" s="93">
        <v>43964.0</v>
      </c>
      <c r="S1017" s="97">
        <v>2813.0</v>
      </c>
      <c r="T1017" s="97">
        <v>2591379.0</v>
      </c>
      <c r="U1017" s="97">
        <v>-4.10041212E8</v>
      </c>
      <c r="V1017" s="98">
        <v>0.467956</v>
      </c>
      <c r="W1017" s="53">
        <f t="shared" si="33"/>
        <v>-1.704447852</v>
      </c>
      <c r="X1017" s="34" t="b">
        <f t="shared" si="13"/>
        <v>1</v>
      </c>
      <c r="Y1017" s="34" t="b">
        <f t="shared" si="14"/>
        <v>0</v>
      </c>
      <c r="Z1017" s="34" t="b">
        <f t="shared" si="15"/>
        <v>0</v>
      </c>
      <c r="AA1017" s="34" t="b">
        <f t="shared" si="16"/>
        <v>0</v>
      </c>
      <c r="AB1017" s="34" t="b">
        <f t="shared" si="17"/>
        <v>0</v>
      </c>
      <c r="AC1017" s="21">
        <f t="shared" si="18"/>
        <v>27</v>
      </c>
      <c r="AD1017" s="21">
        <f t="shared" si="19"/>
        <v>28</v>
      </c>
      <c r="AE1017" s="16" t="b">
        <f t="shared" si="20"/>
        <v>0</v>
      </c>
      <c r="AF1017" s="17" t="b">
        <f t="shared" si="30"/>
        <v>0</v>
      </c>
      <c r="AG1017" s="17">
        <f t="shared" si="22"/>
        <v>39</v>
      </c>
      <c r="AH1017" s="17" t="b">
        <f t="shared" si="23"/>
        <v>0</v>
      </c>
      <c r="AI1017" s="34">
        <f t="shared" si="24"/>
        <v>1</v>
      </c>
      <c r="AJ1017" s="18">
        <f t="shared" si="25"/>
        <v>9844.443</v>
      </c>
      <c r="AK1017" s="18">
        <f t="shared" si="26"/>
        <v>9570.98625</v>
      </c>
      <c r="AL1017" s="18">
        <f t="shared" si="27"/>
        <v>9297.5295</v>
      </c>
    </row>
    <row r="1018" ht="12.75" customHeight="1">
      <c r="A1018" s="1">
        <v>43963.0</v>
      </c>
      <c r="B1018" s="2">
        <v>1722.0</v>
      </c>
      <c r="C1018" s="3">
        <v>10879.47</v>
      </c>
      <c r="D1018" s="2">
        <v>10864.0</v>
      </c>
      <c r="E1018" s="4"/>
      <c r="F1018" s="5">
        <f t="shared" si="1"/>
        <v>1746</v>
      </c>
      <c r="G1018" s="6">
        <f t="shared" si="2"/>
        <v>1.030373474</v>
      </c>
      <c r="H1018" s="6">
        <f t="shared" si="3"/>
        <v>1.081763694</v>
      </c>
      <c r="I1018" s="5" t="b">
        <f t="shared" si="4"/>
        <v>0</v>
      </c>
      <c r="J1018" s="48">
        <f t="shared" si="5"/>
        <v>0</v>
      </c>
      <c r="K1018" s="4">
        <f t="shared" si="6"/>
        <v>-116</v>
      </c>
      <c r="L1018" s="7">
        <f t="shared" si="7"/>
        <v>-0.001421944268</v>
      </c>
      <c r="M1018" s="50" t="b">
        <f t="shared" si="8"/>
        <v>0</v>
      </c>
      <c r="N1018" s="50" t="b">
        <f t="shared" si="9"/>
        <v>0</v>
      </c>
      <c r="O1018" s="50">
        <f t="shared" si="10"/>
        <v>1</v>
      </c>
      <c r="P1018" s="4">
        <f t="shared" si="28"/>
        <v>543200</v>
      </c>
      <c r="Q1018" s="21">
        <f t="shared" si="31"/>
        <v>16</v>
      </c>
      <c r="R1018" s="93">
        <v>43963.0</v>
      </c>
      <c r="S1018" s="97">
        <v>2852.5</v>
      </c>
      <c r="T1018" s="97">
        <v>1824303.0</v>
      </c>
      <c r="U1018" s="97">
        <v>-1.87729332E8</v>
      </c>
      <c r="V1018" s="98">
        <v>0.4658</v>
      </c>
      <c r="W1018" s="53">
        <f t="shared" si="33"/>
        <v>-0.7849531624</v>
      </c>
      <c r="X1018" s="34" t="b">
        <f t="shared" si="13"/>
        <v>1</v>
      </c>
      <c r="Y1018" s="34" t="b">
        <f t="shared" si="14"/>
        <v>0</v>
      </c>
      <c r="Z1018" s="34" t="b">
        <f t="shared" si="15"/>
        <v>0</v>
      </c>
      <c r="AA1018" s="34" t="b">
        <f t="shared" si="16"/>
        <v>0</v>
      </c>
      <c r="AB1018" s="34" t="b">
        <f t="shared" si="17"/>
        <v>0</v>
      </c>
      <c r="AC1018" s="21">
        <f t="shared" si="18"/>
        <v>26</v>
      </c>
      <c r="AD1018" s="21">
        <f t="shared" si="19"/>
        <v>27</v>
      </c>
      <c r="AE1018" s="16" t="b">
        <f t="shared" si="20"/>
        <v>0</v>
      </c>
      <c r="AF1018" s="17" t="b">
        <f t="shared" si="30"/>
        <v>0</v>
      </c>
      <c r="AG1018" s="17">
        <f t="shared" si="22"/>
        <v>38</v>
      </c>
      <c r="AH1018" s="17" t="b">
        <f t="shared" si="23"/>
        <v>0</v>
      </c>
      <c r="AI1018" s="34">
        <f t="shared" si="24"/>
        <v>3</v>
      </c>
      <c r="AJ1018" s="18">
        <f t="shared" si="25"/>
        <v>9791.523</v>
      </c>
      <c r="AK1018" s="18">
        <f t="shared" si="26"/>
        <v>9519.53625</v>
      </c>
      <c r="AL1018" s="18">
        <f t="shared" si="27"/>
        <v>9247.5495</v>
      </c>
    </row>
    <row r="1019" ht="12.75" customHeight="1">
      <c r="A1019" s="1">
        <v>43962.0</v>
      </c>
      <c r="B1019" s="2">
        <v>1680.0</v>
      </c>
      <c r="C1019" s="3">
        <v>11013.26</v>
      </c>
      <c r="D1019" s="2">
        <v>10980.0</v>
      </c>
      <c r="E1019" s="4"/>
      <c r="F1019" s="5">
        <f t="shared" si="1"/>
        <v>1757.4</v>
      </c>
      <c r="G1019" s="6">
        <f t="shared" si="2"/>
        <v>1.041573465</v>
      </c>
      <c r="H1019" s="6">
        <f t="shared" si="3"/>
        <v>1.084238813</v>
      </c>
      <c r="I1019" s="5" t="b">
        <f t="shared" si="4"/>
        <v>0</v>
      </c>
      <c r="J1019" s="48">
        <f t="shared" si="5"/>
        <v>0</v>
      </c>
      <c r="K1019" s="4">
        <f t="shared" si="6"/>
        <v>88</v>
      </c>
      <c r="L1019" s="7">
        <f t="shared" si="7"/>
        <v>-0.003019995896</v>
      </c>
      <c r="M1019" s="50" t="b">
        <f t="shared" si="8"/>
        <v>1</v>
      </c>
      <c r="N1019" s="50" t="b">
        <f t="shared" si="9"/>
        <v>0</v>
      </c>
      <c r="O1019" s="50">
        <f t="shared" si="10"/>
        <v>-1</v>
      </c>
      <c r="P1019" s="4">
        <f t="shared" si="28"/>
        <v>514200</v>
      </c>
      <c r="Q1019" s="21">
        <f t="shared" si="31"/>
        <v>-5</v>
      </c>
      <c r="R1019" s="93">
        <v>43962.0</v>
      </c>
      <c r="S1019" s="97">
        <v>2922.75</v>
      </c>
      <c r="T1019" s="97">
        <v>1528302.0</v>
      </c>
      <c r="U1019" s="97">
        <v>1.9673382E7</v>
      </c>
      <c r="V1019" s="98">
        <v>0.475105</v>
      </c>
      <c r="W1019" s="53">
        <f t="shared" si="33"/>
        <v>0.08261477924</v>
      </c>
      <c r="X1019" s="34" t="b">
        <f t="shared" si="13"/>
        <v>1</v>
      </c>
      <c r="Y1019" s="34" t="b">
        <f t="shared" si="14"/>
        <v>0</v>
      </c>
      <c r="Z1019" s="34" t="b">
        <f t="shared" si="15"/>
        <v>0</v>
      </c>
      <c r="AA1019" s="34" t="b">
        <f t="shared" si="16"/>
        <v>0</v>
      </c>
      <c r="AB1019" s="34" t="b">
        <f t="shared" si="17"/>
        <v>0</v>
      </c>
      <c r="AC1019" s="21">
        <f t="shared" si="18"/>
        <v>25</v>
      </c>
      <c r="AD1019" s="21">
        <f t="shared" si="19"/>
        <v>26</v>
      </c>
      <c r="AE1019" s="16" t="b">
        <f t="shared" si="20"/>
        <v>0</v>
      </c>
      <c r="AF1019" s="17" t="b">
        <f t="shared" si="30"/>
        <v>0</v>
      </c>
      <c r="AG1019" s="17">
        <f t="shared" si="22"/>
        <v>37</v>
      </c>
      <c r="AH1019" s="17" t="b">
        <f t="shared" si="23"/>
        <v>0</v>
      </c>
      <c r="AI1019" s="34">
        <f t="shared" si="24"/>
        <v>1</v>
      </c>
      <c r="AJ1019" s="18">
        <f t="shared" si="25"/>
        <v>9911.934</v>
      </c>
      <c r="AK1019" s="18">
        <f t="shared" si="26"/>
        <v>9636.6025</v>
      </c>
      <c r="AL1019" s="18">
        <f t="shared" si="27"/>
        <v>9361.271</v>
      </c>
    </row>
    <row r="1020" ht="12.75" customHeight="1">
      <c r="A1020" s="1">
        <v>43959.0</v>
      </c>
      <c r="B1020" s="2">
        <v>1856.0</v>
      </c>
      <c r="C1020" s="3">
        <v>10901.42</v>
      </c>
      <c r="D1020" s="2">
        <v>10892.0</v>
      </c>
      <c r="E1020" s="4"/>
      <c r="F1020" s="5">
        <f t="shared" si="1"/>
        <v>1800.6</v>
      </c>
      <c r="G1020" s="6">
        <f t="shared" si="2"/>
        <v>1.029939755</v>
      </c>
      <c r="H1020" s="6">
        <f t="shared" si="3"/>
        <v>1.112730474</v>
      </c>
      <c r="I1020" s="5" t="b">
        <f t="shared" si="4"/>
        <v>0</v>
      </c>
      <c r="J1020" s="48">
        <f t="shared" si="5"/>
        <v>0</v>
      </c>
      <c r="K1020" s="4">
        <f t="shared" si="6"/>
        <v>77</v>
      </c>
      <c r="L1020" s="7">
        <f t="shared" si="7"/>
        <v>-0.0008641076117</v>
      </c>
      <c r="M1020" s="50" t="b">
        <f t="shared" si="8"/>
        <v>0</v>
      </c>
      <c r="N1020" s="50" t="b">
        <f t="shared" si="9"/>
        <v>0</v>
      </c>
      <c r="O1020" s="50">
        <f t="shared" si="10"/>
        <v>1</v>
      </c>
      <c r="P1020" s="4">
        <f t="shared" si="28"/>
        <v>457000</v>
      </c>
      <c r="Q1020" s="21">
        <f t="shared" si="31"/>
        <v>13</v>
      </c>
      <c r="R1020" s="93">
        <v>43959.0</v>
      </c>
      <c r="S1020" s="97">
        <v>2928.5</v>
      </c>
      <c r="T1020" s="97">
        <v>1326254.0</v>
      </c>
      <c r="U1020" s="97">
        <v>5.7087748E7</v>
      </c>
      <c r="V1020" s="98">
        <v>0.440798</v>
      </c>
      <c r="W1020" s="53">
        <f t="shared" si="33"/>
        <v>0.2398027457</v>
      </c>
      <c r="X1020" s="34" t="b">
        <f t="shared" si="13"/>
        <v>0</v>
      </c>
      <c r="Y1020" s="34" t="b">
        <f t="shared" si="14"/>
        <v>0</v>
      </c>
      <c r="Z1020" s="34" t="b">
        <f t="shared" si="15"/>
        <v>0</v>
      </c>
      <c r="AA1020" s="34" t="b">
        <f t="shared" si="16"/>
        <v>0</v>
      </c>
      <c r="AB1020" s="34" t="b">
        <f t="shared" si="17"/>
        <v>0</v>
      </c>
      <c r="AC1020" s="21">
        <f t="shared" si="18"/>
        <v>24</v>
      </c>
      <c r="AD1020" s="21">
        <f t="shared" si="19"/>
        <v>25</v>
      </c>
      <c r="AE1020" s="16" t="b">
        <f t="shared" si="20"/>
        <v>0</v>
      </c>
      <c r="AF1020" s="17" t="b">
        <f t="shared" si="30"/>
        <v>0</v>
      </c>
      <c r="AG1020" s="17">
        <f t="shared" si="22"/>
        <v>36</v>
      </c>
      <c r="AH1020" s="17" t="b">
        <f t="shared" si="23"/>
        <v>0</v>
      </c>
      <c r="AI1020" s="34">
        <f t="shared" si="24"/>
        <v>3</v>
      </c>
      <c r="AJ1020" s="18">
        <f t="shared" si="25"/>
        <v>9811.278</v>
      </c>
      <c r="AK1020" s="18">
        <f t="shared" si="26"/>
        <v>9538.7425</v>
      </c>
      <c r="AL1020" s="18">
        <f t="shared" si="27"/>
        <v>9266.207</v>
      </c>
    </row>
    <row r="1021" ht="12.75" customHeight="1">
      <c r="A1021" s="1">
        <v>43958.0</v>
      </c>
      <c r="B1021" s="2">
        <v>1665.0</v>
      </c>
      <c r="C1021" s="3">
        <v>10842.92</v>
      </c>
      <c r="D1021" s="2">
        <v>10815.0</v>
      </c>
      <c r="E1021" s="4"/>
      <c r="F1021" s="5">
        <f t="shared" si="1"/>
        <v>1887.4</v>
      </c>
      <c r="G1021" s="6">
        <f t="shared" si="2"/>
        <v>1.023328935</v>
      </c>
      <c r="H1021" s="6">
        <f t="shared" si="3"/>
        <v>1.351218457</v>
      </c>
      <c r="I1021" s="5" t="b">
        <f t="shared" si="4"/>
        <v>0</v>
      </c>
      <c r="J1021" s="48">
        <f t="shared" si="5"/>
        <v>0</v>
      </c>
      <c r="K1021" s="4">
        <f t="shared" si="6"/>
        <v>74</v>
      </c>
      <c r="L1021" s="7">
        <f t="shared" si="7"/>
        <v>-0.002574952135</v>
      </c>
      <c r="M1021" s="50" t="b">
        <f t="shared" si="8"/>
        <v>1</v>
      </c>
      <c r="N1021" s="50" t="b">
        <f t="shared" si="9"/>
        <v>0</v>
      </c>
      <c r="O1021" s="50">
        <f t="shared" si="10"/>
        <v>-1</v>
      </c>
      <c r="P1021" s="4">
        <f t="shared" si="28"/>
        <v>472400</v>
      </c>
      <c r="Q1021" s="21">
        <f t="shared" si="31"/>
        <v>-4</v>
      </c>
      <c r="R1021" s="93">
        <v>43958.0</v>
      </c>
      <c r="S1021" s="97">
        <v>2880.0</v>
      </c>
      <c r="T1021" s="97">
        <v>1494330.0</v>
      </c>
      <c r="U1021" s="97">
        <v>-6.2264102E7</v>
      </c>
      <c r="V1021" s="98">
        <v>0.457268</v>
      </c>
      <c r="W1021" s="53">
        <f t="shared" si="33"/>
        <v>-0.2614072668</v>
      </c>
      <c r="X1021" s="34" t="b">
        <f t="shared" si="13"/>
        <v>0</v>
      </c>
      <c r="Y1021" s="34" t="b">
        <f t="shared" si="14"/>
        <v>0</v>
      </c>
      <c r="Z1021" s="34" t="b">
        <f t="shared" si="15"/>
        <v>0</v>
      </c>
      <c r="AA1021" s="34" t="b">
        <f t="shared" si="16"/>
        <v>0</v>
      </c>
      <c r="AB1021" s="34" t="b">
        <f t="shared" si="17"/>
        <v>0</v>
      </c>
      <c r="AC1021" s="21">
        <f t="shared" si="18"/>
        <v>23</v>
      </c>
      <c r="AD1021" s="21">
        <f t="shared" si="19"/>
        <v>24</v>
      </c>
      <c r="AE1021" s="16" t="b">
        <f t="shared" si="20"/>
        <v>0</v>
      </c>
      <c r="AF1021" s="17" t="b">
        <f t="shared" si="30"/>
        <v>0</v>
      </c>
      <c r="AG1021" s="17">
        <f t="shared" si="22"/>
        <v>35</v>
      </c>
      <c r="AH1021" s="17" t="b">
        <f t="shared" si="23"/>
        <v>0</v>
      </c>
      <c r="AI1021" s="34">
        <f t="shared" si="24"/>
        <v>1</v>
      </c>
      <c r="AJ1021" s="18">
        <f t="shared" si="25"/>
        <v>9758.628</v>
      </c>
      <c r="AK1021" s="18">
        <f t="shared" si="26"/>
        <v>9487.555</v>
      </c>
      <c r="AL1021" s="18">
        <f t="shared" si="27"/>
        <v>9216.482</v>
      </c>
    </row>
    <row r="1022" ht="12.75" customHeight="1">
      <c r="A1022" s="1">
        <v>43957.0</v>
      </c>
      <c r="B1022" s="2">
        <v>1807.0</v>
      </c>
      <c r="C1022" s="3">
        <v>10774.98</v>
      </c>
      <c r="D1022" s="2">
        <v>10741.0</v>
      </c>
      <c r="E1022" s="4"/>
      <c r="F1022" s="5">
        <f t="shared" si="1"/>
        <v>1938.8</v>
      </c>
      <c r="G1022" s="6">
        <f t="shared" si="2"/>
        <v>1.015686917</v>
      </c>
      <c r="H1022" s="6">
        <f t="shared" si="3"/>
        <v>1.356273505</v>
      </c>
      <c r="I1022" s="5" t="b">
        <f t="shared" si="4"/>
        <v>0</v>
      </c>
      <c r="J1022" s="48">
        <f t="shared" si="5"/>
        <v>0</v>
      </c>
      <c r="K1022" s="4">
        <f t="shared" si="6"/>
        <v>23</v>
      </c>
      <c r="L1022" s="7">
        <f t="shared" si="7"/>
        <v>-0.003153602141</v>
      </c>
      <c r="M1022" s="50" t="b">
        <f t="shared" si="8"/>
        <v>1</v>
      </c>
      <c r="N1022" s="50" t="b">
        <f t="shared" si="9"/>
        <v>0</v>
      </c>
      <c r="O1022" s="50">
        <f t="shared" si="10"/>
        <v>-1</v>
      </c>
      <c r="P1022" s="4">
        <f t="shared" si="28"/>
        <v>490900</v>
      </c>
      <c r="Q1022" s="21">
        <f t="shared" si="31"/>
        <v>-5</v>
      </c>
      <c r="R1022" s="93">
        <v>43957.0</v>
      </c>
      <c r="S1022" s="97">
        <v>2833.5</v>
      </c>
      <c r="T1022" s="97">
        <v>1466641.0</v>
      </c>
      <c r="U1022" s="97">
        <v>-1.70586744E8</v>
      </c>
      <c r="V1022" s="98">
        <v>0.473575</v>
      </c>
      <c r="W1022" s="53">
        <f t="shared" si="33"/>
        <v>-0.7151258184</v>
      </c>
      <c r="X1022" s="34" t="b">
        <f t="shared" si="13"/>
        <v>1</v>
      </c>
      <c r="Y1022" s="34" t="b">
        <f t="shared" si="14"/>
        <v>0</v>
      </c>
      <c r="Z1022" s="34" t="b">
        <f t="shared" si="15"/>
        <v>0</v>
      </c>
      <c r="AA1022" s="34" t="b">
        <f t="shared" si="16"/>
        <v>0</v>
      </c>
      <c r="AB1022" s="34" t="b">
        <f t="shared" si="17"/>
        <v>0</v>
      </c>
      <c r="AC1022" s="21">
        <f t="shared" si="18"/>
        <v>22</v>
      </c>
      <c r="AD1022" s="21">
        <f t="shared" si="19"/>
        <v>23</v>
      </c>
      <c r="AE1022" s="16" t="b">
        <f t="shared" si="20"/>
        <v>0</v>
      </c>
      <c r="AF1022" s="17" t="b">
        <f t="shared" si="30"/>
        <v>0</v>
      </c>
      <c r="AG1022" s="17">
        <f t="shared" si="22"/>
        <v>34</v>
      </c>
      <c r="AH1022" s="17" t="b">
        <f t="shared" si="23"/>
        <v>0</v>
      </c>
      <c r="AI1022" s="34">
        <f t="shared" si="24"/>
        <v>1</v>
      </c>
      <c r="AJ1022" s="18">
        <f t="shared" si="25"/>
        <v>9697.482</v>
      </c>
      <c r="AK1022" s="18">
        <f t="shared" si="26"/>
        <v>9428.1075</v>
      </c>
      <c r="AL1022" s="18">
        <f t="shared" si="27"/>
        <v>9158.733</v>
      </c>
    </row>
    <row r="1023" ht="12.75" customHeight="1">
      <c r="A1023" s="1">
        <v>43956.0</v>
      </c>
      <c r="B1023" s="2">
        <v>1779.0</v>
      </c>
      <c r="C1023" s="3">
        <v>10774.61</v>
      </c>
      <c r="D1023" s="2">
        <v>10718.0</v>
      </c>
      <c r="E1023" s="4"/>
      <c r="F1023" s="5">
        <f t="shared" si="1"/>
        <v>1941.2</v>
      </c>
      <c r="G1023" s="6">
        <f t="shared" si="2"/>
        <v>1.014099139</v>
      </c>
      <c r="H1023" s="6">
        <f t="shared" si="3"/>
        <v>1.361326054</v>
      </c>
      <c r="I1023" s="5" t="b">
        <f t="shared" si="4"/>
        <v>0</v>
      </c>
      <c r="J1023" s="48">
        <f t="shared" si="5"/>
        <v>0</v>
      </c>
      <c r="K1023" s="4">
        <f t="shared" si="6"/>
        <v>98</v>
      </c>
      <c r="L1023" s="7">
        <f t="shared" si="7"/>
        <v>-0.005254018475</v>
      </c>
      <c r="M1023" s="50" t="b">
        <f t="shared" si="8"/>
        <v>1</v>
      </c>
      <c r="N1023" s="50" t="b">
        <f t="shared" si="9"/>
        <v>0</v>
      </c>
      <c r="O1023" s="50">
        <f t="shared" si="10"/>
        <v>-1</v>
      </c>
      <c r="P1023" s="4">
        <f t="shared" si="28"/>
        <v>496650</v>
      </c>
      <c r="Q1023" s="21">
        <f t="shared" si="31"/>
        <v>-5</v>
      </c>
      <c r="R1023" s="93">
        <v>43956.0</v>
      </c>
      <c r="S1023" s="97">
        <v>2858.25</v>
      </c>
      <c r="T1023" s="97">
        <v>1474765.0</v>
      </c>
      <c r="U1023" s="97">
        <v>-9.6575993E7</v>
      </c>
      <c r="V1023" s="98">
        <v>0.454642</v>
      </c>
      <c r="W1023" s="53">
        <f t="shared" si="33"/>
        <v>-0.4048740245</v>
      </c>
      <c r="X1023" s="34" t="b">
        <f t="shared" si="13"/>
        <v>1</v>
      </c>
      <c r="Y1023" s="34" t="b">
        <f t="shared" si="14"/>
        <v>0</v>
      </c>
      <c r="Z1023" s="34" t="b">
        <f t="shared" si="15"/>
        <v>0</v>
      </c>
      <c r="AA1023" s="34" t="b">
        <f t="shared" si="16"/>
        <v>0</v>
      </c>
      <c r="AB1023" s="34" t="b">
        <f t="shared" si="17"/>
        <v>0</v>
      </c>
      <c r="AC1023" s="21">
        <f t="shared" si="18"/>
        <v>21</v>
      </c>
      <c r="AD1023" s="21">
        <f t="shared" si="19"/>
        <v>22</v>
      </c>
      <c r="AE1023" s="16" t="b">
        <f t="shared" si="20"/>
        <v>0</v>
      </c>
      <c r="AF1023" s="17" t="b">
        <f t="shared" si="30"/>
        <v>0</v>
      </c>
      <c r="AG1023" s="17">
        <f t="shared" si="22"/>
        <v>33</v>
      </c>
      <c r="AH1023" s="17" t="b">
        <f t="shared" si="23"/>
        <v>0</v>
      </c>
      <c r="AI1023" s="34">
        <f t="shared" si="24"/>
        <v>1</v>
      </c>
      <c r="AJ1023" s="18">
        <f t="shared" si="25"/>
        <v>9697.149</v>
      </c>
      <c r="AK1023" s="18">
        <f t="shared" si="26"/>
        <v>9427.78375</v>
      </c>
      <c r="AL1023" s="18">
        <f t="shared" si="27"/>
        <v>9158.4185</v>
      </c>
    </row>
    <row r="1024" ht="12.75" customHeight="1">
      <c r="A1024" s="1">
        <v>43955.0</v>
      </c>
      <c r="B1024" s="2">
        <v>1896.0</v>
      </c>
      <c r="C1024" s="3">
        <v>10720.48</v>
      </c>
      <c r="D1024" s="2">
        <v>10620.0</v>
      </c>
      <c r="E1024" s="4"/>
      <c r="F1024" s="5">
        <f t="shared" si="1"/>
        <v>1939</v>
      </c>
      <c r="G1024" s="6">
        <f t="shared" si="2"/>
        <v>1.007741385</v>
      </c>
      <c r="H1024" s="6">
        <f t="shared" si="3"/>
        <v>1.364164375</v>
      </c>
      <c r="I1024" s="5" t="b">
        <f t="shared" si="4"/>
        <v>0</v>
      </c>
      <c r="J1024" s="48">
        <f t="shared" si="5"/>
        <v>0</v>
      </c>
      <c r="K1024" s="4">
        <f t="shared" si="6"/>
        <v>-319</v>
      </c>
      <c r="L1024" s="7">
        <f t="shared" si="7"/>
        <v>-0.009372714655</v>
      </c>
      <c r="M1024" s="50" t="b">
        <f t="shared" si="8"/>
        <v>0</v>
      </c>
      <c r="N1024" s="50" t="b">
        <f t="shared" si="9"/>
        <v>0</v>
      </c>
      <c r="O1024" s="50">
        <f t="shared" si="10"/>
        <v>1</v>
      </c>
      <c r="P1024" s="4">
        <f t="shared" si="28"/>
        <v>432950</v>
      </c>
      <c r="Q1024" s="21">
        <f t="shared" si="31"/>
        <v>13</v>
      </c>
      <c r="R1024" s="93">
        <v>43955.0</v>
      </c>
      <c r="S1024" s="97">
        <v>2825.25</v>
      </c>
      <c r="T1024" s="97">
        <v>1510680.0</v>
      </c>
      <c r="U1024" s="97">
        <v>-1.57626292E8</v>
      </c>
      <c r="V1024" s="98">
        <v>0.462783</v>
      </c>
      <c r="W1024" s="53">
        <f t="shared" si="33"/>
        <v>-0.6580964754</v>
      </c>
      <c r="X1024" s="34" t="b">
        <f t="shared" si="13"/>
        <v>1</v>
      </c>
      <c r="Y1024" s="34" t="b">
        <f t="shared" si="14"/>
        <v>0</v>
      </c>
      <c r="Z1024" s="34" t="b">
        <f t="shared" si="15"/>
        <v>0</v>
      </c>
      <c r="AA1024" s="34" t="b">
        <f t="shared" si="16"/>
        <v>0</v>
      </c>
      <c r="AB1024" s="34" t="b">
        <f t="shared" si="17"/>
        <v>0</v>
      </c>
      <c r="AC1024" s="21">
        <f t="shared" si="18"/>
        <v>20</v>
      </c>
      <c r="AD1024" s="21">
        <f t="shared" si="19"/>
        <v>21</v>
      </c>
      <c r="AE1024" s="16" t="b">
        <f t="shared" si="20"/>
        <v>0</v>
      </c>
      <c r="AF1024" s="17" t="b">
        <f t="shared" si="30"/>
        <v>0</v>
      </c>
      <c r="AG1024" s="17">
        <f t="shared" si="22"/>
        <v>32</v>
      </c>
      <c r="AH1024" s="17" t="b">
        <f t="shared" si="23"/>
        <v>0</v>
      </c>
      <c r="AI1024" s="34">
        <f t="shared" si="24"/>
        <v>3</v>
      </c>
      <c r="AJ1024" s="18">
        <f t="shared" si="25"/>
        <v>9648.432</v>
      </c>
      <c r="AK1024" s="18">
        <f t="shared" si="26"/>
        <v>9380.42</v>
      </c>
      <c r="AL1024" s="18">
        <f t="shared" si="27"/>
        <v>9112.408</v>
      </c>
    </row>
    <row r="1025" ht="12.75" customHeight="1">
      <c r="A1025" s="1">
        <v>43951.0</v>
      </c>
      <c r="B1025" s="2">
        <v>2290.0</v>
      </c>
      <c r="C1025" s="3">
        <v>10992.14</v>
      </c>
      <c r="D1025" s="2">
        <v>10939.0</v>
      </c>
      <c r="E1025" s="4"/>
      <c r="F1025" s="5">
        <f t="shared" si="1"/>
        <v>1810.4</v>
      </c>
      <c r="G1025" s="6">
        <f t="shared" si="2"/>
        <v>1.031927172</v>
      </c>
      <c r="H1025" s="6">
        <f t="shared" si="3"/>
        <v>1.368226086</v>
      </c>
      <c r="I1025" s="5" t="b">
        <f t="shared" si="4"/>
        <v>0</v>
      </c>
      <c r="J1025" s="48">
        <f t="shared" si="5"/>
        <v>0</v>
      </c>
      <c r="K1025" s="4">
        <f t="shared" si="6"/>
        <v>210</v>
      </c>
      <c r="L1025" s="7">
        <f t="shared" si="7"/>
        <v>-0.004834363463</v>
      </c>
      <c r="M1025" s="50" t="b">
        <f t="shared" si="8"/>
        <v>1</v>
      </c>
      <c r="N1025" s="50" t="b">
        <f t="shared" si="9"/>
        <v>0</v>
      </c>
      <c r="O1025" s="50">
        <f t="shared" si="10"/>
        <v>-1</v>
      </c>
      <c r="P1025" s="4">
        <f t="shared" si="28"/>
        <v>385100</v>
      </c>
      <c r="Q1025" s="21">
        <f t="shared" si="31"/>
        <v>-3</v>
      </c>
      <c r="R1025" s="93">
        <v>43951.0</v>
      </c>
      <c r="S1025" s="97">
        <v>2902.5</v>
      </c>
      <c r="T1025" s="97">
        <v>2027924.0</v>
      </c>
      <c r="U1025" s="97">
        <v>4.470952E7</v>
      </c>
      <c r="V1025" s="98">
        <v>0.457736</v>
      </c>
      <c r="W1025" s="53">
        <f t="shared" si="33"/>
        <v>0.1864122501</v>
      </c>
      <c r="X1025" s="34" t="b">
        <f t="shared" si="13"/>
        <v>1</v>
      </c>
      <c r="Y1025" s="34" t="b">
        <f t="shared" si="14"/>
        <v>0</v>
      </c>
      <c r="Z1025" s="34" t="b">
        <f t="shared" si="15"/>
        <v>0</v>
      </c>
      <c r="AA1025" s="34" t="b">
        <f t="shared" si="16"/>
        <v>0</v>
      </c>
      <c r="AB1025" s="34" t="b">
        <f t="shared" si="17"/>
        <v>0</v>
      </c>
      <c r="AC1025" s="21">
        <f t="shared" si="18"/>
        <v>19</v>
      </c>
      <c r="AD1025" s="21">
        <f t="shared" si="19"/>
        <v>20</v>
      </c>
      <c r="AE1025" s="16" t="b">
        <f t="shared" si="20"/>
        <v>0</v>
      </c>
      <c r="AF1025" s="17" t="b">
        <f t="shared" si="30"/>
        <v>0</v>
      </c>
      <c r="AG1025" s="17">
        <f t="shared" si="22"/>
        <v>31</v>
      </c>
      <c r="AH1025" s="17" t="b">
        <f t="shared" si="23"/>
        <v>0</v>
      </c>
      <c r="AI1025" s="34">
        <f t="shared" si="24"/>
        <v>1</v>
      </c>
      <c r="AJ1025" s="18">
        <f t="shared" si="25"/>
        <v>9892.926</v>
      </c>
      <c r="AK1025" s="18">
        <f t="shared" si="26"/>
        <v>9618.1225</v>
      </c>
      <c r="AL1025" s="18">
        <f t="shared" si="27"/>
        <v>9343.319</v>
      </c>
    </row>
    <row r="1026" ht="12.75" customHeight="1">
      <c r="A1026" s="1">
        <v>43950.0</v>
      </c>
      <c r="B1026" s="2">
        <v>1922.0</v>
      </c>
      <c r="C1026" s="3">
        <v>10772.22</v>
      </c>
      <c r="D1026" s="2">
        <v>10729.0</v>
      </c>
      <c r="E1026" s="4"/>
      <c r="F1026" s="5">
        <f t="shared" si="1"/>
        <v>1661.8</v>
      </c>
      <c r="G1026" s="6">
        <f t="shared" si="2"/>
        <v>1.010707681</v>
      </c>
      <c r="H1026" s="6">
        <f t="shared" si="3"/>
        <v>1.153973162</v>
      </c>
      <c r="I1026" s="5" t="b">
        <f t="shared" si="4"/>
        <v>0</v>
      </c>
      <c r="J1026" s="48">
        <f t="shared" si="5"/>
        <v>0</v>
      </c>
      <c r="K1026" s="4">
        <f t="shared" si="6"/>
        <v>145</v>
      </c>
      <c r="L1026" s="7">
        <f t="shared" si="7"/>
        <v>-0.00401217205</v>
      </c>
      <c r="M1026" s="50" t="b">
        <f t="shared" si="8"/>
        <v>1</v>
      </c>
      <c r="N1026" s="50" t="b">
        <f t="shared" si="9"/>
        <v>0</v>
      </c>
      <c r="O1026" s="50">
        <f t="shared" si="10"/>
        <v>-1</v>
      </c>
      <c r="P1026" s="4">
        <f t="shared" si="28"/>
        <v>427100</v>
      </c>
      <c r="Q1026" s="21">
        <f t="shared" si="31"/>
        <v>-4</v>
      </c>
      <c r="R1026" s="93">
        <v>43950.0</v>
      </c>
      <c r="S1026" s="97">
        <v>2941.0</v>
      </c>
      <c r="T1026" s="97">
        <v>1737371.0</v>
      </c>
      <c r="U1026" s="97">
        <v>1.66957043E8</v>
      </c>
      <c r="V1026" s="98">
        <v>0.445029</v>
      </c>
      <c r="W1026" s="53">
        <f t="shared" si="33"/>
        <v>0.6966552071</v>
      </c>
      <c r="X1026" s="34" t="b">
        <f t="shared" si="13"/>
        <v>0</v>
      </c>
      <c r="Y1026" s="34" t="b">
        <f t="shared" si="14"/>
        <v>0</v>
      </c>
      <c r="Z1026" s="34" t="b">
        <f t="shared" si="15"/>
        <v>0</v>
      </c>
      <c r="AA1026" s="34" t="b">
        <f t="shared" si="16"/>
        <v>0</v>
      </c>
      <c r="AB1026" s="34" t="b">
        <f t="shared" si="17"/>
        <v>0</v>
      </c>
      <c r="AC1026" s="21">
        <f t="shared" si="18"/>
        <v>18</v>
      </c>
      <c r="AD1026" s="21">
        <f t="shared" si="19"/>
        <v>19</v>
      </c>
      <c r="AE1026" s="16" t="b">
        <f t="shared" si="20"/>
        <v>0</v>
      </c>
      <c r="AF1026" s="17" t="b">
        <f t="shared" si="30"/>
        <v>0</v>
      </c>
      <c r="AG1026" s="17">
        <f t="shared" si="22"/>
        <v>30</v>
      </c>
      <c r="AH1026" s="17" t="b">
        <f t="shared" si="23"/>
        <v>0</v>
      </c>
      <c r="AI1026" s="34">
        <f t="shared" si="24"/>
        <v>1</v>
      </c>
      <c r="AJ1026" s="18">
        <f t="shared" si="25"/>
        <v>9694.998</v>
      </c>
      <c r="AK1026" s="18">
        <f t="shared" si="26"/>
        <v>9425.6925</v>
      </c>
      <c r="AL1026" s="18">
        <f t="shared" si="27"/>
        <v>9156.387</v>
      </c>
    </row>
    <row r="1027" ht="12.75" customHeight="1">
      <c r="A1027" s="1">
        <v>43949.0</v>
      </c>
      <c r="B1027" s="2">
        <v>1819.0</v>
      </c>
      <c r="C1027" s="3">
        <v>10616.06</v>
      </c>
      <c r="D1027" s="2">
        <v>10584.0</v>
      </c>
      <c r="E1027" s="4"/>
      <c r="F1027" s="5">
        <f t="shared" si="1"/>
        <v>1580.8</v>
      </c>
      <c r="G1027" s="6">
        <f t="shared" si="2"/>
        <v>0.9949312308</v>
      </c>
      <c r="H1027" s="6">
        <f t="shared" si="3"/>
        <v>1.093992763</v>
      </c>
      <c r="I1027" s="5" t="b">
        <f t="shared" si="4"/>
        <v>0</v>
      </c>
      <c r="J1027" s="48">
        <f t="shared" si="5"/>
        <v>0</v>
      </c>
      <c r="K1027" s="4">
        <f t="shared" si="6"/>
        <v>34</v>
      </c>
      <c r="L1027" s="7">
        <f t="shared" si="7"/>
        <v>-0.003019952789</v>
      </c>
      <c r="M1027" s="50" t="b">
        <f t="shared" si="8"/>
        <v>1</v>
      </c>
      <c r="N1027" s="50" t="b">
        <f t="shared" si="9"/>
        <v>0</v>
      </c>
      <c r="O1027" s="50">
        <f t="shared" si="10"/>
        <v>-1</v>
      </c>
      <c r="P1027" s="4">
        <f t="shared" si="28"/>
        <v>456100</v>
      </c>
      <c r="Q1027" s="21">
        <f t="shared" si="31"/>
        <v>-4</v>
      </c>
      <c r="R1027" s="93">
        <v>43949.0</v>
      </c>
      <c r="S1027" s="97">
        <v>2867.25</v>
      </c>
      <c r="T1027" s="97">
        <v>1614021.0</v>
      </c>
      <c r="U1027" s="97">
        <v>-6.1285655E7</v>
      </c>
      <c r="V1027" s="98">
        <v>0.440967</v>
      </c>
      <c r="W1027" s="53">
        <f t="shared" si="33"/>
        <v>-0.2544962131</v>
      </c>
      <c r="X1027" s="34" t="b">
        <f t="shared" si="13"/>
        <v>1</v>
      </c>
      <c r="Y1027" s="34" t="b">
        <f t="shared" si="14"/>
        <v>0</v>
      </c>
      <c r="Z1027" s="34" t="b">
        <f t="shared" si="15"/>
        <v>0</v>
      </c>
      <c r="AA1027" s="34" t="b">
        <f t="shared" si="16"/>
        <v>0</v>
      </c>
      <c r="AB1027" s="34" t="b">
        <f t="shared" si="17"/>
        <v>0</v>
      </c>
      <c r="AC1027" s="21">
        <f t="shared" si="18"/>
        <v>17</v>
      </c>
      <c r="AD1027" s="21">
        <f t="shared" si="19"/>
        <v>18</v>
      </c>
      <c r="AE1027" s="16" t="b">
        <f t="shared" si="20"/>
        <v>0</v>
      </c>
      <c r="AF1027" s="17" t="b">
        <f t="shared" si="30"/>
        <v>0</v>
      </c>
      <c r="AG1027" s="17">
        <f t="shared" si="22"/>
        <v>29</v>
      </c>
      <c r="AH1027" s="17" t="b">
        <f t="shared" si="23"/>
        <v>0</v>
      </c>
      <c r="AI1027" s="34">
        <f t="shared" si="24"/>
        <v>1</v>
      </c>
      <c r="AJ1027" s="18">
        <f t="shared" si="25"/>
        <v>9554.454</v>
      </c>
      <c r="AK1027" s="18">
        <f t="shared" si="26"/>
        <v>9289.0525</v>
      </c>
      <c r="AL1027" s="18">
        <f t="shared" si="27"/>
        <v>9023.651</v>
      </c>
    </row>
    <row r="1028" ht="12.75" customHeight="1">
      <c r="A1028" s="1">
        <v>43948.0</v>
      </c>
      <c r="B1028" s="2">
        <v>1768.0</v>
      </c>
      <c r="C1028" s="3">
        <v>10567.27</v>
      </c>
      <c r="D1028" s="2">
        <v>10550.0</v>
      </c>
      <c r="E1028" s="4"/>
      <c r="F1028" s="5">
        <f t="shared" si="1"/>
        <v>1583.4</v>
      </c>
      <c r="G1028" s="6">
        <f t="shared" si="2"/>
        <v>0.9891138943</v>
      </c>
      <c r="H1028" s="6">
        <f t="shared" si="3"/>
        <v>1.091580766</v>
      </c>
      <c r="I1028" s="5" t="b">
        <f t="shared" si="4"/>
        <v>0</v>
      </c>
      <c r="J1028" s="48">
        <f t="shared" si="5"/>
        <v>0</v>
      </c>
      <c r="K1028" s="4">
        <f t="shared" si="6"/>
        <v>286</v>
      </c>
      <c r="L1028" s="7">
        <f t="shared" si="7"/>
        <v>-0.001634291544</v>
      </c>
      <c r="M1028" s="50" t="b">
        <f t="shared" si="8"/>
        <v>1</v>
      </c>
      <c r="N1028" s="50" t="b">
        <f t="shared" si="9"/>
        <v>0</v>
      </c>
      <c r="O1028" s="50">
        <f t="shared" si="10"/>
        <v>-1</v>
      </c>
      <c r="P1028" s="4">
        <f t="shared" si="28"/>
        <v>462900</v>
      </c>
      <c r="Q1028" s="21">
        <f t="shared" si="31"/>
        <v>-4</v>
      </c>
      <c r="R1028" s="93">
        <v>43948.0</v>
      </c>
      <c r="S1028" s="97">
        <v>2869.0</v>
      </c>
      <c r="T1028" s="97">
        <v>1224445.0</v>
      </c>
      <c r="U1028" s="97">
        <v>-1.0568334E7</v>
      </c>
      <c r="V1028" s="98">
        <v>0.43216</v>
      </c>
      <c r="W1028" s="53">
        <f t="shared" si="33"/>
        <v>-0.04362939236</v>
      </c>
      <c r="X1028" s="34" t="b">
        <f t="shared" si="13"/>
        <v>0</v>
      </c>
      <c r="Y1028" s="34" t="b">
        <f t="shared" si="14"/>
        <v>0</v>
      </c>
      <c r="Z1028" s="34" t="b">
        <f t="shared" si="15"/>
        <v>0</v>
      </c>
      <c r="AA1028" s="34" t="b">
        <f t="shared" si="16"/>
        <v>0</v>
      </c>
      <c r="AB1028" s="34" t="b">
        <f t="shared" si="17"/>
        <v>0</v>
      </c>
      <c r="AC1028" s="21">
        <f t="shared" si="18"/>
        <v>16</v>
      </c>
      <c r="AD1028" s="21">
        <f t="shared" si="19"/>
        <v>17</v>
      </c>
      <c r="AE1028" s="16" t="b">
        <f t="shared" si="20"/>
        <v>0</v>
      </c>
      <c r="AF1028" s="17" t="b">
        <f t="shared" si="30"/>
        <v>0</v>
      </c>
      <c r="AG1028" s="17">
        <f t="shared" si="22"/>
        <v>28</v>
      </c>
      <c r="AH1028" s="17" t="b">
        <f t="shared" si="23"/>
        <v>0</v>
      </c>
      <c r="AI1028" s="34">
        <f t="shared" si="24"/>
        <v>1</v>
      </c>
      <c r="AJ1028" s="18">
        <f t="shared" si="25"/>
        <v>9510.543</v>
      </c>
      <c r="AK1028" s="18">
        <f t="shared" si="26"/>
        <v>9246.36125</v>
      </c>
      <c r="AL1028" s="18">
        <f t="shared" si="27"/>
        <v>8982.1795</v>
      </c>
    </row>
    <row r="1029" ht="12.75" customHeight="1">
      <c r="A1029" s="1">
        <v>43945.0</v>
      </c>
      <c r="B1029" s="2">
        <v>1253.0</v>
      </c>
      <c r="C1029" s="3">
        <v>10347.36</v>
      </c>
      <c r="D1029" s="2">
        <v>10264.0</v>
      </c>
      <c r="E1029" s="4"/>
      <c r="F1029" s="5">
        <f t="shared" si="1"/>
        <v>1497</v>
      </c>
      <c r="G1029" s="6">
        <f t="shared" si="2"/>
        <v>0.966191493</v>
      </c>
      <c r="H1029" s="6">
        <f t="shared" si="3"/>
        <v>1.098189666</v>
      </c>
      <c r="I1029" s="5" t="b">
        <f t="shared" si="4"/>
        <v>1</v>
      </c>
      <c r="J1029" s="48">
        <f t="shared" si="5"/>
        <v>0</v>
      </c>
      <c r="K1029" s="4">
        <f t="shared" si="6"/>
        <v>-20</v>
      </c>
      <c r="L1029" s="7">
        <f t="shared" si="7"/>
        <v>-0.008056161185</v>
      </c>
      <c r="M1029" s="50" t="b">
        <f t="shared" si="8"/>
        <v>0</v>
      </c>
      <c r="N1029" s="50" t="b">
        <f t="shared" si="9"/>
        <v>0</v>
      </c>
      <c r="O1029" s="50">
        <f t="shared" si="10"/>
        <v>1</v>
      </c>
      <c r="P1029" s="4">
        <f t="shared" si="28"/>
        <v>319900</v>
      </c>
      <c r="Q1029" s="21">
        <f t="shared" si="31"/>
        <v>10</v>
      </c>
      <c r="R1029" s="93">
        <v>43945.0</v>
      </c>
      <c r="S1029" s="97">
        <v>2829.5</v>
      </c>
      <c r="T1029" s="97">
        <v>1293756.0</v>
      </c>
      <c r="U1029" s="97">
        <v>-1.10267002E8</v>
      </c>
      <c r="V1029" s="98">
        <v>0.439784</v>
      </c>
      <c r="W1029" s="53">
        <f t="shared" si="33"/>
        <v>-0.4511602864</v>
      </c>
      <c r="X1029" s="34" t="b">
        <f t="shared" si="13"/>
        <v>1</v>
      </c>
      <c r="Y1029" s="34" t="b">
        <f t="shared" si="14"/>
        <v>0</v>
      </c>
      <c r="Z1029" s="34" t="b">
        <f t="shared" si="15"/>
        <v>0</v>
      </c>
      <c r="AA1029" s="34" t="b">
        <f t="shared" si="16"/>
        <v>0</v>
      </c>
      <c r="AB1029" s="34" t="b">
        <f t="shared" si="17"/>
        <v>0</v>
      </c>
      <c r="AC1029" s="21">
        <f t="shared" si="18"/>
        <v>15</v>
      </c>
      <c r="AD1029" s="21">
        <f t="shared" si="19"/>
        <v>16</v>
      </c>
      <c r="AE1029" s="16" t="b">
        <f t="shared" si="20"/>
        <v>0</v>
      </c>
      <c r="AF1029" s="17" t="b">
        <f t="shared" si="30"/>
        <v>0</v>
      </c>
      <c r="AG1029" s="17">
        <f t="shared" si="22"/>
        <v>27</v>
      </c>
      <c r="AH1029" s="17" t="b">
        <f t="shared" si="23"/>
        <v>0</v>
      </c>
      <c r="AI1029" s="34">
        <f t="shared" si="24"/>
        <v>3</v>
      </c>
      <c r="AJ1029" s="18">
        <f t="shared" si="25"/>
        <v>9312.624</v>
      </c>
      <c r="AK1029" s="18">
        <f t="shared" si="26"/>
        <v>9053.94</v>
      </c>
      <c r="AL1029" s="18">
        <f t="shared" si="27"/>
        <v>8795.256</v>
      </c>
    </row>
    <row r="1030" ht="12.75" customHeight="1">
      <c r="A1030" s="1">
        <v>43944.0</v>
      </c>
      <c r="B1030" s="2">
        <v>1547.0</v>
      </c>
      <c r="C1030" s="3">
        <v>10366.51</v>
      </c>
      <c r="D1030" s="2">
        <v>10284.0</v>
      </c>
      <c r="E1030" s="4"/>
      <c r="F1030" s="5">
        <f t="shared" si="1"/>
        <v>1708.2</v>
      </c>
      <c r="G1030" s="6">
        <f t="shared" si="2"/>
        <v>0.9653611393</v>
      </c>
      <c r="H1030" s="6">
        <f t="shared" si="3"/>
        <v>1.3833112</v>
      </c>
      <c r="I1030" s="5" t="b">
        <f t="shared" si="4"/>
        <v>1</v>
      </c>
      <c r="J1030" s="48">
        <f t="shared" si="5"/>
        <v>0</v>
      </c>
      <c r="K1030" s="4">
        <f t="shared" si="6"/>
        <v>76</v>
      </c>
      <c r="L1030" s="7">
        <f t="shared" si="7"/>
        <v>-0.007959284272</v>
      </c>
      <c r="M1030" s="50" t="b">
        <f t="shared" si="8"/>
        <v>0</v>
      </c>
      <c r="N1030" s="50" t="b">
        <f t="shared" si="9"/>
        <v>0</v>
      </c>
      <c r="O1030" s="50">
        <f t="shared" si="10"/>
        <v>1</v>
      </c>
      <c r="P1030" s="4">
        <f t="shared" si="28"/>
        <v>329900</v>
      </c>
      <c r="Q1030" s="21">
        <f t="shared" si="31"/>
        <v>10</v>
      </c>
      <c r="R1030" s="93">
        <v>43944.0</v>
      </c>
      <c r="S1030" s="97">
        <v>2780.75</v>
      </c>
      <c r="T1030" s="97">
        <v>1703918.0</v>
      </c>
      <c r="U1030" s="97">
        <v>-1.87453999E8</v>
      </c>
      <c r="V1030" s="98">
        <v>0.451646</v>
      </c>
      <c r="W1030" s="53">
        <f t="shared" si="33"/>
        <v>-0.7603458111</v>
      </c>
      <c r="X1030" s="34" t="b">
        <f t="shared" si="13"/>
        <v>1</v>
      </c>
      <c r="Y1030" s="34" t="b">
        <f t="shared" si="14"/>
        <v>0</v>
      </c>
      <c r="Z1030" s="34" t="b">
        <f t="shared" si="15"/>
        <v>0</v>
      </c>
      <c r="AA1030" s="34" t="b">
        <f t="shared" si="16"/>
        <v>0</v>
      </c>
      <c r="AB1030" s="34" t="b">
        <f t="shared" si="17"/>
        <v>0</v>
      </c>
      <c r="AC1030" s="21">
        <f t="shared" si="18"/>
        <v>14</v>
      </c>
      <c r="AD1030" s="21">
        <f t="shared" si="19"/>
        <v>15</v>
      </c>
      <c r="AE1030" s="16" t="b">
        <f t="shared" si="20"/>
        <v>0</v>
      </c>
      <c r="AF1030" s="17" t="b">
        <f t="shared" si="30"/>
        <v>0</v>
      </c>
      <c r="AG1030" s="17">
        <f t="shared" si="22"/>
        <v>26</v>
      </c>
      <c r="AH1030" s="17" t="b">
        <f t="shared" si="23"/>
        <v>0</v>
      </c>
      <c r="AI1030" s="34">
        <f t="shared" si="24"/>
        <v>3</v>
      </c>
      <c r="AJ1030" s="18">
        <f t="shared" si="25"/>
        <v>9329.859</v>
      </c>
      <c r="AK1030" s="18">
        <f t="shared" si="26"/>
        <v>9070.69625</v>
      </c>
      <c r="AL1030" s="18">
        <f t="shared" si="27"/>
        <v>8811.5335</v>
      </c>
    </row>
    <row r="1031" ht="12.75" customHeight="1">
      <c r="A1031" s="1">
        <v>43943.0</v>
      </c>
      <c r="B1031" s="2">
        <v>1517.0</v>
      </c>
      <c r="C1031" s="3">
        <v>10307.74</v>
      </c>
      <c r="D1031" s="2">
        <v>10208.0</v>
      </c>
      <c r="E1031" s="4"/>
      <c r="F1031" s="5">
        <f t="shared" si="1"/>
        <v>1710.2</v>
      </c>
      <c r="G1031" s="6">
        <f t="shared" si="2"/>
        <v>0.9573616869</v>
      </c>
      <c r="H1031" s="6">
        <f t="shared" si="3"/>
        <v>1.385538554</v>
      </c>
      <c r="I1031" s="5" t="b">
        <f t="shared" si="4"/>
        <v>1</v>
      </c>
      <c r="J1031" s="48">
        <f t="shared" si="5"/>
        <v>0</v>
      </c>
      <c r="K1031" s="4">
        <f t="shared" si="6"/>
        <v>4</v>
      </c>
      <c r="L1031" s="7">
        <f t="shared" si="7"/>
        <v>-0.009676223886</v>
      </c>
      <c r="M1031" s="50" t="b">
        <f t="shared" si="8"/>
        <v>0</v>
      </c>
      <c r="N1031" s="50" t="b">
        <f t="shared" si="9"/>
        <v>0</v>
      </c>
      <c r="O1031" s="50">
        <f t="shared" si="10"/>
        <v>1</v>
      </c>
      <c r="P1031" s="4">
        <f t="shared" si="28"/>
        <v>295700</v>
      </c>
      <c r="Q1031" s="21">
        <f t="shared" si="31"/>
        <v>9</v>
      </c>
      <c r="R1031" s="93">
        <v>43943.0</v>
      </c>
      <c r="S1031" s="97">
        <v>2788.5</v>
      </c>
      <c r="T1031" s="97">
        <v>1369529.0</v>
      </c>
      <c r="U1031" s="97">
        <v>-2.08049376E8</v>
      </c>
      <c r="V1031" s="98">
        <v>0.457082</v>
      </c>
      <c r="W1031" s="53">
        <f t="shared" si="33"/>
        <v>-0.8389949142</v>
      </c>
      <c r="X1031" s="34" t="b">
        <f t="shared" si="13"/>
        <v>1</v>
      </c>
      <c r="Y1031" s="34" t="b">
        <f t="shared" si="14"/>
        <v>0</v>
      </c>
      <c r="Z1031" s="34" t="b">
        <f t="shared" si="15"/>
        <v>0</v>
      </c>
      <c r="AA1031" s="34" t="b">
        <f t="shared" si="16"/>
        <v>0</v>
      </c>
      <c r="AB1031" s="34" t="b">
        <f t="shared" si="17"/>
        <v>0</v>
      </c>
      <c r="AC1031" s="21">
        <f t="shared" si="18"/>
        <v>13</v>
      </c>
      <c r="AD1031" s="21">
        <f t="shared" si="19"/>
        <v>14</v>
      </c>
      <c r="AE1031" s="16" t="b">
        <f t="shared" si="20"/>
        <v>0</v>
      </c>
      <c r="AF1031" s="17" t="b">
        <f t="shared" si="30"/>
        <v>0</v>
      </c>
      <c r="AG1031" s="17">
        <f t="shared" si="22"/>
        <v>25</v>
      </c>
      <c r="AH1031" s="17" t="b">
        <f t="shared" si="23"/>
        <v>0</v>
      </c>
      <c r="AI1031" s="34">
        <f t="shared" si="24"/>
        <v>3</v>
      </c>
      <c r="AJ1031" s="18">
        <f t="shared" si="25"/>
        <v>9276.966</v>
      </c>
      <c r="AK1031" s="18">
        <f t="shared" si="26"/>
        <v>9019.2725</v>
      </c>
      <c r="AL1031" s="18">
        <f t="shared" si="27"/>
        <v>8761.579</v>
      </c>
    </row>
    <row r="1032" ht="12.75" customHeight="1">
      <c r="A1032" s="1">
        <v>43942.0</v>
      </c>
      <c r="B1032" s="2">
        <v>1832.0</v>
      </c>
      <c r="C1032" s="3">
        <v>10288.42</v>
      </c>
      <c r="D1032" s="2">
        <v>10204.0</v>
      </c>
      <c r="E1032" s="4"/>
      <c r="F1032" s="5">
        <f t="shared" si="1"/>
        <v>1789</v>
      </c>
      <c r="G1032" s="6">
        <f t="shared" si="2"/>
        <v>0.9529354797</v>
      </c>
      <c r="H1032" s="6">
        <f t="shared" si="3"/>
        <v>1.385968247</v>
      </c>
      <c r="I1032" s="5" t="b">
        <f t="shared" si="4"/>
        <v>1</v>
      </c>
      <c r="J1032" s="48">
        <f t="shared" si="5"/>
        <v>0</v>
      </c>
      <c r="K1032" s="4">
        <f t="shared" si="6"/>
        <v>-288</v>
      </c>
      <c r="L1032" s="7">
        <f t="shared" si="7"/>
        <v>-0.008205341539</v>
      </c>
      <c r="M1032" s="50" t="b">
        <f t="shared" si="8"/>
        <v>0</v>
      </c>
      <c r="N1032" s="50" t="b">
        <f t="shared" si="9"/>
        <v>0</v>
      </c>
      <c r="O1032" s="50">
        <f t="shared" si="10"/>
        <v>1</v>
      </c>
      <c r="P1032" s="4">
        <f t="shared" si="28"/>
        <v>293900</v>
      </c>
      <c r="Q1032" s="21">
        <f t="shared" si="31"/>
        <v>9</v>
      </c>
      <c r="R1032" s="93">
        <v>43942.0</v>
      </c>
      <c r="S1032" s="97">
        <v>2732.0</v>
      </c>
      <c r="T1032" s="97">
        <v>1969844.0</v>
      </c>
      <c r="U1032" s="97">
        <v>-3.46866692E8</v>
      </c>
      <c r="V1032" s="98">
        <v>0.468291</v>
      </c>
      <c r="W1032" s="53">
        <f t="shared" si="33"/>
        <v>-1.38685894</v>
      </c>
      <c r="X1032" s="34" t="b">
        <f t="shared" si="13"/>
        <v>1</v>
      </c>
      <c r="Y1032" s="34" t="b">
        <f t="shared" si="14"/>
        <v>0</v>
      </c>
      <c r="Z1032" s="34" t="b">
        <f t="shared" si="15"/>
        <v>0</v>
      </c>
      <c r="AA1032" s="34" t="b">
        <f t="shared" si="16"/>
        <v>0</v>
      </c>
      <c r="AB1032" s="34" t="b">
        <f t="shared" si="17"/>
        <v>0</v>
      </c>
      <c r="AC1032" s="21">
        <f t="shared" si="18"/>
        <v>12</v>
      </c>
      <c r="AD1032" s="21">
        <f t="shared" si="19"/>
        <v>13</v>
      </c>
      <c r="AE1032" s="16" t="b">
        <f t="shared" si="20"/>
        <v>0</v>
      </c>
      <c r="AF1032" s="17" t="b">
        <f t="shared" si="30"/>
        <v>0</v>
      </c>
      <c r="AG1032" s="17">
        <f t="shared" si="22"/>
        <v>24</v>
      </c>
      <c r="AH1032" s="17" t="b">
        <f t="shared" si="23"/>
        <v>0</v>
      </c>
      <c r="AI1032" s="34">
        <f t="shared" si="24"/>
        <v>3</v>
      </c>
      <c r="AJ1032" s="18">
        <f t="shared" si="25"/>
        <v>9259.578</v>
      </c>
      <c r="AK1032" s="18">
        <f t="shared" si="26"/>
        <v>9002.3675</v>
      </c>
      <c r="AL1032" s="18">
        <f t="shared" si="27"/>
        <v>8745.157</v>
      </c>
    </row>
    <row r="1033" ht="12.75" customHeight="1">
      <c r="A1033" s="1">
        <v>43941.0</v>
      </c>
      <c r="B1033" s="2">
        <v>1336.0</v>
      </c>
      <c r="C1033" s="3">
        <v>10586.71</v>
      </c>
      <c r="D1033" s="2">
        <v>10492.0</v>
      </c>
      <c r="E1033" s="4"/>
      <c r="F1033" s="5">
        <f t="shared" si="1"/>
        <v>1735.6</v>
      </c>
      <c r="G1033" s="6">
        <f t="shared" si="2"/>
        <v>0.9777090785</v>
      </c>
      <c r="H1033" s="6">
        <f t="shared" si="3"/>
        <v>1.39000587</v>
      </c>
      <c r="I1033" s="5" t="b">
        <f t="shared" si="4"/>
        <v>1</v>
      </c>
      <c r="J1033" s="48">
        <f t="shared" si="5"/>
        <v>0</v>
      </c>
      <c r="K1033" s="4">
        <f t="shared" si="6"/>
        <v>-83</v>
      </c>
      <c r="L1033" s="7">
        <f t="shared" si="7"/>
        <v>-0.008946122072</v>
      </c>
      <c r="M1033" s="50" t="b">
        <f t="shared" si="8"/>
        <v>0</v>
      </c>
      <c r="N1033" s="50" t="b">
        <f t="shared" si="9"/>
        <v>0</v>
      </c>
      <c r="O1033" s="50">
        <f t="shared" si="10"/>
        <v>1</v>
      </c>
      <c r="P1033" s="4">
        <f t="shared" si="28"/>
        <v>524300</v>
      </c>
      <c r="Q1033" s="21">
        <f t="shared" si="31"/>
        <v>16</v>
      </c>
      <c r="R1033" s="93">
        <v>43941.0</v>
      </c>
      <c r="S1033" s="97">
        <v>2806.5</v>
      </c>
      <c r="T1033" s="97">
        <v>1566934.0</v>
      </c>
      <c r="U1033" s="97">
        <v>-1.40502892E8</v>
      </c>
      <c r="V1033" s="98">
        <v>0.449102</v>
      </c>
      <c r="W1033" s="53">
        <f t="shared" si="33"/>
        <v>-0.5594353922</v>
      </c>
      <c r="X1033" s="34" t="b">
        <f t="shared" si="13"/>
        <v>1</v>
      </c>
      <c r="Y1033" s="34" t="b">
        <f t="shared" si="14"/>
        <v>0</v>
      </c>
      <c r="Z1033" s="34" t="b">
        <f t="shared" si="15"/>
        <v>0</v>
      </c>
      <c r="AA1033" s="34" t="b">
        <f t="shared" si="16"/>
        <v>0</v>
      </c>
      <c r="AB1033" s="34" t="b">
        <f t="shared" si="17"/>
        <v>0</v>
      </c>
      <c r="AC1033" s="21">
        <f t="shared" si="18"/>
        <v>11</v>
      </c>
      <c r="AD1033" s="21">
        <f t="shared" si="19"/>
        <v>12</v>
      </c>
      <c r="AE1033" s="16" t="b">
        <f t="shared" si="20"/>
        <v>0</v>
      </c>
      <c r="AF1033" s="17" t="b">
        <f t="shared" si="30"/>
        <v>0</v>
      </c>
      <c r="AG1033" s="17">
        <f t="shared" si="22"/>
        <v>23</v>
      </c>
      <c r="AH1033" s="17" t="b">
        <f t="shared" si="23"/>
        <v>0</v>
      </c>
      <c r="AI1033" s="34">
        <f t="shared" si="24"/>
        <v>3</v>
      </c>
      <c r="AJ1033" s="18">
        <f t="shared" si="25"/>
        <v>9528.039</v>
      </c>
      <c r="AK1033" s="18">
        <f t="shared" si="26"/>
        <v>9263.37125</v>
      </c>
      <c r="AL1033" s="18">
        <f t="shared" si="27"/>
        <v>8998.7035</v>
      </c>
    </row>
    <row r="1034" ht="12.75" customHeight="1">
      <c r="A1034" s="1">
        <v>43938.0</v>
      </c>
      <c r="B1034" s="2">
        <v>2309.0</v>
      </c>
      <c r="C1034" s="3">
        <v>10597.04</v>
      </c>
      <c r="D1034" s="2">
        <v>10575.0</v>
      </c>
      <c r="E1034" s="4"/>
      <c r="F1034" s="5">
        <f t="shared" si="1"/>
        <v>1705</v>
      </c>
      <c r="G1034" s="6">
        <f t="shared" si="2"/>
        <v>0.9763686869</v>
      </c>
      <c r="H1034" s="6">
        <f t="shared" si="3"/>
        <v>1.388628149</v>
      </c>
      <c r="I1034" s="5" t="b">
        <f t="shared" si="4"/>
        <v>1</v>
      </c>
      <c r="J1034" s="48">
        <f t="shared" si="5"/>
        <v>0</v>
      </c>
      <c r="K1034" s="4">
        <f t="shared" si="6"/>
        <v>276</v>
      </c>
      <c r="L1034" s="7">
        <f t="shared" si="7"/>
        <v>-0.002079826065</v>
      </c>
      <c r="M1034" s="50" t="b">
        <f t="shared" si="8"/>
        <v>1</v>
      </c>
      <c r="N1034" s="50" t="b">
        <f t="shared" si="9"/>
        <v>0</v>
      </c>
      <c r="O1034" s="50">
        <f t="shared" si="10"/>
        <v>-1</v>
      </c>
      <c r="P1034" s="4">
        <f t="shared" si="28"/>
        <v>503550</v>
      </c>
      <c r="Q1034" s="21">
        <f t="shared" si="31"/>
        <v>-5</v>
      </c>
      <c r="R1034" s="93">
        <v>43938.0</v>
      </c>
      <c r="S1034" s="97">
        <v>2870.0</v>
      </c>
      <c r="T1034" s="97">
        <v>1924019.0</v>
      </c>
      <c r="U1034" s="97">
        <v>-6.2845658E7</v>
      </c>
      <c r="V1034" s="98">
        <v>0.463737</v>
      </c>
      <c r="W1034" s="53">
        <f t="shared" si="33"/>
        <v>-0.2483621548</v>
      </c>
      <c r="X1034" s="34" t="b">
        <f t="shared" si="13"/>
        <v>0</v>
      </c>
      <c r="Y1034" s="34" t="b">
        <f t="shared" si="14"/>
        <v>0</v>
      </c>
      <c r="Z1034" s="34" t="b">
        <f t="shared" si="15"/>
        <v>0</v>
      </c>
      <c r="AA1034" s="34" t="b">
        <f t="shared" si="16"/>
        <v>0</v>
      </c>
      <c r="AB1034" s="34" t="b">
        <f t="shared" si="17"/>
        <v>0</v>
      </c>
      <c r="AC1034" s="21">
        <f t="shared" si="18"/>
        <v>10</v>
      </c>
      <c r="AD1034" s="21">
        <f t="shared" si="19"/>
        <v>11</v>
      </c>
      <c r="AE1034" s="16" t="b">
        <f t="shared" si="20"/>
        <v>0</v>
      </c>
      <c r="AF1034" s="17" t="b">
        <f t="shared" si="30"/>
        <v>0</v>
      </c>
      <c r="AG1034" s="17">
        <f t="shared" si="22"/>
        <v>22</v>
      </c>
      <c r="AH1034" s="17" t="b">
        <f t="shared" si="23"/>
        <v>0</v>
      </c>
      <c r="AI1034" s="34">
        <f t="shared" si="24"/>
        <v>1</v>
      </c>
      <c r="AJ1034" s="18">
        <f t="shared" si="25"/>
        <v>9537.336</v>
      </c>
      <c r="AK1034" s="18">
        <f t="shared" si="26"/>
        <v>9272.41</v>
      </c>
      <c r="AL1034" s="18">
        <f t="shared" si="27"/>
        <v>9007.484</v>
      </c>
    </row>
    <row r="1035" ht="12.75" customHeight="1">
      <c r="A1035" s="1">
        <v>43937.0</v>
      </c>
      <c r="B1035" s="2">
        <v>1557.0</v>
      </c>
      <c r="C1035" s="3">
        <v>10375.48</v>
      </c>
      <c r="D1035" s="2">
        <v>10299.0</v>
      </c>
      <c r="E1035" s="4"/>
      <c r="F1035" s="5">
        <f t="shared" si="1"/>
        <v>1485.6</v>
      </c>
      <c r="G1035" s="6">
        <f t="shared" si="2"/>
        <v>0.9538639425</v>
      </c>
      <c r="H1035" s="6">
        <f t="shared" si="3"/>
        <v>1.161138738</v>
      </c>
      <c r="I1035" s="5" t="b">
        <f t="shared" si="4"/>
        <v>1</v>
      </c>
      <c r="J1035" s="48">
        <f t="shared" si="5"/>
        <v>0</v>
      </c>
      <c r="K1035" s="4">
        <f t="shared" si="6"/>
        <v>-36</v>
      </c>
      <c r="L1035" s="7">
        <f t="shared" si="7"/>
        <v>-0.007371225235</v>
      </c>
      <c r="M1035" s="50" t="b">
        <f t="shared" si="8"/>
        <v>0</v>
      </c>
      <c r="N1035" s="50" t="b">
        <f t="shared" si="9"/>
        <v>0</v>
      </c>
      <c r="O1035" s="50">
        <f t="shared" si="10"/>
        <v>1</v>
      </c>
      <c r="P1035" s="4">
        <f t="shared" si="28"/>
        <v>351750</v>
      </c>
      <c r="Q1035" s="21">
        <f t="shared" si="31"/>
        <v>11</v>
      </c>
      <c r="R1035" s="93">
        <v>43937.0</v>
      </c>
      <c r="S1035" s="97">
        <v>2787.5</v>
      </c>
      <c r="T1035" s="97">
        <v>1749108.0</v>
      </c>
      <c r="U1035" s="97">
        <v>-1.75141304E8</v>
      </c>
      <c r="V1035" s="98">
        <v>0.504689</v>
      </c>
      <c r="W1035" s="53">
        <f t="shared" si="33"/>
        <v>-0.6887790593</v>
      </c>
      <c r="X1035" s="34" t="b">
        <f t="shared" si="13"/>
        <v>1</v>
      </c>
      <c r="Y1035" s="34" t="b">
        <f t="shared" si="14"/>
        <v>0</v>
      </c>
      <c r="Z1035" s="34" t="b">
        <f t="shared" si="15"/>
        <v>0</v>
      </c>
      <c r="AA1035" s="34" t="b">
        <f t="shared" si="16"/>
        <v>0</v>
      </c>
      <c r="AB1035" s="34" t="b">
        <f t="shared" si="17"/>
        <v>0</v>
      </c>
      <c r="AC1035" s="21">
        <f t="shared" si="18"/>
        <v>9</v>
      </c>
      <c r="AD1035" s="21">
        <f t="shared" si="19"/>
        <v>10</v>
      </c>
      <c r="AE1035" s="16" t="b">
        <f t="shared" si="20"/>
        <v>0</v>
      </c>
      <c r="AF1035" s="17" t="b">
        <f t="shared" si="30"/>
        <v>0</v>
      </c>
      <c r="AG1035" s="17">
        <f t="shared" si="22"/>
        <v>21</v>
      </c>
      <c r="AH1035" s="17" t="b">
        <f t="shared" si="23"/>
        <v>0</v>
      </c>
      <c r="AI1035" s="34">
        <f t="shared" si="24"/>
        <v>3</v>
      </c>
      <c r="AJ1035" s="18">
        <f t="shared" si="25"/>
        <v>9337.932</v>
      </c>
      <c r="AK1035" s="18">
        <f t="shared" si="26"/>
        <v>9078.545</v>
      </c>
      <c r="AL1035" s="18">
        <f t="shared" si="27"/>
        <v>8819.158</v>
      </c>
      <c r="AM1035" s="19">
        <v>454.0</v>
      </c>
      <c r="AN1035" s="19">
        <v>730.0</v>
      </c>
      <c r="AO1035" s="19">
        <v>292.0</v>
      </c>
      <c r="AP1035" s="19">
        <v>242.0</v>
      </c>
      <c r="AQ1035" s="19">
        <v>180.0</v>
      </c>
    </row>
    <row r="1036" ht="12.75" customHeight="1">
      <c r="A1036" s="102">
        <v>43936.0</v>
      </c>
      <c r="B1036" s="2">
        <v>1911.0</v>
      </c>
      <c r="C1036" s="3">
        <v>10447.21</v>
      </c>
      <c r="D1036" s="2">
        <v>10451.0</v>
      </c>
      <c r="E1036" s="4">
        <v>10335.0</v>
      </c>
      <c r="F1036" s="5">
        <f t="shared" si="1"/>
        <v>1500.2</v>
      </c>
      <c r="G1036" s="6">
        <f t="shared" si="2"/>
        <v>0.9581166156</v>
      </c>
      <c r="H1036" s="6">
        <f t="shared" si="3"/>
        <v>1.163665293</v>
      </c>
      <c r="I1036" s="5" t="b">
        <f t="shared" si="4"/>
        <v>1</v>
      </c>
      <c r="J1036" s="48">
        <f t="shared" si="5"/>
        <v>0</v>
      </c>
      <c r="K1036" s="4">
        <f t="shared" si="6"/>
        <v>113</v>
      </c>
      <c r="L1036" s="7">
        <f t="shared" si="7"/>
        <v>-0.01074066665</v>
      </c>
      <c r="M1036" s="50" t="b">
        <f t="shared" si="8"/>
        <v>0</v>
      </c>
      <c r="N1036" s="50" t="b">
        <f t="shared" si="9"/>
        <v>0</v>
      </c>
      <c r="O1036" s="50">
        <f t="shared" si="10"/>
        <v>1</v>
      </c>
      <c r="P1036" s="4">
        <f t="shared" si="28"/>
        <v>371550</v>
      </c>
      <c r="Q1036" s="21">
        <f t="shared" si="31"/>
        <v>11</v>
      </c>
      <c r="R1036" s="93">
        <v>43936.0</v>
      </c>
      <c r="S1036" s="97">
        <v>2775.0</v>
      </c>
      <c r="T1036" s="97">
        <v>1831570.0</v>
      </c>
      <c r="U1036" s="97">
        <v>-2.00861246E8</v>
      </c>
      <c r="V1036" s="98">
        <v>0.511369</v>
      </c>
      <c r="W1036" s="53">
        <f t="shared" si="33"/>
        <v>-0.784824557</v>
      </c>
      <c r="X1036" s="34" t="b">
        <f t="shared" si="13"/>
        <v>1</v>
      </c>
      <c r="Y1036" s="34" t="b">
        <f t="shared" si="14"/>
        <v>0</v>
      </c>
      <c r="Z1036" s="34" t="b">
        <f t="shared" si="15"/>
        <v>0</v>
      </c>
      <c r="AA1036" s="34" t="b">
        <f t="shared" si="16"/>
        <v>0</v>
      </c>
      <c r="AB1036" s="34" t="b">
        <f t="shared" si="17"/>
        <v>0</v>
      </c>
      <c r="AC1036" s="21">
        <f t="shared" si="18"/>
        <v>8</v>
      </c>
      <c r="AD1036" s="21">
        <f t="shared" si="19"/>
        <v>9</v>
      </c>
      <c r="AE1036" s="16" t="b">
        <f t="shared" si="20"/>
        <v>0</v>
      </c>
      <c r="AF1036" s="17" t="b">
        <f t="shared" si="30"/>
        <v>0</v>
      </c>
      <c r="AG1036" s="17">
        <f t="shared" si="22"/>
        <v>20</v>
      </c>
      <c r="AH1036" s="17" t="b">
        <f t="shared" si="23"/>
        <v>0</v>
      </c>
      <c r="AI1036" s="34">
        <f t="shared" si="24"/>
        <v>3</v>
      </c>
      <c r="AJ1036" s="18">
        <f t="shared" si="25"/>
        <v>9402.489</v>
      </c>
      <c r="AK1036" s="18">
        <f t="shared" si="26"/>
        <v>9141.30875</v>
      </c>
      <c r="AL1036" s="18">
        <f t="shared" si="27"/>
        <v>8880.1285</v>
      </c>
    </row>
    <row r="1037" ht="12.75" customHeight="1">
      <c r="A1037" s="1">
        <v>43935.0</v>
      </c>
      <c r="B1037" s="2">
        <v>1565.0</v>
      </c>
      <c r="C1037" s="3">
        <v>10332.94</v>
      </c>
      <c r="D1037" s="2">
        <v>10338.0</v>
      </c>
      <c r="E1037" s="4"/>
      <c r="F1037" s="5">
        <f t="shared" si="1"/>
        <v>1455.2</v>
      </c>
      <c r="G1037" s="6">
        <f t="shared" si="2"/>
        <v>0.9456567862</v>
      </c>
      <c r="H1037" s="6">
        <f t="shared" si="3"/>
        <v>1.030884947</v>
      </c>
      <c r="I1037" s="5" t="b">
        <f t="shared" si="4"/>
        <v>1</v>
      </c>
      <c r="J1037" s="48">
        <f t="shared" si="5"/>
        <v>0</v>
      </c>
      <c r="K1037" s="4">
        <f t="shared" si="6"/>
        <v>271</v>
      </c>
      <c r="L1037" s="7">
        <f t="shared" si="7"/>
        <v>0.0004896960594</v>
      </c>
      <c r="M1037" s="50" t="b">
        <f t="shared" si="8"/>
        <v>0</v>
      </c>
      <c r="N1037" s="50" t="b">
        <f t="shared" si="9"/>
        <v>0</v>
      </c>
      <c r="O1037" s="50">
        <f t="shared" si="10"/>
        <v>-1</v>
      </c>
      <c r="P1037" s="4">
        <f t="shared" si="28"/>
        <v>394150</v>
      </c>
      <c r="Q1037" s="21">
        <f t="shared" si="31"/>
        <v>-4</v>
      </c>
      <c r="R1037" s="93">
        <v>43935.0</v>
      </c>
      <c r="S1037" s="97">
        <v>2843.0</v>
      </c>
      <c r="T1037" s="97">
        <v>1716496.0</v>
      </c>
      <c r="U1037" s="97">
        <v>-2.8767634E7</v>
      </c>
      <c r="V1037" s="98">
        <v>0.477676</v>
      </c>
      <c r="W1037" s="53">
        <f t="shared" si="33"/>
        <v>-0.1117277363</v>
      </c>
      <c r="X1037" s="34" t="b">
        <f t="shared" si="13"/>
        <v>0</v>
      </c>
      <c r="Y1037" s="34" t="b">
        <f t="shared" si="14"/>
        <v>0</v>
      </c>
      <c r="Z1037" s="34" t="b">
        <f t="shared" si="15"/>
        <v>0</v>
      </c>
      <c r="AA1037" s="34" t="b">
        <f t="shared" si="16"/>
        <v>0</v>
      </c>
      <c r="AB1037" s="34" t="b">
        <f t="shared" si="17"/>
        <v>0</v>
      </c>
      <c r="AC1037" s="21">
        <f t="shared" si="18"/>
        <v>7</v>
      </c>
      <c r="AD1037" s="21">
        <f t="shared" si="19"/>
        <v>8</v>
      </c>
      <c r="AE1037" s="16" t="b">
        <f t="shared" si="20"/>
        <v>0</v>
      </c>
      <c r="AF1037" s="17" t="b">
        <f t="shared" si="30"/>
        <v>0</v>
      </c>
      <c r="AG1037" s="17">
        <f t="shared" si="22"/>
        <v>19</v>
      </c>
      <c r="AH1037" s="17" t="b">
        <f t="shared" si="23"/>
        <v>0</v>
      </c>
      <c r="AI1037" s="34">
        <f t="shared" si="24"/>
        <v>1</v>
      </c>
      <c r="AJ1037" s="18">
        <f t="shared" si="25"/>
        <v>9299.646</v>
      </c>
      <c r="AK1037" s="18">
        <f t="shared" si="26"/>
        <v>9041.3225</v>
      </c>
      <c r="AL1037" s="18">
        <f t="shared" si="27"/>
        <v>8782.999</v>
      </c>
    </row>
    <row r="1038" ht="12.75" customHeight="1">
      <c r="A1038" s="1">
        <v>43934.0</v>
      </c>
      <c r="B1038" s="2">
        <v>1183.0</v>
      </c>
      <c r="C1038" s="3">
        <v>10099.22</v>
      </c>
      <c r="D1038" s="2">
        <v>10067.0</v>
      </c>
      <c r="E1038" s="4"/>
      <c r="F1038" s="5">
        <f t="shared" si="1"/>
        <v>1484.6</v>
      </c>
      <c r="G1038" s="6">
        <f t="shared" si="2"/>
        <v>0.9220906944</v>
      </c>
      <c r="H1038" s="6">
        <f t="shared" si="3"/>
        <v>1.045725131</v>
      </c>
      <c r="I1038" s="5" t="b">
        <f t="shared" si="4"/>
        <v>1</v>
      </c>
      <c r="J1038" s="48">
        <f t="shared" si="5"/>
        <v>0</v>
      </c>
      <c r="K1038" s="4">
        <f t="shared" si="6"/>
        <v>-64</v>
      </c>
      <c r="L1038" s="7">
        <f t="shared" si="7"/>
        <v>-0.003190345393</v>
      </c>
      <c r="M1038" s="50" t="b">
        <f t="shared" si="8"/>
        <v>1</v>
      </c>
      <c r="N1038" s="50" t="b">
        <f t="shared" si="9"/>
        <v>0</v>
      </c>
      <c r="O1038" s="50">
        <f t="shared" si="10"/>
        <v>-1</v>
      </c>
      <c r="P1038" s="4">
        <f t="shared" si="28"/>
        <v>461900</v>
      </c>
      <c r="Q1038" s="21">
        <f t="shared" si="31"/>
        <v>-5</v>
      </c>
      <c r="R1038" s="93">
        <v>43934.0</v>
      </c>
      <c r="S1038" s="97">
        <v>2759.25</v>
      </c>
      <c r="T1038" s="97">
        <v>1571402.0</v>
      </c>
      <c r="U1038" s="97">
        <v>-2.06665807E8</v>
      </c>
      <c r="V1038" s="98">
        <v>0.493873</v>
      </c>
      <c r="W1038" s="53">
        <f t="shared" si="33"/>
        <v>-0.7968739657</v>
      </c>
      <c r="X1038" s="34" t="b">
        <f t="shared" si="13"/>
        <v>1</v>
      </c>
      <c r="Y1038" s="34" t="b">
        <f t="shared" si="14"/>
        <v>0</v>
      </c>
      <c r="Z1038" s="34" t="b">
        <f t="shared" si="15"/>
        <v>0</v>
      </c>
      <c r="AA1038" s="34" t="b">
        <f t="shared" si="16"/>
        <v>0</v>
      </c>
      <c r="AB1038" s="34" t="b">
        <f t="shared" si="17"/>
        <v>0</v>
      </c>
      <c r="AC1038" s="21">
        <f t="shared" si="18"/>
        <v>6</v>
      </c>
      <c r="AD1038" s="21">
        <f t="shared" si="19"/>
        <v>7</v>
      </c>
      <c r="AE1038" s="16" t="b">
        <f t="shared" si="20"/>
        <v>0</v>
      </c>
      <c r="AF1038" s="17" t="b">
        <f t="shared" si="30"/>
        <v>0</v>
      </c>
      <c r="AG1038" s="17">
        <f t="shared" si="22"/>
        <v>18</v>
      </c>
      <c r="AH1038" s="17" t="b">
        <f t="shared" si="23"/>
        <v>0</v>
      </c>
      <c r="AI1038" s="34">
        <f t="shared" si="24"/>
        <v>1</v>
      </c>
      <c r="AJ1038" s="18">
        <f t="shared" si="25"/>
        <v>9089.298</v>
      </c>
      <c r="AK1038" s="18">
        <f t="shared" si="26"/>
        <v>8836.8175</v>
      </c>
      <c r="AL1038" s="18">
        <f t="shared" si="27"/>
        <v>8584.337</v>
      </c>
    </row>
    <row r="1039" ht="12.75" customHeight="1">
      <c r="A1039" s="1">
        <v>43931.0</v>
      </c>
      <c r="B1039" s="2">
        <v>1212.0</v>
      </c>
      <c r="C1039" s="3">
        <v>10157.61</v>
      </c>
      <c r="D1039" s="2">
        <v>10131.0</v>
      </c>
      <c r="E1039" s="4"/>
      <c r="F1039" s="5">
        <f t="shared" si="1"/>
        <v>1547.4</v>
      </c>
      <c r="G1039" s="6">
        <f t="shared" si="2"/>
        <v>0.9248125452</v>
      </c>
      <c r="H1039" s="6">
        <f t="shared" si="3"/>
        <v>1.04296409</v>
      </c>
      <c r="I1039" s="5" t="b">
        <f t="shared" si="4"/>
        <v>1</v>
      </c>
      <c r="J1039" s="48">
        <f t="shared" si="5"/>
        <v>0</v>
      </c>
      <c r="K1039" s="4">
        <f t="shared" si="6"/>
        <v>44</v>
      </c>
      <c r="L1039" s="7">
        <f t="shared" si="7"/>
        <v>-0.002619710739</v>
      </c>
      <c r="M1039" s="50" t="b">
        <f t="shared" si="8"/>
        <v>1</v>
      </c>
      <c r="N1039" s="50" t="b">
        <f t="shared" si="9"/>
        <v>0</v>
      </c>
      <c r="O1039" s="50">
        <f t="shared" si="10"/>
        <v>-1</v>
      </c>
      <c r="P1039" s="4">
        <f t="shared" si="28"/>
        <v>449100</v>
      </c>
      <c r="Q1039" s="21">
        <f t="shared" si="31"/>
        <v>-4</v>
      </c>
      <c r="V1039" s="52"/>
      <c r="W1039" s="53" t="str">
        <f t="shared" si="33"/>
        <v/>
      </c>
      <c r="X1039" s="34" t="b">
        <f t="shared" si="13"/>
        <v>0</v>
      </c>
      <c r="Y1039" s="34" t="b">
        <f t="shared" si="14"/>
        <v>0</v>
      </c>
      <c r="Z1039" s="34" t="b">
        <f t="shared" si="15"/>
        <v>0</v>
      </c>
      <c r="AA1039" s="34" t="b">
        <f t="shared" si="16"/>
        <v>0</v>
      </c>
      <c r="AB1039" s="34" t="b">
        <f t="shared" si="17"/>
        <v>0</v>
      </c>
      <c r="AC1039" s="21">
        <f t="shared" si="18"/>
        <v>5</v>
      </c>
      <c r="AD1039" s="21">
        <f t="shared" si="19"/>
        <v>6</v>
      </c>
      <c r="AE1039" s="16" t="b">
        <f t="shared" si="20"/>
        <v>0</v>
      </c>
      <c r="AF1039" s="17" t="b">
        <f t="shared" si="30"/>
        <v>0</v>
      </c>
      <c r="AG1039" s="17">
        <f t="shared" si="22"/>
        <v>17</v>
      </c>
      <c r="AH1039" s="17" t="b">
        <f t="shared" si="23"/>
        <v>0</v>
      </c>
      <c r="AI1039" s="34">
        <f t="shared" si="24"/>
        <v>1</v>
      </c>
      <c r="AJ1039" s="18">
        <f t="shared" si="25"/>
        <v>9141.849</v>
      </c>
      <c r="AK1039" s="18">
        <f t="shared" si="26"/>
        <v>8887.90875</v>
      </c>
      <c r="AL1039" s="18">
        <f t="shared" si="27"/>
        <v>8633.9685</v>
      </c>
    </row>
    <row r="1040" ht="12.75" customHeight="1">
      <c r="A1040" s="1">
        <v>43930.0</v>
      </c>
      <c r="B1040" s="2">
        <v>1630.0</v>
      </c>
      <c r="C1040" s="3">
        <v>10119.43</v>
      </c>
      <c r="D1040" s="2">
        <v>10087.0</v>
      </c>
      <c r="E1040" s="4"/>
      <c r="F1040" s="5">
        <f t="shared" si="1"/>
        <v>1539.6</v>
      </c>
      <c r="G1040" s="6">
        <f t="shared" si="2"/>
        <v>0.9186142843</v>
      </c>
      <c r="H1040" s="6">
        <f t="shared" si="3"/>
        <v>1.035336432</v>
      </c>
      <c r="I1040" s="5" t="b">
        <f t="shared" si="4"/>
        <v>1</v>
      </c>
      <c r="J1040" s="48">
        <f t="shared" si="5"/>
        <v>0</v>
      </c>
      <c r="K1040" s="4">
        <f t="shared" si="6"/>
        <v>-19</v>
      </c>
      <c r="L1040" s="7">
        <f t="shared" si="7"/>
        <v>-0.003204725958</v>
      </c>
      <c r="M1040" s="50" t="b">
        <f t="shared" si="8"/>
        <v>1</v>
      </c>
      <c r="N1040" s="50" t="b">
        <f t="shared" si="9"/>
        <v>0</v>
      </c>
      <c r="O1040" s="50">
        <f t="shared" si="10"/>
        <v>-1</v>
      </c>
      <c r="P1040" s="4">
        <f t="shared" si="28"/>
        <v>457900</v>
      </c>
      <c r="Q1040" s="21">
        <f t="shared" si="31"/>
        <v>-4</v>
      </c>
      <c r="R1040" s="93">
        <v>43930.0</v>
      </c>
      <c r="S1040" s="97">
        <v>2779.75</v>
      </c>
      <c r="T1040" s="97">
        <v>2342733.0</v>
      </c>
      <c r="U1040" s="97">
        <v>-2.32421614E8</v>
      </c>
      <c r="V1040" s="98">
        <v>0.488609</v>
      </c>
      <c r="W1040" s="53">
        <f t="shared" si="33"/>
        <v>-0.8884044492</v>
      </c>
      <c r="X1040" s="34" t="b">
        <f t="shared" si="13"/>
        <v>1</v>
      </c>
      <c r="Y1040" s="34" t="b">
        <f t="shared" si="14"/>
        <v>0</v>
      </c>
      <c r="Z1040" s="34" t="b">
        <f t="shared" si="15"/>
        <v>0</v>
      </c>
      <c r="AA1040" s="34" t="b">
        <f t="shared" si="16"/>
        <v>0</v>
      </c>
      <c r="AB1040" s="34" t="b">
        <f t="shared" si="17"/>
        <v>0</v>
      </c>
      <c r="AC1040" s="21">
        <f t="shared" si="18"/>
        <v>4</v>
      </c>
      <c r="AD1040" s="21">
        <f t="shared" si="19"/>
        <v>5</v>
      </c>
      <c r="AE1040" s="16" t="b">
        <f t="shared" si="20"/>
        <v>0</v>
      </c>
      <c r="AF1040" s="17" t="b">
        <f t="shared" si="30"/>
        <v>0</v>
      </c>
      <c r="AG1040" s="17">
        <f t="shared" si="22"/>
        <v>16</v>
      </c>
      <c r="AH1040" s="17" t="b">
        <f t="shared" si="23"/>
        <v>0</v>
      </c>
      <c r="AI1040" s="34">
        <f t="shared" si="24"/>
        <v>1</v>
      </c>
      <c r="AJ1040" s="18">
        <f t="shared" si="25"/>
        <v>9107.487</v>
      </c>
      <c r="AK1040" s="18">
        <f t="shared" si="26"/>
        <v>8854.50125</v>
      </c>
      <c r="AL1040" s="18">
        <f t="shared" si="27"/>
        <v>8601.5155</v>
      </c>
    </row>
    <row r="1041" ht="12.75" customHeight="1">
      <c r="A1041" s="1">
        <v>43929.0</v>
      </c>
      <c r="B1041" s="2">
        <v>1686.0</v>
      </c>
      <c r="C1041" s="3">
        <v>10137.47</v>
      </c>
      <c r="D1041" s="2">
        <v>10106.0</v>
      </c>
      <c r="E1041" s="4"/>
      <c r="F1041" s="5">
        <f t="shared" si="1"/>
        <v>1501.2</v>
      </c>
      <c r="G1041" s="6">
        <f t="shared" si="2"/>
        <v>0.917501934</v>
      </c>
      <c r="H1041" s="6">
        <f t="shared" si="3"/>
        <v>1.037457631</v>
      </c>
      <c r="I1041" s="5" t="b">
        <f t="shared" si="4"/>
        <v>1</v>
      </c>
      <c r="J1041" s="48">
        <f t="shared" si="5"/>
        <v>0</v>
      </c>
      <c r="K1041" s="4">
        <f t="shared" si="6"/>
        <v>128</v>
      </c>
      <c r="L1041" s="7">
        <f t="shared" si="7"/>
        <v>-0.003104324846</v>
      </c>
      <c r="M1041" s="50" t="b">
        <f t="shared" si="8"/>
        <v>1</v>
      </c>
      <c r="N1041" s="50" t="b">
        <f t="shared" si="9"/>
        <v>0</v>
      </c>
      <c r="O1041" s="50">
        <f t="shared" si="10"/>
        <v>-1</v>
      </c>
      <c r="P1041" s="4">
        <f t="shared" si="28"/>
        <v>454100</v>
      </c>
      <c r="Q1041" s="21">
        <f t="shared" si="31"/>
        <v>-4</v>
      </c>
      <c r="R1041" s="93">
        <v>43929.0</v>
      </c>
      <c r="S1041" s="97">
        <v>2735.0</v>
      </c>
      <c r="T1041" s="97">
        <v>1920688.0</v>
      </c>
      <c r="U1041" s="97">
        <v>-2.96571141E8</v>
      </c>
      <c r="V1041" s="98">
        <v>0.501067</v>
      </c>
      <c r="W1041" s="53">
        <f t="shared" si="33"/>
        <v>-1.130922122</v>
      </c>
      <c r="X1041" s="34" t="b">
        <f t="shared" si="13"/>
        <v>1</v>
      </c>
      <c r="Y1041" s="34" t="b">
        <f t="shared" si="14"/>
        <v>0</v>
      </c>
      <c r="Z1041" s="34" t="b">
        <f t="shared" si="15"/>
        <v>0</v>
      </c>
      <c r="AA1041" s="34" t="b">
        <f t="shared" si="16"/>
        <v>0</v>
      </c>
      <c r="AB1041" s="34" t="b">
        <f t="shared" si="17"/>
        <v>0</v>
      </c>
      <c r="AC1041" s="21">
        <f t="shared" si="18"/>
        <v>3</v>
      </c>
      <c r="AD1041" s="21">
        <f t="shared" si="19"/>
        <v>4</v>
      </c>
      <c r="AE1041" s="16" t="b">
        <f t="shared" si="20"/>
        <v>0</v>
      </c>
      <c r="AF1041" s="17" t="b">
        <f t="shared" si="30"/>
        <v>0</v>
      </c>
      <c r="AG1041" s="17">
        <f t="shared" si="22"/>
        <v>15</v>
      </c>
      <c r="AH1041" s="17" t="b">
        <f t="shared" si="23"/>
        <v>0</v>
      </c>
      <c r="AI1041" s="34">
        <f t="shared" si="24"/>
        <v>1</v>
      </c>
      <c r="AJ1041" s="18">
        <f t="shared" si="25"/>
        <v>9123.723</v>
      </c>
      <c r="AK1041" s="18">
        <f t="shared" si="26"/>
        <v>8870.28625</v>
      </c>
      <c r="AL1041" s="18">
        <f t="shared" si="27"/>
        <v>8616.8495</v>
      </c>
    </row>
    <row r="1042" ht="12.75" customHeight="1">
      <c r="A1042" s="1">
        <v>43928.0</v>
      </c>
      <c r="B1042" s="2">
        <v>1712.0</v>
      </c>
      <c r="C1042" s="3">
        <v>9996.39</v>
      </c>
      <c r="D1042" s="2">
        <v>9978.0</v>
      </c>
      <c r="E1042" s="4"/>
      <c r="F1042" s="5">
        <f t="shared" si="1"/>
        <v>1416.4</v>
      </c>
      <c r="G1042" s="6">
        <f t="shared" si="2"/>
        <v>0.9022024985</v>
      </c>
      <c r="H1042" s="6">
        <f t="shared" si="3"/>
        <v>1.042782902</v>
      </c>
      <c r="I1042" s="5" t="b">
        <f t="shared" si="4"/>
        <v>1</v>
      </c>
      <c r="J1042" s="48">
        <f t="shared" si="5"/>
        <v>0</v>
      </c>
      <c r="K1042" s="4">
        <f t="shared" si="6"/>
        <v>168</v>
      </c>
      <c r="L1042" s="7">
        <f t="shared" si="7"/>
        <v>-0.001839664119</v>
      </c>
      <c r="M1042" s="50" t="b">
        <f t="shared" si="8"/>
        <v>1</v>
      </c>
      <c r="N1042" s="50" t="b">
        <f t="shared" si="9"/>
        <v>0</v>
      </c>
      <c r="O1042" s="50">
        <f t="shared" si="10"/>
        <v>-1</v>
      </c>
      <c r="P1042" s="4">
        <f t="shared" si="28"/>
        <v>486100</v>
      </c>
      <c r="Q1042" s="21">
        <f t="shared" si="31"/>
        <v>-5</v>
      </c>
      <c r="R1042" s="93">
        <v>43928.0</v>
      </c>
      <c r="S1042" s="97">
        <v>2642.0</v>
      </c>
      <c r="T1042" s="97">
        <v>2486524.0</v>
      </c>
      <c r="U1042" s="97">
        <v>-3.88663726E8</v>
      </c>
      <c r="V1042" s="98">
        <v>0.482081</v>
      </c>
      <c r="W1042" s="53">
        <f t="shared" si="33"/>
        <v>-1.472935328</v>
      </c>
      <c r="X1042" s="34" t="b">
        <f t="shared" si="13"/>
        <v>1</v>
      </c>
      <c r="Y1042" s="34" t="b">
        <f t="shared" si="14"/>
        <v>0</v>
      </c>
      <c r="Z1042" s="34" t="b">
        <f t="shared" si="15"/>
        <v>0</v>
      </c>
      <c r="AA1042" s="34" t="b">
        <f t="shared" si="16"/>
        <v>0</v>
      </c>
      <c r="AB1042" s="34" t="b">
        <f t="shared" si="17"/>
        <v>0</v>
      </c>
      <c r="AC1042" s="21">
        <f t="shared" si="18"/>
        <v>2</v>
      </c>
      <c r="AD1042" s="21">
        <f t="shared" si="19"/>
        <v>3</v>
      </c>
      <c r="AE1042" s="16" t="b">
        <f t="shared" si="20"/>
        <v>0</v>
      </c>
      <c r="AF1042" s="17" t="b">
        <f t="shared" si="30"/>
        <v>0</v>
      </c>
      <c r="AG1042" s="17">
        <f t="shared" si="22"/>
        <v>14</v>
      </c>
      <c r="AH1042" s="17" t="b">
        <f t="shared" si="23"/>
        <v>0</v>
      </c>
      <c r="AI1042" s="34">
        <f t="shared" si="24"/>
        <v>1</v>
      </c>
      <c r="AJ1042" s="18">
        <f t="shared" si="25"/>
        <v>8996.751</v>
      </c>
      <c r="AK1042" s="18">
        <f t="shared" si="26"/>
        <v>8746.84125</v>
      </c>
      <c r="AL1042" s="18">
        <f t="shared" si="27"/>
        <v>8496.9315</v>
      </c>
    </row>
    <row r="1043" ht="12.75" customHeight="1">
      <c r="A1043" s="1">
        <v>43927.0</v>
      </c>
      <c r="B1043" s="2">
        <v>1497.0</v>
      </c>
      <c r="C1043" s="3">
        <v>9818.74</v>
      </c>
      <c r="D1043" s="2">
        <v>9810.0</v>
      </c>
      <c r="E1043" s="4"/>
      <c r="F1043" s="5">
        <f t="shared" si="1"/>
        <v>1434.2</v>
      </c>
      <c r="G1043" s="6">
        <f t="shared" si="2"/>
        <v>0.8834356115</v>
      </c>
      <c r="H1043" s="6">
        <f t="shared" si="3"/>
        <v>1.102101091</v>
      </c>
      <c r="I1043" s="5" t="b">
        <f t="shared" si="4"/>
        <v>1</v>
      </c>
      <c r="J1043" s="48">
        <f t="shared" si="5"/>
        <v>0</v>
      </c>
      <c r="K1043" s="4">
        <f t="shared" si="6"/>
        <v>239</v>
      </c>
      <c r="L1043" s="7">
        <f t="shared" si="7"/>
        <v>-0.0008901345794</v>
      </c>
      <c r="M1043" s="50" t="b">
        <f t="shared" si="8"/>
        <v>0</v>
      </c>
      <c r="N1043" s="50" t="b">
        <f t="shared" si="9"/>
        <v>0</v>
      </c>
      <c r="O1043" s="50">
        <f t="shared" si="10"/>
        <v>-1</v>
      </c>
      <c r="P1043" s="4">
        <f t="shared" si="28"/>
        <v>536500</v>
      </c>
      <c r="Q1043" s="21">
        <f t="shared" si="31"/>
        <v>-6</v>
      </c>
      <c r="R1043" s="93">
        <v>43927.0</v>
      </c>
      <c r="S1043" s="97">
        <v>2644.5</v>
      </c>
      <c r="T1043" s="97">
        <v>2034419.0</v>
      </c>
      <c r="U1043" s="97">
        <v>-4.13670421E8</v>
      </c>
      <c r="V1043" s="98">
        <v>0.446718</v>
      </c>
      <c r="W1043" s="53">
        <f t="shared" si="33"/>
        <v>-1.565554545</v>
      </c>
      <c r="X1043" s="34" t="b">
        <f t="shared" si="13"/>
        <v>1</v>
      </c>
      <c r="Y1043" s="34" t="b">
        <f t="shared" si="14"/>
        <v>1</v>
      </c>
      <c r="Z1043" s="34" t="b">
        <f t="shared" si="15"/>
        <v>0</v>
      </c>
      <c r="AA1043" s="34" t="b">
        <f t="shared" si="16"/>
        <v>0</v>
      </c>
      <c r="AB1043" s="34" t="b">
        <f t="shared" si="17"/>
        <v>1</v>
      </c>
      <c r="AC1043" s="21">
        <f t="shared" si="18"/>
        <v>1</v>
      </c>
      <c r="AD1043" s="21">
        <f t="shared" si="19"/>
        <v>2</v>
      </c>
      <c r="AE1043" s="16" t="b">
        <f t="shared" si="20"/>
        <v>0</v>
      </c>
      <c r="AF1043" s="17" t="b">
        <f t="shared" si="30"/>
        <v>0</v>
      </c>
      <c r="AG1043" s="17">
        <f t="shared" si="22"/>
        <v>13</v>
      </c>
      <c r="AH1043" s="17" t="b">
        <f t="shared" si="23"/>
        <v>0</v>
      </c>
      <c r="AI1043" s="34">
        <f t="shared" si="24"/>
        <v>1</v>
      </c>
      <c r="AJ1043" s="18">
        <f t="shared" si="25"/>
        <v>8836.866</v>
      </c>
      <c r="AK1043" s="18">
        <f t="shared" si="26"/>
        <v>8591.3975</v>
      </c>
      <c r="AL1043" s="18">
        <f t="shared" si="27"/>
        <v>8345.929</v>
      </c>
    </row>
    <row r="1044" ht="12.75" customHeight="1">
      <c r="A1044" s="1">
        <v>43922.0</v>
      </c>
      <c r="B1044" s="2">
        <v>1173.0</v>
      </c>
      <c r="C1044" s="3">
        <v>9663.63</v>
      </c>
      <c r="D1044" s="2">
        <v>9571.0</v>
      </c>
      <c r="E1044" s="4"/>
      <c r="F1044" s="5">
        <f t="shared" si="1"/>
        <v>1440.2</v>
      </c>
      <c r="G1044" s="6">
        <f t="shared" si="2"/>
        <v>0.8665262891</v>
      </c>
      <c r="H1044" s="6">
        <f t="shared" si="3"/>
        <v>1.106688207</v>
      </c>
      <c r="I1044" s="5" t="b">
        <f t="shared" si="4"/>
        <v>1</v>
      </c>
      <c r="J1044" s="48">
        <f t="shared" si="5"/>
        <v>0</v>
      </c>
      <c r="K1044" s="4">
        <f t="shared" si="6"/>
        <v>-28</v>
      </c>
      <c r="L1044" s="7">
        <f t="shared" si="7"/>
        <v>-0.009585424939</v>
      </c>
      <c r="M1044" s="50" t="b">
        <f t="shared" si="8"/>
        <v>1</v>
      </c>
      <c r="N1044" s="50" t="b">
        <f t="shared" si="9"/>
        <v>0</v>
      </c>
      <c r="O1044" s="50">
        <f t="shared" si="10"/>
        <v>-1</v>
      </c>
      <c r="P1044" s="4">
        <f t="shared" si="28"/>
        <v>608200</v>
      </c>
      <c r="Q1044" s="21">
        <f t="shared" si="31"/>
        <v>-6</v>
      </c>
      <c r="R1044" s="93">
        <v>43922.0</v>
      </c>
      <c r="S1044" s="97">
        <v>2448.0</v>
      </c>
      <c r="T1044" s="97">
        <v>2091378.0</v>
      </c>
      <c r="U1044" s="97">
        <v>-6.3377807E8</v>
      </c>
      <c r="V1044" s="98">
        <v>0.511327</v>
      </c>
      <c r="W1044" s="53">
        <f t="shared" si="33"/>
        <v>-2.385177925</v>
      </c>
      <c r="X1044" s="34" t="b">
        <f t="shared" si="13"/>
        <v>1</v>
      </c>
      <c r="Y1044" s="34" t="b">
        <f t="shared" si="14"/>
        <v>0</v>
      </c>
      <c r="Z1044" s="34" t="b">
        <f t="shared" si="15"/>
        <v>0</v>
      </c>
      <c r="AA1044" s="34" t="b">
        <f t="shared" si="16"/>
        <v>1</v>
      </c>
      <c r="AB1044" s="34" t="b">
        <f t="shared" si="17"/>
        <v>0</v>
      </c>
      <c r="AC1044" s="21">
        <f t="shared" si="18"/>
        <v>36</v>
      </c>
      <c r="AD1044" s="21">
        <f t="shared" si="19"/>
        <v>1</v>
      </c>
      <c r="AE1044" s="16" t="b">
        <f t="shared" si="20"/>
        <v>1</v>
      </c>
      <c r="AF1044" s="17" t="b">
        <f t="shared" si="30"/>
        <v>0</v>
      </c>
      <c r="AG1044" s="17">
        <f t="shared" si="22"/>
        <v>12</v>
      </c>
      <c r="AH1044" s="17" t="b">
        <f t="shared" si="23"/>
        <v>1</v>
      </c>
      <c r="AI1044" s="34">
        <f t="shared" si="24"/>
        <v>1</v>
      </c>
      <c r="AJ1044" s="18">
        <f t="shared" si="25"/>
        <v>8697.267</v>
      </c>
      <c r="AK1044" s="18">
        <f t="shared" si="26"/>
        <v>8455.67625</v>
      </c>
      <c r="AL1044" s="18">
        <f t="shared" si="27"/>
        <v>8214.0855</v>
      </c>
    </row>
    <row r="1045" ht="12.75" customHeight="1">
      <c r="A1045" s="1">
        <v>43921.0</v>
      </c>
      <c r="B1045" s="2">
        <v>1438.0</v>
      </c>
      <c r="C1045" s="3">
        <v>9708.06</v>
      </c>
      <c r="D1045" s="2">
        <v>9599.0</v>
      </c>
      <c r="E1045" s="4"/>
      <c r="F1045" s="5">
        <f t="shared" si="1"/>
        <v>1571.4</v>
      </c>
      <c r="G1045" s="6">
        <f t="shared" si="2"/>
        <v>0.867480021</v>
      </c>
      <c r="H1045" s="6">
        <f t="shared" si="3"/>
        <v>1.125796912</v>
      </c>
      <c r="I1045" s="5" t="b">
        <f t="shared" si="4"/>
        <v>1</v>
      </c>
      <c r="J1045" s="48">
        <f t="shared" si="5"/>
        <v>0</v>
      </c>
      <c r="K1045" s="4">
        <f t="shared" si="6"/>
        <v>49</v>
      </c>
      <c r="L1045" s="7">
        <f t="shared" si="7"/>
        <v>-0.01123396436</v>
      </c>
      <c r="M1045" s="50" t="b">
        <f t="shared" si="8"/>
        <v>1</v>
      </c>
      <c r="N1045" s="50" t="b">
        <f t="shared" si="9"/>
        <v>0</v>
      </c>
      <c r="O1045" s="50">
        <f t="shared" si="10"/>
        <v>-1</v>
      </c>
      <c r="P1045" s="4">
        <f t="shared" si="28"/>
        <v>599800</v>
      </c>
      <c r="Q1045" s="21">
        <f t="shared" si="31"/>
        <v>-6</v>
      </c>
      <c r="R1045" s="93">
        <v>43921.0</v>
      </c>
      <c r="S1045" s="97">
        <v>2569.75</v>
      </c>
      <c r="T1045" s="97">
        <v>2248012.0</v>
      </c>
      <c r="U1045" s="97">
        <v>-5.53131481E8</v>
      </c>
      <c r="V1045" s="98">
        <v>0.497459</v>
      </c>
      <c r="W1045" s="53">
        <f t="shared" si="33"/>
        <v>-2.070648001</v>
      </c>
      <c r="X1045" s="34" t="b">
        <f t="shared" si="13"/>
        <v>1</v>
      </c>
      <c r="Y1045" s="34" t="b">
        <f t="shared" si="14"/>
        <v>0</v>
      </c>
      <c r="Z1045" s="34" t="b">
        <f t="shared" si="15"/>
        <v>0</v>
      </c>
      <c r="AA1045" s="34" t="b">
        <f t="shared" si="16"/>
        <v>0</v>
      </c>
      <c r="AB1045" s="34" t="b">
        <f t="shared" si="17"/>
        <v>0</v>
      </c>
      <c r="AC1045" s="21">
        <f t="shared" si="18"/>
        <v>35</v>
      </c>
      <c r="AD1045" s="21">
        <f t="shared" si="19"/>
        <v>11</v>
      </c>
      <c r="AE1045" s="16" t="b">
        <f t="shared" si="20"/>
        <v>1</v>
      </c>
      <c r="AF1045" s="17" t="b">
        <f t="shared" si="30"/>
        <v>0</v>
      </c>
      <c r="AG1045" s="17">
        <f t="shared" si="22"/>
        <v>11</v>
      </c>
      <c r="AH1045" s="17" t="b">
        <f t="shared" si="23"/>
        <v>1</v>
      </c>
      <c r="AI1045" s="34">
        <f t="shared" si="24"/>
        <v>1</v>
      </c>
      <c r="AJ1045" s="18">
        <f t="shared" si="25"/>
        <v>8737.254</v>
      </c>
      <c r="AK1045" s="18">
        <f t="shared" si="26"/>
        <v>8494.5525</v>
      </c>
      <c r="AL1045" s="18">
        <f t="shared" si="27"/>
        <v>8251.851</v>
      </c>
    </row>
    <row r="1046" ht="12.75" customHeight="1">
      <c r="A1046" s="1">
        <v>43920.0</v>
      </c>
      <c r="B1046" s="2">
        <v>1262.0</v>
      </c>
      <c r="C1046" s="3">
        <v>9629.43</v>
      </c>
      <c r="D1046" s="2">
        <v>9550.0</v>
      </c>
      <c r="E1046" s="4"/>
      <c r="F1046" s="5">
        <f t="shared" si="1"/>
        <v>1590.4</v>
      </c>
      <c r="G1046" s="6">
        <f t="shared" si="2"/>
        <v>0.8575165305</v>
      </c>
      <c r="H1046" s="6">
        <f t="shared" si="3"/>
        <v>1.131902125</v>
      </c>
      <c r="I1046" s="5" t="b">
        <f t="shared" si="4"/>
        <v>1</v>
      </c>
      <c r="J1046" s="48">
        <f t="shared" si="5"/>
        <v>0</v>
      </c>
      <c r="K1046" s="4">
        <f t="shared" si="6"/>
        <v>-45</v>
      </c>
      <c r="L1046" s="7">
        <f t="shared" si="7"/>
        <v>-0.008248671001</v>
      </c>
      <c r="M1046" s="50" t="b">
        <f t="shared" si="8"/>
        <v>1</v>
      </c>
      <c r="N1046" s="50" t="b">
        <f t="shared" si="9"/>
        <v>0</v>
      </c>
      <c r="O1046" s="50">
        <f t="shared" si="10"/>
        <v>-1</v>
      </c>
      <c r="P1046" s="4">
        <f t="shared" si="28"/>
        <v>616950</v>
      </c>
      <c r="Q1046" s="21">
        <f t="shared" si="31"/>
        <v>-7</v>
      </c>
      <c r="R1046" s="93">
        <v>43920.0</v>
      </c>
      <c r="S1046" s="97">
        <v>2611.25</v>
      </c>
      <c r="T1046" s="97">
        <v>1837692.0</v>
      </c>
      <c r="U1046" s="97">
        <v>-5.22034235E8</v>
      </c>
      <c r="V1046" s="98">
        <v>0.472768</v>
      </c>
      <c r="W1046" s="53">
        <f t="shared" si="33"/>
        <v>-1.946327536</v>
      </c>
      <c r="X1046" s="34" t="b">
        <f t="shared" si="13"/>
        <v>1</v>
      </c>
      <c r="Y1046" s="34" t="b">
        <f t="shared" si="14"/>
        <v>0</v>
      </c>
      <c r="Z1046" s="34" t="b">
        <f t="shared" si="15"/>
        <v>0</v>
      </c>
      <c r="AA1046" s="34" t="b">
        <f t="shared" si="16"/>
        <v>0</v>
      </c>
      <c r="AB1046" s="34" t="b">
        <f t="shared" si="17"/>
        <v>0</v>
      </c>
      <c r="AC1046" s="21">
        <f t="shared" si="18"/>
        <v>34</v>
      </c>
      <c r="AD1046" s="21">
        <f t="shared" si="19"/>
        <v>10</v>
      </c>
      <c r="AE1046" s="16" t="b">
        <f t="shared" si="20"/>
        <v>1</v>
      </c>
      <c r="AF1046" s="17" t="b">
        <f t="shared" si="30"/>
        <v>0</v>
      </c>
      <c r="AG1046" s="17">
        <f t="shared" si="22"/>
        <v>10</v>
      </c>
      <c r="AH1046" s="17" t="b">
        <f t="shared" si="23"/>
        <v>1</v>
      </c>
      <c r="AI1046" s="34">
        <f t="shared" si="24"/>
        <v>1</v>
      </c>
      <c r="AJ1046" s="18">
        <f t="shared" si="25"/>
        <v>8666.487</v>
      </c>
      <c r="AK1046" s="18">
        <f t="shared" si="26"/>
        <v>8425.75125</v>
      </c>
      <c r="AL1046" s="18">
        <f t="shared" si="27"/>
        <v>8185.0155</v>
      </c>
    </row>
    <row r="1047" ht="12.75" customHeight="1">
      <c r="A1047" s="1">
        <v>43917.0</v>
      </c>
      <c r="B1047" s="2">
        <v>1801.0</v>
      </c>
      <c r="C1047" s="3">
        <v>9698.92</v>
      </c>
      <c r="D1047" s="2">
        <v>9595.0</v>
      </c>
      <c r="E1047" s="4"/>
      <c r="F1047" s="5">
        <f t="shared" si="1"/>
        <v>1631.6</v>
      </c>
      <c r="G1047" s="6">
        <f t="shared" si="2"/>
        <v>0.8607066046</v>
      </c>
      <c r="H1047" s="6">
        <f t="shared" si="3"/>
        <v>1.13448434</v>
      </c>
      <c r="I1047" s="5" t="b">
        <f t="shared" si="4"/>
        <v>1</v>
      </c>
      <c r="J1047" s="48">
        <f t="shared" si="5"/>
        <v>0</v>
      </c>
      <c r="K1047" s="4">
        <f t="shared" si="6"/>
        <v>-21</v>
      </c>
      <c r="L1047" s="7">
        <f t="shared" si="7"/>
        <v>-0.01071459503</v>
      </c>
      <c r="M1047" s="50" t="b">
        <f t="shared" si="8"/>
        <v>1</v>
      </c>
      <c r="N1047" s="50" t="b">
        <f t="shared" si="9"/>
        <v>0</v>
      </c>
      <c r="O1047" s="50">
        <f t="shared" si="10"/>
        <v>-1</v>
      </c>
      <c r="P1047" s="4">
        <f t="shared" si="28"/>
        <v>603450</v>
      </c>
      <c r="Q1047" s="21">
        <f t="shared" si="31"/>
        <v>-6</v>
      </c>
      <c r="R1047" s="93">
        <v>43917.0</v>
      </c>
      <c r="S1047" s="97">
        <v>2524.0</v>
      </c>
      <c r="T1047" s="97">
        <v>2320755.0</v>
      </c>
      <c r="U1047" s="97">
        <v>-5.80990891E8</v>
      </c>
      <c r="V1047" s="98">
        <v>0.498409</v>
      </c>
      <c r="W1047" s="53">
        <f t="shared" si="33"/>
        <v>-2.148338957</v>
      </c>
      <c r="X1047" s="34" t="b">
        <f t="shared" si="13"/>
        <v>1</v>
      </c>
      <c r="Y1047" s="34" t="b">
        <f t="shared" si="14"/>
        <v>0</v>
      </c>
      <c r="Z1047" s="34" t="b">
        <f t="shared" si="15"/>
        <v>0</v>
      </c>
      <c r="AA1047" s="34" t="b">
        <f t="shared" si="16"/>
        <v>0</v>
      </c>
      <c r="AB1047" s="34" t="b">
        <f t="shared" si="17"/>
        <v>0</v>
      </c>
      <c r="AC1047" s="21">
        <f t="shared" si="18"/>
        <v>33</v>
      </c>
      <c r="AD1047" s="21">
        <f t="shared" si="19"/>
        <v>9</v>
      </c>
      <c r="AE1047" s="16" t="b">
        <f t="shared" ref="AE1047:AE1085" si="34">IF(OR(ISERROR(AC1047),ISERROR(AD1047)),TRUE,AC1047&gt;AD1047)</f>
        <v>1</v>
      </c>
      <c r="AF1047" s="17" t="b">
        <f t="shared" si="30"/>
        <v>0</v>
      </c>
      <c r="AG1047" s="17">
        <f t="shared" si="22"/>
        <v>9</v>
      </c>
      <c r="AH1047" s="17" t="b">
        <f t="shared" si="23"/>
        <v>1</v>
      </c>
      <c r="AI1047" s="34">
        <f t="shared" si="24"/>
        <v>1</v>
      </c>
      <c r="AJ1047" s="18">
        <f t="shared" si="25"/>
        <v>8729.028</v>
      </c>
      <c r="AK1047" s="18">
        <f t="shared" si="26"/>
        <v>8486.555</v>
      </c>
      <c r="AL1047" s="18">
        <f t="shared" si="27"/>
        <v>8244.082</v>
      </c>
    </row>
    <row r="1048" ht="12.75" customHeight="1">
      <c r="A1048" s="1">
        <v>43916.0</v>
      </c>
      <c r="B1048" s="2">
        <v>1527.0</v>
      </c>
      <c r="C1048" s="3">
        <v>9736.36</v>
      </c>
      <c r="D1048" s="2">
        <v>9616.0</v>
      </c>
      <c r="E1048" s="4"/>
      <c r="F1048" s="5">
        <f t="shared" si="1"/>
        <v>1739.4</v>
      </c>
      <c r="G1048" s="6">
        <f t="shared" si="2"/>
        <v>0.8610702521</v>
      </c>
      <c r="H1048" s="6">
        <f t="shared" si="3"/>
        <v>1.461384462</v>
      </c>
      <c r="I1048" s="5" t="b">
        <f t="shared" si="4"/>
        <v>1</v>
      </c>
      <c r="J1048" s="48">
        <f t="shared" si="5"/>
        <v>0</v>
      </c>
      <c r="K1048" s="4">
        <f t="shared" si="6"/>
        <v>68</v>
      </c>
      <c r="L1048" s="7">
        <f t="shared" si="7"/>
        <v>-0.01236190938</v>
      </c>
      <c r="M1048" s="50" t="b">
        <f t="shared" si="8"/>
        <v>1</v>
      </c>
      <c r="N1048" s="50" t="b">
        <f t="shared" si="9"/>
        <v>0</v>
      </c>
      <c r="O1048" s="50">
        <f t="shared" si="10"/>
        <v>-1</v>
      </c>
      <c r="P1048" s="4">
        <f t="shared" si="28"/>
        <v>597150</v>
      </c>
      <c r="Q1048" s="21">
        <f t="shared" si="31"/>
        <v>-6</v>
      </c>
      <c r="R1048" s="93">
        <v>43916.0</v>
      </c>
      <c r="S1048" s="97">
        <v>2608.0</v>
      </c>
      <c r="T1048" s="97">
        <v>2413913.0</v>
      </c>
      <c r="U1048" s="97">
        <v>-5.46024997E8</v>
      </c>
      <c r="V1048" s="98">
        <v>0.480929</v>
      </c>
      <c r="W1048" s="53">
        <f t="shared" si="33"/>
        <v>-2.011333967</v>
      </c>
      <c r="X1048" s="34" t="b">
        <f t="shared" si="13"/>
        <v>1</v>
      </c>
      <c r="Y1048" s="34" t="b">
        <f t="shared" si="14"/>
        <v>0</v>
      </c>
      <c r="Z1048" s="34" t="b">
        <f t="shared" si="15"/>
        <v>0</v>
      </c>
      <c r="AA1048" s="34" t="b">
        <f t="shared" si="16"/>
        <v>0</v>
      </c>
      <c r="AB1048" s="34" t="b">
        <f t="shared" si="17"/>
        <v>0</v>
      </c>
      <c r="AC1048" s="21">
        <f t="shared" si="18"/>
        <v>32</v>
      </c>
      <c r="AD1048" s="21">
        <f t="shared" si="19"/>
        <v>8</v>
      </c>
      <c r="AE1048" s="16" t="b">
        <f t="shared" si="34"/>
        <v>1</v>
      </c>
      <c r="AF1048" s="17" t="b">
        <f t="shared" si="30"/>
        <v>0</v>
      </c>
      <c r="AG1048" s="17">
        <f t="shared" si="22"/>
        <v>8</v>
      </c>
      <c r="AH1048" s="17" t="b">
        <f t="shared" si="23"/>
        <v>1</v>
      </c>
      <c r="AI1048" s="34">
        <f t="shared" si="24"/>
        <v>1</v>
      </c>
      <c r="AJ1048" s="18">
        <f t="shared" si="25"/>
        <v>8762.724</v>
      </c>
      <c r="AK1048" s="18">
        <f t="shared" si="26"/>
        <v>8519.315</v>
      </c>
      <c r="AL1048" s="18">
        <f t="shared" si="27"/>
        <v>8275.906</v>
      </c>
    </row>
    <row r="1049" ht="12.75" customHeight="1">
      <c r="A1049" s="1">
        <v>43915.0</v>
      </c>
      <c r="B1049" s="2">
        <v>1829.0</v>
      </c>
      <c r="C1049" s="3">
        <v>9644.75</v>
      </c>
      <c r="D1049" s="2">
        <v>9548.0</v>
      </c>
      <c r="E1049" s="4"/>
      <c r="F1049" s="5">
        <f t="shared" si="1"/>
        <v>1973.4</v>
      </c>
      <c r="G1049" s="6">
        <f t="shared" si="2"/>
        <v>0.850182988</v>
      </c>
      <c r="H1049" s="6">
        <f t="shared" si="3"/>
        <v>1.681207774</v>
      </c>
      <c r="I1049" s="5" t="b">
        <f t="shared" si="4"/>
        <v>1</v>
      </c>
      <c r="J1049" s="48">
        <f t="shared" si="5"/>
        <v>0</v>
      </c>
      <c r="K1049" s="4">
        <f t="shared" si="6"/>
        <v>373</v>
      </c>
      <c r="L1049" s="7">
        <f t="shared" si="7"/>
        <v>-0.01003136421</v>
      </c>
      <c r="M1049" s="50" t="b">
        <f t="shared" si="8"/>
        <v>1</v>
      </c>
      <c r="N1049" s="50" t="b">
        <f t="shared" si="9"/>
        <v>0</v>
      </c>
      <c r="O1049" s="50">
        <f t="shared" si="10"/>
        <v>-1</v>
      </c>
      <c r="P1049" s="4">
        <f t="shared" si="28"/>
        <v>620950</v>
      </c>
      <c r="Q1049" s="21">
        <f t="shared" si="31"/>
        <v>-7</v>
      </c>
      <c r="R1049" s="93">
        <v>43915.0</v>
      </c>
      <c r="S1049" s="97">
        <v>2467.0</v>
      </c>
      <c r="T1049" s="97">
        <v>3037767.0</v>
      </c>
      <c r="U1049" s="97">
        <v>-5.94974749E8</v>
      </c>
      <c r="V1049" s="98">
        <v>0.461084</v>
      </c>
      <c r="W1049" s="53">
        <f t="shared" si="33"/>
        <v>-2.184919477</v>
      </c>
      <c r="X1049" s="34" t="b">
        <f t="shared" si="13"/>
        <v>1</v>
      </c>
      <c r="Y1049" s="34" t="b">
        <f t="shared" si="14"/>
        <v>0</v>
      </c>
      <c r="Z1049" s="34" t="b">
        <f t="shared" si="15"/>
        <v>0</v>
      </c>
      <c r="AA1049" s="34" t="b">
        <f t="shared" si="16"/>
        <v>0</v>
      </c>
      <c r="AB1049" s="34" t="b">
        <f t="shared" si="17"/>
        <v>0</v>
      </c>
      <c r="AC1049" s="21">
        <f t="shared" si="18"/>
        <v>31</v>
      </c>
      <c r="AD1049" s="21">
        <f t="shared" si="19"/>
        <v>7</v>
      </c>
      <c r="AE1049" s="16" t="b">
        <f t="shared" si="34"/>
        <v>1</v>
      </c>
      <c r="AF1049" s="17" t="b">
        <f t="shared" si="30"/>
        <v>0</v>
      </c>
      <c r="AG1049" s="17">
        <f t="shared" si="22"/>
        <v>7</v>
      </c>
      <c r="AH1049" s="17" t="b">
        <f t="shared" si="23"/>
        <v>1</v>
      </c>
      <c r="AI1049" s="34">
        <f t="shared" si="24"/>
        <v>1</v>
      </c>
      <c r="AJ1049" s="18">
        <f t="shared" si="25"/>
        <v>8680.275</v>
      </c>
      <c r="AK1049" s="18">
        <f t="shared" si="26"/>
        <v>8439.15625</v>
      </c>
      <c r="AL1049" s="18">
        <f t="shared" si="27"/>
        <v>8198.0375</v>
      </c>
    </row>
    <row r="1050" ht="12.75" customHeight="1">
      <c r="A1050" s="1">
        <v>43914.0</v>
      </c>
      <c r="B1050" s="2">
        <v>1533.0</v>
      </c>
      <c r="C1050" s="3">
        <v>9285.62</v>
      </c>
      <c r="D1050" s="2">
        <v>9175.0</v>
      </c>
      <c r="E1050" s="4"/>
      <c r="F1050" s="5">
        <f t="shared" si="1"/>
        <v>2027</v>
      </c>
      <c r="G1050" s="6">
        <f t="shared" si="2"/>
        <v>0.8156806365</v>
      </c>
      <c r="H1050" s="6">
        <f t="shared" si="3"/>
        <v>1.689129476</v>
      </c>
      <c r="I1050" s="5" t="b">
        <f t="shared" si="4"/>
        <v>1</v>
      </c>
      <c r="J1050" s="48">
        <f t="shared" si="5"/>
        <v>0</v>
      </c>
      <c r="K1050" s="4">
        <f t="shared" si="6"/>
        <v>520</v>
      </c>
      <c r="L1050" s="7">
        <f t="shared" si="7"/>
        <v>-0.01191304404</v>
      </c>
      <c r="M1050" s="50" t="b">
        <f t="shared" si="8"/>
        <v>1</v>
      </c>
      <c r="N1050" s="50" t="b">
        <f t="shared" si="9"/>
        <v>0</v>
      </c>
      <c r="O1050" s="50">
        <f t="shared" si="10"/>
        <v>-1</v>
      </c>
      <c r="P1050" s="4">
        <f t="shared" si="28"/>
        <v>788800</v>
      </c>
      <c r="Q1050" s="21">
        <f t="shared" si="31"/>
        <v>-9</v>
      </c>
      <c r="R1050" s="93">
        <v>43914.0</v>
      </c>
      <c r="S1050" s="97">
        <v>2438.0</v>
      </c>
      <c r="T1050" s="97">
        <v>2639522.0</v>
      </c>
      <c r="U1050" s="97">
        <v>-6.82976946E8</v>
      </c>
      <c r="V1050" s="98">
        <v>0.402184</v>
      </c>
      <c r="W1050" s="53">
        <f t="shared" si="33"/>
        <v>-2.516397148</v>
      </c>
      <c r="X1050" s="34" t="b">
        <f t="shared" si="13"/>
        <v>1</v>
      </c>
      <c r="Y1050" s="34" t="b">
        <f t="shared" si="14"/>
        <v>0</v>
      </c>
      <c r="Z1050" s="34" t="b">
        <f t="shared" si="15"/>
        <v>0</v>
      </c>
      <c r="AA1050" s="34" t="b">
        <f t="shared" si="16"/>
        <v>0</v>
      </c>
      <c r="AB1050" s="34" t="b">
        <f t="shared" si="17"/>
        <v>0</v>
      </c>
      <c r="AC1050" s="21">
        <f t="shared" si="18"/>
        <v>30</v>
      </c>
      <c r="AD1050" s="21">
        <f t="shared" si="19"/>
        <v>6</v>
      </c>
      <c r="AE1050" s="16" t="b">
        <f t="shared" si="34"/>
        <v>1</v>
      </c>
      <c r="AF1050" s="17" t="b">
        <f t="shared" si="30"/>
        <v>0</v>
      </c>
      <c r="AG1050" s="17">
        <f t="shared" si="22"/>
        <v>6</v>
      </c>
      <c r="AH1050" s="17" t="b">
        <f t="shared" si="23"/>
        <v>1</v>
      </c>
      <c r="AI1050" s="34">
        <f t="shared" si="24"/>
        <v>1</v>
      </c>
      <c r="AJ1050" s="18">
        <f t="shared" si="25"/>
        <v>8357.058</v>
      </c>
      <c r="AK1050" s="18">
        <f t="shared" si="26"/>
        <v>8124.9175</v>
      </c>
      <c r="AL1050" s="18">
        <f t="shared" si="27"/>
        <v>7892.777</v>
      </c>
    </row>
    <row r="1051" ht="12.75" customHeight="1">
      <c r="A1051" s="1">
        <v>43913.0</v>
      </c>
      <c r="B1051" s="2">
        <v>1468.0</v>
      </c>
      <c r="C1051" s="3">
        <v>8890.03</v>
      </c>
      <c r="D1051" s="2">
        <v>8655.0</v>
      </c>
      <c r="E1051" s="4"/>
      <c r="F1051" s="5">
        <f t="shared" si="1"/>
        <v>2192.4</v>
      </c>
      <c r="G1051" s="6">
        <f t="shared" si="2"/>
        <v>0.7777006479</v>
      </c>
      <c r="H1051" s="6">
        <f t="shared" si="3"/>
        <v>1.689600352</v>
      </c>
      <c r="I1051" s="5" t="b">
        <f t="shared" si="4"/>
        <v>1</v>
      </c>
      <c r="J1051" s="48">
        <f t="shared" si="5"/>
        <v>0</v>
      </c>
      <c r="K1051" s="4">
        <f t="shared" si="6"/>
        <v>-445</v>
      </c>
      <c r="L1051" s="7">
        <f t="shared" si="7"/>
        <v>-0.02643748109</v>
      </c>
      <c r="M1051" s="50" t="b">
        <f t="shared" si="8"/>
        <v>0</v>
      </c>
      <c r="N1051" s="50" t="b">
        <f t="shared" si="9"/>
        <v>0</v>
      </c>
      <c r="O1051" s="50">
        <f t="shared" si="10"/>
        <v>1</v>
      </c>
      <c r="P1051" s="4">
        <f t="shared" si="28"/>
        <v>1178800</v>
      </c>
      <c r="Q1051" s="21">
        <f t="shared" si="31"/>
        <v>-15</v>
      </c>
      <c r="R1051" s="93">
        <v>43913.0</v>
      </c>
      <c r="S1051" s="97">
        <v>2220.5</v>
      </c>
      <c r="T1051" s="97">
        <v>3076791.0</v>
      </c>
      <c r="U1051" s="97">
        <v>-8.03737647E8</v>
      </c>
      <c r="V1051" s="98">
        <v>0.366527</v>
      </c>
      <c r="W1051" s="53">
        <f t="shared" si="33"/>
        <v>-2.958942852</v>
      </c>
      <c r="X1051" s="34" t="b">
        <f t="shared" si="13"/>
        <v>1</v>
      </c>
      <c r="Y1051" s="34" t="b">
        <f t="shared" si="14"/>
        <v>0</v>
      </c>
      <c r="Z1051" s="34" t="b">
        <f t="shared" si="15"/>
        <v>0</v>
      </c>
      <c r="AA1051" s="34" t="b">
        <f t="shared" si="16"/>
        <v>0</v>
      </c>
      <c r="AB1051" s="34" t="b">
        <f t="shared" si="17"/>
        <v>0</v>
      </c>
      <c r="AC1051" s="21">
        <f t="shared" si="18"/>
        <v>29</v>
      </c>
      <c r="AD1051" s="21">
        <f t="shared" si="19"/>
        <v>5</v>
      </c>
      <c r="AE1051" s="16" t="b">
        <f t="shared" si="34"/>
        <v>1</v>
      </c>
      <c r="AF1051" s="17" t="b">
        <f t="shared" si="30"/>
        <v>0</v>
      </c>
      <c r="AG1051" s="17">
        <f t="shared" si="22"/>
        <v>5</v>
      </c>
      <c r="AH1051" s="17" t="b">
        <f t="shared" si="23"/>
        <v>1</v>
      </c>
      <c r="AI1051" s="34">
        <f t="shared" si="24"/>
        <v>-1</v>
      </c>
      <c r="AJ1051" s="18">
        <f t="shared" si="25"/>
        <v>8001.027</v>
      </c>
      <c r="AK1051" s="18">
        <f t="shared" si="26"/>
        <v>7778.77625</v>
      </c>
      <c r="AL1051" s="18">
        <f t="shared" si="27"/>
        <v>7556.5255</v>
      </c>
    </row>
    <row r="1052" ht="12.75" customHeight="1">
      <c r="A1052" s="1">
        <v>43910.0</v>
      </c>
      <c r="B1052" s="2">
        <v>2340.0</v>
      </c>
      <c r="C1052" s="3">
        <v>9234.09</v>
      </c>
      <c r="D1052" s="2">
        <v>9100.0</v>
      </c>
      <c r="E1052" s="4"/>
      <c r="F1052" s="5">
        <f t="shared" si="1"/>
        <v>2317.4</v>
      </c>
      <c r="G1052" s="6">
        <f t="shared" si="2"/>
        <v>0.8040395351</v>
      </c>
      <c r="H1052" s="6">
        <f t="shared" si="3"/>
        <v>1.687878027</v>
      </c>
      <c r="I1052" s="5" t="b">
        <f t="shared" si="4"/>
        <v>1</v>
      </c>
      <c r="J1052" s="48">
        <f t="shared" si="5"/>
        <v>0</v>
      </c>
      <c r="K1052" s="4">
        <f t="shared" si="6"/>
        <v>735</v>
      </c>
      <c r="L1052" s="7">
        <f t="shared" si="7"/>
        <v>-0.01452119267</v>
      </c>
      <c r="M1052" s="50" t="b">
        <f t="shared" si="8"/>
        <v>1</v>
      </c>
      <c r="N1052" s="50" t="b">
        <f t="shared" si="9"/>
        <v>0</v>
      </c>
      <c r="O1052" s="50">
        <f t="shared" si="10"/>
        <v>-1</v>
      </c>
      <c r="P1052" s="4">
        <f t="shared" si="28"/>
        <v>934050</v>
      </c>
      <c r="Q1052" s="21">
        <f t="shared" si="31"/>
        <v>-11</v>
      </c>
      <c r="R1052" s="93">
        <v>43910.0</v>
      </c>
      <c r="S1052" s="97">
        <v>2288.5</v>
      </c>
      <c r="T1052" s="97">
        <v>2922000.0</v>
      </c>
      <c r="U1052" s="97">
        <v>-7.82847285E8</v>
      </c>
      <c r="V1052" s="98">
        <v>0.411374</v>
      </c>
      <c r="W1052" s="53">
        <f t="shared" si="33"/>
        <v>-2.893672732</v>
      </c>
      <c r="X1052" s="34" t="b">
        <f t="shared" si="13"/>
        <v>1</v>
      </c>
      <c r="Y1052" s="34" t="b">
        <f t="shared" si="14"/>
        <v>0</v>
      </c>
      <c r="Z1052" s="34" t="b">
        <f t="shared" si="15"/>
        <v>0</v>
      </c>
      <c r="AA1052" s="34" t="b">
        <f t="shared" si="16"/>
        <v>0</v>
      </c>
      <c r="AB1052" s="34" t="b">
        <f t="shared" si="17"/>
        <v>0</v>
      </c>
      <c r="AC1052" s="21">
        <f t="shared" si="18"/>
        <v>28</v>
      </c>
      <c r="AD1052" s="21">
        <f t="shared" si="19"/>
        <v>4</v>
      </c>
      <c r="AE1052" s="16" t="b">
        <f t="shared" si="34"/>
        <v>1</v>
      </c>
      <c r="AF1052" s="17" t="b">
        <f t="shared" si="30"/>
        <v>0</v>
      </c>
      <c r="AG1052" s="17">
        <f t="shared" si="22"/>
        <v>4</v>
      </c>
      <c r="AH1052" s="17" t="b">
        <f t="shared" si="23"/>
        <v>1</v>
      </c>
      <c r="AI1052" s="34">
        <f t="shared" si="24"/>
        <v>1</v>
      </c>
      <c r="AJ1052" s="18">
        <f t="shared" si="25"/>
        <v>8310.681</v>
      </c>
      <c r="AK1052" s="18">
        <f t="shared" si="26"/>
        <v>8079.82875</v>
      </c>
      <c r="AL1052" s="18">
        <f t="shared" si="27"/>
        <v>7848.9765</v>
      </c>
    </row>
    <row r="1053" ht="12.75" customHeight="1">
      <c r="A1053" s="1">
        <v>43909.0</v>
      </c>
      <c r="B1053" s="2">
        <v>2697.0</v>
      </c>
      <c r="C1053" s="3">
        <v>8681.34</v>
      </c>
      <c r="D1053" s="2">
        <v>8365.0</v>
      </c>
      <c r="E1053" s="4"/>
      <c r="F1053" s="5">
        <f t="shared" si="1"/>
        <v>2453.6</v>
      </c>
      <c r="G1053" s="6">
        <f t="shared" si="2"/>
        <v>0.7529534659</v>
      </c>
      <c r="H1053" s="6">
        <f t="shared" si="3"/>
        <v>1.90839481</v>
      </c>
      <c r="I1053" s="5" t="b">
        <f t="shared" si="4"/>
        <v>1</v>
      </c>
      <c r="J1053" s="48">
        <f t="shared" si="5"/>
        <v>0</v>
      </c>
      <c r="K1053" s="4">
        <f t="shared" si="6"/>
        <v>-638</v>
      </c>
      <c r="L1053" s="7">
        <f t="shared" si="7"/>
        <v>-0.03643907507</v>
      </c>
      <c r="M1053" s="50" t="b">
        <f t="shared" si="8"/>
        <v>0</v>
      </c>
      <c r="N1053" s="50" t="b">
        <f t="shared" si="9"/>
        <v>0</v>
      </c>
      <c r="O1053" s="50">
        <f t="shared" si="10"/>
        <v>1</v>
      </c>
      <c r="P1053" s="4">
        <f t="shared" si="28"/>
        <v>1852800</v>
      </c>
      <c r="Q1053" s="21">
        <f t="shared" si="31"/>
        <v>-25</v>
      </c>
      <c r="R1053" s="93">
        <v>43909.0</v>
      </c>
      <c r="S1053" s="97">
        <v>2389.0</v>
      </c>
      <c r="T1053" s="97">
        <v>3127808.0</v>
      </c>
      <c r="U1053" s="97">
        <v>-8.07676423E8</v>
      </c>
      <c r="V1053" s="98">
        <v>0.353286</v>
      </c>
      <c r="W1053" s="53">
        <f t="shared" si="33"/>
        <v>-2.992938814</v>
      </c>
      <c r="X1053" s="34" t="b">
        <f t="shared" si="13"/>
        <v>1</v>
      </c>
      <c r="Y1053" s="34" t="b">
        <f t="shared" si="14"/>
        <v>0</v>
      </c>
      <c r="Z1053" s="34" t="b">
        <f t="shared" si="15"/>
        <v>0</v>
      </c>
      <c r="AA1053" s="34" t="b">
        <f t="shared" si="16"/>
        <v>0</v>
      </c>
      <c r="AB1053" s="34" t="b">
        <f t="shared" si="17"/>
        <v>0</v>
      </c>
      <c r="AC1053" s="21">
        <f t="shared" si="18"/>
        <v>27</v>
      </c>
      <c r="AD1053" s="21">
        <f t="shared" si="19"/>
        <v>3</v>
      </c>
      <c r="AE1053" s="16" t="b">
        <f t="shared" si="34"/>
        <v>1</v>
      </c>
      <c r="AF1053" s="17" t="b">
        <f t="shared" si="30"/>
        <v>0</v>
      </c>
      <c r="AG1053" s="17">
        <f t="shared" si="22"/>
        <v>3</v>
      </c>
      <c r="AH1053" s="17" t="b">
        <f t="shared" si="23"/>
        <v>1</v>
      </c>
      <c r="AI1053" s="34">
        <f t="shared" si="24"/>
        <v>-1</v>
      </c>
      <c r="AJ1053" s="18">
        <f t="shared" si="25"/>
        <v>7813.206</v>
      </c>
      <c r="AK1053" s="18">
        <f t="shared" si="26"/>
        <v>7596.1725</v>
      </c>
      <c r="AL1053" s="18">
        <f t="shared" si="27"/>
        <v>7379.139</v>
      </c>
      <c r="AM1053" s="19">
        <v>960.0</v>
      </c>
      <c r="AN1053" s="19">
        <v>1150.0</v>
      </c>
      <c r="AO1053" s="19">
        <v>690.0</v>
      </c>
      <c r="AP1053" s="19">
        <v>645.0</v>
      </c>
      <c r="AQ1053" s="19">
        <v>600.0</v>
      </c>
    </row>
    <row r="1054" ht="12.75" customHeight="1">
      <c r="A1054" s="102">
        <v>43908.0</v>
      </c>
      <c r="B1054" s="2">
        <v>2097.0</v>
      </c>
      <c r="C1054" s="3">
        <v>9218.67</v>
      </c>
      <c r="D1054" s="2">
        <v>9263.0</v>
      </c>
      <c r="E1054" s="4">
        <v>9003.0</v>
      </c>
      <c r="F1054" s="5">
        <f t="shared" si="1"/>
        <v>2454.2</v>
      </c>
      <c r="G1054" s="6">
        <f t="shared" si="2"/>
        <v>0.7958227608</v>
      </c>
      <c r="H1054" s="6">
        <f t="shared" si="3"/>
        <v>1.92798592</v>
      </c>
      <c r="I1054" s="5" t="b">
        <f t="shared" si="4"/>
        <v>1</v>
      </c>
      <c r="J1054" s="48">
        <f t="shared" si="5"/>
        <v>0</v>
      </c>
      <c r="K1054" s="4">
        <f t="shared" si="6"/>
        <v>-263</v>
      </c>
      <c r="L1054" s="7">
        <f t="shared" si="7"/>
        <v>-0.02339491488</v>
      </c>
      <c r="M1054" s="50" t="b">
        <f t="shared" si="8"/>
        <v>0</v>
      </c>
      <c r="N1054" s="50" t="b">
        <f t="shared" si="9"/>
        <v>0</v>
      </c>
      <c r="O1054" s="50">
        <f t="shared" si="10"/>
        <v>1</v>
      </c>
      <c r="P1054" s="4">
        <f t="shared" si="28"/>
        <v>1342400</v>
      </c>
      <c r="Q1054" s="21">
        <f t="shared" si="31"/>
        <v>-16</v>
      </c>
      <c r="R1054" s="93">
        <v>43908.0</v>
      </c>
      <c r="S1054" s="97">
        <v>2401.5</v>
      </c>
      <c r="T1054" s="97">
        <v>3255696.0</v>
      </c>
      <c r="U1054" s="97">
        <v>-7.49759028E8</v>
      </c>
      <c r="V1054" s="98">
        <v>0.360334</v>
      </c>
      <c r="W1054" s="53">
        <f t="shared" si="33"/>
        <v>-2.792646861</v>
      </c>
      <c r="X1054" s="34" t="b">
        <f t="shared" si="13"/>
        <v>1</v>
      </c>
      <c r="Y1054" s="34" t="b">
        <f t="shared" si="14"/>
        <v>0</v>
      </c>
      <c r="Z1054" s="34" t="b">
        <f t="shared" si="15"/>
        <v>0</v>
      </c>
      <c r="AA1054" s="34" t="b">
        <f t="shared" si="16"/>
        <v>0</v>
      </c>
      <c r="AB1054" s="34" t="b">
        <f t="shared" si="17"/>
        <v>0</v>
      </c>
      <c r="AC1054" s="21">
        <f t="shared" si="18"/>
        <v>26</v>
      </c>
      <c r="AD1054" s="21">
        <f t="shared" si="19"/>
        <v>2</v>
      </c>
      <c r="AE1054" s="16" t="b">
        <f t="shared" si="34"/>
        <v>1</v>
      </c>
      <c r="AF1054" s="17" t="b">
        <f t="shared" si="30"/>
        <v>0</v>
      </c>
      <c r="AG1054" s="17">
        <f t="shared" si="22"/>
        <v>2</v>
      </c>
      <c r="AH1054" s="17" t="b">
        <f t="shared" si="23"/>
        <v>1</v>
      </c>
      <c r="AI1054" s="34">
        <f t="shared" si="24"/>
        <v>-1</v>
      </c>
      <c r="AJ1054" s="18">
        <f t="shared" si="25"/>
        <v>8296.803</v>
      </c>
      <c r="AK1054" s="18">
        <f t="shared" si="26"/>
        <v>8066.33625</v>
      </c>
      <c r="AL1054" s="18">
        <f t="shared" si="27"/>
        <v>7835.8695</v>
      </c>
    </row>
    <row r="1055" ht="12.75" customHeight="1">
      <c r="A1055" s="1">
        <v>43907.0</v>
      </c>
      <c r="B1055" s="2">
        <v>2360.0</v>
      </c>
      <c r="C1055" s="3">
        <v>9439.63</v>
      </c>
      <c r="D1055" s="2">
        <v>9401.0</v>
      </c>
      <c r="E1055" s="4">
        <v>9266.0</v>
      </c>
      <c r="F1055" s="5">
        <f t="shared" si="1"/>
        <v>2383.8</v>
      </c>
      <c r="G1055" s="6">
        <f t="shared" si="2"/>
        <v>0.811839934</v>
      </c>
      <c r="H1055" s="6">
        <f t="shared" si="3"/>
        <v>1.939391998</v>
      </c>
      <c r="I1055" s="5" t="b">
        <f t="shared" si="4"/>
        <v>1</v>
      </c>
      <c r="J1055" s="48">
        <f t="shared" si="5"/>
        <v>0</v>
      </c>
      <c r="K1055" s="4">
        <f t="shared" si="6"/>
        <v>-283</v>
      </c>
      <c r="L1055" s="7">
        <f t="shared" si="7"/>
        <v>-0.01839372942</v>
      </c>
      <c r="M1055" s="50" t="b">
        <f t="shared" si="8"/>
        <v>0</v>
      </c>
      <c r="N1055" s="50" t="b">
        <f t="shared" si="9"/>
        <v>0</v>
      </c>
      <c r="O1055" s="50">
        <f t="shared" si="10"/>
        <v>1</v>
      </c>
      <c r="P1055" s="4">
        <f t="shared" si="28"/>
        <v>1158300</v>
      </c>
      <c r="Q1055" s="21">
        <f t="shared" si="31"/>
        <v>-14</v>
      </c>
      <c r="R1055" s="93">
        <v>43907.0</v>
      </c>
      <c r="S1055" s="97">
        <v>2485.5</v>
      </c>
      <c r="T1055" s="97">
        <v>3788132.0</v>
      </c>
      <c r="U1055" s="97">
        <v>-1.047601823E9</v>
      </c>
      <c r="V1055" s="98">
        <v>0.352312</v>
      </c>
      <c r="W1055" s="53">
        <f t="shared" si="33"/>
        <v>-3.929886963</v>
      </c>
      <c r="X1055" s="34" t="b">
        <f t="shared" si="13"/>
        <v>1</v>
      </c>
      <c r="Y1055" s="34" t="b">
        <f t="shared" si="14"/>
        <v>0</v>
      </c>
      <c r="Z1055" s="34" t="b">
        <f t="shared" si="15"/>
        <v>0</v>
      </c>
      <c r="AA1055" s="34" t="b">
        <f t="shared" si="16"/>
        <v>1</v>
      </c>
      <c r="AB1055" s="34" t="b">
        <f t="shared" si="17"/>
        <v>0</v>
      </c>
      <c r="AC1055" s="21">
        <f t="shared" si="18"/>
        <v>25</v>
      </c>
      <c r="AD1055" s="21">
        <f t="shared" si="19"/>
        <v>1</v>
      </c>
      <c r="AE1055" s="16" t="b">
        <f t="shared" si="34"/>
        <v>1</v>
      </c>
      <c r="AF1055" s="17" t="b">
        <f t="shared" si="30"/>
        <v>1</v>
      </c>
      <c r="AG1055" s="17">
        <f t="shared" si="22"/>
        <v>1</v>
      </c>
      <c r="AH1055" s="17" t="b">
        <f t="shared" si="23"/>
        <v>1</v>
      </c>
      <c r="AI1055" s="34">
        <f t="shared" si="24"/>
        <v>-1</v>
      </c>
      <c r="AJ1055" s="18">
        <f t="shared" si="25"/>
        <v>8495.667</v>
      </c>
      <c r="AK1055" s="18">
        <f t="shared" si="26"/>
        <v>8259.67625</v>
      </c>
      <c r="AL1055" s="18">
        <f t="shared" si="27"/>
        <v>8023.6855</v>
      </c>
    </row>
    <row r="1056" ht="12.75" customHeight="1">
      <c r="A1056" s="1">
        <v>43906.0</v>
      </c>
      <c r="B1056" s="2">
        <v>2093.0</v>
      </c>
      <c r="C1056" s="3">
        <v>9717.77</v>
      </c>
      <c r="D1056" s="2">
        <v>9666.0</v>
      </c>
      <c r="E1056" s="4">
        <v>9549.0</v>
      </c>
      <c r="F1056" s="5">
        <f t="shared" si="1"/>
        <v>2321.8</v>
      </c>
      <c r="G1056" s="6">
        <f t="shared" si="2"/>
        <v>0.833060881</v>
      </c>
      <c r="H1056" s="6">
        <f t="shared" si="3"/>
        <v>1.961853402</v>
      </c>
      <c r="I1056" s="5" t="b">
        <f t="shared" si="4"/>
        <v>1</v>
      </c>
      <c r="J1056" s="48">
        <f t="shared" si="5"/>
        <v>0</v>
      </c>
      <c r="K1056" s="4">
        <f t="shared" si="6"/>
        <v>-390</v>
      </c>
      <c r="L1056" s="7">
        <f t="shared" si="7"/>
        <v>-0.01736715316</v>
      </c>
      <c r="M1056" s="50" t="b">
        <f t="shared" si="8"/>
        <v>0</v>
      </c>
      <c r="N1056" s="50" t="b">
        <f t="shared" si="9"/>
        <v>0</v>
      </c>
      <c r="O1056" s="50">
        <f t="shared" si="10"/>
        <v>1</v>
      </c>
      <c r="P1056" s="4">
        <f t="shared" si="28"/>
        <v>988500</v>
      </c>
      <c r="Q1056" s="21">
        <f t="shared" si="31"/>
        <v>-12</v>
      </c>
      <c r="R1056" s="93">
        <v>43906.0</v>
      </c>
      <c r="S1056" s="97">
        <v>2405.25</v>
      </c>
      <c r="T1056" s="97">
        <v>3539756.0</v>
      </c>
      <c r="U1056" s="97">
        <v>-6.73472507E8</v>
      </c>
      <c r="V1056" s="98">
        <v>0.372463</v>
      </c>
      <c r="W1056" s="53">
        <f t="shared" si="33"/>
        <v>-2.563630276</v>
      </c>
      <c r="X1056" s="34" t="b">
        <f t="shared" si="13"/>
        <v>1</v>
      </c>
      <c r="Y1056" s="34" t="b">
        <f t="shared" si="14"/>
        <v>0</v>
      </c>
      <c r="Z1056" s="34" t="b">
        <f t="shared" si="15"/>
        <v>0</v>
      </c>
      <c r="AA1056" s="34" t="b">
        <f t="shared" si="16"/>
        <v>0</v>
      </c>
      <c r="AB1056" s="34" t="b">
        <f t="shared" si="17"/>
        <v>0</v>
      </c>
      <c r="AC1056" s="21">
        <f t="shared" si="18"/>
        <v>24</v>
      </c>
      <c r="AD1056" s="21">
        <f t="shared" si="19"/>
        <v>2</v>
      </c>
      <c r="AE1056" s="16" t="b">
        <f t="shared" si="34"/>
        <v>1</v>
      </c>
      <c r="AF1056" s="17" t="b">
        <f t="shared" si="30"/>
        <v>0</v>
      </c>
      <c r="AG1056" s="17">
        <f t="shared" si="22"/>
        <v>2</v>
      </c>
      <c r="AH1056" s="17" t="b">
        <f t="shared" si="23"/>
        <v>1</v>
      </c>
      <c r="AI1056" s="34">
        <f t="shared" si="24"/>
        <v>-1</v>
      </c>
      <c r="AJ1056" s="18">
        <f t="shared" si="25"/>
        <v>8745.993</v>
      </c>
      <c r="AK1056" s="18">
        <f t="shared" si="26"/>
        <v>8503.04875</v>
      </c>
      <c r="AL1056" s="18">
        <f t="shared" si="27"/>
        <v>8260.1045</v>
      </c>
    </row>
    <row r="1057" ht="12.75" customHeight="1">
      <c r="A1057" s="1">
        <v>43903.0</v>
      </c>
      <c r="B1057" s="2">
        <v>3021.0</v>
      </c>
      <c r="C1057" s="3">
        <v>10128.87</v>
      </c>
      <c r="D1057" s="2">
        <v>10056.0</v>
      </c>
      <c r="E1057" s="4"/>
      <c r="F1057" s="5">
        <f t="shared" si="1"/>
        <v>2365</v>
      </c>
      <c r="G1057" s="6">
        <f t="shared" si="2"/>
        <v>0.865939468</v>
      </c>
      <c r="H1057" s="6">
        <f t="shared" si="3"/>
        <v>1.984147403</v>
      </c>
      <c r="I1057" s="5" t="b">
        <f t="shared" si="4"/>
        <v>1</v>
      </c>
      <c r="J1057" s="48">
        <f t="shared" si="5"/>
        <v>0</v>
      </c>
      <c r="K1057" s="4">
        <f t="shared" si="6"/>
        <v>-288</v>
      </c>
      <c r="L1057" s="7">
        <f t="shared" si="7"/>
        <v>-0.007194287221</v>
      </c>
      <c r="M1057" s="50" t="b">
        <f t="shared" si="8"/>
        <v>0</v>
      </c>
      <c r="N1057" s="50" t="b">
        <f t="shared" si="9"/>
        <v>0</v>
      </c>
      <c r="O1057" s="50">
        <f t="shared" si="10"/>
        <v>1</v>
      </c>
      <c r="P1057" s="4">
        <f t="shared" si="28"/>
        <v>813000</v>
      </c>
      <c r="Q1057" s="21">
        <f t="shared" si="31"/>
        <v>-9</v>
      </c>
      <c r="R1057" s="93">
        <v>43903.0</v>
      </c>
      <c r="S1057" s="97">
        <v>2684.0</v>
      </c>
      <c r="T1057" s="97">
        <v>3233288.0</v>
      </c>
      <c r="U1057" s="97">
        <v>-1.169846957E9</v>
      </c>
      <c r="V1057" s="98">
        <v>0.390857</v>
      </c>
      <c r="W1057" s="53">
        <f t="shared" si="33"/>
        <v>-4.509072619</v>
      </c>
      <c r="X1057" s="34" t="b">
        <f t="shared" si="13"/>
        <v>1</v>
      </c>
      <c r="Y1057" s="34" t="b">
        <f t="shared" si="14"/>
        <v>0</v>
      </c>
      <c r="Z1057" s="34" t="b">
        <f t="shared" si="15"/>
        <v>0</v>
      </c>
      <c r="AA1057" s="34" t="b">
        <f t="shared" si="16"/>
        <v>1</v>
      </c>
      <c r="AB1057" s="34" t="b">
        <f t="shared" si="17"/>
        <v>0</v>
      </c>
      <c r="AC1057" s="21">
        <f t="shared" si="18"/>
        <v>23</v>
      </c>
      <c r="AD1057" s="21">
        <f t="shared" si="19"/>
        <v>1</v>
      </c>
      <c r="AE1057" s="16" t="b">
        <f t="shared" si="34"/>
        <v>1</v>
      </c>
      <c r="AF1057" s="17" t="b">
        <f t="shared" si="30"/>
        <v>1</v>
      </c>
      <c r="AG1057" s="17">
        <f t="shared" si="22"/>
        <v>1</v>
      </c>
      <c r="AH1057" s="17" t="b">
        <f t="shared" si="23"/>
        <v>1</v>
      </c>
      <c r="AI1057" s="34">
        <f t="shared" si="24"/>
        <v>-1</v>
      </c>
      <c r="AJ1057" s="18">
        <f t="shared" si="25"/>
        <v>9115.983</v>
      </c>
      <c r="AK1057" s="18">
        <f t="shared" si="26"/>
        <v>8862.76125</v>
      </c>
      <c r="AL1057" s="18">
        <f t="shared" si="27"/>
        <v>8609.5395</v>
      </c>
    </row>
    <row r="1058" ht="12.75" customHeight="1">
      <c r="A1058" s="1">
        <v>43902.0</v>
      </c>
      <c r="B1058" s="2">
        <v>2700.0</v>
      </c>
      <c r="C1058" s="3">
        <v>10422.32</v>
      </c>
      <c r="D1058" s="2">
        <v>10344.0</v>
      </c>
      <c r="E1058" s="4"/>
      <c r="F1058" s="5">
        <f t="shared" si="1"/>
        <v>2058.8</v>
      </c>
      <c r="G1058" s="6">
        <f t="shared" si="2"/>
        <v>0.8890864955</v>
      </c>
      <c r="H1058" s="6">
        <f t="shared" si="3"/>
        <v>1.808621628</v>
      </c>
      <c r="I1058" s="5" t="b">
        <f t="shared" si="4"/>
        <v>0</v>
      </c>
      <c r="J1058" s="48">
        <f t="shared" si="5"/>
        <v>0</v>
      </c>
      <c r="K1058" s="4">
        <f t="shared" si="6"/>
        <v>-479</v>
      </c>
      <c r="L1058" s="7">
        <f t="shared" si="7"/>
        <v>-0.007514641654</v>
      </c>
      <c r="M1058" s="50" t="b">
        <f t="shared" si="8"/>
        <v>0</v>
      </c>
      <c r="N1058" s="50" t="b">
        <f t="shared" si="9"/>
        <v>0</v>
      </c>
      <c r="O1058" s="50">
        <f t="shared" si="10"/>
        <v>1</v>
      </c>
      <c r="P1058" s="4">
        <f t="shared" si="28"/>
        <v>697800</v>
      </c>
      <c r="Q1058" s="21">
        <f t="shared" si="31"/>
        <v>-8</v>
      </c>
      <c r="R1058" s="93">
        <v>43902.0</v>
      </c>
      <c r="S1058" s="97">
        <v>2469.0</v>
      </c>
      <c r="T1058" s="97">
        <v>4366577.0</v>
      </c>
      <c r="U1058" s="97">
        <v>-1.315405608E9</v>
      </c>
      <c r="V1058" s="98">
        <v>0.377582</v>
      </c>
      <c r="W1058" s="53">
        <f t="shared" si="33"/>
        <v>-5.116781213</v>
      </c>
      <c r="X1058" s="34" t="b">
        <f t="shared" si="13"/>
        <v>1</v>
      </c>
      <c r="Y1058" s="34" t="b">
        <f t="shared" si="14"/>
        <v>0</v>
      </c>
      <c r="Z1058" s="34" t="b">
        <f t="shared" si="15"/>
        <v>0</v>
      </c>
      <c r="AA1058" s="34" t="b">
        <f t="shared" si="16"/>
        <v>1</v>
      </c>
      <c r="AB1058" s="34" t="b">
        <f t="shared" si="17"/>
        <v>0</v>
      </c>
      <c r="AC1058" s="21">
        <f t="shared" si="18"/>
        <v>22</v>
      </c>
      <c r="AD1058" s="21">
        <f t="shared" si="19"/>
        <v>1</v>
      </c>
      <c r="AE1058" s="16" t="b">
        <f t="shared" si="34"/>
        <v>1</v>
      </c>
      <c r="AF1058" s="17" t="b">
        <f t="shared" si="30"/>
        <v>1</v>
      </c>
      <c r="AG1058" s="17">
        <f t="shared" si="22"/>
        <v>1</v>
      </c>
      <c r="AH1058" s="17" t="b">
        <f t="shared" si="23"/>
        <v>1</v>
      </c>
      <c r="AI1058" s="34">
        <f t="shared" si="24"/>
        <v>-1</v>
      </c>
      <c r="AJ1058" s="18">
        <f t="shared" si="25"/>
        <v>9380.088</v>
      </c>
      <c r="AK1058" s="18">
        <f t="shared" si="26"/>
        <v>9119.53</v>
      </c>
      <c r="AL1058" s="18">
        <f t="shared" si="27"/>
        <v>8858.972</v>
      </c>
    </row>
    <row r="1059" ht="12.75" customHeight="1">
      <c r="A1059" s="1">
        <v>43901.0</v>
      </c>
      <c r="B1059" s="2">
        <v>1745.0</v>
      </c>
      <c r="C1059" s="3">
        <v>10893.75</v>
      </c>
      <c r="D1059" s="2">
        <v>10823.0</v>
      </c>
      <c r="E1059" s="4"/>
      <c r="F1059" s="5">
        <f t="shared" si="1"/>
        <v>1806.4</v>
      </c>
      <c r="G1059" s="6">
        <f t="shared" si="2"/>
        <v>0.9277362019</v>
      </c>
      <c r="H1059" s="6">
        <f t="shared" si="3"/>
        <v>1.574376948</v>
      </c>
      <c r="I1059" s="5" t="b">
        <f t="shared" si="4"/>
        <v>0</v>
      </c>
      <c r="J1059" s="48">
        <f t="shared" si="5"/>
        <v>0</v>
      </c>
      <c r="K1059" s="4">
        <f t="shared" si="6"/>
        <v>-164</v>
      </c>
      <c r="L1059" s="7">
        <f t="shared" si="7"/>
        <v>-0.006494549627</v>
      </c>
      <c r="M1059" s="50" t="b">
        <f t="shared" si="8"/>
        <v>0</v>
      </c>
      <c r="N1059" s="50" t="b">
        <f t="shared" si="9"/>
        <v>0</v>
      </c>
      <c r="O1059" s="50">
        <f t="shared" si="10"/>
        <v>1</v>
      </c>
      <c r="P1059" s="4">
        <f t="shared" si="28"/>
        <v>554100</v>
      </c>
      <c r="Q1059" s="21">
        <f t="shared" si="31"/>
        <v>-6</v>
      </c>
      <c r="R1059" s="93">
        <v>43901.0</v>
      </c>
      <c r="S1059" s="97">
        <v>2740.25</v>
      </c>
      <c r="T1059" s="97">
        <v>2992894.0</v>
      </c>
      <c r="U1059" s="97">
        <v>-1.214209502E9</v>
      </c>
      <c r="V1059" s="98">
        <v>0.439298</v>
      </c>
      <c r="W1059" s="53">
        <f t="shared" si="33"/>
        <v>-4.853541184</v>
      </c>
      <c r="X1059" s="34" t="b">
        <f t="shared" si="13"/>
        <v>1</v>
      </c>
      <c r="Y1059" s="34" t="b">
        <f t="shared" si="14"/>
        <v>0</v>
      </c>
      <c r="Z1059" s="34" t="b">
        <f t="shared" si="15"/>
        <v>0</v>
      </c>
      <c r="AA1059" s="34" t="b">
        <f t="shared" si="16"/>
        <v>1</v>
      </c>
      <c r="AB1059" s="34" t="b">
        <f t="shared" si="17"/>
        <v>0</v>
      </c>
      <c r="AC1059" s="21">
        <f t="shared" si="18"/>
        <v>21</v>
      </c>
      <c r="AD1059" s="21">
        <f t="shared" si="19"/>
        <v>1</v>
      </c>
      <c r="AE1059" s="16" t="b">
        <f t="shared" si="34"/>
        <v>1</v>
      </c>
      <c r="AF1059" s="17" t="b">
        <f t="shared" si="30"/>
        <v>1</v>
      </c>
      <c r="AG1059" s="17">
        <f t="shared" si="22"/>
        <v>1</v>
      </c>
      <c r="AH1059" s="17" t="b">
        <f t="shared" si="23"/>
        <v>1</v>
      </c>
      <c r="AI1059" s="34">
        <f t="shared" si="24"/>
        <v>-1</v>
      </c>
      <c r="AJ1059" s="18">
        <f t="shared" si="25"/>
        <v>9804.375</v>
      </c>
      <c r="AK1059" s="18">
        <f t="shared" si="26"/>
        <v>9532.03125</v>
      </c>
      <c r="AL1059" s="18">
        <f t="shared" si="27"/>
        <v>9259.6875</v>
      </c>
    </row>
    <row r="1060" ht="12.75" customHeight="1">
      <c r="A1060" s="1">
        <v>43900.0</v>
      </c>
      <c r="B1060" s="2">
        <v>2050.0</v>
      </c>
      <c r="C1060" s="3">
        <v>11003.54</v>
      </c>
      <c r="D1060" s="2">
        <v>10987.0</v>
      </c>
      <c r="E1060" s="4"/>
      <c r="F1060" s="5">
        <f t="shared" si="1"/>
        <v>1732.2</v>
      </c>
      <c r="G1060" s="6">
        <f t="shared" si="2"/>
        <v>0.9361548433</v>
      </c>
      <c r="H1060" s="6">
        <f t="shared" si="3"/>
        <v>1.583259475</v>
      </c>
      <c r="I1060" s="5" t="b">
        <f t="shared" si="4"/>
        <v>0</v>
      </c>
      <c r="J1060" s="48">
        <f t="shared" si="5"/>
        <v>0</v>
      </c>
      <c r="K1060" s="4">
        <f t="shared" si="6"/>
        <v>48</v>
      </c>
      <c r="L1060" s="7">
        <f t="shared" si="7"/>
        <v>-0.001503152622</v>
      </c>
      <c r="M1060" s="50" t="b">
        <f t="shared" si="8"/>
        <v>1</v>
      </c>
      <c r="N1060" s="50" t="b">
        <f t="shared" si="9"/>
        <v>0</v>
      </c>
      <c r="O1060" s="50">
        <f t="shared" si="10"/>
        <v>-1</v>
      </c>
      <c r="P1060" s="4">
        <f t="shared" si="28"/>
        <v>513100</v>
      </c>
      <c r="Q1060" s="21">
        <f t="shared" si="31"/>
        <v>-5</v>
      </c>
      <c r="R1060" s="93">
        <v>43900.0</v>
      </c>
      <c r="S1060" s="97">
        <v>2865.75</v>
      </c>
      <c r="T1060" s="97">
        <v>3423140.0</v>
      </c>
      <c r="U1060" s="97">
        <v>-1.166778185E9</v>
      </c>
      <c r="V1060" s="98">
        <v>0.418129</v>
      </c>
      <c r="W1060" s="53">
        <f t="shared" si="33"/>
        <v>-4.700864344</v>
      </c>
      <c r="X1060" s="34" t="b">
        <f t="shared" si="13"/>
        <v>1</v>
      </c>
      <c r="Y1060" s="34" t="b">
        <f t="shared" si="14"/>
        <v>0</v>
      </c>
      <c r="Z1060" s="34" t="b">
        <f t="shared" si="15"/>
        <v>0</v>
      </c>
      <c r="AA1060" s="34" t="b">
        <f t="shared" si="16"/>
        <v>1</v>
      </c>
      <c r="AB1060" s="34" t="b">
        <f t="shared" si="17"/>
        <v>0</v>
      </c>
      <c r="AC1060" s="21">
        <f t="shared" si="18"/>
        <v>20</v>
      </c>
      <c r="AD1060" s="21">
        <f t="shared" si="19"/>
        <v>1</v>
      </c>
      <c r="AE1060" s="16" t="b">
        <f t="shared" si="34"/>
        <v>1</v>
      </c>
      <c r="AF1060" s="17" t="b">
        <f t="shared" si="30"/>
        <v>1</v>
      </c>
      <c r="AG1060" s="17">
        <f t="shared" si="22"/>
        <v>1</v>
      </c>
      <c r="AH1060" s="17" t="b">
        <f t="shared" si="23"/>
        <v>1</v>
      </c>
      <c r="AI1060" s="34">
        <f t="shared" si="24"/>
        <v>1</v>
      </c>
      <c r="AJ1060" s="18">
        <f t="shared" si="25"/>
        <v>9903.186</v>
      </c>
      <c r="AK1060" s="18">
        <f t="shared" si="26"/>
        <v>9628.0975</v>
      </c>
      <c r="AL1060" s="18">
        <f t="shared" si="27"/>
        <v>9353.009</v>
      </c>
    </row>
    <row r="1061" ht="12.75" customHeight="1">
      <c r="A1061" s="1">
        <v>43899.0</v>
      </c>
      <c r="B1061" s="2">
        <v>2309.0</v>
      </c>
      <c r="C1061" s="3">
        <v>10977.64</v>
      </c>
      <c r="D1061" s="2">
        <v>10939.0</v>
      </c>
      <c r="E1061" s="4"/>
      <c r="F1061" s="5">
        <f t="shared" si="1"/>
        <v>1645.4</v>
      </c>
      <c r="G1061" s="6">
        <f t="shared" si="2"/>
        <v>0.9332804852</v>
      </c>
      <c r="H1061" s="6">
        <f t="shared" si="3"/>
        <v>1.600730912</v>
      </c>
      <c r="I1061" s="5" t="b">
        <f t="shared" si="4"/>
        <v>0</v>
      </c>
      <c r="J1061" s="48">
        <f t="shared" si="5"/>
        <v>0</v>
      </c>
      <c r="K1061" s="4">
        <f t="shared" si="6"/>
        <v>-327</v>
      </c>
      <c r="L1061" s="7">
        <f t="shared" si="7"/>
        <v>-0.003519882233</v>
      </c>
      <c r="M1061" s="50" t="b">
        <f t="shared" si="8"/>
        <v>0</v>
      </c>
      <c r="N1061" s="50" t="b">
        <f t="shared" si="9"/>
        <v>0</v>
      </c>
      <c r="O1061" s="50">
        <f t="shared" si="10"/>
        <v>1</v>
      </c>
      <c r="P1061" s="4">
        <f t="shared" si="28"/>
        <v>527500</v>
      </c>
      <c r="Q1061" s="21">
        <f t="shared" si="31"/>
        <v>-6</v>
      </c>
      <c r="R1061" s="93">
        <v>43899.0</v>
      </c>
      <c r="S1061" s="97">
        <v>2747.75</v>
      </c>
      <c r="T1061" s="97">
        <v>2672753.0</v>
      </c>
      <c r="U1061" s="97">
        <v>-1.216406203E9</v>
      </c>
      <c r="V1061" s="98">
        <v>0.416371</v>
      </c>
      <c r="W1061" s="53">
        <f t="shared" si="33"/>
        <v>-4.979479108</v>
      </c>
      <c r="X1061" s="34" t="b">
        <f t="shared" si="13"/>
        <v>1</v>
      </c>
      <c r="Y1061" s="34" t="b">
        <f t="shared" si="14"/>
        <v>0</v>
      </c>
      <c r="Z1061" s="34" t="b">
        <f t="shared" si="15"/>
        <v>0</v>
      </c>
      <c r="AA1061" s="34" t="b">
        <f t="shared" si="16"/>
        <v>1</v>
      </c>
      <c r="AB1061" s="34" t="b">
        <f t="shared" si="17"/>
        <v>0</v>
      </c>
      <c r="AC1061" s="21">
        <f t="shared" si="18"/>
        <v>19</v>
      </c>
      <c r="AD1061" s="21">
        <f t="shared" si="19"/>
        <v>1</v>
      </c>
      <c r="AE1061" s="16" t="b">
        <f t="shared" si="34"/>
        <v>1</v>
      </c>
      <c r="AF1061" s="17" t="b">
        <f t="shared" si="30"/>
        <v>1</v>
      </c>
      <c r="AG1061" s="17">
        <f t="shared" si="22"/>
        <v>1</v>
      </c>
      <c r="AH1061" s="17" t="b">
        <f t="shared" si="23"/>
        <v>1</v>
      </c>
      <c r="AI1061" s="34">
        <f t="shared" si="24"/>
        <v>-1</v>
      </c>
      <c r="AJ1061" s="18">
        <f t="shared" si="25"/>
        <v>9879.876</v>
      </c>
      <c r="AK1061" s="18">
        <f t="shared" si="26"/>
        <v>9605.435</v>
      </c>
      <c r="AL1061" s="18">
        <f t="shared" si="27"/>
        <v>9330.994</v>
      </c>
    </row>
    <row r="1062" ht="12.75" customHeight="1">
      <c r="A1062" s="1">
        <v>43896.0</v>
      </c>
      <c r="B1062" s="2">
        <v>1490.0</v>
      </c>
      <c r="C1062" s="3">
        <v>11321.81</v>
      </c>
      <c r="D1062" s="2">
        <v>11266.0</v>
      </c>
      <c r="E1062" s="4"/>
      <c r="F1062" s="5">
        <f t="shared" si="1"/>
        <v>1582.8</v>
      </c>
      <c r="G1062" s="6">
        <f t="shared" si="2"/>
        <v>0.9617857064</v>
      </c>
      <c r="H1062" s="6">
        <f t="shared" si="3"/>
        <v>1.403381132</v>
      </c>
      <c r="I1062" s="5" t="b">
        <f t="shared" si="4"/>
        <v>0</v>
      </c>
      <c r="J1062" s="48">
        <f t="shared" si="5"/>
        <v>0</v>
      </c>
      <c r="K1062" s="4">
        <f t="shared" si="6"/>
        <v>-219</v>
      </c>
      <c r="L1062" s="7">
        <f t="shared" si="7"/>
        <v>-0.004929423829</v>
      </c>
      <c r="M1062" s="50" t="b">
        <f t="shared" si="8"/>
        <v>0</v>
      </c>
      <c r="N1062" s="50" t="b">
        <f t="shared" si="9"/>
        <v>0</v>
      </c>
      <c r="O1062" s="50">
        <f t="shared" si="10"/>
        <v>1</v>
      </c>
      <c r="P1062" s="4">
        <f t="shared" si="28"/>
        <v>445750</v>
      </c>
      <c r="Q1062" s="21">
        <f t="shared" si="31"/>
        <v>-5</v>
      </c>
      <c r="R1062" s="93">
        <v>43896.0</v>
      </c>
      <c r="S1062" s="97">
        <v>2964.0</v>
      </c>
      <c r="T1062" s="97">
        <v>3163400.0</v>
      </c>
      <c r="U1062" s="97">
        <v>-1.132032655E9</v>
      </c>
      <c r="V1062" s="98">
        <v>0.452116</v>
      </c>
      <c r="W1062" s="53">
        <f t="shared" si="33"/>
        <v>-4.653128626</v>
      </c>
      <c r="X1062" s="34" t="b">
        <f t="shared" si="13"/>
        <v>1</v>
      </c>
      <c r="Y1062" s="34" t="b">
        <f t="shared" si="14"/>
        <v>0</v>
      </c>
      <c r="Z1062" s="34" t="b">
        <f t="shared" si="15"/>
        <v>0</v>
      </c>
      <c r="AA1062" s="34" t="b">
        <f t="shared" si="16"/>
        <v>1</v>
      </c>
      <c r="AB1062" s="34" t="b">
        <f t="shared" si="17"/>
        <v>0</v>
      </c>
      <c r="AC1062" s="21">
        <f t="shared" si="18"/>
        <v>18</v>
      </c>
      <c r="AD1062" s="21">
        <f t="shared" si="19"/>
        <v>1</v>
      </c>
      <c r="AE1062" s="16" t="b">
        <f t="shared" si="34"/>
        <v>1</v>
      </c>
      <c r="AF1062" s="17" t="b">
        <f t="shared" si="30"/>
        <v>1</v>
      </c>
      <c r="AG1062" s="17">
        <f t="shared" si="22"/>
        <v>1</v>
      </c>
      <c r="AH1062" s="17" t="b">
        <f t="shared" si="23"/>
        <v>1</v>
      </c>
      <c r="AI1062" s="34">
        <f t="shared" si="24"/>
        <v>-1</v>
      </c>
      <c r="AJ1062" s="18">
        <f t="shared" si="25"/>
        <v>10189.629</v>
      </c>
      <c r="AK1062" s="18">
        <f t="shared" si="26"/>
        <v>9906.58375</v>
      </c>
      <c r="AL1062" s="18">
        <f t="shared" si="27"/>
        <v>9623.5385</v>
      </c>
    </row>
    <row r="1063" ht="12.75" customHeight="1">
      <c r="A1063" s="1">
        <v>43895.0</v>
      </c>
      <c r="B1063" s="2">
        <v>1438.0</v>
      </c>
      <c r="C1063" s="3">
        <v>11514.82</v>
      </c>
      <c r="D1063" s="2">
        <v>11485.0</v>
      </c>
      <c r="E1063" s="4"/>
      <c r="F1063" s="5">
        <f t="shared" si="1"/>
        <v>1687.4</v>
      </c>
      <c r="G1063" s="6">
        <f t="shared" si="2"/>
        <v>0.9779312333</v>
      </c>
      <c r="H1063" s="6">
        <f t="shared" si="3"/>
        <v>1.42101509</v>
      </c>
      <c r="I1063" s="5" t="b">
        <f t="shared" si="4"/>
        <v>0</v>
      </c>
      <c r="J1063" s="48">
        <f t="shared" si="5"/>
        <v>0</v>
      </c>
      <c r="K1063" s="4">
        <f t="shared" si="6"/>
        <v>135</v>
      </c>
      <c r="L1063" s="7">
        <f t="shared" si="7"/>
        <v>-0.002589706135</v>
      </c>
      <c r="M1063" s="50" t="b">
        <f t="shared" si="8"/>
        <v>0</v>
      </c>
      <c r="N1063" s="50" t="b">
        <f t="shared" si="9"/>
        <v>0</v>
      </c>
      <c r="O1063" s="50">
        <f t="shared" si="10"/>
        <v>1</v>
      </c>
      <c r="P1063" s="4">
        <f t="shared" si="28"/>
        <v>401950</v>
      </c>
      <c r="Q1063" s="21">
        <f t="shared" si="31"/>
        <v>-4</v>
      </c>
      <c r="R1063" s="93">
        <v>43895.0</v>
      </c>
      <c r="S1063" s="97">
        <v>3015.5</v>
      </c>
      <c r="T1063" s="97">
        <v>2807262.0</v>
      </c>
      <c r="U1063" s="97">
        <v>-1.128725405E9</v>
      </c>
      <c r="V1063" s="98">
        <v>0.461343</v>
      </c>
      <c r="W1063" s="53">
        <f t="shared" si="33"/>
        <v>-4.703738326</v>
      </c>
      <c r="X1063" s="34" t="b">
        <f t="shared" si="13"/>
        <v>1</v>
      </c>
      <c r="Y1063" s="34" t="b">
        <f t="shared" si="14"/>
        <v>0</v>
      </c>
      <c r="Z1063" s="34" t="b">
        <f t="shared" si="15"/>
        <v>0</v>
      </c>
      <c r="AA1063" s="34" t="b">
        <f t="shared" si="16"/>
        <v>1</v>
      </c>
      <c r="AB1063" s="34" t="b">
        <f t="shared" si="17"/>
        <v>0</v>
      </c>
      <c r="AC1063" s="21">
        <f t="shared" si="18"/>
        <v>17</v>
      </c>
      <c r="AD1063" s="21">
        <f t="shared" si="19"/>
        <v>1</v>
      </c>
      <c r="AE1063" s="16" t="b">
        <f t="shared" si="34"/>
        <v>1</v>
      </c>
      <c r="AF1063" s="17" t="b">
        <f t="shared" si="30"/>
        <v>1</v>
      </c>
      <c r="AG1063" s="17">
        <f t="shared" si="22"/>
        <v>1</v>
      </c>
      <c r="AH1063" s="17" t="b">
        <f t="shared" si="23"/>
        <v>1</v>
      </c>
      <c r="AI1063" s="34">
        <f t="shared" si="24"/>
        <v>-1</v>
      </c>
      <c r="AJ1063" s="18">
        <f t="shared" si="25"/>
        <v>10363.338</v>
      </c>
      <c r="AK1063" s="18">
        <f t="shared" si="26"/>
        <v>10075.4675</v>
      </c>
      <c r="AL1063" s="18">
        <f t="shared" si="27"/>
        <v>9787.597</v>
      </c>
    </row>
    <row r="1064" ht="12.75" customHeight="1">
      <c r="A1064" s="1">
        <v>43894.0</v>
      </c>
      <c r="B1064" s="2">
        <v>1374.0</v>
      </c>
      <c r="C1064" s="3">
        <v>11392.35</v>
      </c>
      <c r="D1064" s="2">
        <v>11350.0</v>
      </c>
      <c r="E1064" s="4"/>
      <c r="F1064" s="5">
        <f t="shared" si="1"/>
        <v>1751.2</v>
      </c>
      <c r="G1064" s="6">
        <f t="shared" si="2"/>
        <v>0.9675646761</v>
      </c>
      <c r="H1064" s="6">
        <f t="shared" si="3"/>
        <v>1.424764538</v>
      </c>
      <c r="I1064" s="5" t="b">
        <f t="shared" si="4"/>
        <v>0</v>
      </c>
      <c r="J1064" s="48">
        <f t="shared" si="5"/>
        <v>0</v>
      </c>
      <c r="K1064" s="4">
        <f t="shared" si="6"/>
        <v>35</v>
      </c>
      <c r="L1064" s="7">
        <f t="shared" si="7"/>
        <v>-0.003717406856</v>
      </c>
      <c r="M1064" s="50" t="b">
        <f t="shared" si="8"/>
        <v>0</v>
      </c>
      <c r="N1064" s="50" t="b">
        <f t="shared" si="9"/>
        <v>0</v>
      </c>
      <c r="O1064" s="50">
        <f t="shared" si="10"/>
        <v>1</v>
      </c>
      <c r="P1064" s="4">
        <f t="shared" si="28"/>
        <v>435700</v>
      </c>
      <c r="Q1064" s="21">
        <f t="shared" si="31"/>
        <v>-5</v>
      </c>
      <c r="R1064" s="93">
        <v>43894.0</v>
      </c>
      <c r="S1064" s="97">
        <v>3114.75</v>
      </c>
      <c r="T1064" s="97">
        <v>2590464.0</v>
      </c>
      <c r="U1064" s="97">
        <v>-5.76828921E8</v>
      </c>
      <c r="V1064" s="98">
        <v>0.420197</v>
      </c>
      <c r="W1064" s="53">
        <f t="shared" si="33"/>
        <v>-2.42342289</v>
      </c>
      <c r="X1064" s="34" t="b">
        <f t="shared" si="13"/>
        <v>0</v>
      </c>
      <c r="Y1064" s="34" t="b">
        <f t="shared" si="14"/>
        <v>0</v>
      </c>
      <c r="Z1064" s="34" t="b">
        <f t="shared" si="15"/>
        <v>0</v>
      </c>
      <c r="AA1064" s="34" t="b">
        <f t="shared" si="16"/>
        <v>0</v>
      </c>
      <c r="AB1064" s="34" t="b">
        <f t="shared" si="17"/>
        <v>0</v>
      </c>
      <c r="AC1064" s="21">
        <f t="shared" si="18"/>
        <v>16</v>
      </c>
      <c r="AD1064" s="21">
        <f t="shared" si="19"/>
        <v>2</v>
      </c>
      <c r="AE1064" s="16" t="b">
        <f t="shared" si="34"/>
        <v>1</v>
      </c>
      <c r="AF1064" s="17" t="b">
        <f t="shared" si="30"/>
        <v>0</v>
      </c>
      <c r="AG1064" s="17">
        <f t="shared" si="22"/>
        <v>2</v>
      </c>
      <c r="AH1064" s="17" t="b">
        <f t="shared" si="23"/>
        <v>1</v>
      </c>
      <c r="AI1064" s="34">
        <f t="shared" si="24"/>
        <v>-1</v>
      </c>
      <c r="AJ1064" s="18">
        <f t="shared" si="25"/>
        <v>10253.115</v>
      </c>
      <c r="AK1064" s="18">
        <f t="shared" si="26"/>
        <v>9968.30625</v>
      </c>
      <c r="AL1064" s="18">
        <f t="shared" si="27"/>
        <v>9683.4975</v>
      </c>
    </row>
    <row r="1065" ht="12.75" customHeight="1">
      <c r="A1065" s="1">
        <v>43893.0</v>
      </c>
      <c r="B1065" s="2">
        <v>1616.0</v>
      </c>
      <c r="C1065" s="3">
        <v>11327.72</v>
      </c>
      <c r="D1065" s="2">
        <v>11315.0</v>
      </c>
      <c r="E1065" s="4"/>
      <c r="F1065" s="5">
        <f t="shared" si="1"/>
        <v>1784</v>
      </c>
      <c r="G1065" s="6">
        <f t="shared" si="2"/>
        <v>0.9617696319</v>
      </c>
      <c r="H1065" s="6">
        <f t="shared" si="3"/>
        <v>1.430015626</v>
      </c>
      <c r="I1065" s="5" t="b">
        <f t="shared" si="4"/>
        <v>0</v>
      </c>
      <c r="J1065" s="48">
        <f t="shared" si="5"/>
        <v>0</v>
      </c>
      <c r="K1065" s="4">
        <f t="shared" si="6"/>
        <v>137</v>
      </c>
      <c r="L1065" s="7">
        <f t="shared" si="7"/>
        <v>-0.001122909111</v>
      </c>
      <c r="M1065" s="50" t="b">
        <f t="shared" si="8"/>
        <v>0</v>
      </c>
      <c r="N1065" s="50" t="b">
        <f t="shared" si="9"/>
        <v>0</v>
      </c>
      <c r="O1065" s="50">
        <f t="shared" si="10"/>
        <v>1</v>
      </c>
      <c r="P1065" s="4">
        <f t="shared" si="28"/>
        <v>444450</v>
      </c>
      <c r="Q1065" s="21">
        <f t="shared" si="31"/>
        <v>-5</v>
      </c>
      <c r="R1065" s="93">
        <v>43893.0</v>
      </c>
      <c r="S1065" s="97">
        <v>2997.0</v>
      </c>
      <c r="T1065" s="97">
        <v>3754363.0</v>
      </c>
      <c r="U1065" s="97">
        <v>-1.261222769E9</v>
      </c>
      <c r="V1065" s="98">
        <v>0.45703</v>
      </c>
      <c r="W1065" s="53">
        <f t="shared" si="33"/>
        <v>-5.322261927</v>
      </c>
      <c r="X1065" s="34" t="b">
        <f t="shared" si="13"/>
        <v>1</v>
      </c>
      <c r="Y1065" s="34" t="b">
        <f t="shared" si="14"/>
        <v>0</v>
      </c>
      <c r="Z1065" s="34" t="b">
        <f t="shared" si="15"/>
        <v>0</v>
      </c>
      <c r="AA1065" s="34" t="b">
        <f t="shared" si="16"/>
        <v>1</v>
      </c>
      <c r="AB1065" s="34" t="b">
        <f t="shared" si="17"/>
        <v>0</v>
      </c>
      <c r="AC1065" s="21">
        <f t="shared" si="18"/>
        <v>15</v>
      </c>
      <c r="AD1065" s="21">
        <f t="shared" si="19"/>
        <v>1</v>
      </c>
      <c r="AE1065" s="16" t="b">
        <f t="shared" si="34"/>
        <v>1</v>
      </c>
      <c r="AF1065" s="17" t="b">
        <f t="shared" si="30"/>
        <v>1</v>
      </c>
      <c r="AG1065" s="17">
        <f t="shared" si="22"/>
        <v>1</v>
      </c>
      <c r="AH1065" s="17" t="b">
        <f t="shared" si="23"/>
        <v>1</v>
      </c>
      <c r="AI1065" s="34">
        <f t="shared" si="24"/>
        <v>-1</v>
      </c>
      <c r="AJ1065" s="18">
        <f t="shared" si="25"/>
        <v>10194.948</v>
      </c>
      <c r="AK1065" s="18">
        <f t="shared" si="26"/>
        <v>9911.755</v>
      </c>
      <c r="AL1065" s="18">
        <f t="shared" si="27"/>
        <v>9628.562</v>
      </c>
    </row>
    <row r="1066" ht="12.75" customHeight="1">
      <c r="A1066" s="1">
        <v>43892.0</v>
      </c>
      <c r="B1066" s="2">
        <v>1996.0</v>
      </c>
      <c r="C1066" s="3">
        <v>11170.46</v>
      </c>
      <c r="D1066" s="2">
        <v>11178.0</v>
      </c>
      <c r="E1066" s="4"/>
      <c r="F1066" s="5">
        <f t="shared" si="1"/>
        <v>1737</v>
      </c>
      <c r="G1066" s="6">
        <f t="shared" si="2"/>
        <v>0.9479886954</v>
      </c>
      <c r="H1066" s="6">
        <f t="shared" si="3"/>
        <v>1.438818234</v>
      </c>
      <c r="I1066" s="5" t="b">
        <f t="shared" si="4"/>
        <v>0</v>
      </c>
      <c r="J1066" s="48">
        <f t="shared" si="5"/>
        <v>0</v>
      </c>
      <c r="K1066" s="4">
        <f t="shared" si="6"/>
        <v>-99</v>
      </c>
      <c r="L1066" s="7">
        <f t="shared" si="7"/>
        <v>0.0006749945839</v>
      </c>
      <c r="M1066" s="50" t="b">
        <f t="shared" si="8"/>
        <v>0</v>
      </c>
      <c r="N1066" s="50" t="b">
        <f t="shared" si="9"/>
        <v>0</v>
      </c>
      <c r="O1066" s="50">
        <f t="shared" si="10"/>
        <v>1</v>
      </c>
      <c r="P1066" s="4">
        <f t="shared" si="28"/>
        <v>478700</v>
      </c>
      <c r="Q1066" s="21">
        <f t="shared" si="31"/>
        <v>-5</v>
      </c>
      <c r="R1066" s="93">
        <v>43892.0</v>
      </c>
      <c r="S1066" s="97">
        <v>3065.0</v>
      </c>
      <c r="T1066" s="97">
        <v>3689149.0</v>
      </c>
      <c r="U1066" s="97">
        <v>-8.66148034E8</v>
      </c>
      <c r="V1066" s="98">
        <v>0.448377</v>
      </c>
      <c r="W1066" s="53">
        <f t="shared" si="33"/>
        <v>-3.77104936</v>
      </c>
      <c r="X1066" s="34" t="b">
        <f t="shared" si="13"/>
        <v>1</v>
      </c>
      <c r="Y1066" s="34" t="b">
        <f t="shared" si="14"/>
        <v>0</v>
      </c>
      <c r="Z1066" s="34" t="b">
        <f t="shared" si="15"/>
        <v>1</v>
      </c>
      <c r="AA1066" s="34" t="b">
        <f t="shared" si="16"/>
        <v>1</v>
      </c>
      <c r="AB1066" s="34" t="b">
        <f t="shared" si="17"/>
        <v>0</v>
      </c>
      <c r="AC1066" s="21">
        <f t="shared" si="18"/>
        <v>14</v>
      </c>
      <c r="AD1066" s="21">
        <f t="shared" si="19"/>
        <v>1</v>
      </c>
      <c r="AE1066" s="16" t="b">
        <f t="shared" si="34"/>
        <v>1</v>
      </c>
      <c r="AF1066" s="17" t="b">
        <f t="shared" si="30"/>
        <v>1</v>
      </c>
      <c r="AG1066" s="17">
        <f t="shared" si="22"/>
        <v>1</v>
      </c>
      <c r="AH1066" s="17" t="b">
        <f t="shared" si="23"/>
        <v>1</v>
      </c>
      <c r="AI1066" s="34">
        <f t="shared" si="24"/>
        <v>-1</v>
      </c>
      <c r="AJ1066" s="18">
        <f t="shared" si="25"/>
        <v>10053.414</v>
      </c>
      <c r="AK1066" s="18">
        <f t="shared" si="26"/>
        <v>9774.1525</v>
      </c>
      <c r="AL1066" s="18">
        <f t="shared" si="27"/>
        <v>9494.891</v>
      </c>
    </row>
    <row r="1067" ht="12.75" customHeight="1">
      <c r="A1067" s="1">
        <v>43888.0</v>
      </c>
      <c r="B1067" s="2">
        <v>2013.0</v>
      </c>
      <c r="C1067" s="3">
        <v>11292.17</v>
      </c>
      <c r="D1067" s="2">
        <v>11277.0</v>
      </c>
      <c r="E1067" s="4"/>
      <c r="F1067" s="5">
        <f t="shared" si="1"/>
        <v>1584.8</v>
      </c>
      <c r="G1067" s="6">
        <f t="shared" si="2"/>
        <v>0.9577672045</v>
      </c>
      <c r="H1067" s="6">
        <f t="shared" si="3"/>
        <v>1.438412545</v>
      </c>
      <c r="I1067" s="5" t="b">
        <f t="shared" si="4"/>
        <v>0</v>
      </c>
      <c r="J1067" s="48">
        <f t="shared" si="5"/>
        <v>0</v>
      </c>
      <c r="K1067" s="4">
        <f t="shared" si="6"/>
        <v>-148</v>
      </c>
      <c r="L1067" s="7">
        <f t="shared" si="7"/>
        <v>-0.001343408751</v>
      </c>
      <c r="M1067" s="50" t="b">
        <f t="shared" si="8"/>
        <v>0</v>
      </c>
      <c r="N1067" s="50" t="b">
        <f t="shared" si="9"/>
        <v>0</v>
      </c>
      <c r="O1067" s="50">
        <f t="shared" si="10"/>
        <v>1</v>
      </c>
      <c r="P1067" s="4">
        <f t="shared" si="28"/>
        <v>453950</v>
      </c>
      <c r="Q1067" s="21">
        <f t="shared" si="31"/>
        <v>-5</v>
      </c>
      <c r="R1067" s="93">
        <v>43888.0</v>
      </c>
      <c r="S1067" s="97">
        <v>2957.0</v>
      </c>
      <c r="T1067" s="97">
        <v>4734434.0</v>
      </c>
      <c r="U1067" s="97">
        <v>-1.229766311E9</v>
      </c>
      <c r="V1067" s="98">
        <v>0.361771</v>
      </c>
      <c r="W1067" s="53">
        <f t="shared" si="33"/>
        <v>-5.540773663</v>
      </c>
      <c r="X1067" s="34" t="b">
        <f t="shared" si="13"/>
        <v>1</v>
      </c>
      <c r="Y1067" s="34" t="b">
        <f t="shared" si="14"/>
        <v>0</v>
      </c>
      <c r="Z1067" s="34" t="b">
        <f t="shared" si="15"/>
        <v>1</v>
      </c>
      <c r="AA1067" s="34" t="b">
        <f t="shared" si="16"/>
        <v>1</v>
      </c>
      <c r="AB1067" s="34" t="b">
        <f t="shared" si="17"/>
        <v>0</v>
      </c>
      <c r="AC1067" s="21">
        <f t="shared" si="18"/>
        <v>13</v>
      </c>
      <c r="AD1067" s="21">
        <f t="shared" si="19"/>
        <v>1</v>
      </c>
      <c r="AE1067" s="16" t="b">
        <f t="shared" si="34"/>
        <v>1</v>
      </c>
      <c r="AF1067" s="17" t="b">
        <f t="shared" si="30"/>
        <v>1</v>
      </c>
      <c r="AG1067" s="17">
        <f t="shared" si="22"/>
        <v>1</v>
      </c>
      <c r="AH1067" s="17" t="b">
        <f t="shared" si="23"/>
        <v>1</v>
      </c>
      <c r="AI1067" s="34">
        <f t="shared" si="24"/>
        <v>-1</v>
      </c>
      <c r="AJ1067" s="18">
        <f t="shared" si="25"/>
        <v>10162.953</v>
      </c>
      <c r="AK1067" s="18">
        <f t="shared" si="26"/>
        <v>9880.64875</v>
      </c>
      <c r="AL1067" s="18">
        <f t="shared" si="27"/>
        <v>9598.3445</v>
      </c>
    </row>
    <row r="1068" ht="12.75" customHeight="1">
      <c r="A1068" s="1">
        <v>43887.0</v>
      </c>
      <c r="B1068" s="2">
        <v>1757.0</v>
      </c>
      <c r="C1068" s="3">
        <v>11433.62</v>
      </c>
      <c r="D1068" s="2">
        <v>11425.0</v>
      </c>
      <c r="E1068" s="4"/>
      <c r="F1068" s="5">
        <f t="shared" si="1"/>
        <v>1447</v>
      </c>
      <c r="G1068" s="6">
        <f t="shared" si="2"/>
        <v>0.9693953727</v>
      </c>
      <c r="H1068" s="6">
        <f t="shared" si="3"/>
        <v>1.268746387</v>
      </c>
      <c r="I1068" s="5" t="b">
        <f t="shared" si="4"/>
        <v>0</v>
      </c>
      <c r="J1068" s="48">
        <f t="shared" si="5"/>
        <v>0</v>
      </c>
      <c r="K1068" s="4">
        <f t="shared" si="6"/>
        <v>-109</v>
      </c>
      <c r="L1068" s="7">
        <f t="shared" si="7"/>
        <v>-0.0007539169572</v>
      </c>
      <c r="M1068" s="50" t="b">
        <f t="shared" si="8"/>
        <v>0</v>
      </c>
      <c r="N1068" s="50" t="b">
        <f t="shared" si="9"/>
        <v>0</v>
      </c>
      <c r="O1068" s="50">
        <f t="shared" si="10"/>
        <v>1</v>
      </c>
      <c r="P1068" s="4">
        <f t="shared" si="28"/>
        <v>416950</v>
      </c>
      <c r="Q1068" s="21">
        <f t="shared" si="31"/>
        <v>-5</v>
      </c>
      <c r="R1068" s="93">
        <v>43887.0</v>
      </c>
      <c r="S1068" s="97">
        <v>3110.25</v>
      </c>
      <c r="T1068" s="97">
        <v>3889097.0</v>
      </c>
      <c r="U1068" s="97">
        <v>-1.374780719E9</v>
      </c>
      <c r="V1068" s="98">
        <v>0.398886</v>
      </c>
      <c r="W1068" s="53">
        <f t="shared" si="33"/>
        <v>-6.636494143</v>
      </c>
      <c r="X1068" s="34" t="b">
        <f t="shared" si="13"/>
        <v>1</v>
      </c>
      <c r="Y1068" s="34" t="b">
        <f t="shared" si="14"/>
        <v>0</v>
      </c>
      <c r="Z1068" s="34" t="b">
        <f t="shared" si="15"/>
        <v>1</v>
      </c>
      <c r="AA1068" s="34" t="b">
        <f t="shared" si="16"/>
        <v>1</v>
      </c>
      <c r="AB1068" s="34" t="b">
        <f t="shared" si="17"/>
        <v>0</v>
      </c>
      <c r="AC1068" s="21">
        <f t="shared" si="18"/>
        <v>12</v>
      </c>
      <c r="AD1068" s="21">
        <f t="shared" si="19"/>
        <v>1</v>
      </c>
      <c r="AE1068" s="16" t="b">
        <f t="shared" si="34"/>
        <v>1</v>
      </c>
      <c r="AF1068" s="17" t="b">
        <f t="shared" si="30"/>
        <v>1</v>
      </c>
      <c r="AG1068" s="17">
        <f t="shared" si="22"/>
        <v>1</v>
      </c>
      <c r="AH1068" s="17" t="b">
        <f t="shared" si="23"/>
        <v>1</v>
      </c>
      <c r="AI1068" s="34">
        <f t="shared" si="24"/>
        <v>-1</v>
      </c>
      <c r="AJ1068" s="18">
        <f t="shared" si="25"/>
        <v>10290.258</v>
      </c>
      <c r="AK1068" s="18">
        <f t="shared" si="26"/>
        <v>10004.4175</v>
      </c>
      <c r="AL1068" s="18">
        <f t="shared" si="27"/>
        <v>9718.577</v>
      </c>
    </row>
    <row r="1069" ht="12.75" customHeight="1">
      <c r="A1069" s="1">
        <v>43886.0</v>
      </c>
      <c r="B1069" s="2">
        <v>1538.0</v>
      </c>
      <c r="C1069" s="3">
        <v>11540.23</v>
      </c>
      <c r="D1069" s="2">
        <v>11534.0</v>
      </c>
      <c r="E1069" s="4"/>
      <c r="F1069" s="5">
        <f t="shared" si="1"/>
        <v>1369.2</v>
      </c>
      <c r="G1069" s="6">
        <f t="shared" si="2"/>
        <v>0.9782501629</v>
      </c>
      <c r="H1069" s="6">
        <f t="shared" si="3"/>
        <v>1.119529781</v>
      </c>
      <c r="I1069" s="5" t="b">
        <f t="shared" si="4"/>
        <v>0</v>
      </c>
      <c r="J1069" s="48">
        <f t="shared" si="5"/>
        <v>0</v>
      </c>
      <c r="K1069" s="4">
        <f t="shared" si="6"/>
        <v>25</v>
      </c>
      <c r="L1069" s="7">
        <f t="shared" si="7"/>
        <v>-0.0005398505922</v>
      </c>
      <c r="M1069" s="50" t="b">
        <f t="shared" si="8"/>
        <v>0</v>
      </c>
      <c r="N1069" s="50" t="b">
        <f t="shared" si="9"/>
        <v>0</v>
      </c>
      <c r="O1069" s="50">
        <f t="shared" si="10"/>
        <v>1</v>
      </c>
      <c r="P1069" s="4">
        <f t="shared" si="28"/>
        <v>395150</v>
      </c>
      <c r="Q1069" s="21">
        <f t="shared" si="31"/>
        <v>-4</v>
      </c>
      <c r="R1069" s="93">
        <v>43886.0</v>
      </c>
      <c r="S1069" s="97">
        <v>3132.5</v>
      </c>
      <c r="T1069" s="97">
        <v>4375530.0</v>
      </c>
      <c r="U1069" s="97">
        <v>-1.391246537E9</v>
      </c>
      <c r="V1069" s="98">
        <v>0.393879</v>
      </c>
      <c r="W1069" s="53">
        <f t="shared" si="33"/>
        <v>-7.105629432</v>
      </c>
      <c r="X1069" s="34" t="b">
        <f t="shared" si="13"/>
        <v>1</v>
      </c>
      <c r="Y1069" s="34" t="b">
        <f t="shared" si="14"/>
        <v>0</v>
      </c>
      <c r="Z1069" s="34" t="b">
        <f t="shared" si="15"/>
        <v>1</v>
      </c>
      <c r="AA1069" s="34" t="b">
        <f t="shared" si="16"/>
        <v>1</v>
      </c>
      <c r="AB1069" s="34" t="b">
        <f t="shared" si="17"/>
        <v>0</v>
      </c>
      <c r="AC1069" s="21">
        <f t="shared" si="18"/>
        <v>11</v>
      </c>
      <c r="AD1069" s="21">
        <f t="shared" si="19"/>
        <v>1</v>
      </c>
      <c r="AE1069" s="16" t="b">
        <f t="shared" si="34"/>
        <v>1</v>
      </c>
      <c r="AF1069" s="17" t="b">
        <f t="shared" si="30"/>
        <v>1</v>
      </c>
      <c r="AG1069" s="17">
        <f t="shared" si="22"/>
        <v>1</v>
      </c>
      <c r="AH1069" s="17" t="b">
        <f t="shared" si="23"/>
        <v>1</v>
      </c>
      <c r="AI1069" s="34">
        <f t="shared" si="24"/>
        <v>-1</v>
      </c>
      <c r="AJ1069" s="18">
        <f t="shared" si="25"/>
        <v>10386.207</v>
      </c>
      <c r="AK1069" s="18">
        <f t="shared" si="26"/>
        <v>10097.70125</v>
      </c>
      <c r="AL1069" s="18">
        <f t="shared" si="27"/>
        <v>9809.1955</v>
      </c>
    </row>
    <row r="1070" ht="12.75" customHeight="1">
      <c r="A1070" s="1">
        <v>43885.0</v>
      </c>
      <c r="B1070" s="2">
        <v>1381.0</v>
      </c>
      <c r="C1070" s="3">
        <v>11534.87</v>
      </c>
      <c r="D1070" s="2">
        <v>11509.0</v>
      </c>
      <c r="E1070" s="4"/>
      <c r="F1070" s="5">
        <f t="shared" si="1"/>
        <v>1339</v>
      </c>
      <c r="G1070" s="6">
        <f t="shared" si="2"/>
        <v>0.9777708822</v>
      </c>
      <c r="H1070" s="6">
        <f t="shared" si="3"/>
        <v>1.013540722</v>
      </c>
      <c r="I1070" s="5" t="b">
        <f t="shared" si="4"/>
        <v>0</v>
      </c>
      <c r="J1070" s="48">
        <f t="shared" si="5"/>
        <v>0</v>
      </c>
      <c r="K1070" s="4">
        <f t="shared" si="6"/>
        <v>-159</v>
      </c>
      <c r="L1070" s="7">
        <f t="shared" si="7"/>
        <v>-0.002242764765</v>
      </c>
      <c r="M1070" s="50" t="b">
        <f t="shared" si="8"/>
        <v>0</v>
      </c>
      <c r="N1070" s="50" t="b">
        <f t="shared" si="9"/>
        <v>0</v>
      </c>
      <c r="O1070" s="50">
        <f t="shared" si="10"/>
        <v>1</v>
      </c>
      <c r="P1070" s="4">
        <f t="shared" si="28"/>
        <v>400150</v>
      </c>
      <c r="Q1070" s="21">
        <f t="shared" si="31"/>
        <v>-4</v>
      </c>
      <c r="R1070" s="93">
        <v>43885.0</v>
      </c>
      <c r="S1070" s="97">
        <v>3226.25</v>
      </c>
      <c r="T1070" s="97">
        <v>3636687.0</v>
      </c>
      <c r="U1070" s="97">
        <v>-8.31866233E8</v>
      </c>
      <c r="V1070" s="98">
        <v>0.381231</v>
      </c>
      <c r="W1070" s="53">
        <f t="shared" si="33"/>
        <v>-4.629767041</v>
      </c>
      <c r="X1070" s="34" t="b">
        <f t="shared" si="13"/>
        <v>1</v>
      </c>
      <c r="Y1070" s="34" t="b">
        <f t="shared" si="14"/>
        <v>0</v>
      </c>
      <c r="Z1070" s="34" t="b">
        <f t="shared" si="15"/>
        <v>1</v>
      </c>
      <c r="AA1070" s="34" t="b">
        <f t="shared" si="16"/>
        <v>1</v>
      </c>
      <c r="AB1070" s="34" t="b">
        <f t="shared" si="17"/>
        <v>0</v>
      </c>
      <c r="AC1070" s="21">
        <f t="shared" si="18"/>
        <v>10</v>
      </c>
      <c r="AD1070" s="21">
        <f t="shared" si="19"/>
        <v>1</v>
      </c>
      <c r="AE1070" s="16" t="b">
        <f t="shared" si="34"/>
        <v>1</v>
      </c>
      <c r="AF1070" s="17" t="b">
        <f t="shared" si="30"/>
        <v>1</v>
      </c>
      <c r="AG1070" s="17">
        <f t="shared" si="22"/>
        <v>1</v>
      </c>
      <c r="AH1070" s="17" t="b">
        <f t="shared" si="23"/>
        <v>1</v>
      </c>
      <c r="AI1070" s="34">
        <f t="shared" si="24"/>
        <v>-1</v>
      </c>
      <c r="AJ1070" s="18">
        <f t="shared" si="25"/>
        <v>10381.383</v>
      </c>
      <c r="AK1070" s="18">
        <f t="shared" si="26"/>
        <v>10093.01125</v>
      </c>
      <c r="AL1070" s="18">
        <f t="shared" si="27"/>
        <v>9804.6395</v>
      </c>
    </row>
    <row r="1071" ht="12.75" customHeight="1">
      <c r="A1071" s="1">
        <v>43882.0</v>
      </c>
      <c r="B1071" s="2">
        <v>1235.0</v>
      </c>
      <c r="C1071" s="3">
        <v>11686.35</v>
      </c>
      <c r="D1071" s="2">
        <v>11668.0</v>
      </c>
      <c r="E1071" s="4"/>
      <c r="F1071" s="5">
        <f t="shared" si="1"/>
        <v>1287</v>
      </c>
      <c r="G1071" s="6">
        <f t="shared" si="2"/>
        <v>0.9904765193</v>
      </c>
      <c r="H1071" s="6">
        <f t="shared" si="3"/>
        <v>1.015994019</v>
      </c>
      <c r="I1071" s="5" t="b">
        <f t="shared" si="4"/>
        <v>0</v>
      </c>
      <c r="J1071" s="48">
        <f t="shared" si="5"/>
        <v>0</v>
      </c>
      <c r="K1071" s="4">
        <f t="shared" si="6"/>
        <v>-46</v>
      </c>
      <c r="L1071" s="7">
        <f t="shared" si="7"/>
        <v>-0.001570207978</v>
      </c>
      <c r="M1071" s="50" t="b">
        <f t="shared" si="8"/>
        <v>0</v>
      </c>
      <c r="N1071" s="50" t="b">
        <f t="shared" si="9"/>
        <v>0</v>
      </c>
      <c r="O1071" s="50">
        <f t="shared" si="10"/>
        <v>1</v>
      </c>
      <c r="P1071" s="4">
        <f t="shared" si="28"/>
        <v>368350</v>
      </c>
      <c r="Q1071" s="21">
        <f t="shared" si="31"/>
        <v>-4</v>
      </c>
      <c r="R1071" s="93">
        <v>43882.0</v>
      </c>
      <c r="S1071" s="97">
        <v>3339.25</v>
      </c>
      <c r="T1071" s="97">
        <v>2293728.0</v>
      </c>
      <c r="U1071" s="97">
        <v>2.68920258E8</v>
      </c>
      <c r="V1071" s="98">
        <v>0.420954</v>
      </c>
      <c r="W1071" s="53">
        <f t="shared" si="33"/>
        <v>1.614791766</v>
      </c>
      <c r="X1071" s="34" t="b">
        <f t="shared" si="13"/>
        <v>1</v>
      </c>
      <c r="Y1071" s="34" t="b">
        <f t="shared" si="14"/>
        <v>0</v>
      </c>
      <c r="Z1071" s="34" t="b">
        <f t="shared" si="15"/>
        <v>1</v>
      </c>
      <c r="AA1071" s="34" t="b">
        <f t="shared" si="16"/>
        <v>1</v>
      </c>
      <c r="AB1071" s="34" t="b">
        <f t="shared" si="17"/>
        <v>0</v>
      </c>
      <c r="AC1071" s="21">
        <f t="shared" si="18"/>
        <v>9</v>
      </c>
      <c r="AD1071" s="21">
        <f t="shared" si="19"/>
        <v>1</v>
      </c>
      <c r="AE1071" s="16" t="b">
        <f t="shared" si="34"/>
        <v>1</v>
      </c>
      <c r="AF1071" s="17" t="b">
        <f t="shared" si="30"/>
        <v>1</v>
      </c>
      <c r="AG1071" s="17">
        <f t="shared" si="22"/>
        <v>1</v>
      </c>
      <c r="AH1071" s="17" t="b">
        <f t="shared" si="23"/>
        <v>1</v>
      </c>
      <c r="AI1071" s="34">
        <f t="shared" si="24"/>
        <v>-1</v>
      </c>
      <c r="AJ1071" s="18">
        <f t="shared" si="25"/>
        <v>10517.715</v>
      </c>
      <c r="AK1071" s="18">
        <f t="shared" si="26"/>
        <v>10225.55625</v>
      </c>
      <c r="AL1071" s="18">
        <f t="shared" si="27"/>
        <v>9933.3975</v>
      </c>
    </row>
    <row r="1072" ht="12.75" customHeight="1">
      <c r="A1072" s="1">
        <v>43881.0</v>
      </c>
      <c r="B1072" s="2">
        <v>1324.0</v>
      </c>
      <c r="C1072" s="3">
        <v>11725.09</v>
      </c>
      <c r="D1072" s="2">
        <v>11714.0</v>
      </c>
      <c r="E1072" s="4"/>
      <c r="F1072" s="5">
        <f t="shared" si="1"/>
        <v>1263.2</v>
      </c>
      <c r="G1072" s="6">
        <f t="shared" si="2"/>
        <v>0.9938019724</v>
      </c>
      <c r="H1072" s="6">
        <f t="shared" si="3"/>
        <v>1.015979009</v>
      </c>
      <c r="I1072" s="5" t="b">
        <f t="shared" si="4"/>
        <v>0</v>
      </c>
      <c r="J1072" s="48">
        <f t="shared" si="5"/>
        <v>0</v>
      </c>
      <c r="K1072" s="4">
        <f t="shared" si="6"/>
        <v>-40</v>
      </c>
      <c r="L1072" s="7">
        <f t="shared" si="7"/>
        <v>-0.0009458349573</v>
      </c>
      <c r="M1072" s="50" t="b">
        <f t="shared" si="8"/>
        <v>0</v>
      </c>
      <c r="N1072" s="50" t="b">
        <f t="shared" si="9"/>
        <v>0</v>
      </c>
      <c r="O1072" s="50">
        <f t="shared" si="10"/>
        <v>-1</v>
      </c>
      <c r="P1072" s="4">
        <f t="shared" si="28"/>
        <v>361450</v>
      </c>
      <c r="Q1072" s="21">
        <f t="shared" si="31"/>
        <v>-3</v>
      </c>
      <c r="R1072" s="93">
        <v>43881.0</v>
      </c>
      <c r="S1072" s="97">
        <v>3369.25</v>
      </c>
      <c r="T1072" s="97">
        <v>2073749.0</v>
      </c>
      <c r="U1072" s="97">
        <v>1.140737719E9</v>
      </c>
      <c r="V1072" s="98">
        <v>0.425311</v>
      </c>
      <c r="W1072" s="53">
        <f t="shared" si="33"/>
        <v>7.054570799</v>
      </c>
      <c r="X1072" s="34" t="b">
        <f t="shared" si="13"/>
        <v>0</v>
      </c>
      <c r="Y1072" s="34" t="b">
        <f t="shared" si="14"/>
        <v>0</v>
      </c>
      <c r="Z1072" s="34" t="b">
        <f t="shared" si="15"/>
        <v>1</v>
      </c>
      <c r="AA1072" s="34" t="b">
        <f t="shared" si="16"/>
        <v>0</v>
      </c>
      <c r="AB1072" s="34" t="b">
        <f t="shared" si="17"/>
        <v>0</v>
      </c>
      <c r="AC1072" s="21">
        <f t="shared" si="18"/>
        <v>8</v>
      </c>
      <c r="AD1072" s="21" t="str">
        <f t="shared" si="19"/>
        <v>#N/A</v>
      </c>
      <c r="AE1072" s="16" t="b">
        <f t="shared" si="34"/>
        <v>1</v>
      </c>
      <c r="AF1072" s="17" t="b">
        <f t="shared" si="30"/>
        <v>0</v>
      </c>
      <c r="AG1072" s="17" t="str">
        <f t="shared" si="22"/>
        <v>#N/A</v>
      </c>
      <c r="AH1072" s="17" t="str">
        <f t="shared" si="23"/>
        <v>#N/A</v>
      </c>
      <c r="AI1072" s="34">
        <f t="shared" si="24"/>
        <v>1</v>
      </c>
      <c r="AJ1072" s="18">
        <f t="shared" si="25"/>
        <v>10552.581</v>
      </c>
      <c r="AK1072" s="18">
        <f t="shared" si="26"/>
        <v>10259.45375</v>
      </c>
      <c r="AL1072" s="18">
        <f t="shared" si="27"/>
        <v>9966.3265</v>
      </c>
      <c r="AM1072" s="19">
        <v>120.0</v>
      </c>
      <c r="AN1072" s="19">
        <v>347.0</v>
      </c>
      <c r="AO1072" s="19">
        <v>62.0</v>
      </c>
      <c r="AP1072" s="19">
        <v>38.0</v>
      </c>
      <c r="AQ1072" s="19">
        <v>20.5</v>
      </c>
    </row>
    <row r="1073" ht="12.75" customHeight="1">
      <c r="A1073" s="102">
        <v>43880.0</v>
      </c>
      <c r="B1073" s="2">
        <v>1368.0</v>
      </c>
      <c r="C1073" s="3">
        <v>11758.84</v>
      </c>
      <c r="D1073" s="2">
        <v>11760.0</v>
      </c>
      <c r="E1073" s="4">
        <v>11754.0</v>
      </c>
      <c r="F1073" s="5">
        <f t="shared" si="1"/>
        <v>1277.4</v>
      </c>
      <c r="G1073" s="6">
        <f t="shared" si="2"/>
        <v>0.9968390332</v>
      </c>
      <c r="H1073" s="6">
        <f t="shared" si="3"/>
        <v>1.024657861</v>
      </c>
      <c r="I1073" s="5" t="b">
        <f t="shared" si="4"/>
        <v>0</v>
      </c>
      <c r="J1073" s="48">
        <f t="shared" si="5"/>
        <v>0</v>
      </c>
      <c r="K1073" s="4">
        <f t="shared" si="6"/>
        <v>131</v>
      </c>
      <c r="L1073" s="7">
        <f t="shared" si="7"/>
        <v>-0.0004116052264</v>
      </c>
      <c r="M1073" s="50" t="b">
        <f t="shared" si="8"/>
        <v>0</v>
      </c>
      <c r="N1073" s="50" t="b">
        <f t="shared" si="9"/>
        <v>0</v>
      </c>
      <c r="O1073" s="50">
        <f t="shared" si="10"/>
        <v>-1</v>
      </c>
      <c r="P1073" s="4">
        <f t="shared" si="28"/>
        <v>355450</v>
      </c>
      <c r="Q1073" s="21">
        <f t="shared" si="31"/>
        <v>-3</v>
      </c>
      <c r="R1073" s="93">
        <v>43880.0</v>
      </c>
      <c r="S1073" s="97">
        <v>3387.25</v>
      </c>
      <c r="T1073" s="97">
        <v>1163426.0</v>
      </c>
      <c r="U1073" s="97">
        <v>1.66285147E9</v>
      </c>
      <c r="V1073" s="98">
        <v>0.417001</v>
      </c>
      <c r="W1073" s="53">
        <f t="shared" si="33"/>
        <v>10.5313184</v>
      </c>
      <c r="X1073" s="34" t="b">
        <f t="shared" si="13"/>
        <v>0</v>
      </c>
      <c r="Y1073" s="34" t="b">
        <f t="shared" si="14"/>
        <v>0</v>
      </c>
      <c r="Z1073" s="34" t="b">
        <f t="shared" si="15"/>
        <v>1</v>
      </c>
      <c r="AA1073" s="34" t="b">
        <f t="shared" si="16"/>
        <v>0</v>
      </c>
      <c r="AB1073" s="34" t="b">
        <f t="shared" si="17"/>
        <v>0</v>
      </c>
      <c r="AC1073" s="21">
        <f t="shared" si="18"/>
        <v>7</v>
      </c>
      <c r="AD1073" s="21" t="str">
        <f t="shared" si="19"/>
        <v>#N/A</v>
      </c>
      <c r="AE1073" s="16" t="b">
        <f t="shared" si="34"/>
        <v>1</v>
      </c>
      <c r="AF1073" s="17" t="b">
        <f t="shared" si="30"/>
        <v>0</v>
      </c>
      <c r="AG1073" s="17" t="str">
        <f t="shared" si="22"/>
        <v>#N/A</v>
      </c>
      <c r="AH1073" s="17" t="str">
        <f t="shared" si="23"/>
        <v>#N/A</v>
      </c>
      <c r="AI1073" s="34">
        <f t="shared" si="24"/>
        <v>1</v>
      </c>
      <c r="AJ1073" s="18">
        <f t="shared" si="25"/>
        <v>10582.956</v>
      </c>
      <c r="AK1073" s="18">
        <f t="shared" si="26"/>
        <v>10288.985</v>
      </c>
      <c r="AL1073" s="18">
        <f t="shared" si="27"/>
        <v>9995.014</v>
      </c>
    </row>
    <row r="1074" ht="12.75" customHeight="1">
      <c r="A1074" s="1">
        <v>43879.0</v>
      </c>
      <c r="B1074" s="2">
        <v>1387.0</v>
      </c>
      <c r="C1074" s="3">
        <v>11648.98</v>
      </c>
      <c r="D1074" s="2">
        <v>11637.0</v>
      </c>
      <c r="E1074" s="4">
        <v>11623.0</v>
      </c>
      <c r="F1074" s="5">
        <f t="shared" si="1"/>
        <v>1301.2</v>
      </c>
      <c r="G1074" s="6">
        <f t="shared" si="2"/>
        <v>0.9878513467</v>
      </c>
      <c r="H1074" s="6">
        <f t="shared" si="3"/>
        <v>1.092883464</v>
      </c>
      <c r="I1074" s="5" t="b">
        <f t="shared" si="4"/>
        <v>0</v>
      </c>
      <c r="J1074" s="48">
        <f t="shared" si="5"/>
        <v>0</v>
      </c>
      <c r="K1074" s="4">
        <f t="shared" si="6"/>
        <v>-119</v>
      </c>
      <c r="L1074" s="7">
        <f t="shared" si="7"/>
        <v>-0.002230238184</v>
      </c>
      <c r="M1074" s="50" t="b">
        <f t="shared" si="8"/>
        <v>0</v>
      </c>
      <c r="N1074" s="50" t="b">
        <f t="shared" si="9"/>
        <v>0</v>
      </c>
      <c r="O1074" s="50">
        <f t="shared" si="10"/>
        <v>1</v>
      </c>
      <c r="P1074" s="4">
        <f t="shared" si="28"/>
        <v>381650</v>
      </c>
      <c r="Q1074" s="21">
        <f t="shared" si="31"/>
        <v>-4</v>
      </c>
      <c r="R1074" s="93">
        <v>43879.0</v>
      </c>
      <c r="S1074" s="97">
        <v>3369.25</v>
      </c>
      <c r="T1074" s="97">
        <v>1735931.0</v>
      </c>
      <c r="U1074" s="97">
        <v>1.383645456E9</v>
      </c>
      <c r="V1074" s="98">
        <v>0.408434</v>
      </c>
      <c r="W1074" s="53">
        <f t="shared" si="33"/>
        <v>8.558274276</v>
      </c>
      <c r="X1074" s="34" t="b">
        <f t="shared" si="13"/>
        <v>0</v>
      </c>
      <c r="Y1074" s="34" t="b">
        <f t="shared" si="14"/>
        <v>0</v>
      </c>
      <c r="Z1074" s="34" t="b">
        <f t="shared" si="15"/>
        <v>1</v>
      </c>
      <c r="AA1074" s="34" t="b">
        <f t="shared" si="16"/>
        <v>0</v>
      </c>
      <c r="AB1074" s="34" t="b">
        <f t="shared" si="17"/>
        <v>0</v>
      </c>
      <c r="AC1074" s="21">
        <f t="shared" si="18"/>
        <v>6</v>
      </c>
      <c r="AD1074" s="21" t="str">
        <f t="shared" si="19"/>
        <v>#N/A</v>
      </c>
      <c r="AE1074" s="16" t="b">
        <f t="shared" si="34"/>
        <v>1</v>
      </c>
      <c r="AF1074" s="17" t="b">
        <f t="shared" si="30"/>
        <v>0</v>
      </c>
      <c r="AG1074" s="17" t="str">
        <f t="shared" si="22"/>
        <v>#N/A</v>
      </c>
      <c r="AH1074" s="17" t="str">
        <f t="shared" si="23"/>
        <v>#N/A</v>
      </c>
      <c r="AI1074" s="34">
        <f t="shared" si="24"/>
        <v>-1</v>
      </c>
      <c r="AJ1074" s="18">
        <f t="shared" si="25"/>
        <v>10484.082</v>
      </c>
      <c r="AK1074" s="18">
        <f t="shared" si="26"/>
        <v>10192.8575</v>
      </c>
      <c r="AL1074" s="18">
        <f t="shared" si="27"/>
        <v>9901.633</v>
      </c>
    </row>
    <row r="1075" ht="12.75" customHeight="1">
      <c r="A1075" s="1">
        <v>43878.0</v>
      </c>
      <c r="B1075" s="2">
        <v>1121.0</v>
      </c>
      <c r="C1075" s="3">
        <v>11763.51</v>
      </c>
      <c r="D1075" s="2">
        <v>11763.0</v>
      </c>
      <c r="E1075" s="4">
        <v>11742.0</v>
      </c>
      <c r="F1075" s="5">
        <f t="shared" si="1"/>
        <v>1265.2</v>
      </c>
      <c r="G1075" s="6">
        <f t="shared" si="2"/>
        <v>0.9978436975</v>
      </c>
      <c r="H1075" s="6">
        <f t="shared" si="3"/>
        <v>1.093752506</v>
      </c>
      <c r="I1075" s="5" t="b">
        <f t="shared" si="4"/>
        <v>0</v>
      </c>
      <c r="J1075" s="48">
        <f t="shared" si="5"/>
        <v>0</v>
      </c>
      <c r="K1075" s="4">
        <f t="shared" si="6"/>
        <v>-50</v>
      </c>
      <c r="L1075" s="7">
        <f t="shared" si="7"/>
        <v>-0.001828535871</v>
      </c>
      <c r="M1075" s="50" t="b">
        <f t="shared" si="8"/>
        <v>0</v>
      </c>
      <c r="N1075" s="50" t="b">
        <f t="shared" si="9"/>
        <v>0</v>
      </c>
      <c r="O1075" s="50">
        <f t="shared" si="10"/>
        <v>1</v>
      </c>
      <c r="P1075" s="4">
        <f t="shared" si="28"/>
        <v>357850</v>
      </c>
      <c r="Q1075" s="21">
        <f t="shared" si="31"/>
        <v>-4</v>
      </c>
      <c r="V1075" s="52"/>
      <c r="W1075" s="53" t="str">
        <f t="shared" si="33"/>
        <v/>
      </c>
      <c r="X1075" s="34" t="b">
        <f t="shared" si="13"/>
        <v>0</v>
      </c>
      <c r="Y1075" s="34" t="b">
        <f t="shared" si="14"/>
        <v>0</v>
      </c>
      <c r="Z1075" s="34" t="b">
        <f t="shared" si="15"/>
        <v>1</v>
      </c>
      <c r="AA1075" s="34" t="b">
        <f t="shared" si="16"/>
        <v>0</v>
      </c>
      <c r="AB1075" s="34" t="b">
        <f t="shared" si="17"/>
        <v>0</v>
      </c>
      <c r="AC1075" s="21">
        <f t="shared" si="18"/>
        <v>5</v>
      </c>
      <c r="AD1075" s="21" t="str">
        <f t="shared" si="19"/>
        <v>#N/A</v>
      </c>
      <c r="AE1075" s="16" t="b">
        <f t="shared" si="34"/>
        <v>1</v>
      </c>
      <c r="AF1075" s="17" t="b">
        <f t="shared" si="30"/>
        <v>0</v>
      </c>
      <c r="AG1075" s="17" t="str">
        <f t="shared" si="22"/>
        <v>#N/A</v>
      </c>
      <c r="AH1075" s="17" t="str">
        <f t="shared" si="23"/>
        <v>#N/A</v>
      </c>
      <c r="AI1075" s="34">
        <f t="shared" si="24"/>
        <v>-1</v>
      </c>
      <c r="AJ1075" s="18">
        <f t="shared" si="25"/>
        <v>10587.159</v>
      </c>
      <c r="AK1075" s="18">
        <f t="shared" si="26"/>
        <v>10293.07125</v>
      </c>
      <c r="AL1075" s="18">
        <f t="shared" si="27"/>
        <v>9998.9835</v>
      </c>
    </row>
    <row r="1076" ht="12.75" customHeight="1">
      <c r="A1076" s="1">
        <v>43875.0</v>
      </c>
      <c r="B1076" s="2">
        <v>1116.0</v>
      </c>
      <c r="C1076" s="3">
        <v>11815.7</v>
      </c>
      <c r="D1076" s="2">
        <v>11813.0</v>
      </c>
      <c r="E1076" s="4"/>
      <c r="F1076" s="5">
        <f t="shared" si="1"/>
        <v>1302.4</v>
      </c>
      <c r="G1076" s="6">
        <f t="shared" si="2"/>
        <v>1.002689876</v>
      </c>
      <c r="H1076" s="6">
        <f t="shared" si="3"/>
        <v>1.093139091</v>
      </c>
      <c r="I1076" s="5" t="b">
        <f t="shared" si="4"/>
        <v>0</v>
      </c>
      <c r="J1076" s="48">
        <f t="shared" si="5"/>
        <v>0</v>
      </c>
      <c r="K1076" s="4">
        <f t="shared" si="6"/>
        <v>43</v>
      </c>
      <c r="L1076" s="7">
        <f t="shared" si="7"/>
        <v>-0.0002285095255</v>
      </c>
      <c r="M1076" s="50" t="b">
        <f t="shared" si="8"/>
        <v>0</v>
      </c>
      <c r="N1076" s="50" t="b">
        <f t="shared" si="9"/>
        <v>0</v>
      </c>
      <c r="O1076" s="50">
        <f t="shared" si="10"/>
        <v>-1</v>
      </c>
      <c r="P1076" s="4">
        <f t="shared" si="28"/>
        <v>350350</v>
      </c>
      <c r="Q1076" s="21">
        <f t="shared" si="31"/>
        <v>-3</v>
      </c>
      <c r="R1076" s="93">
        <v>43875.0</v>
      </c>
      <c r="S1076" s="97">
        <v>3381.0</v>
      </c>
      <c r="T1076" s="97">
        <v>1334897.0</v>
      </c>
      <c r="U1076" s="97">
        <v>1.514952159E9</v>
      </c>
      <c r="V1076" s="98">
        <v>0.432243</v>
      </c>
      <c r="W1076" s="53">
        <f t="shared" si="33"/>
        <v>9.440045307</v>
      </c>
      <c r="X1076" s="34" t="b">
        <f t="shared" si="13"/>
        <v>0</v>
      </c>
      <c r="Y1076" s="34" t="b">
        <f t="shared" si="14"/>
        <v>0</v>
      </c>
      <c r="Z1076" s="34" t="b">
        <f t="shared" si="15"/>
        <v>1</v>
      </c>
      <c r="AA1076" s="34" t="b">
        <f t="shared" si="16"/>
        <v>0</v>
      </c>
      <c r="AB1076" s="34" t="b">
        <f t="shared" si="17"/>
        <v>0</v>
      </c>
      <c r="AC1076" s="21">
        <f t="shared" si="18"/>
        <v>4</v>
      </c>
      <c r="AD1076" s="21" t="str">
        <f t="shared" si="19"/>
        <v>#N/A</v>
      </c>
      <c r="AE1076" s="16" t="b">
        <f t="shared" si="34"/>
        <v>1</v>
      </c>
      <c r="AF1076" s="17" t="b">
        <f t="shared" si="30"/>
        <v>0</v>
      </c>
      <c r="AG1076" s="17" t="str">
        <f t="shared" si="22"/>
        <v>#N/A</v>
      </c>
      <c r="AH1076" s="17" t="str">
        <f t="shared" si="23"/>
        <v>#N/A</v>
      </c>
      <c r="AI1076" s="34">
        <f t="shared" si="24"/>
        <v>1</v>
      </c>
      <c r="AJ1076" s="18">
        <f t="shared" si="25"/>
        <v>10634.13</v>
      </c>
      <c r="AK1076" s="18">
        <f t="shared" si="26"/>
        <v>10338.7375</v>
      </c>
      <c r="AL1076" s="18">
        <f t="shared" si="27"/>
        <v>10043.345</v>
      </c>
    </row>
    <row r="1077" ht="12.75" customHeight="1">
      <c r="A1077" s="1">
        <v>43874.0</v>
      </c>
      <c r="B1077" s="2">
        <v>1395.0</v>
      </c>
      <c r="C1077" s="3">
        <v>11791.78</v>
      </c>
      <c r="D1077" s="2">
        <v>11770.0</v>
      </c>
      <c r="E1077" s="4"/>
      <c r="F1077" s="5">
        <f t="shared" si="1"/>
        <v>1336.4</v>
      </c>
      <c r="G1077" s="6">
        <f t="shared" si="2"/>
        <v>1.001078154</v>
      </c>
      <c r="H1077" s="6">
        <f t="shared" si="3"/>
        <v>1.092073673</v>
      </c>
      <c r="I1077" s="5" t="b">
        <f t="shared" si="4"/>
        <v>0</v>
      </c>
      <c r="J1077" s="48">
        <f t="shared" si="5"/>
        <v>0</v>
      </c>
      <c r="K1077" s="4">
        <f t="shared" si="6"/>
        <v>2</v>
      </c>
      <c r="L1077" s="7">
        <f t="shared" si="7"/>
        <v>-0.001847049385</v>
      </c>
      <c r="M1077" s="50" t="b">
        <f t="shared" si="8"/>
        <v>0</v>
      </c>
      <c r="N1077" s="50" t="b">
        <f t="shared" si="9"/>
        <v>0</v>
      </c>
      <c r="O1077" s="50">
        <f t="shared" si="10"/>
        <v>1</v>
      </c>
      <c r="P1077" s="4">
        <f t="shared" si="28"/>
        <v>358950</v>
      </c>
      <c r="Q1077" s="21">
        <f t="shared" si="31"/>
        <v>-4</v>
      </c>
      <c r="R1077" s="93">
        <v>43874.0</v>
      </c>
      <c r="S1077" s="97">
        <v>3377.5</v>
      </c>
      <c r="T1077" s="97">
        <v>1772784.0</v>
      </c>
      <c r="U1077" s="97">
        <v>1.515877705E9</v>
      </c>
      <c r="V1077" s="98">
        <v>0.423898</v>
      </c>
      <c r="W1077" s="53">
        <f t="shared" si="33"/>
        <v>9.272527279</v>
      </c>
      <c r="X1077" s="34" t="b">
        <f t="shared" si="13"/>
        <v>0</v>
      </c>
      <c r="Y1077" s="34" t="b">
        <f t="shared" si="14"/>
        <v>0</v>
      </c>
      <c r="Z1077" s="34" t="b">
        <f t="shared" si="15"/>
        <v>1</v>
      </c>
      <c r="AA1077" s="34" t="b">
        <f t="shared" si="16"/>
        <v>0</v>
      </c>
      <c r="AB1077" s="34" t="b">
        <f t="shared" si="17"/>
        <v>0</v>
      </c>
      <c r="AC1077" s="21">
        <f t="shared" si="18"/>
        <v>3</v>
      </c>
      <c r="AD1077" s="21" t="str">
        <f t="shared" si="19"/>
        <v>#N/A</v>
      </c>
      <c r="AE1077" s="16" t="b">
        <f t="shared" si="34"/>
        <v>1</v>
      </c>
      <c r="AF1077" s="17" t="b">
        <f t="shared" si="30"/>
        <v>0</v>
      </c>
      <c r="AG1077" s="17" t="str">
        <f t="shared" si="22"/>
        <v>#N/A</v>
      </c>
      <c r="AH1077" s="17" t="str">
        <f t="shared" si="23"/>
        <v>#N/A</v>
      </c>
      <c r="AI1077" s="34">
        <f t="shared" si="24"/>
        <v>-1</v>
      </c>
      <c r="AJ1077" s="18">
        <f t="shared" si="25"/>
        <v>10612.602</v>
      </c>
      <c r="AK1077" s="18">
        <f t="shared" si="26"/>
        <v>10317.8075</v>
      </c>
      <c r="AL1077" s="18">
        <f t="shared" si="27"/>
        <v>10023.013</v>
      </c>
    </row>
    <row r="1078" ht="12.75" customHeight="1">
      <c r="A1078" s="1">
        <v>43873.0</v>
      </c>
      <c r="B1078" s="2">
        <v>1487.0</v>
      </c>
      <c r="C1078" s="3">
        <v>11774.19</v>
      </c>
      <c r="D1078" s="2">
        <v>11768.0</v>
      </c>
      <c r="E1078" s="4"/>
      <c r="F1078" s="5">
        <f t="shared" si="1"/>
        <v>1343.6</v>
      </c>
      <c r="G1078" s="6">
        <f t="shared" si="2"/>
        <v>1.000100626</v>
      </c>
      <c r="H1078" s="6">
        <f t="shared" si="3"/>
        <v>1.090150888</v>
      </c>
      <c r="I1078" s="5" t="b">
        <f t="shared" si="4"/>
        <v>0</v>
      </c>
      <c r="J1078" s="48">
        <f t="shared" si="5"/>
        <v>0</v>
      </c>
      <c r="K1078" s="4">
        <f t="shared" si="6"/>
        <v>108</v>
      </c>
      <c r="L1078" s="7">
        <f t="shared" si="7"/>
        <v>-0.0005257261858</v>
      </c>
      <c r="M1078" s="50" t="b">
        <f t="shared" si="8"/>
        <v>0</v>
      </c>
      <c r="N1078" s="50" t="b">
        <f t="shared" si="9"/>
        <v>0</v>
      </c>
      <c r="O1078" s="50">
        <f t="shared" si="10"/>
        <v>1</v>
      </c>
      <c r="P1078" s="4">
        <f t="shared" si="28"/>
        <v>359350</v>
      </c>
      <c r="Q1078" s="21">
        <f t="shared" si="31"/>
        <v>-4</v>
      </c>
      <c r="R1078" s="93">
        <v>43873.0</v>
      </c>
      <c r="S1078" s="97">
        <v>3380.5</v>
      </c>
      <c r="T1078" s="97">
        <v>1229231.0</v>
      </c>
      <c r="U1078" s="97">
        <v>1.685539748E9</v>
      </c>
      <c r="V1078" s="98">
        <v>0.408994</v>
      </c>
      <c r="W1078" s="53">
        <f t="shared" si="33"/>
        <v>10.42027394</v>
      </c>
      <c r="X1078" s="34" t="b">
        <f t="shared" si="13"/>
        <v>0</v>
      </c>
      <c r="Y1078" s="34" t="b">
        <f t="shared" si="14"/>
        <v>0</v>
      </c>
      <c r="Z1078" s="34" t="b">
        <f t="shared" si="15"/>
        <v>1</v>
      </c>
      <c r="AA1078" s="34" t="b">
        <f t="shared" si="16"/>
        <v>0</v>
      </c>
      <c r="AB1078" s="34" t="b">
        <f t="shared" si="17"/>
        <v>0</v>
      </c>
      <c r="AC1078" s="21">
        <f t="shared" si="18"/>
        <v>2</v>
      </c>
      <c r="AD1078" s="21" t="str">
        <f t="shared" si="19"/>
        <v>#N/A</v>
      </c>
      <c r="AE1078" s="16" t="b">
        <f t="shared" si="34"/>
        <v>1</v>
      </c>
      <c r="AF1078" s="17" t="b">
        <f t="shared" si="30"/>
        <v>0</v>
      </c>
      <c r="AG1078" s="17" t="str">
        <f t="shared" si="22"/>
        <v>#N/A</v>
      </c>
      <c r="AH1078" s="17" t="str">
        <f t="shared" si="23"/>
        <v>#N/A</v>
      </c>
      <c r="AI1078" s="34">
        <f t="shared" si="24"/>
        <v>-1</v>
      </c>
      <c r="AJ1078" s="18">
        <f t="shared" si="25"/>
        <v>10596.771</v>
      </c>
      <c r="AK1078" s="18">
        <f t="shared" si="26"/>
        <v>10302.41625</v>
      </c>
      <c r="AL1078" s="18">
        <f t="shared" si="27"/>
        <v>10008.0615</v>
      </c>
    </row>
    <row r="1079" ht="12.75" customHeight="1">
      <c r="A1079" s="1">
        <v>43872.0</v>
      </c>
      <c r="B1079" s="2">
        <v>1207.0</v>
      </c>
      <c r="C1079" s="3">
        <v>11664.04</v>
      </c>
      <c r="D1079" s="2">
        <v>11660.0</v>
      </c>
      <c r="E1079" s="4"/>
      <c r="F1079" s="5">
        <f t="shared" si="1"/>
        <v>1360</v>
      </c>
      <c r="G1079" s="6">
        <f t="shared" si="2"/>
        <v>0.9910175606</v>
      </c>
      <c r="H1079" s="6">
        <f t="shared" si="3"/>
        <v>1.151266494</v>
      </c>
      <c r="I1079" s="5" t="b">
        <f t="shared" si="4"/>
        <v>0</v>
      </c>
      <c r="J1079" s="48">
        <f t="shared" si="5"/>
        <v>0</v>
      </c>
      <c r="K1079" s="4">
        <f t="shared" si="6"/>
        <v>94</v>
      </c>
      <c r="L1079" s="7">
        <f t="shared" si="7"/>
        <v>-0.0003463636956</v>
      </c>
      <c r="M1079" s="50" t="b">
        <f t="shared" si="8"/>
        <v>0</v>
      </c>
      <c r="N1079" s="50" t="b">
        <f t="shared" si="9"/>
        <v>0</v>
      </c>
      <c r="O1079" s="50">
        <f t="shared" si="10"/>
        <v>-1</v>
      </c>
      <c r="P1079" s="4">
        <f t="shared" si="28"/>
        <v>375550</v>
      </c>
      <c r="Q1079" s="21">
        <f t="shared" si="31"/>
        <v>-3</v>
      </c>
      <c r="R1079" s="93">
        <v>43872.0</v>
      </c>
      <c r="S1079" s="97">
        <v>3357.5</v>
      </c>
      <c r="T1079" s="97">
        <v>1486164.0</v>
      </c>
      <c r="U1079" s="97">
        <v>1.437020457E9</v>
      </c>
      <c r="V1079" s="98">
        <v>0.4241</v>
      </c>
      <c r="W1079" s="53">
        <f t="shared" si="33"/>
        <v>8.589311816</v>
      </c>
      <c r="X1079" s="34" t="b">
        <f t="shared" si="13"/>
        <v>0</v>
      </c>
      <c r="Y1079" s="34" t="b">
        <f t="shared" si="14"/>
        <v>0</v>
      </c>
      <c r="Z1079" s="34" t="b">
        <f t="shared" si="15"/>
        <v>1</v>
      </c>
      <c r="AA1079" s="34" t="b">
        <f t="shared" si="16"/>
        <v>0</v>
      </c>
      <c r="AB1079" s="34" t="b">
        <f t="shared" si="17"/>
        <v>1</v>
      </c>
      <c r="AC1079" s="21">
        <f t="shared" si="18"/>
        <v>1</v>
      </c>
      <c r="AD1079" s="21" t="str">
        <f t="shared" si="19"/>
        <v>#N/A</v>
      </c>
      <c r="AE1079" s="16" t="b">
        <f t="shared" si="34"/>
        <v>1</v>
      </c>
      <c r="AF1079" s="17" t="b">
        <f t="shared" si="30"/>
        <v>0</v>
      </c>
      <c r="AG1079" s="17" t="str">
        <f t="shared" si="22"/>
        <v>#N/A</v>
      </c>
      <c r="AH1079" s="17" t="str">
        <f t="shared" si="23"/>
        <v>#N/A</v>
      </c>
      <c r="AI1079" s="34">
        <f t="shared" si="24"/>
        <v>1</v>
      </c>
      <c r="AJ1079" s="18">
        <f t="shared" si="25"/>
        <v>10497.636</v>
      </c>
      <c r="AK1079" s="18">
        <f t="shared" si="26"/>
        <v>10206.035</v>
      </c>
      <c r="AL1079" s="18">
        <f t="shared" si="27"/>
        <v>9914.434</v>
      </c>
    </row>
    <row r="1080" ht="12.75" customHeight="1">
      <c r="A1080" s="1">
        <v>43871.0</v>
      </c>
      <c r="B1080" s="2">
        <v>1307.0</v>
      </c>
      <c r="C1080" s="3">
        <v>11574.07</v>
      </c>
      <c r="D1080" s="2">
        <v>11566.0</v>
      </c>
      <c r="E1080" s="4"/>
      <c r="F1080" s="5">
        <f t="shared" si="1"/>
        <v>1438</v>
      </c>
      <c r="G1080" s="6">
        <f t="shared" si="2"/>
        <v>0.9834534435</v>
      </c>
      <c r="H1080" s="6">
        <f t="shared" si="3"/>
        <v>1.168817414</v>
      </c>
      <c r="I1080" s="5" t="b">
        <f t="shared" si="4"/>
        <v>0</v>
      </c>
      <c r="J1080" s="48">
        <f t="shared" si="5"/>
        <v>0</v>
      </c>
      <c r="K1080" s="4">
        <f t="shared" si="6"/>
        <v>-24</v>
      </c>
      <c r="L1080" s="7">
        <f t="shared" si="7"/>
        <v>-0.0006972482454</v>
      </c>
      <c r="M1080" s="50" t="b">
        <f t="shared" si="8"/>
        <v>0</v>
      </c>
      <c r="N1080" s="50" t="b">
        <f t="shared" si="9"/>
        <v>0</v>
      </c>
      <c r="O1080" s="50">
        <f t="shared" si="10"/>
        <v>-1</v>
      </c>
      <c r="P1080" s="4">
        <f t="shared" si="28"/>
        <v>389650</v>
      </c>
      <c r="Q1080" s="21">
        <f t="shared" si="31"/>
        <v>-3</v>
      </c>
      <c r="R1080" s="93">
        <v>43871.0</v>
      </c>
      <c r="S1080" s="97">
        <v>3353.0</v>
      </c>
      <c r="T1080" s="97">
        <v>1399815.0</v>
      </c>
      <c r="U1080" s="97">
        <v>1.191165119E9</v>
      </c>
      <c r="V1080" s="98">
        <v>0.41002</v>
      </c>
      <c r="W1080" s="53">
        <f t="shared" si="33"/>
        <v>6.989674802</v>
      </c>
      <c r="X1080" s="34" t="b">
        <f t="shared" si="13"/>
        <v>0</v>
      </c>
      <c r="Y1080" s="34" t="b">
        <f t="shared" si="14"/>
        <v>0</v>
      </c>
      <c r="Z1080" s="34" t="b">
        <f t="shared" si="15"/>
        <v>1</v>
      </c>
      <c r="AA1080" s="34" t="b">
        <f t="shared" si="16"/>
        <v>0</v>
      </c>
      <c r="AB1080" s="34" t="b">
        <f t="shared" si="17"/>
        <v>0</v>
      </c>
      <c r="AC1080" s="21" t="str">
        <f t="shared" si="18"/>
        <v>#N/A</v>
      </c>
      <c r="AD1080" s="21" t="str">
        <f t="shared" si="19"/>
        <v>#N/A</v>
      </c>
      <c r="AE1080" s="16" t="b">
        <f t="shared" si="34"/>
        <v>1</v>
      </c>
      <c r="AF1080" s="17" t="b">
        <f t="shared" si="30"/>
        <v>0</v>
      </c>
      <c r="AG1080" s="17" t="str">
        <f t="shared" si="22"/>
        <v>#N/A</v>
      </c>
      <c r="AH1080" s="17" t="str">
        <f t="shared" si="23"/>
        <v>#N/A</v>
      </c>
      <c r="AI1080" s="34">
        <f t="shared" si="24"/>
        <v>1</v>
      </c>
      <c r="AJ1080" s="18">
        <f t="shared" si="25"/>
        <v>10416.663</v>
      </c>
      <c r="AK1080" s="18">
        <f t="shared" si="26"/>
        <v>10127.31125</v>
      </c>
      <c r="AL1080" s="18">
        <f t="shared" si="27"/>
        <v>9837.9595</v>
      </c>
    </row>
    <row r="1081" ht="12.75" customHeight="1">
      <c r="A1081" s="1">
        <v>43868.0</v>
      </c>
      <c r="B1081" s="2">
        <v>1286.0</v>
      </c>
      <c r="C1081" s="3">
        <v>11612.81</v>
      </c>
      <c r="D1081" s="2">
        <v>11590.0</v>
      </c>
      <c r="E1081" s="4"/>
      <c r="F1081" s="5">
        <f t="shared" si="1"/>
        <v>1536.8</v>
      </c>
      <c r="G1081" s="6">
        <f t="shared" si="2"/>
        <v>0.9866348146</v>
      </c>
      <c r="H1081" s="6">
        <f t="shared" si="3"/>
        <v>1.313242349</v>
      </c>
      <c r="I1081" s="5" t="b">
        <f t="shared" si="4"/>
        <v>0</v>
      </c>
      <c r="J1081" s="48">
        <f t="shared" si="5"/>
        <v>0</v>
      </c>
      <c r="K1081" s="4">
        <f t="shared" si="6"/>
        <v>-145</v>
      </c>
      <c r="L1081" s="7">
        <f t="shared" si="7"/>
        <v>-0.001964210213</v>
      </c>
      <c r="M1081" s="50" t="b">
        <f t="shared" si="8"/>
        <v>0</v>
      </c>
      <c r="N1081" s="50" t="b">
        <f t="shared" si="9"/>
        <v>0</v>
      </c>
      <c r="O1081" s="50">
        <f t="shared" si="10"/>
        <v>1</v>
      </c>
      <c r="P1081" s="4">
        <f t="shared" si="28"/>
        <v>384850</v>
      </c>
      <c r="Q1081" s="21">
        <f t="shared" si="31"/>
        <v>-4</v>
      </c>
      <c r="R1081" s="93">
        <v>43868.0</v>
      </c>
      <c r="S1081" s="97">
        <v>3325.5</v>
      </c>
      <c r="T1081" s="97">
        <v>1698940.0</v>
      </c>
      <c r="U1081" s="97">
        <v>1.025792108E9</v>
      </c>
      <c r="V1081" s="98">
        <v>0.431103</v>
      </c>
      <c r="W1081" s="53">
        <f t="shared" si="33"/>
        <v>5.811686032</v>
      </c>
      <c r="X1081" s="34" t="b">
        <f t="shared" si="13"/>
        <v>0</v>
      </c>
      <c r="Y1081" s="34" t="b">
        <f t="shared" si="14"/>
        <v>0</v>
      </c>
      <c r="Z1081" s="34" t="b">
        <f t="shared" si="15"/>
        <v>1</v>
      </c>
      <c r="AA1081" s="34" t="b">
        <f t="shared" si="16"/>
        <v>0</v>
      </c>
      <c r="AB1081" s="34" t="b">
        <f t="shared" si="17"/>
        <v>0</v>
      </c>
      <c r="AC1081" s="21" t="str">
        <f t="shared" si="18"/>
        <v>#N/A</v>
      </c>
      <c r="AD1081" s="21" t="str">
        <f t="shared" si="19"/>
        <v>#N/A</v>
      </c>
      <c r="AE1081" s="16" t="b">
        <f t="shared" si="34"/>
        <v>1</v>
      </c>
      <c r="AF1081" s="17" t="b">
        <f t="shared" si="30"/>
        <v>0</v>
      </c>
      <c r="AG1081" s="17" t="str">
        <f t="shared" si="22"/>
        <v>#N/A</v>
      </c>
      <c r="AH1081" s="17" t="str">
        <f t="shared" si="23"/>
        <v>#N/A</v>
      </c>
      <c r="AI1081" s="34">
        <f t="shared" si="24"/>
        <v>-1</v>
      </c>
      <c r="AJ1081" s="18">
        <f t="shared" si="25"/>
        <v>10451.529</v>
      </c>
      <c r="AK1081" s="18">
        <f t="shared" si="26"/>
        <v>10161.20875</v>
      </c>
      <c r="AL1081" s="18">
        <f t="shared" si="27"/>
        <v>9870.8885</v>
      </c>
    </row>
    <row r="1082" ht="12.75" customHeight="1">
      <c r="A1082" s="1">
        <v>43867.0</v>
      </c>
      <c r="B1082" s="2">
        <v>1431.0</v>
      </c>
      <c r="C1082" s="3">
        <v>11749.68</v>
      </c>
      <c r="D1082" s="2">
        <v>11735.0</v>
      </c>
      <c r="E1082" s="4"/>
      <c r="F1082" s="5">
        <f t="shared" si="1"/>
        <v>1630</v>
      </c>
      <c r="G1082" s="6">
        <f t="shared" si="2"/>
        <v>0.9982192841</v>
      </c>
      <c r="H1082" s="6">
        <f t="shared" si="3"/>
        <v>1.30884914</v>
      </c>
      <c r="I1082" s="5" t="b">
        <f t="shared" si="4"/>
        <v>0</v>
      </c>
      <c r="J1082" s="48">
        <f t="shared" si="5"/>
        <v>0</v>
      </c>
      <c r="K1082" s="4">
        <f t="shared" si="6"/>
        <v>191</v>
      </c>
      <c r="L1082" s="7">
        <f t="shared" si="7"/>
        <v>-0.001249395728</v>
      </c>
      <c r="M1082" s="50" t="b">
        <f t="shared" si="8"/>
        <v>0</v>
      </c>
      <c r="N1082" s="50" t="b">
        <f t="shared" si="9"/>
        <v>0</v>
      </c>
      <c r="O1082" s="50">
        <f t="shared" si="10"/>
        <v>1</v>
      </c>
      <c r="P1082" s="4">
        <f t="shared" si="28"/>
        <v>355850</v>
      </c>
      <c r="Q1082" s="21">
        <f t="shared" si="31"/>
        <v>-4</v>
      </c>
      <c r="R1082" s="93">
        <v>43867.0</v>
      </c>
      <c r="S1082" s="97">
        <v>3345.25</v>
      </c>
      <c r="T1082" s="97">
        <v>1462323.0</v>
      </c>
      <c r="U1082" s="97">
        <v>1.518405836E9</v>
      </c>
      <c r="V1082" s="98">
        <v>0.418728</v>
      </c>
      <c r="W1082" s="53">
        <f t="shared" si="33"/>
        <v>8.522811855</v>
      </c>
      <c r="X1082" s="34" t="b">
        <f t="shared" si="13"/>
        <v>0</v>
      </c>
      <c r="Y1082" s="34" t="b">
        <f t="shared" si="14"/>
        <v>0</v>
      </c>
      <c r="Z1082" s="34" t="b">
        <f t="shared" si="15"/>
        <v>1</v>
      </c>
      <c r="AA1082" s="34" t="b">
        <f t="shared" si="16"/>
        <v>0</v>
      </c>
      <c r="AB1082" s="34" t="b">
        <f t="shared" si="17"/>
        <v>0</v>
      </c>
      <c r="AC1082" s="21" t="str">
        <f t="shared" si="18"/>
        <v>#N/A</v>
      </c>
      <c r="AD1082" s="21" t="str">
        <f t="shared" si="19"/>
        <v>#N/A</v>
      </c>
      <c r="AE1082" s="16" t="b">
        <f t="shared" si="34"/>
        <v>1</v>
      </c>
      <c r="AF1082" s="17" t="b">
        <f t="shared" si="30"/>
        <v>0</v>
      </c>
      <c r="AG1082" s="17" t="str">
        <f t="shared" si="22"/>
        <v>#N/A</v>
      </c>
      <c r="AH1082" s="17" t="str">
        <f t="shared" si="23"/>
        <v>#N/A</v>
      </c>
      <c r="AI1082" s="34">
        <f t="shared" si="24"/>
        <v>-1</v>
      </c>
      <c r="AJ1082" s="18">
        <f t="shared" si="25"/>
        <v>10574.712</v>
      </c>
      <c r="AK1082" s="18">
        <f t="shared" si="26"/>
        <v>10280.97</v>
      </c>
      <c r="AL1082" s="18">
        <f t="shared" si="27"/>
        <v>9987.228</v>
      </c>
    </row>
    <row r="1083" ht="12.75" customHeight="1">
      <c r="A1083" s="1">
        <v>43866.0</v>
      </c>
      <c r="B1083" s="2">
        <v>1569.0</v>
      </c>
      <c r="C1083" s="3">
        <v>11573.62</v>
      </c>
      <c r="D1083" s="2">
        <v>11544.0</v>
      </c>
      <c r="E1083" s="4"/>
      <c r="F1083" s="5">
        <f t="shared" si="1"/>
        <v>1894.6</v>
      </c>
      <c r="G1083" s="6">
        <f t="shared" si="2"/>
        <v>0.9835302701</v>
      </c>
      <c r="H1083" s="6">
        <f t="shared" si="3"/>
        <v>1.997702187</v>
      </c>
      <c r="I1083" s="5" t="b">
        <f t="shared" si="4"/>
        <v>0</v>
      </c>
      <c r="J1083" s="48">
        <f t="shared" si="5"/>
        <v>0</v>
      </c>
      <c r="K1083" s="4">
        <f t="shared" si="6"/>
        <v>8</v>
      </c>
      <c r="L1083" s="7">
        <f t="shared" si="7"/>
        <v>-0.002559268405</v>
      </c>
      <c r="M1083" s="50" t="b">
        <f t="shared" si="8"/>
        <v>0</v>
      </c>
      <c r="N1083" s="50" t="b">
        <f t="shared" si="9"/>
        <v>0</v>
      </c>
      <c r="O1083" s="50">
        <f t="shared" si="10"/>
        <v>1</v>
      </c>
      <c r="P1083" s="4">
        <f t="shared" si="28"/>
        <v>394050</v>
      </c>
      <c r="Q1083" s="21">
        <f t="shared" si="31"/>
        <v>-4</v>
      </c>
      <c r="R1083" s="93">
        <v>43866.0</v>
      </c>
      <c r="S1083" s="97">
        <v>3335.0</v>
      </c>
      <c r="T1083" s="97">
        <v>2046111.0</v>
      </c>
      <c r="U1083" s="97">
        <v>1.301750471E9</v>
      </c>
      <c r="V1083" s="98">
        <v>0.410591</v>
      </c>
      <c r="W1083" s="53">
        <f t="shared" si="33"/>
        <v>6.894875739</v>
      </c>
      <c r="X1083" s="34" t="b">
        <f t="shared" si="13"/>
        <v>0</v>
      </c>
      <c r="Y1083" s="34" t="b">
        <f t="shared" si="14"/>
        <v>0</v>
      </c>
      <c r="Z1083" s="34" t="b">
        <f t="shared" si="15"/>
        <v>1</v>
      </c>
      <c r="AA1083" s="34" t="b">
        <f t="shared" si="16"/>
        <v>0</v>
      </c>
      <c r="AB1083" s="34" t="b">
        <f t="shared" si="17"/>
        <v>0</v>
      </c>
      <c r="AC1083" s="21" t="str">
        <f t="shared" si="18"/>
        <v>#N/A</v>
      </c>
      <c r="AD1083" s="21" t="str">
        <f t="shared" si="19"/>
        <v>#N/A</v>
      </c>
      <c r="AE1083" s="16" t="b">
        <f t="shared" si="34"/>
        <v>1</v>
      </c>
      <c r="AF1083" s="17" t="b">
        <f t="shared" si="30"/>
        <v>0</v>
      </c>
      <c r="AG1083" s="17" t="str">
        <f t="shared" si="22"/>
        <v>#N/A</v>
      </c>
      <c r="AH1083" s="17" t="str">
        <f t="shared" si="23"/>
        <v>#N/A</v>
      </c>
      <c r="AI1083" s="34">
        <f t="shared" si="24"/>
        <v>-1</v>
      </c>
      <c r="AJ1083" s="18">
        <f t="shared" si="25"/>
        <v>10416.258</v>
      </c>
      <c r="AK1083" s="18">
        <f t="shared" si="26"/>
        <v>10126.9175</v>
      </c>
      <c r="AL1083" s="18">
        <f t="shared" si="27"/>
        <v>9837.577</v>
      </c>
    </row>
    <row r="1084" ht="12.75" customHeight="1">
      <c r="A1084" s="1">
        <v>43865.0</v>
      </c>
      <c r="B1084" s="2">
        <v>1597.0</v>
      </c>
      <c r="C1084" s="3">
        <v>11555.92</v>
      </c>
      <c r="D1084" s="2">
        <v>11536.0</v>
      </c>
      <c r="E1084" s="4"/>
      <c r="F1084" s="5">
        <f t="shared" si="1"/>
        <v>1813.2</v>
      </c>
      <c r="G1084" s="6">
        <f t="shared" si="2"/>
        <v>0.9822683163</v>
      </c>
      <c r="H1084" s="6">
        <f t="shared" si="3"/>
        <v>2.002409201</v>
      </c>
      <c r="I1084" s="5" t="b">
        <f t="shared" si="4"/>
        <v>0</v>
      </c>
      <c r="J1084" s="48">
        <f t="shared" si="5"/>
        <v>0</v>
      </c>
      <c r="K1084" s="4">
        <f t="shared" si="6"/>
        <v>193</v>
      </c>
      <c r="L1084" s="7">
        <f t="shared" si="7"/>
        <v>-0.001723791788</v>
      </c>
      <c r="M1084" s="50" t="b">
        <f t="shared" si="8"/>
        <v>0</v>
      </c>
      <c r="N1084" s="50" t="b">
        <f t="shared" si="9"/>
        <v>0</v>
      </c>
      <c r="O1084" s="50">
        <f t="shared" si="10"/>
        <v>1</v>
      </c>
      <c r="P1084" s="4">
        <f t="shared" si="28"/>
        <v>395650</v>
      </c>
      <c r="Q1084" s="21">
        <f t="shared" si="31"/>
        <v>-4</v>
      </c>
      <c r="R1084" s="93">
        <v>43865.0</v>
      </c>
      <c r="S1084" s="97">
        <v>3299.5</v>
      </c>
      <c r="T1084" s="97">
        <v>1698403.0</v>
      </c>
      <c r="U1084" s="97">
        <v>7.70649965E8</v>
      </c>
      <c r="V1084" s="98">
        <v>0.389402</v>
      </c>
      <c r="W1084" s="53">
        <f t="shared" si="33"/>
        <v>4.260229554</v>
      </c>
      <c r="X1084" s="34" t="b">
        <f t="shared" si="13"/>
        <v>0</v>
      </c>
      <c r="Y1084" s="34" t="b">
        <f t="shared" si="14"/>
        <v>0</v>
      </c>
      <c r="Z1084" s="34" t="b">
        <f t="shared" si="15"/>
        <v>1</v>
      </c>
      <c r="AA1084" s="34" t="b">
        <f t="shared" si="16"/>
        <v>0</v>
      </c>
      <c r="AB1084" s="34" t="b">
        <f t="shared" si="17"/>
        <v>0</v>
      </c>
      <c r="AC1084" s="21" t="str">
        <f t="shared" si="18"/>
        <v>#N/A</v>
      </c>
      <c r="AD1084" s="21" t="str">
        <f t="shared" si="19"/>
        <v>#N/A</v>
      </c>
      <c r="AE1084" s="16" t="b">
        <f t="shared" si="34"/>
        <v>1</v>
      </c>
      <c r="AF1084" s="17" t="b">
        <f t="shared" si="30"/>
        <v>0</v>
      </c>
      <c r="AG1084" s="17" t="str">
        <f t="shared" si="22"/>
        <v>#N/A</v>
      </c>
      <c r="AH1084" s="17" t="str">
        <f t="shared" si="23"/>
        <v>#N/A</v>
      </c>
      <c r="AI1084" s="34">
        <f t="shared" si="24"/>
        <v>-1</v>
      </c>
      <c r="AJ1084" s="18">
        <f t="shared" si="25"/>
        <v>10400.328</v>
      </c>
      <c r="AK1084" s="18">
        <f t="shared" si="26"/>
        <v>10111.43</v>
      </c>
      <c r="AL1084" s="18">
        <f t="shared" si="27"/>
        <v>9822.532</v>
      </c>
    </row>
    <row r="1085" ht="12.75" customHeight="1">
      <c r="A1085" s="1">
        <v>43864.0</v>
      </c>
      <c r="B1085" s="2">
        <v>1801.0</v>
      </c>
      <c r="C1085" s="3">
        <v>11354.92</v>
      </c>
      <c r="D1085" s="2">
        <v>11343.0</v>
      </c>
      <c r="E1085" s="4"/>
      <c r="F1085" s="5">
        <f t="shared" si="1"/>
        <v>1756.2</v>
      </c>
      <c r="G1085" s="6">
        <f t="shared" si="2"/>
        <v>0.9654527865</v>
      </c>
      <c r="H1085" s="6">
        <f t="shared" si="3"/>
        <v>2.003288136</v>
      </c>
      <c r="I1085" s="5" t="b">
        <f t="shared" si="4"/>
        <v>0</v>
      </c>
      <c r="J1085" s="48">
        <f t="shared" si="5"/>
        <v>0</v>
      </c>
      <c r="K1085" s="4">
        <f t="shared" si="6"/>
        <v>-126</v>
      </c>
      <c r="L1085" s="7">
        <f t="shared" si="7"/>
        <v>-0.001049765212</v>
      </c>
      <c r="M1085" s="50" t="b">
        <f t="shared" si="8"/>
        <v>0</v>
      </c>
      <c r="N1085" s="50" t="b">
        <f t="shared" si="9"/>
        <v>0</v>
      </c>
      <c r="O1085" s="50">
        <f t="shared" si="10"/>
        <v>1</v>
      </c>
      <c r="P1085" s="4">
        <f t="shared" si="28"/>
        <v>366700</v>
      </c>
      <c r="Q1085" s="21">
        <f t="shared" si="31"/>
        <v>3</v>
      </c>
      <c r="R1085" s="93">
        <v>43864.0</v>
      </c>
      <c r="S1085" s="97">
        <v>3245.5</v>
      </c>
      <c r="T1085" s="97">
        <v>1919477.0</v>
      </c>
      <c r="U1085" s="97">
        <v>1.7463836E7</v>
      </c>
      <c r="V1085" s="98">
        <v>0.40818</v>
      </c>
      <c r="W1085" s="53">
        <f t="shared" si="33"/>
        <v>0.09098226236</v>
      </c>
      <c r="X1085" s="34" t="b">
        <f t="shared" si="13"/>
        <v>0</v>
      </c>
      <c r="Y1085" s="34" t="b">
        <f t="shared" si="14"/>
        <v>0</v>
      </c>
      <c r="Z1085" s="34" t="b">
        <f t="shared" si="15"/>
        <v>1</v>
      </c>
      <c r="AA1085" s="34" t="b">
        <f t="shared" si="16"/>
        <v>0</v>
      </c>
      <c r="AB1085" s="34" t="b">
        <f t="shared" si="17"/>
        <v>0</v>
      </c>
      <c r="AC1085" s="21" t="str">
        <f t="shared" si="18"/>
        <v>#N/A</v>
      </c>
      <c r="AD1085" s="21" t="str">
        <f t="shared" si="19"/>
        <v>#N/A</v>
      </c>
      <c r="AE1085" s="16" t="b">
        <f t="shared" si="34"/>
        <v>1</v>
      </c>
      <c r="AF1085" s="17" t="b">
        <f t="shared" si="30"/>
        <v>0</v>
      </c>
      <c r="AG1085" s="17" t="str">
        <f t="shared" si="22"/>
        <v>#N/A</v>
      </c>
      <c r="AH1085" s="17" t="str">
        <f t="shared" si="23"/>
        <v>#N/A</v>
      </c>
      <c r="AI1085" s="34">
        <f t="shared" si="24"/>
        <v>1</v>
      </c>
      <c r="AJ1085" s="18">
        <f t="shared" si="25"/>
        <v>10219.428</v>
      </c>
      <c r="AK1085" s="18">
        <f t="shared" si="26"/>
        <v>9935.555</v>
      </c>
      <c r="AL1085" s="18">
        <f t="shared" si="27"/>
        <v>9651.682</v>
      </c>
    </row>
    <row r="1086" ht="12.75" customHeight="1">
      <c r="A1086" s="1">
        <v>43861.0</v>
      </c>
      <c r="B1086" s="2">
        <v>1752.0</v>
      </c>
      <c r="C1086" s="3">
        <v>11495.1</v>
      </c>
      <c r="D1086" s="2">
        <v>11469.0</v>
      </c>
      <c r="E1086" s="4"/>
      <c r="F1086" s="5">
        <f t="shared" si="1"/>
        <v>1673.2</v>
      </c>
      <c r="G1086" s="6">
        <f t="shared" si="2"/>
        <v>0.977336477</v>
      </c>
      <c r="H1086" s="6">
        <f t="shared" si="3"/>
        <v>2.016721569</v>
      </c>
      <c r="I1086" s="5" t="b">
        <f t="shared" si="4"/>
        <v>0</v>
      </c>
      <c r="J1086" s="48">
        <f t="shared" si="5"/>
        <v>0</v>
      </c>
      <c r="K1086" s="4">
        <f t="shared" si="6"/>
        <v>74</v>
      </c>
      <c r="L1086" s="7">
        <f t="shared" si="7"/>
        <v>-0.002270532662</v>
      </c>
      <c r="M1086" s="50" t="b">
        <f t="shared" si="8"/>
        <v>0</v>
      </c>
      <c r="N1086" s="50" t="b">
        <f t="shared" si="9"/>
        <v>0</v>
      </c>
      <c r="O1086" s="50">
        <f t="shared" si="10"/>
        <v>1</v>
      </c>
      <c r="P1086" s="4">
        <f t="shared" si="28"/>
        <v>385600</v>
      </c>
      <c r="Q1086" s="21">
        <f t="shared" si="31"/>
        <v>3</v>
      </c>
      <c r="V1086" s="52"/>
      <c r="W1086" s="53" t="str">
        <f t="shared" si="33"/>
        <v/>
      </c>
      <c r="AE1086" s="16"/>
      <c r="AF1086" s="17" t="str">
        <f t="shared" si="30"/>
        <v>#VALUE!</v>
      </c>
      <c r="AG1086" s="17" t="str">
        <f t="shared" si="22"/>
        <v>#N/A</v>
      </c>
      <c r="AH1086" s="17" t="str">
        <f t="shared" si="23"/>
        <v>#N/A</v>
      </c>
      <c r="AI1086" s="34">
        <f t="shared" si="24"/>
        <v>1</v>
      </c>
      <c r="AJ1086" s="18">
        <f t="shared" si="25"/>
        <v>10345.59</v>
      </c>
      <c r="AK1086" s="18">
        <f t="shared" si="26"/>
        <v>10058.2125</v>
      </c>
      <c r="AL1086" s="18">
        <f t="shared" si="27"/>
        <v>9770.835</v>
      </c>
    </row>
    <row r="1087" ht="12.75" customHeight="1">
      <c r="A1087" s="1">
        <v>43860.0</v>
      </c>
      <c r="B1087" s="2">
        <v>2754.0</v>
      </c>
      <c r="C1087" s="3">
        <v>11421.74</v>
      </c>
      <c r="D1087" s="2">
        <v>11395.0</v>
      </c>
      <c r="E1087" s="4"/>
      <c r="F1087" s="5">
        <f t="shared" si="1"/>
        <v>1620</v>
      </c>
      <c r="G1087" s="6">
        <f t="shared" si="2"/>
        <v>0.9713211787</v>
      </c>
      <c r="H1087" s="6">
        <f t="shared" si="3"/>
        <v>2.023750089</v>
      </c>
      <c r="I1087" s="5" t="b">
        <f t="shared" si="4"/>
        <v>0</v>
      </c>
      <c r="J1087" s="48">
        <f t="shared" si="5"/>
        <v>0</v>
      </c>
      <c r="K1087" s="4">
        <f t="shared" si="6"/>
        <v>-716</v>
      </c>
      <c r="L1087" s="7">
        <f t="shared" si="7"/>
        <v>-0.002341149422</v>
      </c>
      <c r="M1087" s="50" t="b">
        <f t="shared" si="8"/>
        <v>0</v>
      </c>
      <c r="N1087" s="50" t="b">
        <f t="shared" si="9"/>
        <v>0</v>
      </c>
      <c r="O1087" s="50">
        <f t="shared" si="10"/>
        <v>1</v>
      </c>
      <c r="P1087" s="4">
        <f t="shared" si="28"/>
        <v>374500</v>
      </c>
      <c r="Q1087" s="21">
        <f t="shared" si="31"/>
        <v>3</v>
      </c>
      <c r="V1087" s="52"/>
      <c r="W1087" s="53" t="str">
        <f t="shared" si="33"/>
        <v/>
      </c>
      <c r="AE1087" s="16"/>
      <c r="AF1087" s="17" t="str">
        <f t="shared" si="30"/>
        <v>#VALUE!</v>
      </c>
      <c r="AG1087" s="17" t="str">
        <f t="shared" si="22"/>
        <v>#N/A</v>
      </c>
      <c r="AH1087" s="17" t="str">
        <f t="shared" si="23"/>
        <v>#N/A</v>
      </c>
      <c r="AI1087" s="34">
        <f t="shared" si="24"/>
        <v>1</v>
      </c>
      <c r="AJ1087" s="18">
        <f t="shared" si="25"/>
        <v>10279.566</v>
      </c>
      <c r="AK1087" s="18">
        <f t="shared" si="26"/>
        <v>9994.0225</v>
      </c>
      <c r="AL1087" s="18">
        <f t="shared" si="27"/>
        <v>9708.479</v>
      </c>
    </row>
    <row r="1088" ht="12.75" customHeight="1">
      <c r="A1088" s="1">
        <v>43850.0</v>
      </c>
      <c r="B1088" s="2">
        <v>1162.0</v>
      </c>
      <c r="C1088" s="3">
        <v>12118.71</v>
      </c>
      <c r="D1088" s="2">
        <v>12111.0</v>
      </c>
      <c r="E1088" s="4"/>
      <c r="F1088" s="5">
        <f t="shared" si="1"/>
        <v>1377.528776</v>
      </c>
      <c r="G1088" s="6">
        <f t="shared" si="2"/>
        <v>1.03074842</v>
      </c>
      <c r="H1088" s="6">
        <f t="shared" si="3"/>
        <v>1.15519296</v>
      </c>
      <c r="I1088" s="5" t="b">
        <f t="shared" si="4"/>
        <v>0</v>
      </c>
      <c r="J1088" s="48">
        <f t="shared" si="5"/>
        <v>0</v>
      </c>
      <c r="K1088" s="4">
        <f t="shared" si="6"/>
        <v>43</v>
      </c>
      <c r="L1088" s="7">
        <f t="shared" si="7"/>
        <v>-0.0006362063289</v>
      </c>
      <c r="M1088" s="50" t="b">
        <f t="shared" si="8"/>
        <v>0</v>
      </c>
      <c r="N1088" s="50" t="b">
        <f t="shared" si="9"/>
        <v>0</v>
      </c>
      <c r="O1088" s="50">
        <f t="shared" si="10"/>
        <v>-1</v>
      </c>
      <c r="P1088" s="4">
        <f t="shared" si="28"/>
        <v>302900</v>
      </c>
      <c r="Q1088" s="21">
        <f t="shared" si="31"/>
        <v>-2</v>
      </c>
      <c r="V1088" s="52"/>
      <c r="W1088" s="53" t="str">
        <f t="shared" si="33"/>
        <v/>
      </c>
      <c r="AE1088" s="16"/>
      <c r="AF1088" s="17" t="str">
        <f t="shared" si="30"/>
        <v>#VALUE!</v>
      </c>
      <c r="AG1088" s="17" t="str">
        <f t="shared" si="22"/>
        <v>#N/A</v>
      </c>
      <c r="AH1088" s="17" t="str">
        <f t="shared" si="23"/>
        <v>#N/A</v>
      </c>
      <c r="AI1088" s="34">
        <f t="shared" si="24"/>
        <v>1</v>
      </c>
      <c r="AJ1088" s="18">
        <f t="shared" si="25"/>
        <v>10906.839</v>
      </c>
      <c r="AK1088" s="18">
        <f t="shared" si="26"/>
        <v>10603.87125</v>
      </c>
      <c r="AL1088" s="18">
        <f t="shared" si="27"/>
        <v>10300.9035</v>
      </c>
    </row>
    <row r="1089" ht="12.75" customHeight="1">
      <c r="A1089" s="1">
        <v>43847.0</v>
      </c>
      <c r="B1089" s="2">
        <v>1312.0</v>
      </c>
      <c r="C1089" s="3">
        <v>12090.29</v>
      </c>
      <c r="D1089" s="2">
        <v>12068.0</v>
      </c>
      <c r="E1089" s="4"/>
      <c r="F1089" s="5">
        <f t="shared" si="1"/>
        <v>1432.105921</v>
      </c>
      <c r="G1089" s="6">
        <f t="shared" si="2"/>
        <v>1.029531694</v>
      </c>
      <c r="H1089" s="6">
        <f t="shared" si="3"/>
        <v>1.153141883</v>
      </c>
      <c r="I1089" s="5" t="b">
        <f t="shared" si="4"/>
        <v>0</v>
      </c>
      <c r="J1089" s="48">
        <f t="shared" si="5"/>
        <v>0</v>
      </c>
      <c r="K1089" s="4">
        <f t="shared" si="6"/>
        <v>14</v>
      </c>
      <c r="L1089" s="7">
        <f t="shared" si="7"/>
        <v>-0.001843628234</v>
      </c>
      <c r="M1089" s="50" t="b">
        <f t="shared" si="8"/>
        <v>0</v>
      </c>
      <c r="N1089" s="50" t="b">
        <f t="shared" si="9"/>
        <v>0</v>
      </c>
      <c r="O1089" s="50">
        <f t="shared" si="10"/>
        <v>1</v>
      </c>
      <c r="P1089" s="4">
        <f t="shared" si="28"/>
        <v>298600</v>
      </c>
      <c r="Q1089" s="21">
        <f t="shared" si="31"/>
        <v>2</v>
      </c>
      <c r="V1089" s="52"/>
      <c r="W1089" s="53" t="str">
        <f t="shared" si="33"/>
        <v/>
      </c>
      <c r="AE1089" s="16"/>
      <c r="AF1089" s="17" t="str">
        <f t="shared" si="30"/>
        <v>#VALUE!</v>
      </c>
      <c r="AG1089" s="17" t="str">
        <f t="shared" si="22"/>
        <v>#N/A</v>
      </c>
      <c r="AH1089" s="17" t="str">
        <f t="shared" si="23"/>
        <v>#N/A</v>
      </c>
      <c r="AI1089" s="34">
        <f t="shared" si="24"/>
        <v>1</v>
      </c>
      <c r="AJ1089" s="18">
        <f t="shared" si="25"/>
        <v>10881.261</v>
      </c>
      <c r="AK1089" s="18">
        <f t="shared" si="26"/>
        <v>10579.00375</v>
      </c>
      <c r="AL1089" s="18">
        <f t="shared" si="27"/>
        <v>10276.7465</v>
      </c>
    </row>
    <row r="1090" ht="12.75" customHeight="1">
      <c r="A1090" s="1">
        <v>43846.0</v>
      </c>
      <c r="B1090" s="2">
        <v>1386.0</v>
      </c>
      <c r="C1090" s="3">
        <v>12066.93</v>
      </c>
      <c r="D1090" s="2">
        <v>12054.0</v>
      </c>
      <c r="E1090" s="4"/>
      <c r="F1090" s="5">
        <f t="shared" si="1"/>
        <v>1427.57794</v>
      </c>
      <c r="G1090" s="6">
        <f t="shared" si="2"/>
        <v>1.028666856</v>
      </c>
      <c r="H1090" s="6">
        <f t="shared" si="3"/>
        <v>1.151399153</v>
      </c>
      <c r="I1090" s="5" t="b">
        <f t="shared" si="4"/>
        <v>0</v>
      </c>
      <c r="J1090" s="48">
        <f t="shared" si="5"/>
        <v>0</v>
      </c>
      <c r="K1090" s="4">
        <f t="shared" si="6"/>
        <v>-9</v>
      </c>
      <c r="L1090" s="7">
        <f t="shared" si="7"/>
        <v>-0.001071523577</v>
      </c>
      <c r="M1090" s="50" t="b">
        <f t="shared" si="8"/>
        <v>0</v>
      </c>
      <c r="N1090" s="50" t="b">
        <f t="shared" si="9"/>
        <v>0</v>
      </c>
      <c r="O1090" s="50">
        <f t="shared" si="10"/>
        <v>1</v>
      </c>
      <c r="P1090" s="4">
        <f t="shared" si="28"/>
        <v>297200</v>
      </c>
      <c r="Q1090" s="21">
        <f t="shared" si="31"/>
        <v>2</v>
      </c>
      <c r="V1090" s="52"/>
      <c r="W1090" s="53" t="str">
        <f t="shared" si="33"/>
        <v/>
      </c>
      <c r="AE1090" s="16"/>
      <c r="AF1090" s="17" t="str">
        <f t="shared" si="30"/>
        <v>#VALUE!</v>
      </c>
      <c r="AG1090" s="17" t="str">
        <f t="shared" si="22"/>
        <v>#N/A</v>
      </c>
      <c r="AH1090" s="17" t="str">
        <f t="shared" si="23"/>
        <v>#N/A</v>
      </c>
      <c r="AI1090" s="34">
        <f t="shared" si="24"/>
        <v>1</v>
      </c>
      <c r="AJ1090" s="18">
        <f t="shared" si="25"/>
        <v>10860.237</v>
      </c>
      <c r="AK1090" s="18">
        <f t="shared" si="26"/>
        <v>10558.56375</v>
      </c>
      <c r="AL1090" s="18">
        <f t="shared" si="27"/>
        <v>10256.8905</v>
      </c>
      <c r="AM1090" s="19">
        <v>88.0</v>
      </c>
      <c r="AN1090" s="19">
        <v>340.0</v>
      </c>
      <c r="AO1090" s="19">
        <v>45.0</v>
      </c>
      <c r="AP1090" s="19">
        <v>27.5</v>
      </c>
      <c r="AQ1090" s="19">
        <v>16.0</v>
      </c>
    </row>
    <row r="1091" ht="12.75" customHeight="1">
      <c r="A1091" s="102">
        <v>43845.0</v>
      </c>
      <c r="B1091" s="2">
        <v>1486.0</v>
      </c>
      <c r="C1091" s="3">
        <v>12091.88</v>
      </c>
      <c r="D1091" s="2">
        <v>12063.0</v>
      </c>
      <c r="E1091" s="4">
        <v>12063.0</v>
      </c>
      <c r="F1091" s="5">
        <f t="shared" si="1"/>
        <v>1418.897577</v>
      </c>
      <c r="G1091" s="6">
        <f t="shared" si="2"/>
        <v>1.032006737</v>
      </c>
      <c r="H1091" s="6">
        <f t="shared" si="3"/>
        <v>1.151079971</v>
      </c>
      <c r="I1091" s="5" t="b">
        <f t="shared" si="4"/>
        <v>0</v>
      </c>
      <c r="J1091" s="48">
        <f t="shared" si="5"/>
        <v>0</v>
      </c>
      <c r="K1091" s="4">
        <f t="shared" si="6"/>
        <v>-89</v>
      </c>
      <c r="L1091" s="7">
        <f t="shared" si="7"/>
        <v>-0.00238837964</v>
      </c>
      <c r="M1091" s="50" t="b">
        <f t="shared" si="8"/>
        <v>0</v>
      </c>
      <c r="N1091" s="50" t="b">
        <f t="shared" si="9"/>
        <v>0</v>
      </c>
      <c r="O1091" s="50">
        <f t="shared" si="10"/>
        <v>1</v>
      </c>
      <c r="P1091" s="4">
        <f t="shared" si="28"/>
        <v>298100</v>
      </c>
      <c r="Q1091" s="21">
        <f t="shared" si="31"/>
        <v>2</v>
      </c>
      <c r="V1091" s="52"/>
      <c r="W1091" s="53" t="str">
        <f t="shared" si="33"/>
        <v/>
      </c>
      <c r="AE1091" s="16"/>
      <c r="AF1091" s="17" t="str">
        <f t="shared" si="30"/>
        <v>#VALUE!</v>
      </c>
      <c r="AG1091" s="17" t="str">
        <f t="shared" si="22"/>
        <v>#N/A</v>
      </c>
      <c r="AH1091" s="17" t="str">
        <f t="shared" si="23"/>
        <v>#N/A</v>
      </c>
      <c r="AI1091" s="34">
        <f t="shared" si="24"/>
        <v>1</v>
      </c>
      <c r="AJ1091" s="18">
        <f t="shared" si="25"/>
        <v>10882.692</v>
      </c>
      <c r="AK1091" s="18">
        <f t="shared" si="26"/>
        <v>10580.395</v>
      </c>
      <c r="AL1091" s="18">
        <f t="shared" si="27"/>
        <v>10278.098</v>
      </c>
    </row>
    <row r="1092" ht="12.75" customHeight="1">
      <c r="A1092" s="1">
        <v>43844.0</v>
      </c>
      <c r="B1092" s="2">
        <v>1541.64387999</v>
      </c>
      <c r="C1092" s="3">
        <v>12179.81</v>
      </c>
      <c r="D1092" s="2">
        <v>12179.0</v>
      </c>
      <c r="E1092" s="4">
        <v>12152.0</v>
      </c>
      <c r="F1092" s="5">
        <f t="shared" si="1"/>
        <v>1423.056467</v>
      </c>
      <c r="G1092" s="6">
        <f t="shared" si="2"/>
        <v>1.040726152</v>
      </c>
      <c r="H1092" s="6">
        <f t="shared" si="3"/>
        <v>1.154118695</v>
      </c>
      <c r="I1092" s="5" t="b">
        <f t="shared" si="4"/>
        <v>0</v>
      </c>
      <c r="J1092" s="48">
        <f t="shared" si="5"/>
        <v>0</v>
      </c>
      <c r="K1092" s="4">
        <f t="shared" si="6"/>
        <v>57</v>
      </c>
      <c r="L1092" s="7">
        <f t="shared" si="7"/>
        <v>-0.002283286849</v>
      </c>
      <c r="M1092" s="50" t="b">
        <f t="shared" si="8"/>
        <v>0</v>
      </c>
      <c r="N1092" s="50" t="b">
        <f t="shared" si="9"/>
        <v>0</v>
      </c>
      <c r="O1092" s="50">
        <f t="shared" si="10"/>
        <v>1</v>
      </c>
      <c r="P1092" s="4">
        <f t="shared" si="28"/>
        <v>307000</v>
      </c>
      <c r="Q1092" s="21">
        <f t="shared" si="31"/>
        <v>2</v>
      </c>
      <c r="V1092" s="52"/>
      <c r="W1092" s="53" t="str">
        <f t="shared" si="33"/>
        <v/>
      </c>
      <c r="AE1092" s="16"/>
      <c r="AF1092" s="17" t="str">
        <f t="shared" si="30"/>
        <v>#VALUE!</v>
      </c>
      <c r="AG1092" s="17" t="str">
        <f t="shared" si="22"/>
        <v>#N/A</v>
      </c>
      <c r="AH1092" s="17" t="str">
        <f t="shared" si="23"/>
        <v>#N/A</v>
      </c>
      <c r="AI1092" s="34">
        <f t="shared" si="24"/>
        <v>1</v>
      </c>
      <c r="AJ1092" s="18">
        <f t="shared" si="25"/>
        <v>10961.829</v>
      </c>
      <c r="AK1092" s="18">
        <f t="shared" si="26"/>
        <v>10657.33375</v>
      </c>
      <c r="AL1092" s="18">
        <f t="shared" si="27"/>
        <v>10352.8385</v>
      </c>
    </row>
    <row r="1093" ht="12.75" customHeight="1">
      <c r="A1093" s="1">
        <v>43843.0</v>
      </c>
      <c r="B1093" s="2">
        <v>1434.88572709</v>
      </c>
      <c r="C1093" s="3">
        <v>12113.42</v>
      </c>
      <c r="D1093" s="2">
        <v>12115.0</v>
      </c>
      <c r="E1093" s="4">
        <v>12095.0</v>
      </c>
      <c r="F1093" s="5">
        <f t="shared" si="1"/>
        <v>1447.569119</v>
      </c>
      <c r="G1093" s="6">
        <f t="shared" si="2"/>
        <v>1.036523058</v>
      </c>
      <c r="H1093" s="6">
        <f t="shared" si="3"/>
        <v>1.253844805</v>
      </c>
      <c r="I1093" s="5" t="b">
        <f t="shared" si="4"/>
        <v>0</v>
      </c>
      <c r="J1093" s="48">
        <f t="shared" si="5"/>
        <v>0</v>
      </c>
      <c r="K1093" s="4">
        <f t="shared" si="6"/>
        <v>104</v>
      </c>
      <c r="L1093" s="7">
        <f t="shared" si="7"/>
        <v>-0.001520627535</v>
      </c>
      <c r="M1093" s="50" t="b">
        <f t="shared" si="8"/>
        <v>0</v>
      </c>
      <c r="N1093" s="50" t="b">
        <f t="shared" si="9"/>
        <v>0</v>
      </c>
      <c r="O1093" s="50">
        <f t="shared" si="10"/>
        <v>1</v>
      </c>
      <c r="P1093" s="4">
        <f t="shared" si="28"/>
        <v>301300</v>
      </c>
      <c r="Q1093" s="21">
        <f t="shared" si="31"/>
        <v>2</v>
      </c>
      <c r="V1093" s="52"/>
      <c r="W1093" s="53" t="str">
        <f t="shared" si="33"/>
        <v/>
      </c>
      <c r="AE1093" s="16"/>
      <c r="AF1093" s="17" t="str">
        <f t="shared" si="30"/>
        <v>#VALUE!</v>
      </c>
      <c r="AG1093" s="17" t="str">
        <f t="shared" si="22"/>
        <v>#N/A</v>
      </c>
      <c r="AH1093" s="17" t="str">
        <f t="shared" si="23"/>
        <v>#N/A</v>
      </c>
      <c r="AI1093" s="34">
        <f t="shared" si="24"/>
        <v>1</v>
      </c>
      <c r="AJ1093" s="18">
        <f t="shared" si="25"/>
        <v>10902.078</v>
      </c>
      <c r="AK1093" s="18">
        <f t="shared" si="26"/>
        <v>10599.2425</v>
      </c>
      <c r="AL1093" s="18">
        <f t="shared" si="27"/>
        <v>10296.407</v>
      </c>
    </row>
    <row r="1094" ht="12.75" customHeight="1">
      <c r="A1094" s="1">
        <v>43840.0</v>
      </c>
      <c r="B1094" s="2">
        <v>1289.36009109</v>
      </c>
      <c r="C1094" s="3">
        <v>12024.65</v>
      </c>
      <c r="D1094" s="2">
        <v>12011.0</v>
      </c>
      <c r="E1094" s="4"/>
      <c r="F1094" s="5">
        <f t="shared" si="1"/>
        <v>1449.200066</v>
      </c>
      <c r="G1094" s="6">
        <f t="shared" si="2"/>
        <v>1.030298365</v>
      </c>
      <c r="H1094" s="6">
        <f t="shared" si="3"/>
        <v>1.253390888</v>
      </c>
      <c r="I1094" s="5" t="b">
        <f t="shared" si="4"/>
        <v>0</v>
      </c>
      <c r="J1094" s="48">
        <f t="shared" si="5"/>
        <v>0</v>
      </c>
      <c r="K1094" s="4">
        <f t="shared" si="6"/>
        <v>41</v>
      </c>
      <c r="L1094" s="7">
        <f t="shared" si="7"/>
        <v>-0.001135168175</v>
      </c>
      <c r="M1094" s="50" t="b">
        <f t="shared" si="8"/>
        <v>0</v>
      </c>
      <c r="N1094" s="50" t="b">
        <f t="shared" si="9"/>
        <v>0</v>
      </c>
      <c r="O1094" s="50">
        <f t="shared" si="10"/>
        <v>1</v>
      </c>
      <c r="P1094" s="4">
        <f t="shared" si="28"/>
        <v>290900</v>
      </c>
      <c r="Q1094" s="21">
        <f t="shared" si="31"/>
        <v>2</v>
      </c>
      <c r="V1094" s="52"/>
      <c r="W1094" s="53" t="str">
        <f t="shared" si="33"/>
        <v/>
      </c>
      <c r="AE1094" s="16"/>
      <c r="AF1094" s="17" t="str">
        <f t="shared" si="30"/>
        <v>#VALUE!</v>
      </c>
      <c r="AG1094" s="17" t="str">
        <f t="shared" si="22"/>
        <v>#N/A</v>
      </c>
      <c r="AH1094" s="17" t="str">
        <f t="shared" si="23"/>
        <v>#N/A</v>
      </c>
      <c r="AI1094" s="34">
        <f t="shared" si="24"/>
        <v>1</v>
      </c>
      <c r="AJ1094" s="18">
        <f t="shared" si="25"/>
        <v>10822.185</v>
      </c>
      <c r="AK1094" s="18">
        <f t="shared" si="26"/>
        <v>10521.56875</v>
      </c>
      <c r="AL1094" s="18">
        <f t="shared" si="27"/>
        <v>10220.9525</v>
      </c>
    </row>
    <row r="1095" ht="12.75" customHeight="1">
      <c r="A1095" s="1">
        <v>43839.0</v>
      </c>
      <c r="B1095" s="2">
        <v>1342.59818433</v>
      </c>
      <c r="C1095" s="3">
        <v>11970.63</v>
      </c>
      <c r="D1095" s="2">
        <v>11970.0</v>
      </c>
      <c r="E1095" s="4"/>
      <c r="F1095" s="5">
        <f t="shared" si="1"/>
        <v>1578.84741</v>
      </c>
      <c r="G1095" s="6">
        <f t="shared" si="2"/>
        <v>1.02689836</v>
      </c>
      <c r="H1095" s="6">
        <f t="shared" si="3"/>
        <v>1.460253579</v>
      </c>
      <c r="I1095" s="5" t="b">
        <f t="shared" si="4"/>
        <v>0</v>
      </c>
      <c r="J1095" s="48">
        <f t="shared" si="5"/>
        <v>0</v>
      </c>
      <c r="K1095" s="4">
        <f t="shared" si="6"/>
        <v>169</v>
      </c>
      <c r="L1095" s="7">
        <f t="shared" si="7"/>
        <v>-0.00005262880901</v>
      </c>
      <c r="M1095" s="50" t="b">
        <f t="shared" si="8"/>
        <v>0</v>
      </c>
      <c r="N1095" s="50" t="b">
        <f t="shared" si="9"/>
        <v>0</v>
      </c>
      <c r="O1095" s="50">
        <f t="shared" si="10"/>
        <v>1</v>
      </c>
      <c r="P1095" s="4">
        <f t="shared" si="28"/>
        <v>286800</v>
      </c>
      <c r="Q1095" s="21">
        <f t="shared" si="31"/>
        <v>2</v>
      </c>
      <c r="V1095" s="52"/>
      <c r="W1095" s="53" t="str">
        <f t="shared" si="33"/>
        <v/>
      </c>
      <c r="AE1095" s="16"/>
      <c r="AF1095" s="17" t="str">
        <f t="shared" si="30"/>
        <v>#VALUE!</v>
      </c>
      <c r="AG1095" s="17" t="str">
        <f t="shared" si="22"/>
        <v>#N/A</v>
      </c>
      <c r="AH1095" s="17" t="str">
        <f t="shared" si="23"/>
        <v>#N/A</v>
      </c>
      <c r="AI1095" s="34">
        <f t="shared" si="24"/>
        <v>1</v>
      </c>
      <c r="AJ1095" s="18">
        <f t="shared" si="25"/>
        <v>10773.567</v>
      </c>
      <c r="AK1095" s="18">
        <f t="shared" si="26"/>
        <v>10474.30125</v>
      </c>
      <c r="AL1095" s="18">
        <f t="shared" si="27"/>
        <v>10175.0355</v>
      </c>
    </row>
    <row r="1096" ht="12.75" customHeight="1">
      <c r="A1096" s="1">
        <v>43838.0</v>
      </c>
      <c r="B1096" s="2">
        <v>1506.79445049</v>
      </c>
      <c r="C1096" s="3">
        <v>11817.1</v>
      </c>
      <c r="D1096" s="2">
        <v>11801.0</v>
      </c>
      <c r="E1096" s="4"/>
      <c r="F1096" s="5">
        <f t="shared" si="1"/>
        <v>1595.756885</v>
      </c>
      <c r="G1096" s="6">
        <f t="shared" si="2"/>
        <v>1.014899975</v>
      </c>
      <c r="H1096" s="6">
        <f t="shared" si="3"/>
        <v>1.457729045</v>
      </c>
      <c r="I1096" s="5" t="b">
        <f t="shared" si="4"/>
        <v>0</v>
      </c>
      <c r="J1096" s="48">
        <f t="shared" si="5"/>
        <v>0</v>
      </c>
      <c r="K1096" s="4">
        <f t="shared" si="6"/>
        <v>-70</v>
      </c>
      <c r="L1096" s="7">
        <f t="shared" si="7"/>
        <v>-0.001362432407</v>
      </c>
      <c r="M1096" s="50" t="b">
        <f t="shared" si="8"/>
        <v>0</v>
      </c>
      <c r="N1096" s="50" t="b">
        <f t="shared" si="9"/>
        <v>0</v>
      </c>
      <c r="O1096" s="50">
        <f t="shared" si="10"/>
        <v>1</v>
      </c>
      <c r="P1096" s="4">
        <f t="shared" si="28"/>
        <v>269900</v>
      </c>
      <c r="Q1096" s="21">
        <f t="shared" si="31"/>
        <v>2</v>
      </c>
      <c r="V1096" s="52"/>
      <c r="W1096" s="53" t="str">
        <f t="shared" si="33"/>
        <v/>
      </c>
      <c r="AE1096" s="16"/>
      <c r="AF1096" s="17" t="str">
        <f t="shared" si="30"/>
        <v>#VALUE!</v>
      </c>
      <c r="AG1096" s="17" t="str">
        <f t="shared" si="22"/>
        <v>#N/A</v>
      </c>
      <c r="AH1096" s="17" t="str">
        <f t="shared" si="23"/>
        <v>#N/A</v>
      </c>
      <c r="AI1096" s="34">
        <f t="shared" si="24"/>
        <v>1</v>
      </c>
      <c r="AJ1096" s="18">
        <f t="shared" si="25"/>
        <v>10635.39</v>
      </c>
      <c r="AK1096" s="18">
        <f t="shared" si="26"/>
        <v>10339.9625</v>
      </c>
      <c r="AL1096" s="18">
        <f t="shared" si="27"/>
        <v>10044.535</v>
      </c>
    </row>
    <row r="1097" ht="12.75" customHeight="1">
      <c r="A1097" s="1">
        <v>43837.0</v>
      </c>
      <c r="B1097" s="2">
        <v>1664.20714273</v>
      </c>
      <c r="C1097" s="3">
        <v>11880.32</v>
      </c>
      <c r="D1097" s="2">
        <v>11871.0</v>
      </c>
      <c r="E1097" s="4"/>
      <c r="F1097" s="5">
        <f t="shared" si="1"/>
        <v>1530.472077</v>
      </c>
      <c r="G1097" s="6">
        <f t="shared" si="2"/>
        <v>1.021360693</v>
      </c>
      <c r="H1097" s="6">
        <f t="shared" si="3"/>
        <v>1.460122893</v>
      </c>
      <c r="I1097" s="5" t="b">
        <f t="shared" si="4"/>
        <v>0</v>
      </c>
      <c r="J1097" s="48">
        <f t="shared" si="5"/>
        <v>0</v>
      </c>
      <c r="K1097" s="4">
        <f t="shared" si="6"/>
        <v>-82</v>
      </c>
      <c r="L1097" s="7">
        <f t="shared" si="7"/>
        <v>-0.0007844906535</v>
      </c>
      <c r="M1097" s="50" t="b">
        <f t="shared" si="8"/>
        <v>0</v>
      </c>
      <c r="N1097" s="50" t="b">
        <f t="shared" si="9"/>
        <v>0</v>
      </c>
      <c r="O1097" s="50">
        <f t="shared" si="10"/>
        <v>1</v>
      </c>
      <c r="P1097" s="4">
        <f t="shared" si="28"/>
        <v>276900</v>
      </c>
      <c r="Q1097" s="21">
        <f t="shared" si="31"/>
        <v>2</v>
      </c>
      <c r="V1097" s="52"/>
      <c r="W1097" s="53" t="str">
        <f t="shared" si="33"/>
        <v/>
      </c>
      <c r="AE1097" s="16"/>
      <c r="AF1097" s="17" t="str">
        <f t="shared" si="30"/>
        <v>#VALUE!</v>
      </c>
      <c r="AG1097" s="17" t="str">
        <f t="shared" si="22"/>
        <v>#N/A</v>
      </c>
      <c r="AH1097" s="17" t="str">
        <f t="shared" si="23"/>
        <v>#N/A</v>
      </c>
      <c r="AI1097" s="34">
        <f t="shared" si="24"/>
        <v>1</v>
      </c>
      <c r="AJ1097" s="18">
        <f t="shared" si="25"/>
        <v>10692.288</v>
      </c>
      <c r="AK1097" s="18">
        <f t="shared" si="26"/>
        <v>10395.28</v>
      </c>
      <c r="AL1097" s="18">
        <f t="shared" si="27"/>
        <v>10098.272</v>
      </c>
    </row>
    <row r="1098" ht="12.75" customHeight="1">
      <c r="A1098" s="1">
        <v>43836.0</v>
      </c>
      <c r="B1098" s="2">
        <v>1443.04046312</v>
      </c>
      <c r="C1098" s="3">
        <v>11953.36</v>
      </c>
      <c r="D1098" s="2">
        <v>11953.0</v>
      </c>
      <c r="E1098" s="4"/>
      <c r="F1098" s="5">
        <f t="shared" si="1"/>
        <v>1448.718459</v>
      </c>
      <c r="G1098" s="6">
        <f t="shared" si="2"/>
        <v>1.028839046</v>
      </c>
      <c r="H1098" s="6">
        <f t="shared" si="3"/>
        <v>1.460805507</v>
      </c>
      <c r="I1098" s="5" t="b">
        <f t="shared" si="4"/>
        <v>0</v>
      </c>
      <c r="J1098" s="48">
        <f t="shared" si="5"/>
        <v>0</v>
      </c>
      <c r="K1098" s="4">
        <f t="shared" si="6"/>
        <v>-128</v>
      </c>
      <c r="L1098" s="7">
        <f t="shared" si="7"/>
        <v>-0.00003011705495</v>
      </c>
      <c r="M1098" s="50" t="b">
        <f t="shared" si="8"/>
        <v>0</v>
      </c>
      <c r="N1098" s="50" t="b">
        <f t="shared" si="9"/>
        <v>0</v>
      </c>
      <c r="O1098" s="50">
        <f t="shared" si="10"/>
        <v>1</v>
      </c>
      <c r="P1098" s="4">
        <f t="shared" si="28"/>
        <v>285100</v>
      </c>
      <c r="Q1098" s="21">
        <f t="shared" si="31"/>
        <v>2</v>
      </c>
      <c r="V1098" s="52"/>
      <c r="W1098" s="53" t="str">
        <f t="shared" si="33"/>
        <v/>
      </c>
      <c r="AE1098" s="16"/>
      <c r="AF1098" s="17" t="str">
        <f t="shared" si="30"/>
        <v>#VALUE!</v>
      </c>
      <c r="AG1098" s="17" t="str">
        <f t="shared" si="22"/>
        <v>#N/A</v>
      </c>
      <c r="AH1098" s="17" t="str">
        <f t="shared" si="23"/>
        <v>#N/A</v>
      </c>
      <c r="AI1098" s="34">
        <f t="shared" si="24"/>
        <v>1</v>
      </c>
      <c r="AJ1098" s="18">
        <f t="shared" si="25"/>
        <v>10758.024</v>
      </c>
      <c r="AK1098" s="18">
        <f t="shared" si="26"/>
        <v>10459.19</v>
      </c>
      <c r="AL1098" s="18">
        <f t="shared" si="27"/>
        <v>10160.356</v>
      </c>
    </row>
    <row r="1099" ht="12.75" customHeight="1">
      <c r="A1099" s="1">
        <v>43833.0</v>
      </c>
      <c r="B1099" s="2">
        <v>1937.59680797</v>
      </c>
      <c r="C1099" s="3">
        <v>12110.43</v>
      </c>
      <c r="D1099" s="2">
        <v>12081.0</v>
      </c>
      <c r="E1099" s="4"/>
      <c r="F1099" s="5">
        <f t="shared" si="1"/>
        <v>1378.229563</v>
      </c>
      <c r="G1099" s="6">
        <f t="shared" si="2"/>
        <v>1.043950749</v>
      </c>
      <c r="H1099" s="6">
        <f t="shared" si="3"/>
        <v>1.463350199</v>
      </c>
      <c r="I1099" s="5" t="b">
        <f t="shared" si="4"/>
        <v>0</v>
      </c>
      <c r="J1099" s="48">
        <f t="shared" si="5"/>
        <v>0</v>
      </c>
      <c r="K1099" s="4">
        <f t="shared" si="6"/>
        <v>-21</v>
      </c>
      <c r="L1099" s="7">
        <f t="shared" si="7"/>
        <v>-0.002430136667</v>
      </c>
      <c r="M1099" s="50" t="b">
        <f t="shared" si="8"/>
        <v>0</v>
      </c>
      <c r="N1099" s="50" t="b">
        <f t="shared" si="9"/>
        <v>0</v>
      </c>
      <c r="O1099" s="50">
        <f t="shared" si="10"/>
        <v>1</v>
      </c>
      <c r="P1099" s="4">
        <f t="shared" si="28"/>
        <v>297900</v>
      </c>
      <c r="Q1099" s="21">
        <f t="shared" si="31"/>
        <v>2</v>
      </c>
      <c r="V1099" s="52"/>
      <c r="W1099" s="53" t="str">
        <f t="shared" si="33"/>
        <v/>
      </c>
      <c r="AE1099" s="16"/>
      <c r="AF1099" s="17" t="str">
        <f t="shared" si="30"/>
        <v>#VALUE!</v>
      </c>
      <c r="AG1099" s="17" t="str">
        <f t="shared" si="22"/>
        <v>#N/A</v>
      </c>
      <c r="AH1099" s="17" t="str">
        <f t="shared" si="23"/>
        <v>#N/A</v>
      </c>
      <c r="AI1099" s="34">
        <f t="shared" si="24"/>
        <v>1</v>
      </c>
      <c r="AJ1099" s="18">
        <f t="shared" si="25"/>
        <v>10899.387</v>
      </c>
      <c r="AK1099" s="18">
        <f t="shared" si="26"/>
        <v>10596.62625</v>
      </c>
      <c r="AL1099" s="18">
        <f t="shared" si="27"/>
        <v>10293.8655</v>
      </c>
    </row>
    <row r="1100" ht="12.75" customHeight="1">
      <c r="A1100" s="1">
        <v>43832.0</v>
      </c>
      <c r="B1100" s="2">
        <v>1427.14556309</v>
      </c>
      <c r="C1100" s="3">
        <v>12100.48</v>
      </c>
      <c r="D1100" s="2">
        <v>12102.0</v>
      </c>
      <c r="E1100" s="4"/>
      <c r="F1100" s="5">
        <f t="shared" si="1"/>
        <v>1192.298019</v>
      </c>
      <c r="G1100" s="6">
        <f t="shared" si="2"/>
        <v>1.044733784</v>
      </c>
      <c r="H1100" s="6">
        <f t="shared" si="3"/>
        <v>1.08641688</v>
      </c>
      <c r="I1100" s="5" t="b">
        <f t="shared" si="4"/>
        <v>0</v>
      </c>
      <c r="J1100" s="48">
        <f t="shared" si="5"/>
        <v>0</v>
      </c>
      <c r="K1100" s="4">
        <f t="shared" si="6"/>
        <v>99</v>
      </c>
      <c r="L1100" s="7">
        <f t="shared" si="7"/>
        <v>0.0001256148516</v>
      </c>
      <c r="M1100" s="50" t="b">
        <f t="shared" si="8"/>
        <v>0</v>
      </c>
      <c r="N1100" s="50" t="b">
        <f t="shared" si="9"/>
        <v>0</v>
      </c>
      <c r="O1100" s="50">
        <f t="shared" si="10"/>
        <v>1</v>
      </c>
      <c r="P1100" s="4">
        <v>300000.0</v>
      </c>
      <c r="Q1100" s="21">
        <f t="shared" si="31"/>
        <v>2</v>
      </c>
      <c r="V1100" s="52"/>
      <c r="W1100" s="53" t="str">
        <f t="shared" si="33"/>
        <v/>
      </c>
      <c r="AE1100" s="16"/>
      <c r="AF1100" s="17" t="str">
        <f t="shared" si="30"/>
        <v>#VALUE!</v>
      </c>
      <c r="AG1100" s="17" t="str">
        <f t="shared" si="22"/>
        <v>#N/A</v>
      </c>
      <c r="AH1100" s="17" t="str">
        <f t="shared" si="23"/>
        <v>#N/A</v>
      </c>
      <c r="AI1100" s="34">
        <f t="shared" si="24"/>
        <v>1</v>
      </c>
      <c r="AJ1100" s="18">
        <f t="shared" si="25"/>
        <v>10890.432</v>
      </c>
      <c r="AK1100" s="18">
        <f t="shared" si="26"/>
        <v>10587.92</v>
      </c>
      <c r="AL1100" s="18">
        <f t="shared" si="27"/>
        <v>10285.408</v>
      </c>
    </row>
    <row r="1101" ht="12.75" customHeight="1">
      <c r="A1101" s="1">
        <v>43830.0</v>
      </c>
      <c r="B1101" s="2">
        <v>1180.37040633</v>
      </c>
      <c r="C1101" s="3">
        <v>11997.14</v>
      </c>
      <c r="D1101" s="2">
        <v>12003.0</v>
      </c>
      <c r="E1101" s="4"/>
      <c r="F1101" s="5">
        <f t="shared" si="1"/>
        <v>1089.314655</v>
      </c>
      <c r="G1101" s="6">
        <f t="shared" si="2"/>
        <v>1.037551572</v>
      </c>
      <c r="H1101" s="6">
        <f t="shared" si="3"/>
        <v>0.9591524714</v>
      </c>
      <c r="I1101" s="5" t="b">
        <f t="shared" si="4"/>
        <v>0</v>
      </c>
      <c r="J1101" s="48">
        <f t="shared" si="5"/>
        <v>0</v>
      </c>
      <c r="K1101" s="4">
        <f t="shared" si="6"/>
        <v>-68</v>
      </c>
      <c r="L1101" s="7">
        <f t="shared" si="7"/>
        <v>0.0004884497472</v>
      </c>
      <c r="M1101" s="50" t="b">
        <f t="shared" si="8"/>
        <v>0</v>
      </c>
      <c r="N1101" s="50" t="b">
        <f t="shared" si="9"/>
        <v>0</v>
      </c>
      <c r="O1101" s="50">
        <f t="shared" si="10"/>
        <v>-1</v>
      </c>
      <c r="P1101" s="4">
        <f t="shared" ref="P1101:P1341" si="35">P1102+K1101*Q1102*$P$2</f>
        <v>401950</v>
      </c>
      <c r="Q1101" s="21">
        <f t="shared" si="31"/>
        <v>-3</v>
      </c>
      <c r="V1101" s="52"/>
      <c r="W1101" s="53" t="str">
        <f t="shared" si="33"/>
        <v/>
      </c>
      <c r="AE1101" s="16"/>
      <c r="AF1101" s="17" t="str">
        <f t="shared" si="30"/>
        <v>#VALUE!</v>
      </c>
      <c r="AG1101" s="17" t="str">
        <f t="shared" si="22"/>
        <v>#N/A</v>
      </c>
      <c r="AH1101" s="17" t="str">
        <f t="shared" si="23"/>
        <v>#N/A</v>
      </c>
      <c r="AI1101" s="34">
        <f t="shared" si="24"/>
        <v>1</v>
      </c>
      <c r="AJ1101" s="18">
        <f t="shared" si="25"/>
        <v>10797.426</v>
      </c>
      <c r="AK1101" s="18">
        <f t="shared" si="26"/>
        <v>10497.4975</v>
      </c>
      <c r="AL1101" s="18">
        <f t="shared" si="27"/>
        <v>10197.569</v>
      </c>
    </row>
    <row r="1102" ht="12.75" customHeight="1">
      <c r="A1102" s="1">
        <v>43829.0</v>
      </c>
      <c r="B1102" s="2">
        <v>1255.43905644</v>
      </c>
      <c r="C1102" s="3">
        <v>12053.37</v>
      </c>
      <c r="D1102" s="2">
        <v>12071.0</v>
      </c>
      <c r="E1102" s="4"/>
      <c r="F1102" s="5">
        <f t="shared" si="1"/>
        <v>1061.505885</v>
      </c>
      <c r="G1102" s="6">
        <f t="shared" si="2"/>
        <v>1.044073934</v>
      </c>
      <c r="H1102" s="6">
        <f t="shared" si="3"/>
        <v>0.9584735386</v>
      </c>
      <c r="I1102" s="5" t="b">
        <f t="shared" si="4"/>
        <v>0</v>
      </c>
      <c r="J1102" s="48">
        <f t="shared" si="5"/>
        <v>0</v>
      </c>
      <c r="K1102" s="4">
        <f t="shared" si="6"/>
        <v>-22</v>
      </c>
      <c r="L1102" s="7">
        <f t="shared" si="7"/>
        <v>0.00146266148</v>
      </c>
      <c r="M1102" s="50" t="b">
        <f t="shared" si="8"/>
        <v>0</v>
      </c>
      <c r="N1102" s="50" t="b">
        <f t="shared" si="9"/>
        <v>0</v>
      </c>
      <c r="O1102" s="50">
        <f t="shared" si="10"/>
        <v>-1</v>
      </c>
      <c r="P1102" s="4">
        <f t="shared" si="35"/>
        <v>391750</v>
      </c>
      <c r="Q1102" s="21">
        <f t="shared" si="31"/>
        <v>-3</v>
      </c>
      <c r="V1102" s="52"/>
      <c r="W1102" s="53" t="str">
        <f t="shared" si="33"/>
        <v/>
      </c>
      <c r="AE1102" s="16"/>
      <c r="AF1102" s="17" t="str">
        <f t="shared" si="30"/>
        <v>#VALUE!</v>
      </c>
      <c r="AG1102" s="17" t="str">
        <f t="shared" si="22"/>
        <v>#N/A</v>
      </c>
      <c r="AH1102" s="17" t="str">
        <f t="shared" si="23"/>
        <v>#N/A</v>
      </c>
      <c r="AI1102" s="34">
        <f t="shared" si="24"/>
        <v>1</v>
      </c>
      <c r="AJ1102" s="18">
        <f t="shared" si="25"/>
        <v>10848.033</v>
      </c>
      <c r="AK1102" s="18">
        <f t="shared" si="26"/>
        <v>10546.69875</v>
      </c>
      <c r="AL1102" s="18">
        <f t="shared" si="27"/>
        <v>10245.3645</v>
      </c>
    </row>
    <row r="1103" ht="12.75" customHeight="1">
      <c r="A1103" s="1">
        <v>43826.0</v>
      </c>
      <c r="B1103" s="2">
        <v>1090.59597891</v>
      </c>
      <c r="C1103" s="3">
        <v>12091.59</v>
      </c>
      <c r="D1103" s="2">
        <v>12093.0</v>
      </c>
      <c r="E1103" s="4"/>
      <c r="F1103" s="5">
        <f t="shared" si="1"/>
        <v>1039.039834</v>
      </c>
      <c r="G1103" s="6">
        <f t="shared" si="2"/>
        <v>1.049168043</v>
      </c>
      <c r="H1103" s="6">
        <f t="shared" si="3"/>
        <v>0.8731413015</v>
      </c>
      <c r="I1103" s="5" t="b">
        <f t="shared" si="4"/>
        <v>0</v>
      </c>
      <c r="J1103" s="48">
        <f t="shared" si="5"/>
        <v>0</v>
      </c>
      <c r="K1103" s="4">
        <f t="shared" si="6"/>
        <v>91</v>
      </c>
      <c r="L1103" s="7">
        <f t="shared" si="7"/>
        <v>0.0001166099744</v>
      </c>
      <c r="M1103" s="50" t="b">
        <f t="shared" si="8"/>
        <v>0</v>
      </c>
      <c r="N1103" s="50" t="b">
        <f t="shared" si="9"/>
        <v>0</v>
      </c>
      <c r="O1103" s="50">
        <f t="shared" si="10"/>
        <v>-1</v>
      </c>
      <c r="P1103" s="4">
        <f t="shared" si="35"/>
        <v>388450</v>
      </c>
      <c r="Q1103" s="21">
        <f t="shared" si="31"/>
        <v>-3</v>
      </c>
      <c r="V1103" s="52"/>
      <c r="W1103" s="53" t="str">
        <f t="shared" si="33"/>
        <v/>
      </c>
      <c r="AE1103" s="16"/>
      <c r="AF1103" s="17" t="str">
        <f t="shared" si="30"/>
        <v>#VALUE!</v>
      </c>
      <c r="AG1103" s="17" t="str">
        <f t="shared" si="22"/>
        <v>#N/A</v>
      </c>
      <c r="AH1103" s="17" t="str">
        <f t="shared" si="23"/>
        <v>#N/A</v>
      </c>
      <c r="AI1103" s="34">
        <f t="shared" si="24"/>
        <v>1</v>
      </c>
      <c r="AJ1103" s="18">
        <f t="shared" si="25"/>
        <v>10882.431</v>
      </c>
      <c r="AK1103" s="18">
        <f t="shared" si="26"/>
        <v>10580.14125</v>
      </c>
      <c r="AL1103" s="18">
        <f t="shared" si="27"/>
        <v>10277.8515</v>
      </c>
    </row>
    <row r="1104" ht="12.75" customHeight="1">
      <c r="A1104" s="1">
        <v>43825.0</v>
      </c>
      <c r="B1104" s="2">
        <v>1007.9390923</v>
      </c>
      <c r="C1104" s="3">
        <v>12001.01</v>
      </c>
      <c r="D1104" s="2">
        <v>12002.0</v>
      </c>
      <c r="E1104" s="4"/>
      <c r="F1104" s="5">
        <f t="shared" si="1"/>
        <v>1162.110769</v>
      </c>
      <c r="G1104" s="6">
        <f t="shared" si="2"/>
        <v>1.043033701</v>
      </c>
      <c r="H1104" s="6">
        <f t="shared" si="3"/>
        <v>1.301741167</v>
      </c>
      <c r="I1104" s="5" t="b">
        <f t="shared" si="4"/>
        <v>0</v>
      </c>
      <c r="J1104" s="48">
        <f t="shared" si="5"/>
        <v>0</v>
      </c>
      <c r="K1104" s="4">
        <f t="shared" si="6"/>
        <v>-14</v>
      </c>
      <c r="L1104" s="7">
        <f t="shared" si="7"/>
        <v>0.00008249305683</v>
      </c>
      <c r="M1104" s="50" t="b">
        <f t="shared" si="8"/>
        <v>0</v>
      </c>
      <c r="N1104" s="50" t="b">
        <f t="shared" si="9"/>
        <v>0</v>
      </c>
      <c r="O1104" s="50">
        <f t="shared" si="10"/>
        <v>-1</v>
      </c>
      <c r="P1104" s="4">
        <f t="shared" si="35"/>
        <v>402100</v>
      </c>
      <c r="Q1104" s="21">
        <f t="shared" si="31"/>
        <v>-3</v>
      </c>
      <c r="V1104" s="52"/>
      <c r="W1104" s="53" t="str">
        <f t="shared" si="33"/>
        <v/>
      </c>
      <c r="AE1104" s="16"/>
      <c r="AF1104" s="17" t="str">
        <f t="shared" si="30"/>
        <v>#VALUE!</v>
      </c>
      <c r="AG1104" s="17" t="str">
        <f t="shared" si="22"/>
        <v>#N/A</v>
      </c>
      <c r="AH1104" s="17" t="str">
        <f t="shared" si="23"/>
        <v>#N/A</v>
      </c>
      <c r="AI1104" s="34">
        <f t="shared" si="24"/>
        <v>1</v>
      </c>
      <c r="AJ1104" s="18">
        <f t="shared" si="25"/>
        <v>10800.909</v>
      </c>
      <c r="AK1104" s="18">
        <f t="shared" si="26"/>
        <v>10500.88375</v>
      </c>
      <c r="AL1104" s="18">
        <f t="shared" si="27"/>
        <v>10200.8585</v>
      </c>
    </row>
    <row r="1105" ht="12.75" customHeight="1">
      <c r="A1105" s="1">
        <v>43824.0</v>
      </c>
      <c r="B1105" s="2">
        <v>912.22874033</v>
      </c>
      <c r="C1105" s="3">
        <v>12008.13</v>
      </c>
      <c r="D1105" s="2">
        <v>12016.0</v>
      </c>
      <c r="E1105" s="4"/>
      <c r="F1105" s="5">
        <f t="shared" si="1"/>
        <v>1236.041944</v>
      </c>
      <c r="G1105" s="6">
        <f t="shared" si="2"/>
        <v>1.045217059</v>
      </c>
      <c r="H1105" s="6">
        <f t="shared" si="3"/>
        <v>1.293678415</v>
      </c>
      <c r="I1105" s="5" t="b">
        <f t="shared" si="4"/>
        <v>0</v>
      </c>
      <c r="J1105" s="48">
        <f t="shared" si="5"/>
        <v>0</v>
      </c>
      <c r="K1105" s="4">
        <f t="shared" si="6"/>
        <v>27</v>
      </c>
      <c r="L1105" s="7">
        <f t="shared" si="7"/>
        <v>0.0006553893071</v>
      </c>
      <c r="M1105" s="50" t="b">
        <f t="shared" si="8"/>
        <v>0</v>
      </c>
      <c r="N1105" s="50" t="b">
        <f t="shared" si="9"/>
        <v>0</v>
      </c>
      <c r="O1105" s="50">
        <f t="shared" si="10"/>
        <v>-1</v>
      </c>
      <c r="P1105" s="4">
        <f t="shared" si="35"/>
        <v>400000</v>
      </c>
      <c r="Q1105" s="21">
        <f t="shared" si="31"/>
        <v>-3</v>
      </c>
      <c r="V1105" s="52"/>
      <c r="W1105" s="53" t="str">
        <f t="shared" si="33"/>
        <v/>
      </c>
      <c r="AE1105" s="16"/>
      <c r="AF1105" s="17" t="str">
        <f t="shared" si="30"/>
        <v>#VALUE!</v>
      </c>
      <c r="AG1105" s="17" t="str">
        <f t="shared" si="22"/>
        <v>#N/A</v>
      </c>
      <c r="AH1105" s="17" t="str">
        <f t="shared" si="23"/>
        <v>#N/A</v>
      </c>
      <c r="AI1105" s="34">
        <f t="shared" si="24"/>
        <v>1</v>
      </c>
      <c r="AJ1105" s="18">
        <f t="shared" si="25"/>
        <v>10807.317</v>
      </c>
      <c r="AK1105" s="18">
        <f t="shared" si="26"/>
        <v>10507.11375</v>
      </c>
      <c r="AL1105" s="18">
        <f t="shared" si="27"/>
        <v>10206.9105</v>
      </c>
    </row>
    <row r="1106" ht="12.75" customHeight="1">
      <c r="A1106" s="1">
        <v>43823.0</v>
      </c>
      <c r="B1106" s="2">
        <v>1041.32655474</v>
      </c>
      <c r="C1106" s="3">
        <v>11976.38</v>
      </c>
      <c r="D1106" s="2">
        <v>11989.0</v>
      </c>
      <c r="E1106" s="4"/>
      <c r="F1106" s="5">
        <f t="shared" si="1"/>
        <v>1354.856439</v>
      </c>
      <c r="G1106" s="6">
        <f t="shared" si="2"/>
        <v>1.044238677</v>
      </c>
      <c r="H1106" s="6">
        <f t="shared" si="3"/>
        <v>1.288211538</v>
      </c>
      <c r="I1106" s="5" t="b">
        <f t="shared" si="4"/>
        <v>0</v>
      </c>
      <c r="J1106" s="48">
        <f t="shared" si="5"/>
        <v>0</v>
      </c>
      <c r="K1106" s="4">
        <f t="shared" si="6"/>
        <v>-21</v>
      </c>
      <c r="L1106" s="7">
        <f t="shared" si="7"/>
        <v>0.00105374078</v>
      </c>
      <c r="M1106" s="50" t="b">
        <f t="shared" si="8"/>
        <v>0</v>
      </c>
      <c r="N1106" s="50" t="b">
        <f t="shared" si="9"/>
        <v>0</v>
      </c>
      <c r="O1106" s="50">
        <f t="shared" si="10"/>
        <v>-1</v>
      </c>
      <c r="P1106" s="4">
        <f t="shared" si="35"/>
        <v>404050</v>
      </c>
      <c r="Q1106" s="21">
        <f t="shared" si="31"/>
        <v>-3</v>
      </c>
      <c r="V1106" s="52"/>
      <c r="W1106" s="53" t="str">
        <f t="shared" si="33"/>
        <v/>
      </c>
      <c r="AE1106" s="16"/>
      <c r="AF1106" s="17" t="str">
        <f t="shared" si="30"/>
        <v>#VALUE!</v>
      </c>
      <c r="AG1106" s="17" t="str">
        <f t="shared" si="22"/>
        <v>#N/A</v>
      </c>
      <c r="AH1106" s="17" t="str">
        <f t="shared" si="23"/>
        <v>#N/A</v>
      </c>
      <c r="AI1106" s="34">
        <f t="shared" si="24"/>
        <v>1</v>
      </c>
      <c r="AJ1106" s="18">
        <f t="shared" si="25"/>
        <v>10778.742</v>
      </c>
      <c r="AK1106" s="18">
        <f t="shared" si="26"/>
        <v>10479.3325</v>
      </c>
      <c r="AL1106" s="18">
        <f t="shared" si="27"/>
        <v>10179.923</v>
      </c>
    </row>
    <row r="1107" ht="12.75" customHeight="1">
      <c r="A1107" s="1">
        <v>43822.0</v>
      </c>
      <c r="B1107" s="2">
        <v>1143.10880564</v>
      </c>
      <c r="C1107" s="3">
        <v>12022.23</v>
      </c>
      <c r="D1107" s="2">
        <v>12010.0</v>
      </c>
      <c r="E1107" s="4"/>
      <c r="F1107" s="5">
        <f t="shared" si="1"/>
        <v>1459.736875</v>
      </c>
      <c r="G1107" s="6">
        <f t="shared" si="2"/>
        <v>1.049921417</v>
      </c>
      <c r="H1107" s="6">
        <f t="shared" si="3"/>
        <v>1.286290385</v>
      </c>
      <c r="I1107" s="5" t="b">
        <f t="shared" si="4"/>
        <v>0</v>
      </c>
      <c r="J1107" s="48">
        <f t="shared" si="5"/>
        <v>0</v>
      </c>
      <c r="K1107" s="4">
        <f t="shared" si="6"/>
        <v>23</v>
      </c>
      <c r="L1107" s="7">
        <f t="shared" si="7"/>
        <v>-0.001017282151</v>
      </c>
      <c r="M1107" s="50" t="b">
        <f t="shared" si="8"/>
        <v>0</v>
      </c>
      <c r="N1107" s="50" t="b">
        <f t="shared" si="9"/>
        <v>0</v>
      </c>
      <c r="O1107" s="50">
        <f t="shared" si="10"/>
        <v>1</v>
      </c>
      <c r="P1107" s="4">
        <f t="shared" si="35"/>
        <v>407200</v>
      </c>
      <c r="Q1107" s="21">
        <f t="shared" si="31"/>
        <v>3</v>
      </c>
      <c r="V1107" s="52"/>
      <c r="W1107" s="53" t="str">
        <f t="shared" si="33"/>
        <v/>
      </c>
      <c r="AE1107" s="16"/>
      <c r="AF1107" s="17" t="str">
        <f t="shared" si="30"/>
        <v>#VALUE!</v>
      </c>
      <c r="AG1107" s="17" t="str">
        <f t="shared" si="22"/>
        <v>#N/A</v>
      </c>
      <c r="AH1107" s="17" t="str">
        <f t="shared" si="23"/>
        <v>#N/A</v>
      </c>
      <c r="AI1107" s="34">
        <f t="shared" si="24"/>
        <v>1</v>
      </c>
      <c r="AJ1107" s="18">
        <f t="shared" si="25"/>
        <v>10820.007</v>
      </c>
      <c r="AK1107" s="18">
        <f t="shared" si="26"/>
        <v>10519.45125</v>
      </c>
      <c r="AL1107" s="18">
        <f t="shared" si="27"/>
        <v>10218.8955</v>
      </c>
    </row>
    <row r="1108" ht="12.75" customHeight="1">
      <c r="A1108" s="1">
        <v>43819.0</v>
      </c>
      <c r="B1108" s="2">
        <v>1705.95065277</v>
      </c>
      <c r="C1108" s="3">
        <v>11959.08</v>
      </c>
      <c r="D1108" s="2">
        <v>11987.0</v>
      </c>
      <c r="E1108" s="4"/>
      <c r="F1108" s="5">
        <f t="shared" si="1"/>
        <v>1520.813076</v>
      </c>
      <c r="G1108" s="6">
        <f t="shared" si="2"/>
        <v>1.046155313</v>
      </c>
      <c r="H1108" s="6">
        <f t="shared" si="3"/>
        <v>1.287586602</v>
      </c>
      <c r="I1108" s="5" t="b">
        <f t="shared" si="4"/>
        <v>0</v>
      </c>
      <c r="J1108" s="48">
        <f t="shared" si="5"/>
        <v>0</v>
      </c>
      <c r="K1108" s="4">
        <f t="shared" si="6"/>
        <v>-44</v>
      </c>
      <c r="L1108" s="7">
        <f t="shared" si="7"/>
        <v>0.002334627747</v>
      </c>
      <c r="M1108" s="50" t="b">
        <f t="shared" si="8"/>
        <v>0</v>
      </c>
      <c r="N1108" s="50" t="b">
        <f t="shared" si="9"/>
        <v>0</v>
      </c>
      <c r="O1108" s="50">
        <f t="shared" si="10"/>
        <v>-1</v>
      </c>
      <c r="P1108" s="4">
        <f t="shared" si="35"/>
        <v>410650</v>
      </c>
      <c r="Q1108" s="21">
        <f t="shared" si="31"/>
        <v>-3</v>
      </c>
      <c r="V1108" s="52"/>
      <c r="W1108" s="53" t="str">
        <f t="shared" si="33"/>
        <v/>
      </c>
      <c r="AE1108" s="16"/>
      <c r="AF1108" s="17" t="str">
        <f t="shared" si="30"/>
        <v>#VALUE!</v>
      </c>
      <c r="AG1108" s="17" t="str">
        <f t="shared" si="22"/>
        <v>#N/A</v>
      </c>
      <c r="AH1108" s="17" t="str">
        <f t="shared" si="23"/>
        <v>#N/A</v>
      </c>
      <c r="AI1108" s="34">
        <f t="shared" si="24"/>
        <v>1</v>
      </c>
      <c r="AJ1108" s="18">
        <f t="shared" si="25"/>
        <v>10763.172</v>
      </c>
      <c r="AK1108" s="18">
        <f t="shared" si="26"/>
        <v>10464.195</v>
      </c>
      <c r="AL1108" s="18">
        <f t="shared" si="27"/>
        <v>10165.218</v>
      </c>
    </row>
    <row r="1109" ht="12.75" customHeight="1">
      <c r="A1109" s="1">
        <v>43818.0</v>
      </c>
      <c r="B1109" s="2">
        <v>1377.5949689</v>
      </c>
      <c r="C1109" s="3">
        <v>12018.9</v>
      </c>
      <c r="D1109" s="2">
        <v>12031.0</v>
      </c>
      <c r="E1109" s="4"/>
      <c r="F1109" s="5">
        <f t="shared" si="1"/>
        <v>1525.995559</v>
      </c>
      <c r="G1109" s="6">
        <f t="shared" si="2"/>
        <v>1.052986511</v>
      </c>
      <c r="H1109" s="6">
        <f t="shared" si="3"/>
        <v>1.317234605</v>
      </c>
      <c r="I1109" s="5" t="b">
        <f t="shared" si="4"/>
        <v>0</v>
      </c>
      <c r="J1109" s="48">
        <f t="shared" si="5"/>
        <v>0</v>
      </c>
      <c r="K1109" s="4">
        <f t="shared" si="6"/>
        <v>-56</v>
      </c>
      <c r="L1109" s="7">
        <f t="shared" si="7"/>
        <v>0.001006747706</v>
      </c>
      <c r="M1109" s="50" t="b">
        <f t="shared" si="8"/>
        <v>0</v>
      </c>
      <c r="N1109" s="50" t="b">
        <f t="shared" si="9"/>
        <v>0</v>
      </c>
      <c r="O1109" s="50">
        <f t="shared" si="10"/>
        <v>-1</v>
      </c>
      <c r="P1109" s="4">
        <f t="shared" si="35"/>
        <v>404050</v>
      </c>
      <c r="Q1109" s="21">
        <f t="shared" si="31"/>
        <v>-3</v>
      </c>
      <c r="V1109" s="52"/>
      <c r="W1109" s="53" t="str">
        <f t="shared" si="33"/>
        <v/>
      </c>
      <c r="AE1109" s="16"/>
      <c r="AF1109" s="17" t="str">
        <f t="shared" si="30"/>
        <v>#VALUE!</v>
      </c>
      <c r="AG1109" s="17" t="str">
        <f t="shared" si="22"/>
        <v>#N/A</v>
      </c>
      <c r="AH1109" s="17" t="str">
        <f t="shared" si="23"/>
        <v>#N/A</v>
      </c>
      <c r="AI1109" s="34">
        <f t="shared" si="24"/>
        <v>1</v>
      </c>
      <c r="AJ1109" s="18">
        <f t="shared" si="25"/>
        <v>10817.01</v>
      </c>
      <c r="AK1109" s="18">
        <f t="shared" si="26"/>
        <v>10516.5375</v>
      </c>
      <c r="AL1109" s="18">
        <f t="shared" si="27"/>
        <v>10216.065</v>
      </c>
      <c r="AM1109" s="19">
        <v>80.0</v>
      </c>
      <c r="AN1109" s="19">
        <v>300.0</v>
      </c>
      <c r="AO1109" s="19">
        <v>39.0</v>
      </c>
      <c r="AP1109" s="19">
        <v>26.0</v>
      </c>
      <c r="AQ1109" s="19">
        <v>15.5</v>
      </c>
    </row>
    <row r="1110" ht="12.75" customHeight="1">
      <c r="A1110" s="102">
        <v>43817.0</v>
      </c>
      <c r="B1110" s="2">
        <v>1506.30121243</v>
      </c>
      <c r="C1110" s="3">
        <v>12122.45</v>
      </c>
      <c r="D1110" s="2">
        <v>12087.0</v>
      </c>
      <c r="E1110" s="4">
        <v>12087.0</v>
      </c>
      <c r="F1110" s="5">
        <f t="shared" si="1"/>
        <v>1559.290903</v>
      </c>
      <c r="G1110" s="6">
        <f t="shared" si="2"/>
        <v>1.063767054</v>
      </c>
      <c r="H1110" s="6">
        <f t="shared" si="3"/>
        <v>1.322424555</v>
      </c>
      <c r="I1110" s="5" t="b">
        <f t="shared" si="4"/>
        <v>0</v>
      </c>
      <c r="J1110" s="48">
        <f t="shared" si="5"/>
        <v>0</v>
      </c>
      <c r="K1110" s="4">
        <f t="shared" si="6"/>
        <v>1</v>
      </c>
      <c r="L1110" s="7">
        <f t="shared" si="7"/>
        <v>-0.002924326353</v>
      </c>
      <c r="M1110" s="50" t="b">
        <f t="shared" si="8"/>
        <v>0</v>
      </c>
      <c r="N1110" s="50" t="b">
        <f t="shared" si="9"/>
        <v>0</v>
      </c>
      <c r="O1110" s="50">
        <f t="shared" si="10"/>
        <v>1</v>
      </c>
      <c r="P1110" s="4">
        <f t="shared" si="35"/>
        <v>412450</v>
      </c>
      <c r="Q1110" s="21">
        <f t="shared" si="31"/>
        <v>3</v>
      </c>
      <c r="V1110" s="52"/>
      <c r="W1110" s="53" t="str">
        <f t="shared" si="33"/>
        <v/>
      </c>
      <c r="AE1110" s="16"/>
      <c r="AF1110" s="17" t="str">
        <f t="shared" si="30"/>
        <v>#VALUE!</v>
      </c>
      <c r="AG1110" s="17" t="str">
        <f t="shared" si="22"/>
        <v>#N/A</v>
      </c>
      <c r="AH1110" s="17" t="str">
        <f t="shared" si="23"/>
        <v>#N/A</v>
      </c>
      <c r="AI1110" s="34">
        <f t="shared" si="24"/>
        <v>1</v>
      </c>
      <c r="AJ1110" s="18">
        <f t="shared" si="25"/>
        <v>10910.205</v>
      </c>
      <c r="AK1110" s="18">
        <f t="shared" si="26"/>
        <v>10607.14375</v>
      </c>
      <c r="AL1110" s="18">
        <f t="shared" si="27"/>
        <v>10304.0825</v>
      </c>
    </row>
    <row r="1111" ht="12.75" customHeight="1">
      <c r="A1111" s="1">
        <v>43816.0</v>
      </c>
      <c r="B1111" s="2">
        <v>1565.72873643</v>
      </c>
      <c r="C1111" s="3">
        <v>12097.01</v>
      </c>
      <c r="D1111" s="2">
        <v>12086.0</v>
      </c>
      <c r="E1111" s="4"/>
      <c r="F1111" s="5">
        <f t="shared" si="1"/>
        <v>1516.019353</v>
      </c>
      <c r="G1111" s="6">
        <f t="shared" si="2"/>
        <v>1.063389675</v>
      </c>
      <c r="H1111" s="6">
        <f t="shared" si="3"/>
        <v>1.322867345</v>
      </c>
      <c r="I1111" s="5" t="b">
        <f t="shared" si="4"/>
        <v>0</v>
      </c>
      <c r="J1111" s="48">
        <f t="shared" si="5"/>
        <v>0</v>
      </c>
      <c r="K1111" s="4">
        <f t="shared" si="6"/>
        <v>138</v>
      </c>
      <c r="L1111" s="7">
        <f t="shared" si="7"/>
        <v>-0.0009101422583</v>
      </c>
      <c r="M1111" s="50" t="b">
        <f t="shared" si="8"/>
        <v>0</v>
      </c>
      <c r="N1111" s="50" t="b">
        <f t="shared" si="9"/>
        <v>0</v>
      </c>
      <c r="O1111" s="50">
        <f t="shared" si="10"/>
        <v>1</v>
      </c>
      <c r="P1111" s="4">
        <f t="shared" si="35"/>
        <v>412300</v>
      </c>
      <c r="Q1111" s="21">
        <f t="shared" si="31"/>
        <v>3</v>
      </c>
      <c r="V1111" s="52"/>
      <c r="W1111" s="53" t="str">
        <f t="shared" si="33"/>
        <v/>
      </c>
      <c r="AE1111" s="16"/>
      <c r="AF1111" s="17" t="str">
        <f t="shared" si="30"/>
        <v>#VALUE!</v>
      </c>
      <c r="AG1111" s="17" t="str">
        <f t="shared" si="22"/>
        <v>#N/A</v>
      </c>
      <c r="AH1111" s="17" t="str">
        <f t="shared" si="23"/>
        <v>#N/A</v>
      </c>
      <c r="AI1111" s="34">
        <f t="shared" si="24"/>
        <v>1</v>
      </c>
      <c r="AJ1111" s="18">
        <f t="shared" si="25"/>
        <v>10887.309</v>
      </c>
      <c r="AK1111" s="18">
        <f t="shared" si="26"/>
        <v>10584.88375</v>
      </c>
      <c r="AL1111" s="18">
        <f t="shared" si="27"/>
        <v>10282.4585</v>
      </c>
    </row>
    <row r="1112" ht="12.75" customHeight="1">
      <c r="A1112" s="1">
        <v>43815.0</v>
      </c>
      <c r="B1112" s="2">
        <v>1448.48980868</v>
      </c>
      <c r="C1112" s="3">
        <v>11939.77</v>
      </c>
      <c r="D1112" s="2">
        <v>11948.0</v>
      </c>
      <c r="E1112" s="4"/>
      <c r="F1112" s="5">
        <f t="shared" si="1"/>
        <v>1413.848666</v>
      </c>
      <c r="G1112" s="6">
        <f t="shared" si="2"/>
        <v>1.05141953</v>
      </c>
      <c r="H1112" s="6">
        <f t="shared" si="3"/>
        <v>1.329956947</v>
      </c>
      <c r="I1112" s="5" t="b">
        <f t="shared" si="4"/>
        <v>0</v>
      </c>
      <c r="J1112" s="48">
        <f t="shared" si="5"/>
        <v>0</v>
      </c>
      <c r="K1112" s="4">
        <f t="shared" si="6"/>
        <v>8</v>
      </c>
      <c r="L1112" s="7">
        <f t="shared" si="7"/>
        <v>0.0006892930098</v>
      </c>
      <c r="M1112" s="50" t="b">
        <f t="shared" si="8"/>
        <v>0</v>
      </c>
      <c r="N1112" s="50" t="b">
        <f t="shared" si="9"/>
        <v>0</v>
      </c>
      <c r="O1112" s="50">
        <f t="shared" si="10"/>
        <v>1</v>
      </c>
      <c r="P1112" s="4">
        <f t="shared" si="35"/>
        <v>391600</v>
      </c>
      <c r="Q1112" s="21">
        <f t="shared" si="31"/>
        <v>3</v>
      </c>
      <c r="V1112" s="52"/>
      <c r="W1112" s="53" t="str">
        <f t="shared" si="33"/>
        <v/>
      </c>
      <c r="AE1112" s="16"/>
      <c r="AF1112" s="17" t="str">
        <f t="shared" si="30"/>
        <v>#VALUE!</v>
      </c>
      <c r="AG1112" s="17" t="str">
        <f t="shared" si="22"/>
        <v>#N/A</v>
      </c>
      <c r="AH1112" s="17" t="str">
        <f t="shared" si="23"/>
        <v>#N/A</v>
      </c>
      <c r="AI1112" s="34">
        <f t="shared" si="24"/>
        <v>1</v>
      </c>
      <c r="AJ1112" s="18">
        <f t="shared" si="25"/>
        <v>10745.793</v>
      </c>
      <c r="AK1112" s="18">
        <f t="shared" si="26"/>
        <v>10447.29875</v>
      </c>
      <c r="AL1112" s="18">
        <f t="shared" si="27"/>
        <v>10148.8045</v>
      </c>
    </row>
    <row r="1113" ht="12.75" customHeight="1">
      <c r="A1113" s="1">
        <v>43812.0</v>
      </c>
      <c r="B1113" s="2">
        <v>1731.86306953</v>
      </c>
      <c r="C1113" s="3">
        <v>11927.73</v>
      </c>
      <c r="D1113" s="2">
        <v>11940.0</v>
      </c>
      <c r="E1113" s="4"/>
      <c r="F1113" s="5">
        <f t="shared" si="1"/>
        <v>1371.725443</v>
      </c>
      <c r="G1113" s="6">
        <f t="shared" si="2"/>
        <v>1.051919088</v>
      </c>
      <c r="H1113" s="6">
        <f t="shared" si="3"/>
        <v>1.332403923</v>
      </c>
      <c r="I1113" s="5" t="b">
        <f t="shared" si="4"/>
        <v>0</v>
      </c>
      <c r="J1113" s="48">
        <f t="shared" si="5"/>
        <v>0</v>
      </c>
      <c r="K1113" s="4">
        <f t="shared" si="6"/>
        <v>88</v>
      </c>
      <c r="L1113" s="7">
        <f t="shared" si="7"/>
        <v>0.001028695318</v>
      </c>
      <c r="M1113" s="50" t="b">
        <f t="shared" si="8"/>
        <v>0</v>
      </c>
      <c r="N1113" s="50" t="b">
        <f t="shared" si="9"/>
        <v>0</v>
      </c>
      <c r="O1113" s="50">
        <f t="shared" si="10"/>
        <v>-1</v>
      </c>
      <c r="P1113" s="4">
        <f t="shared" si="35"/>
        <v>392800</v>
      </c>
      <c r="Q1113" s="21">
        <f t="shared" si="31"/>
        <v>-3</v>
      </c>
      <c r="V1113" s="52"/>
      <c r="W1113" s="53" t="str">
        <f t="shared" si="33"/>
        <v/>
      </c>
      <c r="AE1113" s="16"/>
      <c r="AF1113" s="17" t="str">
        <f t="shared" si="30"/>
        <v>#VALUE!</v>
      </c>
      <c r="AG1113" s="17" t="str">
        <f t="shared" si="22"/>
        <v>#N/A</v>
      </c>
      <c r="AH1113" s="17" t="str">
        <f t="shared" si="23"/>
        <v>#N/A</v>
      </c>
      <c r="AI1113" s="34">
        <f t="shared" si="24"/>
        <v>1</v>
      </c>
      <c r="AJ1113" s="18">
        <f t="shared" si="25"/>
        <v>10734.957</v>
      </c>
      <c r="AK1113" s="18">
        <f t="shared" si="26"/>
        <v>10436.76375</v>
      </c>
      <c r="AL1113" s="18">
        <f t="shared" si="27"/>
        <v>10138.5705</v>
      </c>
    </row>
    <row r="1114" ht="12.75" customHeight="1">
      <c r="A1114" s="1">
        <v>43811.0</v>
      </c>
      <c r="B1114" s="2">
        <v>1544.07168662</v>
      </c>
      <c r="C1114" s="3">
        <v>11836.42</v>
      </c>
      <c r="D1114" s="2">
        <v>11852.0</v>
      </c>
      <c r="E1114" s="4"/>
      <c r="F1114" s="5">
        <f t="shared" si="1"/>
        <v>1250.501169</v>
      </c>
      <c r="G1114" s="6">
        <f t="shared" si="2"/>
        <v>1.045484869</v>
      </c>
      <c r="H1114" s="6">
        <f t="shared" si="3"/>
        <v>1.196470375</v>
      </c>
      <c r="I1114" s="5" t="b">
        <f t="shared" si="4"/>
        <v>0</v>
      </c>
      <c r="J1114" s="48">
        <f t="shared" si="5"/>
        <v>0</v>
      </c>
      <c r="K1114" s="4">
        <f t="shared" si="6"/>
        <v>159</v>
      </c>
      <c r="L1114" s="7">
        <f t="shared" si="7"/>
        <v>0.001316276374</v>
      </c>
      <c r="M1114" s="50" t="b">
        <f t="shared" si="8"/>
        <v>0</v>
      </c>
      <c r="N1114" s="50" t="b">
        <f t="shared" si="9"/>
        <v>0</v>
      </c>
      <c r="O1114" s="50">
        <f t="shared" si="10"/>
        <v>-1</v>
      </c>
      <c r="P1114" s="4">
        <f t="shared" si="35"/>
        <v>406000</v>
      </c>
      <c r="Q1114" s="21">
        <f t="shared" si="31"/>
        <v>-3</v>
      </c>
      <c r="V1114" s="52"/>
      <c r="W1114" s="53" t="str">
        <f t="shared" si="33"/>
        <v/>
      </c>
      <c r="AE1114" s="16"/>
      <c r="AF1114" s="17" t="str">
        <f t="shared" si="30"/>
        <v>#VALUE!</v>
      </c>
      <c r="AG1114" s="17" t="str">
        <f t="shared" si="22"/>
        <v>#N/A</v>
      </c>
      <c r="AH1114" s="17" t="str">
        <f t="shared" si="23"/>
        <v>#N/A</v>
      </c>
      <c r="AI1114" s="34">
        <f t="shared" si="24"/>
        <v>1</v>
      </c>
      <c r="AJ1114" s="18">
        <f t="shared" si="25"/>
        <v>10652.778</v>
      </c>
      <c r="AK1114" s="18">
        <f t="shared" si="26"/>
        <v>10356.8675</v>
      </c>
      <c r="AL1114" s="18">
        <f t="shared" si="27"/>
        <v>10060.957</v>
      </c>
    </row>
    <row r="1115" ht="12.75" customHeight="1">
      <c r="A1115" s="1">
        <v>43810.0</v>
      </c>
      <c r="B1115" s="2">
        <v>1289.94346439</v>
      </c>
      <c r="C1115" s="3">
        <v>11700.77</v>
      </c>
      <c r="D1115" s="2">
        <v>11693.0</v>
      </c>
      <c r="E1115" s="4"/>
      <c r="F1115" s="5">
        <f t="shared" si="1"/>
        <v>1191.949617</v>
      </c>
      <c r="G1115" s="6">
        <f t="shared" si="2"/>
        <v>1.03493274</v>
      </c>
      <c r="H1115" s="6">
        <f t="shared" si="3"/>
        <v>1.004064984</v>
      </c>
      <c r="I1115" s="5" t="b">
        <f t="shared" si="4"/>
        <v>0</v>
      </c>
      <c r="J1115" s="48">
        <f t="shared" si="5"/>
        <v>0</v>
      </c>
      <c r="K1115" s="4">
        <f t="shared" si="6"/>
        <v>68</v>
      </c>
      <c r="L1115" s="7">
        <f t="shared" si="7"/>
        <v>-0.0006640588611</v>
      </c>
      <c r="M1115" s="50" t="b">
        <f t="shared" si="8"/>
        <v>0</v>
      </c>
      <c r="N1115" s="50" t="b">
        <f t="shared" si="9"/>
        <v>0</v>
      </c>
      <c r="O1115" s="50">
        <f t="shared" si="10"/>
        <v>-1</v>
      </c>
      <c r="P1115" s="4">
        <f t="shared" si="35"/>
        <v>437800</v>
      </c>
      <c r="Q1115" s="21">
        <f t="shared" si="31"/>
        <v>-4</v>
      </c>
      <c r="V1115" s="52"/>
      <c r="W1115" s="53" t="str">
        <f t="shared" si="33"/>
        <v/>
      </c>
      <c r="AE1115" s="16"/>
      <c r="AF1115" s="17" t="str">
        <f t="shared" si="30"/>
        <v>#VALUE!</v>
      </c>
      <c r="AG1115" s="17" t="str">
        <f t="shared" si="22"/>
        <v>#N/A</v>
      </c>
      <c r="AH1115" s="17" t="str">
        <f t="shared" si="23"/>
        <v>#N/A</v>
      </c>
      <c r="AI1115" s="34">
        <f t="shared" si="24"/>
        <v>1</v>
      </c>
      <c r="AJ1115" s="18">
        <f t="shared" si="25"/>
        <v>10530.693</v>
      </c>
      <c r="AK1115" s="18">
        <f t="shared" si="26"/>
        <v>10238.17375</v>
      </c>
      <c r="AL1115" s="18">
        <f t="shared" si="27"/>
        <v>9945.6545</v>
      </c>
    </row>
    <row r="1116" ht="12.75" customHeight="1">
      <c r="A1116" s="1">
        <v>43809.0</v>
      </c>
      <c r="B1116" s="2">
        <v>1054.87530178</v>
      </c>
      <c r="C1116" s="3">
        <v>11627.84</v>
      </c>
      <c r="D1116" s="2">
        <v>11625.0</v>
      </c>
      <c r="E1116" s="4"/>
      <c r="F1116" s="5">
        <f t="shared" si="1"/>
        <v>1152.947724</v>
      </c>
      <c r="G1116" s="6">
        <f t="shared" si="2"/>
        <v>1.029807726</v>
      </c>
      <c r="H1116" s="6">
        <f t="shared" si="3"/>
        <v>0.9750204075</v>
      </c>
      <c r="I1116" s="5" t="b">
        <f t="shared" si="4"/>
        <v>0</v>
      </c>
      <c r="J1116" s="48">
        <f t="shared" si="5"/>
        <v>0</v>
      </c>
      <c r="K1116" s="4">
        <f t="shared" si="6"/>
        <v>-40</v>
      </c>
      <c r="L1116" s="7">
        <f t="shared" si="7"/>
        <v>-0.0002442414068</v>
      </c>
      <c r="M1116" s="50" t="b">
        <f t="shared" si="8"/>
        <v>0</v>
      </c>
      <c r="N1116" s="50" t="b">
        <f t="shared" si="9"/>
        <v>0</v>
      </c>
      <c r="O1116" s="50">
        <f t="shared" si="10"/>
        <v>-1</v>
      </c>
      <c r="P1116" s="4">
        <f t="shared" si="35"/>
        <v>451400</v>
      </c>
      <c r="Q1116" s="21">
        <f t="shared" si="31"/>
        <v>-4</v>
      </c>
      <c r="V1116" s="52"/>
      <c r="W1116" s="53" t="str">
        <f t="shared" si="33"/>
        <v/>
      </c>
      <c r="AE1116" s="16"/>
      <c r="AF1116" s="17" t="str">
        <f t="shared" si="30"/>
        <v>#VALUE!</v>
      </c>
      <c r="AG1116" s="17" t="str">
        <f t="shared" si="22"/>
        <v>#N/A</v>
      </c>
      <c r="AH1116" s="17" t="str">
        <f t="shared" si="23"/>
        <v>#N/A</v>
      </c>
      <c r="AI1116" s="34">
        <f t="shared" si="24"/>
        <v>1</v>
      </c>
      <c r="AJ1116" s="18">
        <f t="shared" si="25"/>
        <v>10465.056</v>
      </c>
      <c r="AK1116" s="18">
        <f t="shared" si="26"/>
        <v>10174.36</v>
      </c>
      <c r="AL1116" s="18">
        <f t="shared" si="27"/>
        <v>9883.664</v>
      </c>
    </row>
    <row r="1117" ht="12.75" customHeight="1">
      <c r="A1117" s="1">
        <v>43808.0</v>
      </c>
      <c r="B1117" s="2">
        <v>1237.87369311</v>
      </c>
      <c r="C1117" s="3">
        <v>11660.77</v>
      </c>
      <c r="D1117" s="2">
        <v>11665.0</v>
      </c>
      <c r="E1117" s="4"/>
      <c r="F1117" s="5">
        <f t="shared" si="1"/>
        <v>1161.532197</v>
      </c>
      <c r="G1117" s="6">
        <f t="shared" si="2"/>
        <v>1.034002362</v>
      </c>
      <c r="H1117" s="6">
        <f t="shared" si="3"/>
        <v>0.9731988781</v>
      </c>
      <c r="I1117" s="5" t="b">
        <f t="shared" si="4"/>
        <v>0</v>
      </c>
      <c r="J1117" s="48">
        <f t="shared" si="5"/>
        <v>0</v>
      </c>
      <c r="K1117" s="4">
        <f t="shared" si="6"/>
        <v>55</v>
      </c>
      <c r="L1117" s="7">
        <f t="shared" si="7"/>
        <v>0.0003627547752</v>
      </c>
      <c r="M1117" s="50" t="b">
        <f t="shared" si="8"/>
        <v>0</v>
      </c>
      <c r="N1117" s="50" t="b">
        <f t="shared" si="9"/>
        <v>0</v>
      </c>
      <c r="O1117" s="50">
        <f t="shared" si="10"/>
        <v>-1</v>
      </c>
      <c r="P1117" s="4">
        <f t="shared" si="35"/>
        <v>443400</v>
      </c>
      <c r="Q1117" s="21">
        <f t="shared" si="31"/>
        <v>-4</v>
      </c>
      <c r="V1117" s="52"/>
      <c r="W1117" s="53" t="str">
        <f t="shared" si="33"/>
        <v/>
      </c>
      <c r="AE1117" s="16"/>
      <c r="AF1117" s="17" t="str">
        <f t="shared" si="30"/>
        <v>#VALUE!</v>
      </c>
      <c r="AG1117" s="17" t="str">
        <f t="shared" si="22"/>
        <v>#N/A</v>
      </c>
      <c r="AH1117" s="17" t="str">
        <f t="shared" si="23"/>
        <v>#N/A</v>
      </c>
      <c r="AI1117" s="34">
        <f t="shared" si="24"/>
        <v>1</v>
      </c>
      <c r="AJ1117" s="18">
        <f t="shared" si="25"/>
        <v>10494.693</v>
      </c>
      <c r="AK1117" s="18">
        <f t="shared" si="26"/>
        <v>10203.17375</v>
      </c>
      <c r="AL1117" s="18">
        <f t="shared" si="27"/>
        <v>9911.6545</v>
      </c>
    </row>
    <row r="1118" ht="12.75" customHeight="1">
      <c r="A1118" s="1">
        <v>43805.0</v>
      </c>
      <c r="B1118" s="2">
        <v>1125.74170024</v>
      </c>
      <c r="C1118" s="3">
        <v>11609.64</v>
      </c>
      <c r="D1118" s="2">
        <v>11610.0</v>
      </c>
      <c r="E1118" s="4"/>
      <c r="F1118" s="5">
        <f t="shared" si="1"/>
        <v>1143.721041</v>
      </c>
      <c r="G1118" s="6">
        <f t="shared" si="2"/>
        <v>1.030850573</v>
      </c>
      <c r="H1118" s="6">
        <f t="shared" si="3"/>
        <v>0.9735127598</v>
      </c>
      <c r="I1118" s="5" t="b">
        <f t="shared" si="4"/>
        <v>0</v>
      </c>
      <c r="J1118" s="48">
        <f t="shared" si="5"/>
        <v>0</v>
      </c>
      <c r="K1118" s="4">
        <f t="shared" si="6"/>
        <v>15</v>
      </c>
      <c r="L1118" s="7">
        <f t="shared" si="7"/>
        <v>0.00003100871345</v>
      </c>
      <c r="M1118" s="50" t="b">
        <f t="shared" si="8"/>
        <v>0</v>
      </c>
      <c r="N1118" s="50" t="b">
        <f t="shared" si="9"/>
        <v>0</v>
      </c>
      <c r="O1118" s="50">
        <f t="shared" si="10"/>
        <v>-1</v>
      </c>
      <c r="P1118" s="4">
        <f t="shared" si="35"/>
        <v>454400</v>
      </c>
      <c r="Q1118" s="21">
        <f t="shared" si="31"/>
        <v>-4</v>
      </c>
      <c r="V1118" s="52"/>
      <c r="W1118" s="53" t="str">
        <f t="shared" si="33"/>
        <v/>
      </c>
      <c r="AE1118" s="16"/>
      <c r="AF1118" s="17" t="str">
        <f t="shared" si="30"/>
        <v>#VALUE!</v>
      </c>
      <c r="AG1118" s="17" t="str">
        <f t="shared" si="22"/>
        <v>#N/A</v>
      </c>
      <c r="AH1118" s="17" t="str">
        <f t="shared" si="23"/>
        <v>#N/A</v>
      </c>
      <c r="AI1118" s="34">
        <f t="shared" si="24"/>
        <v>1</v>
      </c>
      <c r="AJ1118" s="18">
        <f t="shared" si="25"/>
        <v>10448.676</v>
      </c>
      <c r="AK1118" s="18">
        <f t="shared" si="26"/>
        <v>10158.435</v>
      </c>
      <c r="AL1118" s="18">
        <f t="shared" si="27"/>
        <v>9868.194</v>
      </c>
    </row>
    <row r="1119" ht="12.75" customHeight="1">
      <c r="A1119" s="1">
        <v>43804.0</v>
      </c>
      <c r="B1119" s="2">
        <v>1251.31392572</v>
      </c>
      <c r="C1119" s="3">
        <v>11594.65</v>
      </c>
      <c r="D1119" s="2">
        <v>11595.0</v>
      </c>
      <c r="E1119" s="4"/>
      <c r="F1119" s="5">
        <f t="shared" si="1"/>
        <v>1161.437377</v>
      </c>
      <c r="G1119" s="6">
        <f t="shared" si="2"/>
        <v>1.030752848</v>
      </c>
      <c r="H1119" s="6">
        <f t="shared" si="3"/>
        <v>0.9729922309</v>
      </c>
      <c r="I1119" s="5" t="b">
        <f t="shared" si="4"/>
        <v>0</v>
      </c>
      <c r="J1119" s="48">
        <f t="shared" si="5"/>
        <v>0</v>
      </c>
      <c r="K1119" s="4">
        <f t="shared" si="6"/>
        <v>98</v>
      </c>
      <c r="L1119" s="7">
        <f t="shared" si="7"/>
        <v>0.00003018633594</v>
      </c>
      <c r="M1119" s="50" t="b">
        <f t="shared" si="8"/>
        <v>0</v>
      </c>
      <c r="N1119" s="50" t="b">
        <f t="shared" si="9"/>
        <v>0</v>
      </c>
      <c r="O1119" s="50">
        <f t="shared" si="10"/>
        <v>-1</v>
      </c>
      <c r="P1119" s="4">
        <f t="shared" si="35"/>
        <v>457400</v>
      </c>
      <c r="Q1119" s="21">
        <f t="shared" si="31"/>
        <v>-4</v>
      </c>
      <c r="V1119" s="52"/>
      <c r="W1119" s="53" t="str">
        <f t="shared" si="33"/>
        <v/>
      </c>
      <c r="AE1119" s="16"/>
      <c r="AF1119" s="17" t="str">
        <f t="shared" si="30"/>
        <v>#VALUE!</v>
      </c>
      <c r="AG1119" s="17" t="str">
        <f t="shared" si="22"/>
        <v>#N/A</v>
      </c>
      <c r="AH1119" s="17" t="str">
        <f t="shared" si="23"/>
        <v>#N/A</v>
      </c>
      <c r="AI1119" s="34">
        <f t="shared" si="24"/>
        <v>1</v>
      </c>
      <c r="AJ1119" s="18">
        <f t="shared" si="25"/>
        <v>10435.185</v>
      </c>
      <c r="AK1119" s="18">
        <f t="shared" si="26"/>
        <v>10145.31875</v>
      </c>
      <c r="AL1119" s="18">
        <f t="shared" si="27"/>
        <v>9855.4525</v>
      </c>
    </row>
    <row r="1120" ht="12.75" customHeight="1">
      <c r="A1120" s="1">
        <v>43803.0</v>
      </c>
      <c r="B1120" s="2">
        <v>1094.93399794</v>
      </c>
      <c r="C1120" s="3">
        <v>11510.47</v>
      </c>
      <c r="D1120" s="2">
        <v>11497.0</v>
      </c>
      <c r="E1120" s="4"/>
      <c r="F1120" s="5">
        <f t="shared" si="1"/>
        <v>1123.717275</v>
      </c>
      <c r="G1120" s="6">
        <f t="shared" si="2"/>
        <v>1.024504962</v>
      </c>
      <c r="H1120" s="6">
        <f t="shared" si="3"/>
        <v>0.9434750154</v>
      </c>
      <c r="I1120" s="5" t="b">
        <f t="shared" si="4"/>
        <v>0</v>
      </c>
      <c r="J1120" s="48">
        <f t="shared" si="5"/>
        <v>0</v>
      </c>
      <c r="K1120" s="4">
        <f t="shared" si="6"/>
        <v>-15</v>
      </c>
      <c r="L1120" s="7">
        <f t="shared" si="7"/>
        <v>-0.001170238922</v>
      </c>
      <c r="M1120" s="50" t="b">
        <f t="shared" si="8"/>
        <v>0</v>
      </c>
      <c r="N1120" s="50" t="b">
        <f t="shared" si="9"/>
        <v>0</v>
      </c>
      <c r="O1120" s="50">
        <f t="shared" si="10"/>
        <v>1</v>
      </c>
      <c r="P1120" s="4">
        <f t="shared" si="35"/>
        <v>437800</v>
      </c>
      <c r="Q1120" s="21">
        <f t="shared" si="31"/>
        <v>4</v>
      </c>
      <c r="V1120" s="52"/>
      <c r="W1120" s="53" t="str">
        <f t="shared" si="33"/>
        <v/>
      </c>
      <c r="AE1120" s="16"/>
      <c r="AF1120" s="17" t="str">
        <f t="shared" si="30"/>
        <v>#VALUE!</v>
      </c>
      <c r="AG1120" s="17" t="str">
        <f t="shared" si="22"/>
        <v>#N/A</v>
      </c>
      <c r="AH1120" s="17" t="str">
        <f t="shared" si="23"/>
        <v>#N/A</v>
      </c>
      <c r="AI1120" s="34">
        <f t="shared" si="24"/>
        <v>1</v>
      </c>
      <c r="AJ1120" s="18">
        <f t="shared" si="25"/>
        <v>10359.423</v>
      </c>
      <c r="AK1120" s="18">
        <f t="shared" si="26"/>
        <v>10071.66125</v>
      </c>
      <c r="AL1120" s="18">
        <f t="shared" si="27"/>
        <v>9783.8995</v>
      </c>
    </row>
    <row r="1121" ht="12.75" customHeight="1">
      <c r="A1121" s="1">
        <v>43802.0</v>
      </c>
      <c r="B1121" s="2">
        <v>1097.7976692</v>
      </c>
      <c r="C1121" s="3">
        <v>11531.58</v>
      </c>
      <c r="D1121" s="2">
        <v>11512.0</v>
      </c>
      <c r="E1121" s="4"/>
      <c r="F1121" s="5">
        <f t="shared" si="1"/>
        <v>1124.585424</v>
      </c>
      <c r="G1121" s="6">
        <f t="shared" si="2"/>
        <v>1.027532494</v>
      </c>
      <c r="H1121" s="6">
        <f t="shared" si="3"/>
        <v>0.9379841331</v>
      </c>
      <c r="I1121" s="5" t="b">
        <f t="shared" si="4"/>
        <v>0</v>
      </c>
      <c r="J1121" s="48">
        <f t="shared" si="5"/>
        <v>0</v>
      </c>
      <c r="K1121" s="4">
        <f t="shared" si="6"/>
        <v>9</v>
      </c>
      <c r="L1121" s="7">
        <f t="shared" si="7"/>
        <v>-0.001697945988</v>
      </c>
      <c r="M1121" s="50" t="b">
        <f t="shared" si="8"/>
        <v>0</v>
      </c>
      <c r="N1121" s="50" t="b">
        <f t="shared" si="9"/>
        <v>0</v>
      </c>
      <c r="O1121" s="50">
        <f t="shared" si="10"/>
        <v>1</v>
      </c>
      <c r="P1121" s="4">
        <f t="shared" si="35"/>
        <v>440800</v>
      </c>
      <c r="Q1121" s="21">
        <f t="shared" si="31"/>
        <v>4</v>
      </c>
      <c r="V1121" s="52"/>
      <c r="W1121" s="53" t="str">
        <f t="shared" si="33"/>
        <v/>
      </c>
      <c r="AE1121" s="16"/>
      <c r="AF1121" s="17" t="str">
        <f t="shared" si="30"/>
        <v>#VALUE!</v>
      </c>
      <c r="AG1121" s="17" t="str">
        <f t="shared" si="22"/>
        <v>#N/A</v>
      </c>
      <c r="AH1121" s="17" t="str">
        <f t="shared" si="23"/>
        <v>#N/A</v>
      </c>
      <c r="AI1121" s="34">
        <f t="shared" si="24"/>
        <v>1</v>
      </c>
      <c r="AJ1121" s="18">
        <f t="shared" si="25"/>
        <v>10378.422</v>
      </c>
      <c r="AK1121" s="18">
        <f t="shared" si="26"/>
        <v>10090.1325</v>
      </c>
      <c r="AL1121" s="18">
        <f t="shared" si="27"/>
        <v>9801.843</v>
      </c>
    </row>
    <row r="1122" ht="12.75" customHeight="1">
      <c r="A1122" s="1">
        <v>43801.0</v>
      </c>
      <c r="B1122" s="2">
        <v>1148.81791179</v>
      </c>
      <c r="C1122" s="3">
        <v>11502.83</v>
      </c>
      <c r="D1122" s="2">
        <v>11503.0</v>
      </c>
      <c r="E1122" s="4"/>
      <c r="F1122" s="5">
        <f t="shared" si="1"/>
        <v>1308.960991</v>
      </c>
      <c r="G1122" s="6">
        <f t="shared" si="2"/>
        <v>1.026303227</v>
      </c>
      <c r="H1122" s="6">
        <f t="shared" si="3"/>
        <v>1.560603534</v>
      </c>
      <c r="I1122" s="5" t="b">
        <f t="shared" si="4"/>
        <v>0</v>
      </c>
      <c r="J1122" s="48">
        <f t="shared" si="5"/>
        <v>0</v>
      </c>
      <c r="K1122" s="4">
        <f t="shared" si="6"/>
        <v>28</v>
      </c>
      <c r="L1122" s="7">
        <f t="shared" si="7"/>
        <v>0.00001477897178</v>
      </c>
      <c r="M1122" s="50" t="b">
        <f t="shared" si="8"/>
        <v>0</v>
      </c>
      <c r="N1122" s="50" t="b">
        <f t="shared" si="9"/>
        <v>0</v>
      </c>
      <c r="O1122" s="50">
        <f t="shared" si="10"/>
        <v>-1</v>
      </c>
      <c r="P1122" s="4">
        <f t="shared" si="35"/>
        <v>442600</v>
      </c>
      <c r="Q1122" s="21">
        <f t="shared" si="31"/>
        <v>-4</v>
      </c>
      <c r="V1122" s="52"/>
      <c r="W1122" s="53" t="str">
        <f t="shared" si="33"/>
        <v/>
      </c>
      <c r="AE1122" s="16"/>
      <c r="AF1122" s="17" t="str">
        <f t="shared" si="30"/>
        <v>#VALUE!</v>
      </c>
      <c r="AG1122" s="17" t="str">
        <f t="shared" si="22"/>
        <v>#N/A</v>
      </c>
      <c r="AH1122" s="17" t="str">
        <f t="shared" si="23"/>
        <v>#N/A</v>
      </c>
      <c r="AI1122" s="34">
        <f t="shared" si="24"/>
        <v>1</v>
      </c>
      <c r="AJ1122" s="18">
        <f t="shared" si="25"/>
        <v>10352.547</v>
      </c>
      <c r="AK1122" s="18">
        <f t="shared" si="26"/>
        <v>10064.97625</v>
      </c>
      <c r="AL1122" s="18">
        <f t="shared" si="27"/>
        <v>9777.4055</v>
      </c>
    </row>
    <row r="1123" ht="12.75" customHeight="1">
      <c r="A1123" s="1">
        <v>43798.0</v>
      </c>
      <c r="B1123" s="2">
        <v>1214.32338147</v>
      </c>
      <c r="C1123" s="3">
        <v>11489.57</v>
      </c>
      <c r="D1123" s="2">
        <v>11475.0</v>
      </c>
      <c r="E1123" s="4"/>
      <c r="F1123" s="5">
        <f t="shared" si="1"/>
        <v>1306.262603</v>
      </c>
      <c r="G1123" s="6">
        <f t="shared" si="2"/>
        <v>1.026562135</v>
      </c>
      <c r="H1123" s="6">
        <f t="shared" si="3"/>
        <v>1.562471218</v>
      </c>
      <c r="I1123" s="5" t="b">
        <f t="shared" si="4"/>
        <v>0</v>
      </c>
      <c r="J1123" s="48">
        <f t="shared" si="5"/>
        <v>0</v>
      </c>
      <c r="K1123" s="4">
        <f t="shared" si="6"/>
        <v>-138</v>
      </c>
      <c r="L1123" s="7">
        <f t="shared" si="7"/>
        <v>-0.001268106639</v>
      </c>
      <c r="M1123" s="50" t="b">
        <f t="shared" si="8"/>
        <v>0</v>
      </c>
      <c r="N1123" s="50" t="b">
        <f t="shared" si="9"/>
        <v>0</v>
      </c>
      <c r="O1123" s="50">
        <f t="shared" si="10"/>
        <v>1</v>
      </c>
      <c r="P1123" s="4">
        <f t="shared" si="35"/>
        <v>437000</v>
      </c>
      <c r="Q1123" s="21">
        <f t="shared" si="31"/>
        <v>4</v>
      </c>
      <c r="V1123" s="52"/>
      <c r="W1123" s="53" t="str">
        <f t="shared" si="33"/>
        <v/>
      </c>
      <c r="AE1123" s="16"/>
      <c r="AF1123" s="17" t="str">
        <f t="shared" si="30"/>
        <v>#VALUE!</v>
      </c>
      <c r="AG1123" s="17" t="str">
        <f t="shared" si="22"/>
        <v>#N/A</v>
      </c>
      <c r="AH1123" s="17" t="str">
        <f t="shared" si="23"/>
        <v>#N/A</v>
      </c>
      <c r="AI1123" s="34">
        <f t="shared" si="24"/>
        <v>1</v>
      </c>
      <c r="AJ1123" s="18">
        <f t="shared" si="25"/>
        <v>10340.613</v>
      </c>
      <c r="AK1123" s="18">
        <f t="shared" si="26"/>
        <v>10053.37375</v>
      </c>
      <c r="AL1123" s="18">
        <f t="shared" si="27"/>
        <v>9766.1345</v>
      </c>
    </row>
    <row r="1124" ht="12.75" customHeight="1">
      <c r="A1124" s="1">
        <v>43797.0</v>
      </c>
      <c r="B1124" s="2">
        <v>1062.71341472</v>
      </c>
      <c r="C1124" s="3">
        <v>11617.08</v>
      </c>
      <c r="D1124" s="2">
        <v>11613.0</v>
      </c>
      <c r="E1124" s="4"/>
      <c r="F1124" s="5">
        <f t="shared" si="1"/>
        <v>1282.31224</v>
      </c>
      <c r="G1124" s="6">
        <f t="shared" si="2"/>
        <v>1.039277584</v>
      </c>
      <c r="H1124" s="6">
        <f t="shared" si="3"/>
        <v>1.565626887</v>
      </c>
      <c r="I1124" s="5" t="b">
        <f t="shared" si="4"/>
        <v>0</v>
      </c>
      <c r="J1124" s="48">
        <f t="shared" si="5"/>
        <v>0</v>
      </c>
      <c r="K1124" s="4">
        <f t="shared" si="6"/>
        <v>-33</v>
      </c>
      <c r="L1124" s="7">
        <f t="shared" si="7"/>
        <v>-0.0003512070159</v>
      </c>
      <c r="M1124" s="50" t="b">
        <f t="shared" si="8"/>
        <v>0</v>
      </c>
      <c r="N1124" s="50" t="b">
        <f t="shared" si="9"/>
        <v>0</v>
      </c>
      <c r="O1124" s="50">
        <f t="shared" si="10"/>
        <v>-1</v>
      </c>
      <c r="P1124" s="4">
        <f t="shared" si="35"/>
        <v>416300</v>
      </c>
      <c r="Q1124" s="21">
        <f t="shared" si="31"/>
        <v>-3</v>
      </c>
      <c r="V1124" s="52"/>
      <c r="W1124" s="53" t="str">
        <f t="shared" si="33"/>
        <v/>
      </c>
      <c r="AE1124" s="16"/>
      <c r="AF1124" s="17" t="str">
        <f t="shared" si="30"/>
        <v>#VALUE!</v>
      </c>
      <c r="AG1124" s="17" t="str">
        <f t="shared" si="22"/>
        <v>#N/A</v>
      </c>
      <c r="AH1124" s="17" t="str">
        <f t="shared" si="23"/>
        <v>#N/A</v>
      </c>
      <c r="AI1124" s="34">
        <f t="shared" si="24"/>
        <v>1</v>
      </c>
      <c r="AJ1124" s="18">
        <f t="shared" si="25"/>
        <v>10455.372</v>
      </c>
      <c r="AK1124" s="18">
        <f t="shared" si="26"/>
        <v>10164.945</v>
      </c>
      <c r="AL1124" s="18">
        <f t="shared" si="27"/>
        <v>9874.518</v>
      </c>
    </row>
    <row r="1125" ht="12.75" customHeight="1">
      <c r="A1125" s="1">
        <v>43796.0</v>
      </c>
      <c r="B1125" s="2">
        <v>1099.27474425</v>
      </c>
      <c r="C1125" s="3">
        <v>11647.46</v>
      </c>
      <c r="D1125" s="2">
        <v>11646.0</v>
      </c>
      <c r="E1125" s="4"/>
      <c r="F1125" s="5">
        <f t="shared" si="1"/>
        <v>1313.51604</v>
      </c>
      <c r="G1125" s="6">
        <f t="shared" si="2"/>
        <v>1.043549859</v>
      </c>
      <c r="H1125" s="6">
        <f t="shared" si="3"/>
        <v>1.557191434</v>
      </c>
      <c r="I1125" s="5" t="b">
        <f t="shared" si="4"/>
        <v>0</v>
      </c>
      <c r="J1125" s="48">
        <f t="shared" si="5"/>
        <v>0</v>
      </c>
      <c r="K1125" s="4">
        <f t="shared" si="6"/>
        <v>33</v>
      </c>
      <c r="L1125" s="7">
        <f t="shared" si="7"/>
        <v>-0.0001253492178</v>
      </c>
      <c r="M1125" s="50" t="b">
        <f t="shared" si="8"/>
        <v>0</v>
      </c>
      <c r="N1125" s="50" t="b">
        <f t="shared" si="9"/>
        <v>0</v>
      </c>
      <c r="O1125" s="50">
        <f t="shared" si="10"/>
        <v>-1</v>
      </c>
      <c r="P1125" s="4">
        <f t="shared" si="35"/>
        <v>411350</v>
      </c>
      <c r="Q1125" s="21">
        <f t="shared" si="31"/>
        <v>-3</v>
      </c>
      <c r="V1125" s="52"/>
      <c r="W1125" s="53" t="str">
        <f t="shared" si="33"/>
        <v/>
      </c>
      <c r="AE1125" s="16"/>
      <c r="AF1125" s="17" t="str">
        <f t="shared" si="30"/>
        <v>#VALUE!</v>
      </c>
      <c r="AG1125" s="17" t="str">
        <f t="shared" si="22"/>
        <v>#N/A</v>
      </c>
      <c r="AH1125" s="17" t="str">
        <f t="shared" si="23"/>
        <v>#N/A</v>
      </c>
      <c r="AI1125" s="34">
        <f t="shared" si="24"/>
        <v>1</v>
      </c>
      <c r="AJ1125" s="18">
        <f t="shared" si="25"/>
        <v>10482.714</v>
      </c>
      <c r="AK1125" s="18">
        <f t="shared" si="26"/>
        <v>10191.5275</v>
      </c>
      <c r="AL1125" s="18">
        <f t="shared" si="27"/>
        <v>9900.341</v>
      </c>
    </row>
    <row r="1126" ht="12.75" customHeight="1">
      <c r="A1126" s="1">
        <v>43795.0</v>
      </c>
      <c r="B1126" s="2">
        <v>2019.67550395</v>
      </c>
      <c r="C1126" s="3">
        <v>11576.82</v>
      </c>
      <c r="D1126" s="2">
        <v>11613.0</v>
      </c>
      <c r="E1126" s="4"/>
      <c r="F1126" s="5">
        <f t="shared" si="1"/>
        <v>1330.208152</v>
      </c>
      <c r="G1126" s="6">
        <f t="shared" si="2"/>
        <v>1.03905955</v>
      </c>
      <c r="H1126" s="6">
        <f t="shared" si="3"/>
        <v>1.558338357</v>
      </c>
      <c r="I1126" s="5" t="b">
        <f t="shared" si="4"/>
        <v>0</v>
      </c>
      <c r="J1126" s="48">
        <f t="shared" si="5"/>
        <v>0</v>
      </c>
      <c r="K1126" s="4">
        <f t="shared" si="6"/>
        <v>47</v>
      </c>
      <c r="L1126" s="7">
        <f t="shared" si="7"/>
        <v>0.00312521055</v>
      </c>
      <c r="M1126" s="50" t="b">
        <f t="shared" si="8"/>
        <v>0</v>
      </c>
      <c r="N1126" s="50" t="b">
        <f t="shared" si="9"/>
        <v>0</v>
      </c>
      <c r="O1126" s="50">
        <f t="shared" si="10"/>
        <v>1</v>
      </c>
      <c r="P1126" s="4">
        <f t="shared" si="35"/>
        <v>406400</v>
      </c>
      <c r="Q1126" s="21">
        <f t="shared" si="31"/>
        <v>3</v>
      </c>
      <c r="V1126" s="52"/>
      <c r="W1126" s="53" t="str">
        <f t="shared" si="33"/>
        <v/>
      </c>
      <c r="AE1126" s="16"/>
      <c r="AF1126" s="17" t="str">
        <f t="shared" si="30"/>
        <v>#VALUE!</v>
      </c>
      <c r="AG1126" s="17" t="str">
        <f t="shared" si="22"/>
        <v>#N/A</v>
      </c>
      <c r="AH1126" s="17" t="str">
        <f t="shared" si="23"/>
        <v>#N/A</v>
      </c>
      <c r="AI1126" s="34">
        <f t="shared" si="24"/>
        <v>1</v>
      </c>
      <c r="AJ1126" s="18">
        <f t="shared" si="25"/>
        <v>10419.138</v>
      </c>
      <c r="AK1126" s="18">
        <f t="shared" si="26"/>
        <v>10129.7175</v>
      </c>
      <c r="AL1126" s="18">
        <f t="shared" si="27"/>
        <v>9840.297</v>
      </c>
    </row>
    <row r="1127" ht="12.75" customHeight="1">
      <c r="A1127" s="1">
        <v>43794.0</v>
      </c>
      <c r="B1127" s="2">
        <v>1135.32597207</v>
      </c>
      <c r="C1127" s="3">
        <v>11561.58</v>
      </c>
      <c r="D1127" s="2">
        <v>11566.0</v>
      </c>
      <c r="E1127" s="4"/>
      <c r="F1127" s="5">
        <f t="shared" si="1"/>
        <v>1173.515066</v>
      </c>
      <c r="G1127" s="6">
        <f t="shared" si="2"/>
        <v>1.039468263</v>
      </c>
      <c r="H1127" s="6">
        <f t="shared" si="3"/>
        <v>0.9662422858</v>
      </c>
      <c r="I1127" s="5" t="b">
        <f t="shared" si="4"/>
        <v>0</v>
      </c>
      <c r="J1127" s="48">
        <f t="shared" si="5"/>
        <v>0</v>
      </c>
      <c r="K1127" s="4">
        <f t="shared" si="6"/>
        <v>11</v>
      </c>
      <c r="L1127" s="7">
        <f t="shared" si="7"/>
        <v>0.000382300689</v>
      </c>
      <c r="M1127" s="50" t="b">
        <f t="shared" si="8"/>
        <v>0</v>
      </c>
      <c r="N1127" s="50" t="b">
        <f t="shared" si="9"/>
        <v>0</v>
      </c>
      <c r="O1127" s="50">
        <f t="shared" si="10"/>
        <v>-1</v>
      </c>
      <c r="P1127" s="4">
        <f t="shared" si="35"/>
        <v>413450</v>
      </c>
      <c r="Q1127" s="21">
        <f t="shared" si="31"/>
        <v>-3</v>
      </c>
      <c r="V1127" s="52"/>
      <c r="W1127" s="53" t="str">
        <f t="shared" si="33"/>
        <v/>
      </c>
      <c r="AE1127" s="16"/>
      <c r="AF1127" s="17" t="str">
        <f t="shared" si="30"/>
        <v>#VALUE!</v>
      </c>
      <c r="AG1127" s="17" t="str">
        <f t="shared" si="22"/>
        <v>#N/A</v>
      </c>
      <c r="AH1127" s="17" t="str">
        <f t="shared" si="23"/>
        <v>#N/A</v>
      </c>
      <c r="AI1127" s="34">
        <f t="shared" si="24"/>
        <v>1</v>
      </c>
      <c r="AJ1127" s="18">
        <f t="shared" si="25"/>
        <v>10405.422</v>
      </c>
      <c r="AK1127" s="18">
        <f t="shared" si="26"/>
        <v>10116.3825</v>
      </c>
      <c r="AL1127" s="18">
        <f t="shared" si="27"/>
        <v>9827.343</v>
      </c>
    </row>
    <row r="1128" ht="12.75" customHeight="1">
      <c r="A1128" s="1">
        <v>43791.0</v>
      </c>
      <c r="B1128" s="2">
        <v>1094.57156392</v>
      </c>
      <c r="C1128" s="3">
        <v>11566.8</v>
      </c>
      <c r="D1128" s="2">
        <v>11555.0</v>
      </c>
      <c r="E1128" s="4"/>
      <c r="F1128" s="5">
        <f t="shared" si="1"/>
        <v>1166.182207</v>
      </c>
      <c r="G1128" s="6">
        <f t="shared" si="2"/>
        <v>1.041770789</v>
      </c>
      <c r="H1128" s="6">
        <f t="shared" si="3"/>
        <v>0.964964189</v>
      </c>
      <c r="I1128" s="5" t="b">
        <f t="shared" si="4"/>
        <v>0</v>
      </c>
      <c r="J1128" s="48">
        <f t="shared" si="5"/>
        <v>0</v>
      </c>
      <c r="K1128" s="4">
        <f t="shared" si="6"/>
        <v>6</v>
      </c>
      <c r="L1128" s="7">
        <f t="shared" si="7"/>
        <v>-0.001020161151</v>
      </c>
      <c r="M1128" s="50" t="b">
        <f t="shared" si="8"/>
        <v>0</v>
      </c>
      <c r="N1128" s="50" t="b">
        <f t="shared" si="9"/>
        <v>0</v>
      </c>
      <c r="O1128" s="50">
        <f t="shared" si="10"/>
        <v>1</v>
      </c>
      <c r="P1128" s="4">
        <f t="shared" si="35"/>
        <v>411800</v>
      </c>
      <c r="Q1128" s="21">
        <f t="shared" si="31"/>
        <v>3</v>
      </c>
      <c r="V1128" s="52"/>
      <c r="W1128" s="53" t="str">
        <f t="shared" si="33"/>
        <v/>
      </c>
      <c r="AE1128" s="16"/>
      <c r="AF1128" s="17" t="str">
        <f t="shared" si="30"/>
        <v>#VALUE!</v>
      </c>
      <c r="AG1128" s="17" t="str">
        <f t="shared" si="22"/>
        <v>#N/A</v>
      </c>
      <c r="AH1128" s="17" t="str">
        <f t="shared" si="23"/>
        <v>#N/A</v>
      </c>
      <c r="AI1128" s="34">
        <f t="shared" si="24"/>
        <v>1</v>
      </c>
      <c r="AJ1128" s="18">
        <f t="shared" si="25"/>
        <v>10410.12</v>
      </c>
      <c r="AK1128" s="18">
        <f t="shared" si="26"/>
        <v>10120.95</v>
      </c>
      <c r="AL1128" s="18">
        <f t="shared" si="27"/>
        <v>9831.78</v>
      </c>
    </row>
    <row r="1129" ht="12.75" customHeight="1">
      <c r="A1129" s="1">
        <v>43790.0</v>
      </c>
      <c r="B1129" s="2">
        <v>1218.73241617</v>
      </c>
      <c r="C1129" s="3">
        <v>11558.27</v>
      </c>
      <c r="D1129" s="2">
        <v>11549.0</v>
      </c>
      <c r="E1129" s="4"/>
      <c r="F1129" s="5">
        <f t="shared" si="1"/>
        <v>1211.157236</v>
      </c>
      <c r="G1129" s="6">
        <f t="shared" si="2"/>
        <v>1.042900265</v>
      </c>
      <c r="H1129" s="6">
        <f t="shared" si="3"/>
        <v>1.028927576</v>
      </c>
      <c r="I1129" s="5" t="b">
        <f t="shared" si="4"/>
        <v>0</v>
      </c>
      <c r="J1129" s="48">
        <f t="shared" si="5"/>
        <v>0</v>
      </c>
      <c r="K1129" s="4">
        <f t="shared" si="6"/>
        <v>-51</v>
      </c>
      <c r="L1129" s="7">
        <f t="shared" si="7"/>
        <v>-0.0008020231401</v>
      </c>
      <c r="M1129" s="50" t="b">
        <f t="shared" si="8"/>
        <v>0</v>
      </c>
      <c r="N1129" s="50" t="b">
        <f t="shared" si="9"/>
        <v>0</v>
      </c>
      <c r="O1129" s="50">
        <f t="shared" si="10"/>
        <v>-1</v>
      </c>
      <c r="P1129" s="4">
        <f t="shared" si="35"/>
        <v>412700</v>
      </c>
      <c r="Q1129" s="21">
        <f t="shared" si="31"/>
        <v>-3</v>
      </c>
      <c r="V1129" s="52"/>
      <c r="W1129" s="53" t="str">
        <f t="shared" si="33"/>
        <v/>
      </c>
      <c r="AE1129" s="16"/>
      <c r="AF1129" s="17" t="str">
        <f t="shared" si="30"/>
        <v>#VALUE!</v>
      </c>
      <c r="AG1129" s="17" t="str">
        <f t="shared" si="22"/>
        <v>#N/A</v>
      </c>
      <c r="AH1129" s="17" t="str">
        <f t="shared" si="23"/>
        <v>#N/A</v>
      </c>
      <c r="AI1129" s="34">
        <f t="shared" si="24"/>
        <v>1</v>
      </c>
      <c r="AJ1129" s="18">
        <f t="shared" si="25"/>
        <v>10402.443</v>
      </c>
      <c r="AK1129" s="18">
        <f t="shared" si="26"/>
        <v>10113.48625</v>
      </c>
      <c r="AL1129" s="18">
        <f t="shared" si="27"/>
        <v>9824.5295</v>
      </c>
      <c r="AM1129" s="19">
        <v>99.0</v>
      </c>
      <c r="AN1129" s="19">
        <v>222.0</v>
      </c>
      <c r="AO1129" s="19">
        <v>52.0</v>
      </c>
      <c r="AP1129" s="19">
        <v>29.0</v>
      </c>
      <c r="AQ1129" s="19">
        <v>17.5</v>
      </c>
    </row>
    <row r="1130" ht="12.75" customHeight="1">
      <c r="A1130" s="102">
        <v>43789.0</v>
      </c>
      <c r="B1130" s="2">
        <v>1182.73530461</v>
      </c>
      <c r="C1130" s="3">
        <v>11631.2</v>
      </c>
      <c r="D1130" s="2">
        <v>11607.0</v>
      </c>
      <c r="E1130" s="4">
        <v>11600.0</v>
      </c>
      <c r="F1130" s="5">
        <f t="shared" si="1"/>
        <v>1231.837751</v>
      </c>
      <c r="G1130" s="6">
        <f t="shared" si="2"/>
        <v>1.051093255</v>
      </c>
      <c r="H1130" s="6">
        <f t="shared" si="3"/>
        <v>1.032617439</v>
      </c>
      <c r="I1130" s="5" t="b">
        <f t="shared" si="4"/>
        <v>0</v>
      </c>
      <c r="J1130" s="48">
        <f t="shared" si="5"/>
        <v>0</v>
      </c>
      <c r="K1130" s="4">
        <f t="shared" si="6"/>
        <v>-47</v>
      </c>
      <c r="L1130" s="7">
        <f t="shared" si="7"/>
        <v>-0.002682440333</v>
      </c>
      <c r="M1130" s="50" t="b">
        <f t="shared" si="8"/>
        <v>0</v>
      </c>
      <c r="N1130" s="50" t="b">
        <f t="shared" si="9"/>
        <v>0</v>
      </c>
      <c r="O1130" s="50">
        <f t="shared" si="10"/>
        <v>1</v>
      </c>
      <c r="P1130" s="4">
        <f t="shared" si="35"/>
        <v>422900</v>
      </c>
      <c r="Q1130" s="21">
        <f t="shared" si="31"/>
        <v>4</v>
      </c>
      <c r="V1130" s="52"/>
      <c r="W1130" s="53" t="str">
        <f t="shared" si="33"/>
        <v/>
      </c>
      <c r="AE1130" s="16"/>
      <c r="AF1130" s="17" t="str">
        <f t="shared" si="30"/>
        <v>#VALUE!</v>
      </c>
      <c r="AG1130" s="17" t="str">
        <f t="shared" si="22"/>
        <v>#N/A</v>
      </c>
      <c r="AH1130" s="17" t="str">
        <f t="shared" si="23"/>
        <v>#N/A</v>
      </c>
      <c r="AI1130" s="34">
        <f t="shared" si="24"/>
        <v>1</v>
      </c>
      <c r="AJ1130" s="18">
        <f t="shared" si="25"/>
        <v>10468.08</v>
      </c>
      <c r="AK1130" s="18">
        <f t="shared" si="26"/>
        <v>10177.3</v>
      </c>
      <c r="AL1130" s="18">
        <f t="shared" si="27"/>
        <v>9886.52</v>
      </c>
    </row>
    <row r="1131" ht="12.75" customHeight="1">
      <c r="A1131" s="1">
        <v>43788.0</v>
      </c>
      <c r="B1131" s="2">
        <v>1236.2100733</v>
      </c>
      <c r="C1131" s="3">
        <v>11656.4</v>
      </c>
      <c r="D1131" s="2">
        <v>11651.0</v>
      </c>
      <c r="E1131" s="4">
        <v>11647.0</v>
      </c>
      <c r="F1131" s="5">
        <f t="shared" si="1"/>
        <v>1228.645559</v>
      </c>
      <c r="G1131" s="6">
        <f t="shared" si="2"/>
        <v>1.055120872</v>
      </c>
      <c r="H1131" s="6">
        <f t="shared" si="3"/>
        <v>1.031942242</v>
      </c>
      <c r="I1131" s="5" t="b">
        <f t="shared" si="4"/>
        <v>0</v>
      </c>
      <c r="J1131" s="48">
        <f t="shared" si="5"/>
        <v>0</v>
      </c>
      <c r="K1131" s="4">
        <f t="shared" si="6"/>
        <v>68</v>
      </c>
      <c r="L1131" s="7">
        <f t="shared" si="7"/>
        <v>-0.0008064239388</v>
      </c>
      <c r="M1131" s="50" t="b">
        <f t="shared" si="8"/>
        <v>0</v>
      </c>
      <c r="N1131" s="50" t="b">
        <f t="shared" si="9"/>
        <v>0</v>
      </c>
      <c r="O1131" s="50">
        <f t="shared" si="10"/>
        <v>-1</v>
      </c>
      <c r="P1131" s="4">
        <f t="shared" si="35"/>
        <v>415850</v>
      </c>
      <c r="Q1131" s="21">
        <f t="shared" si="31"/>
        <v>-3</v>
      </c>
      <c r="V1131" s="52"/>
      <c r="W1131" s="53" t="str">
        <f t="shared" si="33"/>
        <v/>
      </c>
      <c r="AE1131" s="16"/>
      <c r="AF1131" s="17" t="str">
        <f t="shared" si="30"/>
        <v>#VALUE!</v>
      </c>
      <c r="AG1131" s="17" t="str">
        <f t="shared" si="22"/>
        <v>#N/A</v>
      </c>
      <c r="AH1131" s="17" t="str">
        <f t="shared" si="23"/>
        <v>#N/A</v>
      </c>
      <c r="AI1131" s="34">
        <f t="shared" si="24"/>
        <v>1</v>
      </c>
      <c r="AJ1131" s="18">
        <f t="shared" si="25"/>
        <v>10490.76</v>
      </c>
      <c r="AK1131" s="18">
        <f t="shared" si="26"/>
        <v>10199.35</v>
      </c>
      <c r="AL1131" s="18">
        <f t="shared" si="27"/>
        <v>9907.94</v>
      </c>
    </row>
    <row r="1132" ht="12.75" customHeight="1">
      <c r="A1132" s="1">
        <v>43787.0</v>
      </c>
      <c r="B1132" s="2">
        <v>1098.66167944</v>
      </c>
      <c r="C1132" s="3">
        <v>11599.78</v>
      </c>
      <c r="D1132" s="2">
        <v>11584.0</v>
      </c>
      <c r="E1132" s="4">
        <v>11579.0</v>
      </c>
      <c r="F1132" s="5">
        <f t="shared" si="1"/>
        <v>1220.52875</v>
      </c>
      <c r="G1132" s="6">
        <f t="shared" si="2"/>
        <v>1.051789718</v>
      </c>
      <c r="H1132" s="6">
        <f t="shared" si="3"/>
        <v>1.033625811</v>
      </c>
      <c r="I1132" s="5" t="b">
        <f t="shared" si="4"/>
        <v>0</v>
      </c>
      <c r="J1132" s="48">
        <f t="shared" si="5"/>
        <v>0</v>
      </c>
      <c r="K1132" s="4">
        <f t="shared" si="6"/>
        <v>65</v>
      </c>
      <c r="L1132" s="7">
        <f t="shared" si="7"/>
        <v>-0.001791413285</v>
      </c>
      <c r="M1132" s="50" t="b">
        <f t="shared" si="8"/>
        <v>0</v>
      </c>
      <c r="N1132" s="50" t="b">
        <f t="shared" si="9"/>
        <v>0</v>
      </c>
      <c r="O1132" s="50">
        <f t="shared" si="10"/>
        <v>1</v>
      </c>
      <c r="P1132" s="4">
        <f t="shared" si="35"/>
        <v>405650</v>
      </c>
      <c r="Q1132" s="21">
        <f t="shared" si="31"/>
        <v>3</v>
      </c>
      <c r="V1132" s="52"/>
      <c r="W1132" s="53" t="str">
        <f t="shared" si="33"/>
        <v/>
      </c>
      <c r="AE1132" s="16"/>
      <c r="AF1132" s="17" t="str">
        <f t="shared" si="30"/>
        <v>#VALUE!</v>
      </c>
      <c r="AG1132" s="17" t="str">
        <f t="shared" si="22"/>
        <v>#N/A</v>
      </c>
      <c r="AH1132" s="17" t="str">
        <f t="shared" si="23"/>
        <v>#N/A</v>
      </c>
      <c r="AI1132" s="34">
        <f t="shared" si="24"/>
        <v>1</v>
      </c>
      <c r="AJ1132" s="18">
        <f t="shared" si="25"/>
        <v>10439.802</v>
      </c>
      <c r="AK1132" s="18">
        <f t="shared" si="26"/>
        <v>10149.8075</v>
      </c>
      <c r="AL1132" s="18">
        <f t="shared" si="27"/>
        <v>9859.813</v>
      </c>
    </row>
    <row r="1133" ht="12.75" customHeight="1">
      <c r="A1133" s="1">
        <v>43784.0</v>
      </c>
      <c r="B1133" s="2">
        <v>1319.4467068</v>
      </c>
      <c r="C1133" s="3">
        <v>11525.6</v>
      </c>
      <c r="D1133" s="2">
        <v>11527.0</v>
      </c>
      <c r="E1133" s="4">
        <v>11514.0</v>
      </c>
      <c r="F1133" s="5">
        <f t="shared" si="1"/>
        <v>1308.615779</v>
      </c>
      <c r="G1133" s="6">
        <f t="shared" si="2"/>
        <v>1.046767722</v>
      </c>
      <c r="H1133" s="6">
        <f t="shared" si="3"/>
        <v>1.201422213</v>
      </c>
      <c r="I1133" s="5" t="b">
        <f t="shared" si="4"/>
        <v>0</v>
      </c>
      <c r="J1133" s="48">
        <f t="shared" si="5"/>
        <v>0</v>
      </c>
      <c r="K1133" s="4">
        <f t="shared" si="6"/>
        <v>81</v>
      </c>
      <c r="L1133" s="7">
        <f t="shared" si="7"/>
        <v>-0.001006455195</v>
      </c>
      <c r="M1133" s="50" t="b">
        <f t="shared" si="8"/>
        <v>0</v>
      </c>
      <c r="N1133" s="50" t="b">
        <f t="shared" si="9"/>
        <v>0</v>
      </c>
      <c r="O1133" s="50">
        <f t="shared" si="10"/>
        <v>1</v>
      </c>
      <c r="P1133" s="4">
        <f t="shared" si="35"/>
        <v>395900</v>
      </c>
      <c r="Q1133" s="21">
        <f t="shared" si="31"/>
        <v>3</v>
      </c>
      <c r="V1133" s="52"/>
      <c r="W1133" s="53" t="str">
        <f t="shared" si="33"/>
        <v/>
      </c>
      <c r="AE1133" s="16"/>
      <c r="AF1133" s="17" t="str">
        <f t="shared" si="30"/>
        <v>#VALUE!</v>
      </c>
      <c r="AG1133" s="17" t="str">
        <f t="shared" si="22"/>
        <v>#N/A</v>
      </c>
      <c r="AH1133" s="17" t="str">
        <f t="shared" si="23"/>
        <v>#N/A</v>
      </c>
      <c r="AI1133" s="34">
        <f t="shared" si="24"/>
        <v>1</v>
      </c>
      <c r="AJ1133" s="18">
        <f t="shared" si="25"/>
        <v>10373.04</v>
      </c>
      <c r="AK1133" s="18">
        <f t="shared" si="26"/>
        <v>10084.9</v>
      </c>
      <c r="AL1133" s="18">
        <f t="shared" si="27"/>
        <v>9796.76</v>
      </c>
    </row>
    <row r="1134" ht="12.75" customHeight="1">
      <c r="A1134" s="1">
        <v>43783.0</v>
      </c>
      <c r="B1134" s="2">
        <v>1322.13498891</v>
      </c>
      <c r="C1134" s="3">
        <v>11450.42</v>
      </c>
      <c r="D1134" s="2">
        <v>11449.0</v>
      </c>
      <c r="E1134" s="4">
        <v>11433.0</v>
      </c>
      <c r="F1134" s="5">
        <f t="shared" si="1"/>
        <v>1327.91319</v>
      </c>
      <c r="G1134" s="6">
        <f t="shared" si="2"/>
        <v>1.041574506</v>
      </c>
      <c r="H1134" s="6">
        <f t="shared" si="3"/>
        <v>1.203213745</v>
      </c>
      <c r="I1134" s="5" t="b">
        <f t="shared" si="4"/>
        <v>0</v>
      </c>
      <c r="J1134" s="48">
        <f t="shared" si="5"/>
        <v>0</v>
      </c>
      <c r="K1134" s="4">
        <f t="shared" si="6"/>
        <v>-7</v>
      </c>
      <c r="L1134" s="7">
        <f t="shared" si="7"/>
        <v>-0.001521341575</v>
      </c>
      <c r="M1134" s="50" t="b">
        <f t="shared" si="8"/>
        <v>0</v>
      </c>
      <c r="N1134" s="50" t="b">
        <f t="shared" si="9"/>
        <v>0</v>
      </c>
      <c r="O1134" s="50">
        <f t="shared" si="10"/>
        <v>1</v>
      </c>
      <c r="P1134" s="4">
        <f t="shared" si="35"/>
        <v>383750</v>
      </c>
      <c r="Q1134" s="21">
        <f t="shared" si="31"/>
        <v>3</v>
      </c>
      <c r="V1134" s="52"/>
      <c r="W1134" s="53" t="str">
        <f t="shared" si="33"/>
        <v/>
      </c>
      <c r="AE1134" s="16"/>
      <c r="AF1134" s="17" t="str">
        <f t="shared" si="30"/>
        <v>#VALUE!</v>
      </c>
      <c r="AG1134" s="17" t="str">
        <f t="shared" si="22"/>
        <v>#N/A</v>
      </c>
      <c r="AH1134" s="17" t="str">
        <f t="shared" si="23"/>
        <v>#N/A</v>
      </c>
      <c r="AI1134" s="34">
        <f t="shared" si="24"/>
        <v>1</v>
      </c>
      <c r="AJ1134" s="18">
        <f t="shared" si="25"/>
        <v>10305.378</v>
      </c>
      <c r="AK1134" s="18">
        <f t="shared" si="26"/>
        <v>10019.1175</v>
      </c>
      <c r="AL1134" s="18">
        <f t="shared" si="27"/>
        <v>9732.857</v>
      </c>
    </row>
    <row r="1135" ht="12.75" customHeight="1">
      <c r="A1135" s="1">
        <v>43782.0</v>
      </c>
      <c r="B1135" s="2">
        <v>1166.77434753</v>
      </c>
      <c r="C1135" s="3">
        <v>11467.83</v>
      </c>
      <c r="D1135" s="2">
        <v>11456.0</v>
      </c>
      <c r="E1135" s="4"/>
      <c r="F1135" s="5">
        <f t="shared" si="1"/>
        <v>1346.782716</v>
      </c>
      <c r="G1135" s="6">
        <f t="shared" si="2"/>
        <v>1.044788929</v>
      </c>
      <c r="H1135" s="6">
        <f t="shared" si="3"/>
        <v>1.205131531</v>
      </c>
      <c r="I1135" s="5" t="b">
        <f t="shared" si="4"/>
        <v>0</v>
      </c>
      <c r="J1135" s="48">
        <f t="shared" si="5"/>
        <v>0</v>
      </c>
      <c r="K1135" s="4">
        <f t="shared" si="6"/>
        <v>-66</v>
      </c>
      <c r="L1135" s="7">
        <f t="shared" si="7"/>
        <v>-0.001031581389</v>
      </c>
      <c r="M1135" s="50" t="b">
        <f t="shared" si="8"/>
        <v>0</v>
      </c>
      <c r="N1135" s="50" t="b">
        <f t="shared" si="9"/>
        <v>0</v>
      </c>
      <c r="O1135" s="50">
        <f t="shared" si="10"/>
        <v>1</v>
      </c>
      <c r="P1135" s="4">
        <f t="shared" si="35"/>
        <v>384800</v>
      </c>
      <c r="Q1135" s="21">
        <f t="shared" si="31"/>
        <v>3</v>
      </c>
      <c r="V1135" s="52"/>
      <c r="W1135" s="53" t="str">
        <f t="shared" si="33"/>
        <v/>
      </c>
      <c r="AE1135" s="16"/>
      <c r="AF1135" s="17" t="str">
        <f t="shared" si="30"/>
        <v>#VALUE!</v>
      </c>
      <c r="AG1135" s="17" t="str">
        <f t="shared" si="22"/>
        <v>#N/A</v>
      </c>
      <c r="AH1135" s="17" t="str">
        <f t="shared" si="23"/>
        <v>#N/A</v>
      </c>
      <c r="AI1135" s="34">
        <f t="shared" si="24"/>
        <v>1</v>
      </c>
      <c r="AJ1135" s="18">
        <f t="shared" si="25"/>
        <v>10321.047</v>
      </c>
      <c r="AK1135" s="18">
        <f t="shared" si="26"/>
        <v>10034.35125</v>
      </c>
      <c r="AL1135" s="18">
        <f t="shared" si="27"/>
        <v>9747.6555</v>
      </c>
    </row>
    <row r="1136" ht="12.75" customHeight="1">
      <c r="A1136" s="1">
        <v>43781.0</v>
      </c>
      <c r="B1136" s="2">
        <v>1195.62602839</v>
      </c>
      <c r="C1136" s="3">
        <v>11520.37</v>
      </c>
      <c r="D1136" s="2">
        <v>11522.0</v>
      </c>
      <c r="E1136" s="4"/>
      <c r="F1136" s="5">
        <f t="shared" si="1"/>
        <v>1435.745898</v>
      </c>
      <c r="G1136" s="6">
        <f t="shared" si="2"/>
        <v>1.051396743</v>
      </c>
      <c r="H1136" s="6">
        <f t="shared" si="3"/>
        <v>1.26083799</v>
      </c>
      <c r="I1136" s="5" t="b">
        <f t="shared" si="4"/>
        <v>0</v>
      </c>
      <c r="J1136" s="48">
        <f t="shared" si="5"/>
        <v>0</v>
      </c>
      <c r="K1136" s="4">
        <f t="shared" si="6"/>
        <v>79</v>
      </c>
      <c r="L1136" s="7">
        <f t="shared" si="7"/>
        <v>0.0001414885112</v>
      </c>
      <c r="M1136" s="50" t="b">
        <f t="shared" si="8"/>
        <v>0</v>
      </c>
      <c r="N1136" s="50" t="b">
        <f t="shared" si="9"/>
        <v>0</v>
      </c>
      <c r="O1136" s="50">
        <f t="shared" si="10"/>
        <v>-1</v>
      </c>
      <c r="P1136" s="4">
        <f t="shared" si="35"/>
        <v>374900</v>
      </c>
      <c r="Q1136" s="21">
        <f t="shared" si="31"/>
        <v>-3</v>
      </c>
      <c r="V1136" s="52"/>
      <c r="W1136" s="53" t="str">
        <f t="shared" si="33"/>
        <v/>
      </c>
      <c r="AE1136" s="16"/>
      <c r="AF1136" s="17" t="str">
        <f t="shared" si="30"/>
        <v>#VALUE!</v>
      </c>
      <c r="AG1136" s="17" t="str">
        <f t="shared" si="22"/>
        <v>#N/A</v>
      </c>
      <c r="AH1136" s="17" t="str">
        <f t="shared" si="23"/>
        <v>#N/A</v>
      </c>
      <c r="AI1136" s="34">
        <f t="shared" si="24"/>
        <v>1</v>
      </c>
      <c r="AJ1136" s="18">
        <f t="shared" si="25"/>
        <v>10368.333</v>
      </c>
      <c r="AK1136" s="18">
        <f t="shared" si="26"/>
        <v>10080.32375</v>
      </c>
      <c r="AL1136" s="18">
        <f t="shared" si="27"/>
        <v>9792.3145</v>
      </c>
    </row>
    <row r="1137" ht="12.75" customHeight="1">
      <c r="A1137" s="1">
        <v>43780.0</v>
      </c>
      <c r="B1137" s="2">
        <v>1539.09682144</v>
      </c>
      <c r="C1137" s="3">
        <v>11427.28</v>
      </c>
      <c r="D1137" s="2">
        <v>11443.0</v>
      </c>
      <c r="E1137" s="4"/>
      <c r="F1137" s="5">
        <f t="shared" si="1"/>
        <v>1509.059249</v>
      </c>
      <c r="G1137" s="6">
        <f t="shared" si="2"/>
        <v>1.044637131</v>
      </c>
      <c r="H1137" s="6">
        <f t="shared" si="3"/>
        <v>1.25647385</v>
      </c>
      <c r="I1137" s="5" t="b">
        <f t="shared" si="4"/>
        <v>0</v>
      </c>
      <c r="J1137" s="48">
        <f t="shared" si="5"/>
        <v>0</v>
      </c>
      <c r="K1137" s="4">
        <f t="shared" si="6"/>
        <v>-130</v>
      </c>
      <c r="L1137" s="7">
        <f t="shared" si="7"/>
        <v>0.001375655449</v>
      </c>
      <c r="M1137" s="50" t="b">
        <f t="shared" si="8"/>
        <v>0</v>
      </c>
      <c r="N1137" s="50" t="b">
        <f t="shared" si="9"/>
        <v>0</v>
      </c>
      <c r="O1137" s="50">
        <f t="shared" si="10"/>
        <v>-1</v>
      </c>
      <c r="P1137" s="4">
        <f t="shared" si="35"/>
        <v>386750</v>
      </c>
      <c r="Q1137" s="21">
        <f t="shared" si="31"/>
        <v>-3</v>
      </c>
      <c r="V1137" s="52"/>
      <c r="W1137" s="53" t="str">
        <f t="shared" si="33"/>
        <v/>
      </c>
      <c r="AE1137" s="16"/>
      <c r="AF1137" s="17" t="str">
        <f t="shared" si="30"/>
        <v>#VALUE!</v>
      </c>
      <c r="AG1137" s="17" t="str">
        <f t="shared" si="22"/>
        <v>#N/A</v>
      </c>
      <c r="AH1137" s="17" t="str">
        <f t="shared" si="23"/>
        <v>#N/A</v>
      </c>
      <c r="AI1137" s="34">
        <f t="shared" si="24"/>
        <v>1</v>
      </c>
      <c r="AJ1137" s="18">
        <f t="shared" si="25"/>
        <v>10284.552</v>
      </c>
      <c r="AK1137" s="18">
        <f t="shared" si="26"/>
        <v>9998.87</v>
      </c>
      <c r="AL1137" s="18">
        <f t="shared" si="27"/>
        <v>9713.188</v>
      </c>
    </row>
    <row r="1138" ht="12.75" customHeight="1">
      <c r="A1138" s="1">
        <v>43777.0</v>
      </c>
      <c r="B1138" s="2">
        <v>1415.93376608</v>
      </c>
      <c r="C1138" s="3">
        <v>11579.54</v>
      </c>
      <c r="D1138" s="2">
        <v>11573.0</v>
      </c>
      <c r="E1138" s="4"/>
      <c r="F1138" s="5">
        <f t="shared" si="1"/>
        <v>1518.230026</v>
      </c>
      <c r="G1138" s="6">
        <f t="shared" si="2"/>
        <v>1.06027597</v>
      </c>
      <c r="H1138" s="6">
        <f t="shared" si="3"/>
        <v>1.262133556</v>
      </c>
      <c r="I1138" s="5" t="b">
        <f t="shared" si="4"/>
        <v>0</v>
      </c>
      <c r="J1138" s="48">
        <f t="shared" si="5"/>
        <v>0</v>
      </c>
      <c r="K1138" s="4">
        <f t="shared" si="6"/>
        <v>-29</v>
      </c>
      <c r="L1138" s="7">
        <f t="shared" si="7"/>
        <v>-0.0005647892749</v>
      </c>
      <c r="M1138" s="50" t="b">
        <f t="shared" si="8"/>
        <v>0</v>
      </c>
      <c r="N1138" s="50" t="b">
        <f t="shared" si="9"/>
        <v>0</v>
      </c>
      <c r="O1138" s="50">
        <f t="shared" si="10"/>
        <v>1</v>
      </c>
      <c r="P1138" s="4">
        <f t="shared" si="35"/>
        <v>406250</v>
      </c>
      <c r="Q1138" s="21">
        <f t="shared" si="31"/>
        <v>3</v>
      </c>
      <c r="V1138" s="52"/>
      <c r="W1138" s="53" t="str">
        <f t="shared" si="33"/>
        <v/>
      </c>
      <c r="AE1138" s="16"/>
      <c r="AF1138" s="17" t="str">
        <f t="shared" si="30"/>
        <v>#VALUE!</v>
      </c>
      <c r="AG1138" s="17" t="str">
        <f t="shared" si="22"/>
        <v>#N/A</v>
      </c>
      <c r="AH1138" s="17" t="str">
        <f t="shared" si="23"/>
        <v>#N/A</v>
      </c>
      <c r="AI1138" s="34">
        <f t="shared" si="24"/>
        <v>1</v>
      </c>
      <c r="AJ1138" s="18">
        <f t="shared" si="25"/>
        <v>10421.586</v>
      </c>
      <c r="AK1138" s="18">
        <f t="shared" si="26"/>
        <v>10132.0975</v>
      </c>
      <c r="AL1138" s="18">
        <f t="shared" si="27"/>
        <v>9842.609</v>
      </c>
    </row>
    <row r="1139" ht="12.75" customHeight="1">
      <c r="A1139" s="1">
        <v>43776.0</v>
      </c>
      <c r="B1139" s="2">
        <v>1416.48261764</v>
      </c>
      <c r="C1139" s="3">
        <v>11606.56</v>
      </c>
      <c r="D1139" s="2">
        <v>11602.0</v>
      </c>
      <c r="E1139" s="4"/>
      <c r="F1139" s="5">
        <f t="shared" si="1"/>
        <v>1509.956042</v>
      </c>
      <c r="G1139" s="6">
        <f t="shared" si="2"/>
        <v>1.064548752</v>
      </c>
      <c r="H1139" s="6">
        <f t="shared" si="3"/>
        <v>1.264591902</v>
      </c>
      <c r="I1139" s="5" t="b">
        <f t="shared" si="4"/>
        <v>0</v>
      </c>
      <c r="J1139" s="48">
        <f t="shared" si="5"/>
        <v>0</v>
      </c>
      <c r="K1139" s="4">
        <f t="shared" si="6"/>
        <v>-51</v>
      </c>
      <c r="L1139" s="7">
        <f t="shared" si="7"/>
        <v>-0.0003928812671</v>
      </c>
      <c r="M1139" s="50" t="b">
        <f t="shared" si="8"/>
        <v>0</v>
      </c>
      <c r="N1139" s="50" t="b">
        <f t="shared" si="9"/>
        <v>0</v>
      </c>
      <c r="O1139" s="50">
        <f t="shared" si="10"/>
        <v>1</v>
      </c>
      <c r="P1139" s="4">
        <f t="shared" si="35"/>
        <v>410600</v>
      </c>
      <c r="Q1139" s="21">
        <f t="shared" si="31"/>
        <v>3</v>
      </c>
      <c r="V1139" s="52"/>
      <c r="W1139" s="53" t="str">
        <f t="shared" si="33"/>
        <v/>
      </c>
      <c r="AE1139" s="16"/>
      <c r="AF1139" s="17" t="str">
        <f t="shared" si="30"/>
        <v>#VALUE!</v>
      </c>
      <c r="AG1139" s="17" t="str">
        <f t="shared" si="22"/>
        <v>#N/A</v>
      </c>
      <c r="AH1139" s="17" t="str">
        <f t="shared" si="23"/>
        <v>#N/A</v>
      </c>
      <c r="AI1139" s="34">
        <f t="shared" si="24"/>
        <v>1</v>
      </c>
      <c r="AJ1139" s="18">
        <f t="shared" si="25"/>
        <v>10445.904</v>
      </c>
      <c r="AK1139" s="18">
        <f t="shared" si="26"/>
        <v>10155.74</v>
      </c>
      <c r="AL1139" s="18">
        <f t="shared" si="27"/>
        <v>9865.576</v>
      </c>
    </row>
    <row r="1140" ht="12.75" customHeight="1">
      <c r="A1140" s="1">
        <v>43775.0</v>
      </c>
      <c r="B1140" s="2">
        <v>1611.5902558</v>
      </c>
      <c r="C1140" s="3">
        <v>11653.07</v>
      </c>
      <c r="D1140" s="2">
        <v>11653.0</v>
      </c>
      <c r="E1140" s="4"/>
      <c r="F1140" s="5">
        <f t="shared" si="1"/>
        <v>1538.818392</v>
      </c>
      <c r="G1140" s="6">
        <f t="shared" si="2"/>
        <v>1.070634683</v>
      </c>
      <c r="H1140" s="6">
        <f t="shared" si="3"/>
        <v>1.267500789</v>
      </c>
      <c r="I1140" s="5" t="b">
        <f t="shared" si="4"/>
        <v>0</v>
      </c>
      <c r="J1140" s="48">
        <f t="shared" si="5"/>
        <v>0</v>
      </c>
      <c r="K1140" s="4">
        <f t="shared" si="6"/>
        <v>17</v>
      </c>
      <c r="L1140" s="7">
        <f t="shared" si="7"/>
        <v>-0.00000600700073</v>
      </c>
      <c r="M1140" s="50" t="b">
        <f t="shared" si="8"/>
        <v>0</v>
      </c>
      <c r="N1140" s="50" t="b">
        <f t="shared" si="9"/>
        <v>0</v>
      </c>
      <c r="O1140" s="50">
        <f t="shared" si="10"/>
        <v>1</v>
      </c>
      <c r="P1140" s="4">
        <f t="shared" si="35"/>
        <v>418250</v>
      </c>
      <c r="Q1140" s="21">
        <f t="shared" si="31"/>
        <v>3</v>
      </c>
      <c r="V1140" s="52"/>
      <c r="W1140" s="53" t="str">
        <f t="shared" si="33"/>
        <v/>
      </c>
      <c r="AE1140" s="16"/>
      <c r="AF1140" s="17" t="str">
        <f t="shared" si="30"/>
        <v>#VALUE!</v>
      </c>
      <c r="AG1140" s="17" t="str">
        <f t="shared" si="22"/>
        <v>#N/A</v>
      </c>
      <c r="AH1140" s="17" t="str">
        <f t="shared" si="23"/>
        <v>#N/A</v>
      </c>
      <c r="AI1140" s="34">
        <f t="shared" si="24"/>
        <v>1</v>
      </c>
      <c r="AJ1140" s="18">
        <f t="shared" si="25"/>
        <v>10487.763</v>
      </c>
      <c r="AK1140" s="18">
        <f t="shared" si="26"/>
        <v>10196.43625</v>
      </c>
      <c r="AL1140" s="18">
        <f t="shared" si="27"/>
        <v>9905.1095</v>
      </c>
    </row>
    <row r="1141" ht="12.75" customHeight="1">
      <c r="A1141" s="1">
        <v>43774.0</v>
      </c>
      <c r="B1141" s="2">
        <v>1562.19278189</v>
      </c>
      <c r="C1141" s="3">
        <v>11644.03</v>
      </c>
      <c r="D1141" s="2">
        <v>11636.0</v>
      </c>
      <c r="E1141" s="4"/>
      <c r="F1141" s="5">
        <f t="shared" si="1"/>
        <v>1466.814228</v>
      </c>
      <c r="G1141" s="6">
        <f t="shared" si="2"/>
        <v>1.071883517</v>
      </c>
      <c r="H1141" s="6">
        <f t="shared" si="3"/>
        <v>1.253013646</v>
      </c>
      <c r="I1141" s="5" t="b">
        <f t="shared" si="4"/>
        <v>0</v>
      </c>
      <c r="J1141" s="48">
        <f t="shared" si="5"/>
        <v>0</v>
      </c>
      <c r="K1141" s="4">
        <f t="shared" si="6"/>
        <v>93</v>
      </c>
      <c r="L1141" s="7">
        <f t="shared" si="7"/>
        <v>-0.0006896237815</v>
      </c>
      <c r="M1141" s="50" t="b">
        <f t="shared" si="8"/>
        <v>0</v>
      </c>
      <c r="N1141" s="50" t="b">
        <f t="shared" si="9"/>
        <v>0</v>
      </c>
      <c r="O1141" s="50">
        <f t="shared" si="10"/>
        <v>1</v>
      </c>
      <c r="P1141" s="4">
        <f t="shared" si="35"/>
        <v>415700</v>
      </c>
      <c r="Q1141" s="21">
        <f t="shared" si="31"/>
        <v>3</v>
      </c>
      <c r="V1141" s="52"/>
      <c r="W1141" s="53" t="str">
        <f t="shared" si="33"/>
        <v/>
      </c>
      <c r="AE1141" s="16"/>
      <c r="AF1141" s="17" t="str">
        <f t="shared" si="30"/>
        <v>#VALUE!</v>
      </c>
      <c r="AG1141" s="17" t="str">
        <f t="shared" si="22"/>
        <v>#N/A</v>
      </c>
      <c r="AH1141" s="17" t="str">
        <f t="shared" si="23"/>
        <v>#N/A</v>
      </c>
      <c r="AI1141" s="34">
        <f t="shared" si="24"/>
        <v>1</v>
      </c>
      <c r="AJ1141" s="18">
        <f t="shared" si="25"/>
        <v>10479.627</v>
      </c>
      <c r="AK1141" s="18">
        <f t="shared" si="26"/>
        <v>10188.52625</v>
      </c>
      <c r="AL1141" s="18">
        <f t="shared" si="27"/>
        <v>9897.4255</v>
      </c>
    </row>
    <row r="1142" ht="12.75" customHeight="1">
      <c r="A1142" s="1">
        <v>43773.0</v>
      </c>
      <c r="B1142" s="2">
        <v>1584.95071015</v>
      </c>
      <c r="C1142" s="3">
        <v>11556.85</v>
      </c>
      <c r="D1142" s="2">
        <v>11543.0</v>
      </c>
      <c r="E1142" s="4"/>
      <c r="F1142" s="5">
        <f t="shared" si="1"/>
        <v>1447.863352</v>
      </c>
      <c r="G1142" s="6">
        <f t="shared" si="2"/>
        <v>1.065901226</v>
      </c>
      <c r="H1142" s="6">
        <f t="shared" si="3"/>
        <v>1.254703114</v>
      </c>
      <c r="I1142" s="5" t="b">
        <f t="shared" si="4"/>
        <v>0</v>
      </c>
      <c r="J1142" s="48">
        <f t="shared" si="5"/>
        <v>0</v>
      </c>
      <c r="K1142" s="4">
        <f t="shared" si="6"/>
        <v>173</v>
      </c>
      <c r="L1142" s="7">
        <f t="shared" si="7"/>
        <v>-0.001198423446</v>
      </c>
      <c r="M1142" s="50" t="b">
        <f t="shared" si="8"/>
        <v>0</v>
      </c>
      <c r="N1142" s="50" t="b">
        <f t="shared" si="9"/>
        <v>0</v>
      </c>
      <c r="O1142" s="50">
        <f t="shared" si="10"/>
        <v>1</v>
      </c>
      <c r="P1142" s="4">
        <f t="shared" si="35"/>
        <v>401750</v>
      </c>
      <c r="Q1142" s="21">
        <f t="shared" si="31"/>
        <v>3</v>
      </c>
      <c r="V1142" s="52"/>
      <c r="W1142" s="53" t="str">
        <f t="shared" si="33"/>
        <v/>
      </c>
      <c r="AE1142" s="16"/>
      <c r="AF1142" s="17" t="str">
        <f t="shared" si="30"/>
        <v>#VALUE!</v>
      </c>
      <c r="AG1142" s="17" t="str">
        <f t="shared" si="22"/>
        <v>#N/A</v>
      </c>
      <c r="AH1142" s="17" t="str">
        <f t="shared" si="23"/>
        <v>#N/A</v>
      </c>
      <c r="AI1142" s="34">
        <f t="shared" si="24"/>
        <v>1</v>
      </c>
      <c r="AJ1142" s="18">
        <f t="shared" si="25"/>
        <v>10401.165</v>
      </c>
      <c r="AK1142" s="18">
        <f t="shared" si="26"/>
        <v>10112.24375</v>
      </c>
      <c r="AL1142" s="18">
        <f t="shared" si="27"/>
        <v>9823.3225</v>
      </c>
    </row>
    <row r="1143" ht="12.75" customHeight="1">
      <c r="A1143" s="1">
        <v>43770.0</v>
      </c>
      <c r="B1143" s="2">
        <v>1374.56384314</v>
      </c>
      <c r="C1143" s="3">
        <v>11399.53</v>
      </c>
      <c r="D1143" s="2">
        <v>11370.0</v>
      </c>
      <c r="E1143" s="4"/>
      <c r="F1143" s="5">
        <f t="shared" si="1"/>
        <v>1365.997468</v>
      </c>
      <c r="G1143" s="6">
        <f t="shared" si="2"/>
        <v>1.053226471</v>
      </c>
      <c r="H1143" s="6">
        <f t="shared" si="3"/>
        <v>1.240341499</v>
      </c>
      <c r="I1143" s="5" t="b">
        <f t="shared" si="4"/>
        <v>0</v>
      </c>
      <c r="J1143" s="48">
        <f t="shared" si="5"/>
        <v>0</v>
      </c>
      <c r="K1143" s="4">
        <f t="shared" si="6"/>
        <v>29</v>
      </c>
      <c r="L1143" s="7">
        <f t="shared" si="7"/>
        <v>-0.002590457677</v>
      </c>
      <c r="M1143" s="50" t="b">
        <f t="shared" si="8"/>
        <v>0</v>
      </c>
      <c r="N1143" s="50" t="b">
        <f t="shared" si="9"/>
        <v>0</v>
      </c>
      <c r="O1143" s="50">
        <f t="shared" si="10"/>
        <v>1</v>
      </c>
      <c r="P1143" s="4">
        <f t="shared" si="35"/>
        <v>375800</v>
      </c>
      <c r="Q1143" s="21">
        <f t="shared" si="31"/>
        <v>3</v>
      </c>
      <c r="V1143" s="52"/>
      <c r="W1143" s="53" t="str">
        <f t="shared" si="33"/>
        <v/>
      </c>
      <c r="AE1143" s="16"/>
      <c r="AF1143" s="17" t="str">
        <f t="shared" si="30"/>
        <v>#VALUE!</v>
      </c>
      <c r="AG1143" s="17" t="str">
        <f t="shared" si="22"/>
        <v>#N/A</v>
      </c>
      <c r="AH1143" s="17" t="str">
        <f t="shared" si="23"/>
        <v>#N/A</v>
      </c>
      <c r="AI1143" s="34">
        <f t="shared" si="24"/>
        <v>1</v>
      </c>
      <c r="AJ1143" s="18">
        <f t="shared" si="25"/>
        <v>10259.577</v>
      </c>
      <c r="AK1143" s="18">
        <f t="shared" si="26"/>
        <v>9974.58875</v>
      </c>
      <c r="AL1143" s="18">
        <f t="shared" si="27"/>
        <v>9689.6005</v>
      </c>
    </row>
    <row r="1144" ht="12.75" customHeight="1">
      <c r="A1144" s="1">
        <v>43769.0</v>
      </c>
      <c r="B1144" s="2">
        <v>1560.79436941</v>
      </c>
      <c r="C1144" s="3">
        <v>11358.71</v>
      </c>
      <c r="D1144" s="2">
        <v>11341.0</v>
      </c>
      <c r="E1144" s="4"/>
      <c r="F1144" s="5">
        <f t="shared" si="1"/>
        <v>1351.969284</v>
      </c>
      <c r="G1144" s="6">
        <f t="shared" si="2"/>
        <v>1.050831239</v>
      </c>
      <c r="H1144" s="6">
        <f t="shared" si="3"/>
        <v>1.236665382</v>
      </c>
      <c r="I1144" s="5" t="b">
        <f t="shared" si="4"/>
        <v>0</v>
      </c>
      <c r="J1144" s="48">
        <f t="shared" si="5"/>
        <v>0</v>
      </c>
      <c r="K1144" s="4">
        <f t="shared" si="6"/>
        <v>3</v>
      </c>
      <c r="L1144" s="7">
        <f t="shared" si="7"/>
        <v>-0.001559155925</v>
      </c>
      <c r="M1144" s="50" t="b">
        <f t="shared" si="8"/>
        <v>0</v>
      </c>
      <c r="N1144" s="50" t="b">
        <f t="shared" si="9"/>
        <v>0</v>
      </c>
      <c r="O1144" s="50">
        <f t="shared" si="10"/>
        <v>1</v>
      </c>
      <c r="P1144" s="4">
        <f t="shared" si="35"/>
        <v>371450</v>
      </c>
      <c r="Q1144" s="21">
        <f t="shared" si="31"/>
        <v>3</v>
      </c>
      <c r="V1144" s="52"/>
      <c r="W1144" s="53" t="str">
        <f t="shared" si="33"/>
        <v/>
      </c>
      <c r="AE1144" s="16"/>
      <c r="AF1144" s="17" t="str">
        <f t="shared" si="30"/>
        <v>#VALUE!</v>
      </c>
      <c r="AG1144" s="17" t="str">
        <f t="shared" si="22"/>
        <v>#N/A</v>
      </c>
      <c r="AH1144" s="17" t="str">
        <f t="shared" si="23"/>
        <v>#N/A</v>
      </c>
      <c r="AI1144" s="34">
        <f t="shared" si="24"/>
        <v>1</v>
      </c>
      <c r="AJ1144" s="18">
        <f t="shared" si="25"/>
        <v>10222.839</v>
      </c>
      <c r="AK1144" s="18">
        <f t="shared" si="26"/>
        <v>9938.87125</v>
      </c>
      <c r="AL1144" s="18">
        <f t="shared" si="27"/>
        <v>9654.9035</v>
      </c>
    </row>
    <row r="1145" ht="12.75" customHeight="1">
      <c r="A1145" s="1">
        <v>43768.0</v>
      </c>
      <c r="B1145" s="2">
        <v>1251.56943575</v>
      </c>
      <c r="C1145" s="3">
        <v>11380.28</v>
      </c>
      <c r="D1145" s="2">
        <v>11338.0</v>
      </c>
      <c r="E1145" s="4"/>
      <c r="F1145" s="5">
        <f t="shared" si="1"/>
        <v>1326.492544</v>
      </c>
      <c r="G1145" s="6">
        <f t="shared" si="2"/>
        <v>1.053845504</v>
      </c>
      <c r="H1145" s="6">
        <f t="shared" si="3"/>
        <v>1.166544616</v>
      </c>
      <c r="I1145" s="5" t="b">
        <f t="shared" si="4"/>
        <v>0</v>
      </c>
      <c r="J1145" s="48">
        <f t="shared" si="5"/>
        <v>0</v>
      </c>
      <c r="K1145" s="4">
        <f t="shared" si="6"/>
        <v>11</v>
      </c>
      <c r="L1145" s="7">
        <f t="shared" si="7"/>
        <v>-0.003715198572</v>
      </c>
      <c r="M1145" s="50" t="b">
        <f t="shared" si="8"/>
        <v>0</v>
      </c>
      <c r="N1145" s="50" t="b">
        <f t="shared" si="9"/>
        <v>0</v>
      </c>
      <c r="O1145" s="50">
        <f t="shared" si="10"/>
        <v>1</v>
      </c>
      <c r="P1145" s="4">
        <f t="shared" si="35"/>
        <v>371000</v>
      </c>
      <c r="Q1145" s="21">
        <f t="shared" si="31"/>
        <v>3</v>
      </c>
      <c r="V1145" s="52"/>
      <c r="W1145" s="53" t="str">
        <f t="shared" si="33"/>
        <v/>
      </c>
      <c r="AE1145" s="16"/>
      <c r="AF1145" s="17" t="str">
        <f t="shared" si="30"/>
        <v>#VALUE!</v>
      </c>
      <c r="AG1145" s="17" t="str">
        <f t="shared" si="22"/>
        <v>#N/A</v>
      </c>
      <c r="AH1145" s="17" t="str">
        <f t="shared" si="23"/>
        <v>#N/A</v>
      </c>
      <c r="AI1145" s="34">
        <f t="shared" si="24"/>
        <v>1</v>
      </c>
      <c r="AJ1145" s="18">
        <f t="shared" si="25"/>
        <v>10242.252</v>
      </c>
      <c r="AK1145" s="18">
        <f t="shared" si="26"/>
        <v>9957.745</v>
      </c>
      <c r="AL1145" s="18">
        <f t="shared" si="27"/>
        <v>9673.238</v>
      </c>
    </row>
    <row r="1146" ht="12.75" customHeight="1">
      <c r="A1146" s="1">
        <v>43767.0</v>
      </c>
      <c r="B1146" s="2">
        <v>1467.43840349</v>
      </c>
      <c r="C1146" s="3">
        <v>11333.87</v>
      </c>
      <c r="D1146" s="2">
        <v>11327.0</v>
      </c>
      <c r="E1146" s="4"/>
      <c r="F1146" s="5">
        <f t="shared" si="1"/>
        <v>1357.8339</v>
      </c>
      <c r="G1146" s="6">
        <f t="shared" si="2"/>
        <v>1.050449982</v>
      </c>
      <c r="H1146" s="6">
        <f t="shared" si="3"/>
        <v>1.165549639</v>
      </c>
      <c r="I1146" s="5" t="b">
        <f t="shared" si="4"/>
        <v>0</v>
      </c>
      <c r="J1146" s="48">
        <f t="shared" si="5"/>
        <v>0</v>
      </c>
      <c r="K1146" s="4">
        <f t="shared" si="6"/>
        <v>17</v>
      </c>
      <c r="L1146" s="7">
        <f t="shared" si="7"/>
        <v>-0.0006061477677</v>
      </c>
      <c r="M1146" s="50" t="b">
        <f t="shared" si="8"/>
        <v>0</v>
      </c>
      <c r="N1146" s="50" t="b">
        <f t="shared" si="9"/>
        <v>0</v>
      </c>
      <c r="O1146" s="50">
        <f t="shared" si="10"/>
        <v>1</v>
      </c>
      <c r="P1146" s="4">
        <f t="shared" si="35"/>
        <v>369350</v>
      </c>
      <c r="Q1146" s="21">
        <f t="shared" si="31"/>
        <v>3</v>
      </c>
      <c r="V1146" s="52"/>
      <c r="W1146" s="53" t="str">
        <f t="shared" si="33"/>
        <v/>
      </c>
      <c r="AE1146" s="16"/>
      <c r="AF1146" s="17" t="str">
        <f t="shared" si="30"/>
        <v>#VALUE!</v>
      </c>
      <c r="AG1146" s="17" t="str">
        <f t="shared" si="22"/>
        <v>#N/A</v>
      </c>
      <c r="AH1146" s="17" t="str">
        <f t="shared" si="23"/>
        <v>#N/A</v>
      </c>
      <c r="AI1146" s="34">
        <f t="shared" si="24"/>
        <v>1</v>
      </c>
      <c r="AJ1146" s="18">
        <f t="shared" si="25"/>
        <v>10200.483</v>
      </c>
      <c r="AK1146" s="18">
        <f t="shared" si="26"/>
        <v>9917.13625</v>
      </c>
      <c r="AL1146" s="18">
        <f t="shared" si="27"/>
        <v>9633.7895</v>
      </c>
    </row>
    <row r="1147" ht="12.75" customHeight="1">
      <c r="A1147" s="1">
        <v>43766.0</v>
      </c>
      <c r="B1147" s="2">
        <v>1175.62128863</v>
      </c>
      <c r="C1147" s="3">
        <v>11315.02</v>
      </c>
      <c r="D1147" s="2">
        <v>11310.0</v>
      </c>
      <c r="E1147" s="4"/>
      <c r="F1147" s="5">
        <f t="shared" si="1"/>
        <v>1319.230615</v>
      </c>
      <c r="G1147" s="6">
        <f t="shared" si="2"/>
        <v>1.049518333</v>
      </c>
      <c r="H1147" s="6">
        <f t="shared" si="3"/>
        <v>1.140839539</v>
      </c>
      <c r="I1147" s="5" t="b">
        <f t="shared" si="4"/>
        <v>0</v>
      </c>
      <c r="J1147" s="48">
        <f t="shared" si="5"/>
        <v>0</v>
      </c>
      <c r="K1147" s="4">
        <f t="shared" si="6"/>
        <v>33</v>
      </c>
      <c r="L1147" s="7">
        <f t="shared" si="7"/>
        <v>-0.0004436580757</v>
      </c>
      <c r="M1147" s="50" t="b">
        <f t="shared" si="8"/>
        <v>0</v>
      </c>
      <c r="N1147" s="50" t="b">
        <f t="shared" si="9"/>
        <v>0</v>
      </c>
      <c r="O1147" s="50">
        <f t="shared" si="10"/>
        <v>-1</v>
      </c>
      <c r="P1147" s="4">
        <f t="shared" si="35"/>
        <v>371900</v>
      </c>
      <c r="Q1147" s="21">
        <f t="shared" si="31"/>
        <v>-3</v>
      </c>
      <c r="V1147" s="52"/>
      <c r="W1147" s="53" t="str">
        <f t="shared" si="33"/>
        <v/>
      </c>
      <c r="AE1147" s="16"/>
      <c r="AF1147" s="17" t="str">
        <f t="shared" si="30"/>
        <v>#VALUE!</v>
      </c>
      <c r="AG1147" s="17" t="str">
        <f t="shared" si="22"/>
        <v>#N/A</v>
      </c>
      <c r="AH1147" s="17" t="str">
        <f t="shared" si="23"/>
        <v>#N/A</v>
      </c>
      <c r="AI1147" s="34">
        <f t="shared" si="24"/>
        <v>1</v>
      </c>
      <c r="AJ1147" s="18">
        <f t="shared" si="25"/>
        <v>10183.518</v>
      </c>
      <c r="AK1147" s="18">
        <f t="shared" si="26"/>
        <v>9900.6425</v>
      </c>
      <c r="AL1147" s="18">
        <f t="shared" si="27"/>
        <v>9617.767</v>
      </c>
    </row>
    <row r="1148" ht="12.75" customHeight="1">
      <c r="A1148" s="1">
        <v>43763.0</v>
      </c>
      <c r="B1148" s="2">
        <v>1304.42292218</v>
      </c>
      <c r="C1148" s="3">
        <v>11296.12</v>
      </c>
      <c r="D1148" s="2">
        <v>11277.0</v>
      </c>
      <c r="E1148" s="4"/>
      <c r="F1148" s="5">
        <f t="shared" si="1"/>
        <v>1290.523323</v>
      </c>
      <c r="G1148" s="6">
        <f t="shared" si="2"/>
        <v>1.048461078</v>
      </c>
      <c r="H1148" s="6">
        <f t="shared" si="3"/>
        <v>1.142667836</v>
      </c>
      <c r="I1148" s="5" t="b">
        <f t="shared" si="4"/>
        <v>0</v>
      </c>
      <c r="J1148" s="48">
        <f t="shared" si="5"/>
        <v>0</v>
      </c>
      <c r="K1148" s="4">
        <f t="shared" si="6"/>
        <v>11</v>
      </c>
      <c r="L1148" s="7">
        <f t="shared" si="7"/>
        <v>-0.00169261658</v>
      </c>
      <c r="M1148" s="50" t="b">
        <f t="shared" si="8"/>
        <v>0</v>
      </c>
      <c r="N1148" s="50" t="b">
        <f t="shared" si="9"/>
        <v>0</v>
      </c>
      <c r="O1148" s="50">
        <f t="shared" si="10"/>
        <v>1</v>
      </c>
      <c r="P1148" s="4">
        <f t="shared" si="35"/>
        <v>366950</v>
      </c>
      <c r="Q1148" s="21">
        <f t="shared" si="31"/>
        <v>3</v>
      </c>
      <c r="V1148" s="52"/>
      <c r="W1148" s="53" t="str">
        <f t="shared" si="33"/>
        <v/>
      </c>
      <c r="AE1148" s="16"/>
      <c r="AF1148" s="17" t="str">
        <f t="shared" si="30"/>
        <v>#VALUE!</v>
      </c>
      <c r="AG1148" s="17" t="str">
        <f t="shared" si="22"/>
        <v>#N/A</v>
      </c>
      <c r="AH1148" s="17" t="str">
        <f t="shared" si="23"/>
        <v>#N/A</v>
      </c>
      <c r="AI1148" s="34">
        <f t="shared" si="24"/>
        <v>1</v>
      </c>
      <c r="AJ1148" s="18">
        <f t="shared" si="25"/>
        <v>10166.508</v>
      </c>
      <c r="AK1148" s="18">
        <f t="shared" si="26"/>
        <v>9884.105</v>
      </c>
      <c r="AL1148" s="18">
        <f t="shared" si="27"/>
        <v>9601.702</v>
      </c>
    </row>
    <row r="1149" ht="12.75" customHeight="1">
      <c r="A1149" s="1">
        <v>43762.0</v>
      </c>
      <c r="B1149" s="2">
        <v>1433.41066927</v>
      </c>
      <c r="C1149" s="3">
        <v>11320.14</v>
      </c>
      <c r="D1149" s="2">
        <v>11266.0</v>
      </c>
      <c r="E1149" s="4"/>
      <c r="F1149" s="5">
        <f t="shared" si="1"/>
        <v>1322.38401</v>
      </c>
      <c r="G1149" s="6">
        <f t="shared" si="2"/>
        <v>1.051347798</v>
      </c>
      <c r="H1149" s="6">
        <f t="shared" si="3"/>
        <v>1.169731742</v>
      </c>
      <c r="I1149" s="5" t="b">
        <f t="shared" si="4"/>
        <v>0</v>
      </c>
      <c r="J1149" s="48">
        <f t="shared" si="5"/>
        <v>0</v>
      </c>
      <c r="K1149" s="4">
        <f t="shared" si="6"/>
        <v>54</v>
      </c>
      <c r="L1149" s="7">
        <f t="shared" si="7"/>
        <v>-0.004782626363</v>
      </c>
      <c r="M1149" s="50" t="b">
        <f t="shared" si="8"/>
        <v>0</v>
      </c>
      <c r="N1149" s="50" t="b">
        <f t="shared" si="9"/>
        <v>0</v>
      </c>
      <c r="O1149" s="50">
        <f t="shared" si="10"/>
        <v>1</v>
      </c>
      <c r="P1149" s="4">
        <f t="shared" si="35"/>
        <v>365300</v>
      </c>
      <c r="Q1149" s="21">
        <f t="shared" si="31"/>
        <v>3</v>
      </c>
      <c r="V1149" s="52"/>
      <c r="W1149" s="53" t="str">
        <f t="shared" si="33"/>
        <v/>
      </c>
      <c r="AE1149" s="16"/>
      <c r="AF1149" s="17" t="str">
        <f t="shared" si="30"/>
        <v>#VALUE!</v>
      </c>
      <c r="AG1149" s="17" t="str">
        <f t="shared" si="22"/>
        <v>#N/A</v>
      </c>
      <c r="AH1149" s="17" t="str">
        <f t="shared" si="23"/>
        <v>#N/A</v>
      </c>
      <c r="AI1149" s="34">
        <f t="shared" si="24"/>
        <v>1</v>
      </c>
      <c r="AJ1149" s="18">
        <f t="shared" si="25"/>
        <v>10188.126</v>
      </c>
      <c r="AK1149" s="18">
        <f t="shared" si="26"/>
        <v>9905.1225</v>
      </c>
      <c r="AL1149" s="18">
        <f t="shared" si="27"/>
        <v>9622.119</v>
      </c>
    </row>
    <row r="1150" ht="12.75" customHeight="1">
      <c r="A1150" s="1">
        <v>43761.0</v>
      </c>
      <c r="B1150" s="2">
        <v>1408.27621524</v>
      </c>
      <c r="C1150" s="3">
        <v>11239.67</v>
      </c>
      <c r="D1150" s="2">
        <v>11212.0</v>
      </c>
      <c r="E1150" s="4"/>
      <c r="F1150" s="5">
        <f t="shared" si="1"/>
        <v>1283.095087</v>
      </c>
      <c r="G1150" s="6">
        <f t="shared" si="2"/>
        <v>1.044486536</v>
      </c>
      <c r="H1150" s="6">
        <f t="shared" si="3"/>
        <v>1.171204492</v>
      </c>
      <c r="I1150" s="5" t="b">
        <f t="shared" si="4"/>
        <v>0</v>
      </c>
      <c r="J1150" s="48">
        <f t="shared" si="5"/>
        <v>0</v>
      </c>
      <c r="K1150" s="4">
        <f t="shared" si="6"/>
        <v>-30</v>
      </c>
      <c r="L1150" s="7">
        <f t="shared" si="7"/>
        <v>-0.00246181605</v>
      </c>
      <c r="M1150" s="50" t="b">
        <f t="shared" si="8"/>
        <v>0</v>
      </c>
      <c r="N1150" s="50" t="b">
        <f t="shared" si="9"/>
        <v>0</v>
      </c>
      <c r="O1150" s="50">
        <f t="shared" si="10"/>
        <v>1</v>
      </c>
      <c r="P1150" s="4">
        <f t="shared" si="35"/>
        <v>357200</v>
      </c>
      <c r="Q1150" s="21">
        <f t="shared" si="31"/>
        <v>3</v>
      </c>
      <c r="V1150" s="52"/>
      <c r="W1150" s="53" t="str">
        <f t="shared" si="33"/>
        <v/>
      </c>
      <c r="AE1150" s="16"/>
      <c r="AF1150" s="17" t="str">
        <f t="shared" si="30"/>
        <v>#VALUE!</v>
      </c>
      <c r="AG1150" s="17" t="str">
        <f t="shared" si="22"/>
        <v>#N/A</v>
      </c>
      <c r="AH1150" s="17" t="str">
        <f t="shared" si="23"/>
        <v>#N/A</v>
      </c>
      <c r="AI1150" s="34">
        <f t="shared" si="24"/>
        <v>1</v>
      </c>
      <c r="AJ1150" s="18">
        <f t="shared" si="25"/>
        <v>10115.703</v>
      </c>
      <c r="AK1150" s="18">
        <f t="shared" si="26"/>
        <v>9834.71125</v>
      </c>
      <c r="AL1150" s="18">
        <f t="shared" si="27"/>
        <v>9553.7195</v>
      </c>
    </row>
    <row r="1151" ht="12.75" customHeight="1">
      <c r="A1151" s="1">
        <v>43760.0</v>
      </c>
      <c r="B1151" s="2">
        <v>1274.42197888</v>
      </c>
      <c r="C1151" s="3">
        <v>11271.25</v>
      </c>
      <c r="D1151" s="2">
        <v>11242.0</v>
      </c>
      <c r="E1151" s="4"/>
      <c r="F1151" s="5">
        <f t="shared" si="1"/>
        <v>1297.53481</v>
      </c>
      <c r="G1151" s="6">
        <f t="shared" si="2"/>
        <v>1.047914472</v>
      </c>
      <c r="H1151" s="6">
        <f t="shared" si="3"/>
        <v>1.185827875</v>
      </c>
      <c r="I1151" s="5" t="b">
        <f t="shared" si="4"/>
        <v>0</v>
      </c>
      <c r="J1151" s="48">
        <f t="shared" si="5"/>
        <v>0</v>
      </c>
      <c r="K1151" s="4">
        <f t="shared" si="6"/>
        <v>84</v>
      </c>
      <c r="L1151" s="7">
        <f t="shared" si="7"/>
        <v>-0.002595098148</v>
      </c>
      <c r="M1151" s="50" t="b">
        <f t="shared" si="8"/>
        <v>0</v>
      </c>
      <c r="N1151" s="50" t="b">
        <f t="shared" si="9"/>
        <v>0</v>
      </c>
      <c r="O1151" s="50">
        <f t="shared" si="10"/>
        <v>1</v>
      </c>
      <c r="P1151" s="4">
        <f t="shared" si="35"/>
        <v>361700</v>
      </c>
      <c r="Q1151" s="21">
        <f t="shared" si="31"/>
        <v>3</v>
      </c>
      <c r="V1151" s="52"/>
      <c r="W1151" s="53" t="str">
        <f t="shared" si="33"/>
        <v/>
      </c>
      <c r="AE1151" s="16"/>
      <c r="AF1151" s="17" t="str">
        <f t="shared" si="30"/>
        <v>#VALUE!</v>
      </c>
      <c r="AG1151" s="17" t="str">
        <f t="shared" si="22"/>
        <v>#N/A</v>
      </c>
      <c r="AH1151" s="17" t="str">
        <f t="shared" si="23"/>
        <v>#N/A</v>
      </c>
      <c r="AI1151" s="34">
        <f t="shared" si="24"/>
        <v>1</v>
      </c>
      <c r="AJ1151" s="18">
        <f t="shared" si="25"/>
        <v>10144.125</v>
      </c>
      <c r="AK1151" s="18">
        <f t="shared" si="26"/>
        <v>9862.34375</v>
      </c>
      <c r="AL1151" s="18">
        <f t="shared" si="27"/>
        <v>9580.5625</v>
      </c>
    </row>
    <row r="1152" ht="12.75" customHeight="1">
      <c r="A1152" s="1">
        <v>43759.0</v>
      </c>
      <c r="B1152" s="2">
        <v>1032.08482864</v>
      </c>
      <c r="C1152" s="3">
        <v>11184.15</v>
      </c>
      <c r="D1152" s="2">
        <v>11158.0</v>
      </c>
      <c r="E1152" s="4"/>
      <c r="F1152" s="5">
        <f t="shared" si="1"/>
        <v>1317.859103</v>
      </c>
      <c r="G1152" s="6">
        <f t="shared" si="2"/>
        <v>1.040338868</v>
      </c>
      <c r="H1152" s="6">
        <f t="shared" si="3"/>
        <v>1.185755408</v>
      </c>
      <c r="I1152" s="5" t="b">
        <f t="shared" si="4"/>
        <v>0</v>
      </c>
      <c r="J1152" s="48">
        <f t="shared" si="5"/>
        <v>0</v>
      </c>
      <c r="K1152" s="4">
        <f t="shared" si="6"/>
        <v>7</v>
      </c>
      <c r="L1152" s="7">
        <f t="shared" si="7"/>
        <v>-0.0023381303</v>
      </c>
      <c r="M1152" s="50" t="b">
        <f t="shared" si="8"/>
        <v>0</v>
      </c>
      <c r="N1152" s="50" t="b">
        <f t="shared" si="9"/>
        <v>0</v>
      </c>
      <c r="O1152" s="50">
        <f t="shared" si="10"/>
        <v>1</v>
      </c>
      <c r="P1152" s="4">
        <f t="shared" si="35"/>
        <v>349100</v>
      </c>
      <c r="Q1152" s="21">
        <f t="shared" si="31"/>
        <v>3</v>
      </c>
      <c r="V1152" s="52"/>
      <c r="W1152" s="53" t="str">
        <f t="shared" si="33"/>
        <v/>
      </c>
      <c r="AE1152" s="16"/>
      <c r="AF1152" s="17" t="str">
        <f t="shared" si="30"/>
        <v>#VALUE!</v>
      </c>
      <c r="AG1152" s="17" t="str">
        <f t="shared" si="22"/>
        <v>#N/A</v>
      </c>
      <c r="AH1152" s="17" t="str">
        <f t="shared" si="23"/>
        <v>#N/A</v>
      </c>
      <c r="AI1152" s="34">
        <f t="shared" si="24"/>
        <v>1</v>
      </c>
      <c r="AJ1152" s="18">
        <f t="shared" si="25"/>
        <v>10065.735</v>
      </c>
      <c r="AK1152" s="18">
        <f t="shared" si="26"/>
        <v>9786.13125</v>
      </c>
      <c r="AL1152" s="18">
        <f t="shared" si="27"/>
        <v>9506.5275</v>
      </c>
    </row>
    <row r="1153" ht="12.75" customHeight="1">
      <c r="A1153" s="1">
        <v>43756.0</v>
      </c>
      <c r="B1153" s="2">
        <v>1463.72635951</v>
      </c>
      <c r="C1153" s="3">
        <v>11180.22</v>
      </c>
      <c r="D1153" s="2">
        <v>11151.0</v>
      </c>
      <c r="E1153" s="4"/>
      <c r="F1153" s="5">
        <f t="shared" si="1"/>
        <v>1436.842456</v>
      </c>
      <c r="G1153" s="6">
        <f t="shared" si="2"/>
        <v>1.040359784</v>
      </c>
      <c r="H1153" s="6">
        <f t="shared" si="3"/>
        <v>1.300423768</v>
      </c>
      <c r="I1153" s="5" t="b">
        <f t="shared" si="4"/>
        <v>0</v>
      </c>
      <c r="J1153" s="48">
        <f t="shared" si="5"/>
        <v>0</v>
      </c>
      <c r="K1153" s="4">
        <f t="shared" si="6"/>
        <v>-5</v>
      </c>
      <c r="L1153" s="7">
        <f t="shared" si="7"/>
        <v>-0.002613544277</v>
      </c>
      <c r="M1153" s="50" t="b">
        <f t="shared" si="8"/>
        <v>0</v>
      </c>
      <c r="N1153" s="50" t="b">
        <f t="shared" si="9"/>
        <v>0</v>
      </c>
      <c r="O1153" s="50">
        <f t="shared" si="10"/>
        <v>1</v>
      </c>
      <c r="P1153" s="4">
        <f t="shared" si="35"/>
        <v>348050</v>
      </c>
      <c r="Q1153" s="21">
        <f t="shared" si="31"/>
        <v>3</v>
      </c>
      <c r="V1153" s="52"/>
      <c r="W1153" s="53" t="str">
        <f t="shared" si="33"/>
        <v/>
      </c>
      <c r="AE1153" s="16"/>
      <c r="AF1153" s="17" t="str">
        <f t="shared" si="30"/>
        <v>#VALUE!</v>
      </c>
      <c r="AG1153" s="17" t="str">
        <f t="shared" si="22"/>
        <v>#N/A</v>
      </c>
      <c r="AH1153" s="17" t="str">
        <f t="shared" si="23"/>
        <v>#N/A</v>
      </c>
      <c r="AI1153" s="34">
        <f t="shared" si="24"/>
        <v>1</v>
      </c>
      <c r="AJ1153" s="18">
        <f t="shared" si="25"/>
        <v>10062.198</v>
      </c>
      <c r="AK1153" s="18">
        <f t="shared" si="26"/>
        <v>9782.6925</v>
      </c>
      <c r="AL1153" s="18">
        <f t="shared" si="27"/>
        <v>9503.187</v>
      </c>
    </row>
    <row r="1154" ht="12.75" customHeight="1">
      <c r="A1154" s="1">
        <v>43755.0</v>
      </c>
      <c r="B1154" s="2">
        <v>1236.96605234</v>
      </c>
      <c r="C1154" s="3">
        <v>11186.88</v>
      </c>
      <c r="D1154" s="2">
        <v>11156.0</v>
      </c>
      <c r="E1154" s="4"/>
      <c r="F1154" s="5">
        <f t="shared" si="1"/>
        <v>1405.026984</v>
      </c>
      <c r="G1154" s="6">
        <f t="shared" si="2"/>
        <v>1.041475441</v>
      </c>
      <c r="H1154" s="6">
        <f t="shared" si="3"/>
        <v>1.304380743</v>
      </c>
      <c r="I1154" s="5" t="b">
        <f t="shared" si="4"/>
        <v>0</v>
      </c>
      <c r="J1154" s="48">
        <f t="shared" si="5"/>
        <v>0</v>
      </c>
      <c r="K1154" s="4">
        <f t="shared" si="6"/>
        <v>22</v>
      </c>
      <c r="L1154" s="7">
        <f t="shared" si="7"/>
        <v>-0.002760376441</v>
      </c>
      <c r="M1154" s="50" t="b">
        <f t="shared" si="8"/>
        <v>0</v>
      </c>
      <c r="N1154" s="50" t="b">
        <f t="shared" si="9"/>
        <v>0</v>
      </c>
      <c r="O1154" s="50">
        <f t="shared" si="10"/>
        <v>1</v>
      </c>
      <c r="P1154" s="4">
        <f t="shared" si="35"/>
        <v>348800</v>
      </c>
      <c r="Q1154" s="21">
        <f t="shared" si="31"/>
        <v>3</v>
      </c>
      <c r="V1154" s="52"/>
      <c r="W1154" s="53" t="str">
        <f t="shared" si="33"/>
        <v/>
      </c>
      <c r="AE1154" s="16"/>
      <c r="AF1154" s="17" t="str">
        <f t="shared" si="30"/>
        <v>#VALUE!</v>
      </c>
      <c r="AG1154" s="17" t="str">
        <f t="shared" si="22"/>
        <v>#N/A</v>
      </c>
      <c r="AH1154" s="17" t="str">
        <f t="shared" si="23"/>
        <v>#N/A</v>
      </c>
      <c r="AI1154" s="34">
        <f t="shared" si="24"/>
        <v>1</v>
      </c>
      <c r="AJ1154" s="18">
        <f t="shared" si="25"/>
        <v>10068.192</v>
      </c>
      <c r="AK1154" s="18">
        <f t="shared" si="26"/>
        <v>9788.52</v>
      </c>
      <c r="AL1154" s="18">
        <f t="shared" si="27"/>
        <v>9508.848</v>
      </c>
      <c r="AM1154" s="19">
        <v>116.0</v>
      </c>
      <c r="AN1154" s="19">
        <v>338.0</v>
      </c>
      <c r="AO1154" s="19">
        <v>65.0</v>
      </c>
      <c r="AP1154" s="19">
        <v>39.0</v>
      </c>
      <c r="AQ1154" s="19">
        <v>29.0</v>
      </c>
    </row>
    <row r="1155" ht="12.75" customHeight="1">
      <c r="A1155" s="102">
        <v>43754.0</v>
      </c>
      <c r="B1155" s="2">
        <v>1480.47483087</v>
      </c>
      <c r="C1155" s="3">
        <v>11162.83</v>
      </c>
      <c r="D1155" s="2">
        <v>11145.0</v>
      </c>
      <c r="E1155" s="4">
        <v>11134.0</v>
      </c>
      <c r="F1155" s="5">
        <f t="shared" si="1"/>
        <v>1419.67284</v>
      </c>
      <c r="G1155" s="6">
        <f t="shared" si="2"/>
        <v>1.039861822</v>
      </c>
      <c r="H1155" s="6">
        <f t="shared" si="3"/>
        <v>1.307437352</v>
      </c>
      <c r="I1155" s="5" t="b">
        <f t="shared" si="4"/>
        <v>0</v>
      </c>
      <c r="J1155" s="48">
        <f t="shared" si="5"/>
        <v>0</v>
      </c>
      <c r="K1155" s="4">
        <f t="shared" si="6"/>
        <v>52</v>
      </c>
      <c r="L1155" s="7">
        <f t="shared" si="7"/>
        <v>-0.002582678407</v>
      </c>
      <c r="M1155" s="50" t="b">
        <f t="shared" si="8"/>
        <v>0</v>
      </c>
      <c r="N1155" s="50" t="b">
        <f t="shared" si="9"/>
        <v>0</v>
      </c>
      <c r="O1155" s="50">
        <f t="shared" si="10"/>
        <v>1</v>
      </c>
      <c r="P1155" s="4">
        <f t="shared" si="35"/>
        <v>345500</v>
      </c>
      <c r="Q1155" s="21">
        <f t="shared" si="31"/>
        <v>3</v>
      </c>
      <c r="V1155" s="52"/>
      <c r="W1155" s="53" t="str">
        <f t="shared" si="33"/>
        <v/>
      </c>
      <c r="AE1155" s="16"/>
      <c r="AF1155" s="17" t="str">
        <f t="shared" si="30"/>
        <v>#VALUE!</v>
      </c>
      <c r="AG1155" s="17" t="str">
        <f t="shared" si="22"/>
        <v>#N/A</v>
      </c>
      <c r="AH1155" s="17" t="str">
        <f t="shared" si="23"/>
        <v>#N/A</v>
      </c>
      <c r="AI1155" s="34">
        <f t="shared" si="24"/>
        <v>1</v>
      </c>
      <c r="AJ1155" s="18">
        <f t="shared" si="25"/>
        <v>10046.547</v>
      </c>
      <c r="AK1155" s="18">
        <f t="shared" si="26"/>
        <v>9767.47625</v>
      </c>
      <c r="AL1155" s="18">
        <f t="shared" si="27"/>
        <v>9488.4055</v>
      </c>
    </row>
    <row r="1156" ht="12.75" customHeight="1">
      <c r="A1156" s="1">
        <v>43753.0</v>
      </c>
      <c r="B1156" s="2">
        <v>1376.04344606</v>
      </c>
      <c r="C1156" s="3">
        <v>11111.8</v>
      </c>
      <c r="D1156" s="2">
        <v>11103.0</v>
      </c>
      <c r="E1156" s="4">
        <v>11082.0</v>
      </c>
      <c r="F1156" s="5">
        <f t="shared" si="1"/>
        <v>1352.348739</v>
      </c>
      <c r="G1156" s="6">
        <f t="shared" si="2"/>
        <v>1.035645779</v>
      </c>
      <c r="H1156" s="6">
        <f t="shared" si="3"/>
        <v>1.313020285</v>
      </c>
      <c r="I1156" s="5" t="b">
        <f t="shared" si="4"/>
        <v>0</v>
      </c>
      <c r="J1156" s="48">
        <f t="shared" si="5"/>
        <v>0</v>
      </c>
      <c r="K1156" s="4">
        <f t="shared" si="6"/>
        <v>30</v>
      </c>
      <c r="L1156" s="7">
        <f t="shared" si="7"/>
        <v>-0.002681833726</v>
      </c>
      <c r="M1156" s="50" t="b">
        <f t="shared" si="8"/>
        <v>0</v>
      </c>
      <c r="N1156" s="50" t="b">
        <f t="shared" si="9"/>
        <v>0</v>
      </c>
      <c r="O1156" s="50">
        <f t="shared" si="10"/>
        <v>1</v>
      </c>
      <c r="P1156" s="4">
        <f t="shared" si="35"/>
        <v>337700</v>
      </c>
      <c r="Q1156" s="21">
        <f t="shared" si="31"/>
        <v>3</v>
      </c>
      <c r="V1156" s="52"/>
      <c r="W1156" s="53" t="str">
        <f t="shared" si="33"/>
        <v/>
      </c>
      <c r="AE1156" s="16"/>
      <c r="AF1156" s="17" t="str">
        <f t="shared" si="30"/>
        <v>#VALUE!</v>
      </c>
      <c r="AG1156" s="17" t="str">
        <f t="shared" si="22"/>
        <v>#N/A</v>
      </c>
      <c r="AH1156" s="17" t="str">
        <f t="shared" si="23"/>
        <v>#N/A</v>
      </c>
      <c r="AI1156" s="34">
        <f t="shared" si="24"/>
        <v>1</v>
      </c>
      <c r="AJ1156" s="18">
        <f t="shared" si="25"/>
        <v>10000.62</v>
      </c>
      <c r="AK1156" s="18">
        <f t="shared" si="26"/>
        <v>9722.825</v>
      </c>
      <c r="AL1156" s="18">
        <f t="shared" si="27"/>
        <v>9445.03</v>
      </c>
    </row>
    <row r="1157" ht="12.75" customHeight="1">
      <c r="A1157" s="1">
        <v>43752.0</v>
      </c>
      <c r="B1157" s="2">
        <v>1627.00159318</v>
      </c>
      <c r="C1157" s="3">
        <v>11066.95</v>
      </c>
      <c r="D1157" s="2">
        <v>11069.0</v>
      </c>
      <c r="E1157" s="4">
        <v>11052.0</v>
      </c>
      <c r="F1157" s="5">
        <f t="shared" si="1"/>
        <v>1324.34005</v>
      </c>
      <c r="G1157" s="6">
        <f t="shared" si="2"/>
        <v>1.031827489</v>
      </c>
      <c r="H1157" s="6">
        <f t="shared" si="3"/>
        <v>1.316189919</v>
      </c>
      <c r="I1157" s="5" t="b">
        <f t="shared" si="4"/>
        <v>0</v>
      </c>
      <c r="J1157" s="48">
        <f t="shared" si="5"/>
        <v>0</v>
      </c>
      <c r="K1157" s="4">
        <f t="shared" si="6"/>
        <v>172</v>
      </c>
      <c r="L1157" s="7">
        <f t="shared" si="7"/>
        <v>-0.001350869029</v>
      </c>
      <c r="M1157" s="50" t="b">
        <f t="shared" si="8"/>
        <v>0</v>
      </c>
      <c r="N1157" s="50" t="b">
        <f t="shared" si="9"/>
        <v>0</v>
      </c>
      <c r="O1157" s="50">
        <f t="shared" si="10"/>
        <v>1</v>
      </c>
      <c r="P1157" s="4">
        <f t="shared" si="35"/>
        <v>333200</v>
      </c>
      <c r="Q1157" s="21">
        <f t="shared" si="31"/>
        <v>3</v>
      </c>
      <c r="V1157" s="52"/>
      <c r="W1157" s="53" t="str">
        <f t="shared" si="33"/>
        <v/>
      </c>
      <c r="AE1157" s="16"/>
      <c r="AF1157" s="17" t="str">
        <f t="shared" si="30"/>
        <v>#VALUE!</v>
      </c>
      <c r="AG1157" s="17" t="str">
        <f t="shared" si="22"/>
        <v>#N/A</v>
      </c>
      <c r="AH1157" s="17" t="str">
        <f t="shared" si="23"/>
        <v>#N/A</v>
      </c>
      <c r="AI1157" s="34">
        <f t="shared" si="24"/>
        <v>1</v>
      </c>
      <c r="AJ1157" s="18">
        <f t="shared" si="25"/>
        <v>9960.255</v>
      </c>
      <c r="AK1157" s="18">
        <f t="shared" si="26"/>
        <v>9683.58125</v>
      </c>
      <c r="AL1157" s="18">
        <f t="shared" si="27"/>
        <v>9406.9075</v>
      </c>
    </row>
    <row r="1158" ht="12.75" customHeight="1">
      <c r="A1158" s="1">
        <v>43747.0</v>
      </c>
      <c r="B1158" s="2">
        <v>1304.64899676</v>
      </c>
      <c r="C1158" s="3">
        <v>10889.96</v>
      </c>
      <c r="D1158" s="2">
        <v>10899.0</v>
      </c>
      <c r="E1158" s="4">
        <v>10880.0</v>
      </c>
      <c r="F1158" s="5">
        <f t="shared" si="1"/>
        <v>1242.339731</v>
      </c>
      <c r="G1158" s="6">
        <f t="shared" si="2"/>
        <v>1.015626499</v>
      </c>
      <c r="H1158" s="6">
        <f t="shared" si="3"/>
        <v>1.065969344</v>
      </c>
      <c r="I1158" s="5" t="b">
        <f t="shared" si="4"/>
        <v>0</v>
      </c>
      <c r="J1158" s="48">
        <f t="shared" si="5"/>
        <v>0</v>
      </c>
      <c r="K1158" s="4">
        <f t="shared" si="6"/>
        <v>-98</v>
      </c>
      <c r="L1158" s="7">
        <f t="shared" si="7"/>
        <v>-0.0009146039104</v>
      </c>
      <c r="M1158" s="50" t="b">
        <f t="shared" si="8"/>
        <v>0</v>
      </c>
      <c r="N1158" s="50" t="b">
        <f t="shared" si="9"/>
        <v>0</v>
      </c>
      <c r="O1158" s="50">
        <f t="shared" si="10"/>
        <v>1</v>
      </c>
      <c r="P1158" s="4">
        <f t="shared" si="35"/>
        <v>307400</v>
      </c>
      <c r="Q1158" s="21">
        <f t="shared" si="31"/>
        <v>3</v>
      </c>
      <c r="V1158" s="52"/>
      <c r="W1158" s="53" t="str">
        <f t="shared" si="33"/>
        <v/>
      </c>
      <c r="AE1158" s="16"/>
      <c r="AF1158" s="17" t="str">
        <f t="shared" si="30"/>
        <v>#VALUE!</v>
      </c>
      <c r="AG1158" s="17" t="str">
        <f t="shared" si="22"/>
        <v>#N/A</v>
      </c>
      <c r="AH1158" s="17" t="str">
        <f t="shared" si="23"/>
        <v>#N/A</v>
      </c>
      <c r="AI1158" s="34">
        <f t="shared" si="24"/>
        <v>1</v>
      </c>
      <c r="AJ1158" s="18">
        <f t="shared" si="25"/>
        <v>9800.964</v>
      </c>
      <c r="AK1158" s="18">
        <f t="shared" si="26"/>
        <v>9528.715</v>
      </c>
      <c r="AL1158" s="18">
        <f t="shared" si="27"/>
        <v>9256.466</v>
      </c>
    </row>
    <row r="1159" ht="12.75" customHeight="1">
      <c r="A1159" s="1">
        <v>43746.0</v>
      </c>
      <c r="B1159" s="2">
        <v>1310.19533294</v>
      </c>
      <c r="C1159" s="3">
        <v>11017.31</v>
      </c>
      <c r="D1159" s="2">
        <v>10997.0</v>
      </c>
      <c r="E1159" s="4"/>
      <c r="F1159" s="5">
        <f t="shared" si="1"/>
        <v>1215.409932</v>
      </c>
      <c r="G1159" s="6">
        <f t="shared" si="2"/>
        <v>1.027608295</v>
      </c>
      <c r="H1159" s="6">
        <f t="shared" si="3"/>
        <v>1.067165332</v>
      </c>
      <c r="I1159" s="5" t="b">
        <f t="shared" si="4"/>
        <v>0</v>
      </c>
      <c r="J1159" s="48">
        <f t="shared" si="5"/>
        <v>0</v>
      </c>
      <c r="K1159" s="4">
        <f t="shared" si="6"/>
        <v>82</v>
      </c>
      <c r="L1159" s="7">
        <f t="shared" si="7"/>
        <v>-0.001843462696</v>
      </c>
      <c r="M1159" s="50" t="b">
        <f t="shared" si="8"/>
        <v>0</v>
      </c>
      <c r="N1159" s="50" t="b">
        <f t="shared" si="9"/>
        <v>0</v>
      </c>
      <c r="O1159" s="50">
        <f t="shared" si="10"/>
        <v>1</v>
      </c>
      <c r="P1159" s="4">
        <f t="shared" si="35"/>
        <v>322100</v>
      </c>
      <c r="Q1159" s="21">
        <f t="shared" si="31"/>
        <v>3</v>
      </c>
      <c r="V1159" s="52"/>
      <c r="W1159" s="53" t="str">
        <f t="shared" si="33"/>
        <v/>
      </c>
      <c r="AE1159" s="16"/>
      <c r="AF1159" s="17" t="str">
        <f t="shared" si="30"/>
        <v>#VALUE!</v>
      </c>
      <c r="AG1159" s="17" t="str">
        <f t="shared" si="22"/>
        <v>#N/A</v>
      </c>
      <c r="AH1159" s="17" t="str">
        <f t="shared" si="23"/>
        <v>#N/A</v>
      </c>
      <c r="AI1159" s="34">
        <f t="shared" si="24"/>
        <v>1</v>
      </c>
      <c r="AJ1159" s="18">
        <f t="shared" si="25"/>
        <v>9915.579</v>
      </c>
      <c r="AK1159" s="18">
        <f t="shared" si="26"/>
        <v>9640.14625</v>
      </c>
      <c r="AL1159" s="18">
        <f t="shared" si="27"/>
        <v>9364.7135</v>
      </c>
    </row>
    <row r="1160" ht="12.75" customHeight="1">
      <c r="A1160" s="1">
        <v>43745.0</v>
      </c>
      <c r="B1160" s="2">
        <v>1143.8543266</v>
      </c>
      <c r="C1160" s="3">
        <v>10935.06</v>
      </c>
      <c r="D1160" s="2">
        <v>10915.0</v>
      </c>
      <c r="E1160" s="4"/>
      <c r="F1160" s="5">
        <f t="shared" si="1"/>
        <v>1252.970865</v>
      </c>
      <c r="G1160" s="6">
        <f t="shared" si="2"/>
        <v>1.020212442</v>
      </c>
      <c r="H1160" s="6">
        <f t="shared" si="3"/>
        <v>1.219954906</v>
      </c>
      <c r="I1160" s="5" t="b">
        <f t="shared" si="4"/>
        <v>0</v>
      </c>
      <c r="J1160" s="48">
        <f t="shared" si="5"/>
        <v>0</v>
      </c>
      <c r="K1160" s="4">
        <f t="shared" si="6"/>
        <v>38</v>
      </c>
      <c r="L1160" s="7">
        <f t="shared" si="7"/>
        <v>-0.001834466386</v>
      </c>
      <c r="M1160" s="50" t="b">
        <f t="shared" si="8"/>
        <v>0</v>
      </c>
      <c r="N1160" s="50" t="b">
        <f t="shared" si="9"/>
        <v>0</v>
      </c>
      <c r="O1160" s="50">
        <f t="shared" si="10"/>
        <v>1</v>
      </c>
      <c r="P1160" s="4">
        <f t="shared" si="35"/>
        <v>309800</v>
      </c>
      <c r="Q1160" s="21">
        <f t="shared" si="31"/>
        <v>3</v>
      </c>
      <c r="V1160" s="52"/>
      <c r="W1160" s="53" t="str">
        <f t="shared" si="33"/>
        <v/>
      </c>
      <c r="AE1160" s="16"/>
      <c r="AF1160" s="17" t="str">
        <f t="shared" si="30"/>
        <v>#VALUE!</v>
      </c>
      <c r="AG1160" s="17" t="str">
        <f t="shared" si="22"/>
        <v>#N/A</v>
      </c>
      <c r="AH1160" s="17" t="str">
        <f t="shared" si="23"/>
        <v>#N/A</v>
      </c>
      <c r="AI1160" s="34">
        <f t="shared" si="24"/>
        <v>1</v>
      </c>
      <c r="AJ1160" s="18">
        <f t="shared" si="25"/>
        <v>9841.554</v>
      </c>
      <c r="AK1160" s="18">
        <f t="shared" si="26"/>
        <v>9568.1775</v>
      </c>
      <c r="AL1160" s="18">
        <f t="shared" si="27"/>
        <v>9294.801</v>
      </c>
    </row>
    <row r="1161" ht="12.75" customHeight="1">
      <c r="A1161" s="1">
        <v>43742.0</v>
      </c>
      <c r="B1161" s="2">
        <v>1236.0</v>
      </c>
      <c r="C1161" s="3">
        <v>10894.48</v>
      </c>
      <c r="D1161" s="2">
        <v>10877.0</v>
      </c>
      <c r="E1161" s="4"/>
      <c r="F1161" s="5">
        <f t="shared" si="1"/>
        <v>1273.8</v>
      </c>
      <c r="G1161" s="6">
        <f t="shared" si="2"/>
        <v>1.016642345</v>
      </c>
      <c r="H1161" s="6">
        <f t="shared" si="3"/>
        <v>1.22164381</v>
      </c>
      <c r="I1161" s="5" t="b">
        <f t="shared" si="4"/>
        <v>0</v>
      </c>
      <c r="J1161" s="48">
        <f t="shared" si="5"/>
        <v>0</v>
      </c>
      <c r="K1161" s="4">
        <f t="shared" si="6"/>
        <v>28</v>
      </c>
      <c r="L1161" s="7">
        <f t="shared" si="7"/>
        <v>-0.00160448227</v>
      </c>
      <c r="M1161" s="50" t="b">
        <f t="shared" si="8"/>
        <v>0</v>
      </c>
      <c r="N1161" s="50" t="b">
        <f t="shared" si="9"/>
        <v>0</v>
      </c>
      <c r="O1161" s="50">
        <f t="shared" si="10"/>
        <v>1</v>
      </c>
      <c r="P1161" s="4">
        <f t="shared" si="35"/>
        <v>304100</v>
      </c>
      <c r="Q1161" s="21">
        <f t="shared" si="31"/>
        <v>3</v>
      </c>
      <c r="V1161" s="52"/>
      <c r="W1161" s="53" t="str">
        <f t="shared" si="33"/>
        <v/>
      </c>
      <c r="AE1161" s="16"/>
      <c r="AF1161" s="17" t="str">
        <f t="shared" si="30"/>
        <v>#VALUE!</v>
      </c>
      <c r="AG1161" s="17" t="str">
        <f t="shared" si="22"/>
        <v>#N/A</v>
      </c>
      <c r="AH1161" s="17" t="str">
        <f t="shared" si="23"/>
        <v>#N/A</v>
      </c>
      <c r="AI1161" s="34">
        <f t="shared" si="24"/>
        <v>1</v>
      </c>
      <c r="AJ1161" s="18">
        <f t="shared" si="25"/>
        <v>9805.032</v>
      </c>
      <c r="AK1161" s="18">
        <f t="shared" si="26"/>
        <v>9532.67</v>
      </c>
      <c r="AL1161" s="18">
        <f t="shared" si="27"/>
        <v>9260.308</v>
      </c>
    </row>
    <row r="1162" ht="12.75" customHeight="1">
      <c r="A1162" s="1">
        <v>43741.0</v>
      </c>
      <c r="B1162" s="2">
        <v>1217.0</v>
      </c>
      <c r="C1162" s="3">
        <v>10875.91</v>
      </c>
      <c r="D1162" s="2">
        <v>10849.0</v>
      </c>
      <c r="E1162" s="4"/>
      <c r="F1162" s="5">
        <f t="shared" si="1"/>
        <v>1258.6</v>
      </c>
      <c r="G1162" s="6">
        <f t="shared" si="2"/>
        <v>1.015212128</v>
      </c>
      <c r="H1162" s="6">
        <f t="shared" si="3"/>
        <v>1.226545122</v>
      </c>
      <c r="I1162" s="5" t="b">
        <f t="shared" si="4"/>
        <v>0</v>
      </c>
      <c r="J1162" s="48">
        <f t="shared" si="5"/>
        <v>0</v>
      </c>
      <c r="K1162" s="4">
        <f t="shared" si="6"/>
        <v>-74</v>
      </c>
      <c r="L1162" s="7">
        <f t="shared" si="7"/>
        <v>-0.002474275716</v>
      </c>
      <c r="M1162" s="50" t="b">
        <f t="shared" si="8"/>
        <v>0</v>
      </c>
      <c r="N1162" s="50" t="b">
        <f t="shared" si="9"/>
        <v>0</v>
      </c>
      <c r="O1162" s="50">
        <f t="shared" si="10"/>
        <v>1</v>
      </c>
      <c r="P1162" s="4">
        <f t="shared" si="35"/>
        <v>299900</v>
      </c>
      <c r="Q1162" s="21">
        <f t="shared" si="31"/>
        <v>3</v>
      </c>
      <c r="V1162" s="52"/>
      <c r="W1162" s="53" t="str">
        <f t="shared" si="33"/>
        <v/>
      </c>
      <c r="AE1162" s="16"/>
      <c r="AF1162" s="17" t="str">
        <f t="shared" si="30"/>
        <v>#VALUE!</v>
      </c>
      <c r="AG1162" s="17" t="str">
        <f t="shared" si="22"/>
        <v>#N/A</v>
      </c>
      <c r="AH1162" s="17" t="str">
        <f t="shared" si="23"/>
        <v>#N/A</v>
      </c>
      <c r="AI1162" s="34">
        <f t="shared" si="24"/>
        <v>1</v>
      </c>
      <c r="AJ1162" s="18">
        <f t="shared" si="25"/>
        <v>9788.319</v>
      </c>
      <c r="AK1162" s="18">
        <f t="shared" si="26"/>
        <v>9516.42125</v>
      </c>
      <c r="AL1162" s="18">
        <f t="shared" si="27"/>
        <v>9244.5235</v>
      </c>
    </row>
    <row r="1163" ht="12.75" customHeight="1">
      <c r="A1163" s="1">
        <v>43740.0</v>
      </c>
      <c r="B1163" s="2">
        <v>1170.0</v>
      </c>
      <c r="C1163" s="3">
        <v>10947.88</v>
      </c>
      <c r="D1163" s="2">
        <v>10923.0</v>
      </c>
      <c r="E1163" s="4"/>
      <c r="F1163" s="5">
        <f t="shared" si="1"/>
        <v>1227.8</v>
      </c>
      <c r="G1163" s="6">
        <f t="shared" si="2"/>
        <v>1.022128449</v>
      </c>
      <c r="H1163" s="6">
        <f t="shared" si="3"/>
        <v>1.230676543</v>
      </c>
      <c r="I1163" s="5" t="b">
        <f t="shared" si="4"/>
        <v>0</v>
      </c>
      <c r="J1163" s="48">
        <f t="shared" si="5"/>
        <v>0</v>
      </c>
      <c r="K1163" s="4">
        <f t="shared" si="6"/>
        <v>-30</v>
      </c>
      <c r="L1163" s="7">
        <f t="shared" si="7"/>
        <v>-0.002272586108</v>
      </c>
      <c r="M1163" s="50" t="b">
        <f t="shared" si="8"/>
        <v>0</v>
      </c>
      <c r="N1163" s="50" t="b">
        <f t="shared" si="9"/>
        <v>0</v>
      </c>
      <c r="O1163" s="50">
        <f t="shared" si="10"/>
        <v>1</v>
      </c>
      <c r="P1163" s="4">
        <f t="shared" si="35"/>
        <v>311000</v>
      </c>
      <c r="Q1163" s="21">
        <f t="shared" si="31"/>
        <v>3</v>
      </c>
      <c r="V1163" s="52"/>
      <c r="W1163" s="53" t="str">
        <f t="shared" si="33"/>
        <v/>
      </c>
      <c r="AE1163" s="16"/>
      <c r="AF1163" s="17" t="str">
        <f t="shared" si="30"/>
        <v>#VALUE!</v>
      </c>
      <c r="AG1163" s="17" t="str">
        <f t="shared" si="22"/>
        <v>#N/A</v>
      </c>
      <c r="AH1163" s="17" t="str">
        <f t="shared" si="23"/>
        <v>#N/A</v>
      </c>
      <c r="AI1163" s="34">
        <f t="shared" si="24"/>
        <v>1</v>
      </c>
      <c r="AJ1163" s="18">
        <f t="shared" si="25"/>
        <v>9853.092</v>
      </c>
      <c r="AK1163" s="18">
        <f t="shared" si="26"/>
        <v>9579.395</v>
      </c>
      <c r="AL1163" s="18">
        <f t="shared" si="27"/>
        <v>9305.698</v>
      </c>
    </row>
    <row r="1164" ht="12.75" customHeight="1">
      <c r="A1164" s="1">
        <v>43739.0</v>
      </c>
      <c r="B1164" s="2">
        <v>1498.0</v>
      </c>
      <c r="C1164" s="3">
        <v>10967.65</v>
      </c>
      <c r="D1164" s="2">
        <v>10953.0</v>
      </c>
      <c r="E1164" s="4"/>
      <c r="F1164" s="5">
        <f t="shared" si="1"/>
        <v>1213.2</v>
      </c>
      <c r="G1164" s="6">
        <f t="shared" si="2"/>
        <v>1.024232666</v>
      </c>
      <c r="H1164" s="6">
        <f t="shared" si="3"/>
        <v>1.235837642</v>
      </c>
      <c r="I1164" s="5" t="b">
        <f t="shared" si="4"/>
        <v>0</v>
      </c>
      <c r="J1164" s="48">
        <f t="shared" si="5"/>
        <v>0</v>
      </c>
      <c r="K1164" s="4">
        <f t="shared" si="6"/>
        <v>130</v>
      </c>
      <c r="L1164" s="7">
        <f t="shared" si="7"/>
        <v>-0.001335746491</v>
      </c>
      <c r="M1164" s="50" t="b">
        <f t="shared" si="8"/>
        <v>0</v>
      </c>
      <c r="N1164" s="50" t="b">
        <f t="shared" si="9"/>
        <v>0</v>
      </c>
      <c r="O1164" s="50">
        <f t="shared" si="10"/>
        <v>1</v>
      </c>
      <c r="P1164" s="4">
        <f t="shared" si="35"/>
        <v>315500</v>
      </c>
      <c r="Q1164" s="21">
        <f t="shared" si="31"/>
        <v>3</v>
      </c>
      <c r="V1164" s="52"/>
      <c r="W1164" s="53" t="str">
        <f t="shared" si="33"/>
        <v/>
      </c>
      <c r="AE1164" s="16"/>
      <c r="AF1164" s="17" t="str">
        <f t="shared" si="30"/>
        <v>#VALUE!</v>
      </c>
      <c r="AG1164" s="17" t="str">
        <f t="shared" si="22"/>
        <v>#N/A</v>
      </c>
      <c r="AH1164" s="17" t="str">
        <f t="shared" si="23"/>
        <v>#N/A</v>
      </c>
      <c r="AI1164" s="34">
        <f t="shared" si="24"/>
        <v>1</v>
      </c>
      <c r="AJ1164" s="18">
        <f t="shared" si="25"/>
        <v>9870.885</v>
      </c>
      <c r="AK1164" s="18">
        <f t="shared" si="26"/>
        <v>9596.69375</v>
      </c>
      <c r="AL1164" s="18">
        <f t="shared" si="27"/>
        <v>9322.5025</v>
      </c>
    </row>
    <row r="1165" ht="12.75" customHeight="1">
      <c r="A1165" s="1">
        <v>43735.0</v>
      </c>
      <c r="B1165" s="2">
        <v>1248.0</v>
      </c>
      <c r="C1165" s="3">
        <v>10829.68</v>
      </c>
      <c r="D1165" s="2">
        <v>10823.0</v>
      </c>
      <c r="E1165" s="4"/>
      <c r="F1165" s="5">
        <f t="shared" si="1"/>
        <v>1127.2</v>
      </c>
      <c r="G1165" s="6">
        <f t="shared" si="2"/>
        <v>1.011650028</v>
      </c>
      <c r="H1165" s="6">
        <f t="shared" si="3"/>
        <v>1.036946768</v>
      </c>
      <c r="I1165" s="5" t="b">
        <f t="shared" si="4"/>
        <v>0</v>
      </c>
      <c r="J1165" s="48">
        <f t="shared" si="5"/>
        <v>0</v>
      </c>
      <c r="K1165" s="4">
        <f t="shared" si="6"/>
        <v>-20</v>
      </c>
      <c r="L1165" s="7">
        <f t="shared" si="7"/>
        <v>-0.0006168233964</v>
      </c>
      <c r="M1165" s="50" t="b">
        <f t="shared" si="8"/>
        <v>0</v>
      </c>
      <c r="N1165" s="50" t="b">
        <f t="shared" si="9"/>
        <v>0</v>
      </c>
      <c r="O1165" s="50">
        <f t="shared" si="10"/>
        <v>1</v>
      </c>
      <c r="P1165" s="4">
        <f t="shared" si="35"/>
        <v>296000</v>
      </c>
      <c r="Q1165" s="21">
        <f t="shared" si="31"/>
        <v>3</v>
      </c>
      <c r="V1165" s="52"/>
      <c r="W1165" s="53" t="str">
        <f t="shared" si="33"/>
        <v/>
      </c>
      <c r="AE1165" s="16"/>
      <c r="AF1165" s="17" t="str">
        <f t="shared" si="30"/>
        <v>#VALUE!</v>
      </c>
      <c r="AG1165" s="17" t="str">
        <f t="shared" si="22"/>
        <v>#N/A</v>
      </c>
      <c r="AH1165" s="17" t="str">
        <f t="shared" si="23"/>
        <v>#N/A</v>
      </c>
      <c r="AI1165" s="34">
        <f t="shared" si="24"/>
        <v>1</v>
      </c>
      <c r="AJ1165" s="18">
        <f t="shared" si="25"/>
        <v>9746.712</v>
      </c>
      <c r="AK1165" s="18">
        <f t="shared" si="26"/>
        <v>9475.97</v>
      </c>
      <c r="AL1165" s="18">
        <f t="shared" si="27"/>
        <v>9205.228</v>
      </c>
    </row>
    <row r="1166" ht="12.75" customHeight="1">
      <c r="A1166" s="1">
        <v>43734.0</v>
      </c>
      <c r="B1166" s="2">
        <v>1160.0</v>
      </c>
      <c r="C1166" s="3">
        <v>10871.99</v>
      </c>
      <c r="D1166" s="2">
        <v>10843.0</v>
      </c>
      <c r="E1166" s="4"/>
      <c r="F1166" s="5">
        <f t="shared" si="1"/>
        <v>1173.6</v>
      </c>
      <c r="G1166" s="6">
        <f t="shared" si="2"/>
        <v>1.015738258</v>
      </c>
      <c r="H1166" s="6">
        <f t="shared" si="3"/>
        <v>1.231776505</v>
      </c>
      <c r="I1166" s="5" t="b">
        <f t="shared" si="4"/>
        <v>0</v>
      </c>
      <c r="J1166" s="48">
        <f t="shared" si="5"/>
        <v>0</v>
      </c>
      <c r="K1166" s="4">
        <f t="shared" si="6"/>
        <v>2</v>
      </c>
      <c r="L1166" s="7">
        <f t="shared" si="7"/>
        <v>-0.00266648516</v>
      </c>
      <c r="M1166" s="50" t="b">
        <f t="shared" si="8"/>
        <v>0</v>
      </c>
      <c r="N1166" s="50" t="b">
        <f t="shared" si="9"/>
        <v>0</v>
      </c>
      <c r="O1166" s="50">
        <f t="shared" si="10"/>
        <v>1</v>
      </c>
      <c r="P1166" s="4">
        <f t="shared" si="35"/>
        <v>299000</v>
      </c>
      <c r="Q1166" s="21">
        <f t="shared" si="31"/>
        <v>3</v>
      </c>
      <c r="V1166" s="52"/>
      <c r="W1166" s="53" t="str">
        <f t="shared" si="33"/>
        <v/>
      </c>
      <c r="AE1166" s="16"/>
      <c r="AF1166" s="17" t="str">
        <f t="shared" si="30"/>
        <v>#VALUE!</v>
      </c>
      <c r="AG1166" s="17" t="str">
        <f t="shared" si="22"/>
        <v>#N/A</v>
      </c>
      <c r="AH1166" s="17" t="str">
        <f t="shared" si="23"/>
        <v>#N/A</v>
      </c>
      <c r="AI1166" s="34">
        <f t="shared" si="24"/>
        <v>1</v>
      </c>
      <c r="AJ1166" s="18">
        <f t="shared" si="25"/>
        <v>9784.791</v>
      </c>
      <c r="AK1166" s="18">
        <f t="shared" si="26"/>
        <v>9512.99125</v>
      </c>
      <c r="AL1166" s="18">
        <f t="shared" si="27"/>
        <v>9241.1915</v>
      </c>
    </row>
    <row r="1167" ht="12.75" customHeight="1">
      <c r="A1167" s="1">
        <v>43733.0</v>
      </c>
      <c r="B1167" s="2">
        <v>1063.0</v>
      </c>
      <c r="C1167" s="3">
        <v>10873.69</v>
      </c>
      <c r="D1167" s="2">
        <v>10841.0</v>
      </c>
      <c r="E1167" s="4"/>
      <c r="F1167" s="5">
        <f t="shared" si="1"/>
        <v>1171</v>
      </c>
      <c r="G1167" s="6">
        <f t="shared" si="2"/>
        <v>1.015907952</v>
      </c>
      <c r="H1167" s="6">
        <f t="shared" si="3"/>
        <v>1.230973967</v>
      </c>
      <c r="I1167" s="5" t="b">
        <f t="shared" si="4"/>
        <v>0</v>
      </c>
      <c r="J1167" s="48">
        <f t="shared" si="5"/>
        <v>0</v>
      </c>
      <c r="K1167" s="4">
        <f t="shared" si="6"/>
        <v>-64</v>
      </c>
      <c r="L1167" s="7">
        <f t="shared" si="7"/>
        <v>-0.003006339154</v>
      </c>
      <c r="M1167" s="50" t="b">
        <f t="shared" si="8"/>
        <v>0</v>
      </c>
      <c r="N1167" s="50" t="b">
        <f t="shared" si="9"/>
        <v>0</v>
      </c>
      <c r="O1167" s="50">
        <f t="shared" si="10"/>
        <v>1</v>
      </c>
      <c r="P1167" s="4">
        <f t="shared" si="35"/>
        <v>298700</v>
      </c>
      <c r="Q1167" s="21">
        <f t="shared" si="31"/>
        <v>3</v>
      </c>
      <c r="V1167" s="52"/>
      <c r="W1167" s="53" t="str">
        <f t="shared" si="33"/>
        <v/>
      </c>
      <c r="AE1167" s="16"/>
      <c r="AF1167" s="17" t="str">
        <f t="shared" si="30"/>
        <v>#VALUE!</v>
      </c>
      <c r="AG1167" s="17" t="str">
        <f t="shared" si="22"/>
        <v>#N/A</v>
      </c>
      <c r="AH1167" s="17" t="str">
        <f t="shared" si="23"/>
        <v>#N/A</v>
      </c>
      <c r="AI1167" s="34">
        <f t="shared" si="24"/>
        <v>1</v>
      </c>
      <c r="AJ1167" s="18">
        <f t="shared" si="25"/>
        <v>9786.321</v>
      </c>
      <c r="AK1167" s="18">
        <f t="shared" si="26"/>
        <v>9514.47875</v>
      </c>
      <c r="AL1167" s="18">
        <f t="shared" si="27"/>
        <v>9242.6365</v>
      </c>
    </row>
    <row r="1168" ht="12.75" customHeight="1">
      <c r="A1168" s="1">
        <v>43732.0</v>
      </c>
      <c r="B1168" s="2">
        <v>1097.0</v>
      </c>
      <c r="C1168" s="3">
        <v>10918.01</v>
      </c>
      <c r="D1168" s="2">
        <v>10905.0</v>
      </c>
      <c r="E1168" s="4"/>
      <c r="F1168" s="5">
        <f t="shared" si="1"/>
        <v>1219.4</v>
      </c>
      <c r="G1168" s="6">
        <f t="shared" si="2"/>
        <v>1.020014107</v>
      </c>
      <c r="H1168" s="6">
        <f t="shared" si="3"/>
        <v>1.224287211</v>
      </c>
      <c r="I1168" s="5" t="b">
        <f t="shared" si="4"/>
        <v>0</v>
      </c>
      <c r="J1168" s="48">
        <f t="shared" si="5"/>
        <v>0</v>
      </c>
      <c r="K1168" s="4">
        <f t="shared" si="6"/>
        <v>13</v>
      </c>
      <c r="L1168" s="7">
        <f t="shared" si="7"/>
        <v>-0.001191609094</v>
      </c>
      <c r="M1168" s="50" t="b">
        <f t="shared" si="8"/>
        <v>0</v>
      </c>
      <c r="N1168" s="50" t="b">
        <f t="shared" si="9"/>
        <v>0</v>
      </c>
      <c r="O1168" s="50">
        <f t="shared" si="10"/>
        <v>1</v>
      </c>
      <c r="P1168" s="4">
        <f t="shared" si="35"/>
        <v>308300</v>
      </c>
      <c r="Q1168" s="21">
        <f t="shared" si="31"/>
        <v>3</v>
      </c>
      <c r="V1168" s="52"/>
      <c r="W1168" s="53" t="str">
        <f t="shared" si="33"/>
        <v/>
      </c>
      <c r="AE1168" s="16"/>
      <c r="AF1168" s="17" t="str">
        <f t="shared" si="30"/>
        <v>#VALUE!</v>
      </c>
      <c r="AG1168" s="17" t="str">
        <f t="shared" si="22"/>
        <v>#N/A</v>
      </c>
      <c r="AH1168" s="17" t="str">
        <f t="shared" si="23"/>
        <v>#N/A</v>
      </c>
      <c r="AI1168" s="34">
        <f t="shared" si="24"/>
        <v>1</v>
      </c>
      <c r="AJ1168" s="18">
        <f t="shared" si="25"/>
        <v>9826.209</v>
      </c>
      <c r="AK1168" s="18">
        <f t="shared" si="26"/>
        <v>9553.25875</v>
      </c>
      <c r="AL1168" s="18">
        <f t="shared" si="27"/>
        <v>9280.3085</v>
      </c>
    </row>
    <row r="1169" ht="12.75" customHeight="1">
      <c r="A1169" s="1">
        <v>43731.0</v>
      </c>
      <c r="B1169" s="2">
        <v>1068.0</v>
      </c>
      <c r="C1169" s="3">
        <v>10919.02</v>
      </c>
      <c r="D1169" s="2">
        <v>10892.0</v>
      </c>
      <c r="E1169" s="4"/>
      <c r="F1169" s="5">
        <f t="shared" si="1"/>
        <v>1235</v>
      </c>
      <c r="G1169" s="6">
        <f t="shared" si="2"/>
        <v>1.020405868</v>
      </c>
      <c r="H1169" s="6">
        <f t="shared" si="3"/>
        <v>1.227380835</v>
      </c>
      <c r="I1169" s="5" t="b">
        <f t="shared" si="4"/>
        <v>0</v>
      </c>
      <c r="J1169" s="48">
        <f t="shared" si="5"/>
        <v>0</v>
      </c>
      <c r="K1169" s="4">
        <f t="shared" si="6"/>
        <v>-7</v>
      </c>
      <c r="L1169" s="7">
        <f t="shared" si="7"/>
        <v>-0.002474581052</v>
      </c>
      <c r="M1169" s="50" t="b">
        <f t="shared" si="8"/>
        <v>0</v>
      </c>
      <c r="N1169" s="50" t="b">
        <f t="shared" si="9"/>
        <v>0</v>
      </c>
      <c r="O1169" s="50">
        <f t="shared" si="10"/>
        <v>1</v>
      </c>
      <c r="P1169" s="4">
        <f t="shared" si="35"/>
        <v>306350</v>
      </c>
      <c r="Q1169" s="21">
        <f t="shared" si="31"/>
        <v>3</v>
      </c>
      <c r="V1169" s="52"/>
      <c r="W1169" s="53" t="str">
        <f t="shared" si="33"/>
        <v/>
      </c>
      <c r="AE1169" s="16"/>
      <c r="AF1169" s="17" t="str">
        <f t="shared" si="30"/>
        <v>#VALUE!</v>
      </c>
      <c r="AG1169" s="17" t="str">
        <f t="shared" si="22"/>
        <v>#N/A</v>
      </c>
      <c r="AH1169" s="17" t="str">
        <f t="shared" si="23"/>
        <v>#N/A</v>
      </c>
      <c r="AI1169" s="34">
        <f t="shared" si="24"/>
        <v>1</v>
      </c>
      <c r="AJ1169" s="18">
        <f t="shared" si="25"/>
        <v>9827.118</v>
      </c>
      <c r="AK1169" s="18">
        <f t="shared" si="26"/>
        <v>9554.1425</v>
      </c>
      <c r="AL1169" s="18">
        <f t="shared" si="27"/>
        <v>9281.167</v>
      </c>
    </row>
    <row r="1170" ht="12.75" customHeight="1">
      <c r="A1170" s="1">
        <v>43728.0</v>
      </c>
      <c r="B1170" s="2">
        <v>1480.0</v>
      </c>
      <c r="C1170" s="3">
        <v>10929.69</v>
      </c>
      <c r="D1170" s="2">
        <v>10899.0</v>
      </c>
      <c r="E1170" s="4"/>
      <c r="F1170" s="5">
        <f t="shared" si="1"/>
        <v>1260.6</v>
      </c>
      <c r="G1170" s="6">
        <f t="shared" si="2"/>
        <v>1.021633922</v>
      </c>
      <c r="H1170" s="6">
        <f t="shared" si="3"/>
        <v>1.224006974</v>
      </c>
      <c r="I1170" s="5" t="b">
        <f t="shared" si="4"/>
        <v>0</v>
      </c>
      <c r="J1170" s="48">
        <f t="shared" si="5"/>
        <v>0</v>
      </c>
      <c r="K1170" s="4">
        <f t="shared" si="6"/>
        <v>32</v>
      </c>
      <c r="L1170" s="7">
        <f t="shared" si="7"/>
        <v>-0.002807947892</v>
      </c>
      <c r="M1170" s="50" t="b">
        <f t="shared" si="8"/>
        <v>0</v>
      </c>
      <c r="N1170" s="50" t="b">
        <f t="shared" si="9"/>
        <v>0</v>
      </c>
      <c r="O1170" s="50">
        <f t="shared" si="10"/>
        <v>1</v>
      </c>
      <c r="P1170" s="4">
        <f t="shared" si="35"/>
        <v>307400</v>
      </c>
      <c r="Q1170" s="21">
        <f t="shared" si="31"/>
        <v>3</v>
      </c>
      <c r="V1170" s="52"/>
      <c r="W1170" s="53" t="str">
        <f t="shared" si="33"/>
        <v/>
      </c>
      <c r="AE1170" s="16"/>
      <c r="AF1170" s="17" t="str">
        <f t="shared" si="30"/>
        <v>#VALUE!</v>
      </c>
      <c r="AG1170" s="17" t="str">
        <f t="shared" si="22"/>
        <v>#N/A</v>
      </c>
      <c r="AH1170" s="17" t="str">
        <f t="shared" si="23"/>
        <v>#N/A</v>
      </c>
      <c r="AI1170" s="34">
        <f t="shared" si="24"/>
        <v>1</v>
      </c>
      <c r="AJ1170" s="18">
        <f t="shared" si="25"/>
        <v>9836.721</v>
      </c>
      <c r="AK1170" s="18">
        <f t="shared" si="26"/>
        <v>9563.47875</v>
      </c>
      <c r="AL1170" s="18">
        <f t="shared" si="27"/>
        <v>9290.2365</v>
      </c>
    </row>
    <row r="1171" ht="12.75" customHeight="1">
      <c r="A1171" s="1">
        <v>43727.0</v>
      </c>
      <c r="B1171" s="2">
        <v>1147.0</v>
      </c>
      <c r="C1171" s="3">
        <v>10894.7</v>
      </c>
      <c r="D1171" s="2">
        <v>10867.0</v>
      </c>
      <c r="E1171" s="4"/>
      <c r="F1171" s="5">
        <f t="shared" si="1"/>
        <v>1206.4</v>
      </c>
      <c r="G1171" s="6">
        <f t="shared" si="2"/>
        <v>1.018803164</v>
      </c>
      <c r="H1171" s="6">
        <f t="shared" si="3"/>
        <v>1.08835035</v>
      </c>
      <c r="I1171" s="5" t="b">
        <f t="shared" si="4"/>
        <v>0</v>
      </c>
      <c r="J1171" s="48">
        <f t="shared" si="5"/>
        <v>0</v>
      </c>
      <c r="K1171" s="4">
        <f t="shared" si="6"/>
        <v>-92</v>
      </c>
      <c r="L1171" s="7">
        <f t="shared" si="7"/>
        <v>-0.002542520675</v>
      </c>
      <c r="M1171" s="50" t="b">
        <f t="shared" si="8"/>
        <v>0</v>
      </c>
      <c r="N1171" s="50" t="b">
        <f t="shared" si="9"/>
        <v>0</v>
      </c>
      <c r="O1171" s="50">
        <f t="shared" si="10"/>
        <v>1</v>
      </c>
      <c r="P1171" s="4">
        <f t="shared" si="35"/>
        <v>302600</v>
      </c>
      <c r="Q1171" s="21">
        <f t="shared" si="31"/>
        <v>3</v>
      </c>
      <c r="V1171" s="52"/>
      <c r="W1171" s="53" t="str">
        <f t="shared" si="33"/>
        <v/>
      </c>
      <c r="AE1171" s="16"/>
      <c r="AF1171" s="17" t="str">
        <f t="shared" si="30"/>
        <v>#VALUE!</v>
      </c>
      <c r="AG1171" s="17" t="str">
        <f t="shared" si="22"/>
        <v>#N/A</v>
      </c>
      <c r="AH1171" s="17" t="str">
        <f t="shared" si="23"/>
        <v>#N/A</v>
      </c>
      <c r="AI1171" s="34">
        <f t="shared" si="24"/>
        <v>1</v>
      </c>
      <c r="AJ1171" s="18">
        <f t="shared" si="25"/>
        <v>9805.23</v>
      </c>
      <c r="AK1171" s="18">
        <f t="shared" si="26"/>
        <v>9532.8625</v>
      </c>
      <c r="AL1171" s="18">
        <f t="shared" si="27"/>
        <v>9260.495</v>
      </c>
      <c r="AM1171" s="19">
        <v>125.0</v>
      </c>
      <c r="AN1171" s="19">
        <v>303.0</v>
      </c>
      <c r="AO1171" s="19">
        <v>56.0</v>
      </c>
      <c r="AP1171" s="19">
        <v>38.0</v>
      </c>
      <c r="AQ1171" s="19">
        <v>29.0</v>
      </c>
    </row>
    <row r="1172" ht="12.75" customHeight="1">
      <c r="A1172" s="102">
        <v>43726.0</v>
      </c>
      <c r="B1172" s="2">
        <v>1305.0</v>
      </c>
      <c r="C1172" s="3">
        <v>10929.45</v>
      </c>
      <c r="D1172" s="2">
        <v>10959.0</v>
      </c>
      <c r="E1172" s="4"/>
      <c r="F1172" s="5">
        <f t="shared" si="1"/>
        <v>1216.8</v>
      </c>
      <c r="G1172" s="6">
        <f t="shared" si="2"/>
        <v>1.02235229</v>
      </c>
      <c r="H1172" s="6">
        <f t="shared" si="3"/>
        <v>1.090361273</v>
      </c>
      <c r="I1172" s="5" t="b">
        <f t="shared" si="4"/>
        <v>0</v>
      </c>
      <c r="J1172" s="48">
        <f t="shared" si="5"/>
        <v>0</v>
      </c>
      <c r="K1172" s="4">
        <f t="shared" si="6"/>
        <v>94</v>
      </c>
      <c r="L1172" s="7">
        <f t="shared" si="7"/>
        <v>0.002703704212</v>
      </c>
      <c r="M1172" s="50" t="b">
        <f t="shared" si="8"/>
        <v>0</v>
      </c>
      <c r="N1172" s="50" t="b">
        <f t="shared" si="9"/>
        <v>0</v>
      </c>
      <c r="O1172" s="50">
        <f t="shared" si="10"/>
        <v>-1</v>
      </c>
      <c r="P1172" s="4">
        <f t="shared" si="35"/>
        <v>293400</v>
      </c>
      <c r="Q1172" s="21">
        <f t="shared" si="31"/>
        <v>-2</v>
      </c>
      <c r="V1172" s="52"/>
      <c r="W1172" s="53" t="str">
        <f t="shared" si="33"/>
        <v/>
      </c>
      <c r="AE1172" s="16"/>
      <c r="AF1172" s="17" t="str">
        <f t="shared" si="30"/>
        <v>#VALUE!</v>
      </c>
      <c r="AG1172" s="17" t="str">
        <f t="shared" si="22"/>
        <v>#N/A</v>
      </c>
      <c r="AH1172" s="17" t="str">
        <f t="shared" si="23"/>
        <v>#N/A</v>
      </c>
      <c r="AI1172" s="34">
        <f t="shared" si="24"/>
        <v>1</v>
      </c>
      <c r="AJ1172" s="18">
        <f t="shared" si="25"/>
        <v>9836.505</v>
      </c>
      <c r="AK1172" s="18">
        <f t="shared" si="26"/>
        <v>9563.26875</v>
      </c>
      <c r="AL1172" s="18">
        <f t="shared" si="27"/>
        <v>9290.0325</v>
      </c>
    </row>
    <row r="1173" ht="12.75" customHeight="1">
      <c r="A1173" s="1">
        <v>43725.0</v>
      </c>
      <c r="B1173" s="2">
        <v>1175.0</v>
      </c>
      <c r="C1173" s="3">
        <v>10874.5</v>
      </c>
      <c r="D1173" s="2">
        <v>10865.0</v>
      </c>
      <c r="E1173" s="4"/>
      <c r="F1173" s="5">
        <f t="shared" si="1"/>
        <v>1198.4</v>
      </c>
      <c r="G1173" s="6">
        <f t="shared" si="2"/>
        <v>1.017450142</v>
      </c>
      <c r="H1173" s="6">
        <f t="shared" si="3"/>
        <v>1.018166139</v>
      </c>
      <c r="I1173" s="5" t="b">
        <f t="shared" si="4"/>
        <v>0</v>
      </c>
      <c r="J1173" s="48">
        <f t="shared" si="5"/>
        <v>0</v>
      </c>
      <c r="K1173" s="4">
        <f t="shared" si="6"/>
        <v>-13</v>
      </c>
      <c r="L1173" s="7">
        <f t="shared" si="7"/>
        <v>-0.0008736033841</v>
      </c>
      <c r="M1173" s="50" t="b">
        <f t="shared" si="8"/>
        <v>0</v>
      </c>
      <c r="N1173" s="50" t="b">
        <f t="shared" si="9"/>
        <v>0</v>
      </c>
      <c r="O1173" s="50">
        <f t="shared" si="10"/>
        <v>-1</v>
      </c>
      <c r="P1173" s="4">
        <f t="shared" si="35"/>
        <v>307500</v>
      </c>
      <c r="Q1173" s="21">
        <f t="shared" si="31"/>
        <v>-3</v>
      </c>
      <c r="V1173" s="52"/>
      <c r="W1173" s="53" t="str">
        <f t="shared" si="33"/>
        <v/>
      </c>
      <c r="AE1173" s="16"/>
      <c r="AF1173" s="17" t="str">
        <f t="shared" si="30"/>
        <v>#VALUE!</v>
      </c>
      <c r="AG1173" s="17" t="str">
        <f t="shared" si="22"/>
        <v>#N/A</v>
      </c>
      <c r="AH1173" s="17" t="str">
        <f t="shared" si="23"/>
        <v>#N/A</v>
      </c>
      <c r="AI1173" s="34">
        <f t="shared" si="24"/>
        <v>1</v>
      </c>
      <c r="AJ1173" s="18">
        <f t="shared" si="25"/>
        <v>9787.05</v>
      </c>
      <c r="AK1173" s="18">
        <f t="shared" si="26"/>
        <v>9515.1875</v>
      </c>
      <c r="AL1173" s="18">
        <f t="shared" si="27"/>
        <v>9243.325</v>
      </c>
    </row>
    <row r="1174" ht="12.75" customHeight="1">
      <c r="A1174" s="1">
        <v>43724.0</v>
      </c>
      <c r="B1174" s="2">
        <v>1196.0</v>
      </c>
      <c r="C1174" s="3">
        <v>10898.13</v>
      </c>
      <c r="D1174" s="2">
        <v>10878.0</v>
      </c>
      <c r="E1174" s="4"/>
      <c r="F1174" s="5">
        <f t="shared" si="1"/>
        <v>1196.8</v>
      </c>
      <c r="G1174" s="6">
        <f t="shared" si="2"/>
        <v>1.019773511</v>
      </c>
      <c r="H1174" s="6">
        <f t="shared" si="3"/>
        <v>1.013188227</v>
      </c>
      <c r="I1174" s="5" t="b">
        <f t="shared" si="4"/>
        <v>0</v>
      </c>
      <c r="J1174" s="48">
        <f t="shared" si="5"/>
        <v>0</v>
      </c>
      <c r="K1174" s="4">
        <f t="shared" si="6"/>
        <v>54</v>
      </c>
      <c r="L1174" s="7">
        <f t="shared" si="7"/>
        <v>-0.00184710588</v>
      </c>
      <c r="M1174" s="50" t="b">
        <f t="shared" si="8"/>
        <v>0</v>
      </c>
      <c r="N1174" s="50" t="b">
        <f t="shared" si="9"/>
        <v>0</v>
      </c>
      <c r="O1174" s="50">
        <f t="shared" si="10"/>
        <v>1</v>
      </c>
      <c r="P1174" s="4">
        <f t="shared" si="35"/>
        <v>309450</v>
      </c>
      <c r="Q1174" s="21">
        <f t="shared" si="31"/>
        <v>3</v>
      </c>
      <c r="V1174" s="52"/>
      <c r="W1174" s="53" t="str">
        <f t="shared" si="33"/>
        <v/>
      </c>
      <c r="AE1174" s="16"/>
      <c r="AF1174" s="17" t="str">
        <f t="shared" si="30"/>
        <v>#VALUE!</v>
      </c>
      <c r="AG1174" s="17" t="str">
        <f t="shared" si="22"/>
        <v>#N/A</v>
      </c>
      <c r="AH1174" s="17" t="str">
        <f t="shared" si="23"/>
        <v>#N/A</v>
      </c>
      <c r="AI1174" s="34">
        <f t="shared" si="24"/>
        <v>1</v>
      </c>
      <c r="AJ1174" s="18">
        <f t="shared" si="25"/>
        <v>9808.317</v>
      </c>
      <c r="AK1174" s="18">
        <f t="shared" si="26"/>
        <v>9535.86375</v>
      </c>
      <c r="AL1174" s="18">
        <f t="shared" si="27"/>
        <v>9263.4105</v>
      </c>
    </row>
    <row r="1175" ht="12.75" customHeight="1">
      <c r="A1175" s="1">
        <v>43720.0</v>
      </c>
      <c r="B1175" s="2">
        <v>1209.0</v>
      </c>
      <c r="C1175" s="3">
        <v>10827.55</v>
      </c>
      <c r="D1175" s="2">
        <v>10824.0</v>
      </c>
      <c r="E1175" s="4"/>
      <c r="F1175" s="5">
        <f t="shared" si="1"/>
        <v>1220.2</v>
      </c>
      <c r="G1175" s="6">
        <f t="shared" si="2"/>
        <v>1.013347882</v>
      </c>
      <c r="H1175" s="6">
        <f t="shared" si="3"/>
        <v>1.095256399</v>
      </c>
      <c r="I1175" s="5" t="b">
        <f t="shared" si="4"/>
        <v>0</v>
      </c>
      <c r="J1175" s="48">
        <f t="shared" si="5"/>
        <v>0</v>
      </c>
      <c r="K1175" s="4">
        <f t="shared" si="6"/>
        <v>50</v>
      </c>
      <c r="L1175" s="7">
        <f t="shared" si="7"/>
        <v>-0.0003278673384</v>
      </c>
      <c r="M1175" s="50" t="b">
        <f t="shared" si="8"/>
        <v>0</v>
      </c>
      <c r="N1175" s="50" t="b">
        <f t="shared" si="9"/>
        <v>0</v>
      </c>
      <c r="O1175" s="50">
        <f t="shared" si="10"/>
        <v>-1</v>
      </c>
      <c r="P1175" s="4">
        <f t="shared" si="35"/>
        <v>317550</v>
      </c>
      <c r="Q1175" s="21">
        <f t="shared" si="31"/>
        <v>-3</v>
      </c>
      <c r="V1175" s="52"/>
      <c r="W1175" s="53" t="str">
        <f t="shared" si="33"/>
        <v/>
      </c>
      <c r="AE1175" s="16"/>
      <c r="AF1175" s="17" t="str">
        <f t="shared" si="30"/>
        <v>#VALUE!</v>
      </c>
      <c r="AG1175" s="17" t="str">
        <f t="shared" si="22"/>
        <v>#N/A</v>
      </c>
      <c r="AH1175" s="17" t="str">
        <f t="shared" si="23"/>
        <v>#N/A</v>
      </c>
      <c r="AI1175" s="34">
        <f t="shared" si="24"/>
        <v>1</v>
      </c>
      <c r="AJ1175" s="18">
        <f t="shared" si="25"/>
        <v>9744.795</v>
      </c>
      <c r="AK1175" s="18">
        <f t="shared" si="26"/>
        <v>9474.10625</v>
      </c>
      <c r="AL1175" s="18">
        <f t="shared" si="27"/>
        <v>9203.4175</v>
      </c>
    </row>
    <row r="1176" ht="12.75" customHeight="1">
      <c r="A1176" s="1">
        <v>43719.0</v>
      </c>
      <c r="B1176" s="2">
        <v>1199.0</v>
      </c>
      <c r="C1176" s="3">
        <v>10790.35</v>
      </c>
      <c r="D1176" s="2">
        <v>10774.0</v>
      </c>
      <c r="E1176" s="4"/>
      <c r="F1176" s="5">
        <f t="shared" si="1"/>
        <v>1287.8</v>
      </c>
      <c r="G1176" s="6">
        <f t="shared" si="2"/>
        <v>1.009948591</v>
      </c>
      <c r="H1176" s="6">
        <f t="shared" si="3"/>
        <v>1.28662137</v>
      </c>
      <c r="I1176" s="5" t="b">
        <f t="shared" si="4"/>
        <v>0</v>
      </c>
      <c r="J1176" s="48">
        <f t="shared" si="5"/>
        <v>0</v>
      </c>
      <c r="K1176" s="4">
        <f t="shared" si="6"/>
        <v>32</v>
      </c>
      <c r="L1176" s="7">
        <f t="shared" si="7"/>
        <v>-0.001515242786</v>
      </c>
      <c r="M1176" s="50" t="b">
        <f t="shared" si="8"/>
        <v>0</v>
      </c>
      <c r="N1176" s="50" t="b">
        <f t="shared" si="9"/>
        <v>0</v>
      </c>
      <c r="O1176" s="50">
        <f t="shared" si="10"/>
        <v>1</v>
      </c>
      <c r="P1176" s="4">
        <f t="shared" si="35"/>
        <v>310050</v>
      </c>
      <c r="Q1176" s="21">
        <f t="shared" si="31"/>
        <v>3</v>
      </c>
      <c r="V1176" s="52"/>
      <c r="W1176" s="53" t="str">
        <f t="shared" si="33"/>
        <v/>
      </c>
      <c r="AE1176" s="16"/>
      <c r="AF1176" s="17" t="str">
        <f t="shared" si="30"/>
        <v>#VALUE!</v>
      </c>
      <c r="AG1176" s="17" t="str">
        <f t="shared" si="22"/>
        <v>#N/A</v>
      </c>
      <c r="AH1176" s="17" t="str">
        <f t="shared" si="23"/>
        <v>#N/A</v>
      </c>
      <c r="AI1176" s="34">
        <f t="shared" si="24"/>
        <v>1</v>
      </c>
      <c r="AJ1176" s="18">
        <f t="shared" si="25"/>
        <v>9711.315</v>
      </c>
      <c r="AK1176" s="18">
        <f t="shared" si="26"/>
        <v>9441.55625</v>
      </c>
      <c r="AL1176" s="18">
        <f t="shared" si="27"/>
        <v>9171.7975</v>
      </c>
    </row>
    <row r="1177" ht="12.75" customHeight="1">
      <c r="A1177" s="1">
        <v>43718.0</v>
      </c>
      <c r="B1177" s="2">
        <v>1213.0</v>
      </c>
      <c r="C1177" s="3">
        <v>10753.58</v>
      </c>
      <c r="D1177" s="2">
        <v>10742.0</v>
      </c>
      <c r="E1177" s="4"/>
      <c r="F1177" s="5">
        <f t="shared" si="1"/>
        <v>1262.2</v>
      </c>
      <c r="G1177" s="6">
        <f t="shared" si="2"/>
        <v>1.006858229</v>
      </c>
      <c r="H1177" s="6">
        <f t="shared" si="3"/>
        <v>1.293599625</v>
      </c>
      <c r="I1177" s="5" t="b">
        <f t="shared" si="4"/>
        <v>0</v>
      </c>
      <c r="J1177" s="48">
        <f t="shared" si="5"/>
        <v>0</v>
      </c>
      <c r="K1177" s="4">
        <f t="shared" si="6"/>
        <v>-51</v>
      </c>
      <c r="L1177" s="7">
        <f t="shared" si="7"/>
        <v>-0.001076850686</v>
      </c>
      <c r="M1177" s="50" t="b">
        <f t="shared" si="8"/>
        <v>0</v>
      </c>
      <c r="N1177" s="50" t="b">
        <f t="shared" si="9"/>
        <v>0</v>
      </c>
      <c r="O1177" s="50">
        <f t="shared" si="10"/>
        <v>1</v>
      </c>
      <c r="P1177" s="4">
        <f t="shared" si="35"/>
        <v>305250</v>
      </c>
      <c r="Q1177" s="21">
        <f t="shared" si="31"/>
        <v>3</v>
      </c>
      <c r="V1177" s="52"/>
      <c r="W1177" s="53" t="str">
        <f t="shared" si="33"/>
        <v/>
      </c>
      <c r="AE1177" s="16"/>
      <c r="AF1177" s="17" t="str">
        <f t="shared" si="30"/>
        <v>#VALUE!</v>
      </c>
      <c r="AG1177" s="17" t="str">
        <f t="shared" si="22"/>
        <v>#N/A</v>
      </c>
      <c r="AH1177" s="17" t="str">
        <f t="shared" si="23"/>
        <v>#N/A</v>
      </c>
      <c r="AI1177" s="34">
        <f t="shared" si="24"/>
        <v>1</v>
      </c>
      <c r="AJ1177" s="18">
        <f t="shared" si="25"/>
        <v>9678.222</v>
      </c>
      <c r="AK1177" s="18">
        <f t="shared" si="26"/>
        <v>9409.3825</v>
      </c>
      <c r="AL1177" s="18">
        <f t="shared" si="27"/>
        <v>9140.543</v>
      </c>
    </row>
    <row r="1178" ht="12.75" customHeight="1">
      <c r="A1178" s="1">
        <v>43717.0</v>
      </c>
      <c r="B1178" s="2">
        <v>1167.0</v>
      </c>
      <c r="C1178" s="3">
        <v>10801.14</v>
      </c>
      <c r="D1178" s="2">
        <v>10793.0</v>
      </c>
      <c r="E1178" s="4"/>
      <c r="F1178" s="5">
        <f t="shared" si="1"/>
        <v>1230.8</v>
      </c>
      <c r="G1178" s="6">
        <f t="shared" si="2"/>
        <v>1.011663388</v>
      </c>
      <c r="H1178" s="6">
        <f t="shared" si="3"/>
        <v>1.299357978</v>
      </c>
      <c r="I1178" s="5" t="b">
        <f t="shared" si="4"/>
        <v>0</v>
      </c>
      <c r="J1178" s="48">
        <f t="shared" si="5"/>
        <v>0</v>
      </c>
      <c r="K1178" s="4">
        <f t="shared" si="6"/>
        <v>26</v>
      </c>
      <c r="L1178" s="7">
        <f t="shared" si="7"/>
        <v>-0.0007536241545</v>
      </c>
      <c r="M1178" s="50" t="b">
        <f t="shared" si="8"/>
        <v>0</v>
      </c>
      <c r="N1178" s="50" t="b">
        <f t="shared" si="9"/>
        <v>0</v>
      </c>
      <c r="O1178" s="50">
        <f t="shared" si="10"/>
        <v>-1</v>
      </c>
      <c r="P1178" s="4">
        <f t="shared" si="35"/>
        <v>297600</v>
      </c>
      <c r="Q1178" s="21">
        <f t="shared" si="31"/>
        <v>-3</v>
      </c>
      <c r="V1178" s="52"/>
      <c r="W1178" s="53" t="str">
        <f t="shared" si="33"/>
        <v/>
      </c>
      <c r="AE1178" s="16"/>
      <c r="AF1178" s="17" t="str">
        <f t="shared" si="30"/>
        <v>#VALUE!</v>
      </c>
      <c r="AG1178" s="17" t="str">
        <f t="shared" si="22"/>
        <v>#N/A</v>
      </c>
      <c r="AH1178" s="17" t="str">
        <f t="shared" si="23"/>
        <v>#N/A</v>
      </c>
      <c r="AI1178" s="34">
        <f t="shared" si="24"/>
        <v>1</v>
      </c>
      <c r="AJ1178" s="18">
        <f t="shared" si="25"/>
        <v>9721.026</v>
      </c>
      <c r="AK1178" s="18">
        <f t="shared" si="26"/>
        <v>9450.9975</v>
      </c>
      <c r="AL1178" s="18">
        <f t="shared" si="27"/>
        <v>9180.969</v>
      </c>
    </row>
    <row r="1179" ht="12.75" customHeight="1">
      <c r="A1179" s="1">
        <v>43714.0</v>
      </c>
      <c r="B1179" s="2">
        <v>1313.0</v>
      </c>
      <c r="C1179" s="3">
        <v>10780.64</v>
      </c>
      <c r="D1179" s="2">
        <v>10767.0</v>
      </c>
      <c r="E1179" s="4"/>
      <c r="F1179" s="5">
        <f t="shared" si="1"/>
        <v>1209</v>
      </c>
      <c r="G1179" s="6">
        <f t="shared" si="2"/>
        <v>1.010179279</v>
      </c>
      <c r="H1179" s="6">
        <f t="shared" si="3"/>
        <v>1.30505072</v>
      </c>
      <c r="I1179" s="5" t="b">
        <f t="shared" si="4"/>
        <v>0</v>
      </c>
      <c r="J1179" s="48">
        <f t="shared" si="5"/>
        <v>0</v>
      </c>
      <c r="K1179" s="4">
        <f t="shared" si="6"/>
        <v>33</v>
      </c>
      <c r="L1179" s="7">
        <f t="shared" si="7"/>
        <v>-0.001265231007</v>
      </c>
      <c r="M1179" s="50" t="b">
        <f t="shared" si="8"/>
        <v>0</v>
      </c>
      <c r="N1179" s="50" t="b">
        <f t="shared" si="9"/>
        <v>0</v>
      </c>
      <c r="O1179" s="50">
        <f t="shared" si="10"/>
        <v>1</v>
      </c>
      <c r="P1179" s="4">
        <f t="shared" si="35"/>
        <v>293700</v>
      </c>
      <c r="Q1179" s="21">
        <f t="shared" si="31"/>
        <v>3</v>
      </c>
      <c r="V1179" s="52"/>
      <c r="W1179" s="53" t="str">
        <f t="shared" si="33"/>
        <v/>
      </c>
      <c r="AE1179" s="16"/>
      <c r="AF1179" s="17" t="str">
        <f t="shared" si="30"/>
        <v>#VALUE!</v>
      </c>
      <c r="AG1179" s="17" t="str">
        <f t="shared" si="22"/>
        <v>#N/A</v>
      </c>
      <c r="AH1179" s="17" t="str">
        <f t="shared" si="23"/>
        <v>#N/A</v>
      </c>
      <c r="AI1179" s="34">
        <f t="shared" si="24"/>
        <v>1</v>
      </c>
      <c r="AJ1179" s="18">
        <f t="shared" si="25"/>
        <v>9702.576</v>
      </c>
      <c r="AK1179" s="18">
        <f t="shared" si="26"/>
        <v>9433.06</v>
      </c>
      <c r="AL1179" s="18">
        <f t="shared" si="27"/>
        <v>9163.544</v>
      </c>
    </row>
    <row r="1180" ht="12.75" customHeight="1">
      <c r="A1180" s="1">
        <v>43713.0</v>
      </c>
      <c r="B1180" s="2">
        <v>1547.0</v>
      </c>
      <c r="C1180" s="3">
        <v>10756.93</v>
      </c>
      <c r="D1180" s="2">
        <v>10734.0</v>
      </c>
      <c r="E1180" s="4"/>
      <c r="F1180" s="5">
        <f t="shared" si="1"/>
        <v>1242.8</v>
      </c>
      <c r="G1180" s="6">
        <f t="shared" si="2"/>
        <v>1.008303427</v>
      </c>
      <c r="H1180" s="6">
        <f t="shared" si="3"/>
        <v>1.311197392</v>
      </c>
      <c r="I1180" s="5" t="b">
        <f t="shared" si="4"/>
        <v>0</v>
      </c>
      <c r="J1180" s="48">
        <f t="shared" si="5"/>
        <v>0</v>
      </c>
      <c r="K1180" s="4">
        <f t="shared" si="6"/>
        <v>90</v>
      </c>
      <c r="L1180" s="7">
        <f t="shared" si="7"/>
        <v>-0.002131649086</v>
      </c>
      <c r="M1180" s="50" t="b">
        <f t="shared" si="8"/>
        <v>0</v>
      </c>
      <c r="N1180" s="50" t="b">
        <f t="shared" si="9"/>
        <v>0</v>
      </c>
      <c r="O1180" s="50">
        <f t="shared" si="10"/>
        <v>1</v>
      </c>
      <c r="P1180" s="4">
        <f t="shared" si="35"/>
        <v>290400</v>
      </c>
      <c r="Q1180" s="21">
        <f t="shared" si="31"/>
        <v>2</v>
      </c>
      <c r="V1180" s="52"/>
      <c r="W1180" s="53" t="str">
        <f t="shared" si="33"/>
        <v/>
      </c>
      <c r="AE1180" s="16"/>
      <c r="AF1180" s="17" t="str">
        <f t="shared" si="30"/>
        <v>#VALUE!</v>
      </c>
      <c r="AG1180" s="17" t="str">
        <f t="shared" si="22"/>
        <v>#N/A</v>
      </c>
      <c r="AH1180" s="17" t="str">
        <f t="shared" si="23"/>
        <v>#N/A</v>
      </c>
      <c r="AI1180" s="34">
        <f t="shared" si="24"/>
        <v>1</v>
      </c>
      <c r="AJ1180" s="18">
        <f t="shared" si="25"/>
        <v>9681.237</v>
      </c>
      <c r="AK1180" s="18">
        <f t="shared" si="26"/>
        <v>9412.31375</v>
      </c>
      <c r="AL1180" s="18">
        <f t="shared" si="27"/>
        <v>9143.3905</v>
      </c>
    </row>
    <row r="1181" ht="12.75" customHeight="1">
      <c r="A1181" s="1">
        <v>43712.0</v>
      </c>
      <c r="B1181" s="2">
        <v>1071.0</v>
      </c>
      <c r="C1181" s="3">
        <v>10657.31</v>
      </c>
      <c r="D1181" s="2">
        <v>10644.0</v>
      </c>
      <c r="E1181" s="4"/>
      <c r="F1181" s="5">
        <f t="shared" si="1"/>
        <v>1141.8</v>
      </c>
      <c r="G1181" s="6">
        <f t="shared" si="2"/>
        <v>0.9991860422</v>
      </c>
      <c r="H1181" s="6">
        <f t="shared" si="3"/>
        <v>1.265318427</v>
      </c>
      <c r="I1181" s="5" t="b">
        <f t="shared" si="4"/>
        <v>0</v>
      </c>
      <c r="J1181" s="48">
        <f t="shared" si="5"/>
        <v>0</v>
      </c>
      <c r="K1181" s="4">
        <f t="shared" si="6"/>
        <v>101</v>
      </c>
      <c r="L1181" s="7">
        <f t="shared" si="7"/>
        <v>-0.001248908027</v>
      </c>
      <c r="M1181" s="50" t="b">
        <f t="shared" si="8"/>
        <v>0</v>
      </c>
      <c r="N1181" s="50" t="b">
        <f t="shared" si="9"/>
        <v>0</v>
      </c>
      <c r="O1181" s="50">
        <f t="shared" si="10"/>
        <v>1</v>
      </c>
      <c r="P1181" s="4">
        <f t="shared" si="35"/>
        <v>281400</v>
      </c>
      <c r="Q1181" s="21">
        <f t="shared" si="31"/>
        <v>2</v>
      </c>
      <c r="V1181" s="52"/>
      <c r="W1181" s="53" t="str">
        <f t="shared" si="33"/>
        <v/>
      </c>
      <c r="AE1181" s="16"/>
      <c r="AF1181" s="17" t="str">
        <f t="shared" si="30"/>
        <v>#VALUE!</v>
      </c>
      <c r="AG1181" s="17" t="str">
        <f t="shared" si="22"/>
        <v>#N/A</v>
      </c>
      <c r="AH1181" s="17" t="str">
        <f t="shared" si="23"/>
        <v>#N/A</v>
      </c>
      <c r="AI1181" s="34">
        <f t="shared" si="24"/>
        <v>1</v>
      </c>
      <c r="AJ1181" s="18">
        <f t="shared" si="25"/>
        <v>9591.579</v>
      </c>
      <c r="AK1181" s="18">
        <f t="shared" si="26"/>
        <v>9325.14625</v>
      </c>
      <c r="AL1181" s="18">
        <f t="shared" si="27"/>
        <v>9058.7135</v>
      </c>
    </row>
    <row r="1182" ht="12.75" customHeight="1">
      <c r="A1182" s="1">
        <v>43711.0</v>
      </c>
      <c r="B1182" s="2">
        <v>1056.0</v>
      </c>
      <c r="C1182" s="3">
        <v>10558.21</v>
      </c>
      <c r="D1182" s="2">
        <v>10543.0</v>
      </c>
      <c r="E1182" s="4"/>
      <c r="F1182" s="5">
        <f t="shared" si="1"/>
        <v>1131.8</v>
      </c>
      <c r="G1182" s="6">
        <f t="shared" si="2"/>
        <v>0.9899714796</v>
      </c>
      <c r="H1182" s="6">
        <f t="shared" si="3"/>
        <v>1.262432683</v>
      </c>
      <c r="I1182" s="5" t="b">
        <f t="shared" si="4"/>
        <v>0</v>
      </c>
      <c r="J1182" s="48">
        <f t="shared" si="5"/>
        <v>0</v>
      </c>
      <c r="K1182" s="4">
        <f t="shared" si="6"/>
        <v>-60</v>
      </c>
      <c r="L1182" s="7">
        <f t="shared" si="7"/>
        <v>-0.001440585099</v>
      </c>
      <c r="M1182" s="50" t="b">
        <f t="shared" si="8"/>
        <v>0</v>
      </c>
      <c r="N1182" s="50" t="b">
        <f t="shared" si="9"/>
        <v>0</v>
      </c>
      <c r="O1182" s="50">
        <f t="shared" si="10"/>
        <v>1</v>
      </c>
      <c r="P1182" s="4">
        <f t="shared" si="35"/>
        <v>271300</v>
      </c>
      <c r="Q1182" s="21">
        <f t="shared" si="31"/>
        <v>2</v>
      </c>
      <c r="V1182" s="52"/>
      <c r="W1182" s="53" t="str">
        <f t="shared" si="33"/>
        <v/>
      </c>
      <c r="AE1182" s="16"/>
      <c r="AF1182" s="17" t="str">
        <f t="shared" si="30"/>
        <v>#VALUE!</v>
      </c>
      <c r="AG1182" s="17" t="str">
        <f t="shared" si="22"/>
        <v>#N/A</v>
      </c>
      <c r="AH1182" s="17" t="str">
        <f t="shared" si="23"/>
        <v>#N/A</v>
      </c>
      <c r="AI1182" s="34">
        <f t="shared" si="24"/>
        <v>1</v>
      </c>
      <c r="AJ1182" s="18">
        <f t="shared" si="25"/>
        <v>9502.389</v>
      </c>
      <c r="AK1182" s="18">
        <f t="shared" si="26"/>
        <v>9238.43375</v>
      </c>
      <c r="AL1182" s="18">
        <f t="shared" si="27"/>
        <v>8974.4785</v>
      </c>
    </row>
    <row r="1183" ht="12.75" customHeight="1">
      <c r="A1183" s="1">
        <v>43710.0</v>
      </c>
      <c r="B1183" s="2">
        <v>1058.0</v>
      </c>
      <c r="C1183" s="3">
        <v>10634.85</v>
      </c>
      <c r="D1183" s="2">
        <v>10603.0</v>
      </c>
      <c r="E1183" s="4"/>
      <c r="F1183" s="5">
        <f t="shared" si="1"/>
        <v>1168</v>
      </c>
      <c r="G1183" s="6">
        <f t="shared" si="2"/>
        <v>0.9971446195</v>
      </c>
      <c r="H1183" s="6">
        <f t="shared" si="3"/>
        <v>1.261772225</v>
      </c>
      <c r="I1183" s="5" t="b">
        <f t="shared" si="4"/>
        <v>0</v>
      </c>
      <c r="J1183" s="48">
        <f t="shared" si="5"/>
        <v>0</v>
      </c>
      <c r="K1183" s="4">
        <f t="shared" si="6"/>
        <v>26</v>
      </c>
      <c r="L1183" s="7">
        <f t="shared" si="7"/>
        <v>-0.002994870638</v>
      </c>
      <c r="M1183" s="50" t="b">
        <f t="shared" si="8"/>
        <v>0</v>
      </c>
      <c r="N1183" s="50" t="b">
        <f t="shared" si="9"/>
        <v>0</v>
      </c>
      <c r="O1183" s="50">
        <f t="shared" si="10"/>
        <v>1</v>
      </c>
      <c r="P1183" s="4">
        <f t="shared" si="35"/>
        <v>277300</v>
      </c>
      <c r="Q1183" s="21">
        <f t="shared" si="31"/>
        <v>2</v>
      </c>
      <c r="V1183" s="52"/>
      <c r="W1183" s="53" t="str">
        <f t="shared" si="33"/>
        <v/>
      </c>
      <c r="AE1183" s="16"/>
      <c r="AF1183" s="17" t="str">
        <f t="shared" si="30"/>
        <v>#VALUE!</v>
      </c>
      <c r="AG1183" s="17" t="str">
        <f t="shared" si="22"/>
        <v>#N/A</v>
      </c>
      <c r="AH1183" s="17" t="str">
        <f t="shared" si="23"/>
        <v>#N/A</v>
      </c>
      <c r="AI1183" s="34">
        <f t="shared" si="24"/>
        <v>1</v>
      </c>
      <c r="AJ1183" s="18">
        <f t="shared" si="25"/>
        <v>9571.365</v>
      </c>
      <c r="AK1183" s="18">
        <f t="shared" si="26"/>
        <v>9305.49375</v>
      </c>
      <c r="AL1183" s="18">
        <f t="shared" si="27"/>
        <v>9039.6225</v>
      </c>
    </row>
    <row r="1184" ht="12.75" customHeight="1">
      <c r="A1184" s="1">
        <v>43707.0</v>
      </c>
      <c r="B1184" s="2">
        <v>1482.0</v>
      </c>
      <c r="C1184" s="3">
        <v>10618.05</v>
      </c>
      <c r="D1184" s="2">
        <v>10577.0</v>
      </c>
      <c r="E1184" s="4"/>
      <c r="F1184" s="5">
        <f t="shared" si="1"/>
        <v>1190.4</v>
      </c>
      <c r="G1184" s="6">
        <f t="shared" si="2"/>
        <v>0.9959206029</v>
      </c>
      <c r="H1184" s="6">
        <f t="shared" si="3"/>
        <v>1.262931118</v>
      </c>
      <c r="I1184" s="5" t="b">
        <f t="shared" si="4"/>
        <v>0</v>
      </c>
      <c r="J1184" s="48">
        <f t="shared" si="5"/>
        <v>0</v>
      </c>
      <c r="K1184" s="4">
        <f t="shared" si="6"/>
        <v>147</v>
      </c>
      <c r="L1184" s="7">
        <f t="shared" si="7"/>
        <v>-0.003866058269</v>
      </c>
      <c r="M1184" s="50" t="b">
        <f t="shared" si="8"/>
        <v>0</v>
      </c>
      <c r="N1184" s="50" t="b">
        <f t="shared" si="9"/>
        <v>0</v>
      </c>
      <c r="O1184" s="50">
        <f t="shared" si="10"/>
        <v>1</v>
      </c>
      <c r="P1184" s="4">
        <f t="shared" si="35"/>
        <v>274700</v>
      </c>
      <c r="Q1184" s="21">
        <f t="shared" si="31"/>
        <v>2</v>
      </c>
      <c r="V1184" s="52"/>
      <c r="W1184" s="53" t="str">
        <f t="shared" si="33"/>
        <v/>
      </c>
      <c r="AE1184" s="16"/>
      <c r="AF1184" s="17" t="str">
        <f t="shared" si="30"/>
        <v>#VALUE!</v>
      </c>
      <c r="AG1184" s="17" t="str">
        <f t="shared" si="22"/>
        <v>#N/A</v>
      </c>
      <c r="AH1184" s="17" t="str">
        <f t="shared" si="23"/>
        <v>#N/A</v>
      </c>
      <c r="AI1184" s="34">
        <f t="shared" si="24"/>
        <v>1</v>
      </c>
      <c r="AJ1184" s="18">
        <f t="shared" si="25"/>
        <v>9556.245</v>
      </c>
      <c r="AK1184" s="18">
        <f t="shared" si="26"/>
        <v>9290.79375</v>
      </c>
      <c r="AL1184" s="18">
        <f t="shared" si="27"/>
        <v>9025.3425</v>
      </c>
    </row>
    <row r="1185" ht="12.75" customHeight="1">
      <c r="A1185" s="1">
        <v>43706.0</v>
      </c>
      <c r="B1185" s="2">
        <v>1042.0</v>
      </c>
      <c r="C1185" s="3">
        <v>10462.43</v>
      </c>
      <c r="D1185" s="2">
        <v>10430.0</v>
      </c>
      <c r="E1185" s="4"/>
      <c r="F1185" s="5">
        <f t="shared" si="1"/>
        <v>1114</v>
      </c>
      <c r="G1185" s="6">
        <f t="shared" si="2"/>
        <v>0.9815642472</v>
      </c>
      <c r="H1185" s="6">
        <f t="shared" si="3"/>
        <v>1.061446809</v>
      </c>
      <c r="I1185" s="5" t="b">
        <f t="shared" si="4"/>
        <v>0</v>
      </c>
      <c r="J1185" s="48">
        <f t="shared" si="5"/>
        <v>0</v>
      </c>
      <c r="K1185" s="4">
        <f t="shared" si="6"/>
        <v>18</v>
      </c>
      <c r="L1185" s="7">
        <f t="shared" si="7"/>
        <v>-0.003099662316</v>
      </c>
      <c r="M1185" s="50" t="b">
        <f t="shared" si="8"/>
        <v>0</v>
      </c>
      <c r="N1185" s="50" t="b">
        <f t="shared" si="9"/>
        <v>0</v>
      </c>
      <c r="O1185" s="50">
        <f t="shared" si="10"/>
        <v>1</v>
      </c>
      <c r="P1185" s="4">
        <f t="shared" si="35"/>
        <v>260000</v>
      </c>
      <c r="Q1185" s="21">
        <f t="shared" si="31"/>
        <v>2</v>
      </c>
      <c r="V1185" s="52"/>
      <c r="W1185" s="53" t="str">
        <f t="shared" si="33"/>
        <v/>
      </c>
      <c r="AE1185" s="16"/>
      <c r="AF1185" s="17" t="str">
        <f t="shared" si="30"/>
        <v>#VALUE!</v>
      </c>
      <c r="AG1185" s="17" t="str">
        <f t="shared" si="22"/>
        <v>#N/A</v>
      </c>
      <c r="AH1185" s="17" t="str">
        <f t="shared" si="23"/>
        <v>#N/A</v>
      </c>
      <c r="AI1185" s="34">
        <f t="shared" si="24"/>
        <v>1</v>
      </c>
      <c r="AJ1185" s="18">
        <f t="shared" si="25"/>
        <v>9416.187</v>
      </c>
      <c r="AK1185" s="18">
        <f t="shared" si="26"/>
        <v>9154.62625</v>
      </c>
      <c r="AL1185" s="18">
        <f t="shared" si="27"/>
        <v>8893.0655</v>
      </c>
    </row>
    <row r="1186" ht="12.75" customHeight="1">
      <c r="A1186" s="1">
        <v>43705.0</v>
      </c>
      <c r="B1186" s="2">
        <v>1021.0</v>
      </c>
      <c r="C1186" s="3">
        <v>10434.29</v>
      </c>
      <c r="D1186" s="2">
        <v>10412.0</v>
      </c>
      <c r="E1186" s="4"/>
      <c r="F1186" s="5">
        <f t="shared" si="1"/>
        <v>1152.2</v>
      </c>
      <c r="G1186" s="6">
        <f t="shared" si="2"/>
        <v>0.9789751983</v>
      </c>
      <c r="H1186" s="6">
        <f t="shared" si="3"/>
        <v>1.063676134</v>
      </c>
      <c r="I1186" s="5" t="b">
        <f t="shared" si="4"/>
        <v>0</v>
      </c>
      <c r="J1186" s="48">
        <f t="shared" si="5"/>
        <v>0</v>
      </c>
      <c r="K1186" s="4">
        <f t="shared" si="6"/>
        <v>49</v>
      </c>
      <c r="L1186" s="7">
        <f t="shared" si="7"/>
        <v>-0.002136225848</v>
      </c>
      <c r="M1186" s="50" t="b">
        <f t="shared" si="8"/>
        <v>0</v>
      </c>
      <c r="N1186" s="50" t="b">
        <f t="shared" si="9"/>
        <v>0</v>
      </c>
      <c r="O1186" s="50">
        <f t="shared" si="10"/>
        <v>1</v>
      </c>
      <c r="P1186" s="4">
        <f t="shared" si="35"/>
        <v>258200</v>
      </c>
      <c r="Q1186" s="21">
        <f t="shared" si="31"/>
        <v>2</v>
      </c>
      <c r="V1186" s="52"/>
      <c r="W1186" s="53" t="str">
        <f t="shared" si="33"/>
        <v/>
      </c>
      <c r="AE1186" s="16"/>
      <c r="AF1186" s="17" t="str">
        <f t="shared" si="30"/>
        <v>#VALUE!</v>
      </c>
      <c r="AG1186" s="17" t="str">
        <f t="shared" si="22"/>
        <v>#N/A</v>
      </c>
      <c r="AH1186" s="17" t="str">
        <f t="shared" si="23"/>
        <v>#N/A</v>
      </c>
      <c r="AI1186" s="34">
        <f t="shared" si="24"/>
        <v>1</v>
      </c>
      <c r="AJ1186" s="18">
        <f t="shared" si="25"/>
        <v>9390.861</v>
      </c>
      <c r="AK1186" s="18">
        <f t="shared" si="26"/>
        <v>9130.00375</v>
      </c>
      <c r="AL1186" s="18">
        <f t="shared" si="27"/>
        <v>8869.1465</v>
      </c>
    </row>
    <row r="1187" ht="12.75" customHeight="1">
      <c r="A1187" s="1">
        <v>43704.0</v>
      </c>
      <c r="B1187" s="2">
        <v>1237.0</v>
      </c>
      <c r="C1187" s="3">
        <v>10387.23</v>
      </c>
      <c r="D1187" s="2">
        <v>10363.0</v>
      </c>
      <c r="E1187" s="4"/>
      <c r="F1187" s="5">
        <f t="shared" si="1"/>
        <v>1170.2</v>
      </c>
      <c r="G1187" s="6">
        <f t="shared" si="2"/>
        <v>0.9744596592</v>
      </c>
      <c r="H1187" s="6">
        <f t="shared" si="3"/>
        <v>1.064389522</v>
      </c>
      <c r="I1187" s="5" t="b">
        <f t="shared" si="4"/>
        <v>0</v>
      </c>
      <c r="J1187" s="48">
        <f t="shared" si="5"/>
        <v>0</v>
      </c>
      <c r="K1187" s="4">
        <f t="shared" si="6"/>
        <v>56</v>
      </c>
      <c r="L1187" s="7">
        <f t="shared" si="7"/>
        <v>-0.002332671944</v>
      </c>
      <c r="M1187" s="50" t="b">
        <f t="shared" si="8"/>
        <v>0</v>
      </c>
      <c r="N1187" s="50" t="b">
        <f t="shared" si="9"/>
        <v>0</v>
      </c>
      <c r="O1187" s="50">
        <f t="shared" si="10"/>
        <v>1</v>
      </c>
      <c r="P1187" s="4">
        <f t="shared" si="35"/>
        <v>253300</v>
      </c>
      <c r="Q1187" s="21">
        <f t="shared" si="31"/>
        <v>2</v>
      </c>
      <c r="V1187" s="52"/>
      <c r="W1187" s="53" t="str">
        <f t="shared" si="33"/>
        <v/>
      </c>
      <c r="AE1187" s="16"/>
      <c r="AF1187" s="17" t="str">
        <f t="shared" si="30"/>
        <v>#VALUE!</v>
      </c>
      <c r="AG1187" s="17" t="str">
        <f t="shared" si="22"/>
        <v>#N/A</v>
      </c>
      <c r="AH1187" s="17" t="str">
        <f t="shared" si="23"/>
        <v>#N/A</v>
      </c>
      <c r="AI1187" s="34">
        <f t="shared" si="24"/>
        <v>1</v>
      </c>
      <c r="AJ1187" s="18">
        <f t="shared" si="25"/>
        <v>9348.507</v>
      </c>
      <c r="AK1187" s="18">
        <f t="shared" si="26"/>
        <v>9088.82625</v>
      </c>
      <c r="AL1187" s="18">
        <f t="shared" si="27"/>
        <v>8829.1455</v>
      </c>
    </row>
    <row r="1188" ht="12.75" customHeight="1">
      <c r="A1188" s="1">
        <v>43703.0</v>
      </c>
      <c r="B1188" s="2">
        <v>1170.0</v>
      </c>
      <c r="C1188" s="3">
        <v>10354.57</v>
      </c>
      <c r="D1188" s="2">
        <v>10307.0</v>
      </c>
      <c r="E1188" s="4"/>
      <c r="F1188" s="5">
        <f t="shared" si="1"/>
        <v>1165.8</v>
      </c>
      <c r="G1188" s="6">
        <f t="shared" si="2"/>
        <v>0.9712267633</v>
      </c>
      <c r="H1188" s="6">
        <f t="shared" si="3"/>
        <v>1.060537582</v>
      </c>
      <c r="I1188" s="5" t="b">
        <f t="shared" si="4"/>
        <v>0</v>
      </c>
      <c r="J1188" s="48">
        <f t="shared" si="5"/>
        <v>0</v>
      </c>
      <c r="K1188" s="4">
        <f t="shared" si="6"/>
        <v>-190</v>
      </c>
      <c r="L1188" s="7">
        <f t="shared" si="7"/>
        <v>-0.004594106757</v>
      </c>
      <c r="M1188" s="50" t="b">
        <f t="shared" si="8"/>
        <v>0</v>
      </c>
      <c r="N1188" s="50" t="b">
        <f t="shared" si="9"/>
        <v>0</v>
      </c>
      <c r="O1188" s="50">
        <f t="shared" si="10"/>
        <v>1</v>
      </c>
      <c r="P1188" s="4">
        <f t="shared" si="35"/>
        <v>247700</v>
      </c>
      <c r="Q1188" s="21">
        <f t="shared" si="31"/>
        <v>2</v>
      </c>
      <c r="V1188" s="52"/>
      <c r="W1188" s="53" t="str">
        <f t="shared" si="33"/>
        <v/>
      </c>
      <c r="AE1188" s="16"/>
      <c r="AF1188" s="17" t="str">
        <f t="shared" si="30"/>
        <v>#VALUE!</v>
      </c>
      <c r="AG1188" s="17" t="str">
        <f t="shared" si="22"/>
        <v>#N/A</v>
      </c>
      <c r="AH1188" s="17" t="str">
        <f t="shared" si="23"/>
        <v>#N/A</v>
      </c>
      <c r="AI1188" s="34">
        <f t="shared" si="24"/>
        <v>1</v>
      </c>
      <c r="AJ1188" s="18">
        <f t="shared" si="25"/>
        <v>9319.113</v>
      </c>
      <c r="AK1188" s="18">
        <f t="shared" si="26"/>
        <v>9060.24875</v>
      </c>
      <c r="AL1188" s="18">
        <f t="shared" si="27"/>
        <v>8801.3845</v>
      </c>
    </row>
    <row r="1189" ht="12.75" customHeight="1">
      <c r="A1189" s="1">
        <v>43700.0</v>
      </c>
      <c r="B1189" s="2">
        <v>1100.0</v>
      </c>
      <c r="C1189" s="3">
        <v>10538.11</v>
      </c>
      <c r="D1189" s="2">
        <v>10497.0</v>
      </c>
      <c r="E1189" s="4"/>
      <c r="F1189" s="5">
        <f t="shared" si="1"/>
        <v>1172.8</v>
      </c>
      <c r="G1189" s="6">
        <f t="shared" si="2"/>
        <v>0.9883983368</v>
      </c>
      <c r="H1189" s="6">
        <f t="shared" si="3"/>
        <v>1.063243291</v>
      </c>
      <c r="I1189" s="5" t="b">
        <f t="shared" si="4"/>
        <v>0</v>
      </c>
      <c r="J1189" s="48">
        <f t="shared" si="5"/>
        <v>0</v>
      </c>
      <c r="K1189" s="4">
        <f t="shared" si="6"/>
        <v>21</v>
      </c>
      <c r="L1189" s="7">
        <f t="shared" si="7"/>
        <v>-0.003901079036</v>
      </c>
      <c r="M1189" s="50" t="b">
        <f t="shared" si="8"/>
        <v>0</v>
      </c>
      <c r="N1189" s="50" t="b">
        <f t="shared" si="9"/>
        <v>0</v>
      </c>
      <c r="O1189" s="50">
        <f t="shared" si="10"/>
        <v>1</v>
      </c>
      <c r="P1189" s="4">
        <f t="shared" si="35"/>
        <v>266700</v>
      </c>
      <c r="Q1189" s="21">
        <f t="shared" si="31"/>
        <v>2</v>
      </c>
      <c r="V1189" s="52"/>
      <c r="W1189" s="53" t="str">
        <f t="shared" si="33"/>
        <v/>
      </c>
      <c r="AE1189" s="16"/>
      <c r="AF1189" s="17" t="str">
        <f t="shared" si="30"/>
        <v>#VALUE!</v>
      </c>
      <c r="AG1189" s="17" t="str">
        <f t="shared" si="22"/>
        <v>#N/A</v>
      </c>
      <c r="AH1189" s="17" t="str">
        <f t="shared" si="23"/>
        <v>#N/A</v>
      </c>
      <c r="AI1189" s="34">
        <f t="shared" si="24"/>
        <v>1</v>
      </c>
      <c r="AJ1189" s="18">
        <f t="shared" si="25"/>
        <v>9484.299</v>
      </c>
      <c r="AK1189" s="18">
        <f t="shared" si="26"/>
        <v>9220.84625</v>
      </c>
      <c r="AL1189" s="18">
        <f t="shared" si="27"/>
        <v>8957.3935</v>
      </c>
    </row>
    <row r="1190" ht="12.75" customHeight="1">
      <c r="A1190" s="1">
        <v>43699.0</v>
      </c>
      <c r="B1190" s="2">
        <v>1233.0</v>
      </c>
      <c r="C1190" s="3">
        <v>10529.78</v>
      </c>
      <c r="D1190" s="2">
        <v>10476.0</v>
      </c>
      <c r="E1190" s="4"/>
      <c r="F1190" s="5">
        <f t="shared" si="1"/>
        <v>1192.8</v>
      </c>
      <c r="G1190" s="6">
        <f t="shared" si="2"/>
        <v>0.9879820374</v>
      </c>
      <c r="H1190" s="6">
        <f t="shared" si="3"/>
        <v>1.065472776</v>
      </c>
      <c r="I1190" s="5" t="b">
        <f t="shared" si="4"/>
        <v>0</v>
      </c>
      <c r="J1190" s="48">
        <f t="shared" si="5"/>
        <v>0</v>
      </c>
      <c r="K1190" s="4">
        <f t="shared" si="6"/>
        <v>-52</v>
      </c>
      <c r="L1190" s="7">
        <f t="shared" si="7"/>
        <v>-0.005107419148</v>
      </c>
      <c r="M1190" s="50" t="b">
        <f t="shared" si="8"/>
        <v>0</v>
      </c>
      <c r="N1190" s="50" t="b">
        <f t="shared" si="9"/>
        <v>0</v>
      </c>
      <c r="O1190" s="50">
        <f t="shared" si="10"/>
        <v>1</v>
      </c>
      <c r="P1190" s="4">
        <f t="shared" si="35"/>
        <v>264600</v>
      </c>
      <c r="Q1190" s="21">
        <f t="shared" si="31"/>
        <v>2</v>
      </c>
      <c r="V1190" s="52"/>
      <c r="W1190" s="53" t="str">
        <f t="shared" si="33"/>
        <v/>
      </c>
      <c r="AE1190" s="16"/>
      <c r="AF1190" s="17" t="str">
        <f t="shared" si="30"/>
        <v>#VALUE!</v>
      </c>
      <c r="AG1190" s="17" t="str">
        <f t="shared" si="22"/>
        <v>#N/A</v>
      </c>
      <c r="AH1190" s="17" t="str">
        <f t="shared" si="23"/>
        <v>#N/A</v>
      </c>
      <c r="AI1190" s="34">
        <f t="shared" si="24"/>
        <v>1</v>
      </c>
      <c r="AJ1190" s="18">
        <f t="shared" si="25"/>
        <v>9476.802</v>
      </c>
      <c r="AK1190" s="18">
        <f t="shared" si="26"/>
        <v>9213.5575</v>
      </c>
      <c r="AL1190" s="18">
        <f t="shared" si="27"/>
        <v>8950.313</v>
      </c>
      <c r="AM1190" s="19">
        <v>139.0</v>
      </c>
      <c r="AN1190" s="19">
        <v>294.0</v>
      </c>
      <c r="AO1190" s="19">
        <v>58.0</v>
      </c>
      <c r="AP1190" s="19">
        <v>36.0</v>
      </c>
      <c r="AQ1190" s="19">
        <v>27.0</v>
      </c>
    </row>
    <row r="1191" ht="12.75" customHeight="1">
      <c r="A1191" s="102">
        <v>43698.0</v>
      </c>
      <c r="B1191" s="2">
        <v>1111.0</v>
      </c>
      <c r="C1191" s="3">
        <v>10525.8</v>
      </c>
      <c r="D1191" s="2">
        <v>10528.0</v>
      </c>
      <c r="E1191" s="4"/>
      <c r="F1191" s="5">
        <f t="shared" si="1"/>
        <v>1192.4</v>
      </c>
      <c r="G1191" s="6">
        <f t="shared" si="2"/>
        <v>0.9879445819</v>
      </c>
      <c r="H1191" s="6">
        <f t="shared" si="3"/>
        <v>1.058930173</v>
      </c>
      <c r="I1191" s="5" t="b">
        <f t="shared" si="4"/>
        <v>0</v>
      </c>
      <c r="J1191" s="48">
        <f t="shared" si="5"/>
        <v>0</v>
      </c>
      <c r="K1191" s="4">
        <f t="shared" si="6"/>
        <v>2</v>
      </c>
      <c r="L1191" s="7">
        <f t="shared" si="7"/>
        <v>0.0002090102415</v>
      </c>
      <c r="M1191" s="50" t="b">
        <f t="shared" si="8"/>
        <v>0</v>
      </c>
      <c r="N1191" s="50" t="b">
        <f t="shared" si="9"/>
        <v>0</v>
      </c>
      <c r="O1191" s="50">
        <f t="shared" si="10"/>
        <v>-1</v>
      </c>
      <c r="P1191" s="4">
        <f t="shared" si="35"/>
        <v>259400</v>
      </c>
      <c r="Q1191" s="21">
        <f t="shared" si="31"/>
        <v>-2</v>
      </c>
      <c r="V1191" s="52"/>
      <c r="W1191" s="53" t="str">
        <f t="shared" si="33"/>
        <v/>
      </c>
      <c r="AE1191" s="16"/>
      <c r="AF1191" s="17" t="str">
        <f t="shared" si="30"/>
        <v>#VALUE!</v>
      </c>
      <c r="AG1191" s="17" t="str">
        <f t="shared" si="22"/>
        <v>#N/A</v>
      </c>
      <c r="AH1191" s="17" t="str">
        <f t="shared" si="23"/>
        <v>#N/A</v>
      </c>
      <c r="AI1191" s="34">
        <f t="shared" si="24"/>
        <v>1</v>
      </c>
      <c r="AJ1191" s="18">
        <f t="shared" si="25"/>
        <v>9473.22</v>
      </c>
      <c r="AK1191" s="18">
        <f t="shared" si="26"/>
        <v>9210.075</v>
      </c>
      <c r="AL1191" s="18">
        <f t="shared" si="27"/>
        <v>8946.93</v>
      </c>
    </row>
    <row r="1192" ht="12.75" customHeight="1">
      <c r="A1192" s="1">
        <v>43697.0</v>
      </c>
      <c r="B1192" s="2">
        <v>1215.0</v>
      </c>
      <c r="C1192" s="3">
        <v>10522.5</v>
      </c>
      <c r="D1192" s="2">
        <v>10526.0</v>
      </c>
      <c r="E1192" s="4"/>
      <c r="F1192" s="5">
        <f t="shared" si="1"/>
        <v>1262.6</v>
      </c>
      <c r="G1192" s="6">
        <f t="shared" si="2"/>
        <v>0.9879310611</v>
      </c>
      <c r="H1192" s="6">
        <f t="shared" si="3"/>
        <v>1.260959307</v>
      </c>
      <c r="I1192" s="5" t="b">
        <f t="shared" si="4"/>
        <v>0</v>
      </c>
      <c r="J1192" s="48">
        <f t="shared" si="5"/>
        <v>0</v>
      </c>
      <c r="K1192" s="4">
        <f t="shared" si="6"/>
        <v>45</v>
      </c>
      <c r="L1192" s="7">
        <f t="shared" si="7"/>
        <v>0.000332620575</v>
      </c>
      <c r="M1192" s="50" t="b">
        <f t="shared" si="8"/>
        <v>0</v>
      </c>
      <c r="N1192" s="50" t="b">
        <f t="shared" si="9"/>
        <v>0</v>
      </c>
      <c r="O1192" s="50">
        <f t="shared" si="10"/>
        <v>1</v>
      </c>
      <c r="P1192" s="4">
        <f t="shared" si="35"/>
        <v>259200</v>
      </c>
      <c r="Q1192" s="21">
        <f t="shared" si="31"/>
        <v>2</v>
      </c>
      <c r="V1192" s="52"/>
      <c r="W1192" s="53" t="str">
        <f t="shared" si="33"/>
        <v/>
      </c>
      <c r="AE1192" s="16"/>
      <c r="AF1192" s="17" t="str">
        <f t="shared" si="30"/>
        <v>#VALUE!</v>
      </c>
      <c r="AG1192" s="17" t="str">
        <f t="shared" si="22"/>
        <v>#N/A</v>
      </c>
      <c r="AH1192" s="17" t="str">
        <f t="shared" si="23"/>
        <v>#N/A</v>
      </c>
      <c r="AI1192" s="34">
        <f t="shared" si="24"/>
        <v>1</v>
      </c>
      <c r="AJ1192" s="18">
        <f t="shared" si="25"/>
        <v>9470.25</v>
      </c>
      <c r="AK1192" s="18">
        <f t="shared" si="26"/>
        <v>9207.1875</v>
      </c>
      <c r="AL1192" s="18">
        <f t="shared" si="27"/>
        <v>8944.125</v>
      </c>
    </row>
    <row r="1193" ht="12.75" customHeight="1">
      <c r="A1193" s="1">
        <v>43696.0</v>
      </c>
      <c r="B1193" s="2">
        <v>1205.0</v>
      </c>
      <c r="C1193" s="3">
        <v>10488.75</v>
      </c>
      <c r="D1193" s="2">
        <v>10481.0</v>
      </c>
      <c r="E1193" s="4"/>
      <c r="F1193" s="5">
        <f t="shared" si="1"/>
        <v>1258.4</v>
      </c>
      <c r="G1193" s="6">
        <f t="shared" si="2"/>
        <v>0.9850617323</v>
      </c>
      <c r="H1193" s="6">
        <f t="shared" si="3"/>
        <v>1.264310936</v>
      </c>
      <c r="I1193" s="5" t="b">
        <f t="shared" si="4"/>
        <v>0</v>
      </c>
      <c r="J1193" s="48">
        <f t="shared" si="5"/>
        <v>0</v>
      </c>
      <c r="K1193" s="4">
        <f t="shared" si="6"/>
        <v>69</v>
      </c>
      <c r="L1193" s="7">
        <f t="shared" si="7"/>
        <v>-0.0007388869026</v>
      </c>
      <c r="M1193" s="50" t="b">
        <f t="shared" si="8"/>
        <v>0</v>
      </c>
      <c r="N1193" s="50" t="b">
        <f t="shared" si="9"/>
        <v>0</v>
      </c>
      <c r="O1193" s="50">
        <f t="shared" si="10"/>
        <v>1</v>
      </c>
      <c r="P1193" s="4">
        <f t="shared" si="35"/>
        <v>254700</v>
      </c>
      <c r="Q1193" s="21">
        <f t="shared" si="31"/>
        <v>2</v>
      </c>
      <c r="V1193" s="52"/>
      <c r="W1193" s="53" t="str">
        <f t="shared" si="33"/>
        <v/>
      </c>
      <c r="AE1193" s="16"/>
      <c r="AF1193" s="17" t="str">
        <f t="shared" si="30"/>
        <v>#VALUE!</v>
      </c>
      <c r="AG1193" s="17" t="str">
        <f t="shared" si="22"/>
        <v>#N/A</v>
      </c>
      <c r="AH1193" s="17" t="str">
        <f t="shared" si="23"/>
        <v>#N/A</v>
      </c>
      <c r="AI1193" s="34">
        <f t="shared" si="24"/>
        <v>1</v>
      </c>
      <c r="AJ1193" s="18">
        <f t="shared" si="25"/>
        <v>9439.875</v>
      </c>
      <c r="AK1193" s="18">
        <f t="shared" si="26"/>
        <v>9177.65625</v>
      </c>
      <c r="AL1193" s="18">
        <f t="shared" si="27"/>
        <v>8915.4375</v>
      </c>
    </row>
    <row r="1194" ht="12.75" customHeight="1">
      <c r="A1194" s="1">
        <v>43693.0</v>
      </c>
      <c r="B1194" s="2">
        <v>1200.0</v>
      </c>
      <c r="C1194" s="3">
        <v>10420.89</v>
      </c>
      <c r="D1194" s="2">
        <v>10412.0</v>
      </c>
      <c r="E1194" s="4"/>
      <c r="F1194" s="5">
        <f t="shared" si="1"/>
        <v>1270.8</v>
      </c>
      <c r="G1194" s="6">
        <f t="shared" si="2"/>
        <v>0.9789649945</v>
      </c>
      <c r="H1194" s="6">
        <f t="shared" si="3"/>
        <v>1.264542573</v>
      </c>
      <c r="I1194" s="5" t="b">
        <f t="shared" si="4"/>
        <v>0</v>
      </c>
      <c r="J1194" s="48">
        <f t="shared" si="5"/>
        <v>0</v>
      </c>
      <c r="K1194" s="4">
        <f t="shared" si="6"/>
        <v>112</v>
      </c>
      <c r="L1194" s="7">
        <f t="shared" si="7"/>
        <v>-0.0008530941215</v>
      </c>
      <c r="M1194" s="50" t="b">
        <f t="shared" si="8"/>
        <v>0</v>
      </c>
      <c r="N1194" s="50" t="b">
        <f t="shared" si="9"/>
        <v>0</v>
      </c>
      <c r="O1194" s="50">
        <f t="shared" si="10"/>
        <v>1</v>
      </c>
      <c r="P1194" s="4">
        <f t="shared" si="35"/>
        <v>247800</v>
      </c>
      <c r="Q1194" s="21">
        <f t="shared" si="31"/>
        <v>2</v>
      </c>
      <c r="V1194" s="52"/>
      <c r="W1194" s="53" t="str">
        <f t="shared" si="33"/>
        <v/>
      </c>
      <c r="AE1194" s="16"/>
      <c r="AF1194" s="17" t="str">
        <f t="shared" si="30"/>
        <v>#VALUE!</v>
      </c>
      <c r="AG1194" s="17" t="str">
        <f t="shared" si="22"/>
        <v>#N/A</v>
      </c>
      <c r="AH1194" s="17" t="str">
        <f t="shared" si="23"/>
        <v>#N/A</v>
      </c>
      <c r="AI1194" s="34">
        <f t="shared" si="24"/>
        <v>1</v>
      </c>
      <c r="AJ1194" s="18">
        <f t="shared" si="25"/>
        <v>9378.801</v>
      </c>
      <c r="AK1194" s="18">
        <f t="shared" si="26"/>
        <v>9118.27875</v>
      </c>
      <c r="AL1194" s="18">
        <f t="shared" si="27"/>
        <v>8857.7565</v>
      </c>
    </row>
    <row r="1195" ht="12.75" customHeight="1">
      <c r="A1195" s="1">
        <v>43692.0</v>
      </c>
      <c r="B1195" s="2">
        <v>1231.0</v>
      </c>
      <c r="C1195" s="3">
        <v>10327.13</v>
      </c>
      <c r="D1195" s="2">
        <v>10300.0</v>
      </c>
      <c r="E1195" s="4"/>
      <c r="F1195" s="5">
        <f t="shared" si="1"/>
        <v>1279</v>
      </c>
      <c r="G1195" s="6">
        <f t="shared" si="2"/>
        <v>0.9701017594</v>
      </c>
      <c r="H1195" s="6">
        <f t="shared" si="3"/>
        <v>1.268914791</v>
      </c>
      <c r="I1195" s="5" t="b">
        <f t="shared" si="4"/>
        <v>0</v>
      </c>
      <c r="J1195" s="48">
        <f t="shared" si="5"/>
        <v>0</v>
      </c>
      <c r="K1195" s="4">
        <f t="shared" si="6"/>
        <v>-129</v>
      </c>
      <c r="L1195" s="7">
        <f t="shared" si="7"/>
        <v>-0.002627060955</v>
      </c>
      <c r="M1195" s="50" t="b">
        <f t="shared" si="8"/>
        <v>0</v>
      </c>
      <c r="N1195" s="50" t="b">
        <f t="shared" si="9"/>
        <v>0</v>
      </c>
      <c r="O1195" s="50">
        <f t="shared" si="10"/>
        <v>1</v>
      </c>
      <c r="P1195" s="4">
        <f t="shared" si="35"/>
        <v>236600</v>
      </c>
      <c r="Q1195" s="21">
        <f t="shared" si="31"/>
        <v>2</v>
      </c>
      <c r="V1195" s="52"/>
      <c r="W1195" s="53" t="str">
        <f t="shared" si="33"/>
        <v/>
      </c>
      <c r="AE1195" s="16"/>
      <c r="AF1195" s="17" t="str">
        <f t="shared" si="30"/>
        <v>#VALUE!</v>
      </c>
      <c r="AG1195" s="17" t="str">
        <f t="shared" si="22"/>
        <v>#N/A</v>
      </c>
      <c r="AH1195" s="17" t="str">
        <f t="shared" si="23"/>
        <v>#N/A</v>
      </c>
      <c r="AI1195" s="34">
        <f t="shared" si="24"/>
        <v>1</v>
      </c>
      <c r="AJ1195" s="18">
        <f t="shared" si="25"/>
        <v>9294.417</v>
      </c>
      <c r="AK1195" s="18">
        <f t="shared" si="26"/>
        <v>9036.23875</v>
      </c>
      <c r="AL1195" s="18">
        <f t="shared" si="27"/>
        <v>8778.0605</v>
      </c>
    </row>
    <row r="1196" ht="12.75" customHeight="1">
      <c r="A1196" s="1">
        <v>43691.0</v>
      </c>
      <c r="B1196" s="2">
        <v>1462.0</v>
      </c>
      <c r="C1196" s="3">
        <v>10427.73</v>
      </c>
      <c r="D1196" s="2">
        <v>10429.0</v>
      </c>
      <c r="E1196" s="4"/>
      <c r="F1196" s="5">
        <f t="shared" si="1"/>
        <v>1276.4</v>
      </c>
      <c r="G1196" s="6">
        <f t="shared" si="2"/>
        <v>0.9793412163</v>
      </c>
      <c r="H1196" s="6">
        <f t="shared" si="3"/>
        <v>1.267675132</v>
      </c>
      <c r="I1196" s="5" t="b">
        <f t="shared" si="4"/>
        <v>0</v>
      </c>
      <c r="J1196" s="48">
        <f t="shared" si="5"/>
        <v>0</v>
      </c>
      <c r="K1196" s="4">
        <f t="shared" si="6"/>
        <v>86</v>
      </c>
      <c r="L1196" s="7">
        <f t="shared" si="7"/>
        <v>0.0001217906486</v>
      </c>
      <c r="M1196" s="50" t="b">
        <f t="shared" si="8"/>
        <v>0</v>
      </c>
      <c r="N1196" s="50" t="b">
        <f t="shared" si="9"/>
        <v>0</v>
      </c>
      <c r="O1196" s="50">
        <f t="shared" si="10"/>
        <v>1</v>
      </c>
      <c r="P1196" s="4">
        <f t="shared" si="35"/>
        <v>249500</v>
      </c>
      <c r="Q1196" s="21">
        <f t="shared" si="31"/>
        <v>2</v>
      </c>
      <c r="V1196" s="52"/>
      <c r="W1196" s="53" t="str">
        <f t="shared" si="33"/>
        <v/>
      </c>
      <c r="AE1196" s="16"/>
      <c r="AF1196" s="17" t="str">
        <f t="shared" si="30"/>
        <v>#VALUE!</v>
      </c>
      <c r="AG1196" s="17" t="str">
        <f t="shared" si="22"/>
        <v>#N/A</v>
      </c>
      <c r="AH1196" s="17" t="str">
        <f t="shared" si="23"/>
        <v>#N/A</v>
      </c>
      <c r="AI1196" s="34">
        <f t="shared" si="24"/>
        <v>1</v>
      </c>
      <c r="AJ1196" s="18">
        <f t="shared" si="25"/>
        <v>9384.957</v>
      </c>
      <c r="AK1196" s="18">
        <f t="shared" si="26"/>
        <v>9124.26375</v>
      </c>
      <c r="AL1196" s="18">
        <f t="shared" si="27"/>
        <v>8863.5705</v>
      </c>
    </row>
    <row r="1197" ht="12.75" customHeight="1">
      <c r="A1197" s="1">
        <v>43690.0</v>
      </c>
      <c r="B1197" s="2">
        <v>1194.0</v>
      </c>
      <c r="C1197" s="3">
        <v>10362.66</v>
      </c>
      <c r="D1197" s="2">
        <v>10343.0</v>
      </c>
      <c r="E1197" s="4"/>
      <c r="F1197" s="5">
        <f t="shared" si="1"/>
        <v>1276</v>
      </c>
      <c r="G1197" s="6">
        <f t="shared" si="2"/>
        <v>0.9732747041</v>
      </c>
      <c r="H1197" s="6">
        <f t="shared" si="3"/>
        <v>1.272849745</v>
      </c>
      <c r="I1197" s="5" t="b">
        <f t="shared" si="4"/>
        <v>0</v>
      </c>
      <c r="J1197" s="48">
        <f t="shared" si="5"/>
        <v>0</v>
      </c>
      <c r="K1197" s="4">
        <f t="shared" si="6"/>
        <v>-96</v>
      </c>
      <c r="L1197" s="7">
        <f t="shared" si="7"/>
        <v>-0.00189719628</v>
      </c>
      <c r="M1197" s="50" t="b">
        <f t="shared" si="8"/>
        <v>0</v>
      </c>
      <c r="N1197" s="50" t="b">
        <f t="shared" si="9"/>
        <v>0</v>
      </c>
      <c r="O1197" s="50">
        <f t="shared" si="10"/>
        <v>1</v>
      </c>
      <c r="P1197" s="4">
        <f t="shared" si="35"/>
        <v>240900</v>
      </c>
      <c r="Q1197" s="21">
        <f t="shared" si="31"/>
        <v>2</v>
      </c>
      <c r="V1197" s="52"/>
      <c r="W1197" s="53" t="str">
        <f t="shared" si="33"/>
        <v/>
      </c>
      <c r="AE1197" s="16"/>
      <c r="AF1197" s="17" t="str">
        <f t="shared" si="30"/>
        <v>#VALUE!</v>
      </c>
      <c r="AG1197" s="17" t="str">
        <f t="shared" si="22"/>
        <v>#N/A</v>
      </c>
      <c r="AH1197" s="17" t="str">
        <f t="shared" si="23"/>
        <v>#N/A</v>
      </c>
      <c r="AI1197" s="34">
        <f t="shared" si="24"/>
        <v>1</v>
      </c>
      <c r="AJ1197" s="18">
        <f t="shared" si="25"/>
        <v>9326.394</v>
      </c>
      <c r="AK1197" s="18">
        <f t="shared" si="26"/>
        <v>9067.3275</v>
      </c>
      <c r="AL1197" s="18">
        <f t="shared" si="27"/>
        <v>8808.261</v>
      </c>
    </row>
    <row r="1198" ht="12.75" customHeight="1">
      <c r="A1198" s="1">
        <v>43689.0</v>
      </c>
      <c r="B1198" s="2">
        <v>1267.0</v>
      </c>
      <c r="C1198" s="3">
        <v>10472.36</v>
      </c>
      <c r="D1198" s="2">
        <v>10439.0</v>
      </c>
      <c r="E1198" s="4"/>
      <c r="F1198" s="5">
        <f t="shared" si="1"/>
        <v>1296</v>
      </c>
      <c r="G1198" s="6">
        <f t="shared" si="2"/>
        <v>0.9835448485</v>
      </c>
      <c r="H1198" s="6">
        <f t="shared" si="3"/>
        <v>1.270495648</v>
      </c>
      <c r="I1198" s="5" t="b">
        <f t="shared" si="4"/>
        <v>0</v>
      </c>
      <c r="J1198" s="48">
        <f t="shared" si="5"/>
        <v>0</v>
      </c>
      <c r="K1198" s="4">
        <f t="shared" si="6"/>
        <v>3</v>
      </c>
      <c r="L1198" s="7">
        <f t="shared" si="7"/>
        <v>-0.003185528381</v>
      </c>
      <c r="M1198" s="50" t="b">
        <f t="shared" si="8"/>
        <v>0</v>
      </c>
      <c r="N1198" s="50" t="b">
        <f t="shared" si="9"/>
        <v>0</v>
      </c>
      <c r="O1198" s="50">
        <f t="shared" si="10"/>
        <v>1</v>
      </c>
      <c r="P1198" s="4">
        <f t="shared" si="35"/>
        <v>250500</v>
      </c>
      <c r="Q1198" s="21">
        <f t="shared" si="31"/>
        <v>2</v>
      </c>
      <c r="V1198" s="52"/>
      <c r="W1198" s="53" t="str">
        <f t="shared" si="33"/>
        <v/>
      </c>
      <c r="AE1198" s="16"/>
      <c r="AF1198" s="17" t="str">
        <f t="shared" si="30"/>
        <v>#VALUE!</v>
      </c>
      <c r="AG1198" s="17" t="str">
        <f t="shared" si="22"/>
        <v>#N/A</v>
      </c>
      <c r="AH1198" s="17" t="str">
        <f t="shared" si="23"/>
        <v>#N/A</v>
      </c>
      <c r="AI1198" s="34">
        <f t="shared" si="24"/>
        <v>1</v>
      </c>
      <c r="AJ1198" s="18">
        <f t="shared" si="25"/>
        <v>9425.124</v>
      </c>
      <c r="AK1198" s="18">
        <f t="shared" si="26"/>
        <v>9163.315</v>
      </c>
      <c r="AL1198" s="18">
        <f t="shared" si="27"/>
        <v>8901.506</v>
      </c>
    </row>
    <row r="1199" ht="12.75" customHeight="1">
      <c r="A1199" s="1">
        <v>43685.0</v>
      </c>
      <c r="B1199" s="2">
        <v>1241.0</v>
      </c>
      <c r="C1199" s="3">
        <v>10494.49</v>
      </c>
      <c r="D1199" s="2">
        <v>10436.0</v>
      </c>
      <c r="E1199" s="4"/>
      <c r="F1199" s="5">
        <f t="shared" si="1"/>
        <v>1362.4</v>
      </c>
      <c r="G1199" s="6">
        <f t="shared" si="2"/>
        <v>0.9856197863</v>
      </c>
      <c r="H1199" s="6">
        <f t="shared" si="3"/>
        <v>1.393861408</v>
      </c>
      <c r="I1199" s="5" t="b">
        <f t="shared" si="4"/>
        <v>0</v>
      </c>
      <c r="J1199" s="48">
        <f t="shared" si="5"/>
        <v>0</v>
      </c>
      <c r="K1199" s="4">
        <f t="shared" si="6"/>
        <v>90</v>
      </c>
      <c r="L1199" s="7">
        <f t="shared" si="7"/>
        <v>-0.005573400899</v>
      </c>
      <c r="M1199" s="50" t="b">
        <f t="shared" si="8"/>
        <v>0</v>
      </c>
      <c r="N1199" s="50" t="b">
        <f t="shared" si="9"/>
        <v>0</v>
      </c>
      <c r="O1199" s="50">
        <f t="shared" si="10"/>
        <v>1</v>
      </c>
      <c r="P1199" s="4">
        <f t="shared" si="35"/>
        <v>250200</v>
      </c>
      <c r="Q1199" s="21">
        <f t="shared" si="31"/>
        <v>2</v>
      </c>
      <c r="V1199" s="52"/>
      <c r="W1199" s="53" t="str">
        <f t="shared" si="33"/>
        <v/>
      </c>
      <c r="AE1199" s="16"/>
      <c r="AF1199" s="17" t="str">
        <f t="shared" si="30"/>
        <v>#VALUE!</v>
      </c>
      <c r="AG1199" s="17" t="str">
        <f t="shared" si="22"/>
        <v>#N/A</v>
      </c>
      <c r="AH1199" s="17" t="str">
        <f t="shared" si="23"/>
        <v>#N/A</v>
      </c>
      <c r="AI1199" s="34">
        <f t="shared" si="24"/>
        <v>1</v>
      </c>
      <c r="AJ1199" s="18">
        <f t="shared" si="25"/>
        <v>9445.041</v>
      </c>
      <c r="AK1199" s="18">
        <f t="shared" si="26"/>
        <v>9182.67875</v>
      </c>
      <c r="AL1199" s="18">
        <f t="shared" si="27"/>
        <v>8920.3165</v>
      </c>
    </row>
    <row r="1200" ht="12.75" customHeight="1">
      <c r="A1200" s="1">
        <v>43684.0</v>
      </c>
      <c r="B1200" s="2">
        <v>1218.0</v>
      </c>
      <c r="C1200" s="3">
        <v>10386.18</v>
      </c>
      <c r="D1200" s="2">
        <v>10346.0</v>
      </c>
      <c r="E1200" s="4"/>
      <c r="F1200" s="5">
        <f t="shared" si="1"/>
        <v>1376.4</v>
      </c>
      <c r="G1200" s="6">
        <f t="shared" si="2"/>
        <v>0.9753464469</v>
      </c>
      <c r="H1200" s="6">
        <f t="shared" si="3"/>
        <v>1.395572218</v>
      </c>
      <c r="I1200" s="5" t="b">
        <f t="shared" si="4"/>
        <v>0</v>
      </c>
      <c r="J1200" s="48">
        <f t="shared" si="5"/>
        <v>0</v>
      </c>
      <c r="K1200" s="4">
        <f t="shared" si="6"/>
        <v>17</v>
      </c>
      <c r="L1200" s="7">
        <f t="shared" si="7"/>
        <v>-0.003868602316</v>
      </c>
      <c r="M1200" s="50" t="b">
        <f t="shared" si="8"/>
        <v>0</v>
      </c>
      <c r="N1200" s="50" t="b">
        <f t="shared" si="9"/>
        <v>0</v>
      </c>
      <c r="O1200" s="50">
        <f t="shared" si="10"/>
        <v>1</v>
      </c>
      <c r="P1200" s="4">
        <f t="shared" si="35"/>
        <v>241200</v>
      </c>
      <c r="Q1200" s="21">
        <f t="shared" si="31"/>
        <v>2</v>
      </c>
      <c r="V1200" s="52"/>
      <c r="W1200" s="53" t="str">
        <f t="shared" si="33"/>
        <v/>
      </c>
      <c r="AE1200" s="16"/>
      <c r="AF1200" s="17" t="str">
        <f t="shared" si="30"/>
        <v>#VALUE!</v>
      </c>
      <c r="AG1200" s="17" t="str">
        <f t="shared" si="22"/>
        <v>#N/A</v>
      </c>
      <c r="AH1200" s="17" t="str">
        <f t="shared" si="23"/>
        <v>#N/A</v>
      </c>
      <c r="AI1200" s="34">
        <f t="shared" si="24"/>
        <v>1</v>
      </c>
      <c r="AJ1200" s="18">
        <f t="shared" si="25"/>
        <v>9347.562</v>
      </c>
      <c r="AK1200" s="18">
        <f t="shared" si="26"/>
        <v>9087.9075</v>
      </c>
      <c r="AL1200" s="18">
        <f t="shared" si="27"/>
        <v>8828.253</v>
      </c>
    </row>
    <row r="1201" ht="12.75" customHeight="1">
      <c r="A1201" s="1">
        <v>43683.0</v>
      </c>
      <c r="B1201" s="2">
        <v>1460.0</v>
      </c>
      <c r="C1201" s="3">
        <v>10394.75</v>
      </c>
      <c r="D1201" s="2">
        <v>10329.0</v>
      </c>
      <c r="E1201" s="4"/>
      <c r="F1201" s="5">
        <f t="shared" si="1"/>
        <v>1396</v>
      </c>
      <c r="G1201" s="6">
        <f t="shared" si="2"/>
        <v>0.9759479762</v>
      </c>
      <c r="H1201" s="6">
        <f t="shared" si="3"/>
        <v>1.391867257</v>
      </c>
      <c r="I1201" s="5" t="b">
        <f t="shared" si="4"/>
        <v>0</v>
      </c>
      <c r="J1201" s="48">
        <f t="shared" si="5"/>
        <v>0</v>
      </c>
      <c r="K1201" s="4">
        <f t="shared" si="6"/>
        <v>-47</v>
      </c>
      <c r="L1201" s="7">
        <f t="shared" si="7"/>
        <v>-0.006325308449</v>
      </c>
      <c r="M1201" s="50" t="b">
        <f t="shared" si="8"/>
        <v>0</v>
      </c>
      <c r="N1201" s="50" t="b">
        <f t="shared" si="9"/>
        <v>0</v>
      </c>
      <c r="O1201" s="50">
        <f t="shared" si="10"/>
        <v>1</v>
      </c>
      <c r="P1201" s="4">
        <f t="shared" si="35"/>
        <v>239500</v>
      </c>
      <c r="Q1201" s="21">
        <f t="shared" si="31"/>
        <v>2</v>
      </c>
      <c r="V1201" s="52"/>
      <c r="W1201" s="53" t="str">
        <f t="shared" si="33"/>
        <v/>
      </c>
      <c r="AE1201" s="16"/>
      <c r="AF1201" s="17" t="str">
        <f t="shared" si="30"/>
        <v>#VALUE!</v>
      </c>
      <c r="AG1201" s="17" t="str">
        <f t="shared" si="22"/>
        <v>#N/A</v>
      </c>
      <c r="AH1201" s="17" t="str">
        <f t="shared" si="23"/>
        <v>#N/A</v>
      </c>
      <c r="AI1201" s="34">
        <f t="shared" si="24"/>
        <v>1</v>
      </c>
      <c r="AJ1201" s="18">
        <f t="shared" si="25"/>
        <v>9355.275</v>
      </c>
      <c r="AK1201" s="18">
        <f t="shared" si="26"/>
        <v>9095.40625</v>
      </c>
      <c r="AL1201" s="18">
        <f t="shared" si="27"/>
        <v>8835.5375</v>
      </c>
    </row>
    <row r="1202" ht="12.75" customHeight="1">
      <c r="A1202" s="1">
        <v>43682.0</v>
      </c>
      <c r="B1202" s="2">
        <v>1294.0</v>
      </c>
      <c r="C1202" s="3">
        <v>10423.41</v>
      </c>
      <c r="D1202" s="2">
        <v>10376.0</v>
      </c>
      <c r="E1202" s="4"/>
      <c r="F1202" s="5">
        <f t="shared" si="1"/>
        <v>1366.8</v>
      </c>
      <c r="G1202" s="6">
        <f t="shared" si="2"/>
        <v>0.9783884437</v>
      </c>
      <c r="H1202" s="6">
        <f t="shared" si="3"/>
        <v>1.398302799</v>
      </c>
      <c r="I1202" s="5" t="b">
        <f t="shared" si="4"/>
        <v>0</v>
      </c>
      <c r="J1202" s="48">
        <f t="shared" si="5"/>
        <v>0</v>
      </c>
      <c r="K1202" s="4">
        <f t="shared" si="6"/>
        <v>-93</v>
      </c>
      <c r="L1202" s="7">
        <f t="shared" si="7"/>
        <v>-0.004548415538</v>
      </c>
      <c r="M1202" s="50" t="b">
        <f t="shared" si="8"/>
        <v>0</v>
      </c>
      <c r="N1202" s="50" t="b">
        <f t="shared" si="9"/>
        <v>0</v>
      </c>
      <c r="O1202" s="50">
        <f t="shared" si="10"/>
        <v>1</v>
      </c>
      <c r="P1202" s="4">
        <f t="shared" si="35"/>
        <v>244200</v>
      </c>
      <c r="Q1202" s="21">
        <f t="shared" si="31"/>
        <v>2</v>
      </c>
      <c r="V1202" s="52"/>
      <c r="W1202" s="53" t="str">
        <f t="shared" si="33"/>
        <v/>
      </c>
      <c r="AE1202" s="16"/>
      <c r="AF1202" s="17" t="str">
        <f t="shared" si="30"/>
        <v>#VALUE!</v>
      </c>
      <c r="AG1202" s="17" t="str">
        <f t="shared" si="22"/>
        <v>#N/A</v>
      </c>
      <c r="AH1202" s="17" t="str">
        <f t="shared" si="23"/>
        <v>#N/A</v>
      </c>
      <c r="AI1202" s="34">
        <f t="shared" si="24"/>
        <v>1</v>
      </c>
      <c r="AJ1202" s="18">
        <f t="shared" si="25"/>
        <v>9381.069</v>
      </c>
      <c r="AK1202" s="18">
        <f t="shared" si="26"/>
        <v>9120.48375</v>
      </c>
      <c r="AL1202" s="18">
        <f t="shared" si="27"/>
        <v>8859.8985</v>
      </c>
    </row>
    <row r="1203" ht="12.75" customHeight="1">
      <c r="A1203" s="1">
        <v>43679.0</v>
      </c>
      <c r="B1203" s="2">
        <v>1599.0</v>
      </c>
      <c r="C1203" s="3">
        <v>10549.04</v>
      </c>
      <c r="D1203" s="2">
        <v>10469.0</v>
      </c>
      <c r="E1203" s="4"/>
      <c r="F1203" s="5">
        <f t="shared" si="1"/>
        <v>1319</v>
      </c>
      <c r="G1203" s="6">
        <f t="shared" si="2"/>
        <v>0.9897322742</v>
      </c>
      <c r="H1203" s="6">
        <f t="shared" si="3"/>
        <v>1.399106285</v>
      </c>
      <c r="I1203" s="5" t="b">
        <f t="shared" si="4"/>
        <v>0</v>
      </c>
      <c r="J1203" s="48">
        <f t="shared" si="5"/>
        <v>0</v>
      </c>
      <c r="K1203" s="4">
        <f t="shared" si="6"/>
        <v>-175</v>
      </c>
      <c r="L1203" s="7">
        <f t="shared" si="7"/>
        <v>-0.007587420277</v>
      </c>
      <c r="M1203" s="50" t="b">
        <f t="shared" si="8"/>
        <v>0</v>
      </c>
      <c r="N1203" s="50" t="b">
        <f t="shared" si="9"/>
        <v>0</v>
      </c>
      <c r="O1203" s="50">
        <f t="shared" si="10"/>
        <v>1</v>
      </c>
      <c r="P1203" s="4">
        <f t="shared" si="35"/>
        <v>253500</v>
      </c>
      <c r="Q1203" s="21">
        <f t="shared" si="31"/>
        <v>2</v>
      </c>
      <c r="V1203" s="52"/>
      <c r="W1203" s="53" t="str">
        <f t="shared" si="33"/>
        <v/>
      </c>
      <c r="AE1203" s="16"/>
      <c r="AF1203" s="17" t="str">
        <f t="shared" si="30"/>
        <v>#VALUE!</v>
      </c>
      <c r="AG1203" s="17" t="str">
        <f t="shared" si="22"/>
        <v>#N/A</v>
      </c>
      <c r="AH1203" s="17" t="str">
        <f t="shared" si="23"/>
        <v>#N/A</v>
      </c>
      <c r="AI1203" s="34">
        <f t="shared" si="24"/>
        <v>1</v>
      </c>
      <c r="AJ1203" s="18">
        <f t="shared" si="25"/>
        <v>9494.136</v>
      </c>
      <c r="AK1203" s="18">
        <f t="shared" si="26"/>
        <v>9230.41</v>
      </c>
      <c r="AL1203" s="18">
        <f t="shared" si="27"/>
        <v>8966.684</v>
      </c>
    </row>
    <row r="1204" ht="12.75" customHeight="1">
      <c r="A1204" s="1">
        <v>43678.0</v>
      </c>
      <c r="B1204" s="2">
        <v>1311.0</v>
      </c>
      <c r="C1204" s="3">
        <v>10731.75</v>
      </c>
      <c r="D1204" s="2">
        <v>10644.0</v>
      </c>
      <c r="E1204" s="4"/>
      <c r="F1204" s="5">
        <f t="shared" si="1"/>
        <v>1222.8</v>
      </c>
      <c r="G1204" s="6">
        <f t="shared" si="2"/>
        <v>1.006583889</v>
      </c>
      <c r="H1204" s="6">
        <f t="shared" si="3"/>
        <v>1.154521576</v>
      </c>
      <c r="I1204" s="5" t="b">
        <f t="shared" si="4"/>
        <v>1</v>
      </c>
      <c r="J1204" s="48">
        <f t="shared" si="5"/>
        <v>0</v>
      </c>
      <c r="K1204" s="4">
        <f t="shared" si="6"/>
        <v>-92</v>
      </c>
      <c r="L1204" s="7">
        <f t="shared" si="7"/>
        <v>-0.008176672025</v>
      </c>
      <c r="M1204" s="50" t="b">
        <f t="shared" si="8"/>
        <v>0</v>
      </c>
      <c r="N1204" s="50" t="b">
        <f t="shared" si="9"/>
        <v>0</v>
      </c>
      <c r="O1204" s="50">
        <f t="shared" si="10"/>
        <v>1</v>
      </c>
      <c r="P1204" s="4">
        <f t="shared" si="35"/>
        <v>271000</v>
      </c>
      <c r="Q1204" s="21">
        <f t="shared" si="31"/>
        <v>2</v>
      </c>
      <c r="V1204" s="52"/>
      <c r="W1204" s="53" t="str">
        <f t="shared" si="33"/>
        <v/>
      </c>
      <c r="AE1204" s="16"/>
      <c r="AF1204" s="17" t="str">
        <f t="shared" si="30"/>
        <v>#VALUE!</v>
      </c>
      <c r="AG1204" s="17" t="str">
        <f t="shared" si="22"/>
        <v>#N/A</v>
      </c>
      <c r="AH1204" s="17" t="str">
        <f t="shared" si="23"/>
        <v>#N/A</v>
      </c>
      <c r="AI1204" s="34">
        <f t="shared" si="24"/>
        <v>1</v>
      </c>
      <c r="AJ1204" s="18">
        <f t="shared" si="25"/>
        <v>9658.575</v>
      </c>
      <c r="AK1204" s="18">
        <f t="shared" si="26"/>
        <v>9390.28125</v>
      </c>
      <c r="AL1204" s="18">
        <f t="shared" si="27"/>
        <v>9121.9875</v>
      </c>
    </row>
    <row r="1205" ht="12.75" customHeight="1">
      <c r="A1205" s="1">
        <v>43677.0</v>
      </c>
      <c r="B1205" s="2">
        <v>1316.0</v>
      </c>
      <c r="C1205" s="3">
        <v>10823.81</v>
      </c>
      <c r="D1205" s="2">
        <v>10736.0</v>
      </c>
      <c r="E1205" s="4"/>
      <c r="F1205" s="5">
        <f t="shared" si="1"/>
        <v>1228.4</v>
      </c>
      <c r="G1205" s="6">
        <f t="shared" si="2"/>
        <v>1.014914095</v>
      </c>
      <c r="H1205" s="6">
        <f t="shared" si="3"/>
        <v>1.178224001</v>
      </c>
      <c r="I1205" s="5" t="b">
        <f t="shared" si="4"/>
        <v>0</v>
      </c>
      <c r="J1205" s="48">
        <f t="shared" si="5"/>
        <v>0</v>
      </c>
      <c r="K1205" s="4">
        <f t="shared" si="6"/>
        <v>-16</v>
      </c>
      <c r="L1205" s="7">
        <f t="shared" si="7"/>
        <v>-0.008112670123</v>
      </c>
      <c r="M1205" s="50" t="b">
        <f t="shared" si="8"/>
        <v>0</v>
      </c>
      <c r="N1205" s="50" t="b">
        <f t="shared" si="9"/>
        <v>0</v>
      </c>
      <c r="O1205" s="50">
        <f t="shared" si="10"/>
        <v>1</v>
      </c>
      <c r="P1205" s="4">
        <f t="shared" si="35"/>
        <v>280200</v>
      </c>
      <c r="Q1205" s="21">
        <f t="shared" si="31"/>
        <v>2</v>
      </c>
      <c r="V1205" s="52"/>
      <c r="W1205" s="53" t="str">
        <f t="shared" si="33"/>
        <v/>
      </c>
      <c r="AE1205" s="16"/>
      <c r="AF1205" s="17" t="str">
        <f t="shared" si="30"/>
        <v>#VALUE!</v>
      </c>
      <c r="AG1205" s="17" t="str">
        <f t="shared" si="22"/>
        <v>#N/A</v>
      </c>
      <c r="AH1205" s="17" t="str">
        <f t="shared" si="23"/>
        <v>#N/A</v>
      </c>
      <c r="AI1205" s="34">
        <f t="shared" si="24"/>
        <v>1</v>
      </c>
      <c r="AJ1205" s="18">
        <f t="shared" si="25"/>
        <v>9741.429</v>
      </c>
      <c r="AK1205" s="18">
        <f t="shared" si="26"/>
        <v>9470.83375</v>
      </c>
      <c r="AL1205" s="18">
        <f t="shared" si="27"/>
        <v>9200.2385</v>
      </c>
    </row>
    <row r="1206" ht="12.75" customHeight="1">
      <c r="A1206" s="1">
        <v>43676.0</v>
      </c>
      <c r="B1206" s="2">
        <v>1314.0</v>
      </c>
      <c r="C1206" s="3">
        <v>10830.9</v>
      </c>
      <c r="D1206" s="2">
        <v>10752.0</v>
      </c>
      <c r="E1206" s="4"/>
      <c r="F1206" s="5">
        <f t="shared" si="1"/>
        <v>1231.4</v>
      </c>
      <c r="G1206" s="6">
        <f t="shared" si="2"/>
        <v>1.015319742</v>
      </c>
      <c r="H1206" s="6">
        <f t="shared" si="3"/>
        <v>1.181482013</v>
      </c>
      <c r="I1206" s="5" t="b">
        <f t="shared" si="4"/>
        <v>0</v>
      </c>
      <c r="J1206" s="48">
        <f t="shared" si="5"/>
        <v>0</v>
      </c>
      <c r="K1206" s="4">
        <f t="shared" si="6"/>
        <v>-30</v>
      </c>
      <c r="L1206" s="7">
        <f t="shared" si="7"/>
        <v>-0.007284713182</v>
      </c>
      <c r="M1206" s="50" t="b">
        <f t="shared" si="8"/>
        <v>0</v>
      </c>
      <c r="N1206" s="50" t="b">
        <f t="shared" si="9"/>
        <v>0</v>
      </c>
      <c r="O1206" s="50">
        <f t="shared" si="10"/>
        <v>1</v>
      </c>
      <c r="P1206" s="4">
        <f t="shared" si="35"/>
        <v>281800</v>
      </c>
      <c r="Q1206" s="21">
        <f t="shared" si="31"/>
        <v>2</v>
      </c>
      <c r="V1206" s="52"/>
      <c r="W1206" s="53" t="str">
        <f t="shared" si="33"/>
        <v/>
      </c>
      <c r="AE1206" s="16"/>
      <c r="AF1206" s="17" t="str">
        <f t="shared" si="30"/>
        <v>#VALUE!</v>
      </c>
      <c r="AG1206" s="17" t="str">
        <f t="shared" si="22"/>
        <v>#N/A</v>
      </c>
      <c r="AH1206" s="17" t="str">
        <f t="shared" si="23"/>
        <v>#N/A</v>
      </c>
      <c r="AI1206" s="34">
        <f t="shared" si="24"/>
        <v>1</v>
      </c>
      <c r="AJ1206" s="18">
        <f t="shared" si="25"/>
        <v>9747.81</v>
      </c>
      <c r="AK1206" s="18">
        <f t="shared" si="26"/>
        <v>9477.0375</v>
      </c>
      <c r="AL1206" s="18">
        <f t="shared" si="27"/>
        <v>9206.265</v>
      </c>
    </row>
    <row r="1207" ht="12.75" customHeight="1">
      <c r="A1207" s="1">
        <v>43675.0</v>
      </c>
      <c r="B1207" s="2">
        <v>1055.0</v>
      </c>
      <c r="C1207" s="3">
        <v>10885.73</v>
      </c>
      <c r="D1207" s="2">
        <v>10782.0</v>
      </c>
      <c r="E1207" s="4"/>
      <c r="F1207" s="5">
        <f t="shared" si="1"/>
        <v>1224.4</v>
      </c>
      <c r="G1207" s="6">
        <f t="shared" si="2"/>
        <v>1.020354098</v>
      </c>
      <c r="H1207" s="6">
        <f t="shared" si="3"/>
        <v>1.180187524</v>
      </c>
      <c r="I1207" s="5" t="b">
        <f t="shared" si="4"/>
        <v>0</v>
      </c>
      <c r="J1207" s="48">
        <f t="shared" si="5"/>
        <v>0</v>
      </c>
      <c r="K1207" s="4">
        <f t="shared" si="6"/>
        <v>-6</v>
      </c>
      <c r="L1207" s="7">
        <f t="shared" si="7"/>
        <v>-0.009528988869</v>
      </c>
      <c r="M1207" s="50" t="b">
        <f t="shared" si="8"/>
        <v>0</v>
      </c>
      <c r="N1207" s="50" t="b">
        <f t="shared" si="9"/>
        <v>0</v>
      </c>
      <c r="O1207" s="50">
        <f t="shared" si="10"/>
        <v>1</v>
      </c>
      <c r="P1207" s="4">
        <f t="shared" si="35"/>
        <v>284800</v>
      </c>
      <c r="Q1207" s="21">
        <f t="shared" si="31"/>
        <v>2</v>
      </c>
      <c r="V1207" s="52"/>
      <c r="W1207" s="53" t="str">
        <f t="shared" si="33"/>
        <v/>
      </c>
      <c r="AE1207" s="16"/>
      <c r="AF1207" s="17" t="str">
        <f t="shared" si="30"/>
        <v>#VALUE!</v>
      </c>
      <c r="AG1207" s="17" t="str">
        <f t="shared" si="22"/>
        <v>#N/A</v>
      </c>
      <c r="AH1207" s="17" t="str">
        <f t="shared" si="23"/>
        <v>#N/A</v>
      </c>
      <c r="AI1207" s="34">
        <f t="shared" si="24"/>
        <v>1</v>
      </c>
      <c r="AJ1207" s="18">
        <f t="shared" si="25"/>
        <v>9797.157</v>
      </c>
      <c r="AK1207" s="18">
        <f t="shared" si="26"/>
        <v>9525.01375</v>
      </c>
      <c r="AL1207" s="18">
        <f t="shared" si="27"/>
        <v>9252.8705</v>
      </c>
    </row>
    <row r="1208" ht="12.75" customHeight="1">
      <c r="A1208" s="1">
        <v>43672.0</v>
      </c>
      <c r="B1208" s="2">
        <v>1118.0</v>
      </c>
      <c r="C1208" s="3">
        <v>10891.98</v>
      </c>
      <c r="D1208" s="2">
        <v>10788.0</v>
      </c>
      <c r="E1208" s="4"/>
      <c r="F1208" s="5">
        <f t="shared" si="1"/>
        <v>1250.8</v>
      </c>
      <c r="G1208" s="6">
        <f t="shared" si="2"/>
        <v>1.020604196</v>
      </c>
      <c r="H1208" s="6">
        <f t="shared" si="3"/>
        <v>1.178357513</v>
      </c>
      <c r="I1208" s="5" t="b">
        <f t="shared" si="4"/>
        <v>0</v>
      </c>
      <c r="J1208" s="48">
        <f t="shared" si="5"/>
        <v>0</v>
      </c>
      <c r="K1208" s="4">
        <f t="shared" si="6"/>
        <v>-34</v>
      </c>
      <c r="L1208" s="7">
        <f t="shared" si="7"/>
        <v>-0.009546473644</v>
      </c>
      <c r="M1208" s="50" t="b">
        <f t="shared" si="8"/>
        <v>0</v>
      </c>
      <c r="N1208" s="50" t="b">
        <f t="shared" si="9"/>
        <v>0</v>
      </c>
      <c r="O1208" s="50">
        <f t="shared" si="10"/>
        <v>1</v>
      </c>
      <c r="P1208" s="4">
        <f t="shared" si="35"/>
        <v>285400</v>
      </c>
      <c r="Q1208" s="21">
        <f t="shared" si="31"/>
        <v>2</v>
      </c>
      <c r="V1208" s="52"/>
      <c r="W1208" s="53" t="str">
        <f t="shared" si="33"/>
        <v/>
      </c>
      <c r="AE1208" s="16"/>
      <c r="AF1208" s="17" t="str">
        <f t="shared" si="30"/>
        <v>#VALUE!</v>
      </c>
      <c r="AG1208" s="17" t="str">
        <f t="shared" si="22"/>
        <v>#N/A</v>
      </c>
      <c r="AH1208" s="17" t="str">
        <f t="shared" si="23"/>
        <v>#N/A</v>
      </c>
      <c r="AI1208" s="34">
        <f t="shared" si="24"/>
        <v>1</v>
      </c>
      <c r="AJ1208" s="18">
        <f t="shared" si="25"/>
        <v>9802.782</v>
      </c>
      <c r="AK1208" s="18">
        <f t="shared" si="26"/>
        <v>9530.4825</v>
      </c>
      <c r="AL1208" s="18">
        <f t="shared" si="27"/>
        <v>9258.183</v>
      </c>
    </row>
    <row r="1209" ht="12.75" customHeight="1">
      <c r="A1209" s="1">
        <v>43671.0</v>
      </c>
      <c r="B1209" s="2">
        <v>1339.0</v>
      </c>
      <c r="C1209" s="3">
        <v>10941.41</v>
      </c>
      <c r="D1209" s="2">
        <v>10822.0</v>
      </c>
      <c r="E1209" s="4"/>
      <c r="F1209" s="5">
        <f t="shared" si="1"/>
        <v>1274.4</v>
      </c>
      <c r="G1209" s="6">
        <f t="shared" si="2"/>
        <v>1.025055793</v>
      </c>
      <c r="H1209" s="6">
        <f t="shared" si="3"/>
        <v>1.179662164</v>
      </c>
      <c r="I1209" s="5" t="b">
        <f t="shared" si="4"/>
        <v>0</v>
      </c>
      <c r="J1209" s="48">
        <f t="shared" si="5"/>
        <v>0</v>
      </c>
      <c r="K1209" s="4">
        <f t="shared" si="6"/>
        <v>18</v>
      </c>
      <c r="L1209" s="7">
        <f t="shared" si="7"/>
        <v>-0.01091358426</v>
      </c>
      <c r="M1209" s="50" t="b">
        <f t="shared" si="8"/>
        <v>0</v>
      </c>
      <c r="N1209" s="50" t="b">
        <f t="shared" si="9"/>
        <v>0</v>
      </c>
      <c r="O1209" s="50">
        <f t="shared" si="10"/>
        <v>1</v>
      </c>
      <c r="P1209" s="4">
        <f t="shared" si="35"/>
        <v>288800</v>
      </c>
      <c r="Q1209" s="21">
        <f t="shared" si="31"/>
        <v>2</v>
      </c>
      <c r="V1209" s="52"/>
      <c r="W1209" s="53" t="str">
        <f t="shared" si="33"/>
        <v/>
      </c>
      <c r="AE1209" s="16"/>
      <c r="AF1209" s="17" t="str">
        <f t="shared" si="30"/>
        <v>#VALUE!</v>
      </c>
      <c r="AG1209" s="17" t="str">
        <f t="shared" si="22"/>
        <v>#N/A</v>
      </c>
      <c r="AH1209" s="17" t="str">
        <f t="shared" si="23"/>
        <v>#N/A</v>
      </c>
      <c r="AI1209" s="34">
        <f t="shared" si="24"/>
        <v>1</v>
      </c>
      <c r="AJ1209" s="18">
        <f t="shared" si="25"/>
        <v>9847.269</v>
      </c>
      <c r="AK1209" s="18">
        <f t="shared" si="26"/>
        <v>9573.73375</v>
      </c>
      <c r="AL1209" s="18">
        <f t="shared" si="27"/>
        <v>9300.1985</v>
      </c>
    </row>
    <row r="1210" ht="12.75" customHeight="1">
      <c r="A1210" s="1">
        <v>43670.0</v>
      </c>
      <c r="B1210" s="2">
        <v>1331.0</v>
      </c>
      <c r="C1210" s="3">
        <v>10935.76</v>
      </c>
      <c r="D1210" s="2">
        <v>10804.0</v>
      </c>
      <c r="E1210" s="4"/>
      <c r="F1210" s="5">
        <f t="shared" si="1"/>
        <v>1219</v>
      </c>
      <c r="G1210" s="6">
        <f t="shared" si="2"/>
        <v>1.024484365</v>
      </c>
      <c r="H1210" s="6">
        <f t="shared" si="3"/>
        <v>1.176981749</v>
      </c>
      <c r="I1210" s="5" t="b">
        <f t="shared" si="4"/>
        <v>0</v>
      </c>
      <c r="J1210" s="48">
        <f t="shared" si="5"/>
        <v>0</v>
      </c>
      <c r="K1210" s="4">
        <f t="shared" si="6"/>
        <v>1</v>
      </c>
      <c r="L1210" s="7">
        <f t="shared" si="7"/>
        <v>-0.01204854532</v>
      </c>
      <c r="M1210" s="50" t="b">
        <f t="shared" si="8"/>
        <v>0</v>
      </c>
      <c r="N1210" s="50" t="b">
        <f t="shared" si="9"/>
        <v>0</v>
      </c>
      <c r="O1210" s="50">
        <f t="shared" si="10"/>
        <v>1</v>
      </c>
      <c r="P1210" s="4">
        <f t="shared" si="35"/>
        <v>287000</v>
      </c>
      <c r="Q1210" s="21">
        <f t="shared" si="31"/>
        <v>2</v>
      </c>
      <c r="V1210" s="52"/>
      <c r="W1210" s="53" t="str">
        <f t="shared" si="33"/>
        <v/>
      </c>
      <c r="AE1210" s="16"/>
      <c r="AF1210" s="17" t="str">
        <f t="shared" si="30"/>
        <v>#VALUE!</v>
      </c>
      <c r="AG1210" s="17" t="str">
        <f t="shared" si="22"/>
        <v>#N/A</v>
      </c>
      <c r="AH1210" s="17" t="str">
        <f t="shared" si="23"/>
        <v>#N/A</v>
      </c>
      <c r="AI1210" s="34">
        <f t="shared" si="24"/>
        <v>1</v>
      </c>
      <c r="AJ1210" s="18">
        <f t="shared" si="25"/>
        <v>9842.184</v>
      </c>
      <c r="AK1210" s="18">
        <f t="shared" si="26"/>
        <v>9568.79</v>
      </c>
      <c r="AL1210" s="18">
        <f t="shared" si="27"/>
        <v>9295.396</v>
      </c>
    </row>
    <row r="1211" ht="12.75" customHeight="1">
      <c r="A1211" s="1">
        <v>43669.0</v>
      </c>
      <c r="B1211" s="2">
        <v>1279.0</v>
      </c>
      <c r="C1211" s="3">
        <v>10947.26</v>
      </c>
      <c r="D1211" s="2">
        <v>10803.0</v>
      </c>
      <c r="E1211" s="4"/>
      <c r="F1211" s="5">
        <f t="shared" si="1"/>
        <v>1185.4</v>
      </c>
      <c r="G1211" s="6">
        <f t="shared" si="2"/>
        <v>1.025556424</v>
      </c>
      <c r="H1211" s="6">
        <f t="shared" si="3"/>
        <v>1.132991935</v>
      </c>
      <c r="I1211" s="5" t="b">
        <f t="shared" si="4"/>
        <v>0</v>
      </c>
      <c r="J1211" s="48">
        <f t="shared" si="5"/>
        <v>0</v>
      </c>
      <c r="K1211" s="4">
        <f t="shared" si="6"/>
        <v>8</v>
      </c>
      <c r="L1211" s="7">
        <f t="shared" si="7"/>
        <v>-0.01317772666</v>
      </c>
      <c r="M1211" s="50" t="b">
        <f t="shared" si="8"/>
        <v>0</v>
      </c>
      <c r="N1211" s="50" t="b">
        <f t="shared" si="9"/>
        <v>0</v>
      </c>
      <c r="O1211" s="50">
        <f t="shared" si="10"/>
        <v>1</v>
      </c>
      <c r="P1211" s="4">
        <f t="shared" si="35"/>
        <v>286900</v>
      </c>
      <c r="Q1211" s="21">
        <f t="shared" si="31"/>
        <v>2</v>
      </c>
      <c r="V1211" s="52"/>
      <c r="W1211" s="53" t="str">
        <f t="shared" si="33"/>
        <v/>
      </c>
      <c r="AE1211" s="16"/>
      <c r="AF1211" s="17" t="str">
        <f t="shared" si="30"/>
        <v>#VALUE!</v>
      </c>
      <c r="AG1211" s="17" t="str">
        <f t="shared" si="22"/>
        <v>#N/A</v>
      </c>
      <c r="AH1211" s="17" t="str">
        <f t="shared" si="23"/>
        <v>#N/A</v>
      </c>
      <c r="AI1211" s="34">
        <f t="shared" si="24"/>
        <v>1</v>
      </c>
      <c r="AJ1211" s="18">
        <f t="shared" si="25"/>
        <v>9852.534</v>
      </c>
      <c r="AK1211" s="18">
        <f t="shared" si="26"/>
        <v>9578.8525</v>
      </c>
      <c r="AL1211" s="18">
        <f t="shared" si="27"/>
        <v>9305.171</v>
      </c>
    </row>
    <row r="1212" ht="12.75" customHeight="1">
      <c r="A1212" s="1">
        <v>43668.0</v>
      </c>
      <c r="B1212" s="2">
        <v>1187.0</v>
      </c>
      <c r="C1212" s="3">
        <v>10944.53</v>
      </c>
      <c r="D1212" s="2">
        <v>10795.0</v>
      </c>
      <c r="E1212" s="4"/>
      <c r="F1212" s="5">
        <f t="shared" si="1"/>
        <v>1169</v>
      </c>
      <c r="G1212" s="6">
        <f t="shared" si="2"/>
        <v>1.025292333</v>
      </c>
      <c r="H1212" s="6">
        <f t="shared" si="3"/>
        <v>1.096868209</v>
      </c>
      <c r="I1212" s="5" t="b">
        <f t="shared" si="4"/>
        <v>0</v>
      </c>
      <c r="J1212" s="48">
        <f t="shared" si="5"/>
        <v>0</v>
      </c>
      <c r="K1212" s="4">
        <f t="shared" si="6"/>
        <v>55</v>
      </c>
      <c r="L1212" s="7">
        <f t="shared" si="7"/>
        <v>-0.01366253279</v>
      </c>
      <c r="M1212" s="50" t="b">
        <f t="shared" si="8"/>
        <v>0</v>
      </c>
      <c r="N1212" s="50" t="b">
        <f t="shared" si="9"/>
        <v>0</v>
      </c>
      <c r="O1212" s="50">
        <f t="shared" si="10"/>
        <v>1</v>
      </c>
      <c r="P1212" s="4">
        <f t="shared" si="35"/>
        <v>286100</v>
      </c>
      <c r="Q1212" s="21">
        <f t="shared" si="31"/>
        <v>2</v>
      </c>
      <c r="V1212" s="52"/>
      <c r="W1212" s="53" t="str">
        <f t="shared" si="33"/>
        <v/>
      </c>
      <c r="AE1212" s="16"/>
      <c r="AF1212" s="17" t="str">
        <f t="shared" si="30"/>
        <v>#VALUE!</v>
      </c>
      <c r="AG1212" s="17" t="str">
        <f t="shared" si="22"/>
        <v>#N/A</v>
      </c>
      <c r="AH1212" s="17" t="str">
        <f t="shared" si="23"/>
        <v>#N/A</v>
      </c>
      <c r="AI1212" s="34">
        <f t="shared" si="24"/>
        <v>1</v>
      </c>
      <c r="AJ1212" s="18">
        <f t="shared" si="25"/>
        <v>9850.077</v>
      </c>
      <c r="AK1212" s="18">
        <f t="shared" si="26"/>
        <v>9576.46375</v>
      </c>
      <c r="AL1212" s="18">
        <f t="shared" si="27"/>
        <v>9302.8505</v>
      </c>
    </row>
    <row r="1213" ht="12.75" customHeight="1">
      <c r="A1213" s="1">
        <v>43665.0</v>
      </c>
      <c r="B1213" s="2">
        <v>1236.0</v>
      </c>
      <c r="C1213" s="3">
        <v>10873.19</v>
      </c>
      <c r="D1213" s="2">
        <v>10740.0</v>
      </c>
      <c r="E1213" s="4"/>
      <c r="F1213" s="5">
        <f t="shared" si="1"/>
        <v>1172.6</v>
      </c>
      <c r="G1213" s="6">
        <f t="shared" si="2"/>
        <v>1.018457554</v>
      </c>
      <c r="H1213" s="6">
        <f t="shared" si="3"/>
        <v>1.097370635</v>
      </c>
      <c r="I1213" s="5" t="b">
        <f t="shared" si="4"/>
        <v>0</v>
      </c>
      <c r="J1213" s="48">
        <f t="shared" si="5"/>
        <v>0</v>
      </c>
      <c r="K1213" s="4">
        <f t="shared" si="6"/>
        <v>89</v>
      </c>
      <c r="L1213" s="7">
        <f t="shared" si="7"/>
        <v>-0.01224939507</v>
      </c>
      <c r="M1213" s="50" t="b">
        <f t="shared" si="8"/>
        <v>0</v>
      </c>
      <c r="N1213" s="50" t="b">
        <f t="shared" si="9"/>
        <v>0</v>
      </c>
      <c r="O1213" s="50">
        <f t="shared" si="10"/>
        <v>1</v>
      </c>
      <c r="P1213" s="4">
        <f t="shared" si="35"/>
        <v>280600</v>
      </c>
      <c r="Q1213" s="21">
        <f t="shared" si="31"/>
        <v>2</v>
      </c>
      <c r="V1213" s="52"/>
      <c r="W1213" s="53" t="str">
        <f t="shared" si="33"/>
        <v/>
      </c>
      <c r="AE1213" s="16"/>
      <c r="AF1213" s="17" t="str">
        <f t="shared" si="30"/>
        <v>#VALUE!</v>
      </c>
      <c r="AG1213" s="17" t="str">
        <f t="shared" si="22"/>
        <v>#N/A</v>
      </c>
      <c r="AH1213" s="17" t="str">
        <f t="shared" si="23"/>
        <v>#N/A</v>
      </c>
      <c r="AI1213" s="34">
        <f t="shared" si="24"/>
        <v>1</v>
      </c>
      <c r="AJ1213" s="18">
        <f t="shared" si="25"/>
        <v>9785.871</v>
      </c>
      <c r="AK1213" s="18">
        <f t="shared" si="26"/>
        <v>9514.04125</v>
      </c>
      <c r="AL1213" s="18">
        <f t="shared" si="27"/>
        <v>9242.2115</v>
      </c>
    </row>
    <row r="1214" ht="12.75" customHeight="1">
      <c r="A1214" s="1">
        <v>43664.0</v>
      </c>
      <c r="B1214" s="2">
        <v>1062.0</v>
      </c>
      <c r="C1214" s="3">
        <v>10799.28</v>
      </c>
      <c r="D1214" s="2">
        <v>10651.0</v>
      </c>
      <c r="E1214" s="4"/>
      <c r="F1214" s="5">
        <f t="shared" si="1"/>
        <v>1169.8</v>
      </c>
      <c r="G1214" s="6">
        <f t="shared" si="2"/>
        <v>1.0112908</v>
      </c>
      <c r="H1214" s="6">
        <f t="shared" si="3"/>
        <v>1.084517279</v>
      </c>
      <c r="I1214" s="5" t="b">
        <f t="shared" si="4"/>
        <v>0</v>
      </c>
      <c r="J1214" s="48">
        <f t="shared" si="5"/>
        <v>0</v>
      </c>
      <c r="K1214" s="4">
        <f t="shared" si="6"/>
        <v>-180</v>
      </c>
      <c r="L1214" s="7">
        <f t="shared" si="7"/>
        <v>-0.013730545</v>
      </c>
      <c r="M1214" s="50" t="b">
        <f t="shared" si="8"/>
        <v>0</v>
      </c>
      <c r="N1214" s="50" t="b">
        <f t="shared" si="9"/>
        <v>0</v>
      </c>
      <c r="O1214" s="50">
        <f t="shared" si="10"/>
        <v>1</v>
      </c>
      <c r="P1214" s="4">
        <f t="shared" si="35"/>
        <v>271700</v>
      </c>
      <c r="Q1214" s="21">
        <f t="shared" si="31"/>
        <v>2</v>
      </c>
      <c r="V1214" s="52"/>
      <c r="W1214" s="53" t="str">
        <f t="shared" si="33"/>
        <v/>
      </c>
      <c r="AE1214" s="16"/>
      <c r="AF1214" s="17" t="str">
        <f t="shared" si="30"/>
        <v>#VALUE!</v>
      </c>
      <c r="AG1214" s="17" t="str">
        <f t="shared" si="22"/>
        <v>#N/A</v>
      </c>
      <c r="AH1214" s="17" t="str">
        <f t="shared" si="23"/>
        <v>#N/A</v>
      </c>
      <c r="AI1214" s="34">
        <f t="shared" si="24"/>
        <v>1</v>
      </c>
      <c r="AJ1214" s="18">
        <f t="shared" si="25"/>
        <v>9719.352</v>
      </c>
      <c r="AK1214" s="18">
        <f t="shared" si="26"/>
        <v>9449.37</v>
      </c>
      <c r="AL1214" s="18">
        <f t="shared" si="27"/>
        <v>9179.388</v>
      </c>
      <c r="AM1214" s="19">
        <v>123.0</v>
      </c>
      <c r="AN1214" s="19">
        <v>361.0</v>
      </c>
      <c r="AO1214" s="19">
        <v>49.0</v>
      </c>
      <c r="AP1214" s="19">
        <v>27.0</v>
      </c>
      <c r="AQ1214" s="19">
        <v>20.5</v>
      </c>
    </row>
    <row r="1215" ht="12.75" customHeight="1">
      <c r="A1215" s="102">
        <v>43663.0</v>
      </c>
      <c r="B1215" s="2">
        <v>1163.0</v>
      </c>
      <c r="C1215" s="3">
        <v>10828.48</v>
      </c>
      <c r="D1215" s="2">
        <v>10831.0</v>
      </c>
      <c r="E1215" s="4"/>
      <c r="F1215" s="5">
        <f t="shared" si="1"/>
        <v>1221.6</v>
      </c>
      <c r="G1215" s="6">
        <f t="shared" si="2"/>
        <v>1.013667033</v>
      </c>
      <c r="H1215" s="6">
        <f t="shared" si="3"/>
        <v>1.171385589</v>
      </c>
      <c r="I1215" s="5" t="b">
        <f t="shared" si="4"/>
        <v>0</v>
      </c>
      <c r="J1215" s="48">
        <f t="shared" si="5"/>
        <v>0</v>
      </c>
      <c r="K1215" s="4">
        <f t="shared" si="6"/>
        <v>-47</v>
      </c>
      <c r="L1215" s="7">
        <f t="shared" si="7"/>
        <v>0.000232719643</v>
      </c>
      <c r="M1215" s="50" t="b">
        <f t="shared" si="8"/>
        <v>0</v>
      </c>
      <c r="N1215" s="50" t="b">
        <f t="shared" si="9"/>
        <v>0</v>
      </c>
      <c r="O1215" s="50">
        <f t="shared" si="10"/>
        <v>1</v>
      </c>
      <c r="P1215" s="4">
        <f t="shared" si="35"/>
        <v>289700</v>
      </c>
      <c r="Q1215" s="21">
        <f t="shared" si="31"/>
        <v>2</v>
      </c>
      <c r="V1215" s="52"/>
      <c r="W1215" s="53" t="str">
        <f t="shared" si="33"/>
        <v/>
      </c>
      <c r="AE1215" s="16"/>
      <c r="AF1215" s="17" t="str">
        <f t="shared" si="30"/>
        <v>#VALUE!</v>
      </c>
      <c r="AG1215" s="17" t="str">
        <f t="shared" si="22"/>
        <v>#N/A</v>
      </c>
      <c r="AH1215" s="17" t="str">
        <f t="shared" si="23"/>
        <v>#N/A</v>
      </c>
      <c r="AI1215" s="34">
        <f t="shared" si="24"/>
        <v>1</v>
      </c>
      <c r="AJ1215" s="18">
        <f t="shared" si="25"/>
        <v>9745.632</v>
      </c>
      <c r="AK1215" s="18">
        <f t="shared" si="26"/>
        <v>9474.92</v>
      </c>
      <c r="AL1215" s="18">
        <f t="shared" si="27"/>
        <v>9204.208</v>
      </c>
    </row>
    <row r="1216" ht="12.75" customHeight="1">
      <c r="A1216" s="1">
        <v>43662.0</v>
      </c>
      <c r="B1216" s="2">
        <v>1197.0</v>
      </c>
      <c r="C1216" s="3">
        <v>10886.05</v>
      </c>
      <c r="D1216" s="2">
        <v>10878.0</v>
      </c>
      <c r="E1216" s="4"/>
      <c r="F1216" s="5">
        <f t="shared" si="1"/>
        <v>1197.4</v>
      </c>
      <c r="G1216" s="6">
        <f t="shared" si="2"/>
        <v>1.01880313</v>
      </c>
      <c r="H1216" s="6">
        <f t="shared" si="3"/>
        <v>1.172118028</v>
      </c>
      <c r="I1216" s="5" t="b">
        <f t="shared" si="4"/>
        <v>0</v>
      </c>
      <c r="J1216" s="48">
        <f t="shared" si="5"/>
        <v>0</v>
      </c>
      <c r="K1216" s="4">
        <f t="shared" si="6"/>
        <v>29</v>
      </c>
      <c r="L1216" s="7">
        <f t="shared" si="7"/>
        <v>-0.0007394785069</v>
      </c>
      <c r="M1216" s="50" t="b">
        <f t="shared" si="8"/>
        <v>0</v>
      </c>
      <c r="N1216" s="50" t="b">
        <f t="shared" si="9"/>
        <v>0</v>
      </c>
      <c r="O1216" s="50">
        <f t="shared" si="10"/>
        <v>1</v>
      </c>
      <c r="P1216" s="4">
        <f t="shared" si="35"/>
        <v>294400</v>
      </c>
      <c r="Q1216" s="21">
        <f t="shared" si="31"/>
        <v>2</v>
      </c>
      <c r="V1216" s="52"/>
      <c r="W1216" s="53" t="str">
        <f t="shared" si="33"/>
        <v/>
      </c>
      <c r="AE1216" s="16"/>
      <c r="AF1216" s="17" t="str">
        <f t="shared" si="30"/>
        <v>#VALUE!</v>
      </c>
      <c r="AG1216" s="17" t="str">
        <f t="shared" si="22"/>
        <v>#N/A</v>
      </c>
      <c r="AH1216" s="17" t="str">
        <f t="shared" si="23"/>
        <v>#N/A</v>
      </c>
      <c r="AI1216" s="34">
        <f t="shared" si="24"/>
        <v>1</v>
      </c>
      <c r="AJ1216" s="18">
        <f t="shared" si="25"/>
        <v>9797.445</v>
      </c>
      <c r="AK1216" s="18">
        <f t="shared" si="26"/>
        <v>9525.29375</v>
      </c>
      <c r="AL1216" s="18">
        <f t="shared" si="27"/>
        <v>9253.1425</v>
      </c>
    </row>
    <row r="1217" ht="12.75" customHeight="1">
      <c r="A1217" s="1">
        <v>43661.0</v>
      </c>
      <c r="B1217" s="2">
        <v>1205.0</v>
      </c>
      <c r="C1217" s="3">
        <v>10876.43</v>
      </c>
      <c r="D1217" s="2">
        <v>10849.0</v>
      </c>
      <c r="E1217" s="4"/>
      <c r="F1217" s="5">
        <f t="shared" si="1"/>
        <v>1146.4</v>
      </c>
      <c r="G1217" s="6">
        <f t="shared" si="2"/>
        <v>1.017771923</v>
      </c>
      <c r="H1217" s="6">
        <f t="shared" si="3"/>
        <v>1.170547619</v>
      </c>
      <c r="I1217" s="5" t="b">
        <f t="shared" si="4"/>
        <v>0</v>
      </c>
      <c r="J1217" s="48">
        <f t="shared" si="5"/>
        <v>0</v>
      </c>
      <c r="K1217" s="4">
        <f t="shared" si="6"/>
        <v>38</v>
      </c>
      <c r="L1217" s="7">
        <f t="shared" si="7"/>
        <v>-0.002521967226</v>
      </c>
      <c r="M1217" s="50" t="b">
        <f t="shared" si="8"/>
        <v>0</v>
      </c>
      <c r="N1217" s="50" t="b">
        <f t="shared" si="9"/>
        <v>0</v>
      </c>
      <c r="O1217" s="50">
        <f t="shared" si="10"/>
        <v>1</v>
      </c>
      <c r="P1217" s="4">
        <f t="shared" si="35"/>
        <v>291500</v>
      </c>
      <c r="Q1217" s="21">
        <f t="shared" si="31"/>
        <v>2</v>
      </c>
      <c r="V1217" s="52"/>
      <c r="W1217" s="53" t="str">
        <f t="shared" si="33"/>
        <v/>
      </c>
      <c r="AE1217" s="16"/>
      <c r="AF1217" s="17" t="str">
        <f t="shared" si="30"/>
        <v>#VALUE!</v>
      </c>
      <c r="AG1217" s="17" t="str">
        <f t="shared" si="22"/>
        <v>#N/A</v>
      </c>
      <c r="AH1217" s="17" t="str">
        <f t="shared" si="23"/>
        <v>#N/A</v>
      </c>
      <c r="AI1217" s="34">
        <f t="shared" si="24"/>
        <v>1</v>
      </c>
      <c r="AJ1217" s="18">
        <f t="shared" si="25"/>
        <v>9788.787</v>
      </c>
      <c r="AK1217" s="18">
        <f t="shared" si="26"/>
        <v>9516.87625</v>
      </c>
      <c r="AL1217" s="18">
        <f t="shared" si="27"/>
        <v>9244.9655</v>
      </c>
    </row>
    <row r="1218" ht="12.75" customHeight="1">
      <c r="A1218" s="1">
        <v>43658.0</v>
      </c>
      <c r="B1218" s="2">
        <v>1222.0</v>
      </c>
      <c r="C1218" s="3">
        <v>10824.35</v>
      </c>
      <c r="D1218" s="2">
        <v>10811.0</v>
      </c>
      <c r="E1218" s="4"/>
      <c r="F1218" s="5">
        <f t="shared" si="1"/>
        <v>1099.6</v>
      </c>
      <c r="G1218" s="6">
        <f t="shared" si="2"/>
        <v>1.012763299</v>
      </c>
      <c r="H1218" s="6">
        <f t="shared" si="3"/>
        <v>1.160148381</v>
      </c>
      <c r="I1218" s="5" t="b">
        <f t="shared" si="4"/>
        <v>0</v>
      </c>
      <c r="J1218" s="48">
        <f t="shared" si="5"/>
        <v>0</v>
      </c>
      <c r="K1218" s="4">
        <f t="shared" si="6"/>
        <v>-2</v>
      </c>
      <c r="L1218" s="7">
        <f t="shared" si="7"/>
        <v>-0.001233330408</v>
      </c>
      <c r="M1218" s="50" t="b">
        <f t="shared" si="8"/>
        <v>0</v>
      </c>
      <c r="N1218" s="50" t="b">
        <f t="shared" si="9"/>
        <v>0</v>
      </c>
      <c r="O1218" s="50">
        <f t="shared" si="10"/>
        <v>1</v>
      </c>
      <c r="P1218" s="4">
        <f t="shared" si="35"/>
        <v>287700</v>
      </c>
      <c r="Q1218" s="21">
        <f t="shared" si="31"/>
        <v>2</v>
      </c>
      <c r="V1218" s="52"/>
      <c r="W1218" s="53" t="str">
        <f t="shared" si="33"/>
        <v/>
      </c>
      <c r="AE1218" s="16"/>
      <c r="AF1218" s="17" t="str">
        <f t="shared" si="30"/>
        <v>#VALUE!</v>
      </c>
      <c r="AG1218" s="17" t="str">
        <f t="shared" si="22"/>
        <v>#N/A</v>
      </c>
      <c r="AH1218" s="17" t="str">
        <f t="shared" si="23"/>
        <v>#N/A</v>
      </c>
      <c r="AI1218" s="34">
        <f t="shared" si="24"/>
        <v>1</v>
      </c>
      <c r="AJ1218" s="18">
        <f t="shared" si="25"/>
        <v>9741.915</v>
      </c>
      <c r="AK1218" s="18">
        <f t="shared" si="26"/>
        <v>9471.30625</v>
      </c>
      <c r="AL1218" s="18">
        <f t="shared" si="27"/>
        <v>9200.6975</v>
      </c>
    </row>
    <row r="1219" ht="12.75" customHeight="1">
      <c r="A1219" s="1">
        <v>43657.0</v>
      </c>
      <c r="B1219" s="2">
        <v>1321.0</v>
      </c>
      <c r="C1219" s="3">
        <v>10843.42</v>
      </c>
      <c r="D1219" s="2">
        <v>10813.0</v>
      </c>
      <c r="E1219" s="4"/>
      <c r="F1219" s="5">
        <f t="shared" si="1"/>
        <v>1028.2</v>
      </c>
      <c r="G1219" s="6">
        <f t="shared" si="2"/>
        <v>1.014274071</v>
      </c>
      <c r="H1219" s="6">
        <f t="shared" si="3"/>
        <v>1.152216553</v>
      </c>
      <c r="I1219" s="5" t="b">
        <f t="shared" si="4"/>
        <v>0</v>
      </c>
      <c r="J1219" s="48">
        <f t="shared" si="5"/>
        <v>0</v>
      </c>
      <c r="K1219" s="4">
        <f t="shared" si="6"/>
        <v>81</v>
      </c>
      <c r="L1219" s="7">
        <f t="shared" si="7"/>
        <v>-0.002805387968</v>
      </c>
      <c r="M1219" s="50" t="b">
        <f t="shared" si="8"/>
        <v>0</v>
      </c>
      <c r="N1219" s="50" t="b">
        <f t="shared" si="9"/>
        <v>0</v>
      </c>
      <c r="O1219" s="50">
        <f t="shared" si="10"/>
        <v>1</v>
      </c>
      <c r="P1219" s="4">
        <f t="shared" si="35"/>
        <v>287900</v>
      </c>
      <c r="Q1219" s="21">
        <f t="shared" si="31"/>
        <v>2</v>
      </c>
      <c r="V1219" s="52"/>
      <c r="W1219" s="53" t="str">
        <f t="shared" si="33"/>
        <v/>
      </c>
      <c r="AE1219" s="16"/>
      <c r="AF1219" s="17" t="str">
        <f t="shared" si="30"/>
        <v>#VALUE!</v>
      </c>
      <c r="AG1219" s="17" t="str">
        <f t="shared" si="22"/>
        <v>#N/A</v>
      </c>
      <c r="AH1219" s="17" t="str">
        <f t="shared" si="23"/>
        <v>#N/A</v>
      </c>
      <c r="AI1219" s="34">
        <f t="shared" si="24"/>
        <v>1</v>
      </c>
      <c r="AJ1219" s="18">
        <f t="shared" si="25"/>
        <v>9759.078</v>
      </c>
      <c r="AK1219" s="18">
        <f t="shared" si="26"/>
        <v>9487.9925</v>
      </c>
      <c r="AL1219" s="18">
        <f t="shared" si="27"/>
        <v>9216.907</v>
      </c>
    </row>
    <row r="1220" ht="12.75" customHeight="1">
      <c r="A1220" s="1">
        <v>43656.0</v>
      </c>
      <c r="B1220" s="2">
        <v>1042.0</v>
      </c>
      <c r="C1220" s="3">
        <v>10798.48</v>
      </c>
      <c r="D1220" s="2">
        <v>10732.0</v>
      </c>
      <c r="E1220" s="4"/>
      <c r="F1220" s="5">
        <f t="shared" si="1"/>
        <v>960.4</v>
      </c>
      <c r="G1220" s="6">
        <f t="shared" si="2"/>
        <v>1.009937532</v>
      </c>
      <c r="H1220" s="6">
        <f t="shared" si="3"/>
        <v>0.9087550337</v>
      </c>
      <c r="I1220" s="5" t="b">
        <f t="shared" si="4"/>
        <v>0</v>
      </c>
      <c r="J1220" s="48">
        <f t="shared" si="5"/>
        <v>0</v>
      </c>
      <c r="K1220" s="4">
        <f t="shared" si="6"/>
        <v>82</v>
      </c>
      <c r="L1220" s="7">
        <f t="shared" si="7"/>
        <v>-0.006156422015</v>
      </c>
      <c r="M1220" s="50" t="b">
        <f t="shared" si="8"/>
        <v>0</v>
      </c>
      <c r="N1220" s="50" t="b">
        <f t="shared" si="9"/>
        <v>0</v>
      </c>
      <c r="O1220" s="50">
        <f t="shared" si="10"/>
        <v>1</v>
      </c>
      <c r="P1220" s="4">
        <f t="shared" si="35"/>
        <v>279800</v>
      </c>
      <c r="Q1220" s="21">
        <f t="shared" si="31"/>
        <v>2</v>
      </c>
      <c r="V1220" s="52"/>
      <c r="W1220" s="53" t="str">
        <f t="shared" si="33"/>
        <v/>
      </c>
      <c r="AE1220" s="16"/>
      <c r="AF1220" s="17" t="str">
        <f t="shared" si="30"/>
        <v>#VALUE!</v>
      </c>
      <c r="AG1220" s="17" t="str">
        <f t="shared" si="22"/>
        <v>#N/A</v>
      </c>
      <c r="AH1220" s="17" t="str">
        <f t="shared" si="23"/>
        <v>#N/A</v>
      </c>
      <c r="AI1220" s="34">
        <f t="shared" si="24"/>
        <v>1</v>
      </c>
      <c r="AJ1220" s="18">
        <f t="shared" si="25"/>
        <v>9718.632</v>
      </c>
      <c r="AK1220" s="18">
        <f t="shared" si="26"/>
        <v>9448.67</v>
      </c>
      <c r="AL1220" s="18">
        <f t="shared" si="27"/>
        <v>9178.708</v>
      </c>
    </row>
    <row r="1221" ht="12.75" customHeight="1">
      <c r="A1221" s="1">
        <v>43655.0</v>
      </c>
      <c r="B1221" s="2">
        <v>942.0</v>
      </c>
      <c r="C1221" s="3">
        <v>10702.78</v>
      </c>
      <c r="D1221" s="2">
        <v>10650.0</v>
      </c>
      <c r="E1221" s="4"/>
      <c r="F1221" s="5">
        <f t="shared" si="1"/>
        <v>977.4</v>
      </c>
      <c r="G1221" s="6">
        <f t="shared" si="2"/>
        <v>1.000866787</v>
      </c>
      <c r="H1221" s="6">
        <f t="shared" si="3"/>
        <v>0.9805965523</v>
      </c>
      <c r="I1221" s="5" t="b">
        <f t="shared" si="4"/>
        <v>0</v>
      </c>
      <c r="J1221" s="48">
        <f t="shared" si="5"/>
        <v>0</v>
      </c>
      <c r="K1221" s="4">
        <f t="shared" si="6"/>
        <v>-15</v>
      </c>
      <c r="L1221" s="7">
        <f t="shared" si="7"/>
        <v>-0.004931429031</v>
      </c>
      <c r="M1221" s="50" t="b">
        <f t="shared" si="8"/>
        <v>0</v>
      </c>
      <c r="N1221" s="50" t="b">
        <f t="shared" si="9"/>
        <v>0</v>
      </c>
      <c r="O1221" s="50">
        <f t="shared" si="10"/>
        <v>1</v>
      </c>
      <c r="P1221" s="4">
        <f t="shared" si="35"/>
        <v>271600</v>
      </c>
      <c r="Q1221" s="21">
        <f t="shared" si="31"/>
        <v>2</v>
      </c>
      <c r="V1221" s="52"/>
      <c r="W1221" s="53" t="str">
        <f t="shared" si="33"/>
        <v/>
      </c>
      <c r="AE1221" s="16"/>
      <c r="AF1221" s="17" t="str">
        <f t="shared" si="30"/>
        <v>#VALUE!</v>
      </c>
      <c r="AG1221" s="17" t="str">
        <f t="shared" si="22"/>
        <v>#N/A</v>
      </c>
      <c r="AH1221" s="17" t="str">
        <f t="shared" si="23"/>
        <v>#N/A</v>
      </c>
      <c r="AI1221" s="34">
        <f t="shared" si="24"/>
        <v>1</v>
      </c>
      <c r="AJ1221" s="18">
        <f t="shared" si="25"/>
        <v>9632.502</v>
      </c>
      <c r="AK1221" s="18">
        <f t="shared" si="26"/>
        <v>9364.9325</v>
      </c>
      <c r="AL1221" s="18">
        <f t="shared" si="27"/>
        <v>9097.363</v>
      </c>
    </row>
    <row r="1222" ht="12.75" customHeight="1">
      <c r="A1222" s="1">
        <v>43654.0</v>
      </c>
      <c r="B1222" s="2">
        <v>971.0</v>
      </c>
      <c r="C1222" s="3">
        <v>10751.22</v>
      </c>
      <c r="D1222" s="2">
        <v>10665.0</v>
      </c>
      <c r="E1222" s="4"/>
      <c r="F1222" s="5">
        <f t="shared" si="1"/>
        <v>1030.4</v>
      </c>
      <c r="G1222" s="6">
        <f t="shared" si="2"/>
        <v>1.005236015</v>
      </c>
      <c r="H1222" s="6">
        <f t="shared" si="3"/>
        <v>1.046135319</v>
      </c>
      <c r="I1222" s="5" t="b">
        <f t="shared" si="4"/>
        <v>0</v>
      </c>
      <c r="J1222" s="48">
        <f t="shared" si="5"/>
        <v>0</v>
      </c>
      <c r="K1222" s="4">
        <f t="shared" si="6"/>
        <v>-53</v>
      </c>
      <c r="L1222" s="7">
        <f t="shared" si="7"/>
        <v>-0.00801955499</v>
      </c>
      <c r="M1222" s="50" t="b">
        <f t="shared" si="8"/>
        <v>0</v>
      </c>
      <c r="N1222" s="50" t="b">
        <f t="shared" si="9"/>
        <v>0</v>
      </c>
      <c r="O1222" s="50">
        <f t="shared" si="10"/>
        <v>1</v>
      </c>
      <c r="P1222" s="4">
        <f t="shared" si="35"/>
        <v>273100</v>
      </c>
      <c r="Q1222" s="21">
        <f t="shared" si="31"/>
        <v>2</v>
      </c>
      <c r="V1222" s="52"/>
      <c r="W1222" s="53" t="str">
        <f t="shared" si="33"/>
        <v/>
      </c>
      <c r="AE1222" s="16"/>
      <c r="AF1222" s="17" t="str">
        <f t="shared" si="30"/>
        <v>#VALUE!</v>
      </c>
      <c r="AG1222" s="17" t="str">
        <f t="shared" si="22"/>
        <v>#N/A</v>
      </c>
      <c r="AH1222" s="17" t="str">
        <f t="shared" si="23"/>
        <v>#N/A</v>
      </c>
      <c r="AI1222" s="34">
        <f t="shared" si="24"/>
        <v>1</v>
      </c>
      <c r="AJ1222" s="18">
        <f t="shared" si="25"/>
        <v>9676.098</v>
      </c>
      <c r="AK1222" s="18">
        <f t="shared" si="26"/>
        <v>9407.3175</v>
      </c>
      <c r="AL1222" s="18">
        <f t="shared" si="27"/>
        <v>9138.537</v>
      </c>
    </row>
    <row r="1223" ht="12.75" customHeight="1">
      <c r="A1223" s="1">
        <v>43651.0</v>
      </c>
      <c r="B1223" s="2">
        <v>865.0</v>
      </c>
      <c r="C1223" s="3">
        <v>10785.73</v>
      </c>
      <c r="D1223" s="2">
        <v>10718.0</v>
      </c>
      <c r="E1223" s="4"/>
      <c r="F1223" s="5">
        <f t="shared" si="1"/>
        <v>1127.6</v>
      </c>
      <c r="G1223" s="6">
        <f t="shared" si="2"/>
        <v>1.008372258</v>
      </c>
      <c r="H1223" s="6">
        <f t="shared" si="3"/>
        <v>1.254967178</v>
      </c>
      <c r="I1223" s="5" t="b">
        <f t="shared" si="4"/>
        <v>0</v>
      </c>
      <c r="J1223" s="48">
        <f t="shared" si="5"/>
        <v>0</v>
      </c>
      <c r="K1223" s="4">
        <f t="shared" si="6"/>
        <v>11</v>
      </c>
      <c r="L1223" s="7">
        <f t="shared" si="7"/>
        <v>-0.0062795935</v>
      </c>
      <c r="M1223" s="50" t="b">
        <f t="shared" si="8"/>
        <v>0</v>
      </c>
      <c r="N1223" s="50" t="b">
        <f t="shared" si="9"/>
        <v>0</v>
      </c>
      <c r="O1223" s="50">
        <f t="shared" si="10"/>
        <v>1</v>
      </c>
      <c r="P1223" s="4">
        <f t="shared" si="35"/>
        <v>278400</v>
      </c>
      <c r="Q1223" s="21">
        <f t="shared" si="31"/>
        <v>2</v>
      </c>
      <c r="V1223" s="52"/>
      <c r="W1223" s="53" t="str">
        <f t="shared" si="33"/>
        <v/>
      </c>
      <c r="AE1223" s="16"/>
      <c r="AF1223" s="17" t="str">
        <f t="shared" si="30"/>
        <v>#VALUE!</v>
      </c>
      <c r="AG1223" s="17" t="str">
        <f t="shared" si="22"/>
        <v>#N/A</v>
      </c>
      <c r="AH1223" s="17" t="str">
        <f t="shared" si="23"/>
        <v>#N/A</v>
      </c>
      <c r="AI1223" s="34">
        <f t="shared" si="24"/>
        <v>1</v>
      </c>
      <c r="AJ1223" s="18">
        <f t="shared" si="25"/>
        <v>9707.157</v>
      </c>
      <c r="AK1223" s="18">
        <f t="shared" si="26"/>
        <v>9437.51375</v>
      </c>
      <c r="AL1223" s="18">
        <f t="shared" si="27"/>
        <v>9167.8705</v>
      </c>
    </row>
    <row r="1224" ht="12.75" customHeight="1">
      <c r="A1224" s="1">
        <v>43650.0</v>
      </c>
      <c r="B1224" s="2">
        <v>982.0</v>
      </c>
      <c r="C1224" s="3">
        <v>10775.9</v>
      </c>
      <c r="D1224" s="2">
        <v>10707.0</v>
      </c>
      <c r="E1224" s="4"/>
      <c r="F1224" s="5">
        <f t="shared" si="1"/>
        <v>1137.436499</v>
      </c>
      <c r="G1224" s="6">
        <f t="shared" si="2"/>
        <v>1.007323887</v>
      </c>
      <c r="H1224" s="6">
        <f t="shared" si="3"/>
        <v>1.247452115</v>
      </c>
      <c r="I1224" s="5" t="b">
        <f t="shared" si="4"/>
        <v>0</v>
      </c>
      <c r="J1224" s="48">
        <f t="shared" si="5"/>
        <v>0</v>
      </c>
      <c r="K1224" s="4">
        <f t="shared" si="6"/>
        <v>66</v>
      </c>
      <c r="L1224" s="7">
        <f t="shared" si="7"/>
        <v>-0.006393897493</v>
      </c>
      <c r="M1224" s="50" t="b">
        <f t="shared" si="8"/>
        <v>0</v>
      </c>
      <c r="N1224" s="50" t="b">
        <f t="shared" si="9"/>
        <v>0</v>
      </c>
      <c r="O1224" s="50">
        <f t="shared" si="10"/>
        <v>1</v>
      </c>
      <c r="P1224" s="4">
        <f t="shared" si="35"/>
        <v>277300</v>
      </c>
      <c r="Q1224" s="21">
        <f t="shared" si="31"/>
        <v>2</v>
      </c>
      <c r="V1224" s="52"/>
      <c r="W1224" s="53" t="str">
        <f t="shared" si="33"/>
        <v/>
      </c>
      <c r="AE1224" s="16"/>
      <c r="AF1224" s="17" t="str">
        <f t="shared" si="30"/>
        <v>#VALUE!</v>
      </c>
      <c r="AG1224" s="17" t="str">
        <f t="shared" si="22"/>
        <v>#N/A</v>
      </c>
      <c r="AH1224" s="17" t="str">
        <f t="shared" si="23"/>
        <v>#N/A</v>
      </c>
      <c r="AI1224" s="34">
        <f t="shared" si="24"/>
        <v>1</v>
      </c>
      <c r="AJ1224" s="18">
        <f t="shared" si="25"/>
        <v>9698.31</v>
      </c>
      <c r="AK1224" s="18">
        <f t="shared" si="26"/>
        <v>9428.9125</v>
      </c>
      <c r="AL1224" s="18">
        <f t="shared" si="27"/>
        <v>9159.515</v>
      </c>
    </row>
    <row r="1225" ht="12.75" customHeight="1">
      <c r="A1225" s="1">
        <v>43649.0</v>
      </c>
      <c r="B1225" s="2">
        <v>1127.0</v>
      </c>
      <c r="C1225" s="3">
        <v>10743.77</v>
      </c>
      <c r="D1225" s="2">
        <v>10641.0</v>
      </c>
      <c r="E1225" s="4"/>
      <c r="F1225" s="5">
        <f t="shared" si="1"/>
        <v>1194.521249</v>
      </c>
      <c r="G1225" s="6">
        <f t="shared" si="2"/>
        <v>1.004201961</v>
      </c>
      <c r="H1225" s="6">
        <f t="shared" si="3"/>
        <v>1.240371191</v>
      </c>
      <c r="I1225" s="5" t="b">
        <f t="shared" si="4"/>
        <v>0</v>
      </c>
      <c r="J1225" s="48">
        <f t="shared" si="5"/>
        <v>0</v>
      </c>
      <c r="K1225" s="4">
        <f t="shared" si="6"/>
        <v>-108</v>
      </c>
      <c r="L1225" s="7">
        <f t="shared" si="7"/>
        <v>-0.009565543566</v>
      </c>
      <c r="M1225" s="50" t="b">
        <f t="shared" si="8"/>
        <v>0</v>
      </c>
      <c r="N1225" s="50" t="b">
        <f t="shared" si="9"/>
        <v>0</v>
      </c>
      <c r="O1225" s="50">
        <f t="shared" si="10"/>
        <v>1</v>
      </c>
      <c r="P1225" s="4">
        <f t="shared" si="35"/>
        <v>270700</v>
      </c>
      <c r="Q1225" s="21">
        <f t="shared" si="31"/>
        <v>2</v>
      </c>
      <c r="V1225" s="52"/>
      <c r="W1225" s="53" t="str">
        <f t="shared" si="33"/>
        <v/>
      </c>
      <c r="AE1225" s="16"/>
      <c r="AF1225" s="17" t="str">
        <f t="shared" si="30"/>
        <v>#VALUE!</v>
      </c>
      <c r="AG1225" s="17" t="str">
        <f t="shared" si="22"/>
        <v>#N/A</v>
      </c>
      <c r="AH1225" s="17" t="str">
        <f t="shared" si="23"/>
        <v>#N/A</v>
      </c>
      <c r="AI1225" s="34">
        <f t="shared" si="24"/>
        <v>1</v>
      </c>
      <c r="AJ1225" s="18">
        <f t="shared" si="25"/>
        <v>9669.393</v>
      </c>
      <c r="AK1225" s="18">
        <f t="shared" si="26"/>
        <v>9400.79875</v>
      </c>
      <c r="AL1225" s="18">
        <f t="shared" si="27"/>
        <v>9132.2045</v>
      </c>
    </row>
    <row r="1226" ht="12.75" customHeight="1">
      <c r="A1226" s="1">
        <v>43648.0</v>
      </c>
      <c r="B1226" s="2">
        <v>1207.0</v>
      </c>
      <c r="C1226" s="3">
        <v>10865.12</v>
      </c>
      <c r="D1226" s="2">
        <v>10749.0</v>
      </c>
      <c r="E1226" s="4"/>
      <c r="F1226" s="5">
        <f t="shared" si="1"/>
        <v>1144.14899</v>
      </c>
      <c r="G1226" s="6">
        <f t="shared" si="2"/>
        <v>1.015454489</v>
      </c>
      <c r="H1226" s="6">
        <f t="shared" si="3"/>
        <v>1.232862647</v>
      </c>
      <c r="I1226" s="5" t="b">
        <f t="shared" si="4"/>
        <v>0</v>
      </c>
      <c r="J1226" s="48">
        <f t="shared" si="5"/>
        <v>0</v>
      </c>
      <c r="K1226" s="4">
        <f t="shared" si="6"/>
        <v>-17</v>
      </c>
      <c r="L1226" s="7">
        <f t="shared" si="7"/>
        <v>-0.01068741072</v>
      </c>
      <c r="M1226" s="50" t="b">
        <f t="shared" si="8"/>
        <v>0</v>
      </c>
      <c r="N1226" s="50" t="b">
        <f t="shared" si="9"/>
        <v>0</v>
      </c>
      <c r="O1226" s="50">
        <f t="shared" si="10"/>
        <v>1</v>
      </c>
      <c r="P1226" s="4">
        <f t="shared" si="35"/>
        <v>281500</v>
      </c>
      <c r="Q1226" s="21">
        <f t="shared" si="31"/>
        <v>2</v>
      </c>
      <c r="V1226" s="52"/>
      <c r="W1226" s="53" t="str">
        <f t="shared" si="33"/>
        <v/>
      </c>
      <c r="AE1226" s="16"/>
      <c r="AF1226" s="17" t="str">
        <f t="shared" si="30"/>
        <v>#VALUE!</v>
      </c>
      <c r="AG1226" s="17" t="str">
        <f t="shared" si="22"/>
        <v>#N/A</v>
      </c>
      <c r="AH1226" s="17" t="str">
        <f t="shared" si="23"/>
        <v>#N/A</v>
      </c>
      <c r="AI1226" s="34">
        <f t="shared" si="24"/>
        <v>1</v>
      </c>
      <c r="AJ1226" s="18">
        <f t="shared" si="25"/>
        <v>9778.608</v>
      </c>
      <c r="AK1226" s="18">
        <f t="shared" si="26"/>
        <v>9506.98</v>
      </c>
      <c r="AL1226" s="18">
        <f t="shared" si="27"/>
        <v>9235.352</v>
      </c>
    </row>
    <row r="1227" ht="12.75" customHeight="1">
      <c r="A1227" s="1">
        <v>43647.0</v>
      </c>
      <c r="B1227" s="2">
        <v>1457.0</v>
      </c>
      <c r="C1227" s="3">
        <v>10895.46</v>
      </c>
      <c r="D1227" s="2">
        <v>10766.0</v>
      </c>
      <c r="E1227" s="4"/>
      <c r="F1227" s="5">
        <f t="shared" si="1"/>
        <v>1105.612218</v>
      </c>
      <c r="G1227" s="6">
        <f t="shared" si="2"/>
        <v>1.018545089</v>
      </c>
      <c r="H1227" s="6">
        <f t="shared" si="3"/>
        <v>1.23367967</v>
      </c>
      <c r="I1227" s="5" t="b">
        <f t="shared" si="4"/>
        <v>0</v>
      </c>
      <c r="J1227" s="48">
        <f t="shared" si="5"/>
        <v>0</v>
      </c>
      <c r="K1227" s="4">
        <f t="shared" si="6"/>
        <v>189</v>
      </c>
      <c r="L1227" s="7">
        <f t="shared" si="7"/>
        <v>-0.01188201324</v>
      </c>
      <c r="M1227" s="50" t="b">
        <f t="shared" si="8"/>
        <v>0</v>
      </c>
      <c r="N1227" s="50" t="b">
        <f t="shared" si="9"/>
        <v>0</v>
      </c>
      <c r="O1227" s="50">
        <f t="shared" si="10"/>
        <v>1</v>
      </c>
      <c r="P1227" s="4">
        <f t="shared" si="35"/>
        <v>283200</v>
      </c>
      <c r="Q1227" s="21">
        <f t="shared" si="31"/>
        <v>2</v>
      </c>
      <c r="V1227" s="52"/>
      <c r="W1227" s="53" t="str">
        <f t="shared" si="33"/>
        <v/>
      </c>
      <c r="AE1227" s="16"/>
      <c r="AF1227" s="17" t="str">
        <f t="shared" si="30"/>
        <v>#VALUE!</v>
      </c>
      <c r="AG1227" s="17" t="str">
        <f t="shared" si="22"/>
        <v>#N/A</v>
      </c>
      <c r="AH1227" s="17" t="str">
        <f t="shared" si="23"/>
        <v>#N/A</v>
      </c>
      <c r="AI1227" s="34">
        <f t="shared" si="24"/>
        <v>1</v>
      </c>
      <c r="AJ1227" s="18">
        <f t="shared" si="25"/>
        <v>9805.914</v>
      </c>
      <c r="AK1227" s="18">
        <f t="shared" si="26"/>
        <v>9533.5275</v>
      </c>
      <c r="AL1227" s="18">
        <f t="shared" si="27"/>
        <v>9261.141</v>
      </c>
    </row>
    <row r="1228" ht="12.75" customHeight="1">
      <c r="A1228" s="1">
        <v>43644.0</v>
      </c>
      <c r="B1228" s="2">
        <v>914.18249508</v>
      </c>
      <c r="C1228" s="3">
        <v>10730.83</v>
      </c>
      <c r="D1228" s="2">
        <v>10577.0</v>
      </c>
      <c r="E1228" s="4"/>
      <c r="F1228" s="5">
        <f t="shared" si="1"/>
        <v>1009.29158</v>
      </c>
      <c r="G1228" s="6">
        <f t="shared" si="2"/>
        <v>1.003475672</v>
      </c>
      <c r="H1228" s="6">
        <f t="shared" si="3"/>
        <v>1.075031578</v>
      </c>
      <c r="I1228" s="5" t="b">
        <f t="shared" si="4"/>
        <v>0</v>
      </c>
      <c r="J1228" s="48">
        <f t="shared" si="5"/>
        <v>0</v>
      </c>
      <c r="K1228" s="4">
        <f t="shared" si="6"/>
        <v>-44</v>
      </c>
      <c r="L1228" s="7">
        <f t="shared" si="7"/>
        <v>-0.014335331</v>
      </c>
      <c r="M1228" s="50" t="b">
        <f t="shared" si="8"/>
        <v>0</v>
      </c>
      <c r="N1228" s="50" t="b">
        <f t="shared" si="9"/>
        <v>0</v>
      </c>
      <c r="O1228" s="50">
        <f t="shared" si="10"/>
        <v>1</v>
      </c>
      <c r="P1228" s="4">
        <f t="shared" si="35"/>
        <v>264300</v>
      </c>
      <c r="Q1228" s="21">
        <f t="shared" si="31"/>
        <v>2</v>
      </c>
      <c r="V1228" s="52"/>
      <c r="W1228" s="53" t="str">
        <f t="shared" si="33"/>
        <v/>
      </c>
      <c r="AE1228" s="16"/>
      <c r="AF1228" s="17" t="str">
        <f t="shared" si="30"/>
        <v>#VALUE!</v>
      </c>
      <c r="AG1228" s="17" t="str">
        <f t="shared" si="22"/>
        <v>#N/A</v>
      </c>
      <c r="AH1228" s="17" t="str">
        <f t="shared" si="23"/>
        <v>#N/A</v>
      </c>
      <c r="AI1228" s="34">
        <f t="shared" si="24"/>
        <v>1</v>
      </c>
      <c r="AJ1228" s="18">
        <f t="shared" si="25"/>
        <v>9657.747</v>
      </c>
      <c r="AK1228" s="18">
        <f t="shared" si="26"/>
        <v>9389.47625</v>
      </c>
      <c r="AL1228" s="18">
        <f t="shared" si="27"/>
        <v>9121.2055</v>
      </c>
    </row>
    <row r="1229" ht="12.75" customHeight="1">
      <c r="A1229" s="1">
        <v>43643.0</v>
      </c>
      <c r="B1229" s="2">
        <v>1267.42374894</v>
      </c>
      <c r="C1229" s="3">
        <v>10773.9</v>
      </c>
      <c r="D1229" s="2">
        <v>10621.0</v>
      </c>
      <c r="E1229" s="4"/>
      <c r="F1229" s="5">
        <f t="shared" si="1"/>
        <v>1131.694435</v>
      </c>
      <c r="G1229" s="6">
        <f t="shared" si="2"/>
        <v>1.007641807</v>
      </c>
      <c r="H1229" s="6">
        <f t="shared" si="3"/>
        <v>1.283340963</v>
      </c>
      <c r="I1229" s="5" t="b">
        <f t="shared" si="4"/>
        <v>0</v>
      </c>
      <c r="J1229" s="48">
        <f t="shared" si="5"/>
        <v>0</v>
      </c>
      <c r="K1229" s="4">
        <f t="shared" si="6"/>
        <v>116</v>
      </c>
      <c r="L1229" s="7">
        <f t="shared" si="7"/>
        <v>-0.01419170403</v>
      </c>
      <c r="M1229" s="50" t="b">
        <f t="shared" si="8"/>
        <v>0</v>
      </c>
      <c r="N1229" s="50" t="b">
        <f t="shared" si="9"/>
        <v>0</v>
      </c>
      <c r="O1229" s="50">
        <f t="shared" si="10"/>
        <v>1</v>
      </c>
      <c r="P1229" s="4">
        <f t="shared" si="35"/>
        <v>268700</v>
      </c>
      <c r="Q1229" s="21">
        <f t="shared" si="31"/>
        <v>2</v>
      </c>
      <c r="V1229" s="52"/>
      <c r="W1229" s="53" t="str">
        <f t="shared" si="33"/>
        <v/>
      </c>
      <c r="AE1229" s="16"/>
      <c r="AF1229" s="17" t="str">
        <f t="shared" si="30"/>
        <v>#VALUE!</v>
      </c>
      <c r="AG1229" s="17" t="str">
        <f t="shared" si="22"/>
        <v>#N/A</v>
      </c>
      <c r="AH1229" s="17" t="str">
        <f t="shared" si="23"/>
        <v>#N/A</v>
      </c>
      <c r="AI1229" s="34">
        <f t="shared" si="24"/>
        <v>1</v>
      </c>
      <c r="AJ1229" s="18">
        <f t="shared" si="25"/>
        <v>9696.51</v>
      </c>
      <c r="AK1229" s="18">
        <f t="shared" si="26"/>
        <v>9427.1625</v>
      </c>
      <c r="AL1229" s="18">
        <f t="shared" si="27"/>
        <v>9157.815</v>
      </c>
    </row>
    <row r="1230" ht="12.75" customHeight="1">
      <c r="A1230" s="1">
        <v>43642.0</v>
      </c>
      <c r="B1230" s="2">
        <v>875.1387037100001</v>
      </c>
      <c r="C1230" s="3">
        <v>10652.55</v>
      </c>
      <c r="D1230" s="2">
        <v>10505.0</v>
      </c>
      <c r="E1230" s="4"/>
      <c r="F1230" s="5">
        <f t="shared" si="1"/>
        <v>1136.551373</v>
      </c>
      <c r="G1230" s="6">
        <f t="shared" si="2"/>
        <v>0.9964987767</v>
      </c>
      <c r="H1230" s="6">
        <f t="shared" si="3"/>
        <v>1.284376571</v>
      </c>
      <c r="I1230" s="5" t="b">
        <f t="shared" si="4"/>
        <v>0</v>
      </c>
      <c r="J1230" s="48">
        <f t="shared" si="5"/>
        <v>0</v>
      </c>
      <c r="K1230" s="4">
        <f t="shared" si="6"/>
        <v>-34</v>
      </c>
      <c r="L1230" s="7">
        <f t="shared" si="7"/>
        <v>-0.01385114362</v>
      </c>
      <c r="M1230" s="50" t="b">
        <f t="shared" si="8"/>
        <v>0</v>
      </c>
      <c r="N1230" s="50" t="b">
        <f t="shared" si="9"/>
        <v>0</v>
      </c>
      <c r="O1230" s="50">
        <f t="shared" si="10"/>
        <v>1</v>
      </c>
      <c r="P1230" s="4">
        <f t="shared" si="35"/>
        <v>257100</v>
      </c>
      <c r="Q1230" s="21">
        <f t="shared" si="31"/>
        <v>2</v>
      </c>
      <c r="V1230" s="52"/>
      <c r="W1230" s="53" t="str">
        <f t="shared" si="33"/>
        <v/>
      </c>
      <c r="AE1230" s="16"/>
      <c r="AF1230" s="17" t="str">
        <f t="shared" si="30"/>
        <v>#VALUE!</v>
      </c>
      <c r="AG1230" s="17" t="str">
        <f t="shared" si="22"/>
        <v>#N/A</v>
      </c>
      <c r="AH1230" s="17" t="str">
        <f t="shared" si="23"/>
        <v>#N/A</v>
      </c>
      <c r="AI1230" s="34">
        <f t="shared" si="24"/>
        <v>1</v>
      </c>
      <c r="AJ1230" s="18">
        <f t="shared" si="25"/>
        <v>9587.295</v>
      </c>
      <c r="AK1230" s="18">
        <f t="shared" si="26"/>
        <v>9320.98125</v>
      </c>
      <c r="AL1230" s="18">
        <f t="shared" si="27"/>
        <v>9054.6675</v>
      </c>
    </row>
    <row r="1231" ht="12.75" customHeight="1">
      <c r="A1231" s="1">
        <v>43641.0</v>
      </c>
      <c r="B1231" s="2">
        <v>1014.31614365</v>
      </c>
      <c r="C1231" s="3">
        <v>10706.72</v>
      </c>
      <c r="D1231" s="2">
        <v>10539.0</v>
      </c>
      <c r="E1231" s="4"/>
      <c r="F1231" s="5">
        <f t="shared" si="1"/>
        <v>1246.138231</v>
      </c>
      <c r="G1231" s="6">
        <f t="shared" si="2"/>
        <v>1.001747764</v>
      </c>
      <c r="H1231" s="6">
        <f t="shared" si="3"/>
        <v>1.284166713</v>
      </c>
      <c r="I1231" s="5" t="b">
        <f t="shared" si="4"/>
        <v>0</v>
      </c>
      <c r="J1231" s="48">
        <f t="shared" si="5"/>
        <v>0</v>
      </c>
      <c r="K1231" s="4">
        <f t="shared" si="6"/>
        <v>-83</v>
      </c>
      <c r="L1231" s="7">
        <f t="shared" si="7"/>
        <v>-0.01566492819</v>
      </c>
      <c r="M1231" s="50" t="b">
        <f t="shared" si="8"/>
        <v>0</v>
      </c>
      <c r="N1231" s="50" t="b">
        <f t="shared" si="9"/>
        <v>0</v>
      </c>
      <c r="O1231" s="50">
        <f t="shared" si="10"/>
        <v>1</v>
      </c>
      <c r="P1231" s="4">
        <f t="shared" si="35"/>
        <v>260500</v>
      </c>
      <c r="Q1231" s="21">
        <f t="shared" si="31"/>
        <v>2</v>
      </c>
      <c r="V1231" s="52"/>
      <c r="W1231" s="53" t="str">
        <f t="shared" si="33"/>
        <v/>
      </c>
      <c r="AE1231" s="16"/>
      <c r="AF1231" s="17" t="str">
        <f t="shared" si="30"/>
        <v>#VALUE!</v>
      </c>
      <c r="AG1231" s="17" t="str">
        <f t="shared" si="22"/>
        <v>#N/A</v>
      </c>
      <c r="AH1231" s="17" t="str">
        <f t="shared" si="23"/>
        <v>#N/A</v>
      </c>
      <c r="AI1231" s="34">
        <f t="shared" si="24"/>
        <v>1</v>
      </c>
      <c r="AJ1231" s="18">
        <f t="shared" si="25"/>
        <v>9636.048</v>
      </c>
      <c r="AK1231" s="18">
        <f t="shared" si="26"/>
        <v>9368.38</v>
      </c>
      <c r="AL1231" s="18">
        <f t="shared" si="27"/>
        <v>9100.712</v>
      </c>
    </row>
    <row r="1232" ht="12.75" customHeight="1">
      <c r="A1232" s="1">
        <v>43640.0</v>
      </c>
      <c r="B1232" s="2">
        <v>975.39681077</v>
      </c>
      <c r="C1232" s="3">
        <v>10779.45</v>
      </c>
      <c r="D1232" s="2">
        <v>10622.0</v>
      </c>
      <c r="E1232" s="4"/>
      <c r="F1232" s="5">
        <f t="shared" si="1"/>
        <v>1205.241288</v>
      </c>
      <c r="G1232" s="6">
        <f t="shared" si="2"/>
        <v>1.008810588</v>
      </c>
      <c r="H1232" s="6">
        <f t="shared" si="3"/>
        <v>1.283864529</v>
      </c>
      <c r="I1232" s="5" t="b">
        <f t="shared" si="4"/>
        <v>0</v>
      </c>
      <c r="J1232" s="48">
        <f t="shared" si="5"/>
        <v>0</v>
      </c>
      <c r="K1232" s="4">
        <f t="shared" si="6"/>
        <v>36</v>
      </c>
      <c r="L1232" s="7">
        <f t="shared" si="7"/>
        <v>-0.01460649662</v>
      </c>
      <c r="M1232" s="50" t="b">
        <f t="shared" si="8"/>
        <v>0</v>
      </c>
      <c r="N1232" s="50" t="b">
        <f t="shared" si="9"/>
        <v>0</v>
      </c>
      <c r="O1232" s="50">
        <f t="shared" si="10"/>
        <v>1</v>
      </c>
      <c r="P1232" s="4">
        <f t="shared" si="35"/>
        <v>268800</v>
      </c>
      <c r="Q1232" s="21">
        <f t="shared" si="31"/>
        <v>2</v>
      </c>
      <c r="V1232" s="52"/>
      <c r="W1232" s="53" t="str">
        <f t="shared" si="33"/>
        <v/>
      </c>
      <c r="AE1232" s="16"/>
      <c r="AF1232" s="17" t="str">
        <f t="shared" si="30"/>
        <v>#VALUE!</v>
      </c>
      <c r="AG1232" s="17" t="str">
        <f t="shared" si="22"/>
        <v>#N/A</v>
      </c>
      <c r="AH1232" s="17" t="str">
        <f t="shared" si="23"/>
        <v>#N/A</v>
      </c>
      <c r="AI1232" s="34">
        <f t="shared" si="24"/>
        <v>1</v>
      </c>
      <c r="AJ1232" s="18">
        <f t="shared" si="25"/>
        <v>9701.505</v>
      </c>
      <c r="AK1232" s="18">
        <f t="shared" si="26"/>
        <v>9432.01875</v>
      </c>
      <c r="AL1232" s="18">
        <f t="shared" si="27"/>
        <v>9162.5325</v>
      </c>
    </row>
    <row r="1233" ht="12.75" customHeight="1">
      <c r="A1233" s="1">
        <v>43637.0</v>
      </c>
      <c r="B1233" s="2">
        <v>1526.19676637</v>
      </c>
      <c r="C1233" s="3">
        <v>10803.77</v>
      </c>
      <c r="D1233" s="2">
        <v>10586.0</v>
      </c>
      <c r="E1233" s="4"/>
      <c r="F1233" s="5">
        <f t="shared" si="1"/>
        <v>1189.164272</v>
      </c>
      <c r="G1233" s="6">
        <f t="shared" si="2"/>
        <v>1.011434079</v>
      </c>
      <c r="H1233" s="6">
        <f t="shared" si="3"/>
        <v>1.282913867</v>
      </c>
      <c r="I1233" s="5" t="b">
        <f t="shared" si="4"/>
        <v>0</v>
      </c>
      <c r="J1233" s="48">
        <f t="shared" si="5"/>
        <v>0</v>
      </c>
      <c r="K1233" s="4">
        <f t="shared" si="6"/>
        <v>-6</v>
      </c>
      <c r="L1233" s="7">
        <f t="shared" si="7"/>
        <v>-0.02015685265</v>
      </c>
      <c r="M1233" s="50" t="b">
        <f t="shared" si="8"/>
        <v>0</v>
      </c>
      <c r="N1233" s="50" t="b">
        <f t="shared" si="9"/>
        <v>0</v>
      </c>
      <c r="O1233" s="50">
        <f t="shared" si="10"/>
        <v>1</v>
      </c>
      <c r="P1233" s="4">
        <f t="shared" si="35"/>
        <v>265200</v>
      </c>
      <c r="Q1233" s="21">
        <f t="shared" si="31"/>
        <v>2</v>
      </c>
      <c r="V1233" s="52"/>
      <c r="W1233" s="53" t="str">
        <f t="shared" si="33"/>
        <v/>
      </c>
      <c r="AE1233" s="16"/>
      <c r="AF1233" s="17" t="str">
        <f t="shared" si="30"/>
        <v>#VALUE!</v>
      </c>
      <c r="AG1233" s="17" t="str">
        <f t="shared" si="22"/>
        <v>#N/A</v>
      </c>
      <c r="AH1233" s="17" t="str">
        <f t="shared" si="23"/>
        <v>#N/A</v>
      </c>
      <c r="AI1233" s="34">
        <f t="shared" si="24"/>
        <v>1</v>
      </c>
      <c r="AJ1233" s="18">
        <f t="shared" si="25"/>
        <v>9723.393</v>
      </c>
      <c r="AK1233" s="18">
        <f t="shared" si="26"/>
        <v>9453.29875</v>
      </c>
      <c r="AL1233" s="18">
        <f t="shared" si="27"/>
        <v>9183.2045</v>
      </c>
    </row>
    <row r="1234" ht="12.75" customHeight="1">
      <c r="A1234" s="1">
        <v>43636.0</v>
      </c>
      <c r="B1234" s="2">
        <v>1291.7084421299999</v>
      </c>
      <c r="C1234" s="3">
        <v>10785.01</v>
      </c>
      <c r="D1234" s="2">
        <v>10592.0</v>
      </c>
      <c r="E1234" s="4"/>
      <c r="F1234" s="5">
        <f t="shared" si="1"/>
        <v>1055.003568</v>
      </c>
      <c r="G1234" s="6">
        <f t="shared" si="2"/>
        <v>1.010188943</v>
      </c>
      <c r="H1234" s="6">
        <f t="shared" si="3"/>
        <v>1.203802092</v>
      </c>
      <c r="I1234" s="5" t="b">
        <f t="shared" si="4"/>
        <v>0</v>
      </c>
      <c r="J1234" s="48">
        <f t="shared" si="5"/>
        <v>0</v>
      </c>
      <c r="K1234" s="4">
        <f t="shared" si="6"/>
        <v>-178</v>
      </c>
      <c r="L1234" s="7">
        <f t="shared" si="7"/>
        <v>-0.01789613547</v>
      </c>
      <c r="M1234" s="50" t="b">
        <f t="shared" si="8"/>
        <v>0</v>
      </c>
      <c r="N1234" s="50" t="b">
        <f t="shared" si="9"/>
        <v>0</v>
      </c>
      <c r="O1234" s="50">
        <f t="shared" si="10"/>
        <v>1</v>
      </c>
      <c r="P1234" s="4">
        <f t="shared" si="35"/>
        <v>265800</v>
      </c>
      <c r="Q1234" s="21">
        <f t="shared" si="31"/>
        <v>2</v>
      </c>
      <c r="V1234" s="52"/>
      <c r="W1234" s="53" t="str">
        <f t="shared" si="33"/>
        <v/>
      </c>
      <c r="AE1234" s="16"/>
      <c r="AF1234" s="17" t="str">
        <f t="shared" si="30"/>
        <v>#VALUE!</v>
      </c>
      <c r="AG1234" s="17" t="str">
        <f t="shared" si="22"/>
        <v>#N/A</v>
      </c>
      <c r="AH1234" s="17" t="str">
        <f t="shared" si="23"/>
        <v>#N/A</v>
      </c>
      <c r="AI1234" s="34">
        <f t="shared" si="24"/>
        <v>1</v>
      </c>
      <c r="AJ1234" s="18">
        <f t="shared" si="25"/>
        <v>9706.509</v>
      </c>
      <c r="AK1234" s="18">
        <f t="shared" si="26"/>
        <v>9436.88375</v>
      </c>
      <c r="AL1234" s="18">
        <f t="shared" si="27"/>
        <v>9167.2585</v>
      </c>
      <c r="AM1234" s="19">
        <v>176.0</v>
      </c>
      <c r="AN1234" s="19">
        <v>478.0</v>
      </c>
      <c r="AO1234" s="19">
        <v>75.0</v>
      </c>
      <c r="AP1234" s="19">
        <v>45.0</v>
      </c>
      <c r="AQ1234" s="19">
        <v>30.5</v>
      </c>
    </row>
    <row r="1235" ht="12.75" customHeight="1">
      <c r="A1235" s="102">
        <v>43635.0</v>
      </c>
      <c r="B1235" s="2">
        <v>1423.07299065</v>
      </c>
      <c r="C1235" s="3">
        <v>10775.34</v>
      </c>
      <c r="D1235" s="2">
        <v>10770.0</v>
      </c>
      <c r="E1235" s="4"/>
      <c r="F1235" s="5">
        <f t="shared" si="1"/>
        <v>992.5787187</v>
      </c>
      <c r="G1235" s="6">
        <f t="shared" si="2"/>
        <v>1.009513187</v>
      </c>
      <c r="H1235" s="6">
        <f t="shared" si="3"/>
        <v>1.203601152</v>
      </c>
      <c r="I1235" s="5" t="b">
        <f t="shared" si="4"/>
        <v>0</v>
      </c>
      <c r="J1235" s="48">
        <f t="shared" si="5"/>
        <v>0</v>
      </c>
      <c r="K1235" s="4">
        <f t="shared" si="6"/>
        <v>216</v>
      </c>
      <c r="L1235" s="7">
        <f t="shared" si="7"/>
        <v>-0.0004955760097</v>
      </c>
      <c r="M1235" s="50" t="b">
        <f t="shared" si="8"/>
        <v>0</v>
      </c>
      <c r="N1235" s="50" t="b">
        <f t="shared" si="9"/>
        <v>0</v>
      </c>
      <c r="O1235" s="50">
        <f t="shared" si="10"/>
        <v>1</v>
      </c>
      <c r="P1235" s="4">
        <f t="shared" si="35"/>
        <v>283600</v>
      </c>
      <c r="Q1235" s="21">
        <f t="shared" si="31"/>
        <v>2</v>
      </c>
      <c r="V1235" s="52"/>
      <c r="W1235" s="53" t="str">
        <f t="shared" si="33"/>
        <v/>
      </c>
      <c r="AE1235" s="16"/>
      <c r="AF1235" s="17" t="str">
        <f t="shared" si="30"/>
        <v>#VALUE!</v>
      </c>
      <c r="AG1235" s="17" t="str">
        <f t="shared" si="22"/>
        <v>#N/A</v>
      </c>
      <c r="AH1235" s="17" t="str">
        <f t="shared" si="23"/>
        <v>#N/A</v>
      </c>
      <c r="AI1235" s="34">
        <f t="shared" si="24"/>
        <v>1</v>
      </c>
      <c r="AJ1235" s="18">
        <f t="shared" si="25"/>
        <v>9697.806</v>
      </c>
      <c r="AK1235" s="18">
        <f t="shared" si="26"/>
        <v>9428.4225</v>
      </c>
      <c r="AL1235" s="18">
        <f t="shared" si="27"/>
        <v>9159.039</v>
      </c>
    </row>
    <row r="1236" ht="12.75" customHeight="1">
      <c r="A1236" s="1">
        <v>43634.0</v>
      </c>
      <c r="B1236" s="2">
        <v>809.83143069</v>
      </c>
      <c r="C1236" s="3">
        <v>10566.74</v>
      </c>
      <c r="D1236" s="2">
        <v>10554.0</v>
      </c>
      <c r="E1236" s="4"/>
      <c r="F1236" s="5">
        <f t="shared" si="1"/>
        <v>914.2728763</v>
      </c>
      <c r="G1236" s="6">
        <f t="shared" si="2"/>
        <v>0.9902263464</v>
      </c>
      <c r="H1236" s="6">
        <f t="shared" si="3"/>
        <v>0.8763071847</v>
      </c>
      <c r="I1236" s="5" t="b">
        <f t="shared" si="4"/>
        <v>0</v>
      </c>
      <c r="J1236" s="48">
        <f t="shared" si="5"/>
        <v>0</v>
      </c>
      <c r="K1236" s="4">
        <f t="shared" si="6"/>
        <v>9</v>
      </c>
      <c r="L1236" s="7">
        <f t="shared" si="7"/>
        <v>-0.001205669866</v>
      </c>
      <c r="M1236" s="50" t="b">
        <f t="shared" si="8"/>
        <v>0</v>
      </c>
      <c r="N1236" s="50" t="b">
        <f t="shared" si="9"/>
        <v>0</v>
      </c>
      <c r="O1236" s="50">
        <f t="shared" si="10"/>
        <v>1</v>
      </c>
      <c r="P1236" s="4">
        <f t="shared" si="35"/>
        <v>262000</v>
      </c>
      <c r="Q1236" s="21">
        <f t="shared" si="31"/>
        <v>2</v>
      </c>
      <c r="V1236" s="52"/>
      <c r="W1236" s="53" t="str">
        <f t="shared" si="33"/>
        <v/>
      </c>
      <c r="AE1236" s="16"/>
      <c r="AF1236" s="17" t="str">
        <f t="shared" si="30"/>
        <v>#VALUE!</v>
      </c>
      <c r="AG1236" s="17" t="str">
        <f t="shared" si="22"/>
        <v>#N/A</v>
      </c>
      <c r="AH1236" s="17" t="str">
        <f t="shared" si="23"/>
        <v>#N/A</v>
      </c>
      <c r="AI1236" s="34">
        <f t="shared" si="24"/>
        <v>1</v>
      </c>
      <c r="AJ1236" s="18">
        <f t="shared" si="25"/>
        <v>9510.066</v>
      </c>
      <c r="AK1236" s="18">
        <f t="shared" si="26"/>
        <v>9245.8975</v>
      </c>
      <c r="AL1236" s="18">
        <f t="shared" si="27"/>
        <v>8981.729</v>
      </c>
    </row>
    <row r="1237" ht="12.75" customHeight="1">
      <c r="A1237" s="1">
        <v>43633.0</v>
      </c>
      <c r="B1237" s="2">
        <v>895.01173245</v>
      </c>
      <c r="C1237" s="3">
        <v>10530.54</v>
      </c>
      <c r="D1237" s="2">
        <v>10545.0</v>
      </c>
      <c r="E1237" s="4"/>
      <c r="F1237" s="5">
        <f t="shared" si="1"/>
        <v>998.6342553</v>
      </c>
      <c r="G1237" s="6">
        <f t="shared" si="2"/>
        <v>0.9868573831</v>
      </c>
      <c r="H1237" s="6">
        <f t="shared" si="3"/>
        <v>1.040736765</v>
      </c>
      <c r="I1237" s="5" t="b">
        <f t="shared" si="4"/>
        <v>0</v>
      </c>
      <c r="J1237" s="48">
        <f t="shared" si="5"/>
        <v>0</v>
      </c>
      <c r="K1237" s="4">
        <f t="shared" si="6"/>
        <v>17</v>
      </c>
      <c r="L1237" s="7">
        <f t="shared" si="7"/>
        <v>0.001373148955</v>
      </c>
      <c r="M1237" s="50" t="b">
        <f t="shared" si="8"/>
        <v>0</v>
      </c>
      <c r="N1237" s="50" t="b">
        <f t="shared" si="9"/>
        <v>0</v>
      </c>
      <c r="O1237" s="50">
        <f t="shared" si="10"/>
        <v>-1</v>
      </c>
      <c r="P1237" s="4">
        <f t="shared" si="35"/>
        <v>262900</v>
      </c>
      <c r="Q1237" s="21">
        <f t="shared" si="31"/>
        <v>-2</v>
      </c>
      <c r="V1237" s="52"/>
      <c r="W1237" s="53" t="str">
        <f t="shared" si="33"/>
        <v/>
      </c>
      <c r="AE1237" s="16"/>
      <c r="AF1237" s="17" t="str">
        <f t="shared" si="30"/>
        <v>#VALUE!</v>
      </c>
      <c r="AG1237" s="17" t="str">
        <f t="shared" si="22"/>
        <v>#N/A</v>
      </c>
      <c r="AH1237" s="17" t="str">
        <f t="shared" si="23"/>
        <v>#N/A</v>
      </c>
      <c r="AI1237" s="34">
        <f t="shared" si="24"/>
        <v>1</v>
      </c>
      <c r="AJ1237" s="18">
        <f t="shared" si="25"/>
        <v>9477.486</v>
      </c>
      <c r="AK1237" s="18">
        <f t="shared" si="26"/>
        <v>9214.2225</v>
      </c>
      <c r="AL1237" s="18">
        <f t="shared" si="27"/>
        <v>8950.959</v>
      </c>
    </row>
    <row r="1238" ht="12.75" customHeight="1">
      <c r="A1238" s="1">
        <v>43630.0</v>
      </c>
      <c r="B1238" s="2">
        <v>855.39324623</v>
      </c>
      <c r="C1238" s="3">
        <v>10524.67</v>
      </c>
      <c r="D1238" s="2">
        <v>10528.0</v>
      </c>
      <c r="E1238" s="4"/>
      <c r="F1238" s="5">
        <f t="shared" si="1"/>
        <v>1038.205608</v>
      </c>
      <c r="G1238" s="6">
        <f t="shared" si="2"/>
        <v>0.9863353517</v>
      </c>
      <c r="H1238" s="6">
        <f t="shared" si="3"/>
        <v>1.037057871</v>
      </c>
      <c r="I1238" s="5" t="b">
        <f t="shared" si="4"/>
        <v>0</v>
      </c>
      <c r="J1238" s="48">
        <f t="shared" si="5"/>
        <v>0</v>
      </c>
      <c r="K1238" s="4">
        <f t="shared" si="6"/>
        <v>0</v>
      </c>
      <c r="L1238" s="7">
        <f t="shared" si="7"/>
        <v>0.0003163994691</v>
      </c>
      <c r="M1238" s="50" t="b">
        <f t="shared" si="8"/>
        <v>0</v>
      </c>
      <c r="N1238" s="50" t="b">
        <f t="shared" si="9"/>
        <v>0</v>
      </c>
      <c r="O1238" s="50">
        <f t="shared" si="10"/>
        <v>-1</v>
      </c>
      <c r="P1238" s="4">
        <f t="shared" si="35"/>
        <v>264600</v>
      </c>
      <c r="Q1238" s="21">
        <f t="shared" si="31"/>
        <v>-2</v>
      </c>
      <c r="V1238" s="52"/>
      <c r="W1238" s="53" t="str">
        <f t="shared" si="33"/>
        <v/>
      </c>
      <c r="AE1238" s="16"/>
      <c r="AF1238" s="17" t="str">
        <f t="shared" si="30"/>
        <v>#VALUE!</v>
      </c>
      <c r="AG1238" s="17" t="str">
        <f t="shared" si="22"/>
        <v>#N/A</v>
      </c>
      <c r="AH1238" s="17" t="str">
        <f t="shared" si="23"/>
        <v>#N/A</v>
      </c>
      <c r="AI1238" s="34">
        <f t="shared" si="24"/>
        <v>1</v>
      </c>
      <c r="AJ1238" s="18">
        <f t="shared" si="25"/>
        <v>9472.203</v>
      </c>
      <c r="AK1238" s="18">
        <f t="shared" si="26"/>
        <v>9209.08625</v>
      </c>
      <c r="AL1238" s="18">
        <f t="shared" si="27"/>
        <v>8945.9695</v>
      </c>
    </row>
    <row r="1239" ht="12.75" customHeight="1">
      <c r="A1239" s="1">
        <v>43629.0</v>
      </c>
      <c r="B1239" s="2">
        <v>979.58419371</v>
      </c>
      <c r="C1239" s="3">
        <v>10561.01</v>
      </c>
      <c r="D1239" s="2">
        <v>10528.0</v>
      </c>
      <c r="E1239" s="4"/>
      <c r="F1239" s="5">
        <f t="shared" si="1"/>
        <v>1065.793575</v>
      </c>
      <c r="G1239" s="6">
        <f t="shared" si="2"/>
        <v>0.9897595147</v>
      </c>
      <c r="H1239" s="6">
        <f t="shared" si="3"/>
        <v>1.032672032</v>
      </c>
      <c r="I1239" s="5" t="b">
        <f t="shared" si="4"/>
        <v>0</v>
      </c>
      <c r="J1239" s="48">
        <f t="shared" si="5"/>
        <v>0</v>
      </c>
      <c r="K1239" s="4">
        <f t="shared" si="6"/>
        <v>-63</v>
      </c>
      <c r="L1239" s="7">
        <f t="shared" si="7"/>
        <v>-0.00312564802</v>
      </c>
      <c r="M1239" s="50" t="b">
        <f t="shared" si="8"/>
        <v>0</v>
      </c>
      <c r="N1239" s="50" t="b">
        <f t="shared" si="9"/>
        <v>0</v>
      </c>
      <c r="O1239" s="50">
        <f t="shared" si="10"/>
        <v>1</v>
      </c>
      <c r="P1239" s="4">
        <f t="shared" si="35"/>
        <v>264600</v>
      </c>
      <c r="Q1239" s="21">
        <f t="shared" si="31"/>
        <v>2</v>
      </c>
      <c r="V1239" s="52"/>
      <c r="W1239" s="53" t="str">
        <f t="shared" si="33"/>
        <v/>
      </c>
      <c r="AE1239" s="16"/>
      <c r="AF1239" s="17" t="str">
        <f t="shared" si="30"/>
        <v>#VALUE!</v>
      </c>
      <c r="AG1239" s="17" t="str">
        <f t="shared" si="22"/>
        <v>#N/A</v>
      </c>
      <c r="AH1239" s="17" t="str">
        <f t="shared" si="23"/>
        <v>#N/A</v>
      </c>
      <c r="AI1239" s="34">
        <f t="shared" si="24"/>
        <v>1</v>
      </c>
      <c r="AJ1239" s="18">
        <f t="shared" si="25"/>
        <v>9504.909</v>
      </c>
      <c r="AK1239" s="18">
        <f t="shared" si="26"/>
        <v>9240.88375</v>
      </c>
      <c r="AL1239" s="18">
        <f t="shared" si="27"/>
        <v>8976.8585</v>
      </c>
    </row>
    <row r="1240" ht="12.75" customHeight="1">
      <c r="A1240" s="1">
        <v>43628.0</v>
      </c>
      <c r="B1240" s="2">
        <v>1031.54377836</v>
      </c>
      <c r="C1240" s="3">
        <v>10615.66</v>
      </c>
      <c r="D1240" s="2">
        <v>10591.0</v>
      </c>
      <c r="E1240" s="4"/>
      <c r="F1240" s="5">
        <f t="shared" si="1"/>
        <v>1069.434343</v>
      </c>
      <c r="G1240" s="6">
        <f t="shared" si="2"/>
        <v>0.9950704814</v>
      </c>
      <c r="H1240" s="6">
        <f t="shared" si="3"/>
        <v>1.024790288</v>
      </c>
      <c r="I1240" s="5" t="b">
        <f t="shared" si="4"/>
        <v>0</v>
      </c>
      <c r="J1240" s="48">
        <f t="shared" si="5"/>
        <v>0</v>
      </c>
      <c r="K1240" s="4">
        <f t="shared" si="6"/>
        <v>1</v>
      </c>
      <c r="L1240" s="7">
        <f t="shared" si="7"/>
        <v>-0.002322983215</v>
      </c>
      <c r="M1240" s="50" t="b">
        <f t="shared" si="8"/>
        <v>0</v>
      </c>
      <c r="N1240" s="50" t="b">
        <f t="shared" si="9"/>
        <v>0</v>
      </c>
      <c r="O1240" s="50">
        <f t="shared" si="10"/>
        <v>1</v>
      </c>
      <c r="P1240" s="4">
        <f t="shared" si="35"/>
        <v>270900</v>
      </c>
      <c r="Q1240" s="21">
        <f t="shared" si="31"/>
        <v>2</v>
      </c>
      <c r="V1240" s="52"/>
      <c r="W1240" s="53" t="str">
        <f t="shared" si="33"/>
        <v/>
      </c>
      <c r="AE1240" s="16"/>
      <c r="AF1240" s="17" t="str">
        <f t="shared" si="30"/>
        <v>#VALUE!</v>
      </c>
      <c r="AG1240" s="17" t="str">
        <f t="shared" si="22"/>
        <v>#N/A</v>
      </c>
      <c r="AH1240" s="17" t="str">
        <f t="shared" si="23"/>
        <v>#N/A</v>
      </c>
      <c r="AI1240" s="34">
        <f t="shared" si="24"/>
        <v>1</v>
      </c>
      <c r="AJ1240" s="18">
        <f t="shared" si="25"/>
        <v>9554.094</v>
      </c>
      <c r="AK1240" s="18">
        <f t="shared" si="26"/>
        <v>9288.7025</v>
      </c>
      <c r="AL1240" s="18">
        <f t="shared" si="27"/>
        <v>9023.311</v>
      </c>
    </row>
    <row r="1241" ht="12.75" customHeight="1">
      <c r="A1241" s="1">
        <v>43627.0</v>
      </c>
      <c r="B1241" s="2">
        <v>1231.63832554</v>
      </c>
      <c r="C1241" s="3">
        <v>10607.76</v>
      </c>
      <c r="D1241" s="2">
        <v>10590.0</v>
      </c>
      <c r="E1241" s="4"/>
      <c r="F1241" s="5">
        <f t="shared" si="1"/>
        <v>1042.215537</v>
      </c>
      <c r="G1241" s="6">
        <f t="shared" si="2"/>
        <v>0.9947449154</v>
      </c>
      <c r="H1241" s="6">
        <f t="shared" si="3"/>
        <v>1.023270421</v>
      </c>
      <c r="I1241" s="5" t="b">
        <f t="shared" si="4"/>
        <v>0</v>
      </c>
      <c r="J1241" s="48">
        <f t="shared" si="5"/>
        <v>0</v>
      </c>
      <c r="K1241" s="4">
        <f t="shared" si="6"/>
        <v>50</v>
      </c>
      <c r="L1241" s="7">
        <f t="shared" si="7"/>
        <v>-0.001674246024</v>
      </c>
      <c r="M1241" s="50" t="b">
        <f t="shared" si="8"/>
        <v>0</v>
      </c>
      <c r="N1241" s="50" t="b">
        <f t="shared" si="9"/>
        <v>0</v>
      </c>
      <c r="O1241" s="50">
        <f t="shared" si="10"/>
        <v>1</v>
      </c>
      <c r="P1241" s="4">
        <f t="shared" si="35"/>
        <v>270800</v>
      </c>
      <c r="Q1241" s="21">
        <f t="shared" si="31"/>
        <v>2</v>
      </c>
      <c r="V1241" s="52"/>
      <c r="W1241" s="53" t="str">
        <f t="shared" si="33"/>
        <v/>
      </c>
      <c r="AE1241" s="16"/>
      <c r="AF1241" s="17" t="str">
        <f t="shared" si="30"/>
        <v>#VALUE!</v>
      </c>
      <c r="AG1241" s="17" t="str">
        <f t="shared" si="22"/>
        <v>#N/A</v>
      </c>
      <c r="AH1241" s="17" t="str">
        <f t="shared" si="23"/>
        <v>#N/A</v>
      </c>
      <c r="AI1241" s="34">
        <f t="shared" si="24"/>
        <v>1</v>
      </c>
      <c r="AJ1241" s="18">
        <f t="shared" si="25"/>
        <v>9546.984</v>
      </c>
      <c r="AK1241" s="18">
        <f t="shared" si="26"/>
        <v>9281.79</v>
      </c>
      <c r="AL1241" s="18">
        <f t="shared" si="27"/>
        <v>9016.596</v>
      </c>
    </row>
    <row r="1242" ht="12.75" customHeight="1">
      <c r="A1242" s="1">
        <v>43626.0</v>
      </c>
      <c r="B1242" s="2">
        <v>1092.86849379</v>
      </c>
      <c r="C1242" s="3">
        <v>10566.47</v>
      </c>
      <c r="D1242" s="2">
        <v>10540.0</v>
      </c>
      <c r="E1242" s="4"/>
      <c r="F1242" s="5">
        <f t="shared" si="1"/>
        <v>990.7345303</v>
      </c>
      <c r="G1242" s="6">
        <f t="shared" si="2"/>
        <v>0.9912361368</v>
      </c>
      <c r="H1242" s="6">
        <f t="shared" si="3"/>
        <v>0.9116139171</v>
      </c>
      <c r="I1242" s="5" t="b">
        <f t="shared" si="4"/>
        <v>0</v>
      </c>
      <c r="J1242" s="48">
        <f t="shared" si="5"/>
        <v>0</v>
      </c>
      <c r="K1242" s="4">
        <f t="shared" si="6"/>
        <v>175</v>
      </c>
      <c r="L1242" s="7">
        <f t="shared" si="7"/>
        <v>-0.002505093943</v>
      </c>
      <c r="M1242" s="50" t="b">
        <f t="shared" si="8"/>
        <v>0</v>
      </c>
      <c r="N1242" s="50" t="b">
        <f t="shared" si="9"/>
        <v>0</v>
      </c>
      <c r="O1242" s="50">
        <f t="shared" si="10"/>
        <v>1</v>
      </c>
      <c r="P1242" s="4">
        <f t="shared" si="35"/>
        <v>265800</v>
      </c>
      <c r="Q1242" s="21">
        <f t="shared" si="31"/>
        <v>2</v>
      </c>
      <c r="V1242" s="52"/>
      <c r="W1242" s="53" t="str">
        <f t="shared" si="33"/>
        <v/>
      </c>
      <c r="AE1242" s="16"/>
      <c r="AF1242" s="17" t="str">
        <f t="shared" si="30"/>
        <v>#VALUE!</v>
      </c>
      <c r="AG1242" s="17" t="str">
        <f t="shared" si="22"/>
        <v>#N/A</v>
      </c>
      <c r="AH1242" s="17" t="str">
        <f t="shared" si="23"/>
        <v>#N/A</v>
      </c>
      <c r="AI1242" s="34">
        <f t="shared" si="24"/>
        <v>1</v>
      </c>
      <c r="AJ1242" s="18">
        <f t="shared" si="25"/>
        <v>9509.823</v>
      </c>
      <c r="AK1242" s="18">
        <f t="shared" si="26"/>
        <v>9245.66125</v>
      </c>
      <c r="AL1242" s="18">
        <f t="shared" si="27"/>
        <v>8981.4995</v>
      </c>
    </row>
    <row r="1243" ht="12.75" customHeight="1">
      <c r="A1243" s="1">
        <v>43622.0</v>
      </c>
      <c r="B1243" s="2">
        <v>993.33308327</v>
      </c>
      <c r="C1243" s="3">
        <v>10409.2</v>
      </c>
      <c r="D1243" s="2">
        <v>10365.0</v>
      </c>
      <c r="E1243" s="4"/>
      <c r="F1243" s="5">
        <f t="shared" si="1"/>
        <v>1024.953604</v>
      </c>
      <c r="G1243" s="6">
        <f t="shared" si="2"/>
        <v>0.9768234959</v>
      </c>
      <c r="H1243" s="6">
        <f t="shared" si="3"/>
        <v>1.054247136</v>
      </c>
      <c r="I1243" s="5" t="b">
        <f t="shared" si="4"/>
        <v>0</v>
      </c>
      <c r="J1243" s="48">
        <f t="shared" si="5"/>
        <v>0</v>
      </c>
      <c r="K1243" s="4">
        <f t="shared" si="6"/>
        <v>-91</v>
      </c>
      <c r="L1243" s="7">
        <f t="shared" si="7"/>
        <v>-0.004246243707</v>
      </c>
      <c r="M1243" s="50" t="b">
        <f t="shared" si="8"/>
        <v>0</v>
      </c>
      <c r="N1243" s="50" t="b">
        <f t="shared" si="9"/>
        <v>0</v>
      </c>
      <c r="O1243" s="50">
        <f t="shared" si="10"/>
        <v>1</v>
      </c>
      <c r="P1243" s="4">
        <f t="shared" si="35"/>
        <v>248300</v>
      </c>
      <c r="Q1243" s="21">
        <f t="shared" si="31"/>
        <v>2</v>
      </c>
      <c r="V1243" s="52"/>
      <c r="W1243" s="53" t="str">
        <f t="shared" si="33"/>
        <v/>
      </c>
      <c r="AE1243" s="16"/>
      <c r="AF1243" s="17" t="str">
        <f t="shared" si="30"/>
        <v>#VALUE!</v>
      </c>
      <c r="AG1243" s="17" t="str">
        <f t="shared" si="22"/>
        <v>#N/A</v>
      </c>
      <c r="AH1243" s="17" t="str">
        <f t="shared" si="23"/>
        <v>#N/A</v>
      </c>
      <c r="AI1243" s="34">
        <f t="shared" si="24"/>
        <v>1</v>
      </c>
      <c r="AJ1243" s="18">
        <f t="shared" si="25"/>
        <v>9368.28</v>
      </c>
      <c r="AK1243" s="18">
        <f t="shared" si="26"/>
        <v>9108.05</v>
      </c>
      <c r="AL1243" s="18">
        <f t="shared" si="27"/>
        <v>8847.82</v>
      </c>
    </row>
    <row r="1244" ht="12.75" customHeight="1">
      <c r="A1244" s="1">
        <v>43621.0</v>
      </c>
      <c r="B1244" s="2">
        <v>997.78803202</v>
      </c>
      <c r="C1244" s="3">
        <v>10461.62</v>
      </c>
      <c r="D1244" s="2">
        <v>10456.0</v>
      </c>
      <c r="E1244" s="4"/>
      <c r="F1244" s="5">
        <f t="shared" si="1"/>
        <v>1024.783849</v>
      </c>
      <c r="G1244" s="6">
        <f t="shared" si="2"/>
        <v>0.9819867901</v>
      </c>
      <c r="H1244" s="6">
        <f t="shared" si="3"/>
        <v>1.05551273</v>
      </c>
      <c r="I1244" s="5" t="b">
        <f t="shared" si="4"/>
        <v>0</v>
      </c>
      <c r="J1244" s="48">
        <f t="shared" si="5"/>
        <v>0</v>
      </c>
      <c r="K1244" s="4">
        <f t="shared" si="6"/>
        <v>40</v>
      </c>
      <c r="L1244" s="7">
        <f t="shared" si="7"/>
        <v>-0.0005372016953</v>
      </c>
      <c r="M1244" s="50" t="b">
        <f t="shared" si="8"/>
        <v>0</v>
      </c>
      <c r="N1244" s="50" t="b">
        <f t="shared" si="9"/>
        <v>0</v>
      </c>
      <c r="O1244" s="50">
        <f t="shared" si="10"/>
        <v>-1</v>
      </c>
      <c r="P1244" s="4">
        <f t="shared" si="35"/>
        <v>239200</v>
      </c>
      <c r="Q1244" s="21">
        <f t="shared" si="31"/>
        <v>-2</v>
      </c>
      <c r="V1244" s="52"/>
      <c r="W1244" s="53" t="str">
        <f t="shared" si="33"/>
        <v/>
      </c>
      <c r="AE1244" s="16"/>
      <c r="AF1244" s="17" t="str">
        <f t="shared" si="30"/>
        <v>#VALUE!</v>
      </c>
      <c r="AG1244" s="17" t="str">
        <f t="shared" si="22"/>
        <v>#N/A</v>
      </c>
      <c r="AH1244" s="17" t="str">
        <f t="shared" si="23"/>
        <v>#N/A</v>
      </c>
      <c r="AI1244" s="34">
        <f t="shared" si="24"/>
        <v>1</v>
      </c>
      <c r="AJ1244" s="18">
        <f t="shared" si="25"/>
        <v>9415.458</v>
      </c>
      <c r="AK1244" s="18">
        <f t="shared" si="26"/>
        <v>9153.9175</v>
      </c>
      <c r="AL1244" s="18">
        <f t="shared" si="27"/>
        <v>8892.377</v>
      </c>
    </row>
    <row r="1245" ht="12.75" customHeight="1">
      <c r="A1245" s="1">
        <v>43620.0</v>
      </c>
      <c r="B1245" s="2">
        <v>895.4497517699999</v>
      </c>
      <c r="C1245" s="3">
        <v>10429.12</v>
      </c>
      <c r="D1245" s="2">
        <v>10416.0</v>
      </c>
      <c r="E1245" s="4"/>
      <c r="F1245" s="5">
        <f t="shared" si="1"/>
        <v>1016.107426</v>
      </c>
      <c r="G1245" s="6">
        <f t="shared" si="2"/>
        <v>0.9792729976</v>
      </c>
      <c r="H1245" s="6">
        <f t="shared" si="3"/>
        <v>1.054803033</v>
      </c>
      <c r="I1245" s="5" t="b">
        <f t="shared" si="4"/>
        <v>0</v>
      </c>
      <c r="J1245" s="48">
        <f t="shared" si="5"/>
        <v>0</v>
      </c>
      <c r="K1245" s="4">
        <f t="shared" si="6"/>
        <v>-55</v>
      </c>
      <c r="L1245" s="7">
        <f t="shared" si="7"/>
        <v>-0.001258016017</v>
      </c>
      <c r="M1245" s="50" t="b">
        <f t="shared" si="8"/>
        <v>0</v>
      </c>
      <c r="N1245" s="50" t="b">
        <f t="shared" si="9"/>
        <v>0</v>
      </c>
      <c r="O1245" s="50">
        <f t="shared" si="10"/>
        <v>1</v>
      </c>
      <c r="P1245" s="4">
        <f t="shared" si="35"/>
        <v>235200</v>
      </c>
      <c r="Q1245" s="21">
        <f t="shared" si="31"/>
        <v>2</v>
      </c>
      <c r="V1245" s="52"/>
      <c r="W1245" s="53" t="str">
        <f t="shared" si="33"/>
        <v/>
      </c>
      <c r="AE1245" s="16"/>
      <c r="AF1245" s="17" t="str">
        <f t="shared" si="30"/>
        <v>#VALUE!</v>
      </c>
      <c r="AG1245" s="17" t="str">
        <f t="shared" si="22"/>
        <v>#N/A</v>
      </c>
      <c r="AH1245" s="17" t="str">
        <f t="shared" si="23"/>
        <v>#N/A</v>
      </c>
      <c r="AI1245" s="34">
        <f t="shared" si="24"/>
        <v>1</v>
      </c>
      <c r="AJ1245" s="18">
        <f t="shared" si="25"/>
        <v>9386.208</v>
      </c>
      <c r="AK1245" s="18">
        <f t="shared" si="26"/>
        <v>9125.48</v>
      </c>
      <c r="AL1245" s="18">
        <f t="shared" si="27"/>
        <v>8864.752</v>
      </c>
    </row>
    <row r="1246" ht="12.75" customHeight="1">
      <c r="A1246" s="1">
        <v>43619.0</v>
      </c>
      <c r="B1246" s="2">
        <v>974.23329076</v>
      </c>
      <c r="C1246" s="3">
        <v>10500.07</v>
      </c>
      <c r="D1246" s="2">
        <v>10471.0</v>
      </c>
      <c r="E1246" s="4"/>
      <c r="F1246" s="5">
        <f t="shared" si="1"/>
        <v>1146.752672</v>
      </c>
      <c r="G1246" s="6">
        <f t="shared" si="2"/>
        <v>0.9861162951</v>
      </c>
      <c r="H1246" s="6">
        <f t="shared" si="3"/>
        <v>1.289154128</v>
      </c>
      <c r="I1246" s="5" t="b">
        <f t="shared" si="4"/>
        <v>0</v>
      </c>
      <c r="J1246" s="48">
        <f t="shared" si="5"/>
        <v>0</v>
      </c>
      <c r="K1246" s="4">
        <f t="shared" si="6"/>
        <v>16</v>
      </c>
      <c r="L1246" s="7">
        <f t="shared" si="7"/>
        <v>-0.002768552972</v>
      </c>
      <c r="M1246" s="50" t="b">
        <f t="shared" si="8"/>
        <v>0</v>
      </c>
      <c r="N1246" s="50" t="b">
        <f t="shared" si="9"/>
        <v>0</v>
      </c>
      <c r="O1246" s="50">
        <f t="shared" si="10"/>
        <v>1</v>
      </c>
      <c r="P1246" s="4">
        <f t="shared" si="35"/>
        <v>240700</v>
      </c>
      <c r="Q1246" s="21">
        <f t="shared" si="31"/>
        <v>2</v>
      </c>
      <c r="V1246" s="52"/>
      <c r="W1246" s="53" t="str">
        <f t="shared" si="33"/>
        <v/>
      </c>
      <c r="AE1246" s="16"/>
      <c r="AF1246" s="17" t="str">
        <f t="shared" si="30"/>
        <v>#VALUE!</v>
      </c>
      <c r="AG1246" s="17" t="str">
        <f t="shared" si="22"/>
        <v>#N/A</v>
      </c>
      <c r="AH1246" s="17" t="str">
        <f t="shared" si="23"/>
        <v>#N/A</v>
      </c>
      <c r="AI1246" s="34">
        <f t="shared" si="24"/>
        <v>1</v>
      </c>
      <c r="AJ1246" s="18">
        <f t="shared" si="25"/>
        <v>9450.063</v>
      </c>
      <c r="AK1246" s="18">
        <f t="shared" si="26"/>
        <v>9187.56125</v>
      </c>
      <c r="AL1246" s="18">
        <f t="shared" si="27"/>
        <v>8925.0595</v>
      </c>
    </row>
    <row r="1247" ht="12.75" customHeight="1">
      <c r="A1247" s="1">
        <v>43616.0</v>
      </c>
      <c r="B1247" s="2">
        <v>1263.9638616900002</v>
      </c>
      <c r="C1247" s="3">
        <v>10498.49</v>
      </c>
      <c r="D1247" s="2">
        <v>10455.0</v>
      </c>
      <c r="E1247" s="4"/>
      <c r="F1247" s="5">
        <f t="shared" si="1"/>
        <v>1137.39434</v>
      </c>
      <c r="G1247" s="6">
        <f t="shared" si="2"/>
        <v>0.9861885254</v>
      </c>
      <c r="H1247" s="6">
        <f t="shared" si="3"/>
        <v>1.288748674</v>
      </c>
      <c r="I1247" s="5" t="b">
        <f t="shared" si="4"/>
        <v>0</v>
      </c>
      <c r="J1247" s="48">
        <f t="shared" si="5"/>
        <v>0</v>
      </c>
      <c r="K1247" s="4">
        <f t="shared" si="6"/>
        <v>90</v>
      </c>
      <c r="L1247" s="7">
        <f t="shared" si="7"/>
        <v>-0.004142500493</v>
      </c>
      <c r="M1247" s="50" t="b">
        <f t="shared" si="8"/>
        <v>0</v>
      </c>
      <c r="N1247" s="50" t="b">
        <f t="shared" si="9"/>
        <v>0</v>
      </c>
      <c r="O1247" s="50">
        <f t="shared" si="10"/>
        <v>1</v>
      </c>
      <c r="P1247" s="4">
        <f t="shared" si="35"/>
        <v>239100</v>
      </c>
      <c r="Q1247" s="21">
        <f t="shared" si="31"/>
        <v>2</v>
      </c>
      <c r="V1247" s="52"/>
      <c r="W1247" s="53" t="str">
        <f t="shared" si="33"/>
        <v/>
      </c>
      <c r="AE1247" s="16"/>
      <c r="AF1247" s="17" t="str">
        <f t="shared" si="30"/>
        <v>#VALUE!</v>
      </c>
      <c r="AG1247" s="17" t="str">
        <f t="shared" si="22"/>
        <v>#N/A</v>
      </c>
      <c r="AH1247" s="17" t="str">
        <f t="shared" si="23"/>
        <v>#N/A</v>
      </c>
      <c r="AI1247" s="34">
        <f t="shared" si="24"/>
        <v>1</v>
      </c>
      <c r="AJ1247" s="18">
        <f t="shared" si="25"/>
        <v>9448.641</v>
      </c>
      <c r="AK1247" s="18">
        <f t="shared" si="26"/>
        <v>9186.17875</v>
      </c>
      <c r="AL1247" s="18">
        <f t="shared" si="27"/>
        <v>8923.7165</v>
      </c>
    </row>
    <row r="1248" ht="12.75" customHeight="1">
      <c r="A1248" s="1">
        <v>43615.0</v>
      </c>
      <c r="B1248" s="2">
        <v>992.4843065099999</v>
      </c>
      <c r="C1248" s="3">
        <v>10382.99</v>
      </c>
      <c r="D1248" s="2">
        <v>10365.0</v>
      </c>
      <c r="E1248" s="4"/>
      <c r="F1248" s="5">
        <f t="shared" si="1"/>
        <v>1090.718281</v>
      </c>
      <c r="G1248" s="6">
        <f t="shared" si="2"/>
        <v>0.9756340418</v>
      </c>
      <c r="H1248" s="6">
        <f t="shared" si="3"/>
        <v>1.292733729</v>
      </c>
      <c r="I1248" s="5" t="b">
        <f t="shared" si="4"/>
        <v>0</v>
      </c>
      <c r="J1248" s="48">
        <f t="shared" si="5"/>
        <v>0</v>
      </c>
      <c r="K1248" s="4">
        <f t="shared" si="6"/>
        <v>74</v>
      </c>
      <c r="L1248" s="7">
        <f t="shared" si="7"/>
        <v>-0.001732641561</v>
      </c>
      <c r="M1248" s="50" t="b">
        <f t="shared" si="8"/>
        <v>0</v>
      </c>
      <c r="N1248" s="50" t="b">
        <f t="shared" si="9"/>
        <v>0</v>
      </c>
      <c r="O1248" s="50">
        <f t="shared" si="10"/>
        <v>1</v>
      </c>
      <c r="P1248" s="4">
        <f t="shared" si="35"/>
        <v>230100</v>
      </c>
      <c r="Q1248" s="21">
        <f t="shared" si="31"/>
        <v>2</v>
      </c>
      <c r="V1248" s="52"/>
      <c r="W1248" s="53" t="str">
        <f t="shared" si="33"/>
        <v/>
      </c>
      <c r="AE1248" s="16"/>
      <c r="AF1248" s="17" t="str">
        <f t="shared" si="30"/>
        <v>#VALUE!</v>
      </c>
      <c r="AG1248" s="17" t="str">
        <f t="shared" si="22"/>
        <v>#N/A</v>
      </c>
      <c r="AH1248" s="17" t="str">
        <f t="shared" si="23"/>
        <v>#N/A</v>
      </c>
      <c r="AI1248" s="34">
        <f t="shared" si="24"/>
        <v>1</v>
      </c>
      <c r="AJ1248" s="18">
        <f t="shared" si="25"/>
        <v>9344.691</v>
      </c>
      <c r="AK1248" s="18">
        <f t="shared" si="26"/>
        <v>9085.11625</v>
      </c>
      <c r="AL1248" s="18">
        <f t="shared" si="27"/>
        <v>8825.5415</v>
      </c>
    </row>
    <row r="1249" ht="12.75" customHeight="1">
      <c r="A1249" s="1">
        <v>43614.0</v>
      </c>
      <c r="B1249" s="2">
        <v>954.4059179199999</v>
      </c>
      <c r="C1249" s="3">
        <v>10301.78</v>
      </c>
      <c r="D1249" s="2">
        <v>10291.0</v>
      </c>
      <c r="E1249" s="4"/>
      <c r="F1249" s="5">
        <f t="shared" si="1"/>
        <v>1130.679573</v>
      </c>
      <c r="G1249" s="6">
        <f t="shared" si="2"/>
        <v>0.9680533687</v>
      </c>
      <c r="H1249" s="6">
        <f t="shared" si="3"/>
        <v>1.285924121</v>
      </c>
      <c r="I1249" s="5" t="b">
        <f t="shared" si="4"/>
        <v>0</v>
      </c>
      <c r="J1249" s="48">
        <f t="shared" si="5"/>
        <v>0</v>
      </c>
      <c r="K1249" s="4">
        <f t="shared" si="6"/>
        <v>-49</v>
      </c>
      <c r="L1249" s="7">
        <f t="shared" si="7"/>
        <v>-0.001046421104</v>
      </c>
      <c r="M1249" s="50" t="b">
        <f t="shared" si="8"/>
        <v>0</v>
      </c>
      <c r="N1249" s="50" t="b">
        <f t="shared" si="9"/>
        <v>0</v>
      </c>
      <c r="O1249" s="50">
        <f t="shared" si="10"/>
        <v>1</v>
      </c>
      <c r="P1249" s="4">
        <f t="shared" si="35"/>
        <v>222700</v>
      </c>
      <c r="Q1249" s="21">
        <f t="shared" si="31"/>
        <v>2</v>
      </c>
      <c r="V1249" s="52"/>
      <c r="W1249" s="53" t="str">
        <f t="shared" si="33"/>
        <v/>
      </c>
      <c r="AE1249" s="16"/>
      <c r="AF1249" s="17" t="str">
        <f t="shared" si="30"/>
        <v>#VALUE!</v>
      </c>
      <c r="AG1249" s="17" t="str">
        <f t="shared" si="22"/>
        <v>#N/A</v>
      </c>
      <c r="AH1249" s="17" t="str">
        <f t="shared" si="23"/>
        <v>#N/A</v>
      </c>
      <c r="AI1249" s="34">
        <f t="shared" si="24"/>
        <v>1</v>
      </c>
      <c r="AJ1249" s="18">
        <f t="shared" si="25"/>
        <v>9271.602</v>
      </c>
      <c r="AK1249" s="18">
        <f t="shared" si="26"/>
        <v>9014.0575</v>
      </c>
      <c r="AL1249" s="18">
        <f t="shared" si="27"/>
        <v>8756.513</v>
      </c>
    </row>
    <row r="1250" ht="12.75" customHeight="1">
      <c r="A1250" s="1">
        <v>43613.0</v>
      </c>
      <c r="B1250" s="2">
        <v>1548.67598247</v>
      </c>
      <c r="C1250" s="3">
        <v>10312.31</v>
      </c>
      <c r="D1250" s="2">
        <v>10340.0</v>
      </c>
      <c r="E1250" s="4"/>
      <c r="F1250" s="5">
        <f t="shared" si="1"/>
        <v>1131.994365</v>
      </c>
      <c r="G1250" s="6">
        <f t="shared" si="2"/>
        <v>0.9689102563</v>
      </c>
      <c r="H1250" s="6">
        <f t="shared" si="3"/>
        <v>1.279250714</v>
      </c>
      <c r="I1250" s="5" t="b">
        <f t="shared" si="4"/>
        <v>0</v>
      </c>
      <c r="J1250" s="48">
        <f t="shared" si="5"/>
        <v>0</v>
      </c>
      <c r="K1250" s="4">
        <f t="shared" si="6"/>
        <v>8</v>
      </c>
      <c r="L1250" s="7">
        <f t="shared" si="7"/>
        <v>0.002685140381</v>
      </c>
      <c r="M1250" s="50" t="b">
        <f t="shared" si="8"/>
        <v>0</v>
      </c>
      <c r="N1250" s="50" t="b">
        <f t="shared" si="9"/>
        <v>0</v>
      </c>
      <c r="O1250" s="50">
        <f t="shared" si="10"/>
        <v>-1</v>
      </c>
      <c r="P1250" s="4">
        <f t="shared" si="35"/>
        <v>217800</v>
      </c>
      <c r="Q1250" s="21">
        <f t="shared" si="31"/>
        <v>-2</v>
      </c>
      <c r="V1250" s="52"/>
      <c r="W1250" s="53" t="str">
        <f t="shared" si="33"/>
        <v/>
      </c>
      <c r="AE1250" s="16"/>
      <c r="AF1250" s="17" t="str">
        <f t="shared" si="30"/>
        <v>#VALUE!</v>
      </c>
      <c r="AG1250" s="17" t="str">
        <f t="shared" si="22"/>
        <v>#N/A</v>
      </c>
      <c r="AH1250" s="17" t="str">
        <f t="shared" si="23"/>
        <v>#N/A</v>
      </c>
      <c r="AI1250" s="34">
        <f t="shared" si="24"/>
        <v>1</v>
      </c>
      <c r="AJ1250" s="18">
        <f t="shared" si="25"/>
        <v>9281.079</v>
      </c>
      <c r="AK1250" s="18">
        <f t="shared" si="26"/>
        <v>9023.27125</v>
      </c>
      <c r="AL1250" s="18">
        <f t="shared" si="27"/>
        <v>8765.4635</v>
      </c>
    </row>
    <row r="1251" ht="12.75" customHeight="1">
      <c r="A1251" s="1">
        <v>43612.0</v>
      </c>
      <c r="B1251" s="2">
        <v>927.44163214</v>
      </c>
      <c r="C1251" s="3">
        <v>10334.13</v>
      </c>
      <c r="D1251" s="2">
        <v>10332.0</v>
      </c>
      <c r="E1251" s="4"/>
      <c r="F1251" s="5">
        <f t="shared" si="1"/>
        <v>1081.979588</v>
      </c>
      <c r="G1251" s="6">
        <f t="shared" si="2"/>
        <v>0.9708399236</v>
      </c>
      <c r="H1251" s="6">
        <f t="shared" si="3"/>
        <v>1.07498645</v>
      </c>
      <c r="I1251" s="5" t="b">
        <f t="shared" si="4"/>
        <v>0</v>
      </c>
      <c r="J1251" s="48">
        <f t="shared" si="5"/>
        <v>0</v>
      </c>
      <c r="K1251" s="4">
        <f t="shared" si="6"/>
        <v>-9</v>
      </c>
      <c r="L1251" s="7">
        <f t="shared" si="7"/>
        <v>-0.0002061131416</v>
      </c>
      <c r="M1251" s="50" t="b">
        <f t="shared" si="8"/>
        <v>0</v>
      </c>
      <c r="N1251" s="50" t="b">
        <f t="shared" si="9"/>
        <v>0</v>
      </c>
      <c r="O1251" s="50">
        <f t="shared" si="10"/>
        <v>-1</v>
      </c>
      <c r="P1251" s="4">
        <f t="shared" si="35"/>
        <v>218600</v>
      </c>
      <c r="Q1251" s="21">
        <f t="shared" si="31"/>
        <v>-2</v>
      </c>
      <c r="V1251" s="52"/>
      <c r="W1251" s="53" t="str">
        <f t="shared" si="33"/>
        <v/>
      </c>
      <c r="AE1251" s="16"/>
      <c r="AF1251" s="17" t="str">
        <f t="shared" si="30"/>
        <v>#VALUE!</v>
      </c>
      <c r="AG1251" s="17" t="str">
        <f t="shared" si="22"/>
        <v>#N/A</v>
      </c>
      <c r="AH1251" s="17" t="str">
        <f t="shared" si="23"/>
        <v>#N/A</v>
      </c>
      <c r="AI1251" s="34">
        <f t="shared" si="24"/>
        <v>1</v>
      </c>
      <c r="AJ1251" s="18">
        <f t="shared" si="25"/>
        <v>9300.717</v>
      </c>
      <c r="AK1251" s="18">
        <f t="shared" si="26"/>
        <v>9042.36375</v>
      </c>
      <c r="AL1251" s="18">
        <f t="shared" si="27"/>
        <v>8784.0105</v>
      </c>
    </row>
    <row r="1252" ht="12.75" customHeight="1">
      <c r="A1252" s="1">
        <v>43609.0</v>
      </c>
      <c r="B1252" s="2">
        <v>1030.58356648</v>
      </c>
      <c r="C1252" s="3">
        <v>10328.28</v>
      </c>
      <c r="D1252" s="2">
        <v>10341.0</v>
      </c>
      <c r="E1252" s="4"/>
      <c r="F1252" s="5">
        <f t="shared" si="1"/>
        <v>1113.773134</v>
      </c>
      <c r="G1252" s="6">
        <f t="shared" si="2"/>
        <v>0.9702040606</v>
      </c>
      <c r="H1252" s="6">
        <f t="shared" si="3"/>
        <v>1.068966397</v>
      </c>
      <c r="I1252" s="5" t="b">
        <f t="shared" si="4"/>
        <v>0</v>
      </c>
      <c r="J1252" s="48">
        <f t="shared" si="5"/>
        <v>0</v>
      </c>
      <c r="K1252" s="4">
        <f t="shared" si="6"/>
        <v>30</v>
      </c>
      <c r="L1252" s="7">
        <f t="shared" si="7"/>
        <v>0.001231570019</v>
      </c>
      <c r="M1252" s="50" t="b">
        <f t="shared" si="8"/>
        <v>0</v>
      </c>
      <c r="N1252" s="50" t="b">
        <f t="shared" si="9"/>
        <v>0</v>
      </c>
      <c r="O1252" s="50">
        <f t="shared" si="10"/>
        <v>-1</v>
      </c>
      <c r="P1252" s="4">
        <f t="shared" si="35"/>
        <v>217700</v>
      </c>
      <c r="Q1252" s="21">
        <f t="shared" si="31"/>
        <v>-2</v>
      </c>
      <c r="V1252" s="52"/>
      <c r="W1252" s="53" t="str">
        <f t="shared" si="33"/>
        <v/>
      </c>
      <c r="AE1252" s="16"/>
      <c r="AF1252" s="17" t="str">
        <f t="shared" si="30"/>
        <v>#VALUE!</v>
      </c>
      <c r="AG1252" s="17" t="str">
        <f t="shared" si="22"/>
        <v>#N/A</v>
      </c>
      <c r="AH1252" s="17" t="str">
        <f t="shared" si="23"/>
        <v>#N/A</v>
      </c>
      <c r="AI1252" s="34">
        <f t="shared" si="24"/>
        <v>1</v>
      </c>
      <c r="AJ1252" s="18">
        <f t="shared" si="25"/>
        <v>9295.452</v>
      </c>
      <c r="AK1252" s="18">
        <f t="shared" si="26"/>
        <v>9037.245</v>
      </c>
      <c r="AL1252" s="18">
        <f t="shared" si="27"/>
        <v>8779.038</v>
      </c>
    </row>
    <row r="1253" ht="12.75" customHeight="1">
      <c r="A1253" s="1">
        <v>43608.0</v>
      </c>
      <c r="B1253" s="2">
        <v>1192.29076379</v>
      </c>
      <c r="C1253" s="3">
        <v>10308.37</v>
      </c>
      <c r="D1253" s="2">
        <v>10311.0</v>
      </c>
      <c r="E1253" s="4"/>
      <c r="F1253" s="5">
        <f t="shared" si="1"/>
        <v>1171.960406</v>
      </c>
      <c r="G1253" s="6">
        <f t="shared" si="2"/>
        <v>0.9683419079</v>
      </c>
      <c r="H1253" s="6">
        <f t="shared" si="3"/>
        <v>1.08584719</v>
      </c>
      <c r="I1253" s="5" t="b">
        <f t="shared" si="4"/>
        <v>0</v>
      </c>
      <c r="J1253" s="48">
        <f t="shared" si="5"/>
        <v>0</v>
      </c>
      <c r="K1253" s="4">
        <f t="shared" si="6"/>
        <v>-168</v>
      </c>
      <c r="L1253" s="7">
        <f t="shared" si="7"/>
        <v>0.0002551324797</v>
      </c>
      <c r="M1253" s="50" t="b">
        <f t="shared" si="8"/>
        <v>0</v>
      </c>
      <c r="N1253" s="50" t="b">
        <f t="shared" si="9"/>
        <v>0</v>
      </c>
      <c r="O1253" s="50">
        <f t="shared" si="10"/>
        <v>-1</v>
      </c>
      <c r="P1253" s="4">
        <f t="shared" si="35"/>
        <v>220700</v>
      </c>
      <c r="Q1253" s="21">
        <f t="shared" si="31"/>
        <v>-2</v>
      </c>
      <c r="V1253" s="52"/>
      <c r="W1253" s="53" t="str">
        <f t="shared" si="33"/>
        <v/>
      </c>
      <c r="AE1253" s="16"/>
      <c r="AF1253" s="17" t="str">
        <f t="shared" si="30"/>
        <v>#VALUE!</v>
      </c>
      <c r="AG1253" s="17" t="str">
        <f t="shared" si="22"/>
        <v>#N/A</v>
      </c>
      <c r="AH1253" s="17" t="str">
        <f t="shared" si="23"/>
        <v>#N/A</v>
      </c>
      <c r="AI1253" s="34">
        <f t="shared" si="24"/>
        <v>1</v>
      </c>
      <c r="AJ1253" s="18">
        <f t="shared" si="25"/>
        <v>9277.533</v>
      </c>
      <c r="AK1253" s="18">
        <f t="shared" si="26"/>
        <v>9019.82375</v>
      </c>
      <c r="AL1253" s="18">
        <f t="shared" si="27"/>
        <v>8762.1145</v>
      </c>
    </row>
    <row r="1254" ht="12.75" customHeight="1">
      <c r="A1254" s="1">
        <v>43607.0</v>
      </c>
      <c r="B1254" s="2">
        <v>960.9798781</v>
      </c>
      <c r="C1254" s="3">
        <v>10457.22</v>
      </c>
      <c r="D1254" s="2">
        <v>10479.0</v>
      </c>
      <c r="E1254" s="4"/>
      <c r="F1254" s="5">
        <f t="shared" si="1"/>
        <v>1163.083011</v>
      </c>
      <c r="G1254" s="6">
        <f t="shared" si="2"/>
        <v>0.9823073329</v>
      </c>
      <c r="H1254" s="6">
        <f t="shared" si="3"/>
        <v>1.085163461</v>
      </c>
      <c r="I1254" s="5" t="b">
        <f t="shared" si="4"/>
        <v>0</v>
      </c>
      <c r="J1254" s="48">
        <f t="shared" si="5"/>
        <v>0</v>
      </c>
      <c r="K1254" s="4">
        <f t="shared" si="6"/>
        <v>-8</v>
      </c>
      <c r="L1254" s="7">
        <f t="shared" si="7"/>
        <v>0.002082771521</v>
      </c>
      <c r="M1254" s="50" t="b">
        <f t="shared" si="8"/>
        <v>0</v>
      </c>
      <c r="N1254" s="50" t="b">
        <f t="shared" si="9"/>
        <v>0</v>
      </c>
      <c r="O1254" s="50">
        <f t="shared" si="10"/>
        <v>-1</v>
      </c>
      <c r="P1254" s="4">
        <f t="shared" si="35"/>
        <v>203900</v>
      </c>
      <c r="Q1254" s="21">
        <f t="shared" si="31"/>
        <v>-2</v>
      </c>
      <c r="V1254" s="52"/>
      <c r="W1254" s="53" t="str">
        <f t="shared" si="33"/>
        <v/>
      </c>
      <c r="AE1254" s="16"/>
      <c r="AF1254" s="17" t="str">
        <f t="shared" si="30"/>
        <v>#VALUE!</v>
      </c>
      <c r="AG1254" s="17" t="str">
        <f t="shared" si="22"/>
        <v>#N/A</v>
      </c>
      <c r="AH1254" s="17" t="str">
        <f t="shared" si="23"/>
        <v>#N/A</v>
      </c>
      <c r="AI1254" s="34">
        <f t="shared" si="24"/>
        <v>1</v>
      </c>
      <c r="AJ1254" s="18">
        <f t="shared" si="25"/>
        <v>9411.498</v>
      </c>
      <c r="AK1254" s="18">
        <f t="shared" si="26"/>
        <v>9150.0675</v>
      </c>
      <c r="AL1254" s="18">
        <f t="shared" si="27"/>
        <v>8888.637</v>
      </c>
    </row>
    <row r="1255" ht="12.75" customHeight="1">
      <c r="A1255" s="1">
        <v>43606.0</v>
      </c>
      <c r="B1255" s="2">
        <v>1298.60209869</v>
      </c>
      <c r="C1255" s="3">
        <v>10464.5</v>
      </c>
      <c r="D1255" s="2">
        <v>10487.0</v>
      </c>
      <c r="E1255" s="4"/>
      <c r="F1255" s="5">
        <f t="shared" si="1"/>
        <v>1202.21142</v>
      </c>
      <c r="G1255" s="6">
        <f t="shared" si="2"/>
        <v>0.9832756074</v>
      </c>
      <c r="H1255" s="6">
        <f t="shared" si="3"/>
        <v>1.079859223</v>
      </c>
      <c r="I1255" s="5" t="b">
        <f t="shared" si="4"/>
        <v>0</v>
      </c>
      <c r="J1255" s="48">
        <f t="shared" si="5"/>
        <v>0</v>
      </c>
      <c r="K1255" s="4">
        <f t="shared" si="6"/>
        <v>55</v>
      </c>
      <c r="L1255" s="7">
        <f t="shared" si="7"/>
        <v>0.002150126619</v>
      </c>
      <c r="M1255" s="50" t="b">
        <f t="shared" si="8"/>
        <v>0</v>
      </c>
      <c r="N1255" s="50" t="b">
        <f t="shared" si="9"/>
        <v>0</v>
      </c>
      <c r="O1255" s="50">
        <f t="shared" si="10"/>
        <v>-1</v>
      </c>
      <c r="P1255" s="4">
        <f t="shared" si="35"/>
        <v>203100</v>
      </c>
      <c r="Q1255" s="21">
        <f t="shared" si="31"/>
        <v>-2</v>
      </c>
      <c r="V1255" s="52"/>
      <c r="W1255" s="53" t="str">
        <f t="shared" si="33"/>
        <v/>
      </c>
      <c r="AE1255" s="16"/>
      <c r="AF1255" s="17" t="str">
        <f t="shared" si="30"/>
        <v>#VALUE!</v>
      </c>
      <c r="AG1255" s="17" t="str">
        <f t="shared" si="22"/>
        <v>#N/A</v>
      </c>
      <c r="AH1255" s="17" t="str">
        <f t="shared" si="23"/>
        <v>#N/A</v>
      </c>
      <c r="AI1255" s="34">
        <f t="shared" si="24"/>
        <v>1</v>
      </c>
      <c r="AJ1255" s="18">
        <f t="shared" si="25"/>
        <v>9418.05</v>
      </c>
      <c r="AK1255" s="18">
        <f t="shared" si="26"/>
        <v>9156.4375</v>
      </c>
      <c r="AL1255" s="18">
        <f t="shared" si="27"/>
        <v>8894.825</v>
      </c>
    </row>
    <row r="1256" ht="12.75" customHeight="1">
      <c r="A1256" s="1">
        <v>43605.0</v>
      </c>
      <c r="B1256" s="2">
        <v>1086.4093609</v>
      </c>
      <c r="C1256" s="3">
        <v>10398.41</v>
      </c>
      <c r="D1256" s="2">
        <v>10432.0</v>
      </c>
      <c r="E1256" s="4"/>
      <c r="F1256" s="5">
        <f t="shared" si="1"/>
        <v>1222.689493</v>
      </c>
      <c r="G1256" s="6">
        <f t="shared" si="2"/>
        <v>0.9775435966</v>
      </c>
      <c r="H1256" s="6">
        <f t="shared" si="3"/>
        <v>1.149254684</v>
      </c>
      <c r="I1256" s="5" t="b">
        <f t="shared" si="4"/>
        <v>0</v>
      </c>
      <c r="J1256" s="48">
        <f t="shared" si="5"/>
        <v>0</v>
      </c>
      <c r="K1256" s="4">
        <f t="shared" si="6"/>
        <v>19</v>
      </c>
      <c r="L1256" s="7">
        <f t="shared" si="7"/>
        <v>0.003230301556</v>
      </c>
      <c r="M1256" s="50" t="b">
        <f t="shared" si="8"/>
        <v>0</v>
      </c>
      <c r="N1256" s="50" t="b">
        <f t="shared" si="9"/>
        <v>0</v>
      </c>
      <c r="O1256" s="50">
        <f t="shared" si="10"/>
        <v>-1</v>
      </c>
      <c r="P1256" s="4">
        <f t="shared" si="35"/>
        <v>208600</v>
      </c>
      <c r="Q1256" s="21">
        <f t="shared" si="31"/>
        <v>-2</v>
      </c>
      <c r="V1256" s="52"/>
      <c r="W1256" s="53" t="str">
        <f t="shared" si="33"/>
        <v/>
      </c>
      <c r="AE1256" s="16"/>
      <c r="AF1256" s="17" t="str">
        <f t="shared" si="30"/>
        <v>#VALUE!</v>
      </c>
      <c r="AG1256" s="17" t="str">
        <f t="shared" si="22"/>
        <v>#N/A</v>
      </c>
      <c r="AH1256" s="17" t="str">
        <f t="shared" si="23"/>
        <v>#N/A</v>
      </c>
      <c r="AI1256" s="34">
        <f t="shared" si="24"/>
        <v>1</v>
      </c>
      <c r="AJ1256" s="18">
        <f t="shared" si="25"/>
        <v>9358.569</v>
      </c>
      <c r="AK1256" s="18">
        <f t="shared" si="26"/>
        <v>9098.60875</v>
      </c>
      <c r="AL1256" s="18">
        <f t="shared" si="27"/>
        <v>8838.6485</v>
      </c>
    </row>
    <row r="1257" ht="12.75" customHeight="1">
      <c r="A1257" s="1">
        <v>43602.0</v>
      </c>
      <c r="B1257" s="2">
        <v>1321.5199268899999</v>
      </c>
      <c r="C1257" s="3">
        <v>10384.11</v>
      </c>
      <c r="D1257" s="2">
        <v>10413.0</v>
      </c>
      <c r="E1257" s="4"/>
      <c r="F1257" s="5">
        <f t="shared" si="1"/>
        <v>1233.959935</v>
      </c>
      <c r="G1257" s="6">
        <f t="shared" si="2"/>
        <v>0.9765865908</v>
      </c>
      <c r="H1257" s="6">
        <f t="shared" si="3"/>
        <v>1.150185923</v>
      </c>
      <c r="I1257" s="5" t="b">
        <f t="shared" si="4"/>
        <v>0</v>
      </c>
      <c r="J1257" s="48">
        <f t="shared" si="5"/>
        <v>0</v>
      </c>
      <c r="K1257" s="4">
        <f t="shared" si="6"/>
        <v>-76</v>
      </c>
      <c r="L1257" s="7">
        <f t="shared" si="7"/>
        <v>0.002782135397</v>
      </c>
      <c r="M1257" s="50" t="b">
        <f t="shared" si="8"/>
        <v>0</v>
      </c>
      <c r="N1257" s="50" t="b">
        <f t="shared" si="9"/>
        <v>0</v>
      </c>
      <c r="O1257" s="50">
        <f t="shared" si="10"/>
        <v>-1</v>
      </c>
      <c r="P1257" s="4">
        <f t="shared" si="35"/>
        <v>210500</v>
      </c>
      <c r="Q1257" s="21">
        <f t="shared" si="31"/>
        <v>-2</v>
      </c>
      <c r="V1257" s="52"/>
      <c r="W1257" s="53" t="str">
        <f t="shared" si="33"/>
        <v/>
      </c>
      <c r="AE1257" s="16"/>
      <c r="AF1257" s="17" t="str">
        <f t="shared" si="30"/>
        <v>#VALUE!</v>
      </c>
      <c r="AG1257" s="17" t="str">
        <f t="shared" si="22"/>
        <v>#N/A</v>
      </c>
      <c r="AH1257" s="17" t="str">
        <f t="shared" si="23"/>
        <v>#N/A</v>
      </c>
      <c r="AI1257" s="34">
        <f t="shared" si="24"/>
        <v>1</v>
      </c>
      <c r="AJ1257" s="18">
        <f t="shared" si="25"/>
        <v>9345.699</v>
      </c>
      <c r="AK1257" s="18">
        <f t="shared" si="26"/>
        <v>9086.09625</v>
      </c>
      <c r="AL1257" s="18">
        <f t="shared" si="27"/>
        <v>8826.4935</v>
      </c>
    </row>
    <row r="1258" ht="12.75" customHeight="1">
      <c r="A1258" s="1">
        <v>43601.0</v>
      </c>
      <c r="B1258" s="2">
        <v>1147.90379006</v>
      </c>
      <c r="C1258" s="3">
        <v>10474.61</v>
      </c>
      <c r="D1258" s="2">
        <v>10489.0</v>
      </c>
      <c r="E1258" s="4"/>
      <c r="F1258" s="5">
        <f t="shared" si="1"/>
        <v>1220.575409</v>
      </c>
      <c r="G1258" s="6">
        <f t="shared" si="2"/>
        <v>0.985591094</v>
      </c>
      <c r="H1258" s="6">
        <f t="shared" si="3"/>
        <v>1.153279178</v>
      </c>
      <c r="I1258" s="5" t="b">
        <f t="shared" si="4"/>
        <v>0</v>
      </c>
      <c r="J1258" s="48">
        <f t="shared" si="5"/>
        <v>0</v>
      </c>
      <c r="K1258" s="4">
        <f t="shared" si="6"/>
        <v>-90</v>
      </c>
      <c r="L1258" s="7">
        <f t="shared" si="7"/>
        <v>0.001373798165</v>
      </c>
      <c r="M1258" s="50" t="b">
        <f t="shared" si="8"/>
        <v>0</v>
      </c>
      <c r="N1258" s="50" t="b">
        <f t="shared" si="9"/>
        <v>0</v>
      </c>
      <c r="O1258" s="50">
        <f t="shared" si="10"/>
        <v>-1</v>
      </c>
      <c r="P1258" s="4">
        <f t="shared" si="35"/>
        <v>202900</v>
      </c>
      <c r="Q1258" s="21">
        <f t="shared" si="31"/>
        <v>-2</v>
      </c>
      <c r="V1258" s="52"/>
      <c r="W1258" s="53" t="str">
        <f t="shared" si="33"/>
        <v/>
      </c>
      <c r="AE1258" s="16"/>
      <c r="AF1258" s="17" t="str">
        <f t="shared" si="30"/>
        <v>#VALUE!</v>
      </c>
      <c r="AG1258" s="17" t="str">
        <f t="shared" si="22"/>
        <v>#N/A</v>
      </c>
      <c r="AH1258" s="17" t="str">
        <f t="shared" si="23"/>
        <v>#N/A</v>
      </c>
      <c r="AI1258" s="34">
        <f t="shared" si="24"/>
        <v>1</v>
      </c>
      <c r="AJ1258" s="18">
        <f t="shared" si="25"/>
        <v>9427.149</v>
      </c>
      <c r="AK1258" s="18">
        <f t="shared" si="26"/>
        <v>9165.28375</v>
      </c>
      <c r="AL1258" s="18">
        <f t="shared" si="27"/>
        <v>8903.4185</v>
      </c>
      <c r="AM1258" s="19">
        <v>210.0</v>
      </c>
      <c r="AN1258" s="19">
        <v>500.0</v>
      </c>
      <c r="AO1258" s="19">
        <v>103.0</v>
      </c>
      <c r="AP1258" s="19">
        <v>80.0</v>
      </c>
      <c r="AQ1258" s="19">
        <v>50.0</v>
      </c>
    </row>
    <row r="1259" ht="12.75" customHeight="1">
      <c r="A1259" s="102">
        <v>43600.0</v>
      </c>
      <c r="B1259" s="2">
        <v>1156.6219226</v>
      </c>
      <c r="C1259" s="3">
        <v>10560.71</v>
      </c>
      <c r="D1259" s="2">
        <v>10579.0</v>
      </c>
      <c r="E1259" s="4"/>
      <c r="F1259" s="5">
        <f t="shared" si="1"/>
        <v>1274.718622</v>
      </c>
      <c r="G1259" s="6">
        <f t="shared" si="2"/>
        <v>0.994293787</v>
      </c>
      <c r="H1259" s="6">
        <f t="shared" si="3"/>
        <v>1.168226</v>
      </c>
      <c r="I1259" s="5" t="b">
        <f t="shared" si="4"/>
        <v>0</v>
      </c>
      <c r="J1259" s="48">
        <f t="shared" si="5"/>
        <v>0</v>
      </c>
      <c r="K1259" s="4">
        <f t="shared" si="6"/>
        <v>48</v>
      </c>
      <c r="L1259" s="7">
        <f t="shared" si="7"/>
        <v>0.001731891132</v>
      </c>
      <c r="M1259" s="50" t="b">
        <f t="shared" si="8"/>
        <v>0</v>
      </c>
      <c r="N1259" s="50" t="b">
        <f t="shared" si="9"/>
        <v>0</v>
      </c>
      <c r="O1259" s="50">
        <f t="shared" si="10"/>
        <v>-1</v>
      </c>
      <c r="P1259" s="4">
        <f t="shared" si="35"/>
        <v>193900</v>
      </c>
      <c r="Q1259" s="21">
        <f t="shared" si="31"/>
        <v>-2</v>
      </c>
      <c r="V1259" s="52"/>
      <c r="W1259" s="53" t="str">
        <f t="shared" si="33"/>
        <v/>
      </c>
      <c r="AE1259" s="16"/>
      <c r="AF1259" s="17" t="str">
        <f t="shared" si="30"/>
        <v>#VALUE!</v>
      </c>
      <c r="AG1259" s="17" t="str">
        <f t="shared" si="22"/>
        <v>#N/A</v>
      </c>
      <c r="AH1259" s="17" t="str">
        <f t="shared" si="23"/>
        <v>#N/A</v>
      </c>
      <c r="AI1259" s="34">
        <f t="shared" si="24"/>
        <v>1</v>
      </c>
      <c r="AJ1259" s="18">
        <f t="shared" si="25"/>
        <v>9504.639</v>
      </c>
      <c r="AK1259" s="18">
        <f t="shared" si="26"/>
        <v>9240.62125</v>
      </c>
      <c r="AL1259" s="18">
        <f t="shared" si="27"/>
        <v>8976.6035</v>
      </c>
    </row>
    <row r="1260" ht="12.75" customHeight="1">
      <c r="A1260" s="1">
        <v>43599.0</v>
      </c>
      <c r="B1260" s="2">
        <v>1400.9924644</v>
      </c>
      <c r="C1260" s="3">
        <v>10519.25</v>
      </c>
      <c r="D1260" s="2">
        <v>10531.0</v>
      </c>
      <c r="E1260" s="4"/>
      <c r="F1260" s="5">
        <f t="shared" si="1"/>
        <v>1264.6758</v>
      </c>
      <c r="G1260" s="6">
        <f t="shared" si="2"/>
        <v>0.9911214812</v>
      </c>
      <c r="H1260" s="6">
        <f t="shared" si="3"/>
        <v>1.164603877</v>
      </c>
      <c r="I1260" s="5" t="b">
        <f t="shared" si="4"/>
        <v>0</v>
      </c>
      <c r="J1260" s="48">
        <f t="shared" si="5"/>
        <v>0</v>
      </c>
      <c r="K1260" s="4">
        <f t="shared" si="6"/>
        <v>-43</v>
      </c>
      <c r="L1260" s="7">
        <f t="shared" si="7"/>
        <v>0.001116999786</v>
      </c>
      <c r="M1260" s="50" t="b">
        <f t="shared" si="8"/>
        <v>0</v>
      </c>
      <c r="N1260" s="50" t="b">
        <f t="shared" si="9"/>
        <v>0</v>
      </c>
      <c r="O1260" s="50">
        <f t="shared" si="10"/>
        <v>-1</v>
      </c>
      <c r="P1260" s="4">
        <f t="shared" si="35"/>
        <v>198700</v>
      </c>
      <c r="Q1260" s="21">
        <f t="shared" si="31"/>
        <v>-2</v>
      </c>
      <c r="V1260" s="52"/>
      <c r="W1260" s="53" t="str">
        <f t="shared" si="33"/>
        <v/>
      </c>
      <c r="AE1260" s="16"/>
      <c r="AF1260" s="17" t="str">
        <f t="shared" si="30"/>
        <v>#VALUE!</v>
      </c>
      <c r="AG1260" s="17" t="str">
        <f t="shared" si="22"/>
        <v>#N/A</v>
      </c>
      <c r="AH1260" s="17" t="str">
        <f t="shared" si="23"/>
        <v>#N/A</v>
      </c>
      <c r="AI1260" s="34">
        <f t="shared" si="24"/>
        <v>1</v>
      </c>
      <c r="AJ1260" s="18">
        <f t="shared" si="25"/>
        <v>9467.325</v>
      </c>
      <c r="AK1260" s="18">
        <f t="shared" si="26"/>
        <v>9204.34375</v>
      </c>
      <c r="AL1260" s="18">
        <f t="shared" si="27"/>
        <v>8941.3625</v>
      </c>
    </row>
    <row r="1261" ht="12.75" customHeight="1">
      <c r="A1261" s="1">
        <v>43598.0</v>
      </c>
      <c r="B1261" s="2">
        <v>1142.7615723899999</v>
      </c>
      <c r="C1261" s="3">
        <v>10558.29</v>
      </c>
      <c r="D1261" s="2">
        <v>10574.0</v>
      </c>
      <c r="E1261" s="4"/>
      <c r="F1261" s="5">
        <f t="shared" si="1"/>
        <v>1210.071104</v>
      </c>
      <c r="G1261" s="6">
        <f t="shared" si="2"/>
        <v>0.9954587254</v>
      </c>
      <c r="H1261" s="6">
        <f t="shared" si="3"/>
        <v>1.167339273</v>
      </c>
      <c r="I1261" s="5" t="b">
        <f t="shared" si="4"/>
        <v>0</v>
      </c>
      <c r="J1261" s="48">
        <f t="shared" si="5"/>
        <v>0</v>
      </c>
      <c r="K1261" s="4">
        <f t="shared" si="6"/>
        <v>-170</v>
      </c>
      <c r="L1261" s="7">
        <f t="shared" si="7"/>
        <v>0.001487930337</v>
      </c>
      <c r="M1261" s="50" t="b">
        <f t="shared" si="8"/>
        <v>0</v>
      </c>
      <c r="N1261" s="50" t="b">
        <f t="shared" si="9"/>
        <v>0</v>
      </c>
      <c r="O1261" s="50">
        <f t="shared" si="10"/>
        <v>-1</v>
      </c>
      <c r="P1261" s="4">
        <f t="shared" si="35"/>
        <v>194400</v>
      </c>
      <c r="Q1261" s="21">
        <f t="shared" si="31"/>
        <v>-2</v>
      </c>
      <c r="V1261" s="52"/>
      <c r="W1261" s="53" t="str">
        <f t="shared" si="33"/>
        <v/>
      </c>
      <c r="AE1261" s="16"/>
      <c r="AF1261" s="17" t="str">
        <f t="shared" si="30"/>
        <v>#VALUE!</v>
      </c>
      <c r="AG1261" s="17" t="str">
        <f t="shared" si="22"/>
        <v>#N/A</v>
      </c>
      <c r="AH1261" s="17" t="str">
        <f t="shared" si="23"/>
        <v>#N/A</v>
      </c>
      <c r="AI1261" s="34">
        <f t="shared" si="24"/>
        <v>1</v>
      </c>
      <c r="AJ1261" s="18">
        <f t="shared" si="25"/>
        <v>9502.461</v>
      </c>
      <c r="AK1261" s="18">
        <f t="shared" si="26"/>
        <v>9238.50375</v>
      </c>
      <c r="AL1261" s="18">
        <f t="shared" si="27"/>
        <v>8974.5465</v>
      </c>
    </row>
    <row r="1262" ht="12.75" customHeight="1">
      <c r="A1262" s="1">
        <v>43595.0</v>
      </c>
      <c r="B1262" s="2">
        <v>1254.59729355</v>
      </c>
      <c r="C1262" s="3">
        <v>10712.99</v>
      </c>
      <c r="D1262" s="2">
        <v>10744.0</v>
      </c>
      <c r="E1262" s="4"/>
      <c r="F1262" s="5">
        <f t="shared" si="1"/>
        <v>1259.235812</v>
      </c>
      <c r="G1262" s="6">
        <f t="shared" si="2"/>
        <v>1.010924293</v>
      </c>
      <c r="H1262" s="6">
        <f t="shared" si="3"/>
        <v>1.164513599</v>
      </c>
      <c r="I1262" s="5" t="b">
        <f t="shared" si="4"/>
        <v>0</v>
      </c>
      <c r="J1262" s="48">
        <f t="shared" si="5"/>
        <v>0</v>
      </c>
      <c r="K1262" s="4">
        <f t="shared" si="6"/>
        <v>-3</v>
      </c>
      <c r="L1262" s="7">
        <f t="shared" si="7"/>
        <v>0.002894616722</v>
      </c>
      <c r="M1262" s="50" t="b">
        <f t="shared" si="8"/>
        <v>0</v>
      </c>
      <c r="N1262" s="50" t="b">
        <f t="shared" si="9"/>
        <v>0</v>
      </c>
      <c r="O1262" s="50">
        <f t="shared" si="10"/>
        <v>-1</v>
      </c>
      <c r="P1262" s="4">
        <f t="shared" si="35"/>
        <v>185900</v>
      </c>
      <c r="Q1262" s="21">
        <f t="shared" si="31"/>
        <v>-1</v>
      </c>
      <c r="V1262" s="52"/>
      <c r="W1262" s="53" t="str">
        <f t="shared" si="33"/>
        <v/>
      </c>
      <c r="AE1262" s="16"/>
      <c r="AF1262" s="17" t="str">
        <f t="shared" si="30"/>
        <v>#VALUE!</v>
      </c>
      <c r="AG1262" s="17" t="str">
        <f t="shared" si="22"/>
        <v>#N/A</v>
      </c>
      <c r="AH1262" s="17" t="str">
        <f t="shared" si="23"/>
        <v>#N/A</v>
      </c>
      <c r="AI1262" s="34">
        <f t="shared" si="24"/>
        <v>1</v>
      </c>
      <c r="AJ1262" s="18">
        <f t="shared" si="25"/>
        <v>9641.691</v>
      </c>
      <c r="AK1262" s="18">
        <f t="shared" si="26"/>
        <v>9373.86625</v>
      </c>
      <c r="AL1262" s="18">
        <f t="shared" si="27"/>
        <v>9106.0415</v>
      </c>
    </row>
    <row r="1263" ht="12.75" customHeight="1">
      <c r="A1263" s="1">
        <v>43594.0</v>
      </c>
      <c r="B1263" s="2">
        <v>1418.61985637</v>
      </c>
      <c r="C1263" s="3">
        <v>10733.67</v>
      </c>
      <c r="D1263" s="2">
        <v>10747.0</v>
      </c>
      <c r="E1263" s="4"/>
      <c r="F1263" s="5">
        <f t="shared" si="1"/>
        <v>1240.460361</v>
      </c>
      <c r="G1263" s="6">
        <f t="shared" si="2"/>
        <v>1.014120971</v>
      </c>
      <c r="H1263" s="6">
        <f t="shared" si="3"/>
        <v>1.168728126</v>
      </c>
      <c r="I1263" s="5" t="b">
        <f t="shared" si="4"/>
        <v>0</v>
      </c>
      <c r="J1263" s="48">
        <f t="shared" si="5"/>
        <v>0</v>
      </c>
      <c r="K1263" s="4">
        <f t="shared" si="6"/>
        <v>-146</v>
      </c>
      <c r="L1263" s="7">
        <f t="shared" si="7"/>
        <v>0.001241886512</v>
      </c>
      <c r="M1263" s="50" t="b">
        <f t="shared" si="8"/>
        <v>0</v>
      </c>
      <c r="N1263" s="50" t="b">
        <f t="shared" si="9"/>
        <v>0</v>
      </c>
      <c r="O1263" s="50">
        <f t="shared" si="10"/>
        <v>-1</v>
      </c>
      <c r="P1263" s="4">
        <f t="shared" si="35"/>
        <v>185750</v>
      </c>
      <c r="Q1263" s="21">
        <f t="shared" si="31"/>
        <v>-1</v>
      </c>
      <c r="V1263" s="52"/>
      <c r="W1263" s="53" t="str">
        <f t="shared" si="33"/>
        <v/>
      </c>
      <c r="AE1263" s="16"/>
      <c r="AF1263" s="17" t="str">
        <f t="shared" si="30"/>
        <v>#VALUE!</v>
      </c>
      <c r="AG1263" s="17" t="str">
        <f t="shared" si="22"/>
        <v>#N/A</v>
      </c>
      <c r="AH1263" s="17" t="str">
        <f t="shared" si="23"/>
        <v>#N/A</v>
      </c>
      <c r="AI1263" s="34">
        <f t="shared" si="24"/>
        <v>1</v>
      </c>
      <c r="AJ1263" s="18">
        <f t="shared" si="25"/>
        <v>9660.303</v>
      </c>
      <c r="AK1263" s="18">
        <f t="shared" si="26"/>
        <v>9391.96125</v>
      </c>
      <c r="AL1263" s="18">
        <f t="shared" si="27"/>
        <v>9123.6195</v>
      </c>
    </row>
    <row r="1264" ht="12.75" customHeight="1">
      <c r="A1264" s="1">
        <v>43593.0</v>
      </c>
      <c r="B1264" s="2">
        <v>1106.40781102</v>
      </c>
      <c r="C1264" s="3">
        <v>10923.71</v>
      </c>
      <c r="D1264" s="2">
        <v>10893.0</v>
      </c>
      <c r="E1264" s="4"/>
      <c r="F1264" s="5">
        <f t="shared" si="1"/>
        <v>1165.255689</v>
      </c>
      <c r="G1264" s="6">
        <f t="shared" si="2"/>
        <v>1.033381192</v>
      </c>
      <c r="H1264" s="6">
        <f t="shared" si="3"/>
        <v>1.152507628</v>
      </c>
      <c r="I1264" s="5" t="b">
        <f t="shared" si="4"/>
        <v>0</v>
      </c>
      <c r="J1264" s="48">
        <f t="shared" si="5"/>
        <v>0</v>
      </c>
      <c r="K1264" s="4">
        <f t="shared" si="6"/>
        <v>-78</v>
      </c>
      <c r="L1264" s="7">
        <f t="shared" si="7"/>
        <v>-0.002811315936</v>
      </c>
      <c r="M1264" s="50" t="b">
        <f t="shared" si="8"/>
        <v>0</v>
      </c>
      <c r="N1264" s="50" t="b">
        <f t="shared" si="9"/>
        <v>0</v>
      </c>
      <c r="O1264" s="50">
        <f t="shared" si="10"/>
        <v>1</v>
      </c>
      <c r="P1264" s="4">
        <f t="shared" si="35"/>
        <v>193050</v>
      </c>
      <c r="Q1264" s="21">
        <f t="shared" si="31"/>
        <v>1</v>
      </c>
      <c r="V1264" s="52"/>
      <c r="W1264" s="53" t="str">
        <f t="shared" si="33"/>
        <v/>
      </c>
      <c r="AE1264" s="16"/>
      <c r="AF1264" s="17" t="str">
        <f t="shared" si="30"/>
        <v>#VALUE!</v>
      </c>
      <c r="AG1264" s="17" t="str">
        <f t="shared" si="22"/>
        <v>#N/A</v>
      </c>
      <c r="AH1264" s="17" t="str">
        <f t="shared" si="23"/>
        <v>#N/A</v>
      </c>
      <c r="AI1264" s="34">
        <f t="shared" si="24"/>
        <v>1</v>
      </c>
      <c r="AJ1264" s="18">
        <f t="shared" si="25"/>
        <v>9831.339</v>
      </c>
      <c r="AK1264" s="18">
        <f t="shared" si="26"/>
        <v>9558.24625</v>
      </c>
      <c r="AL1264" s="18">
        <f t="shared" si="27"/>
        <v>9285.1535</v>
      </c>
    </row>
    <row r="1265" ht="12.75" customHeight="1">
      <c r="A1265" s="1">
        <v>43592.0</v>
      </c>
      <c r="B1265" s="2">
        <v>1127.9689858200002</v>
      </c>
      <c r="C1265" s="3">
        <v>10987.14</v>
      </c>
      <c r="D1265" s="2">
        <v>10971.0</v>
      </c>
      <c r="E1265" s="4"/>
      <c r="F1265" s="5">
        <f t="shared" si="1"/>
        <v>1161.229197</v>
      </c>
      <c r="G1265" s="6">
        <f t="shared" si="2"/>
        <v>1.040875695</v>
      </c>
      <c r="H1265" s="6">
        <f t="shared" si="3"/>
        <v>1.155389583</v>
      </c>
      <c r="I1265" s="5" t="b">
        <f t="shared" si="4"/>
        <v>0</v>
      </c>
      <c r="J1265" s="48">
        <f t="shared" si="5"/>
        <v>0</v>
      </c>
      <c r="K1265" s="4">
        <f t="shared" si="6"/>
        <v>111</v>
      </c>
      <c r="L1265" s="7">
        <f t="shared" si="7"/>
        <v>-0.00146899011</v>
      </c>
      <c r="M1265" s="50" t="b">
        <f t="shared" si="8"/>
        <v>0</v>
      </c>
      <c r="N1265" s="50" t="b">
        <f t="shared" si="9"/>
        <v>0</v>
      </c>
      <c r="O1265" s="50">
        <f t="shared" si="10"/>
        <v>1</v>
      </c>
      <c r="P1265" s="4">
        <f t="shared" si="35"/>
        <v>196950</v>
      </c>
      <c r="Q1265" s="21">
        <f t="shared" si="31"/>
        <v>1</v>
      </c>
      <c r="V1265" s="52"/>
      <c r="W1265" s="53" t="str">
        <f t="shared" si="33"/>
        <v/>
      </c>
      <c r="AE1265" s="16"/>
      <c r="AF1265" s="17" t="str">
        <f t="shared" si="30"/>
        <v>#VALUE!</v>
      </c>
      <c r="AG1265" s="17" t="str">
        <f t="shared" si="22"/>
        <v>#N/A</v>
      </c>
      <c r="AH1265" s="17" t="str">
        <f t="shared" si="23"/>
        <v>#N/A</v>
      </c>
      <c r="AI1265" s="34">
        <f t="shared" si="24"/>
        <v>1</v>
      </c>
      <c r="AJ1265" s="18">
        <f t="shared" si="25"/>
        <v>9888.426</v>
      </c>
      <c r="AK1265" s="18">
        <f t="shared" si="26"/>
        <v>9613.7475</v>
      </c>
      <c r="AL1265" s="18">
        <f t="shared" si="27"/>
        <v>9339.069</v>
      </c>
    </row>
    <row r="1266" ht="12.75" customHeight="1">
      <c r="A1266" s="1">
        <v>43591.0</v>
      </c>
      <c r="B1266" s="2">
        <v>1388.5851134099998</v>
      </c>
      <c r="C1266" s="3">
        <v>10897.12</v>
      </c>
      <c r="D1266" s="2">
        <v>10860.0</v>
      </c>
      <c r="E1266" s="4"/>
      <c r="F1266" s="5">
        <f t="shared" si="1"/>
        <v>1177.96509</v>
      </c>
      <c r="G1266" s="6">
        <f t="shared" si="2"/>
        <v>1.034008824</v>
      </c>
      <c r="H1266" s="6">
        <f t="shared" si="3"/>
        <v>1.15556472</v>
      </c>
      <c r="I1266" s="5" t="b">
        <f t="shared" si="4"/>
        <v>0</v>
      </c>
      <c r="J1266" s="48">
        <f t="shared" si="5"/>
        <v>0</v>
      </c>
      <c r="K1266" s="4">
        <f t="shared" si="6"/>
        <v>-232</v>
      </c>
      <c r="L1266" s="7">
        <f t="shared" si="7"/>
        <v>-0.003406404628</v>
      </c>
      <c r="M1266" s="50" t="b">
        <f t="shared" si="8"/>
        <v>0</v>
      </c>
      <c r="N1266" s="50" t="b">
        <f t="shared" si="9"/>
        <v>0</v>
      </c>
      <c r="O1266" s="50">
        <f t="shared" si="10"/>
        <v>1</v>
      </c>
      <c r="P1266" s="4">
        <f t="shared" si="35"/>
        <v>191400</v>
      </c>
      <c r="Q1266" s="21">
        <f t="shared" si="31"/>
        <v>1</v>
      </c>
      <c r="V1266" s="52"/>
      <c r="W1266" s="53" t="str">
        <f t="shared" si="33"/>
        <v/>
      </c>
      <c r="AE1266" s="16"/>
      <c r="AF1266" s="17" t="str">
        <f t="shared" si="30"/>
        <v>#VALUE!</v>
      </c>
      <c r="AG1266" s="17" t="str">
        <f t="shared" si="22"/>
        <v>#N/A</v>
      </c>
      <c r="AH1266" s="17" t="str">
        <f t="shared" si="23"/>
        <v>#N/A</v>
      </c>
      <c r="AI1266" s="34">
        <f t="shared" si="24"/>
        <v>1</v>
      </c>
      <c r="AJ1266" s="18">
        <f t="shared" si="25"/>
        <v>9807.408</v>
      </c>
      <c r="AK1266" s="18">
        <f t="shared" si="26"/>
        <v>9534.98</v>
      </c>
      <c r="AL1266" s="18">
        <f t="shared" si="27"/>
        <v>9262.552</v>
      </c>
    </row>
    <row r="1267" ht="12.75" customHeight="1">
      <c r="A1267" s="1">
        <v>43588.0</v>
      </c>
      <c r="B1267" s="2">
        <v>1160.7200389900001</v>
      </c>
      <c r="C1267" s="3">
        <v>11096.3</v>
      </c>
      <c r="D1267" s="2">
        <v>11092.0</v>
      </c>
      <c r="E1267" s="4"/>
      <c r="F1267" s="5">
        <f t="shared" si="1"/>
        <v>1131.749487</v>
      </c>
      <c r="G1267" s="6">
        <f t="shared" si="2"/>
        <v>1.054609861</v>
      </c>
      <c r="H1267" s="6">
        <f t="shared" si="3"/>
        <v>1.016177063</v>
      </c>
      <c r="I1267" s="5" t="b">
        <f t="shared" si="4"/>
        <v>0</v>
      </c>
      <c r="J1267" s="48">
        <f t="shared" si="5"/>
        <v>0</v>
      </c>
      <c r="K1267" s="4">
        <f t="shared" si="6"/>
        <v>114</v>
      </c>
      <c r="L1267" s="7">
        <f t="shared" si="7"/>
        <v>-0.0003875165596</v>
      </c>
      <c r="M1267" s="50" t="b">
        <f t="shared" si="8"/>
        <v>0</v>
      </c>
      <c r="N1267" s="50" t="b">
        <f t="shared" si="9"/>
        <v>0</v>
      </c>
      <c r="O1267" s="50">
        <f t="shared" si="10"/>
        <v>-1</v>
      </c>
      <c r="P1267" s="4">
        <f t="shared" si="35"/>
        <v>179800</v>
      </c>
      <c r="Q1267" s="21">
        <f t="shared" si="31"/>
        <v>-1</v>
      </c>
      <c r="V1267" s="52"/>
      <c r="W1267" s="53" t="str">
        <f t="shared" si="33"/>
        <v/>
      </c>
      <c r="AE1267" s="16"/>
      <c r="AF1267" s="17" t="str">
        <f t="shared" si="30"/>
        <v>#VALUE!</v>
      </c>
      <c r="AG1267" s="17" t="str">
        <f t="shared" si="22"/>
        <v>#N/A</v>
      </c>
      <c r="AH1267" s="17" t="str">
        <f t="shared" si="23"/>
        <v>#N/A</v>
      </c>
      <c r="AI1267" s="34">
        <f t="shared" si="24"/>
        <v>1</v>
      </c>
      <c r="AJ1267" s="18">
        <f t="shared" si="25"/>
        <v>9986.67</v>
      </c>
      <c r="AK1267" s="18">
        <f t="shared" si="26"/>
        <v>9709.2625</v>
      </c>
      <c r="AL1267" s="18">
        <f t="shared" si="27"/>
        <v>9431.855</v>
      </c>
    </row>
    <row r="1268" ht="12.75" customHeight="1">
      <c r="A1268" s="1">
        <v>43587.0</v>
      </c>
      <c r="B1268" s="2">
        <v>1042.5964982</v>
      </c>
      <c r="C1268" s="3">
        <v>11004.49</v>
      </c>
      <c r="D1268" s="2">
        <v>10978.0</v>
      </c>
      <c r="E1268" s="4"/>
      <c r="F1268" s="5">
        <f t="shared" si="1"/>
        <v>1130.814438</v>
      </c>
      <c r="G1268" s="6">
        <f t="shared" si="2"/>
        <v>1.047958921</v>
      </c>
      <c r="H1268" s="6">
        <f t="shared" si="3"/>
        <v>1.023446895</v>
      </c>
      <c r="I1268" s="5" t="b">
        <f t="shared" si="4"/>
        <v>0</v>
      </c>
      <c r="J1268" s="48">
        <f t="shared" si="5"/>
        <v>0</v>
      </c>
      <c r="K1268" s="4">
        <f t="shared" si="6"/>
        <v>26</v>
      </c>
      <c r="L1268" s="7">
        <f t="shared" si="7"/>
        <v>-0.002407199243</v>
      </c>
      <c r="M1268" s="50" t="b">
        <f t="shared" si="8"/>
        <v>0</v>
      </c>
      <c r="N1268" s="50" t="b">
        <f t="shared" si="9"/>
        <v>0</v>
      </c>
      <c r="O1268" s="50">
        <f t="shared" si="10"/>
        <v>1</v>
      </c>
      <c r="P1268" s="4">
        <f t="shared" si="35"/>
        <v>174100</v>
      </c>
      <c r="Q1268" s="21">
        <f t="shared" si="31"/>
        <v>1</v>
      </c>
      <c r="V1268" s="52"/>
      <c r="W1268" s="53" t="str">
        <f t="shared" si="33"/>
        <v/>
      </c>
      <c r="AE1268" s="16"/>
      <c r="AF1268" s="17" t="str">
        <f t="shared" si="30"/>
        <v>#VALUE!</v>
      </c>
      <c r="AG1268" s="17" t="str">
        <f t="shared" si="22"/>
        <v>#N/A</v>
      </c>
      <c r="AH1268" s="17" t="str">
        <f t="shared" si="23"/>
        <v>#N/A</v>
      </c>
      <c r="AI1268" s="34">
        <f t="shared" si="24"/>
        <v>1</v>
      </c>
      <c r="AJ1268" s="18">
        <f t="shared" si="25"/>
        <v>9904.041</v>
      </c>
      <c r="AK1268" s="18">
        <f t="shared" si="26"/>
        <v>9628.92875</v>
      </c>
      <c r="AL1268" s="18">
        <f t="shared" si="27"/>
        <v>9353.8165</v>
      </c>
    </row>
    <row r="1269" ht="12.75" customHeight="1">
      <c r="A1269" s="1">
        <v>43585.0</v>
      </c>
      <c r="B1269" s="2">
        <v>1086.27534639</v>
      </c>
      <c r="C1269" s="3">
        <v>10967.73</v>
      </c>
      <c r="D1269" s="2">
        <v>10952.0</v>
      </c>
      <c r="E1269" s="4"/>
      <c r="F1269" s="5">
        <f t="shared" si="1"/>
        <v>1174.774198</v>
      </c>
      <c r="G1269" s="6">
        <f t="shared" si="2"/>
        <v>1.046301308</v>
      </c>
      <c r="H1269" s="6">
        <f t="shared" si="3"/>
        <v>1.070393949</v>
      </c>
      <c r="I1269" s="5" t="b">
        <f t="shared" si="4"/>
        <v>0</v>
      </c>
      <c r="J1269" s="48">
        <f t="shared" si="5"/>
        <v>0</v>
      </c>
      <c r="K1269" s="4">
        <f t="shared" si="6"/>
        <v>19</v>
      </c>
      <c r="L1269" s="7">
        <f t="shared" si="7"/>
        <v>-0.001434207443</v>
      </c>
      <c r="M1269" s="50" t="b">
        <f t="shared" si="8"/>
        <v>0</v>
      </c>
      <c r="N1269" s="50" t="b">
        <f t="shared" si="9"/>
        <v>0</v>
      </c>
      <c r="O1269" s="50">
        <f t="shared" si="10"/>
        <v>1</v>
      </c>
      <c r="P1269" s="4">
        <f t="shared" si="35"/>
        <v>172800</v>
      </c>
      <c r="Q1269" s="21">
        <f t="shared" si="31"/>
        <v>1</v>
      </c>
      <c r="V1269" s="52"/>
      <c r="W1269" s="53" t="str">
        <f t="shared" si="33"/>
        <v/>
      </c>
      <c r="AE1269" s="16"/>
      <c r="AF1269" s="17" t="str">
        <f t="shared" si="30"/>
        <v>#VALUE!</v>
      </c>
      <c r="AG1269" s="17" t="str">
        <f t="shared" si="22"/>
        <v>#N/A</v>
      </c>
      <c r="AH1269" s="17" t="str">
        <f t="shared" si="23"/>
        <v>#N/A</v>
      </c>
      <c r="AI1269" s="34">
        <f t="shared" si="24"/>
        <v>1</v>
      </c>
      <c r="AJ1269" s="18">
        <f t="shared" si="25"/>
        <v>9870.957</v>
      </c>
      <c r="AK1269" s="18">
        <f t="shared" si="26"/>
        <v>9596.76375</v>
      </c>
      <c r="AL1269" s="18">
        <f t="shared" si="27"/>
        <v>9322.5705</v>
      </c>
    </row>
    <row r="1270" ht="12.75" customHeight="1">
      <c r="A1270" s="1">
        <v>43584.0</v>
      </c>
      <c r="B1270" s="2">
        <v>1211.64845431</v>
      </c>
      <c r="C1270" s="3">
        <v>10939.06</v>
      </c>
      <c r="D1270" s="2">
        <v>10933.0</v>
      </c>
      <c r="E1270" s="4"/>
      <c r="F1270" s="5">
        <f t="shared" si="1"/>
        <v>1181.387774</v>
      </c>
      <c r="G1270" s="6">
        <f t="shared" si="2"/>
        <v>1.045358522</v>
      </c>
      <c r="H1270" s="6">
        <f t="shared" si="3"/>
        <v>1.072946207</v>
      </c>
      <c r="I1270" s="5" t="b">
        <f t="shared" si="4"/>
        <v>0</v>
      </c>
      <c r="J1270" s="48">
        <f t="shared" si="5"/>
        <v>0</v>
      </c>
      <c r="K1270" s="4">
        <f t="shared" si="6"/>
        <v>-1</v>
      </c>
      <c r="L1270" s="7">
        <f t="shared" si="7"/>
        <v>-0.0005539781297</v>
      </c>
      <c r="M1270" s="50" t="b">
        <f t="shared" si="8"/>
        <v>0</v>
      </c>
      <c r="N1270" s="50" t="b">
        <f t="shared" si="9"/>
        <v>0</v>
      </c>
      <c r="O1270" s="50">
        <f t="shared" si="10"/>
        <v>-1</v>
      </c>
      <c r="P1270" s="4">
        <f t="shared" si="35"/>
        <v>173750</v>
      </c>
      <c r="Q1270" s="21">
        <f t="shared" si="31"/>
        <v>-1</v>
      </c>
      <c r="V1270" s="52"/>
      <c r="W1270" s="53" t="str">
        <f t="shared" si="33"/>
        <v/>
      </c>
      <c r="AE1270" s="16"/>
      <c r="AF1270" s="17" t="str">
        <f t="shared" si="30"/>
        <v>#VALUE!</v>
      </c>
      <c r="AG1270" s="17" t="str">
        <f t="shared" si="22"/>
        <v>#N/A</v>
      </c>
      <c r="AH1270" s="17" t="str">
        <f t="shared" si="23"/>
        <v>#N/A</v>
      </c>
      <c r="AI1270" s="34">
        <f t="shared" si="24"/>
        <v>1</v>
      </c>
      <c r="AJ1270" s="18">
        <f t="shared" si="25"/>
        <v>9845.154</v>
      </c>
      <c r="AK1270" s="18">
        <f t="shared" si="26"/>
        <v>9571.6775</v>
      </c>
      <c r="AL1270" s="18">
        <f t="shared" si="27"/>
        <v>9298.201</v>
      </c>
    </row>
    <row r="1271" ht="12.75" customHeight="1">
      <c r="A1271" s="1">
        <v>43581.0</v>
      </c>
      <c r="B1271" s="2">
        <v>1157.50709864</v>
      </c>
      <c r="C1271" s="3">
        <v>10952.47</v>
      </c>
      <c r="D1271" s="2">
        <v>10934.0</v>
      </c>
      <c r="E1271" s="4"/>
      <c r="F1271" s="5">
        <f t="shared" si="1"/>
        <v>1163.201713</v>
      </c>
      <c r="G1271" s="6">
        <f t="shared" si="2"/>
        <v>1.048481928</v>
      </c>
      <c r="H1271" s="6">
        <f t="shared" si="3"/>
        <v>1.076811127</v>
      </c>
      <c r="I1271" s="5" t="b">
        <f t="shared" si="4"/>
        <v>0</v>
      </c>
      <c r="J1271" s="48">
        <f t="shared" si="5"/>
        <v>0</v>
      </c>
      <c r="K1271" s="4">
        <f t="shared" si="6"/>
        <v>-96</v>
      </c>
      <c r="L1271" s="7">
        <f t="shared" si="7"/>
        <v>-0.001686377593</v>
      </c>
      <c r="M1271" s="50" t="b">
        <f t="shared" si="8"/>
        <v>0</v>
      </c>
      <c r="N1271" s="50" t="b">
        <f t="shared" si="9"/>
        <v>0</v>
      </c>
      <c r="O1271" s="50">
        <f t="shared" si="10"/>
        <v>1</v>
      </c>
      <c r="P1271" s="4">
        <f t="shared" si="35"/>
        <v>173800</v>
      </c>
      <c r="Q1271" s="21">
        <f t="shared" si="31"/>
        <v>1</v>
      </c>
      <c r="V1271" s="52"/>
      <c r="W1271" s="53" t="str">
        <f t="shared" si="33"/>
        <v/>
      </c>
      <c r="AE1271" s="16"/>
      <c r="AF1271" s="17" t="str">
        <f t="shared" si="30"/>
        <v>#VALUE!</v>
      </c>
      <c r="AG1271" s="17" t="str">
        <f t="shared" si="22"/>
        <v>#N/A</v>
      </c>
      <c r="AH1271" s="17" t="str">
        <f t="shared" si="23"/>
        <v>#N/A</v>
      </c>
      <c r="AI1271" s="34">
        <f t="shared" si="24"/>
        <v>1</v>
      </c>
      <c r="AJ1271" s="18">
        <f t="shared" si="25"/>
        <v>9857.223</v>
      </c>
      <c r="AK1271" s="18">
        <f t="shared" si="26"/>
        <v>9583.41125</v>
      </c>
      <c r="AL1271" s="18">
        <f t="shared" si="27"/>
        <v>9309.5995</v>
      </c>
    </row>
    <row r="1272" ht="12.75" customHeight="1">
      <c r="A1272" s="1">
        <v>43580.0</v>
      </c>
      <c r="B1272" s="2">
        <v>1156.04479303</v>
      </c>
      <c r="C1272" s="3">
        <v>11039.86</v>
      </c>
      <c r="D1272" s="2">
        <v>11030.0</v>
      </c>
      <c r="E1272" s="4"/>
      <c r="F1272" s="5">
        <f t="shared" si="1"/>
        <v>1189.244427</v>
      </c>
      <c r="G1272" s="6">
        <f t="shared" si="2"/>
        <v>1.05881303</v>
      </c>
      <c r="H1272" s="6">
        <f t="shared" si="3"/>
        <v>1.102314696</v>
      </c>
      <c r="I1272" s="5" t="b">
        <f t="shared" si="4"/>
        <v>0</v>
      </c>
      <c r="J1272" s="48">
        <f t="shared" si="5"/>
        <v>0</v>
      </c>
      <c r="K1272" s="4">
        <f t="shared" si="6"/>
        <v>21</v>
      </c>
      <c r="L1272" s="7">
        <f t="shared" si="7"/>
        <v>-0.0008931272679</v>
      </c>
      <c r="M1272" s="50" t="b">
        <f t="shared" si="8"/>
        <v>0</v>
      </c>
      <c r="N1272" s="50" t="b">
        <f t="shared" si="9"/>
        <v>0</v>
      </c>
      <c r="O1272" s="50">
        <f t="shared" si="10"/>
        <v>-1</v>
      </c>
      <c r="P1272" s="4">
        <f t="shared" si="35"/>
        <v>169000</v>
      </c>
      <c r="Q1272" s="21">
        <f t="shared" si="31"/>
        <v>-1</v>
      </c>
      <c r="V1272" s="52"/>
      <c r="W1272" s="53" t="str">
        <f t="shared" si="33"/>
        <v/>
      </c>
      <c r="AE1272" s="16"/>
      <c r="AF1272" s="17" t="str">
        <f t="shared" si="30"/>
        <v>#VALUE!</v>
      </c>
      <c r="AG1272" s="17" t="str">
        <f t="shared" si="22"/>
        <v>#N/A</v>
      </c>
      <c r="AH1272" s="17" t="str">
        <f t="shared" si="23"/>
        <v>#N/A</v>
      </c>
      <c r="AI1272" s="34">
        <f t="shared" si="24"/>
        <v>1</v>
      </c>
      <c r="AJ1272" s="18">
        <f t="shared" si="25"/>
        <v>9935.874</v>
      </c>
      <c r="AK1272" s="18">
        <f t="shared" si="26"/>
        <v>9659.8775</v>
      </c>
      <c r="AL1272" s="18">
        <f t="shared" si="27"/>
        <v>9383.881</v>
      </c>
    </row>
    <row r="1273" ht="12.75" customHeight="1">
      <c r="A1273" s="1">
        <v>43579.0</v>
      </c>
      <c r="B1273" s="2">
        <v>1262.3952961100001</v>
      </c>
      <c r="C1273" s="3">
        <v>11027.64</v>
      </c>
      <c r="D1273" s="2">
        <v>11009.0</v>
      </c>
      <c r="E1273" s="4"/>
      <c r="F1273" s="5">
        <f t="shared" si="1"/>
        <v>1320.425482</v>
      </c>
      <c r="G1273" s="6">
        <f t="shared" si="2"/>
        <v>1.059802741</v>
      </c>
      <c r="H1273" s="6">
        <f t="shared" si="3"/>
        <v>1.555692007</v>
      </c>
      <c r="I1273" s="5" t="b">
        <f t="shared" si="4"/>
        <v>0</v>
      </c>
      <c r="J1273" s="48">
        <f t="shared" si="5"/>
        <v>0</v>
      </c>
      <c r="K1273" s="4">
        <f t="shared" si="6"/>
        <v>-14</v>
      </c>
      <c r="L1273" s="7">
        <f t="shared" si="7"/>
        <v>-0.001690298196</v>
      </c>
      <c r="M1273" s="50" t="b">
        <f t="shared" si="8"/>
        <v>0</v>
      </c>
      <c r="N1273" s="50" t="b">
        <f t="shared" si="9"/>
        <v>0</v>
      </c>
      <c r="O1273" s="50">
        <f t="shared" si="10"/>
        <v>1</v>
      </c>
      <c r="P1273" s="4">
        <f t="shared" si="35"/>
        <v>167950</v>
      </c>
      <c r="Q1273" s="21">
        <f t="shared" si="31"/>
        <v>1</v>
      </c>
      <c r="V1273" s="52"/>
      <c r="W1273" s="53" t="str">
        <f t="shared" si="33"/>
        <v/>
      </c>
      <c r="AE1273" s="16"/>
      <c r="AF1273" s="17" t="str">
        <f t="shared" si="30"/>
        <v>#VALUE!</v>
      </c>
      <c r="AG1273" s="17" t="str">
        <f t="shared" si="22"/>
        <v>#N/A</v>
      </c>
      <c r="AH1273" s="17" t="str">
        <f t="shared" si="23"/>
        <v>#N/A</v>
      </c>
      <c r="AI1273" s="34">
        <f t="shared" si="24"/>
        <v>1</v>
      </c>
      <c r="AJ1273" s="18">
        <f t="shared" si="25"/>
        <v>9924.876</v>
      </c>
      <c r="AK1273" s="18">
        <f t="shared" si="26"/>
        <v>9649.185</v>
      </c>
      <c r="AL1273" s="18">
        <f t="shared" si="27"/>
        <v>9373.494</v>
      </c>
    </row>
    <row r="1274" ht="12.75" customHeight="1">
      <c r="A1274" s="1">
        <v>43578.0</v>
      </c>
      <c r="B1274" s="2">
        <v>1119.34322934</v>
      </c>
      <c r="C1274" s="3">
        <v>11025.68</v>
      </c>
      <c r="D1274" s="2">
        <v>11023.0</v>
      </c>
      <c r="E1274" s="4"/>
      <c r="F1274" s="5">
        <f t="shared" si="1"/>
        <v>1406.407451</v>
      </c>
      <c r="G1274" s="6">
        <f t="shared" si="2"/>
        <v>1.06169177</v>
      </c>
      <c r="H1274" s="6">
        <f t="shared" si="3"/>
        <v>1.562043264</v>
      </c>
      <c r="I1274" s="5" t="b">
        <f t="shared" si="4"/>
        <v>0</v>
      </c>
      <c r="J1274" s="48">
        <f t="shared" si="5"/>
        <v>0</v>
      </c>
      <c r="K1274" s="4">
        <f t="shared" si="6"/>
        <v>45</v>
      </c>
      <c r="L1274" s="7">
        <f t="shared" si="7"/>
        <v>-0.0002430689082</v>
      </c>
      <c r="M1274" s="50" t="b">
        <f t="shared" si="8"/>
        <v>0</v>
      </c>
      <c r="N1274" s="50" t="b">
        <f t="shared" si="9"/>
        <v>0</v>
      </c>
      <c r="O1274" s="50">
        <f t="shared" si="10"/>
        <v>-1</v>
      </c>
      <c r="P1274" s="4">
        <f t="shared" si="35"/>
        <v>167250</v>
      </c>
      <c r="Q1274" s="21">
        <f t="shared" si="31"/>
        <v>-1</v>
      </c>
      <c r="V1274" s="52"/>
      <c r="W1274" s="53" t="str">
        <f t="shared" si="33"/>
        <v/>
      </c>
      <c r="AE1274" s="16"/>
      <c r="AF1274" s="17" t="str">
        <f t="shared" si="30"/>
        <v>#VALUE!</v>
      </c>
      <c r="AG1274" s="17" t="str">
        <f t="shared" si="22"/>
        <v>#N/A</v>
      </c>
      <c r="AH1274" s="17" t="str">
        <f t="shared" si="23"/>
        <v>#N/A</v>
      </c>
      <c r="AI1274" s="34">
        <f t="shared" si="24"/>
        <v>1</v>
      </c>
      <c r="AJ1274" s="18">
        <f t="shared" si="25"/>
        <v>9923.112</v>
      </c>
      <c r="AK1274" s="18">
        <f t="shared" si="26"/>
        <v>9647.47</v>
      </c>
      <c r="AL1274" s="18">
        <f t="shared" si="27"/>
        <v>9371.828</v>
      </c>
    </row>
    <row r="1275" ht="12.75" customHeight="1">
      <c r="A1275" s="1">
        <v>43577.0</v>
      </c>
      <c r="B1275" s="2">
        <v>1120.7181457699999</v>
      </c>
      <c r="C1275" s="3">
        <v>10987.71</v>
      </c>
      <c r="D1275" s="2">
        <v>10978.0</v>
      </c>
      <c r="E1275" s="4"/>
      <c r="F1275" s="5">
        <f t="shared" si="1"/>
        <v>1448.391955</v>
      </c>
      <c r="G1275" s="6">
        <f t="shared" si="2"/>
        <v>1.060277348</v>
      </c>
      <c r="H1275" s="6">
        <f t="shared" si="3"/>
        <v>1.571174081</v>
      </c>
      <c r="I1275" s="5" t="b">
        <f t="shared" si="4"/>
        <v>0</v>
      </c>
      <c r="J1275" s="48">
        <f t="shared" si="5"/>
        <v>0</v>
      </c>
      <c r="K1275" s="4">
        <f t="shared" si="6"/>
        <v>5</v>
      </c>
      <c r="L1275" s="7">
        <f t="shared" si="7"/>
        <v>-0.000883714623</v>
      </c>
      <c r="M1275" s="50" t="b">
        <f t="shared" si="8"/>
        <v>0</v>
      </c>
      <c r="N1275" s="50" t="b">
        <f t="shared" si="9"/>
        <v>0</v>
      </c>
      <c r="O1275" s="50">
        <f t="shared" si="10"/>
        <v>-1</v>
      </c>
      <c r="P1275" s="4">
        <f t="shared" si="35"/>
        <v>169500</v>
      </c>
      <c r="Q1275" s="21">
        <f t="shared" si="31"/>
        <v>-1</v>
      </c>
      <c r="V1275" s="52"/>
      <c r="W1275" s="53" t="str">
        <f t="shared" si="33"/>
        <v/>
      </c>
      <c r="AE1275" s="16"/>
      <c r="AF1275" s="17" t="str">
        <f t="shared" si="30"/>
        <v>#VALUE!</v>
      </c>
      <c r="AG1275" s="17" t="str">
        <f t="shared" si="22"/>
        <v>#N/A</v>
      </c>
      <c r="AH1275" s="17" t="str">
        <f t="shared" si="23"/>
        <v>#N/A</v>
      </c>
      <c r="AI1275" s="34">
        <f t="shared" si="24"/>
        <v>1</v>
      </c>
      <c r="AJ1275" s="18">
        <f t="shared" si="25"/>
        <v>9888.939</v>
      </c>
      <c r="AK1275" s="18">
        <f t="shared" si="26"/>
        <v>9614.24625</v>
      </c>
      <c r="AL1275" s="18">
        <f t="shared" si="27"/>
        <v>9339.5535</v>
      </c>
    </row>
    <row r="1276" ht="12.75" customHeight="1">
      <c r="A1276" s="1">
        <v>43574.0</v>
      </c>
      <c r="B1276" s="2">
        <v>1287.72067088</v>
      </c>
      <c r="C1276" s="3">
        <v>10968.5</v>
      </c>
      <c r="D1276" s="2">
        <v>10973.0</v>
      </c>
      <c r="E1276" s="4"/>
      <c r="F1276" s="5">
        <f t="shared" si="1"/>
        <v>1464.769386</v>
      </c>
      <c r="G1276" s="6">
        <f t="shared" si="2"/>
        <v>1.060518663</v>
      </c>
      <c r="H1276" s="6">
        <f t="shared" si="3"/>
        <v>1.575329856</v>
      </c>
      <c r="I1276" s="5" t="b">
        <f t="shared" si="4"/>
        <v>0</v>
      </c>
      <c r="J1276" s="48">
        <f t="shared" si="5"/>
        <v>0</v>
      </c>
      <c r="K1276" s="4">
        <f t="shared" si="6"/>
        <v>35</v>
      </c>
      <c r="L1276" s="7">
        <f t="shared" si="7"/>
        <v>0.000410265761</v>
      </c>
      <c r="M1276" s="50" t="b">
        <f t="shared" si="8"/>
        <v>0</v>
      </c>
      <c r="N1276" s="50" t="b">
        <f t="shared" si="9"/>
        <v>0</v>
      </c>
      <c r="O1276" s="50">
        <f t="shared" si="10"/>
        <v>1</v>
      </c>
      <c r="P1276" s="4">
        <f t="shared" si="35"/>
        <v>169250</v>
      </c>
      <c r="Q1276" s="21">
        <f t="shared" si="31"/>
        <v>1</v>
      </c>
      <c r="V1276" s="52"/>
      <c r="W1276" s="53" t="str">
        <f t="shared" si="33"/>
        <v/>
      </c>
      <c r="AE1276" s="16"/>
      <c r="AF1276" s="17" t="str">
        <f t="shared" si="30"/>
        <v>#VALUE!</v>
      </c>
      <c r="AG1276" s="17" t="str">
        <f t="shared" si="22"/>
        <v>#N/A</v>
      </c>
      <c r="AH1276" s="17" t="str">
        <f t="shared" si="23"/>
        <v>#N/A</v>
      </c>
      <c r="AI1276" s="34">
        <f t="shared" si="24"/>
        <v>1</v>
      </c>
      <c r="AJ1276" s="18">
        <f t="shared" si="25"/>
        <v>9871.65</v>
      </c>
      <c r="AK1276" s="18">
        <f t="shared" si="26"/>
        <v>9597.4375</v>
      </c>
      <c r="AL1276" s="18">
        <f t="shared" si="27"/>
        <v>9323.225</v>
      </c>
    </row>
    <row r="1277" ht="12.75" customHeight="1">
      <c r="A1277" s="1">
        <v>43573.0</v>
      </c>
      <c r="B1277" s="2">
        <v>1811.9500666200001</v>
      </c>
      <c r="C1277" s="3">
        <v>10962.02</v>
      </c>
      <c r="D1277" s="2">
        <v>10938.0</v>
      </c>
      <c r="E1277" s="4"/>
      <c r="F1277" s="5">
        <f t="shared" si="1"/>
        <v>1449.265765</v>
      </c>
      <c r="G1277" s="6">
        <f t="shared" si="2"/>
        <v>1.062027649</v>
      </c>
      <c r="H1277" s="6">
        <f t="shared" si="3"/>
        <v>1.58482358</v>
      </c>
      <c r="I1277" s="5" t="b">
        <f t="shared" si="4"/>
        <v>0</v>
      </c>
      <c r="J1277" s="48">
        <f t="shared" si="5"/>
        <v>0</v>
      </c>
      <c r="K1277" s="4">
        <f t="shared" si="6"/>
        <v>-66</v>
      </c>
      <c r="L1277" s="7">
        <f t="shared" si="7"/>
        <v>-0.002191201986</v>
      </c>
      <c r="M1277" s="50" t="b">
        <f t="shared" si="8"/>
        <v>0</v>
      </c>
      <c r="N1277" s="50" t="b">
        <f t="shared" si="9"/>
        <v>0</v>
      </c>
      <c r="O1277" s="50">
        <f t="shared" si="10"/>
        <v>1</v>
      </c>
      <c r="P1277" s="4">
        <f t="shared" si="35"/>
        <v>167500</v>
      </c>
      <c r="Q1277" s="21">
        <f t="shared" si="31"/>
        <v>1</v>
      </c>
      <c r="V1277" s="52"/>
      <c r="W1277" s="53" t="str">
        <f t="shared" si="33"/>
        <v/>
      </c>
      <c r="AE1277" s="16"/>
      <c r="AF1277" s="17" t="str">
        <f t="shared" si="30"/>
        <v>#VALUE!</v>
      </c>
      <c r="AG1277" s="17" t="str">
        <f t="shared" si="22"/>
        <v>#N/A</v>
      </c>
      <c r="AH1277" s="17" t="str">
        <f t="shared" si="23"/>
        <v>#N/A</v>
      </c>
      <c r="AI1277" s="34">
        <f t="shared" si="24"/>
        <v>1</v>
      </c>
      <c r="AJ1277" s="18">
        <f t="shared" si="25"/>
        <v>9865.818</v>
      </c>
      <c r="AK1277" s="18">
        <f t="shared" si="26"/>
        <v>9591.7675</v>
      </c>
      <c r="AL1277" s="18">
        <f t="shared" si="27"/>
        <v>9317.717</v>
      </c>
      <c r="AM1277" s="19">
        <v>131.0</v>
      </c>
      <c r="AN1277" s="19">
        <v>428.0</v>
      </c>
      <c r="AO1277" s="19">
        <v>65.0</v>
      </c>
      <c r="AP1277" s="19">
        <v>41.5</v>
      </c>
      <c r="AQ1277" s="19">
        <v>24.0</v>
      </c>
    </row>
    <row r="1278" ht="12.75" customHeight="1">
      <c r="A1278" s="102">
        <v>43572.0</v>
      </c>
      <c r="B1278" s="2">
        <v>1692.3051437899999</v>
      </c>
      <c r="C1278" s="3">
        <v>10997.26</v>
      </c>
      <c r="D1278" s="2">
        <v>11004.0</v>
      </c>
      <c r="E1278" s="4"/>
      <c r="F1278" s="5">
        <f t="shared" si="1"/>
        <v>1367.669017</v>
      </c>
      <c r="G1278" s="6">
        <f t="shared" si="2"/>
        <v>1.067551199</v>
      </c>
      <c r="H1278" s="6">
        <f t="shared" si="3"/>
        <v>1.492205923</v>
      </c>
      <c r="I1278" s="5" t="b">
        <f t="shared" si="4"/>
        <v>0</v>
      </c>
      <c r="J1278" s="48">
        <f t="shared" si="5"/>
        <v>0</v>
      </c>
      <c r="K1278" s="4">
        <f t="shared" si="6"/>
        <v>74</v>
      </c>
      <c r="L1278" s="7">
        <f t="shared" si="7"/>
        <v>0.0006128799355</v>
      </c>
      <c r="M1278" s="50" t="b">
        <f t="shared" si="8"/>
        <v>0</v>
      </c>
      <c r="N1278" s="50" t="b">
        <f t="shared" si="9"/>
        <v>0</v>
      </c>
      <c r="O1278" s="50">
        <f t="shared" si="10"/>
        <v>1</v>
      </c>
      <c r="P1278" s="4">
        <f t="shared" si="35"/>
        <v>170800</v>
      </c>
      <c r="Q1278" s="21">
        <f t="shared" si="31"/>
        <v>1</v>
      </c>
      <c r="V1278" s="52"/>
      <c r="W1278" s="53" t="str">
        <f t="shared" si="33"/>
        <v/>
      </c>
      <c r="AE1278" s="16"/>
      <c r="AF1278" s="17" t="str">
        <f t="shared" si="30"/>
        <v>#VALUE!</v>
      </c>
      <c r="AG1278" s="17" t="str">
        <f t="shared" si="22"/>
        <v>#N/A</v>
      </c>
      <c r="AH1278" s="17" t="str">
        <f t="shared" si="23"/>
        <v>#N/A</v>
      </c>
      <c r="AI1278" s="34">
        <f t="shared" si="24"/>
        <v>1</v>
      </c>
      <c r="AJ1278" s="18">
        <f t="shared" si="25"/>
        <v>9897.534</v>
      </c>
      <c r="AK1278" s="18">
        <f t="shared" si="26"/>
        <v>9622.6025</v>
      </c>
      <c r="AL1278" s="18">
        <f t="shared" si="27"/>
        <v>9347.671</v>
      </c>
    </row>
    <row r="1279" ht="12.75" customHeight="1">
      <c r="A1279" s="1">
        <v>43571.0</v>
      </c>
      <c r="B1279" s="2">
        <v>1329.26575026</v>
      </c>
      <c r="C1279" s="3">
        <v>10927.85</v>
      </c>
      <c r="D1279" s="2">
        <v>10930.0</v>
      </c>
      <c r="E1279" s="4"/>
      <c r="F1279" s="5">
        <f t="shared" si="1"/>
        <v>1286.137988</v>
      </c>
      <c r="G1279" s="6">
        <f t="shared" si="2"/>
        <v>1.063279577</v>
      </c>
      <c r="H1279" s="6">
        <f t="shared" si="3"/>
        <v>1.254941036</v>
      </c>
      <c r="I1279" s="5" t="b">
        <f t="shared" si="4"/>
        <v>0</v>
      </c>
      <c r="J1279" s="48">
        <f t="shared" si="5"/>
        <v>0</v>
      </c>
      <c r="K1279" s="4">
        <f t="shared" si="6"/>
        <v>54</v>
      </c>
      <c r="L1279" s="7">
        <f t="shared" si="7"/>
        <v>0.0001967450139</v>
      </c>
      <c r="M1279" s="50" t="b">
        <f t="shared" si="8"/>
        <v>0</v>
      </c>
      <c r="N1279" s="50" t="b">
        <f t="shared" si="9"/>
        <v>0</v>
      </c>
      <c r="O1279" s="50">
        <f t="shared" si="10"/>
        <v>1</v>
      </c>
      <c r="P1279" s="4">
        <f t="shared" si="35"/>
        <v>167100</v>
      </c>
      <c r="Q1279" s="21">
        <f t="shared" si="31"/>
        <v>1</v>
      </c>
      <c r="V1279" s="52"/>
      <c r="W1279" s="53" t="str">
        <f t="shared" si="33"/>
        <v/>
      </c>
      <c r="AE1279" s="16"/>
      <c r="AF1279" s="17" t="str">
        <f t="shared" si="30"/>
        <v>#VALUE!</v>
      </c>
      <c r="AG1279" s="17" t="str">
        <f t="shared" si="22"/>
        <v>#N/A</v>
      </c>
      <c r="AH1279" s="17" t="str">
        <f t="shared" si="23"/>
        <v>#N/A</v>
      </c>
      <c r="AI1279" s="34">
        <f t="shared" si="24"/>
        <v>1</v>
      </c>
      <c r="AJ1279" s="18">
        <f t="shared" si="25"/>
        <v>9835.065</v>
      </c>
      <c r="AK1279" s="18">
        <f t="shared" si="26"/>
        <v>9561.86875</v>
      </c>
      <c r="AL1279" s="18">
        <f t="shared" si="27"/>
        <v>9288.6725</v>
      </c>
    </row>
    <row r="1280" ht="12.75" customHeight="1">
      <c r="A1280" s="1">
        <v>43570.0</v>
      </c>
      <c r="B1280" s="2">
        <v>1202.60529977</v>
      </c>
      <c r="C1280" s="3">
        <v>10875.6</v>
      </c>
      <c r="D1280" s="2">
        <v>10876.0</v>
      </c>
      <c r="E1280" s="4"/>
      <c r="F1280" s="5">
        <f t="shared" si="1"/>
        <v>1296.696838</v>
      </c>
      <c r="G1280" s="6">
        <f t="shared" si="2"/>
        <v>1.060495932</v>
      </c>
      <c r="H1280" s="6">
        <f t="shared" si="3"/>
        <v>1.262664602</v>
      </c>
      <c r="I1280" s="5" t="b">
        <f t="shared" si="4"/>
        <v>0</v>
      </c>
      <c r="J1280" s="48">
        <f t="shared" si="5"/>
        <v>0</v>
      </c>
      <c r="K1280" s="4">
        <f t="shared" si="6"/>
        <v>74</v>
      </c>
      <c r="L1280" s="7">
        <f t="shared" si="7"/>
        <v>0.00003677957998</v>
      </c>
      <c r="M1280" s="50" t="b">
        <f t="shared" si="8"/>
        <v>0</v>
      </c>
      <c r="N1280" s="50" t="b">
        <f t="shared" si="9"/>
        <v>0</v>
      </c>
      <c r="O1280" s="50">
        <f t="shared" si="10"/>
        <v>1</v>
      </c>
      <c r="P1280" s="4">
        <f t="shared" si="35"/>
        <v>164400</v>
      </c>
      <c r="Q1280" s="21">
        <f t="shared" si="31"/>
        <v>1</v>
      </c>
      <c r="V1280" s="52"/>
      <c r="W1280" s="53" t="str">
        <f t="shared" si="33"/>
        <v/>
      </c>
      <c r="AE1280" s="16"/>
      <c r="AF1280" s="17" t="str">
        <f t="shared" si="30"/>
        <v>#VALUE!</v>
      </c>
      <c r="AG1280" s="17" t="str">
        <f t="shared" si="22"/>
        <v>#N/A</v>
      </c>
      <c r="AH1280" s="17" t="str">
        <f t="shared" si="23"/>
        <v>#N/A</v>
      </c>
      <c r="AI1280" s="34">
        <f t="shared" si="24"/>
        <v>1</v>
      </c>
      <c r="AJ1280" s="18">
        <f t="shared" si="25"/>
        <v>9788.04</v>
      </c>
      <c r="AK1280" s="18">
        <f t="shared" si="26"/>
        <v>9516.15</v>
      </c>
      <c r="AL1280" s="18">
        <f t="shared" si="27"/>
        <v>9244.26</v>
      </c>
    </row>
    <row r="1281" ht="12.75" customHeight="1">
      <c r="A1281" s="1">
        <v>43567.0</v>
      </c>
      <c r="B1281" s="2">
        <v>1210.2025621999999</v>
      </c>
      <c r="C1281" s="3">
        <v>10805.3</v>
      </c>
      <c r="D1281" s="2">
        <v>10802.0</v>
      </c>
      <c r="E1281" s="4"/>
      <c r="F1281" s="5">
        <f t="shared" si="1"/>
        <v>1367.423778</v>
      </c>
      <c r="G1281" s="6">
        <f t="shared" si="2"/>
        <v>1.056203813</v>
      </c>
      <c r="H1281" s="6">
        <f t="shared" si="3"/>
        <v>1.402614258</v>
      </c>
      <c r="I1281" s="5" t="b">
        <f t="shared" si="4"/>
        <v>0</v>
      </c>
      <c r="J1281" s="48">
        <f t="shared" si="5"/>
        <v>0</v>
      </c>
      <c r="K1281" s="4">
        <f t="shared" si="6"/>
        <v>-4</v>
      </c>
      <c r="L1281" s="7">
        <f t="shared" si="7"/>
        <v>-0.0003054056805</v>
      </c>
      <c r="M1281" s="50" t="b">
        <f t="shared" si="8"/>
        <v>0</v>
      </c>
      <c r="N1281" s="50" t="b">
        <f t="shared" si="9"/>
        <v>0</v>
      </c>
      <c r="O1281" s="50">
        <f t="shared" si="10"/>
        <v>1</v>
      </c>
      <c r="P1281" s="4">
        <f t="shared" si="35"/>
        <v>160700</v>
      </c>
      <c r="Q1281" s="21">
        <f t="shared" si="31"/>
        <v>1</v>
      </c>
      <c r="V1281" s="52"/>
      <c r="W1281" s="53" t="str">
        <f t="shared" si="33"/>
        <v/>
      </c>
      <c r="AE1281" s="16"/>
      <c r="AF1281" s="17" t="str">
        <f t="shared" si="30"/>
        <v>#VALUE!</v>
      </c>
      <c r="AG1281" s="17" t="str">
        <f t="shared" si="22"/>
        <v>#N/A</v>
      </c>
      <c r="AH1281" s="17" t="str">
        <f t="shared" si="23"/>
        <v>#N/A</v>
      </c>
      <c r="AI1281" s="34">
        <f t="shared" si="24"/>
        <v>1</v>
      </c>
      <c r="AJ1281" s="18">
        <f t="shared" si="25"/>
        <v>9724.77</v>
      </c>
      <c r="AK1281" s="18">
        <f t="shared" si="26"/>
        <v>9454.6375</v>
      </c>
      <c r="AL1281" s="18">
        <f t="shared" si="27"/>
        <v>9184.505</v>
      </c>
    </row>
    <row r="1282" ht="12.75" customHeight="1">
      <c r="A1282" s="1">
        <v>43566.0</v>
      </c>
      <c r="B1282" s="2">
        <v>1403.9663286</v>
      </c>
      <c r="C1282" s="3">
        <v>10808.77</v>
      </c>
      <c r="D1282" s="2">
        <v>10806.0</v>
      </c>
      <c r="E1282" s="4"/>
      <c r="F1282" s="5">
        <f t="shared" si="1"/>
        <v>1357.391266</v>
      </c>
      <c r="G1282" s="6">
        <f t="shared" si="2"/>
        <v>1.058807654</v>
      </c>
      <c r="H1282" s="6">
        <f t="shared" si="3"/>
        <v>1.409248216</v>
      </c>
      <c r="I1282" s="5" t="b">
        <f t="shared" si="4"/>
        <v>0</v>
      </c>
      <c r="J1282" s="48">
        <f t="shared" si="5"/>
        <v>0</v>
      </c>
      <c r="K1282" s="4">
        <f t="shared" si="6"/>
        <v>-56</v>
      </c>
      <c r="L1282" s="7">
        <f t="shared" si="7"/>
        <v>-0.000256273378</v>
      </c>
      <c r="M1282" s="50" t="b">
        <f t="shared" si="8"/>
        <v>0</v>
      </c>
      <c r="N1282" s="50" t="b">
        <f t="shared" si="9"/>
        <v>0</v>
      </c>
      <c r="O1282" s="50">
        <f t="shared" si="10"/>
        <v>1</v>
      </c>
      <c r="P1282" s="4">
        <f t="shared" si="35"/>
        <v>160900</v>
      </c>
      <c r="Q1282" s="21">
        <f t="shared" si="31"/>
        <v>1</v>
      </c>
      <c r="V1282" s="52"/>
      <c r="W1282" s="53" t="str">
        <f t="shared" si="33"/>
        <v/>
      </c>
      <c r="AE1282" s="16"/>
      <c r="AF1282" s="17" t="str">
        <f t="shared" si="30"/>
        <v>#VALUE!</v>
      </c>
      <c r="AG1282" s="17" t="str">
        <f t="shared" si="22"/>
        <v>#N/A</v>
      </c>
      <c r="AH1282" s="17" t="str">
        <f t="shared" si="23"/>
        <v>#N/A</v>
      </c>
      <c r="AI1282" s="34">
        <f t="shared" si="24"/>
        <v>1</v>
      </c>
      <c r="AJ1282" s="18">
        <f t="shared" si="25"/>
        <v>9727.893</v>
      </c>
      <c r="AK1282" s="18">
        <f t="shared" si="26"/>
        <v>9457.67375</v>
      </c>
      <c r="AL1282" s="18">
        <f t="shared" si="27"/>
        <v>9187.4545</v>
      </c>
    </row>
    <row r="1283" ht="12.75" customHeight="1">
      <c r="A1283" s="1">
        <v>43565.0</v>
      </c>
      <c r="B1283" s="2">
        <v>1284.65</v>
      </c>
      <c r="C1283" s="3">
        <v>10868.14</v>
      </c>
      <c r="D1283" s="2">
        <v>10862.0</v>
      </c>
      <c r="E1283" s="4"/>
      <c r="F1283" s="5">
        <f t="shared" si="1"/>
        <v>1343.332</v>
      </c>
      <c r="G1283" s="6">
        <f t="shared" si="2"/>
        <v>1.066808636</v>
      </c>
      <c r="H1283" s="6">
        <f t="shared" si="3"/>
        <v>1.423909667</v>
      </c>
      <c r="I1283" s="5" t="b">
        <f t="shared" si="4"/>
        <v>0</v>
      </c>
      <c r="J1283" s="48">
        <f t="shared" si="5"/>
        <v>0</v>
      </c>
      <c r="K1283" s="4">
        <f t="shared" si="6"/>
        <v>17</v>
      </c>
      <c r="L1283" s="7">
        <f t="shared" si="7"/>
        <v>-0.0005649540768</v>
      </c>
      <c r="M1283" s="50" t="b">
        <f t="shared" si="8"/>
        <v>0</v>
      </c>
      <c r="N1283" s="50" t="b">
        <f t="shared" si="9"/>
        <v>0</v>
      </c>
      <c r="O1283" s="50">
        <f t="shared" si="10"/>
        <v>1</v>
      </c>
      <c r="P1283" s="4">
        <f t="shared" si="35"/>
        <v>163700</v>
      </c>
      <c r="Q1283" s="21">
        <f t="shared" si="31"/>
        <v>1</v>
      </c>
      <c r="V1283" s="52"/>
      <c r="W1283" s="53" t="str">
        <f t="shared" si="33"/>
        <v/>
      </c>
      <c r="AE1283" s="16"/>
      <c r="AF1283" s="17" t="str">
        <f t="shared" si="30"/>
        <v>#VALUE!</v>
      </c>
      <c r="AG1283" s="17" t="str">
        <f t="shared" si="22"/>
        <v>#N/A</v>
      </c>
      <c r="AH1283" s="17" t="str">
        <f t="shared" si="23"/>
        <v>#N/A</v>
      </c>
      <c r="AI1283" s="34">
        <f t="shared" si="24"/>
        <v>1</v>
      </c>
      <c r="AJ1283" s="18">
        <f t="shared" si="25"/>
        <v>9781.326</v>
      </c>
      <c r="AK1283" s="18">
        <f t="shared" si="26"/>
        <v>9509.6225</v>
      </c>
      <c r="AL1283" s="18">
        <f t="shared" si="27"/>
        <v>9237.919</v>
      </c>
    </row>
    <row r="1284" ht="12.75" customHeight="1">
      <c r="A1284" s="1">
        <v>43564.0</v>
      </c>
      <c r="B1284" s="2">
        <v>1382.06</v>
      </c>
      <c r="C1284" s="3">
        <v>10851.6</v>
      </c>
      <c r="D1284" s="2">
        <v>10845.0</v>
      </c>
      <c r="E1284" s="4"/>
      <c r="F1284" s="5">
        <f t="shared" si="1"/>
        <v>1392.514</v>
      </c>
      <c r="G1284" s="6">
        <f t="shared" si="2"/>
        <v>1.067176668</v>
      </c>
      <c r="H1284" s="6">
        <f t="shared" si="3"/>
        <v>1.435885071</v>
      </c>
      <c r="I1284" s="5" t="b">
        <f t="shared" si="4"/>
        <v>0</v>
      </c>
      <c r="J1284" s="48">
        <f t="shared" si="5"/>
        <v>0</v>
      </c>
      <c r="K1284" s="4">
        <f t="shared" si="6"/>
        <v>74</v>
      </c>
      <c r="L1284" s="7">
        <f t="shared" si="7"/>
        <v>-0.0006082052416</v>
      </c>
      <c r="M1284" s="50" t="b">
        <f t="shared" si="8"/>
        <v>0</v>
      </c>
      <c r="N1284" s="50" t="b">
        <f t="shared" si="9"/>
        <v>0</v>
      </c>
      <c r="O1284" s="50">
        <f t="shared" si="10"/>
        <v>1</v>
      </c>
      <c r="P1284" s="4">
        <f t="shared" si="35"/>
        <v>162850</v>
      </c>
      <c r="Q1284" s="21">
        <f t="shared" si="31"/>
        <v>1</v>
      </c>
      <c r="V1284" s="52"/>
      <c r="W1284" s="53" t="str">
        <f t="shared" si="33"/>
        <v/>
      </c>
      <c r="AE1284" s="16"/>
      <c r="AF1284" s="17" t="str">
        <f t="shared" si="30"/>
        <v>#VALUE!</v>
      </c>
      <c r="AG1284" s="17" t="str">
        <f t="shared" si="22"/>
        <v>#N/A</v>
      </c>
      <c r="AH1284" s="17" t="str">
        <f t="shared" si="23"/>
        <v>#N/A</v>
      </c>
      <c r="AI1284" s="34">
        <f t="shared" si="24"/>
        <v>1</v>
      </c>
      <c r="AJ1284" s="18">
        <f t="shared" si="25"/>
        <v>9766.44</v>
      </c>
      <c r="AK1284" s="18">
        <f t="shared" si="26"/>
        <v>9495.15</v>
      </c>
      <c r="AL1284" s="18">
        <f t="shared" si="27"/>
        <v>9223.86</v>
      </c>
    </row>
    <row r="1285" ht="12.75" customHeight="1">
      <c r="A1285" s="1">
        <v>43563.0</v>
      </c>
      <c r="B1285" s="2">
        <v>1556.24</v>
      </c>
      <c r="C1285" s="3">
        <v>10800.57</v>
      </c>
      <c r="D1285" s="2">
        <v>10771.0</v>
      </c>
      <c r="E1285" s="4"/>
      <c r="F1285" s="5">
        <f t="shared" si="1"/>
        <v>1358.08</v>
      </c>
      <c r="G1285" s="6">
        <f t="shared" si="2"/>
        <v>1.064269013</v>
      </c>
      <c r="H1285" s="6">
        <f t="shared" si="3"/>
        <v>1.448556709</v>
      </c>
      <c r="I1285" s="5" t="b">
        <f t="shared" si="4"/>
        <v>0</v>
      </c>
      <c r="J1285" s="48">
        <f t="shared" si="5"/>
        <v>0</v>
      </c>
      <c r="K1285" s="4">
        <f t="shared" si="6"/>
        <v>75</v>
      </c>
      <c r="L1285" s="7">
        <f t="shared" si="7"/>
        <v>-0.002737818467</v>
      </c>
      <c r="M1285" s="50" t="b">
        <f t="shared" si="8"/>
        <v>0</v>
      </c>
      <c r="N1285" s="50" t="b">
        <f t="shared" si="9"/>
        <v>0</v>
      </c>
      <c r="O1285" s="50">
        <f t="shared" si="10"/>
        <v>1</v>
      </c>
      <c r="P1285" s="4">
        <f t="shared" si="35"/>
        <v>159150</v>
      </c>
      <c r="Q1285" s="21">
        <f t="shared" si="31"/>
        <v>1</v>
      </c>
      <c r="V1285" s="52"/>
      <c r="W1285" s="53" t="str">
        <f t="shared" si="33"/>
        <v/>
      </c>
      <c r="AE1285" s="16"/>
      <c r="AF1285" s="17" t="str">
        <f t="shared" si="30"/>
        <v>#VALUE!</v>
      </c>
      <c r="AG1285" s="17" t="str">
        <f t="shared" si="22"/>
        <v>#N/A</v>
      </c>
      <c r="AH1285" s="17" t="str">
        <f t="shared" si="23"/>
        <v>#N/A</v>
      </c>
      <c r="AI1285" s="34">
        <f t="shared" si="24"/>
        <v>1</v>
      </c>
      <c r="AJ1285" s="18">
        <f t="shared" si="25"/>
        <v>9720.513</v>
      </c>
      <c r="AK1285" s="18">
        <f t="shared" si="26"/>
        <v>9450.49875</v>
      </c>
      <c r="AL1285" s="18">
        <f t="shared" si="27"/>
        <v>9180.4845</v>
      </c>
    </row>
    <row r="1286" ht="12.75" customHeight="1">
      <c r="A1286" s="1">
        <v>43558.0</v>
      </c>
      <c r="B1286" s="2">
        <v>1160.04</v>
      </c>
      <c r="C1286" s="3">
        <v>10704.38</v>
      </c>
      <c r="D1286" s="2">
        <v>10696.0</v>
      </c>
      <c r="E1286" s="4"/>
      <c r="F1286" s="5">
        <f t="shared" si="1"/>
        <v>1224.19</v>
      </c>
      <c r="G1286" s="6">
        <f t="shared" si="2"/>
        <v>1.057084956</v>
      </c>
      <c r="H1286" s="6">
        <f t="shared" si="3"/>
        <v>1.444120257</v>
      </c>
      <c r="I1286" s="5" t="b">
        <f t="shared" si="4"/>
        <v>0</v>
      </c>
      <c r="J1286" s="48">
        <f t="shared" si="5"/>
        <v>0</v>
      </c>
      <c r="K1286" s="4">
        <f t="shared" si="6"/>
        <v>17</v>
      </c>
      <c r="L1286" s="7">
        <f t="shared" si="7"/>
        <v>-0.0007828571108</v>
      </c>
      <c r="M1286" s="50" t="b">
        <f t="shared" si="8"/>
        <v>0</v>
      </c>
      <c r="N1286" s="50" t="b">
        <f t="shared" si="9"/>
        <v>0</v>
      </c>
      <c r="O1286" s="50">
        <f t="shared" si="10"/>
        <v>1</v>
      </c>
      <c r="P1286" s="4">
        <f t="shared" si="35"/>
        <v>155400</v>
      </c>
      <c r="Q1286" s="21">
        <f t="shared" si="31"/>
        <v>1</v>
      </c>
      <c r="V1286" s="52"/>
      <c r="W1286" s="53" t="str">
        <f t="shared" si="33"/>
        <v/>
      </c>
      <c r="AE1286" s="16"/>
      <c r="AF1286" s="17" t="str">
        <f t="shared" si="30"/>
        <v>#VALUE!</v>
      </c>
      <c r="AG1286" s="17" t="str">
        <f t="shared" si="22"/>
        <v>#N/A</v>
      </c>
      <c r="AH1286" s="17" t="str">
        <f t="shared" si="23"/>
        <v>#N/A</v>
      </c>
      <c r="AI1286" s="34">
        <f t="shared" si="24"/>
        <v>1</v>
      </c>
      <c r="AJ1286" s="18">
        <f t="shared" si="25"/>
        <v>9633.942</v>
      </c>
      <c r="AK1286" s="18">
        <f t="shared" si="26"/>
        <v>9366.3325</v>
      </c>
      <c r="AL1286" s="18">
        <f t="shared" si="27"/>
        <v>9098.723</v>
      </c>
    </row>
    <row r="1287" ht="12.75" customHeight="1">
      <c r="A1287" s="1">
        <v>43557.0</v>
      </c>
      <c r="B1287" s="2">
        <v>1333.67</v>
      </c>
      <c r="C1287" s="3">
        <v>10690.3</v>
      </c>
      <c r="D1287" s="2">
        <v>10679.0</v>
      </c>
      <c r="E1287" s="4"/>
      <c r="F1287" s="5">
        <f t="shared" si="1"/>
        <v>1198.402</v>
      </c>
      <c r="G1287" s="6">
        <f t="shared" si="2"/>
        <v>1.057744082</v>
      </c>
      <c r="H1287" s="6">
        <f t="shared" si="3"/>
        <v>1.453949234</v>
      </c>
      <c r="I1287" s="5" t="b">
        <f t="shared" si="4"/>
        <v>0</v>
      </c>
      <c r="J1287" s="48">
        <f t="shared" si="5"/>
        <v>0</v>
      </c>
      <c r="K1287" s="4">
        <f t="shared" si="6"/>
        <v>41</v>
      </c>
      <c r="L1287" s="7">
        <f t="shared" si="7"/>
        <v>-0.001057033011</v>
      </c>
      <c r="M1287" s="50" t="b">
        <f t="shared" si="8"/>
        <v>0</v>
      </c>
      <c r="N1287" s="50" t="b">
        <f t="shared" si="9"/>
        <v>0</v>
      </c>
      <c r="O1287" s="50">
        <f t="shared" si="10"/>
        <v>1</v>
      </c>
      <c r="P1287" s="4">
        <f t="shared" si="35"/>
        <v>154550</v>
      </c>
      <c r="Q1287" s="21">
        <f t="shared" si="31"/>
        <v>1</v>
      </c>
      <c r="V1287" s="52"/>
      <c r="W1287" s="53" t="str">
        <f t="shared" si="33"/>
        <v/>
      </c>
      <c r="AE1287" s="16"/>
      <c r="AF1287" s="17" t="str">
        <f t="shared" si="30"/>
        <v>#VALUE!</v>
      </c>
      <c r="AG1287" s="17" t="str">
        <f t="shared" si="22"/>
        <v>#N/A</v>
      </c>
      <c r="AH1287" s="17" t="str">
        <f t="shared" si="23"/>
        <v>#N/A</v>
      </c>
      <c r="AI1287" s="34">
        <f t="shared" si="24"/>
        <v>1</v>
      </c>
      <c r="AJ1287" s="18">
        <f t="shared" si="25"/>
        <v>9621.27</v>
      </c>
      <c r="AK1287" s="18">
        <f t="shared" si="26"/>
        <v>9354.0125</v>
      </c>
      <c r="AL1287" s="18">
        <f t="shared" si="27"/>
        <v>9086.755</v>
      </c>
    </row>
    <row r="1288" ht="12.75" customHeight="1">
      <c r="A1288" s="1">
        <v>43556.0</v>
      </c>
      <c r="B1288" s="2">
        <v>1530.56</v>
      </c>
      <c r="C1288" s="3">
        <v>10642.63</v>
      </c>
      <c r="D1288" s="2">
        <v>10638.0</v>
      </c>
      <c r="E1288" s="4"/>
      <c r="F1288" s="5">
        <f t="shared" si="1"/>
        <v>1137.318</v>
      </c>
      <c r="G1288" s="6">
        <f t="shared" si="2"/>
        <v>1.05485496</v>
      </c>
      <c r="H1288" s="6">
        <f t="shared" si="3"/>
        <v>1.469116175</v>
      </c>
      <c r="I1288" s="5" t="b">
        <f t="shared" si="4"/>
        <v>0</v>
      </c>
      <c r="J1288" s="48">
        <f t="shared" si="5"/>
        <v>0</v>
      </c>
      <c r="K1288" s="4">
        <f t="shared" si="6"/>
        <v>41</v>
      </c>
      <c r="L1288" s="7">
        <f t="shared" si="7"/>
        <v>-0.0004350428419</v>
      </c>
      <c r="M1288" s="50" t="b">
        <f t="shared" si="8"/>
        <v>0</v>
      </c>
      <c r="N1288" s="50" t="b">
        <f t="shared" si="9"/>
        <v>0</v>
      </c>
      <c r="O1288" s="50">
        <f t="shared" si="10"/>
        <v>1</v>
      </c>
      <c r="P1288" s="4">
        <f t="shared" si="35"/>
        <v>152500</v>
      </c>
      <c r="Q1288" s="21">
        <f t="shared" si="31"/>
        <v>1</v>
      </c>
      <c r="V1288" s="52"/>
      <c r="W1288" s="53" t="str">
        <f t="shared" si="33"/>
        <v/>
      </c>
      <c r="AE1288" s="16"/>
      <c r="AF1288" s="17" t="str">
        <f t="shared" si="30"/>
        <v>#VALUE!</v>
      </c>
      <c r="AG1288" s="17" t="str">
        <f t="shared" si="22"/>
        <v>#N/A</v>
      </c>
      <c r="AH1288" s="17" t="str">
        <f t="shared" si="23"/>
        <v>#N/A</v>
      </c>
      <c r="AI1288" s="34">
        <f t="shared" si="24"/>
        <v>1</v>
      </c>
      <c r="AJ1288" s="18">
        <f t="shared" si="25"/>
        <v>9578.367</v>
      </c>
      <c r="AK1288" s="18">
        <f t="shared" si="26"/>
        <v>9312.30125</v>
      </c>
      <c r="AL1288" s="18">
        <f t="shared" si="27"/>
        <v>9046.2355</v>
      </c>
    </row>
    <row r="1289" ht="12.75" customHeight="1">
      <c r="A1289" s="1">
        <v>43553.0</v>
      </c>
      <c r="B1289" s="2">
        <v>1209.89</v>
      </c>
      <c r="C1289" s="3">
        <v>10641.04</v>
      </c>
      <c r="D1289" s="2">
        <v>10597.0</v>
      </c>
      <c r="E1289" s="4"/>
      <c r="F1289" s="5">
        <f t="shared" si="1"/>
        <v>1046.632</v>
      </c>
      <c r="G1289" s="6">
        <f t="shared" si="2"/>
        <v>1.056436367</v>
      </c>
      <c r="H1289" s="6">
        <f t="shared" si="3"/>
        <v>1.183037417</v>
      </c>
      <c r="I1289" s="5" t="b">
        <f t="shared" si="4"/>
        <v>0</v>
      </c>
      <c r="J1289" s="48">
        <f t="shared" si="5"/>
        <v>0</v>
      </c>
      <c r="K1289" s="4">
        <f t="shared" si="6"/>
        <v>103</v>
      </c>
      <c r="L1289" s="7">
        <f t="shared" si="7"/>
        <v>-0.00413869321</v>
      </c>
      <c r="M1289" s="50" t="b">
        <f t="shared" si="8"/>
        <v>0</v>
      </c>
      <c r="N1289" s="50" t="b">
        <f t="shared" si="9"/>
        <v>0</v>
      </c>
      <c r="O1289" s="50">
        <f t="shared" si="10"/>
        <v>1</v>
      </c>
      <c r="P1289" s="4">
        <f t="shared" si="35"/>
        <v>150450</v>
      </c>
      <c r="Q1289" s="21">
        <f t="shared" si="31"/>
        <v>1</v>
      </c>
      <c r="V1289" s="52"/>
      <c r="W1289" s="53" t="str">
        <f t="shared" si="33"/>
        <v/>
      </c>
      <c r="AE1289" s="16"/>
      <c r="AF1289" s="17" t="str">
        <f t="shared" si="30"/>
        <v>#VALUE!</v>
      </c>
      <c r="AG1289" s="17" t="str">
        <f t="shared" si="22"/>
        <v>#N/A</v>
      </c>
      <c r="AH1289" s="17" t="str">
        <f t="shared" si="23"/>
        <v>#N/A</v>
      </c>
      <c r="AI1289" s="34">
        <f t="shared" si="24"/>
        <v>1</v>
      </c>
      <c r="AJ1289" s="18">
        <f t="shared" si="25"/>
        <v>9576.936</v>
      </c>
      <c r="AK1289" s="18">
        <f t="shared" si="26"/>
        <v>9310.91</v>
      </c>
      <c r="AL1289" s="18">
        <f t="shared" si="27"/>
        <v>9044.884</v>
      </c>
    </row>
    <row r="1290" ht="12.75" customHeight="1">
      <c r="A1290" s="1">
        <v>43552.0</v>
      </c>
      <c r="B1290" s="2">
        <v>886.79</v>
      </c>
      <c r="C1290" s="3">
        <v>10536.26</v>
      </c>
      <c r="D1290" s="2">
        <v>10494.0</v>
      </c>
      <c r="E1290" s="4"/>
      <c r="F1290" s="5">
        <f t="shared" si="1"/>
        <v>1065.364</v>
      </c>
      <c r="G1290" s="6">
        <f t="shared" si="2"/>
        <v>1.047705695</v>
      </c>
      <c r="H1290" s="6">
        <f t="shared" si="3"/>
        <v>1.276833535</v>
      </c>
      <c r="I1290" s="5" t="b">
        <f t="shared" si="4"/>
        <v>0</v>
      </c>
      <c r="J1290" s="48">
        <f t="shared" si="5"/>
        <v>0</v>
      </c>
      <c r="K1290" s="4">
        <f t="shared" si="6"/>
        <v>-26</v>
      </c>
      <c r="L1290" s="7">
        <f t="shared" si="7"/>
        <v>-0.004010910892</v>
      </c>
      <c r="M1290" s="50" t="b">
        <f t="shared" si="8"/>
        <v>0</v>
      </c>
      <c r="N1290" s="50" t="b">
        <f t="shared" si="9"/>
        <v>0</v>
      </c>
      <c r="O1290" s="50">
        <f t="shared" si="10"/>
        <v>1</v>
      </c>
      <c r="P1290" s="4">
        <f t="shared" si="35"/>
        <v>145300</v>
      </c>
      <c r="Q1290" s="21">
        <f t="shared" si="31"/>
        <v>1</v>
      </c>
      <c r="V1290" s="52"/>
      <c r="W1290" s="53" t="str">
        <f t="shared" si="33"/>
        <v/>
      </c>
      <c r="AE1290" s="16"/>
      <c r="AF1290" s="17" t="str">
        <f t="shared" si="30"/>
        <v>#VALUE!</v>
      </c>
      <c r="AG1290" s="17" t="str">
        <f t="shared" si="22"/>
        <v>#N/A</v>
      </c>
      <c r="AH1290" s="17" t="str">
        <f t="shared" si="23"/>
        <v>#N/A</v>
      </c>
      <c r="AI1290" s="34">
        <f t="shared" si="24"/>
        <v>1</v>
      </c>
      <c r="AJ1290" s="18">
        <f t="shared" si="25"/>
        <v>9482.634</v>
      </c>
      <c r="AK1290" s="18">
        <f t="shared" si="26"/>
        <v>9219.2275</v>
      </c>
      <c r="AL1290" s="18">
        <f t="shared" si="27"/>
        <v>8955.821</v>
      </c>
    </row>
    <row r="1291" ht="12.75" customHeight="1">
      <c r="A1291" s="1">
        <v>43551.0</v>
      </c>
      <c r="B1291" s="2">
        <v>1031.1</v>
      </c>
      <c r="C1291" s="3">
        <v>10542.7</v>
      </c>
      <c r="D1291" s="2">
        <v>10520.0</v>
      </c>
      <c r="E1291" s="4"/>
      <c r="F1291" s="5">
        <f t="shared" si="1"/>
        <v>1110.252</v>
      </c>
      <c r="G1291" s="6">
        <f t="shared" si="2"/>
        <v>1.049845426</v>
      </c>
      <c r="H1291" s="6">
        <f t="shared" si="3"/>
        <v>1.275802986</v>
      </c>
      <c r="I1291" s="5" t="b">
        <f t="shared" si="4"/>
        <v>0</v>
      </c>
      <c r="J1291" s="48">
        <f t="shared" si="5"/>
        <v>0</v>
      </c>
      <c r="K1291" s="4">
        <f t="shared" si="6"/>
        <v>-3</v>
      </c>
      <c r="L1291" s="7">
        <f t="shared" si="7"/>
        <v>-0.002153148624</v>
      </c>
      <c r="M1291" s="50" t="b">
        <f t="shared" si="8"/>
        <v>0</v>
      </c>
      <c r="N1291" s="50" t="b">
        <f t="shared" si="9"/>
        <v>0</v>
      </c>
      <c r="O1291" s="50">
        <f t="shared" si="10"/>
        <v>1</v>
      </c>
      <c r="P1291" s="4">
        <f t="shared" si="35"/>
        <v>146600</v>
      </c>
      <c r="Q1291" s="21">
        <f t="shared" si="31"/>
        <v>1</v>
      </c>
      <c r="V1291" s="52"/>
      <c r="W1291" s="53" t="str">
        <f t="shared" si="33"/>
        <v/>
      </c>
      <c r="AE1291" s="16"/>
      <c r="AF1291" s="17" t="str">
        <f t="shared" si="30"/>
        <v>#VALUE!</v>
      </c>
      <c r="AG1291" s="17" t="str">
        <f t="shared" si="22"/>
        <v>#N/A</v>
      </c>
      <c r="AH1291" s="17" t="str">
        <f t="shared" si="23"/>
        <v>#N/A</v>
      </c>
      <c r="AI1291" s="34">
        <f t="shared" si="24"/>
        <v>1</v>
      </c>
      <c r="AJ1291" s="18">
        <f t="shared" si="25"/>
        <v>9488.43</v>
      </c>
      <c r="AK1291" s="18">
        <f t="shared" si="26"/>
        <v>9224.8625</v>
      </c>
      <c r="AL1291" s="18">
        <f t="shared" si="27"/>
        <v>8961.295</v>
      </c>
    </row>
    <row r="1292" ht="12.75" customHeight="1">
      <c r="A1292" s="1">
        <v>43550.0</v>
      </c>
      <c r="B1292" s="2">
        <v>1028.25</v>
      </c>
      <c r="C1292" s="3">
        <v>10559.2</v>
      </c>
      <c r="D1292" s="2">
        <v>10523.0</v>
      </c>
      <c r="E1292" s="4"/>
      <c r="F1292" s="5">
        <f t="shared" si="1"/>
        <v>1141.366</v>
      </c>
      <c r="G1292" s="6">
        <f t="shared" si="2"/>
        <v>1.05281558</v>
      </c>
      <c r="H1292" s="6">
        <f t="shared" si="3"/>
        <v>1.278891271</v>
      </c>
      <c r="I1292" s="5" t="b">
        <f t="shared" si="4"/>
        <v>0</v>
      </c>
      <c r="J1292" s="48">
        <f t="shared" si="5"/>
        <v>0</v>
      </c>
      <c r="K1292" s="4">
        <f t="shared" si="6"/>
        <v>84</v>
      </c>
      <c r="L1292" s="7">
        <f t="shared" si="7"/>
        <v>-0.003428290022</v>
      </c>
      <c r="M1292" s="50" t="b">
        <f t="shared" si="8"/>
        <v>0</v>
      </c>
      <c r="N1292" s="50" t="b">
        <f t="shared" si="9"/>
        <v>0</v>
      </c>
      <c r="O1292" s="50">
        <f t="shared" si="10"/>
        <v>1</v>
      </c>
      <c r="P1292" s="4">
        <f t="shared" si="35"/>
        <v>146750</v>
      </c>
      <c r="Q1292" s="21">
        <f t="shared" si="31"/>
        <v>1</v>
      </c>
      <c r="V1292" s="52"/>
      <c r="W1292" s="53" t="str">
        <f t="shared" si="33"/>
        <v/>
      </c>
      <c r="AE1292" s="16"/>
      <c r="AF1292" s="17" t="str">
        <f t="shared" si="30"/>
        <v>#VALUE!</v>
      </c>
      <c r="AG1292" s="17" t="str">
        <f t="shared" si="22"/>
        <v>#N/A</v>
      </c>
      <c r="AH1292" s="17" t="str">
        <f t="shared" si="23"/>
        <v>#N/A</v>
      </c>
      <c r="AI1292" s="34">
        <f t="shared" si="24"/>
        <v>1</v>
      </c>
      <c r="AJ1292" s="18">
        <f t="shared" si="25"/>
        <v>9503.28</v>
      </c>
      <c r="AK1292" s="18">
        <f t="shared" si="26"/>
        <v>9239.3</v>
      </c>
      <c r="AL1292" s="18">
        <f t="shared" si="27"/>
        <v>8975.32</v>
      </c>
    </row>
    <row r="1293" ht="12.75" customHeight="1">
      <c r="A1293" s="1">
        <v>43549.0</v>
      </c>
      <c r="B1293" s="2">
        <v>1077.13</v>
      </c>
      <c r="C1293" s="3">
        <v>10479.48</v>
      </c>
      <c r="D1293" s="2">
        <v>10439.0</v>
      </c>
      <c r="E1293" s="4"/>
      <c r="F1293" s="5">
        <f t="shared" si="1"/>
        <v>1165.096</v>
      </c>
      <c r="G1293" s="6">
        <f t="shared" si="2"/>
        <v>1.046328232</v>
      </c>
      <c r="H1293" s="6">
        <f t="shared" si="3"/>
        <v>1.280699336</v>
      </c>
      <c r="I1293" s="5" t="b">
        <f t="shared" si="4"/>
        <v>0</v>
      </c>
      <c r="J1293" s="48">
        <f t="shared" si="5"/>
        <v>0</v>
      </c>
      <c r="K1293" s="4">
        <f t="shared" si="6"/>
        <v>-175</v>
      </c>
      <c r="L1293" s="7">
        <f t="shared" si="7"/>
        <v>-0.003862787085</v>
      </c>
      <c r="M1293" s="50" t="b">
        <f t="shared" si="8"/>
        <v>0</v>
      </c>
      <c r="N1293" s="50" t="b">
        <f t="shared" si="9"/>
        <v>0</v>
      </c>
      <c r="O1293" s="50">
        <f t="shared" si="10"/>
        <v>1</v>
      </c>
      <c r="P1293" s="4">
        <f t="shared" si="35"/>
        <v>142550</v>
      </c>
      <c r="Q1293" s="21">
        <f t="shared" si="31"/>
        <v>1</v>
      </c>
      <c r="V1293" s="52"/>
      <c r="W1293" s="53" t="str">
        <f t="shared" si="33"/>
        <v/>
      </c>
      <c r="AE1293" s="16"/>
      <c r="AF1293" s="17" t="str">
        <f t="shared" si="30"/>
        <v>#VALUE!</v>
      </c>
      <c r="AG1293" s="17" t="str">
        <f t="shared" si="22"/>
        <v>#N/A</v>
      </c>
      <c r="AH1293" s="17" t="str">
        <f t="shared" si="23"/>
        <v>#N/A</v>
      </c>
      <c r="AI1293" s="34">
        <f t="shared" si="24"/>
        <v>1</v>
      </c>
      <c r="AJ1293" s="18">
        <f t="shared" si="25"/>
        <v>9431.532</v>
      </c>
      <c r="AK1293" s="18">
        <f t="shared" si="26"/>
        <v>9169.545</v>
      </c>
      <c r="AL1293" s="18">
        <f t="shared" si="27"/>
        <v>8907.558</v>
      </c>
    </row>
    <row r="1294" ht="12.75" customHeight="1">
      <c r="A1294" s="1">
        <v>43546.0</v>
      </c>
      <c r="B1294" s="2">
        <v>1303.55</v>
      </c>
      <c r="C1294" s="3">
        <v>10639.07</v>
      </c>
      <c r="D1294" s="2">
        <v>10614.0</v>
      </c>
      <c r="E1294" s="4"/>
      <c r="F1294" s="5">
        <f t="shared" si="1"/>
        <v>1181.276</v>
      </c>
      <c r="G1294" s="6">
        <f t="shared" si="2"/>
        <v>1.063487135</v>
      </c>
      <c r="H1294" s="6">
        <f t="shared" si="3"/>
        <v>1.286974625</v>
      </c>
      <c r="I1294" s="5" t="b">
        <f t="shared" si="4"/>
        <v>0</v>
      </c>
      <c r="J1294" s="48">
        <f t="shared" si="5"/>
        <v>0</v>
      </c>
      <c r="K1294" s="4">
        <f t="shared" si="6"/>
        <v>29</v>
      </c>
      <c r="L1294" s="7">
        <f t="shared" si="7"/>
        <v>-0.002356408972</v>
      </c>
      <c r="M1294" s="50" t="b">
        <f t="shared" si="8"/>
        <v>0</v>
      </c>
      <c r="N1294" s="50" t="b">
        <f t="shared" si="9"/>
        <v>0</v>
      </c>
      <c r="O1294" s="50">
        <f t="shared" si="10"/>
        <v>1</v>
      </c>
      <c r="P1294" s="4">
        <f t="shared" si="35"/>
        <v>151300</v>
      </c>
      <c r="Q1294" s="21">
        <f t="shared" si="31"/>
        <v>1</v>
      </c>
      <c r="V1294" s="52"/>
      <c r="W1294" s="53" t="str">
        <f t="shared" si="33"/>
        <v/>
      </c>
      <c r="AE1294" s="16"/>
      <c r="AF1294" s="17" t="str">
        <f t="shared" si="30"/>
        <v>#VALUE!</v>
      </c>
      <c r="AG1294" s="17" t="str">
        <f t="shared" si="22"/>
        <v>#N/A</v>
      </c>
      <c r="AH1294" s="17" t="str">
        <f t="shared" si="23"/>
        <v>#N/A</v>
      </c>
      <c r="AI1294" s="34">
        <f t="shared" si="24"/>
        <v>1</v>
      </c>
      <c r="AJ1294" s="18">
        <f t="shared" si="25"/>
        <v>9575.163</v>
      </c>
      <c r="AK1294" s="18">
        <f t="shared" si="26"/>
        <v>9309.18625</v>
      </c>
      <c r="AL1294" s="18">
        <f t="shared" si="27"/>
        <v>9043.2095</v>
      </c>
    </row>
    <row r="1295" ht="12.75" customHeight="1">
      <c r="A1295" s="1">
        <v>43545.0</v>
      </c>
      <c r="B1295" s="2">
        <v>1111.23</v>
      </c>
      <c r="C1295" s="3">
        <v>10609.55</v>
      </c>
      <c r="D1295" s="2">
        <v>10585.0</v>
      </c>
      <c r="E1295" s="4"/>
      <c r="F1295" s="5">
        <f t="shared" si="1"/>
        <v>1226.558</v>
      </c>
      <c r="G1295" s="6">
        <f t="shared" si="2"/>
        <v>1.062066683</v>
      </c>
      <c r="H1295" s="6">
        <f t="shared" si="3"/>
        <v>1.51920655</v>
      </c>
      <c r="I1295" s="5" t="b">
        <f t="shared" si="4"/>
        <v>0</v>
      </c>
      <c r="J1295" s="48">
        <f t="shared" si="5"/>
        <v>0</v>
      </c>
      <c r="K1295" s="4">
        <f t="shared" si="6"/>
        <v>40</v>
      </c>
      <c r="L1295" s="7">
        <f t="shared" si="7"/>
        <v>-0.002313952995</v>
      </c>
      <c r="M1295" s="50" t="b">
        <f t="shared" si="8"/>
        <v>0</v>
      </c>
      <c r="N1295" s="50" t="b">
        <f t="shared" si="9"/>
        <v>0</v>
      </c>
      <c r="O1295" s="50">
        <f t="shared" si="10"/>
        <v>1</v>
      </c>
      <c r="P1295" s="4">
        <f t="shared" si="35"/>
        <v>149850</v>
      </c>
      <c r="Q1295" s="21">
        <f t="shared" si="31"/>
        <v>1</v>
      </c>
      <c r="V1295" s="52"/>
      <c r="W1295" s="53" t="str">
        <f t="shared" si="33"/>
        <v/>
      </c>
      <c r="AE1295" s="16"/>
      <c r="AF1295" s="17" t="str">
        <f t="shared" si="30"/>
        <v>#VALUE!</v>
      </c>
      <c r="AG1295" s="17" t="str">
        <f t="shared" si="22"/>
        <v>#N/A</v>
      </c>
      <c r="AH1295" s="17" t="str">
        <f t="shared" si="23"/>
        <v>#N/A</v>
      </c>
      <c r="AI1295" s="34">
        <f t="shared" si="24"/>
        <v>1</v>
      </c>
      <c r="AJ1295" s="18">
        <f t="shared" si="25"/>
        <v>9548.595</v>
      </c>
      <c r="AK1295" s="18">
        <f t="shared" si="26"/>
        <v>9283.35625</v>
      </c>
      <c r="AL1295" s="18">
        <f t="shared" si="27"/>
        <v>9018.1175</v>
      </c>
      <c r="AM1295" s="19">
        <v>89.0</v>
      </c>
      <c r="AN1295" s="19">
        <v>264.0</v>
      </c>
      <c r="AO1295" s="19">
        <v>40.0</v>
      </c>
      <c r="AP1295" s="19">
        <v>27.5</v>
      </c>
      <c r="AQ1295" s="19">
        <v>17.5</v>
      </c>
    </row>
    <row r="1296" ht="12.75" customHeight="1">
      <c r="A1296" s="102">
        <v>43544.0</v>
      </c>
      <c r="B1296" s="2">
        <v>1186.67</v>
      </c>
      <c r="C1296" s="3">
        <v>10551.56</v>
      </c>
      <c r="D1296" s="2">
        <v>10545.0</v>
      </c>
      <c r="E1296" s="4"/>
      <c r="F1296" s="5">
        <f t="shared" si="1"/>
        <v>1232.042</v>
      </c>
      <c r="G1296" s="6">
        <f t="shared" si="2"/>
        <v>1.057586369</v>
      </c>
      <c r="H1296" s="6">
        <f t="shared" si="3"/>
        <v>1.518989604</v>
      </c>
      <c r="I1296" s="5" t="b">
        <f t="shared" si="4"/>
        <v>0</v>
      </c>
      <c r="J1296" s="48">
        <f t="shared" si="5"/>
        <v>0</v>
      </c>
      <c r="K1296" s="4">
        <f t="shared" si="6"/>
        <v>43</v>
      </c>
      <c r="L1296" s="7">
        <f t="shared" si="7"/>
        <v>-0.0006217090174</v>
      </c>
      <c r="M1296" s="50" t="b">
        <f t="shared" si="8"/>
        <v>0</v>
      </c>
      <c r="N1296" s="50" t="b">
        <f t="shared" si="9"/>
        <v>0</v>
      </c>
      <c r="O1296" s="50">
        <f t="shared" si="10"/>
        <v>1</v>
      </c>
      <c r="P1296" s="4">
        <f t="shared" si="35"/>
        <v>147850</v>
      </c>
      <c r="Q1296" s="21">
        <f t="shared" si="31"/>
        <v>1</v>
      </c>
      <c r="V1296" s="52"/>
      <c r="W1296" s="53" t="str">
        <f t="shared" si="33"/>
        <v/>
      </c>
      <c r="AE1296" s="16"/>
      <c r="AF1296" s="17" t="str">
        <f t="shared" si="30"/>
        <v>#VALUE!</v>
      </c>
      <c r="AG1296" s="17" t="str">
        <f t="shared" si="22"/>
        <v>#N/A</v>
      </c>
      <c r="AH1296" s="17" t="str">
        <f t="shared" si="23"/>
        <v>#N/A</v>
      </c>
      <c r="AI1296" s="34">
        <f t="shared" si="24"/>
        <v>1</v>
      </c>
      <c r="AJ1296" s="18">
        <f t="shared" si="25"/>
        <v>9496.404</v>
      </c>
      <c r="AK1296" s="18">
        <f t="shared" si="26"/>
        <v>9232.615</v>
      </c>
      <c r="AL1296" s="18">
        <f t="shared" si="27"/>
        <v>8968.826</v>
      </c>
    </row>
    <row r="1297" ht="12.75" customHeight="1">
      <c r="A1297" s="1">
        <v>43543.0</v>
      </c>
      <c r="B1297" s="2">
        <v>1146.9</v>
      </c>
      <c r="C1297" s="3">
        <v>10512.32</v>
      </c>
      <c r="D1297" s="2">
        <v>10502.0</v>
      </c>
      <c r="E1297" s="4"/>
      <c r="F1297" s="5">
        <f t="shared" si="1"/>
        <v>1183.422</v>
      </c>
      <c r="G1297" s="6">
        <f t="shared" si="2"/>
        <v>1.054948813</v>
      </c>
      <c r="H1297" s="6">
        <f t="shared" si="3"/>
        <v>1.524628375</v>
      </c>
      <c r="I1297" s="5" t="b">
        <f t="shared" si="4"/>
        <v>0</v>
      </c>
      <c r="J1297" s="48">
        <f t="shared" si="5"/>
        <v>0</v>
      </c>
      <c r="K1297" s="4">
        <f t="shared" si="6"/>
        <v>24</v>
      </c>
      <c r="L1297" s="7">
        <f t="shared" si="7"/>
        <v>-0.0009817052753</v>
      </c>
      <c r="M1297" s="50" t="b">
        <f t="shared" si="8"/>
        <v>0</v>
      </c>
      <c r="N1297" s="50" t="b">
        <f t="shared" si="9"/>
        <v>0</v>
      </c>
      <c r="O1297" s="50">
        <f t="shared" si="10"/>
        <v>1</v>
      </c>
      <c r="P1297" s="4">
        <f t="shared" si="35"/>
        <v>145700</v>
      </c>
      <c r="Q1297" s="21">
        <f t="shared" si="31"/>
        <v>1</v>
      </c>
      <c r="V1297" s="52"/>
      <c r="W1297" s="53" t="str">
        <f t="shared" si="33"/>
        <v/>
      </c>
      <c r="AE1297" s="16"/>
      <c r="AF1297" s="17" t="str">
        <f t="shared" si="30"/>
        <v>#VALUE!</v>
      </c>
      <c r="AG1297" s="17" t="str">
        <f t="shared" si="22"/>
        <v>#N/A</v>
      </c>
      <c r="AH1297" s="17" t="str">
        <f t="shared" si="23"/>
        <v>#N/A</v>
      </c>
      <c r="AI1297" s="34">
        <f t="shared" si="24"/>
        <v>1</v>
      </c>
      <c r="AJ1297" s="18">
        <f t="shared" si="25"/>
        <v>9461.088</v>
      </c>
      <c r="AK1297" s="18">
        <f t="shared" si="26"/>
        <v>9198.28</v>
      </c>
      <c r="AL1297" s="18">
        <f t="shared" si="27"/>
        <v>8935.472</v>
      </c>
    </row>
    <row r="1298" ht="12.75" customHeight="1">
      <c r="A1298" s="1">
        <v>43542.0</v>
      </c>
      <c r="B1298" s="2">
        <v>1158.03</v>
      </c>
      <c r="C1298" s="3">
        <v>10512.7</v>
      </c>
      <c r="D1298" s="2">
        <v>10478.0</v>
      </c>
      <c r="E1298" s="4"/>
      <c r="F1298" s="5">
        <f t="shared" si="1"/>
        <v>1173.784</v>
      </c>
      <c r="G1298" s="6">
        <f t="shared" si="2"/>
        <v>1.056409803</v>
      </c>
      <c r="H1298" s="6">
        <f t="shared" si="3"/>
        <v>1.530396673</v>
      </c>
      <c r="I1298" s="5" t="b">
        <f t="shared" si="4"/>
        <v>0</v>
      </c>
      <c r="J1298" s="48">
        <f t="shared" si="5"/>
        <v>0</v>
      </c>
      <c r="K1298" s="4">
        <f t="shared" si="6"/>
        <v>63</v>
      </c>
      <c r="L1298" s="7">
        <f t="shared" si="7"/>
        <v>-0.003300769545</v>
      </c>
      <c r="M1298" s="50" t="b">
        <f t="shared" si="8"/>
        <v>0</v>
      </c>
      <c r="N1298" s="50" t="b">
        <f t="shared" si="9"/>
        <v>0</v>
      </c>
      <c r="O1298" s="50">
        <f t="shared" si="10"/>
        <v>1</v>
      </c>
      <c r="P1298" s="4">
        <f t="shared" si="35"/>
        <v>144500</v>
      </c>
      <c r="Q1298" s="21">
        <f t="shared" si="31"/>
        <v>1</v>
      </c>
      <c r="V1298" s="52"/>
      <c r="W1298" s="53" t="str">
        <f t="shared" si="33"/>
        <v/>
      </c>
      <c r="AE1298" s="16"/>
      <c r="AF1298" s="17" t="str">
        <f t="shared" si="30"/>
        <v>#VALUE!</v>
      </c>
      <c r="AG1298" s="17" t="str">
        <f t="shared" si="22"/>
        <v>#N/A</v>
      </c>
      <c r="AH1298" s="17" t="str">
        <f t="shared" si="23"/>
        <v>#N/A</v>
      </c>
      <c r="AI1298" s="34">
        <f t="shared" si="24"/>
        <v>1</v>
      </c>
      <c r="AJ1298" s="18">
        <f t="shared" si="25"/>
        <v>9461.43</v>
      </c>
      <c r="AK1298" s="18">
        <f t="shared" si="26"/>
        <v>9198.6125</v>
      </c>
      <c r="AL1298" s="18">
        <f t="shared" si="27"/>
        <v>8935.795</v>
      </c>
    </row>
    <row r="1299" ht="12.75" customHeight="1">
      <c r="A1299" s="1">
        <v>43539.0</v>
      </c>
      <c r="B1299" s="2">
        <v>1529.96</v>
      </c>
      <c r="C1299" s="3">
        <v>10439.24</v>
      </c>
      <c r="D1299" s="2">
        <v>10415.0</v>
      </c>
      <c r="E1299" s="4"/>
      <c r="F1299" s="5">
        <f t="shared" si="1"/>
        <v>1123.594</v>
      </c>
      <c r="G1299" s="6">
        <f t="shared" si="2"/>
        <v>1.050550117</v>
      </c>
      <c r="H1299" s="6">
        <f t="shared" si="3"/>
        <v>1.534935493</v>
      </c>
      <c r="I1299" s="5" t="b">
        <f t="shared" si="4"/>
        <v>0</v>
      </c>
      <c r="J1299" s="48">
        <f t="shared" si="5"/>
        <v>0</v>
      </c>
      <c r="K1299" s="4">
        <f t="shared" si="6"/>
        <v>77</v>
      </c>
      <c r="L1299" s="7">
        <f t="shared" si="7"/>
        <v>-0.002322008116</v>
      </c>
      <c r="M1299" s="50" t="b">
        <f t="shared" si="8"/>
        <v>0</v>
      </c>
      <c r="N1299" s="50" t="b">
        <f t="shared" si="9"/>
        <v>0</v>
      </c>
      <c r="O1299" s="50">
        <f t="shared" si="10"/>
        <v>1</v>
      </c>
      <c r="P1299" s="4">
        <f t="shared" si="35"/>
        <v>141350</v>
      </c>
      <c r="Q1299" s="21">
        <f t="shared" si="31"/>
        <v>1</v>
      </c>
      <c r="V1299" s="52"/>
      <c r="W1299" s="53" t="str">
        <f t="shared" si="33"/>
        <v/>
      </c>
      <c r="AE1299" s="16"/>
      <c r="AF1299" s="17" t="str">
        <f t="shared" si="30"/>
        <v>#VALUE!</v>
      </c>
      <c r="AG1299" s="17" t="str">
        <f t="shared" si="22"/>
        <v>#N/A</v>
      </c>
      <c r="AH1299" s="17" t="str">
        <f t="shared" si="23"/>
        <v>#N/A</v>
      </c>
      <c r="AI1299" s="34">
        <f t="shared" si="24"/>
        <v>1</v>
      </c>
      <c r="AJ1299" s="18">
        <f t="shared" si="25"/>
        <v>9395.316</v>
      </c>
      <c r="AK1299" s="18">
        <f t="shared" si="26"/>
        <v>9134.335</v>
      </c>
      <c r="AL1299" s="18">
        <f t="shared" si="27"/>
        <v>8873.354</v>
      </c>
    </row>
    <row r="1300" ht="12.75" customHeight="1">
      <c r="A1300" s="1">
        <v>43538.0</v>
      </c>
      <c r="B1300" s="2">
        <v>1138.65</v>
      </c>
      <c r="C1300" s="3">
        <v>10348.65</v>
      </c>
      <c r="D1300" s="2">
        <v>10338.0</v>
      </c>
      <c r="E1300" s="4"/>
      <c r="F1300" s="5">
        <f t="shared" si="1"/>
        <v>1026.828</v>
      </c>
      <c r="G1300" s="6">
        <f t="shared" si="2"/>
        <v>1.042619885</v>
      </c>
      <c r="H1300" s="6">
        <f t="shared" si="3"/>
        <v>1.153303684</v>
      </c>
      <c r="I1300" s="5" t="b">
        <f t="shared" si="4"/>
        <v>0</v>
      </c>
      <c r="J1300" s="48">
        <f t="shared" si="5"/>
        <v>0</v>
      </c>
      <c r="K1300" s="4">
        <f t="shared" si="6"/>
        <v>-24</v>
      </c>
      <c r="L1300" s="7">
        <f t="shared" si="7"/>
        <v>-0.00102911974</v>
      </c>
      <c r="M1300" s="50" t="b">
        <f t="shared" si="8"/>
        <v>0</v>
      </c>
      <c r="N1300" s="50" t="b">
        <f t="shared" si="9"/>
        <v>0</v>
      </c>
      <c r="O1300" s="50">
        <f t="shared" si="10"/>
        <v>1</v>
      </c>
      <c r="P1300" s="4">
        <f t="shared" si="35"/>
        <v>137500</v>
      </c>
      <c r="Q1300" s="21">
        <f t="shared" si="31"/>
        <v>1</v>
      </c>
      <c r="V1300" s="52"/>
      <c r="W1300" s="53" t="str">
        <f t="shared" si="33"/>
        <v/>
      </c>
      <c r="AE1300" s="16"/>
      <c r="AF1300" s="17" t="str">
        <f t="shared" si="30"/>
        <v>#VALUE!</v>
      </c>
      <c r="AG1300" s="17" t="str">
        <f t="shared" si="22"/>
        <v>#N/A</v>
      </c>
      <c r="AH1300" s="17" t="str">
        <f t="shared" si="23"/>
        <v>#N/A</v>
      </c>
      <c r="AI1300" s="34">
        <f t="shared" si="24"/>
        <v>1</v>
      </c>
      <c r="AJ1300" s="18">
        <f t="shared" si="25"/>
        <v>9313.785</v>
      </c>
      <c r="AK1300" s="18">
        <f t="shared" si="26"/>
        <v>9055.06875</v>
      </c>
      <c r="AL1300" s="18">
        <f t="shared" si="27"/>
        <v>8796.3525</v>
      </c>
    </row>
    <row r="1301" ht="12.75" customHeight="1">
      <c r="A1301" s="1">
        <v>43537.0</v>
      </c>
      <c r="B1301" s="2">
        <v>943.57</v>
      </c>
      <c r="C1301" s="3">
        <v>10373.32</v>
      </c>
      <c r="D1301" s="2">
        <v>10362.0</v>
      </c>
      <c r="E1301" s="4"/>
      <c r="F1301" s="5">
        <f t="shared" si="1"/>
        <v>1014.404</v>
      </c>
      <c r="G1301" s="6">
        <f t="shared" si="2"/>
        <v>1.0462718</v>
      </c>
      <c r="H1301" s="6">
        <f t="shared" si="3"/>
        <v>1.107437531</v>
      </c>
      <c r="I1301" s="5" t="b">
        <f t="shared" si="4"/>
        <v>0</v>
      </c>
      <c r="J1301" s="48">
        <f t="shared" si="5"/>
        <v>0</v>
      </c>
      <c r="K1301" s="4">
        <f t="shared" si="6"/>
        <v>12</v>
      </c>
      <c r="L1301" s="7">
        <f t="shared" si="7"/>
        <v>-0.001091261043</v>
      </c>
      <c r="M1301" s="50" t="b">
        <f t="shared" si="8"/>
        <v>0</v>
      </c>
      <c r="N1301" s="50" t="b">
        <f t="shared" si="9"/>
        <v>0</v>
      </c>
      <c r="O1301" s="50">
        <f t="shared" si="10"/>
        <v>1</v>
      </c>
      <c r="P1301" s="4">
        <f t="shared" si="35"/>
        <v>138700</v>
      </c>
      <c r="Q1301" s="21">
        <f t="shared" si="31"/>
        <v>1</v>
      </c>
      <c r="V1301" s="52"/>
      <c r="W1301" s="53" t="str">
        <f t="shared" si="33"/>
        <v/>
      </c>
      <c r="AE1301" s="16"/>
      <c r="AF1301" s="17" t="str">
        <f t="shared" si="30"/>
        <v>#VALUE!</v>
      </c>
      <c r="AG1301" s="17" t="str">
        <f t="shared" si="22"/>
        <v>#N/A</v>
      </c>
      <c r="AH1301" s="17" t="str">
        <f t="shared" si="23"/>
        <v>#N/A</v>
      </c>
      <c r="AI1301" s="34">
        <f t="shared" si="24"/>
        <v>1</v>
      </c>
      <c r="AJ1301" s="18">
        <f t="shared" si="25"/>
        <v>9335.988</v>
      </c>
      <c r="AK1301" s="18">
        <f t="shared" si="26"/>
        <v>9076.655</v>
      </c>
      <c r="AL1301" s="18">
        <f t="shared" si="27"/>
        <v>8817.322</v>
      </c>
    </row>
    <row r="1302" ht="12.75" customHeight="1">
      <c r="A1302" s="1">
        <v>43536.0</v>
      </c>
      <c r="B1302" s="2">
        <v>1098.71</v>
      </c>
      <c r="C1302" s="3">
        <v>10343.33</v>
      </c>
      <c r="D1302" s="2">
        <v>10350.0</v>
      </c>
      <c r="E1302" s="4"/>
      <c r="F1302" s="5">
        <f t="shared" si="1"/>
        <v>1025.072</v>
      </c>
      <c r="G1302" s="6">
        <f t="shared" si="2"/>
        <v>1.044048287</v>
      </c>
      <c r="H1302" s="6">
        <f t="shared" si="3"/>
        <v>1.103848969</v>
      </c>
      <c r="I1302" s="5" t="b">
        <f t="shared" si="4"/>
        <v>0</v>
      </c>
      <c r="J1302" s="48">
        <f t="shared" si="5"/>
        <v>0</v>
      </c>
      <c r="K1302" s="4">
        <f t="shared" si="6"/>
        <v>123</v>
      </c>
      <c r="L1302" s="7">
        <f t="shared" si="7"/>
        <v>0.0006448600209</v>
      </c>
      <c r="M1302" s="50" t="b">
        <f t="shared" si="8"/>
        <v>0</v>
      </c>
      <c r="N1302" s="50" t="b">
        <f t="shared" si="9"/>
        <v>0</v>
      </c>
      <c r="O1302" s="50">
        <f t="shared" si="10"/>
        <v>1</v>
      </c>
      <c r="P1302" s="4">
        <f t="shared" si="35"/>
        <v>138100</v>
      </c>
      <c r="Q1302" s="21">
        <f t="shared" si="31"/>
        <v>1</v>
      </c>
      <c r="V1302" s="52"/>
      <c r="W1302" s="53" t="str">
        <f t="shared" si="33"/>
        <v/>
      </c>
      <c r="AE1302" s="16"/>
      <c r="AF1302" s="17" t="str">
        <f t="shared" si="30"/>
        <v>#VALUE!</v>
      </c>
      <c r="AG1302" s="17" t="str">
        <f t="shared" si="22"/>
        <v>#N/A</v>
      </c>
      <c r="AH1302" s="17" t="str">
        <f t="shared" si="23"/>
        <v>#N/A</v>
      </c>
      <c r="AI1302" s="34">
        <f t="shared" si="24"/>
        <v>1</v>
      </c>
      <c r="AJ1302" s="18">
        <f t="shared" si="25"/>
        <v>9308.997</v>
      </c>
      <c r="AK1302" s="18">
        <f t="shared" si="26"/>
        <v>9050.41375</v>
      </c>
      <c r="AL1302" s="18">
        <f t="shared" si="27"/>
        <v>8791.8305</v>
      </c>
    </row>
    <row r="1303" ht="12.75" customHeight="1">
      <c r="A1303" s="1">
        <v>43535.0</v>
      </c>
      <c r="B1303" s="2">
        <v>907.08</v>
      </c>
      <c r="C1303" s="3">
        <v>10250.28</v>
      </c>
      <c r="D1303" s="2">
        <v>10227.0</v>
      </c>
      <c r="E1303" s="4"/>
      <c r="F1303" s="5">
        <f t="shared" si="1"/>
        <v>1013.67</v>
      </c>
      <c r="G1303" s="6">
        <f t="shared" si="2"/>
        <v>1.035108281</v>
      </c>
      <c r="H1303" s="6">
        <f t="shared" si="3"/>
        <v>1.075502178</v>
      </c>
      <c r="I1303" s="5" t="b">
        <f t="shared" si="4"/>
        <v>0</v>
      </c>
      <c r="J1303" s="48">
        <f t="shared" si="5"/>
        <v>0</v>
      </c>
      <c r="K1303" s="4">
        <f t="shared" si="6"/>
        <v>25</v>
      </c>
      <c r="L1303" s="7">
        <f t="shared" si="7"/>
        <v>-0.002271157471</v>
      </c>
      <c r="M1303" s="50" t="b">
        <f t="shared" si="8"/>
        <v>0</v>
      </c>
      <c r="N1303" s="50" t="b">
        <f t="shared" si="9"/>
        <v>0</v>
      </c>
      <c r="O1303" s="50">
        <f t="shared" si="10"/>
        <v>1</v>
      </c>
      <c r="P1303" s="4">
        <f t="shared" si="35"/>
        <v>131950</v>
      </c>
      <c r="Q1303" s="21">
        <f t="shared" si="31"/>
        <v>1</v>
      </c>
      <c r="V1303" s="52"/>
      <c r="W1303" s="53" t="str">
        <f t="shared" si="33"/>
        <v/>
      </c>
      <c r="AE1303" s="16"/>
      <c r="AF1303" s="17" t="str">
        <f t="shared" si="30"/>
        <v>#VALUE!</v>
      </c>
      <c r="AG1303" s="17" t="str">
        <f t="shared" si="22"/>
        <v>#N/A</v>
      </c>
      <c r="AH1303" s="17" t="str">
        <f t="shared" si="23"/>
        <v>#N/A</v>
      </c>
      <c r="AI1303" s="34">
        <f t="shared" si="24"/>
        <v>1</v>
      </c>
      <c r="AJ1303" s="18">
        <f t="shared" si="25"/>
        <v>9225.252</v>
      </c>
      <c r="AK1303" s="18">
        <f t="shared" si="26"/>
        <v>8968.995</v>
      </c>
      <c r="AL1303" s="18">
        <f t="shared" si="27"/>
        <v>8712.738</v>
      </c>
    </row>
    <row r="1304" ht="12.75" customHeight="1">
      <c r="A1304" s="1">
        <v>43532.0</v>
      </c>
      <c r="B1304" s="2">
        <v>1046.13</v>
      </c>
      <c r="C1304" s="3">
        <v>10241.75</v>
      </c>
      <c r="D1304" s="2">
        <v>10202.0</v>
      </c>
      <c r="E1304" s="4"/>
      <c r="F1304" s="5">
        <f t="shared" si="1"/>
        <v>1106.878</v>
      </c>
      <c r="G1304" s="6">
        <f t="shared" si="2"/>
        <v>1.034442601</v>
      </c>
      <c r="H1304" s="6">
        <f t="shared" si="3"/>
        <v>1.354636437</v>
      </c>
      <c r="I1304" s="5" t="b">
        <f t="shared" si="4"/>
        <v>0</v>
      </c>
      <c r="J1304" s="48">
        <f t="shared" si="5"/>
        <v>0</v>
      </c>
      <c r="K1304" s="4">
        <f t="shared" si="6"/>
        <v>-59</v>
      </c>
      <c r="L1304" s="7">
        <f t="shared" si="7"/>
        <v>-0.003881172651</v>
      </c>
      <c r="M1304" s="50" t="b">
        <f t="shared" si="8"/>
        <v>0</v>
      </c>
      <c r="N1304" s="50" t="b">
        <f t="shared" si="9"/>
        <v>0</v>
      </c>
      <c r="O1304" s="50">
        <f t="shared" si="10"/>
        <v>1</v>
      </c>
      <c r="P1304" s="4">
        <f t="shared" si="35"/>
        <v>130700</v>
      </c>
      <c r="Q1304" s="21">
        <f t="shared" si="31"/>
        <v>1</v>
      </c>
      <c r="V1304" s="52"/>
      <c r="W1304" s="53" t="str">
        <f t="shared" si="33"/>
        <v/>
      </c>
      <c r="AE1304" s="16"/>
      <c r="AF1304" s="17" t="str">
        <f t="shared" si="30"/>
        <v>#VALUE!</v>
      </c>
      <c r="AG1304" s="17" t="str">
        <f t="shared" si="22"/>
        <v>#N/A</v>
      </c>
      <c r="AH1304" s="17" t="str">
        <f t="shared" si="23"/>
        <v>#N/A</v>
      </c>
      <c r="AI1304" s="34">
        <f t="shared" si="24"/>
        <v>1</v>
      </c>
      <c r="AJ1304" s="18">
        <f t="shared" si="25"/>
        <v>9217.575</v>
      </c>
      <c r="AK1304" s="18">
        <f t="shared" si="26"/>
        <v>8961.53125</v>
      </c>
      <c r="AL1304" s="18">
        <f t="shared" si="27"/>
        <v>8705.4875</v>
      </c>
    </row>
    <row r="1305" ht="12.75" customHeight="1">
      <c r="A1305" s="1">
        <v>43531.0</v>
      </c>
      <c r="B1305" s="2">
        <v>1076.53</v>
      </c>
      <c r="C1305" s="3">
        <v>10311.68</v>
      </c>
      <c r="D1305" s="2">
        <v>10261.0</v>
      </c>
      <c r="E1305" s="4"/>
      <c r="F1305" s="5">
        <f t="shared" si="1"/>
        <v>1163.924</v>
      </c>
      <c r="G1305" s="6">
        <f t="shared" si="2"/>
        <v>1.042126235</v>
      </c>
      <c r="H1305" s="6">
        <f t="shared" si="3"/>
        <v>1.340766413</v>
      </c>
      <c r="I1305" s="5" t="b">
        <f t="shared" si="4"/>
        <v>0</v>
      </c>
      <c r="J1305" s="48">
        <f t="shared" si="5"/>
        <v>0</v>
      </c>
      <c r="K1305" s="4">
        <f t="shared" si="6"/>
        <v>-63</v>
      </c>
      <c r="L1305" s="7">
        <f t="shared" si="7"/>
        <v>-0.004914815045</v>
      </c>
      <c r="M1305" s="50" t="b">
        <f t="shared" si="8"/>
        <v>0</v>
      </c>
      <c r="N1305" s="50" t="b">
        <f t="shared" si="9"/>
        <v>0</v>
      </c>
      <c r="O1305" s="50">
        <f t="shared" si="10"/>
        <v>1</v>
      </c>
      <c r="P1305" s="4">
        <f t="shared" si="35"/>
        <v>133650</v>
      </c>
      <c r="Q1305" s="21">
        <f t="shared" si="31"/>
        <v>1</v>
      </c>
      <c r="V1305" s="52"/>
      <c r="W1305" s="53" t="str">
        <f t="shared" si="33"/>
        <v/>
      </c>
      <c r="AE1305" s="16"/>
      <c r="AF1305" s="17" t="str">
        <f t="shared" si="30"/>
        <v>#VALUE!</v>
      </c>
      <c r="AG1305" s="17" t="str">
        <f t="shared" si="22"/>
        <v>#N/A</v>
      </c>
      <c r="AH1305" s="17" t="str">
        <f t="shared" si="23"/>
        <v>#N/A</v>
      </c>
      <c r="AI1305" s="34">
        <f t="shared" si="24"/>
        <v>1</v>
      </c>
      <c r="AJ1305" s="18">
        <f t="shared" si="25"/>
        <v>9280.512</v>
      </c>
      <c r="AK1305" s="18">
        <f t="shared" si="26"/>
        <v>9022.72</v>
      </c>
      <c r="AL1305" s="18">
        <f t="shared" si="27"/>
        <v>8764.928</v>
      </c>
    </row>
    <row r="1306" ht="12.75" customHeight="1">
      <c r="A1306" s="1">
        <v>43530.0</v>
      </c>
      <c r="B1306" s="2">
        <v>996.91</v>
      </c>
      <c r="C1306" s="3">
        <v>10357.15</v>
      </c>
      <c r="D1306" s="2">
        <v>10324.0</v>
      </c>
      <c r="E1306" s="4"/>
      <c r="F1306" s="5">
        <f t="shared" si="1"/>
        <v>1227.218</v>
      </c>
      <c r="G1306" s="6">
        <f t="shared" si="2"/>
        <v>1.047473731</v>
      </c>
      <c r="H1306" s="6">
        <f t="shared" si="3"/>
        <v>1.352419087</v>
      </c>
      <c r="I1306" s="5" t="b">
        <f t="shared" si="4"/>
        <v>0</v>
      </c>
      <c r="J1306" s="48">
        <f t="shared" si="5"/>
        <v>0</v>
      </c>
      <c r="K1306" s="4">
        <f t="shared" si="6"/>
        <v>49</v>
      </c>
      <c r="L1306" s="7">
        <f t="shared" si="7"/>
        <v>-0.003200687448</v>
      </c>
      <c r="M1306" s="50" t="b">
        <f t="shared" si="8"/>
        <v>0</v>
      </c>
      <c r="N1306" s="50" t="b">
        <f t="shared" si="9"/>
        <v>0</v>
      </c>
      <c r="O1306" s="50">
        <f t="shared" si="10"/>
        <v>1</v>
      </c>
      <c r="P1306" s="4">
        <f t="shared" si="35"/>
        <v>136800</v>
      </c>
      <c r="Q1306" s="21">
        <f t="shared" si="31"/>
        <v>1</v>
      </c>
      <c r="V1306" s="52"/>
      <c r="W1306" s="53" t="str">
        <f t="shared" si="33"/>
        <v/>
      </c>
      <c r="AE1306" s="16"/>
      <c r="AF1306" s="17" t="str">
        <f t="shared" si="30"/>
        <v>#VALUE!</v>
      </c>
      <c r="AG1306" s="17" t="str">
        <f t="shared" si="22"/>
        <v>#N/A</v>
      </c>
      <c r="AH1306" s="17" t="str">
        <f t="shared" si="23"/>
        <v>#N/A</v>
      </c>
      <c r="AI1306" s="34">
        <f t="shared" si="24"/>
        <v>1</v>
      </c>
      <c r="AJ1306" s="18">
        <f t="shared" si="25"/>
        <v>9321.435</v>
      </c>
      <c r="AK1306" s="18">
        <f t="shared" si="26"/>
        <v>9062.50625</v>
      </c>
      <c r="AL1306" s="18">
        <f t="shared" si="27"/>
        <v>8803.5775</v>
      </c>
    </row>
    <row r="1307" ht="12.75" customHeight="1">
      <c r="A1307" s="1">
        <v>43529.0</v>
      </c>
      <c r="B1307" s="2">
        <v>1041.7</v>
      </c>
      <c r="C1307" s="3">
        <v>10305.26</v>
      </c>
      <c r="D1307" s="2">
        <v>10275.0</v>
      </c>
      <c r="E1307" s="4"/>
      <c r="F1307" s="5">
        <f t="shared" si="1"/>
        <v>1294.962</v>
      </c>
      <c r="G1307" s="6">
        <f t="shared" si="2"/>
        <v>1.04305715</v>
      </c>
      <c r="H1307" s="6">
        <f t="shared" si="3"/>
        <v>1.346504525</v>
      </c>
      <c r="I1307" s="5" t="b">
        <f t="shared" si="4"/>
        <v>0</v>
      </c>
      <c r="J1307" s="48">
        <f t="shared" si="5"/>
        <v>0</v>
      </c>
      <c r="K1307" s="4">
        <f t="shared" si="6"/>
        <v>-38</v>
      </c>
      <c r="L1307" s="7">
        <f t="shared" si="7"/>
        <v>-0.002936364536</v>
      </c>
      <c r="M1307" s="50" t="b">
        <f t="shared" si="8"/>
        <v>0</v>
      </c>
      <c r="N1307" s="50" t="b">
        <f t="shared" si="9"/>
        <v>0</v>
      </c>
      <c r="O1307" s="50">
        <f t="shared" si="10"/>
        <v>1</v>
      </c>
      <c r="P1307" s="4">
        <f t="shared" si="35"/>
        <v>134350</v>
      </c>
      <c r="Q1307" s="21">
        <f t="shared" si="31"/>
        <v>1</v>
      </c>
      <c r="V1307" s="52"/>
      <c r="W1307" s="53" t="str">
        <f t="shared" si="33"/>
        <v/>
      </c>
      <c r="AE1307" s="16"/>
      <c r="AF1307" s="17" t="str">
        <f t="shared" si="30"/>
        <v>#VALUE!</v>
      </c>
      <c r="AG1307" s="17" t="str">
        <f t="shared" si="22"/>
        <v>#N/A</v>
      </c>
      <c r="AH1307" s="17" t="str">
        <f t="shared" si="23"/>
        <v>#N/A</v>
      </c>
      <c r="AI1307" s="34">
        <f t="shared" si="24"/>
        <v>1</v>
      </c>
      <c r="AJ1307" s="18">
        <f t="shared" si="25"/>
        <v>9274.734</v>
      </c>
      <c r="AK1307" s="18">
        <f t="shared" si="26"/>
        <v>9017.1025</v>
      </c>
      <c r="AL1307" s="18">
        <f t="shared" si="27"/>
        <v>8759.471</v>
      </c>
    </row>
    <row r="1308" ht="12.75" customHeight="1">
      <c r="A1308" s="1">
        <v>43528.0</v>
      </c>
      <c r="B1308" s="2">
        <v>1373.12</v>
      </c>
      <c r="C1308" s="3">
        <v>10349.88</v>
      </c>
      <c r="D1308" s="2">
        <v>10313.0</v>
      </c>
      <c r="E1308" s="4"/>
      <c r="F1308" s="5">
        <f t="shared" si="1"/>
        <v>1319.38</v>
      </c>
      <c r="G1308" s="6">
        <f t="shared" si="2"/>
        <v>1.048504906</v>
      </c>
      <c r="H1308" s="6">
        <f t="shared" si="3"/>
        <v>1.347519206</v>
      </c>
      <c r="I1308" s="5" t="b">
        <f t="shared" si="4"/>
        <v>0</v>
      </c>
      <c r="J1308" s="48">
        <f t="shared" si="5"/>
        <v>0</v>
      </c>
      <c r="K1308" s="4">
        <f t="shared" si="6"/>
        <v>-49</v>
      </c>
      <c r="L1308" s="7">
        <f t="shared" si="7"/>
        <v>-0.003563326338</v>
      </c>
      <c r="M1308" s="50" t="b">
        <f t="shared" si="8"/>
        <v>0</v>
      </c>
      <c r="N1308" s="50" t="b">
        <f t="shared" si="9"/>
        <v>0</v>
      </c>
      <c r="O1308" s="50">
        <f t="shared" si="10"/>
        <v>1</v>
      </c>
      <c r="P1308" s="4">
        <f t="shared" si="35"/>
        <v>136250</v>
      </c>
      <c r="Q1308" s="21">
        <f t="shared" si="31"/>
        <v>1</v>
      </c>
      <c r="V1308" s="52"/>
      <c r="W1308" s="53" t="str">
        <f t="shared" si="33"/>
        <v/>
      </c>
      <c r="AE1308" s="16"/>
      <c r="AF1308" s="17" t="str">
        <f t="shared" si="30"/>
        <v>#VALUE!</v>
      </c>
      <c r="AG1308" s="17" t="str">
        <f t="shared" si="22"/>
        <v>#N/A</v>
      </c>
      <c r="AH1308" s="17" t="str">
        <f t="shared" si="23"/>
        <v>#N/A</v>
      </c>
      <c r="AI1308" s="34">
        <f t="shared" si="24"/>
        <v>1</v>
      </c>
      <c r="AJ1308" s="18">
        <f t="shared" si="25"/>
        <v>9314.892</v>
      </c>
      <c r="AK1308" s="18">
        <f t="shared" si="26"/>
        <v>9056.145</v>
      </c>
      <c r="AL1308" s="18">
        <f t="shared" si="27"/>
        <v>8797.398</v>
      </c>
    </row>
    <row r="1309" ht="12.75" customHeight="1">
      <c r="A1309" s="1">
        <v>43523.0</v>
      </c>
      <c r="B1309" s="2">
        <v>1331.36</v>
      </c>
      <c r="C1309" s="3">
        <v>10389.17</v>
      </c>
      <c r="D1309" s="2">
        <v>10362.0</v>
      </c>
      <c r="E1309" s="4"/>
      <c r="F1309" s="5">
        <f t="shared" si="1"/>
        <v>1292.416</v>
      </c>
      <c r="G1309" s="6">
        <f t="shared" si="2"/>
        <v>1.053524966</v>
      </c>
      <c r="H1309" s="6">
        <f t="shared" si="3"/>
        <v>1.358250298</v>
      </c>
      <c r="I1309" s="5" t="b">
        <f t="shared" si="4"/>
        <v>0</v>
      </c>
      <c r="J1309" s="48">
        <f t="shared" si="5"/>
        <v>0</v>
      </c>
      <c r="K1309" s="4">
        <f t="shared" si="6"/>
        <v>8</v>
      </c>
      <c r="L1309" s="7">
        <f t="shared" si="7"/>
        <v>-0.002615223353</v>
      </c>
      <c r="M1309" s="50" t="b">
        <f t="shared" si="8"/>
        <v>0</v>
      </c>
      <c r="N1309" s="50" t="b">
        <f t="shared" si="9"/>
        <v>0</v>
      </c>
      <c r="O1309" s="50">
        <f t="shared" si="10"/>
        <v>1</v>
      </c>
      <c r="P1309" s="4">
        <f t="shared" si="35"/>
        <v>138700</v>
      </c>
      <c r="Q1309" s="21">
        <f t="shared" si="31"/>
        <v>1</v>
      </c>
      <c r="V1309" s="52"/>
      <c r="W1309" s="53" t="str">
        <f t="shared" si="33"/>
        <v/>
      </c>
      <c r="AE1309" s="16"/>
      <c r="AF1309" s="17" t="str">
        <f t="shared" si="30"/>
        <v>#VALUE!</v>
      </c>
      <c r="AG1309" s="17" t="str">
        <f t="shared" si="22"/>
        <v>#N/A</v>
      </c>
      <c r="AH1309" s="17" t="str">
        <f t="shared" si="23"/>
        <v>#N/A</v>
      </c>
      <c r="AI1309" s="34">
        <f t="shared" si="24"/>
        <v>1</v>
      </c>
      <c r="AJ1309" s="18">
        <f t="shared" si="25"/>
        <v>9350.253</v>
      </c>
      <c r="AK1309" s="18">
        <f t="shared" si="26"/>
        <v>9090.52375</v>
      </c>
      <c r="AL1309" s="18">
        <f t="shared" si="27"/>
        <v>8830.7945</v>
      </c>
    </row>
    <row r="1310" ht="12.75" customHeight="1">
      <c r="A1310" s="1">
        <v>43522.0</v>
      </c>
      <c r="B1310" s="2">
        <v>1393.0</v>
      </c>
      <c r="C1310" s="3">
        <v>10391.55</v>
      </c>
      <c r="D1310" s="2">
        <v>10354.0</v>
      </c>
      <c r="E1310" s="4"/>
      <c r="F1310" s="5">
        <f t="shared" si="1"/>
        <v>1290.122</v>
      </c>
      <c r="G1310" s="6">
        <f t="shared" si="2"/>
        <v>1.055053513</v>
      </c>
      <c r="H1310" s="6">
        <f t="shared" si="3"/>
        <v>1.370845312</v>
      </c>
      <c r="I1310" s="5" t="b">
        <f t="shared" si="4"/>
        <v>0</v>
      </c>
      <c r="J1310" s="48">
        <f t="shared" si="5"/>
        <v>0</v>
      </c>
      <c r="K1310" s="4">
        <f t="shared" si="6"/>
        <v>-12</v>
      </c>
      <c r="L1310" s="7">
        <f t="shared" si="7"/>
        <v>-0.003613512902</v>
      </c>
      <c r="M1310" s="50" t="b">
        <f t="shared" si="8"/>
        <v>0</v>
      </c>
      <c r="N1310" s="50" t="b">
        <f t="shared" si="9"/>
        <v>0</v>
      </c>
      <c r="O1310" s="50">
        <f t="shared" si="10"/>
        <v>1</v>
      </c>
      <c r="P1310" s="4">
        <f t="shared" si="35"/>
        <v>138300</v>
      </c>
      <c r="Q1310" s="21">
        <f t="shared" si="31"/>
        <v>1</v>
      </c>
      <c r="V1310" s="52"/>
      <c r="W1310" s="53" t="str">
        <f t="shared" si="33"/>
        <v/>
      </c>
      <c r="AE1310" s="16"/>
      <c r="AF1310" s="17" t="str">
        <f t="shared" si="30"/>
        <v>#VALUE!</v>
      </c>
      <c r="AG1310" s="17" t="str">
        <f t="shared" si="22"/>
        <v>#N/A</v>
      </c>
      <c r="AH1310" s="17" t="str">
        <f t="shared" si="23"/>
        <v>#N/A</v>
      </c>
      <c r="AI1310" s="34">
        <f t="shared" si="24"/>
        <v>1</v>
      </c>
      <c r="AJ1310" s="18">
        <f t="shared" si="25"/>
        <v>9352.395</v>
      </c>
      <c r="AK1310" s="18">
        <f t="shared" si="26"/>
        <v>9092.60625</v>
      </c>
      <c r="AL1310" s="18">
        <f t="shared" si="27"/>
        <v>8832.8175</v>
      </c>
    </row>
    <row r="1311" ht="12.75" customHeight="1">
      <c r="A1311" s="1">
        <v>43521.0</v>
      </c>
      <c r="B1311" s="2">
        <v>1335.63</v>
      </c>
      <c r="C1311" s="3">
        <v>10390.93</v>
      </c>
      <c r="D1311" s="2">
        <v>10366.0</v>
      </c>
      <c r="E1311" s="4"/>
      <c r="F1311" s="5">
        <f t="shared" si="1"/>
        <v>1214.306</v>
      </c>
      <c r="G1311" s="6">
        <f t="shared" si="2"/>
        <v>1.056200258</v>
      </c>
      <c r="H1311" s="6">
        <f t="shared" si="3"/>
        <v>1.32308211</v>
      </c>
      <c r="I1311" s="5" t="b">
        <f t="shared" si="4"/>
        <v>0</v>
      </c>
      <c r="J1311" s="48">
        <f t="shared" si="5"/>
        <v>0</v>
      </c>
      <c r="K1311" s="4">
        <f t="shared" si="6"/>
        <v>56</v>
      </c>
      <c r="L1311" s="7">
        <f t="shared" si="7"/>
        <v>-0.002399207771</v>
      </c>
      <c r="M1311" s="50" t="b">
        <f t="shared" si="8"/>
        <v>0</v>
      </c>
      <c r="N1311" s="50" t="b">
        <f t="shared" si="9"/>
        <v>0</v>
      </c>
      <c r="O1311" s="50">
        <f t="shared" si="10"/>
        <v>1</v>
      </c>
      <c r="P1311" s="4">
        <f t="shared" si="35"/>
        <v>138900</v>
      </c>
      <c r="Q1311" s="21">
        <f t="shared" si="31"/>
        <v>1</v>
      </c>
      <c r="V1311" s="52"/>
      <c r="W1311" s="53" t="str">
        <f t="shared" si="33"/>
        <v/>
      </c>
      <c r="AE1311" s="16"/>
      <c r="AF1311" s="17" t="str">
        <f t="shared" si="30"/>
        <v>#VALUE!</v>
      </c>
      <c r="AG1311" s="17" t="str">
        <f t="shared" si="22"/>
        <v>#N/A</v>
      </c>
      <c r="AH1311" s="17" t="str">
        <f t="shared" si="23"/>
        <v>#N/A</v>
      </c>
      <c r="AI1311" s="34">
        <f t="shared" si="24"/>
        <v>1</v>
      </c>
      <c r="AJ1311" s="18">
        <f t="shared" si="25"/>
        <v>9351.837</v>
      </c>
      <c r="AK1311" s="18">
        <f t="shared" si="26"/>
        <v>9092.06375</v>
      </c>
      <c r="AL1311" s="18">
        <f t="shared" si="27"/>
        <v>8832.2905</v>
      </c>
    </row>
    <row r="1312" ht="12.75" customHeight="1">
      <c r="A1312" s="1">
        <v>43518.0</v>
      </c>
      <c r="B1312" s="2">
        <v>1163.79</v>
      </c>
      <c r="C1312" s="3">
        <v>10322.92</v>
      </c>
      <c r="D1312" s="2">
        <v>10310.0</v>
      </c>
      <c r="E1312" s="4"/>
      <c r="F1312" s="5">
        <f t="shared" si="1"/>
        <v>1152.618</v>
      </c>
      <c r="G1312" s="6">
        <f t="shared" si="2"/>
        <v>1.050442954</v>
      </c>
      <c r="H1312" s="6">
        <f t="shared" si="3"/>
        <v>1.314520621</v>
      </c>
      <c r="I1312" s="5" t="b">
        <f t="shared" si="4"/>
        <v>0</v>
      </c>
      <c r="J1312" s="48">
        <f t="shared" si="5"/>
        <v>0</v>
      </c>
      <c r="K1312" s="4">
        <f t="shared" si="6"/>
        <v>-14</v>
      </c>
      <c r="L1312" s="7">
        <f t="shared" si="7"/>
        <v>-0.001251583854</v>
      </c>
      <c r="M1312" s="50" t="b">
        <f t="shared" si="8"/>
        <v>0</v>
      </c>
      <c r="N1312" s="50" t="b">
        <f t="shared" si="9"/>
        <v>0</v>
      </c>
      <c r="O1312" s="50">
        <f t="shared" si="10"/>
        <v>1</v>
      </c>
      <c r="P1312" s="4">
        <f t="shared" si="35"/>
        <v>136100</v>
      </c>
      <c r="Q1312" s="21">
        <f t="shared" si="31"/>
        <v>1</v>
      </c>
      <c r="V1312" s="52"/>
      <c r="W1312" s="53" t="str">
        <f t="shared" si="33"/>
        <v/>
      </c>
      <c r="AE1312" s="16"/>
      <c r="AF1312" s="17" t="str">
        <f t="shared" si="30"/>
        <v>#VALUE!</v>
      </c>
      <c r="AG1312" s="17" t="str">
        <f t="shared" si="22"/>
        <v>#N/A</v>
      </c>
      <c r="AH1312" s="17" t="str">
        <f t="shared" si="23"/>
        <v>#N/A</v>
      </c>
      <c r="AI1312" s="34">
        <f t="shared" si="24"/>
        <v>1</v>
      </c>
      <c r="AJ1312" s="18">
        <f t="shared" si="25"/>
        <v>9290.628</v>
      </c>
      <c r="AK1312" s="18">
        <f t="shared" si="26"/>
        <v>9032.555</v>
      </c>
      <c r="AL1312" s="18">
        <f t="shared" si="27"/>
        <v>8774.482</v>
      </c>
    </row>
    <row r="1313" ht="12.75" customHeight="1">
      <c r="A1313" s="1">
        <v>43517.0</v>
      </c>
      <c r="B1313" s="2">
        <v>1238.3</v>
      </c>
      <c r="C1313" s="3">
        <v>10319.53</v>
      </c>
      <c r="D1313" s="2">
        <v>10324.0</v>
      </c>
      <c r="E1313" s="4"/>
      <c r="F1313" s="5">
        <f t="shared" si="1"/>
        <v>1144.96</v>
      </c>
      <c r="G1313" s="6">
        <f t="shared" si="2"/>
        <v>1.051130044</v>
      </c>
      <c r="H1313" s="6">
        <f t="shared" si="3"/>
        <v>1.319828848</v>
      </c>
      <c r="I1313" s="5" t="b">
        <f t="shared" si="4"/>
        <v>0</v>
      </c>
      <c r="J1313" s="48">
        <f t="shared" si="5"/>
        <v>0</v>
      </c>
      <c r="K1313" s="4">
        <f t="shared" si="6"/>
        <v>68</v>
      </c>
      <c r="L1313" s="7">
        <f t="shared" si="7"/>
        <v>0.0004331592621</v>
      </c>
      <c r="M1313" s="50" t="b">
        <f t="shared" si="8"/>
        <v>0</v>
      </c>
      <c r="N1313" s="50" t="b">
        <f t="shared" si="9"/>
        <v>0</v>
      </c>
      <c r="O1313" s="50">
        <f t="shared" si="10"/>
        <v>1</v>
      </c>
      <c r="P1313" s="4">
        <f t="shared" si="35"/>
        <v>136800</v>
      </c>
      <c r="Q1313" s="21">
        <f t="shared" si="31"/>
        <v>1</v>
      </c>
      <c r="V1313" s="52"/>
      <c r="W1313" s="53" t="str">
        <f t="shared" si="33"/>
        <v/>
      </c>
      <c r="AE1313" s="16"/>
      <c r="AF1313" s="17" t="str">
        <f t="shared" si="30"/>
        <v>#VALUE!</v>
      </c>
      <c r="AG1313" s="17" t="str">
        <f t="shared" si="22"/>
        <v>#N/A</v>
      </c>
      <c r="AH1313" s="17" t="str">
        <f t="shared" si="23"/>
        <v>#N/A</v>
      </c>
      <c r="AI1313" s="34">
        <f t="shared" si="24"/>
        <v>1</v>
      </c>
      <c r="AJ1313" s="18">
        <f t="shared" si="25"/>
        <v>9287.577</v>
      </c>
      <c r="AK1313" s="18">
        <f t="shared" si="26"/>
        <v>9029.58875</v>
      </c>
      <c r="AL1313" s="18">
        <f t="shared" si="27"/>
        <v>8771.6005</v>
      </c>
      <c r="AM1313" s="19">
        <v>100.0</v>
      </c>
      <c r="AN1313" s="19">
        <v>257.0</v>
      </c>
      <c r="AO1313" s="19">
        <v>43.5</v>
      </c>
      <c r="AP1313" s="19">
        <v>27.0</v>
      </c>
      <c r="AQ1313" s="19">
        <v>24.0</v>
      </c>
    </row>
    <row r="1314" ht="12.75" customHeight="1">
      <c r="A1314" s="102">
        <v>43516.0</v>
      </c>
      <c r="B1314" s="2">
        <v>1319.89</v>
      </c>
      <c r="C1314" s="3">
        <v>10272.46</v>
      </c>
      <c r="D1314" s="2">
        <v>10256.0</v>
      </c>
      <c r="E1314" s="4"/>
      <c r="F1314" s="5">
        <f t="shared" si="1"/>
        <v>1121.438</v>
      </c>
      <c r="G1314" s="6">
        <f t="shared" si="2"/>
        <v>1.047208179</v>
      </c>
      <c r="H1314" s="6">
        <f t="shared" si="3"/>
        <v>1.326942033</v>
      </c>
      <c r="I1314" s="5" t="b">
        <f t="shared" si="4"/>
        <v>0</v>
      </c>
      <c r="J1314" s="48">
        <f t="shared" si="5"/>
        <v>0</v>
      </c>
      <c r="K1314" s="4">
        <f t="shared" si="6"/>
        <v>114</v>
      </c>
      <c r="L1314" s="7">
        <f t="shared" si="7"/>
        <v>-0.001602342574</v>
      </c>
      <c r="M1314" s="50" t="b">
        <f t="shared" si="8"/>
        <v>0</v>
      </c>
      <c r="N1314" s="50" t="b">
        <f t="shared" si="9"/>
        <v>0</v>
      </c>
      <c r="O1314" s="50">
        <f t="shared" si="10"/>
        <v>1</v>
      </c>
      <c r="P1314" s="4">
        <f t="shared" si="35"/>
        <v>133400</v>
      </c>
      <c r="Q1314" s="21">
        <f t="shared" si="31"/>
        <v>1</v>
      </c>
      <c r="V1314" s="52"/>
      <c r="W1314" s="53" t="str">
        <f t="shared" si="33"/>
        <v/>
      </c>
      <c r="AE1314" s="16"/>
      <c r="AF1314" s="17" t="str">
        <f t="shared" si="30"/>
        <v>#VALUE!</v>
      </c>
      <c r="AG1314" s="17" t="str">
        <f t="shared" si="22"/>
        <v>#N/A</v>
      </c>
      <c r="AH1314" s="17" t="str">
        <f t="shared" si="23"/>
        <v>#N/A</v>
      </c>
      <c r="AI1314" s="34">
        <f t="shared" si="24"/>
        <v>1</v>
      </c>
      <c r="AJ1314" s="18">
        <f t="shared" si="25"/>
        <v>9245.214</v>
      </c>
      <c r="AK1314" s="18">
        <f t="shared" si="26"/>
        <v>8988.4025</v>
      </c>
      <c r="AL1314" s="18">
        <f t="shared" si="27"/>
        <v>8731.591</v>
      </c>
    </row>
    <row r="1315" ht="12.75" customHeight="1">
      <c r="A1315" s="1">
        <v>43515.0</v>
      </c>
      <c r="B1315" s="2">
        <v>1013.92</v>
      </c>
      <c r="C1315" s="3">
        <v>10152.26</v>
      </c>
      <c r="D1315" s="2">
        <v>10142.0</v>
      </c>
      <c r="E1315" s="4"/>
      <c r="F1315" s="5">
        <f t="shared" si="1"/>
        <v>1134.106</v>
      </c>
      <c r="G1315" s="6">
        <f t="shared" si="2"/>
        <v>1.035791185</v>
      </c>
      <c r="H1315" s="6">
        <f t="shared" si="3"/>
        <v>1.394298874</v>
      </c>
      <c r="I1315" s="5" t="b">
        <f t="shared" si="4"/>
        <v>0</v>
      </c>
      <c r="J1315" s="48">
        <f t="shared" si="5"/>
        <v>0</v>
      </c>
      <c r="K1315" s="4">
        <f t="shared" si="6"/>
        <v>2</v>
      </c>
      <c r="L1315" s="7">
        <f t="shared" si="7"/>
        <v>-0.001010612415</v>
      </c>
      <c r="M1315" s="50" t="b">
        <f t="shared" si="8"/>
        <v>0</v>
      </c>
      <c r="N1315" s="50" t="b">
        <f t="shared" si="9"/>
        <v>0</v>
      </c>
      <c r="O1315" s="50">
        <f t="shared" si="10"/>
        <v>1</v>
      </c>
      <c r="P1315" s="4">
        <f t="shared" si="35"/>
        <v>127700</v>
      </c>
      <c r="Q1315" s="21">
        <f t="shared" si="31"/>
        <v>1</v>
      </c>
      <c r="V1315" s="52"/>
      <c r="W1315" s="53" t="str">
        <f t="shared" si="33"/>
        <v/>
      </c>
      <c r="AE1315" s="16"/>
      <c r="AF1315" s="17" t="str">
        <f t="shared" si="30"/>
        <v>#VALUE!</v>
      </c>
      <c r="AG1315" s="17" t="str">
        <f t="shared" si="22"/>
        <v>#N/A</v>
      </c>
      <c r="AH1315" s="17" t="str">
        <f t="shared" si="23"/>
        <v>#N/A</v>
      </c>
      <c r="AI1315" s="34">
        <f t="shared" si="24"/>
        <v>1</v>
      </c>
      <c r="AJ1315" s="18">
        <f t="shared" si="25"/>
        <v>9137.034</v>
      </c>
      <c r="AK1315" s="18">
        <f t="shared" si="26"/>
        <v>8883.2275</v>
      </c>
      <c r="AL1315" s="18">
        <f t="shared" si="27"/>
        <v>8629.421</v>
      </c>
    </row>
    <row r="1316" ht="12.75" customHeight="1">
      <c r="A1316" s="1">
        <v>43514.0</v>
      </c>
      <c r="B1316" s="2">
        <v>1027.19</v>
      </c>
      <c r="C1316" s="3">
        <v>10145.28</v>
      </c>
      <c r="D1316" s="2">
        <v>10140.0</v>
      </c>
      <c r="E1316" s="4"/>
      <c r="F1316" s="5">
        <f t="shared" si="1"/>
        <v>1177.268</v>
      </c>
      <c r="G1316" s="6">
        <f t="shared" si="2"/>
        <v>1.035652797</v>
      </c>
      <c r="H1316" s="6">
        <f t="shared" si="3"/>
        <v>1.395499464</v>
      </c>
      <c r="I1316" s="5" t="b">
        <f t="shared" si="4"/>
        <v>0</v>
      </c>
      <c r="J1316" s="48">
        <f t="shared" si="5"/>
        <v>0</v>
      </c>
      <c r="K1316" s="4">
        <f t="shared" si="6"/>
        <v>97</v>
      </c>
      <c r="L1316" s="7">
        <f t="shared" si="7"/>
        <v>-0.0005204390613</v>
      </c>
      <c r="M1316" s="50" t="b">
        <f t="shared" si="8"/>
        <v>0</v>
      </c>
      <c r="N1316" s="50" t="b">
        <f t="shared" si="9"/>
        <v>0</v>
      </c>
      <c r="O1316" s="50">
        <f t="shared" si="10"/>
        <v>1</v>
      </c>
      <c r="P1316" s="4">
        <f t="shared" si="35"/>
        <v>127600</v>
      </c>
      <c r="Q1316" s="21">
        <f t="shared" si="31"/>
        <v>1</v>
      </c>
      <c r="V1316" s="52"/>
      <c r="W1316" s="53" t="str">
        <f t="shared" si="33"/>
        <v/>
      </c>
      <c r="AE1316" s="16"/>
      <c r="AF1316" s="17" t="str">
        <f t="shared" si="30"/>
        <v>#VALUE!</v>
      </c>
      <c r="AG1316" s="17" t="str">
        <f t="shared" si="22"/>
        <v>#N/A</v>
      </c>
      <c r="AH1316" s="17" t="str">
        <f t="shared" si="23"/>
        <v>#N/A</v>
      </c>
      <c r="AI1316" s="34">
        <f t="shared" si="24"/>
        <v>1</v>
      </c>
      <c r="AJ1316" s="18">
        <f t="shared" si="25"/>
        <v>9130.752</v>
      </c>
      <c r="AK1316" s="18">
        <f t="shared" si="26"/>
        <v>8877.12</v>
      </c>
      <c r="AL1316" s="18">
        <f t="shared" si="27"/>
        <v>8623.488</v>
      </c>
    </row>
    <row r="1317" ht="12.75" customHeight="1">
      <c r="A1317" s="1">
        <v>43511.0</v>
      </c>
      <c r="B1317" s="2">
        <v>1125.5</v>
      </c>
      <c r="C1317" s="3">
        <v>10064.78</v>
      </c>
      <c r="D1317" s="2">
        <v>10043.0</v>
      </c>
      <c r="E1317" s="4"/>
      <c r="F1317" s="5">
        <f t="shared" si="1"/>
        <v>1235.768</v>
      </c>
      <c r="G1317" s="6">
        <f t="shared" si="2"/>
        <v>1.028053309</v>
      </c>
      <c r="H1317" s="6">
        <f t="shared" si="3"/>
        <v>1.395702228</v>
      </c>
      <c r="I1317" s="5" t="b">
        <f t="shared" si="4"/>
        <v>0</v>
      </c>
      <c r="J1317" s="48">
        <f t="shared" si="5"/>
        <v>0</v>
      </c>
      <c r="K1317" s="4">
        <f t="shared" si="6"/>
        <v>-37</v>
      </c>
      <c r="L1317" s="7">
        <f t="shared" si="7"/>
        <v>-0.002163981726</v>
      </c>
      <c r="M1317" s="50" t="b">
        <f t="shared" si="8"/>
        <v>0</v>
      </c>
      <c r="N1317" s="50" t="b">
        <f t="shared" si="9"/>
        <v>0</v>
      </c>
      <c r="O1317" s="50">
        <f t="shared" si="10"/>
        <v>1</v>
      </c>
      <c r="P1317" s="4">
        <f t="shared" si="35"/>
        <v>122750</v>
      </c>
      <c r="Q1317" s="21">
        <f t="shared" si="31"/>
        <v>1</v>
      </c>
      <c r="V1317" s="52"/>
      <c r="W1317" s="53" t="str">
        <f t="shared" si="33"/>
        <v/>
      </c>
      <c r="AE1317" s="16"/>
      <c r="AF1317" s="17" t="str">
        <f t="shared" si="30"/>
        <v>#VALUE!</v>
      </c>
      <c r="AG1317" s="17" t="str">
        <f t="shared" si="22"/>
        <v>#N/A</v>
      </c>
      <c r="AH1317" s="17" t="str">
        <f t="shared" si="23"/>
        <v>#N/A</v>
      </c>
      <c r="AI1317" s="34">
        <f t="shared" si="24"/>
        <v>1</v>
      </c>
      <c r="AJ1317" s="18">
        <f t="shared" si="25"/>
        <v>9058.302</v>
      </c>
      <c r="AK1317" s="18">
        <f t="shared" si="26"/>
        <v>8806.6825</v>
      </c>
      <c r="AL1317" s="18">
        <f t="shared" si="27"/>
        <v>8555.063</v>
      </c>
    </row>
    <row r="1318" ht="12.75" customHeight="1">
      <c r="A1318" s="1">
        <v>43510.0</v>
      </c>
      <c r="B1318" s="2">
        <v>1120.69</v>
      </c>
      <c r="C1318" s="3">
        <v>10089.01</v>
      </c>
      <c r="D1318" s="2">
        <v>10080.0</v>
      </c>
      <c r="E1318" s="4"/>
      <c r="F1318" s="5">
        <f t="shared" si="1"/>
        <v>1208.872</v>
      </c>
      <c r="G1318" s="6">
        <f t="shared" si="2"/>
        <v>1.031035406</v>
      </c>
      <c r="H1318" s="6">
        <f t="shared" si="3"/>
        <v>1.395862087</v>
      </c>
      <c r="I1318" s="5" t="b">
        <f t="shared" si="4"/>
        <v>0</v>
      </c>
      <c r="J1318" s="48">
        <f t="shared" si="5"/>
        <v>0</v>
      </c>
      <c r="K1318" s="4">
        <f t="shared" si="6"/>
        <v>-5</v>
      </c>
      <c r="L1318" s="7">
        <f t="shared" si="7"/>
        <v>-0.0008930509535</v>
      </c>
      <c r="M1318" s="50" t="b">
        <f t="shared" si="8"/>
        <v>0</v>
      </c>
      <c r="N1318" s="50" t="b">
        <f t="shared" si="9"/>
        <v>0</v>
      </c>
      <c r="O1318" s="50">
        <f t="shared" si="10"/>
        <v>1</v>
      </c>
      <c r="P1318" s="4">
        <f t="shared" si="35"/>
        <v>124600</v>
      </c>
      <c r="Q1318" s="21">
        <f t="shared" si="31"/>
        <v>1</v>
      </c>
      <c r="V1318" s="52"/>
      <c r="W1318" s="53" t="str">
        <f t="shared" si="33"/>
        <v/>
      </c>
      <c r="AE1318" s="16"/>
      <c r="AF1318" s="17" t="str">
        <f t="shared" si="30"/>
        <v>#VALUE!</v>
      </c>
      <c r="AG1318" s="17" t="str">
        <f t="shared" si="22"/>
        <v>#N/A</v>
      </c>
      <c r="AH1318" s="17" t="str">
        <f t="shared" si="23"/>
        <v>#N/A</v>
      </c>
      <c r="AI1318" s="34">
        <f t="shared" si="24"/>
        <v>1</v>
      </c>
      <c r="AJ1318" s="18">
        <f t="shared" si="25"/>
        <v>9080.109</v>
      </c>
      <c r="AK1318" s="18">
        <f t="shared" si="26"/>
        <v>8827.88375</v>
      </c>
      <c r="AL1318" s="18">
        <f t="shared" si="27"/>
        <v>8575.6585</v>
      </c>
    </row>
    <row r="1319" ht="12.75" customHeight="1">
      <c r="A1319" s="1">
        <v>43509.0</v>
      </c>
      <c r="B1319" s="2">
        <v>1383.23</v>
      </c>
      <c r="C1319" s="3">
        <v>10090.58</v>
      </c>
      <c r="D1319" s="2">
        <v>10085.0</v>
      </c>
      <c r="E1319" s="4"/>
      <c r="F1319" s="5">
        <f t="shared" si="1"/>
        <v>1160.734</v>
      </c>
      <c r="G1319" s="6">
        <f t="shared" si="2"/>
        <v>1.03164884</v>
      </c>
      <c r="H1319" s="6">
        <f t="shared" si="3"/>
        <v>1.400964577</v>
      </c>
      <c r="I1319" s="5" t="b">
        <f t="shared" si="4"/>
        <v>0</v>
      </c>
      <c r="J1319" s="48">
        <f t="shared" si="5"/>
        <v>0</v>
      </c>
      <c r="K1319" s="4">
        <f t="shared" si="6"/>
        <v>0</v>
      </c>
      <c r="L1319" s="7">
        <f t="shared" si="7"/>
        <v>-0.0005529910075</v>
      </c>
      <c r="M1319" s="50" t="b">
        <f t="shared" si="8"/>
        <v>0</v>
      </c>
      <c r="N1319" s="50" t="b">
        <f t="shared" si="9"/>
        <v>0</v>
      </c>
      <c r="O1319" s="50">
        <f t="shared" si="10"/>
        <v>1</v>
      </c>
      <c r="P1319" s="4">
        <f t="shared" si="35"/>
        <v>124850</v>
      </c>
      <c r="Q1319" s="21">
        <f t="shared" si="31"/>
        <v>1</v>
      </c>
      <c r="V1319" s="52"/>
      <c r="W1319" s="53" t="str">
        <f t="shared" si="33"/>
        <v/>
      </c>
      <c r="AE1319" s="16"/>
      <c r="AF1319" s="17" t="str">
        <f t="shared" si="30"/>
        <v>#VALUE!</v>
      </c>
      <c r="AG1319" s="17" t="str">
        <f t="shared" si="22"/>
        <v>#N/A</v>
      </c>
      <c r="AH1319" s="17" t="str">
        <f t="shared" si="23"/>
        <v>#N/A</v>
      </c>
      <c r="AI1319" s="34">
        <f t="shared" si="24"/>
        <v>1</v>
      </c>
      <c r="AJ1319" s="18">
        <f t="shared" si="25"/>
        <v>9081.522</v>
      </c>
      <c r="AK1319" s="18">
        <f t="shared" si="26"/>
        <v>8829.2575</v>
      </c>
      <c r="AL1319" s="18">
        <f t="shared" si="27"/>
        <v>8576.993</v>
      </c>
    </row>
    <row r="1320" ht="12.75" customHeight="1">
      <c r="A1320" s="1">
        <v>43508.0</v>
      </c>
      <c r="B1320" s="2">
        <v>1229.73</v>
      </c>
      <c r="C1320" s="3">
        <v>10097.74</v>
      </c>
      <c r="D1320" s="2">
        <v>10085.0</v>
      </c>
      <c r="E1320" s="4"/>
      <c r="F1320" s="5">
        <f t="shared" si="1"/>
        <v>1069.306</v>
      </c>
      <c r="G1320" s="6">
        <f t="shared" si="2"/>
        <v>1.032839457</v>
      </c>
      <c r="H1320" s="6">
        <f t="shared" si="3"/>
        <v>1.344912489</v>
      </c>
      <c r="I1320" s="5" t="b">
        <f t="shared" si="4"/>
        <v>0</v>
      </c>
      <c r="J1320" s="48">
        <f t="shared" si="5"/>
        <v>0</v>
      </c>
      <c r="K1320" s="4">
        <f t="shared" si="6"/>
        <v>87</v>
      </c>
      <c r="L1320" s="7">
        <f t="shared" si="7"/>
        <v>-0.001261668453</v>
      </c>
      <c r="M1320" s="50" t="b">
        <f t="shared" si="8"/>
        <v>0</v>
      </c>
      <c r="N1320" s="50" t="b">
        <f t="shared" si="9"/>
        <v>0</v>
      </c>
      <c r="O1320" s="50">
        <f t="shared" si="10"/>
        <v>1</v>
      </c>
      <c r="P1320" s="4">
        <f t="shared" si="35"/>
        <v>124850</v>
      </c>
      <c r="Q1320" s="21">
        <f t="shared" si="31"/>
        <v>1</v>
      </c>
      <c r="V1320" s="52"/>
      <c r="W1320" s="53" t="str">
        <f t="shared" si="33"/>
        <v/>
      </c>
      <c r="AE1320" s="16"/>
      <c r="AF1320" s="17" t="str">
        <f t="shared" si="30"/>
        <v>#VALUE!</v>
      </c>
      <c r="AG1320" s="17" t="str">
        <f t="shared" si="22"/>
        <v>#N/A</v>
      </c>
      <c r="AH1320" s="17" t="str">
        <f t="shared" si="23"/>
        <v>#N/A</v>
      </c>
      <c r="AI1320" s="34">
        <f t="shared" si="24"/>
        <v>1</v>
      </c>
      <c r="AJ1320" s="18">
        <f t="shared" si="25"/>
        <v>9087.966</v>
      </c>
      <c r="AK1320" s="18">
        <f t="shared" si="26"/>
        <v>8835.5225</v>
      </c>
      <c r="AL1320" s="18">
        <f t="shared" si="27"/>
        <v>8583.079</v>
      </c>
    </row>
    <row r="1321" ht="12.75" customHeight="1">
      <c r="A1321" s="1">
        <v>43507.0</v>
      </c>
      <c r="B1321" s="2">
        <v>1319.69</v>
      </c>
      <c r="C1321" s="3">
        <v>10004.25</v>
      </c>
      <c r="D1321" s="2">
        <v>9998.0</v>
      </c>
      <c r="E1321" s="4"/>
      <c r="F1321" s="5">
        <f t="shared" si="1"/>
        <v>1046.768</v>
      </c>
      <c r="G1321" s="6">
        <f t="shared" si="2"/>
        <v>1.023542876</v>
      </c>
      <c r="H1321" s="6">
        <f t="shared" si="3"/>
        <v>1.345949017</v>
      </c>
      <c r="I1321" s="5" t="b">
        <f t="shared" si="4"/>
        <v>0</v>
      </c>
      <c r="J1321" s="48">
        <f t="shared" si="5"/>
        <v>0</v>
      </c>
      <c r="K1321" s="4">
        <f t="shared" si="6"/>
        <v>74</v>
      </c>
      <c r="L1321" s="7">
        <f t="shared" si="7"/>
        <v>-0.0006247344878</v>
      </c>
      <c r="M1321" s="50" t="b">
        <f t="shared" si="8"/>
        <v>0</v>
      </c>
      <c r="N1321" s="50" t="b">
        <f t="shared" si="9"/>
        <v>0</v>
      </c>
      <c r="O1321" s="50">
        <f t="shared" si="10"/>
        <v>1</v>
      </c>
      <c r="P1321" s="4">
        <f t="shared" si="35"/>
        <v>120500</v>
      </c>
      <c r="Q1321" s="21">
        <f t="shared" si="31"/>
        <v>1</v>
      </c>
      <c r="V1321" s="52"/>
      <c r="W1321" s="53" t="str">
        <f t="shared" si="33"/>
        <v/>
      </c>
      <c r="AE1321" s="16"/>
      <c r="AF1321" s="17" t="str">
        <f t="shared" si="30"/>
        <v>#VALUE!</v>
      </c>
      <c r="AG1321" s="17" t="str">
        <f t="shared" si="22"/>
        <v>#N/A</v>
      </c>
      <c r="AH1321" s="17" t="str">
        <f t="shared" si="23"/>
        <v>#N/A</v>
      </c>
      <c r="AI1321" s="34">
        <f t="shared" si="24"/>
        <v>1</v>
      </c>
      <c r="AJ1321" s="18">
        <f t="shared" si="25"/>
        <v>9003.825</v>
      </c>
      <c r="AK1321" s="18">
        <f t="shared" si="26"/>
        <v>8753.71875</v>
      </c>
      <c r="AL1321" s="18">
        <f t="shared" si="27"/>
        <v>8503.6125</v>
      </c>
    </row>
    <row r="1322" ht="12.75" customHeight="1">
      <c r="A1322" s="1">
        <v>43495.0</v>
      </c>
      <c r="B1322" s="2">
        <v>991.02</v>
      </c>
      <c r="C1322" s="3">
        <v>9932.26</v>
      </c>
      <c r="D1322" s="2">
        <v>9924.0</v>
      </c>
      <c r="E1322" s="4"/>
      <c r="F1322" s="5">
        <f t="shared" si="1"/>
        <v>949.054</v>
      </c>
      <c r="G1322" s="6">
        <f t="shared" si="2"/>
        <v>1.01634372</v>
      </c>
      <c r="H1322" s="6">
        <f t="shared" si="3"/>
        <v>1.142311159</v>
      </c>
      <c r="I1322" s="5" t="b">
        <f t="shared" si="4"/>
        <v>0</v>
      </c>
      <c r="J1322" s="48">
        <f t="shared" si="5"/>
        <v>0</v>
      </c>
      <c r="K1322" s="4">
        <f t="shared" si="6"/>
        <v>1</v>
      </c>
      <c r="L1322" s="7">
        <f t="shared" si="7"/>
        <v>-0.0008316334852</v>
      </c>
      <c r="M1322" s="50" t="b">
        <f t="shared" si="8"/>
        <v>0</v>
      </c>
      <c r="N1322" s="50" t="b">
        <f t="shared" si="9"/>
        <v>0</v>
      </c>
      <c r="O1322" s="50">
        <f t="shared" si="10"/>
        <v>1</v>
      </c>
      <c r="P1322" s="4">
        <f t="shared" si="35"/>
        <v>116800</v>
      </c>
      <c r="Q1322" s="21">
        <f t="shared" si="31"/>
        <v>1</v>
      </c>
      <c r="V1322" s="52"/>
      <c r="W1322" s="53" t="str">
        <f t="shared" si="33"/>
        <v/>
      </c>
      <c r="AE1322" s="16"/>
      <c r="AF1322" s="17" t="str">
        <f t="shared" si="30"/>
        <v>#VALUE!</v>
      </c>
      <c r="AG1322" s="17" t="str">
        <f t="shared" si="22"/>
        <v>#N/A</v>
      </c>
      <c r="AH1322" s="17" t="str">
        <f t="shared" si="23"/>
        <v>#N/A</v>
      </c>
      <c r="AI1322" s="34">
        <f t="shared" si="24"/>
        <v>1</v>
      </c>
      <c r="AJ1322" s="18">
        <f t="shared" si="25"/>
        <v>8939.034</v>
      </c>
      <c r="AK1322" s="18">
        <f t="shared" si="26"/>
        <v>8690.7275</v>
      </c>
      <c r="AL1322" s="18">
        <f t="shared" si="27"/>
        <v>8442.421</v>
      </c>
    </row>
    <row r="1323" ht="12.75" customHeight="1">
      <c r="A1323" s="1">
        <v>43494.0</v>
      </c>
      <c r="B1323" s="2">
        <v>880.0</v>
      </c>
      <c r="C1323" s="3">
        <v>9931.59</v>
      </c>
      <c r="D1323" s="2">
        <v>9923.0</v>
      </c>
      <c r="E1323" s="4"/>
      <c r="F1323" s="5">
        <f t="shared" si="1"/>
        <v>881.358</v>
      </c>
      <c r="G1323" s="6">
        <f t="shared" si="2"/>
        <v>1.016461186</v>
      </c>
      <c r="H1323" s="6">
        <f t="shared" si="3"/>
        <v>1.138860375</v>
      </c>
      <c r="I1323" s="5" t="b">
        <f t="shared" si="4"/>
        <v>0</v>
      </c>
      <c r="J1323" s="48">
        <f t="shared" si="5"/>
        <v>0</v>
      </c>
      <c r="K1323" s="4">
        <f t="shared" si="6"/>
        <v>-64</v>
      </c>
      <c r="L1323" s="7">
        <f t="shared" si="7"/>
        <v>-0.0008649168965</v>
      </c>
      <c r="M1323" s="50" t="b">
        <f t="shared" si="8"/>
        <v>0</v>
      </c>
      <c r="N1323" s="50" t="b">
        <f t="shared" si="9"/>
        <v>0</v>
      </c>
      <c r="O1323" s="50">
        <f t="shared" si="10"/>
        <v>-1</v>
      </c>
      <c r="P1323" s="4">
        <f t="shared" si="35"/>
        <v>116850</v>
      </c>
      <c r="Q1323" s="21">
        <f t="shared" si="31"/>
        <v>-1</v>
      </c>
      <c r="V1323" s="52"/>
      <c r="W1323" s="53" t="str">
        <f t="shared" si="33"/>
        <v/>
      </c>
      <c r="AE1323" s="16"/>
      <c r="AF1323" s="17" t="str">
        <f t="shared" si="30"/>
        <v>#VALUE!</v>
      </c>
      <c r="AG1323" s="17" t="str">
        <f t="shared" si="22"/>
        <v>#N/A</v>
      </c>
      <c r="AH1323" s="17" t="str">
        <f t="shared" si="23"/>
        <v>#N/A</v>
      </c>
      <c r="AI1323" s="34">
        <f t="shared" si="24"/>
        <v>1</v>
      </c>
      <c r="AJ1323" s="18">
        <f t="shared" si="25"/>
        <v>8938.431</v>
      </c>
      <c r="AK1323" s="18">
        <f t="shared" si="26"/>
        <v>8690.14125</v>
      </c>
      <c r="AL1323" s="18">
        <f t="shared" si="27"/>
        <v>8441.8515</v>
      </c>
    </row>
    <row r="1324" ht="12.75" customHeight="1">
      <c r="A1324" s="1">
        <v>43493.0</v>
      </c>
      <c r="B1324" s="2">
        <v>926.09</v>
      </c>
      <c r="C1324" s="3">
        <v>10013.33</v>
      </c>
      <c r="D1324" s="2">
        <v>9987.0</v>
      </c>
      <c r="E1324" s="4"/>
      <c r="F1324" s="5">
        <f t="shared" si="1"/>
        <v>859.692</v>
      </c>
      <c r="G1324" s="6">
        <f t="shared" si="2"/>
        <v>1.024900012</v>
      </c>
      <c r="H1324" s="6">
        <f t="shared" si="3"/>
        <v>1.135988092</v>
      </c>
      <c r="I1324" s="5" t="b">
        <f t="shared" si="4"/>
        <v>0</v>
      </c>
      <c r="J1324" s="48">
        <f t="shared" si="5"/>
        <v>0</v>
      </c>
      <c r="K1324" s="4">
        <f t="shared" si="6"/>
        <v>19</v>
      </c>
      <c r="L1324" s="7">
        <f t="shared" si="7"/>
        <v>-0.002629494883</v>
      </c>
      <c r="M1324" s="50" t="b">
        <f t="shared" si="8"/>
        <v>0</v>
      </c>
      <c r="N1324" s="50" t="b">
        <f t="shared" si="9"/>
        <v>0</v>
      </c>
      <c r="O1324" s="50">
        <f t="shared" si="10"/>
        <v>1</v>
      </c>
      <c r="P1324" s="4">
        <f t="shared" si="35"/>
        <v>120050</v>
      </c>
      <c r="Q1324" s="21">
        <f t="shared" si="31"/>
        <v>1</v>
      </c>
      <c r="V1324" s="52"/>
      <c r="W1324" s="53" t="str">
        <f t="shared" si="33"/>
        <v/>
      </c>
      <c r="AE1324" s="16"/>
      <c r="AF1324" s="17" t="str">
        <f t="shared" si="30"/>
        <v>#VALUE!</v>
      </c>
      <c r="AG1324" s="17" t="str">
        <f t="shared" si="22"/>
        <v>#N/A</v>
      </c>
      <c r="AH1324" s="17" t="str">
        <f t="shared" si="23"/>
        <v>#N/A</v>
      </c>
      <c r="AI1324" s="34">
        <f t="shared" si="24"/>
        <v>1</v>
      </c>
      <c r="AJ1324" s="18">
        <f t="shared" si="25"/>
        <v>9011.997</v>
      </c>
      <c r="AK1324" s="18">
        <f t="shared" si="26"/>
        <v>8761.66375</v>
      </c>
      <c r="AL1324" s="18">
        <f t="shared" si="27"/>
        <v>8511.3305</v>
      </c>
    </row>
    <row r="1325" ht="12.75" customHeight="1">
      <c r="A1325" s="1">
        <v>43490.0</v>
      </c>
      <c r="B1325" s="2">
        <v>1117.04</v>
      </c>
      <c r="C1325" s="3">
        <v>9969.61</v>
      </c>
      <c r="D1325" s="2">
        <v>9968.0</v>
      </c>
      <c r="E1325" s="4"/>
      <c r="F1325" s="5">
        <f t="shared" si="1"/>
        <v>858.064</v>
      </c>
      <c r="G1325" s="6">
        <f t="shared" si="2"/>
        <v>1.020610954</v>
      </c>
      <c r="H1325" s="6">
        <f t="shared" si="3"/>
        <v>1.124641829</v>
      </c>
      <c r="I1325" s="5" t="b">
        <f t="shared" si="4"/>
        <v>0</v>
      </c>
      <c r="J1325" s="48">
        <f t="shared" si="5"/>
        <v>0</v>
      </c>
      <c r="K1325" s="4">
        <f t="shared" si="6"/>
        <v>106</v>
      </c>
      <c r="L1325" s="7">
        <f t="shared" si="7"/>
        <v>-0.0001614907705</v>
      </c>
      <c r="M1325" s="50" t="b">
        <f t="shared" si="8"/>
        <v>0</v>
      </c>
      <c r="N1325" s="50" t="b">
        <f t="shared" si="9"/>
        <v>0</v>
      </c>
      <c r="O1325" s="50">
        <f t="shared" si="10"/>
        <v>1</v>
      </c>
      <c r="P1325" s="4">
        <f t="shared" si="35"/>
        <v>119100</v>
      </c>
      <c r="Q1325" s="21">
        <f t="shared" si="31"/>
        <v>1</v>
      </c>
      <c r="V1325" s="52"/>
      <c r="W1325" s="53" t="str">
        <f t="shared" si="33"/>
        <v/>
      </c>
      <c r="AE1325" s="16"/>
      <c r="AF1325" s="17" t="str">
        <f t="shared" si="30"/>
        <v>#VALUE!</v>
      </c>
      <c r="AG1325" s="17" t="str">
        <f t="shared" si="22"/>
        <v>#N/A</v>
      </c>
      <c r="AH1325" s="17" t="str">
        <f t="shared" si="23"/>
        <v>#N/A</v>
      </c>
      <c r="AI1325" s="34">
        <f t="shared" si="24"/>
        <v>1</v>
      </c>
      <c r="AJ1325" s="18">
        <f t="shared" si="25"/>
        <v>8972.649</v>
      </c>
      <c r="AK1325" s="18">
        <f t="shared" si="26"/>
        <v>8723.40875</v>
      </c>
      <c r="AL1325" s="18">
        <f t="shared" si="27"/>
        <v>8474.1685</v>
      </c>
    </row>
    <row r="1326" ht="12.75" customHeight="1">
      <c r="A1326" s="1">
        <v>43489.0</v>
      </c>
      <c r="B1326" s="2">
        <v>831.12</v>
      </c>
      <c r="C1326" s="3">
        <v>9877.12</v>
      </c>
      <c r="D1326" s="2">
        <v>9862.0</v>
      </c>
      <c r="E1326" s="4"/>
      <c r="F1326" s="5">
        <f t="shared" si="1"/>
        <v>826.31</v>
      </c>
      <c r="G1326" s="6">
        <f t="shared" si="2"/>
        <v>1.011358023</v>
      </c>
      <c r="H1326" s="6">
        <f t="shared" si="3"/>
        <v>0.9622368213</v>
      </c>
      <c r="I1326" s="5" t="b">
        <f t="shared" si="4"/>
        <v>0</v>
      </c>
      <c r="J1326" s="48">
        <f t="shared" si="5"/>
        <v>0</v>
      </c>
      <c r="K1326" s="4">
        <f t="shared" si="6"/>
        <v>42</v>
      </c>
      <c r="L1326" s="7">
        <f t="shared" si="7"/>
        <v>-0.001530810601</v>
      </c>
      <c r="M1326" s="50" t="b">
        <f t="shared" si="8"/>
        <v>0</v>
      </c>
      <c r="N1326" s="50" t="b">
        <f t="shared" si="9"/>
        <v>0</v>
      </c>
      <c r="O1326" s="50">
        <f t="shared" si="10"/>
        <v>1</v>
      </c>
      <c r="P1326" s="4">
        <f t="shared" si="35"/>
        <v>113800</v>
      </c>
      <c r="Q1326" s="21">
        <f t="shared" si="31"/>
        <v>1</v>
      </c>
      <c r="V1326" s="52"/>
      <c r="W1326" s="53" t="str">
        <f t="shared" si="33"/>
        <v/>
      </c>
      <c r="AE1326" s="16"/>
      <c r="AF1326" s="17" t="str">
        <f t="shared" si="30"/>
        <v>#VALUE!</v>
      </c>
      <c r="AG1326" s="17" t="str">
        <f t="shared" si="22"/>
        <v>#N/A</v>
      </c>
      <c r="AH1326" s="17" t="str">
        <f t="shared" si="23"/>
        <v>#N/A</v>
      </c>
      <c r="AI1326" s="34">
        <f t="shared" si="24"/>
        <v>1</v>
      </c>
      <c r="AJ1326" s="18">
        <f t="shared" si="25"/>
        <v>8889.408</v>
      </c>
      <c r="AK1326" s="18">
        <f t="shared" si="26"/>
        <v>8642.48</v>
      </c>
      <c r="AL1326" s="18">
        <f t="shared" si="27"/>
        <v>8395.552</v>
      </c>
    </row>
    <row r="1327" ht="12.75" customHeight="1">
      <c r="A1327" s="1">
        <v>43488.0</v>
      </c>
      <c r="B1327" s="2">
        <v>652.54</v>
      </c>
      <c r="C1327" s="3">
        <v>9846.4</v>
      </c>
      <c r="D1327" s="2">
        <v>9820.0</v>
      </c>
      <c r="E1327" s="4"/>
      <c r="F1327" s="5">
        <f t="shared" si="1"/>
        <v>841.798</v>
      </c>
      <c r="G1327" s="6">
        <f t="shared" si="2"/>
        <v>1.008341521</v>
      </c>
      <c r="H1327" s="6">
        <f t="shared" si="3"/>
        <v>0.9549477368</v>
      </c>
      <c r="I1327" s="5" t="b">
        <f t="shared" si="4"/>
        <v>0</v>
      </c>
      <c r="J1327" s="48">
        <f t="shared" si="5"/>
        <v>0</v>
      </c>
      <c r="K1327" s="4">
        <f t="shared" si="6"/>
        <v>-25</v>
      </c>
      <c r="L1327" s="7">
        <f t="shared" si="7"/>
        <v>-0.00268118297</v>
      </c>
      <c r="M1327" s="50" t="b">
        <f t="shared" si="8"/>
        <v>0</v>
      </c>
      <c r="N1327" s="50" t="b">
        <f t="shared" si="9"/>
        <v>0</v>
      </c>
      <c r="O1327" s="50">
        <f t="shared" si="10"/>
        <v>1</v>
      </c>
      <c r="P1327" s="4">
        <f t="shared" si="35"/>
        <v>111700</v>
      </c>
      <c r="Q1327" s="21">
        <f t="shared" si="31"/>
        <v>1</v>
      </c>
      <c r="V1327" s="52"/>
      <c r="W1327" s="53" t="str">
        <f t="shared" si="33"/>
        <v/>
      </c>
      <c r="AE1327" s="16"/>
      <c r="AF1327" s="17" t="str">
        <f t="shared" si="30"/>
        <v>#VALUE!</v>
      </c>
      <c r="AG1327" s="17" t="str">
        <f t="shared" si="22"/>
        <v>#N/A</v>
      </c>
      <c r="AH1327" s="17" t="str">
        <f t="shared" si="23"/>
        <v>#N/A</v>
      </c>
      <c r="AI1327" s="34">
        <f t="shared" si="24"/>
        <v>1</v>
      </c>
      <c r="AJ1327" s="18">
        <f t="shared" si="25"/>
        <v>8861.76</v>
      </c>
      <c r="AK1327" s="18">
        <f t="shared" si="26"/>
        <v>8615.6</v>
      </c>
      <c r="AL1327" s="18">
        <f t="shared" si="27"/>
        <v>8369.44</v>
      </c>
    </row>
    <row r="1328" ht="12.75" customHeight="1">
      <c r="A1328" s="1">
        <v>43487.0</v>
      </c>
      <c r="B1328" s="2">
        <v>771.67</v>
      </c>
      <c r="C1328" s="3">
        <v>9894.66</v>
      </c>
      <c r="D1328" s="2">
        <v>9845.0</v>
      </c>
      <c r="E1328" s="4"/>
      <c r="F1328" s="5">
        <f t="shared" si="1"/>
        <v>900.81</v>
      </c>
      <c r="G1328" s="6">
        <f t="shared" si="2"/>
        <v>1.01383792</v>
      </c>
      <c r="H1328" s="6">
        <f t="shared" si="3"/>
        <v>0.9494966509</v>
      </c>
      <c r="I1328" s="5" t="b">
        <f t="shared" si="4"/>
        <v>0</v>
      </c>
      <c r="J1328" s="48">
        <f t="shared" si="5"/>
        <v>0</v>
      </c>
      <c r="K1328" s="4">
        <f t="shared" si="6"/>
        <v>-21</v>
      </c>
      <c r="L1328" s="7">
        <f t="shared" si="7"/>
        <v>-0.005018868764</v>
      </c>
      <c r="M1328" s="50" t="b">
        <f t="shared" si="8"/>
        <v>0</v>
      </c>
      <c r="N1328" s="50" t="b">
        <f t="shared" si="9"/>
        <v>0</v>
      </c>
      <c r="O1328" s="50">
        <f t="shared" si="10"/>
        <v>1</v>
      </c>
      <c r="P1328" s="4">
        <f t="shared" si="35"/>
        <v>112950</v>
      </c>
      <c r="Q1328" s="21">
        <f t="shared" si="31"/>
        <v>1</v>
      </c>
      <c r="V1328" s="52"/>
      <c r="W1328" s="53" t="str">
        <f t="shared" si="33"/>
        <v/>
      </c>
      <c r="AE1328" s="16"/>
      <c r="AF1328" s="17" t="str">
        <f t="shared" si="30"/>
        <v>#VALUE!</v>
      </c>
      <c r="AG1328" s="17" t="str">
        <f t="shared" si="22"/>
        <v>#N/A</v>
      </c>
      <c r="AH1328" s="17" t="str">
        <f t="shared" si="23"/>
        <v>#N/A</v>
      </c>
      <c r="AI1328" s="34">
        <f t="shared" si="24"/>
        <v>1</v>
      </c>
      <c r="AJ1328" s="18">
        <f t="shared" si="25"/>
        <v>8905.194</v>
      </c>
      <c r="AK1328" s="18">
        <f t="shared" si="26"/>
        <v>8657.8275</v>
      </c>
      <c r="AL1328" s="18">
        <f t="shared" si="27"/>
        <v>8410.461</v>
      </c>
    </row>
    <row r="1329" ht="12.75" customHeight="1">
      <c r="A1329" s="1">
        <v>43486.0</v>
      </c>
      <c r="B1329" s="2">
        <v>917.95</v>
      </c>
      <c r="C1329" s="3">
        <v>9889.4</v>
      </c>
      <c r="D1329" s="2">
        <v>9866.0</v>
      </c>
      <c r="E1329" s="4"/>
      <c r="F1329" s="5">
        <f t="shared" si="1"/>
        <v>942.126</v>
      </c>
      <c r="G1329" s="6">
        <f t="shared" si="2"/>
        <v>1.013954078</v>
      </c>
      <c r="H1329" s="6">
        <f t="shared" si="3"/>
        <v>0.9648274809</v>
      </c>
      <c r="I1329" s="5" t="b">
        <f t="shared" si="4"/>
        <v>0</v>
      </c>
      <c r="J1329" s="48">
        <f t="shared" si="5"/>
        <v>0</v>
      </c>
      <c r="K1329" s="4">
        <f t="shared" si="6"/>
        <v>44</v>
      </c>
      <c r="L1329" s="7">
        <f t="shared" si="7"/>
        <v>-0.002366169838</v>
      </c>
      <c r="M1329" s="50" t="b">
        <f t="shared" si="8"/>
        <v>0</v>
      </c>
      <c r="N1329" s="50" t="b">
        <f t="shared" si="9"/>
        <v>0</v>
      </c>
      <c r="O1329" s="50">
        <f t="shared" si="10"/>
        <v>1</v>
      </c>
      <c r="P1329" s="4">
        <f t="shared" si="35"/>
        <v>114000</v>
      </c>
      <c r="Q1329" s="21">
        <f t="shared" si="31"/>
        <v>1</v>
      </c>
      <c r="V1329" s="52"/>
      <c r="W1329" s="53" t="str">
        <f t="shared" si="33"/>
        <v/>
      </c>
      <c r="AE1329" s="16"/>
      <c r="AF1329" s="17" t="str">
        <f t="shared" si="30"/>
        <v>#VALUE!</v>
      </c>
      <c r="AG1329" s="17" t="str">
        <f t="shared" si="22"/>
        <v>#N/A</v>
      </c>
      <c r="AH1329" s="17" t="str">
        <f t="shared" si="23"/>
        <v>#N/A</v>
      </c>
      <c r="AI1329" s="34">
        <f t="shared" si="24"/>
        <v>1</v>
      </c>
      <c r="AJ1329" s="18">
        <f t="shared" si="25"/>
        <v>8900.46</v>
      </c>
      <c r="AK1329" s="18">
        <f t="shared" si="26"/>
        <v>8653.225</v>
      </c>
      <c r="AL1329" s="18">
        <f t="shared" si="27"/>
        <v>8405.99</v>
      </c>
    </row>
    <row r="1330" ht="12.75" customHeight="1">
      <c r="A1330" s="1">
        <v>43483.0</v>
      </c>
      <c r="B1330" s="2">
        <v>958.27</v>
      </c>
      <c r="C1330" s="3">
        <v>9836.06</v>
      </c>
      <c r="D1330" s="2">
        <v>9822.0</v>
      </c>
      <c r="E1330" s="4"/>
      <c r="F1330" s="5">
        <f t="shared" si="1"/>
        <v>901.51</v>
      </c>
      <c r="G1330" s="6">
        <f t="shared" si="2"/>
        <v>1.009175341</v>
      </c>
      <c r="H1330" s="6">
        <f t="shared" si="3"/>
        <v>0.9591101575</v>
      </c>
      <c r="I1330" s="5" t="b">
        <f t="shared" si="4"/>
        <v>0</v>
      </c>
      <c r="J1330" s="48">
        <f t="shared" si="5"/>
        <v>0</v>
      </c>
      <c r="K1330" s="4">
        <f t="shared" si="6"/>
        <v>42</v>
      </c>
      <c r="L1330" s="7">
        <f t="shared" si="7"/>
        <v>-0.001429434143</v>
      </c>
      <c r="M1330" s="50" t="b">
        <f t="shared" si="8"/>
        <v>0</v>
      </c>
      <c r="N1330" s="50" t="b">
        <f t="shared" si="9"/>
        <v>0</v>
      </c>
      <c r="O1330" s="50">
        <f t="shared" si="10"/>
        <v>1</v>
      </c>
      <c r="P1330" s="4">
        <f t="shared" si="35"/>
        <v>111800</v>
      </c>
      <c r="Q1330" s="21">
        <f t="shared" si="31"/>
        <v>1</v>
      </c>
      <c r="V1330" s="52"/>
      <c r="W1330" s="53" t="str">
        <f t="shared" si="33"/>
        <v/>
      </c>
      <c r="AE1330" s="16"/>
      <c r="AF1330" s="17" t="str">
        <f t="shared" si="30"/>
        <v>#VALUE!</v>
      </c>
      <c r="AG1330" s="17" t="str">
        <f t="shared" si="22"/>
        <v>#N/A</v>
      </c>
      <c r="AH1330" s="17" t="str">
        <f t="shared" si="23"/>
        <v>#N/A</v>
      </c>
      <c r="AI1330" s="34">
        <f t="shared" si="24"/>
        <v>1</v>
      </c>
      <c r="AJ1330" s="18">
        <f t="shared" si="25"/>
        <v>8852.454</v>
      </c>
      <c r="AK1330" s="18">
        <f t="shared" si="26"/>
        <v>8606.5525</v>
      </c>
      <c r="AL1330" s="18">
        <f t="shared" si="27"/>
        <v>8360.651</v>
      </c>
    </row>
    <row r="1331" ht="12.75" customHeight="1">
      <c r="A1331" s="1">
        <v>43482.0</v>
      </c>
      <c r="B1331" s="2">
        <v>908.56</v>
      </c>
      <c r="C1331" s="3">
        <v>9789.15</v>
      </c>
      <c r="D1331" s="2">
        <v>9780.0</v>
      </c>
      <c r="E1331" s="4"/>
      <c r="F1331" s="5">
        <f t="shared" si="1"/>
        <v>897.492</v>
      </c>
      <c r="G1331" s="6">
        <f t="shared" si="2"/>
        <v>1.004904149</v>
      </c>
      <c r="H1331" s="6">
        <f t="shared" si="3"/>
        <v>0.9536013133</v>
      </c>
      <c r="I1331" s="5" t="b">
        <f t="shared" si="4"/>
        <v>0</v>
      </c>
      <c r="J1331" s="48">
        <f t="shared" si="5"/>
        <v>0</v>
      </c>
      <c r="K1331" s="4">
        <f t="shared" si="6"/>
        <v>-4</v>
      </c>
      <c r="L1331" s="7">
        <f t="shared" si="7"/>
        <v>-0.000934708325</v>
      </c>
      <c r="M1331" s="50" t="b">
        <f t="shared" si="8"/>
        <v>0</v>
      </c>
      <c r="N1331" s="50" t="b">
        <f t="shared" si="9"/>
        <v>0</v>
      </c>
      <c r="O1331" s="50">
        <f t="shared" si="10"/>
        <v>-1</v>
      </c>
      <c r="P1331" s="4">
        <f t="shared" si="35"/>
        <v>113900</v>
      </c>
      <c r="Q1331" s="21">
        <f t="shared" si="31"/>
        <v>-1</v>
      </c>
      <c r="V1331" s="52"/>
      <c r="W1331" s="53" t="str">
        <f t="shared" si="33"/>
        <v/>
      </c>
      <c r="AE1331" s="16"/>
      <c r="AF1331" s="17" t="str">
        <f t="shared" si="30"/>
        <v>#VALUE!</v>
      </c>
      <c r="AG1331" s="17" t="str">
        <f t="shared" si="22"/>
        <v>#N/A</v>
      </c>
      <c r="AH1331" s="17" t="str">
        <f t="shared" si="23"/>
        <v>#N/A</v>
      </c>
      <c r="AI1331" s="34">
        <f t="shared" si="24"/>
        <v>1</v>
      </c>
      <c r="AJ1331" s="18">
        <f t="shared" si="25"/>
        <v>8810.235</v>
      </c>
      <c r="AK1331" s="18">
        <f t="shared" si="26"/>
        <v>8565.50625</v>
      </c>
      <c r="AL1331" s="18">
        <f t="shared" si="27"/>
        <v>8320.7775</v>
      </c>
      <c r="AM1331" s="19">
        <v>158.0</v>
      </c>
      <c r="AN1331" s="19">
        <v>327.0</v>
      </c>
      <c r="AO1331" s="19">
        <v>83.0</v>
      </c>
      <c r="AP1331" s="19">
        <v>60.0</v>
      </c>
      <c r="AQ1331" s="19">
        <v>41.5</v>
      </c>
    </row>
    <row r="1332" ht="12.75" customHeight="1">
      <c r="A1332" s="102">
        <v>43481.0</v>
      </c>
      <c r="B1332" s="2">
        <v>947.6</v>
      </c>
      <c r="C1332" s="3">
        <v>9763.81</v>
      </c>
      <c r="D1332" s="2">
        <v>9784.0</v>
      </c>
      <c r="E1332" s="4"/>
      <c r="F1332" s="5">
        <f t="shared" si="1"/>
        <v>890.642</v>
      </c>
      <c r="G1332" s="6">
        <f t="shared" si="2"/>
        <v>1.002353894</v>
      </c>
      <c r="H1332" s="6">
        <f t="shared" si="3"/>
        <v>0.9486141861</v>
      </c>
      <c r="I1332" s="5" t="b">
        <f t="shared" si="4"/>
        <v>0</v>
      </c>
      <c r="J1332" s="48">
        <f t="shared" si="5"/>
        <v>0</v>
      </c>
      <c r="K1332" s="4">
        <f t="shared" si="6"/>
        <v>-12</v>
      </c>
      <c r="L1332" s="7">
        <f t="shared" si="7"/>
        <v>0.002067840321</v>
      </c>
      <c r="M1332" s="50" t="b">
        <f t="shared" si="8"/>
        <v>0</v>
      </c>
      <c r="N1332" s="50" t="b">
        <f t="shared" si="9"/>
        <v>0</v>
      </c>
      <c r="O1332" s="50">
        <f t="shared" si="10"/>
        <v>-1</v>
      </c>
      <c r="P1332" s="4">
        <f t="shared" si="35"/>
        <v>113700</v>
      </c>
      <c r="Q1332" s="21">
        <f t="shared" si="31"/>
        <v>-1</v>
      </c>
      <c r="V1332" s="52"/>
      <c r="W1332" s="53" t="str">
        <f t="shared" si="33"/>
        <v/>
      </c>
      <c r="AE1332" s="16"/>
      <c r="AF1332" s="17" t="str">
        <f t="shared" si="30"/>
        <v>#VALUE!</v>
      </c>
      <c r="AG1332" s="17" t="str">
        <f t="shared" si="22"/>
        <v>#N/A</v>
      </c>
      <c r="AH1332" s="17" t="str">
        <f t="shared" si="23"/>
        <v>#N/A</v>
      </c>
      <c r="AI1332" s="34">
        <f t="shared" si="24"/>
        <v>1</v>
      </c>
      <c r="AJ1332" s="18">
        <f t="shared" si="25"/>
        <v>8787.429</v>
      </c>
      <c r="AK1332" s="18">
        <f t="shared" si="26"/>
        <v>8543.33375</v>
      </c>
      <c r="AL1332" s="18">
        <f t="shared" si="27"/>
        <v>8299.2385</v>
      </c>
    </row>
    <row r="1333" ht="12.75" customHeight="1">
      <c r="A1333" s="1">
        <v>43480.0</v>
      </c>
      <c r="B1333" s="2">
        <v>978.25</v>
      </c>
      <c r="C1333" s="3">
        <v>9806.04</v>
      </c>
      <c r="D1333" s="2">
        <v>9796.0</v>
      </c>
      <c r="E1333" s="4"/>
      <c r="F1333" s="5">
        <f t="shared" si="1"/>
        <v>952.906</v>
      </c>
      <c r="G1333" s="6">
        <f t="shared" si="2"/>
        <v>1.006669612</v>
      </c>
      <c r="H1333" s="6">
        <f t="shared" si="3"/>
        <v>1.219496917</v>
      </c>
      <c r="I1333" s="5" t="b">
        <f t="shared" si="4"/>
        <v>0</v>
      </c>
      <c r="J1333" s="48">
        <f t="shared" si="5"/>
        <v>0</v>
      </c>
      <c r="K1333" s="4">
        <f t="shared" si="6"/>
        <v>107</v>
      </c>
      <c r="L1333" s="7">
        <f t="shared" si="7"/>
        <v>-0.001023858765</v>
      </c>
      <c r="M1333" s="50" t="b">
        <f t="shared" si="8"/>
        <v>0</v>
      </c>
      <c r="N1333" s="50" t="b">
        <f t="shared" si="9"/>
        <v>0</v>
      </c>
      <c r="O1333" s="50">
        <f t="shared" si="10"/>
        <v>1</v>
      </c>
      <c r="P1333" s="4">
        <f t="shared" si="35"/>
        <v>114300</v>
      </c>
      <c r="Q1333" s="21">
        <f t="shared" si="31"/>
        <v>1</v>
      </c>
      <c r="V1333" s="52"/>
      <c r="W1333" s="53" t="str">
        <f t="shared" si="33"/>
        <v/>
      </c>
      <c r="AE1333" s="16"/>
      <c r="AF1333" s="17" t="str">
        <f t="shared" si="30"/>
        <v>#VALUE!</v>
      </c>
      <c r="AG1333" s="17" t="str">
        <f t="shared" si="22"/>
        <v>#N/A</v>
      </c>
      <c r="AH1333" s="17" t="str">
        <f t="shared" si="23"/>
        <v>#N/A</v>
      </c>
      <c r="AI1333" s="34">
        <f t="shared" si="24"/>
        <v>1</v>
      </c>
      <c r="AJ1333" s="18">
        <f t="shared" si="25"/>
        <v>8825.436</v>
      </c>
      <c r="AK1333" s="18">
        <f t="shared" si="26"/>
        <v>8580.285</v>
      </c>
      <c r="AL1333" s="18">
        <f t="shared" si="27"/>
        <v>8335.134</v>
      </c>
    </row>
    <row r="1334" ht="12.75" customHeight="1">
      <c r="A1334" s="1">
        <v>43479.0</v>
      </c>
      <c r="B1334" s="2">
        <v>714.87</v>
      </c>
      <c r="C1334" s="3">
        <v>9708.22</v>
      </c>
      <c r="D1334" s="2">
        <v>9689.0</v>
      </c>
      <c r="E1334" s="4"/>
      <c r="F1334" s="5">
        <f t="shared" si="1"/>
        <v>911.572</v>
      </c>
      <c r="G1334" s="6">
        <f t="shared" si="2"/>
        <v>0.9963407952</v>
      </c>
      <c r="H1334" s="6">
        <f t="shared" si="3"/>
        <v>1.218918744</v>
      </c>
      <c r="I1334" s="5" t="b">
        <f t="shared" si="4"/>
        <v>1</v>
      </c>
      <c r="J1334" s="48">
        <f t="shared" si="5"/>
        <v>0</v>
      </c>
      <c r="K1334" s="4">
        <f t="shared" si="6"/>
        <v>-59</v>
      </c>
      <c r="L1334" s="7">
        <f t="shared" si="7"/>
        <v>-0.001979765601</v>
      </c>
      <c r="M1334" s="50" t="b">
        <f t="shared" si="8"/>
        <v>0</v>
      </c>
      <c r="N1334" s="50" t="b">
        <f t="shared" si="9"/>
        <v>0</v>
      </c>
      <c r="O1334" s="50">
        <f t="shared" si="10"/>
        <v>1</v>
      </c>
      <c r="P1334" s="4">
        <f t="shared" si="35"/>
        <v>108950</v>
      </c>
      <c r="Q1334" s="21">
        <f t="shared" si="31"/>
        <v>1</v>
      </c>
      <c r="V1334" s="52"/>
      <c r="W1334" s="53" t="str">
        <f t="shared" si="33"/>
        <v/>
      </c>
      <c r="AE1334" s="16"/>
      <c r="AF1334" s="17" t="str">
        <f t="shared" si="30"/>
        <v>#VALUE!</v>
      </c>
      <c r="AG1334" s="17" t="str">
        <f t="shared" si="22"/>
        <v>#N/A</v>
      </c>
      <c r="AH1334" s="17" t="str">
        <f t="shared" si="23"/>
        <v>#N/A</v>
      </c>
      <c r="AI1334" s="34">
        <f t="shared" si="24"/>
        <v>1</v>
      </c>
      <c r="AJ1334" s="18">
        <f t="shared" si="25"/>
        <v>8737.398</v>
      </c>
      <c r="AK1334" s="18">
        <f t="shared" si="26"/>
        <v>8494.6925</v>
      </c>
      <c r="AL1334" s="18">
        <f t="shared" si="27"/>
        <v>8251.987</v>
      </c>
    </row>
    <row r="1335" ht="12.75" customHeight="1">
      <c r="A1335" s="1">
        <v>43476.0</v>
      </c>
      <c r="B1335" s="2">
        <v>938.18</v>
      </c>
      <c r="C1335" s="3">
        <v>9759.4</v>
      </c>
      <c r="D1335" s="2">
        <v>9748.0</v>
      </c>
      <c r="E1335" s="4"/>
      <c r="F1335" s="5">
        <f t="shared" si="1"/>
        <v>952.332</v>
      </c>
      <c r="G1335" s="6">
        <f t="shared" si="2"/>
        <v>1.001231902</v>
      </c>
      <c r="H1335" s="6">
        <f t="shared" si="3"/>
        <v>1.208596074</v>
      </c>
      <c r="I1335" s="5" t="b">
        <f t="shared" si="4"/>
        <v>1</v>
      </c>
      <c r="J1335" s="48">
        <f t="shared" si="5"/>
        <v>0</v>
      </c>
      <c r="K1335" s="4">
        <f t="shared" si="6"/>
        <v>54</v>
      </c>
      <c r="L1335" s="7">
        <f t="shared" si="7"/>
        <v>-0.001168104597</v>
      </c>
      <c r="M1335" s="50" t="b">
        <f t="shared" si="8"/>
        <v>0</v>
      </c>
      <c r="N1335" s="50" t="b">
        <f t="shared" si="9"/>
        <v>0</v>
      </c>
      <c r="O1335" s="50">
        <f t="shared" si="10"/>
        <v>1</v>
      </c>
      <c r="P1335" s="4">
        <f t="shared" si="35"/>
        <v>111900</v>
      </c>
      <c r="Q1335" s="21">
        <f t="shared" si="31"/>
        <v>1</v>
      </c>
      <c r="V1335" s="52"/>
      <c r="W1335" s="53" t="str">
        <f t="shared" si="33"/>
        <v/>
      </c>
      <c r="AE1335" s="16"/>
      <c r="AF1335" s="17" t="str">
        <f t="shared" si="30"/>
        <v>#VALUE!</v>
      </c>
      <c r="AG1335" s="17" t="str">
        <f t="shared" si="22"/>
        <v>#N/A</v>
      </c>
      <c r="AH1335" s="17" t="str">
        <f t="shared" si="23"/>
        <v>#N/A</v>
      </c>
      <c r="AI1335" s="34">
        <f t="shared" si="24"/>
        <v>1</v>
      </c>
      <c r="AJ1335" s="18">
        <f t="shared" si="25"/>
        <v>8783.46</v>
      </c>
      <c r="AK1335" s="18">
        <f t="shared" si="26"/>
        <v>8539.475</v>
      </c>
      <c r="AL1335" s="18">
        <f t="shared" si="27"/>
        <v>8295.49</v>
      </c>
    </row>
    <row r="1336" ht="12.75" customHeight="1">
      <c r="A1336" s="1">
        <v>43475.0</v>
      </c>
      <c r="B1336" s="2">
        <v>874.31</v>
      </c>
      <c r="C1336" s="3">
        <v>9720.69</v>
      </c>
      <c r="D1336" s="2">
        <v>9694.0</v>
      </c>
      <c r="E1336" s="4"/>
      <c r="F1336" s="5">
        <f t="shared" si="1"/>
        <v>976.664</v>
      </c>
      <c r="G1336" s="104">
        <f t="shared" si="2"/>
        <v>0.9969293269</v>
      </c>
      <c r="H1336" s="6">
        <f t="shared" si="3"/>
        <v>1.208323275</v>
      </c>
      <c r="I1336" s="5" t="b">
        <f t="shared" si="4"/>
        <v>1</v>
      </c>
      <c r="J1336" s="48">
        <f t="shared" si="5"/>
        <v>0</v>
      </c>
      <c r="K1336" s="4">
        <f t="shared" si="6"/>
        <v>-16</v>
      </c>
      <c r="L1336" s="7">
        <f t="shared" si="7"/>
        <v>-0.002745689864</v>
      </c>
      <c r="M1336" s="50" t="b">
        <f t="shared" si="8"/>
        <v>0</v>
      </c>
      <c r="N1336" s="50" t="b">
        <f t="shared" si="9"/>
        <v>0</v>
      </c>
      <c r="O1336" s="50">
        <f t="shared" si="10"/>
        <v>1</v>
      </c>
      <c r="P1336" s="4">
        <f t="shared" si="35"/>
        <v>109200</v>
      </c>
      <c r="Q1336" s="21">
        <f t="shared" si="31"/>
        <v>1</v>
      </c>
      <c r="V1336" s="52"/>
      <c r="W1336" s="53" t="str">
        <f t="shared" si="33"/>
        <v/>
      </c>
      <c r="AE1336" s="16"/>
      <c r="AF1336" s="17" t="str">
        <f t="shared" si="30"/>
        <v>#VALUE!</v>
      </c>
      <c r="AG1336" s="17" t="str">
        <f t="shared" si="22"/>
        <v>#N/A</v>
      </c>
      <c r="AH1336" s="17" t="str">
        <f t="shared" si="23"/>
        <v>#N/A</v>
      </c>
      <c r="AI1336" s="34">
        <f t="shared" si="24"/>
        <v>1</v>
      </c>
      <c r="AJ1336" s="18">
        <f t="shared" si="25"/>
        <v>8748.621</v>
      </c>
      <c r="AK1336" s="18">
        <f t="shared" si="26"/>
        <v>8505.60375</v>
      </c>
      <c r="AL1336" s="18">
        <f t="shared" si="27"/>
        <v>8262.5865</v>
      </c>
    </row>
    <row r="1337" ht="12.75" customHeight="1">
      <c r="A1337" s="1">
        <v>43474.0</v>
      </c>
      <c r="B1337" s="2">
        <v>1258.92</v>
      </c>
      <c r="C1337" s="3">
        <v>9738.31</v>
      </c>
      <c r="D1337" s="2">
        <v>9710.0</v>
      </c>
      <c r="E1337" s="4"/>
      <c r="F1337" s="5">
        <f t="shared" si="1"/>
        <v>981.166</v>
      </c>
      <c r="G1337" s="104">
        <f t="shared" si="2"/>
        <v>0.9982953762</v>
      </c>
      <c r="H1337" s="6">
        <f t="shared" si="3"/>
        <v>1.203202308</v>
      </c>
      <c r="I1337" s="5" t="b">
        <f t="shared" si="4"/>
        <v>1</v>
      </c>
      <c r="J1337" s="48">
        <f t="shared" si="5"/>
        <v>0</v>
      </c>
      <c r="K1337" s="4">
        <f t="shared" si="6"/>
        <v>152</v>
      </c>
      <c r="L1337" s="7">
        <f t="shared" si="7"/>
        <v>-0.002907075252</v>
      </c>
      <c r="M1337" s="50" t="b">
        <f t="shared" si="8"/>
        <v>0</v>
      </c>
      <c r="N1337" s="50" t="b">
        <f t="shared" si="9"/>
        <v>0</v>
      </c>
      <c r="O1337" s="50">
        <f t="shared" si="10"/>
        <v>1</v>
      </c>
      <c r="P1337" s="4">
        <f t="shared" si="35"/>
        <v>110000</v>
      </c>
      <c r="Q1337" s="21">
        <f t="shared" si="31"/>
        <v>1</v>
      </c>
      <c r="V1337" s="52"/>
      <c r="W1337" s="53" t="str">
        <f t="shared" si="33"/>
        <v/>
      </c>
      <c r="AE1337" s="16"/>
      <c r="AF1337" s="17" t="str">
        <f t="shared" si="30"/>
        <v>#VALUE!</v>
      </c>
      <c r="AG1337" s="17" t="str">
        <f t="shared" si="22"/>
        <v>#N/A</v>
      </c>
      <c r="AH1337" s="17" t="str">
        <f t="shared" si="23"/>
        <v>#N/A</v>
      </c>
      <c r="AI1337" s="34">
        <f t="shared" si="24"/>
        <v>1</v>
      </c>
      <c r="AJ1337" s="18">
        <f t="shared" si="25"/>
        <v>8764.479</v>
      </c>
      <c r="AK1337" s="18">
        <f t="shared" si="26"/>
        <v>8521.02125</v>
      </c>
      <c r="AL1337" s="18">
        <f t="shared" si="27"/>
        <v>8277.5635</v>
      </c>
    </row>
    <row r="1338" ht="12.75" customHeight="1">
      <c r="A1338" s="1">
        <v>43473.0</v>
      </c>
      <c r="B1338" s="2">
        <v>771.58</v>
      </c>
      <c r="C1338" s="3">
        <v>9563.6</v>
      </c>
      <c r="D1338" s="2">
        <v>9558.0</v>
      </c>
      <c r="E1338" s="4"/>
      <c r="F1338" s="5">
        <f t="shared" si="1"/>
        <v>873.728</v>
      </c>
      <c r="G1338" s="6">
        <f t="shared" si="2"/>
        <v>0.979978963</v>
      </c>
      <c r="H1338" s="6">
        <f t="shared" si="3"/>
        <v>1.015955627</v>
      </c>
      <c r="I1338" s="5" t="b">
        <f t="shared" si="4"/>
        <v>1</v>
      </c>
      <c r="J1338" s="48">
        <f t="shared" si="5"/>
        <v>0</v>
      </c>
      <c r="K1338" s="4">
        <f t="shared" si="6"/>
        <v>-5</v>
      </c>
      <c r="L1338" s="7">
        <f t="shared" si="7"/>
        <v>-0.0005855535572</v>
      </c>
      <c r="M1338" s="50" t="b">
        <f t="shared" si="8"/>
        <v>0</v>
      </c>
      <c r="N1338" s="50" t="b">
        <f t="shared" si="9"/>
        <v>0</v>
      </c>
      <c r="O1338" s="50">
        <f t="shared" si="10"/>
        <v>-1</v>
      </c>
      <c r="P1338" s="4">
        <f t="shared" si="35"/>
        <v>117600</v>
      </c>
      <c r="Q1338" s="21">
        <f t="shared" si="31"/>
        <v>-1</v>
      </c>
      <c r="V1338" s="52"/>
      <c r="W1338" s="53" t="str">
        <f t="shared" si="33"/>
        <v/>
      </c>
      <c r="AE1338" s="16"/>
      <c r="AF1338" s="17" t="str">
        <f t="shared" si="30"/>
        <v>#VALUE!</v>
      </c>
      <c r="AG1338" s="17" t="str">
        <f t="shared" si="22"/>
        <v>#N/A</v>
      </c>
      <c r="AH1338" s="17" t="str">
        <f t="shared" si="23"/>
        <v>#N/A</v>
      </c>
      <c r="AI1338" s="34">
        <f t="shared" si="24"/>
        <v>1</v>
      </c>
      <c r="AJ1338" s="18">
        <f t="shared" si="25"/>
        <v>8607.24</v>
      </c>
      <c r="AK1338" s="18">
        <f t="shared" si="26"/>
        <v>8368.15</v>
      </c>
      <c r="AL1338" s="18">
        <f t="shared" si="27"/>
        <v>8129.06</v>
      </c>
    </row>
    <row r="1339" ht="12.75" customHeight="1">
      <c r="A1339" s="1">
        <v>43472.0</v>
      </c>
      <c r="B1339" s="2">
        <v>918.67</v>
      </c>
      <c r="C1339" s="3">
        <v>9590.3</v>
      </c>
      <c r="D1339" s="2">
        <v>9563.0</v>
      </c>
      <c r="E1339" s="4"/>
      <c r="F1339" s="5">
        <f t="shared" si="1"/>
        <v>866.96</v>
      </c>
      <c r="G1339" s="6">
        <f t="shared" si="2"/>
        <v>0.9821487671</v>
      </c>
      <c r="H1339" s="6">
        <f t="shared" si="3"/>
        <v>1.009749524</v>
      </c>
      <c r="I1339" s="5" t="b">
        <f t="shared" si="4"/>
        <v>1</v>
      </c>
      <c r="J1339" s="48">
        <f t="shared" si="5"/>
        <v>0</v>
      </c>
      <c r="K1339" s="4">
        <f t="shared" si="6"/>
        <v>196</v>
      </c>
      <c r="L1339" s="7">
        <f t="shared" si="7"/>
        <v>-0.002846626279</v>
      </c>
      <c r="M1339" s="50" t="b">
        <f t="shared" si="8"/>
        <v>0</v>
      </c>
      <c r="N1339" s="50" t="b">
        <f t="shared" si="9"/>
        <v>0</v>
      </c>
      <c r="O1339" s="50">
        <f t="shared" si="10"/>
        <v>1</v>
      </c>
      <c r="P1339" s="4">
        <f t="shared" si="35"/>
        <v>117850</v>
      </c>
      <c r="Q1339" s="21">
        <f t="shared" si="31"/>
        <v>1</v>
      </c>
      <c r="V1339" s="52"/>
      <c r="W1339" s="53" t="str">
        <f t="shared" si="33"/>
        <v/>
      </c>
      <c r="AE1339" s="16"/>
      <c r="AF1339" s="17" t="str">
        <f t="shared" si="30"/>
        <v>#VALUE!</v>
      </c>
      <c r="AG1339" s="17" t="str">
        <f t="shared" si="22"/>
        <v>#N/A</v>
      </c>
      <c r="AH1339" s="17" t="str">
        <f t="shared" si="23"/>
        <v>#N/A</v>
      </c>
      <c r="AI1339" s="34">
        <f t="shared" si="24"/>
        <v>1</v>
      </c>
      <c r="AJ1339" s="18">
        <f t="shared" si="25"/>
        <v>8631.27</v>
      </c>
      <c r="AK1339" s="18">
        <f t="shared" si="26"/>
        <v>8391.5125</v>
      </c>
      <c r="AL1339" s="18">
        <f t="shared" si="27"/>
        <v>8151.755</v>
      </c>
    </row>
    <row r="1340" ht="12.75" customHeight="1">
      <c r="A1340" s="1">
        <v>43469.0</v>
      </c>
      <c r="B1340" s="2">
        <v>1059.84</v>
      </c>
      <c r="C1340" s="3">
        <v>9382.51</v>
      </c>
      <c r="D1340" s="2">
        <v>9367.0</v>
      </c>
      <c r="E1340" s="4"/>
      <c r="F1340" s="5">
        <f t="shared" si="1"/>
        <v>845.866</v>
      </c>
      <c r="G1340" s="6">
        <f t="shared" si="2"/>
        <v>0.9601223798</v>
      </c>
      <c r="H1340" s="6">
        <f t="shared" si="3"/>
        <v>1.00153245</v>
      </c>
      <c r="I1340" s="5" t="b">
        <f t="shared" si="4"/>
        <v>1</v>
      </c>
      <c r="J1340" s="48">
        <f t="shared" si="5"/>
        <v>0</v>
      </c>
      <c r="K1340" s="4">
        <f t="shared" si="6"/>
        <v>-74</v>
      </c>
      <c r="L1340" s="7">
        <f t="shared" si="7"/>
        <v>-0.001653075776</v>
      </c>
      <c r="M1340" s="50" t="b">
        <f t="shared" si="8"/>
        <v>0</v>
      </c>
      <c r="N1340" s="50" t="b">
        <f t="shared" si="9"/>
        <v>0</v>
      </c>
      <c r="O1340" s="50">
        <f t="shared" si="10"/>
        <v>1</v>
      </c>
      <c r="P1340" s="4">
        <f t="shared" si="35"/>
        <v>108050</v>
      </c>
      <c r="Q1340" s="21">
        <f t="shared" si="31"/>
        <v>1</v>
      </c>
      <c r="V1340" s="52"/>
      <c r="W1340" s="53" t="str">
        <f t="shared" si="33"/>
        <v/>
      </c>
      <c r="AE1340" s="16"/>
      <c r="AF1340" s="17" t="str">
        <f t="shared" si="30"/>
        <v>#VALUE!</v>
      </c>
      <c r="AG1340" s="17" t="str">
        <f t="shared" si="22"/>
        <v>#N/A</v>
      </c>
      <c r="AH1340" s="17" t="str">
        <f t="shared" si="23"/>
        <v>#N/A</v>
      </c>
      <c r="AI1340" s="34">
        <f t="shared" si="24"/>
        <v>1</v>
      </c>
      <c r="AJ1340" s="18">
        <f t="shared" si="25"/>
        <v>8444.259</v>
      </c>
      <c r="AK1340" s="18">
        <f t="shared" si="26"/>
        <v>8209.69625</v>
      </c>
      <c r="AL1340" s="18">
        <f t="shared" si="27"/>
        <v>7975.1335</v>
      </c>
    </row>
    <row r="1341" ht="12.75" customHeight="1">
      <c r="A1341" s="1">
        <v>43468.0</v>
      </c>
      <c r="B1341" s="2">
        <v>896.82</v>
      </c>
      <c r="C1341" s="3">
        <v>9492.42</v>
      </c>
      <c r="D1341" s="2">
        <v>9441.0</v>
      </c>
      <c r="E1341" s="4"/>
      <c r="F1341" s="5">
        <f t="shared" si="1"/>
        <v>771.362</v>
      </c>
      <c r="G1341" s="6">
        <f t="shared" si="2"/>
        <v>0.9706683222</v>
      </c>
      <c r="H1341" s="6">
        <f t="shared" si="3"/>
        <v>0.8344246455</v>
      </c>
      <c r="I1341" s="5" t="b">
        <f t="shared" si="4"/>
        <v>1</v>
      </c>
      <c r="J1341" s="48">
        <f t="shared" si="5"/>
        <v>-1</v>
      </c>
      <c r="K1341" s="4">
        <f t="shared" si="6"/>
        <v>-87</v>
      </c>
      <c r="L1341" s="7">
        <f t="shared" si="7"/>
        <v>-0.005416953738</v>
      </c>
      <c r="M1341" s="50" t="b">
        <f t="shared" si="8"/>
        <v>0</v>
      </c>
      <c r="N1341" s="50" t="b">
        <f t="shared" si="9"/>
        <v>1</v>
      </c>
      <c r="O1341" s="50">
        <f t="shared" si="10"/>
        <v>-1</v>
      </c>
      <c r="P1341" s="4">
        <f t="shared" si="35"/>
        <v>104350</v>
      </c>
      <c r="Q1341" s="21">
        <f t="shared" si="31"/>
        <v>-1</v>
      </c>
      <c r="V1341" s="52"/>
      <c r="W1341" s="53" t="str">
        <f t="shared" si="33"/>
        <v/>
      </c>
      <c r="AE1341" s="16"/>
      <c r="AF1341" s="17" t="str">
        <f t="shared" si="30"/>
        <v>#VALUE!</v>
      </c>
      <c r="AG1341" s="17" t="str">
        <f t="shared" si="22"/>
        <v>#N/A</v>
      </c>
      <c r="AH1341" s="17" t="str">
        <f t="shared" si="23"/>
        <v>#N/A</v>
      </c>
      <c r="AI1341" s="34">
        <f t="shared" si="24"/>
        <v>1</v>
      </c>
      <c r="AJ1341" s="18">
        <f t="shared" si="25"/>
        <v>8543.178</v>
      </c>
      <c r="AK1341" s="18">
        <f t="shared" si="26"/>
        <v>8305.8675</v>
      </c>
      <c r="AL1341" s="18">
        <f t="shared" si="27"/>
        <v>8068.557</v>
      </c>
    </row>
    <row r="1342" ht="12.75" customHeight="1">
      <c r="A1342" s="1">
        <v>43467.0</v>
      </c>
      <c r="B1342" s="2">
        <v>721.73</v>
      </c>
      <c r="C1342" s="3">
        <v>9554.14</v>
      </c>
      <c r="D1342" s="2">
        <v>9528.0</v>
      </c>
      <c r="E1342" s="4"/>
      <c r="F1342" s="5">
        <f t="shared" si="1"/>
        <v>738.028</v>
      </c>
      <c r="G1342" s="6">
        <f t="shared" si="2"/>
        <v>0.975359882</v>
      </c>
      <c r="H1342" s="6">
        <f t="shared" si="3"/>
        <v>0.7530083991</v>
      </c>
      <c r="I1342" s="5" t="b">
        <f t="shared" si="4"/>
        <v>1</v>
      </c>
      <c r="J1342" s="48">
        <f t="shared" si="5"/>
        <v>-1</v>
      </c>
      <c r="K1342" s="4">
        <f t="shared" si="6"/>
        <v>-141</v>
      </c>
      <c r="L1342" s="7">
        <f t="shared" si="7"/>
        <v>-0.002735986703</v>
      </c>
      <c r="M1342" s="50" t="b">
        <f t="shared" si="8"/>
        <v>0</v>
      </c>
      <c r="N1342" s="50" t="b">
        <f t="shared" si="9"/>
        <v>1</v>
      </c>
      <c r="O1342" s="50">
        <f t="shared" si="10"/>
        <v>-1</v>
      </c>
      <c r="P1342" s="105">
        <v>100000.0</v>
      </c>
      <c r="Q1342" s="21">
        <f t="shared" si="31"/>
        <v>-1</v>
      </c>
      <c r="V1342" s="52"/>
      <c r="W1342" s="53" t="str">
        <f t="shared" si="33"/>
        <v/>
      </c>
      <c r="AE1342" s="16"/>
      <c r="AF1342" s="17" t="str">
        <f t="shared" si="30"/>
        <v>#VALUE!</v>
      </c>
      <c r="AG1342" s="17" t="str">
        <f t="shared" si="22"/>
        <v>#N/A</v>
      </c>
      <c r="AH1342" s="17" t="str">
        <f t="shared" si="23"/>
        <v>#N/A</v>
      </c>
      <c r="AI1342" s="34">
        <f t="shared" si="24"/>
        <v>1</v>
      </c>
      <c r="AJ1342" s="18">
        <f t="shared" si="25"/>
        <v>8598.726</v>
      </c>
      <c r="AK1342" s="18">
        <f t="shared" si="26"/>
        <v>8359.8725</v>
      </c>
      <c r="AL1342" s="18">
        <f t="shared" si="27"/>
        <v>8121.019</v>
      </c>
    </row>
    <row r="1343" ht="12.75" customHeight="1">
      <c r="A1343" s="1">
        <v>43462.0</v>
      </c>
      <c r="B1343" s="2">
        <v>737.74</v>
      </c>
      <c r="C1343" s="3">
        <v>9727.41</v>
      </c>
      <c r="D1343" s="2">
        <v>9669.0</v>
      </c>
      <c r="E1343" s="4"/>
      <c r="F1343" s="5">
        <f t="shared" si="1"/>
        <v>730.002</v>
      </c>
      <c r="G1343" s="6">
        <f t="shared" si="2"/>
        <v>0.991527252</v>
      </c>
      <c r="H1343" s="6">
        <f t="shared" si="3"/>
        <v>0.746936751</v>
      </c>
      <c r="I1343" s="5" t="b">
        <f t="shared" si="4"/>
        <v>1</v>
      </c>
      <c r="J1343" s="48">
        <f t="shared" si="5"/>
        <v>0</v>
      </c>
      <c r="K1343" s="4">
        <f t="shared" si="6"/>
        <v>36</v>
      </c>
      <c r="L1343" s="7">
        <f t="shared" si="7"/>
        <v>-0.006004681616</v>
      </c>
      <c r="M1343" s="50" t="b">
        <f t="shared" si="8"/>
        <v>0</v>
      </c>
      <c r="N1343" s="50" t="b">
        <f t="shared" si="9"/>
        <v>0</v>
      </c>
      <c r="O1343" s="50">
        <f t="shared" si="10"/>
        <v>1</v>
      </c>
      <c r="P1343" s="4">
        <f t="shared" ref="P1343:P1588" si="36">P1344+K1343*Q1344*$P$2</f>
        <v>222700</v>
      </c>
      <c r="Q1343" s="21">
        <f t="shared" si="31"/>
        <v>2</v>
      </c>
      <c r="V1343" s="52"/>
      <c r="W1343" s="53" t="str">
        <f t="shared" si="33"/>
        <v/>
      </c>
      <c r="AE1343" s="16"/>
      <c r="AF1343" s="17" t="str">
        <f t="shared" si="30"/>
        <v>#VALUE!</v>
      </c>
      <c r="AG1343" s="17" t="str">
        <f t="shared" si="22"/>
        <v>#N/A</v>
      </c>
      <c r="AH1343" s="17" t="str">
        <f t="shared" si="23"/>
        <v>#N/A</v>
      </c>
      <c r="AI1343" s="34">
        <f t="shared" si="24"/>
        <v>1</v>
      </c>
      <c r="AJ1343" s="18">
        <f t="shared" si="25"/>
        <v>8754.669</v>
      </c>
      <c r="AK1343" s="18">
        <f t="shared" si="26"/>
        <v>8511.48375</v>
      </c>
      <c r="AL1343" s="18">
        <f t="shared" si="27"/>
        <v>8268.2985</v>
      </c>
    </row>
    <row r="1344" ht="12.75" customHeight="1">
      <c r="A1344" s="1">
        <v>43461.0</v>
      </c>
      <c r="B1344" s="2">
        <v>813.2</v>
      </c>
      <c r="C1344" s="3">
        <v>9641.56</v>
      </c>
      <c r="D1344" s="2">
        <v>9633.0</v>
      </c>
      <c r="E1344" s="4"/>
      <c r="F1344" s="5">
        <f t="shared" si="1"/>
        <v>659.058</v>
      </c>
      <c r="G1344" s="6">
        <f t="shared" si="2"/>
        <v>0.9814597238</v>
      </c>
      <c r="H1344" s="6">
        <f t="shared" si="3"/>
        <v>0.7384548326</v>
      </c>
      <c r="I1344" s="5" t="b">
        <f t="shared" si="4"/>
        <v>1</v>
      </c>
      <c r="J1344" s="48">
        <f t="shared" si="5"/>
        <v>-1</v>
      </c>
      <c r="K1344" s="4">
        <f t="shared" si="6"/>
        <v>176</v>
      </c>
      <c r="L1344" s="7">
        <f t="shared" si="7"/>
        <v>-0.0008878231324</v>
      </c>
      <c r="M1344" s="50" t="b">
        <f t="shared" si="8"/>
        <v>0</v>
      </c>
      <c r="N1344" s="50" t="b">
        <f t="shared" si="9"/>
        <v>1</v>
      </c>
      <c r="O1344" s="50">
        <f t="shared" si="10"/>
        <v>-1</v>
      </c>
      <c r="P1344" s="4">
        <f t="shared" si="36"/>
        <v>226300</v>
      </c>
      <c r="Q1344" s="21">
        <f t="shared" si="31"/>
        <v>-2</v>
      </c>
      <c r="V1344" s="52"/>
      <c r="W1344" s="53" t="str">
        <f t="shared" si="33"/>
        <v/>
      </c>
      <c r="AE1344" s="16"/>
      <c r="AF1344" s="17" t="str">
        <f t="shared" si="30"/>
        <v>#VALUE!</v>
      </c>
      <c r="AG1344" s="17" t="str">
        <f t="shared" si="22"/>
        <v>#N/A</v>
      </c>
      <c r="AH1344" s="17" t="str">
        <f t="shared" si="23"/>
        <v>#N/A</v>
      </c>
      <c r="AI1344" s="34">
        <f t="shared" si="24"/>
        <v>1</v>
      </c>
      <c r="AJ1344" s="18">
        <f t="shared" si="25"/>
        <v>8677.404</v>
      </c>
      <c r="AK1344" s="18">
        <f t="shared" si="26"/>
        <v>8436.365</v>
      </c>
      <c r="AL1344" s="18">
        <f t="shared" si="27"/>
        <v>8195.326</v>
      </c>
    </row>
    <row r="1345" ht="12.75" customHeight="1">
      <c r="A1345" s="1">
        <v>43460.0</v>
      </c>
      <c r="B1345" s="2">
        <v>687.32</v>
      </c>
      <c r="C1345" s="3">
        <v>9478.99</v>
      </c>
      <c r="D1345" s="2">
        <v>9457.0</v>
      </c>
      <c r="E1345" s="4"/>
      <c r="F1345" s="5">
        <f t="shared" si="1"/>
        <v>717.108</v>
      </c>
      <c r="G1345" s="6">
        <f t="shared" si="2"/>
        <v>0.9631505043</v>
      </c>
      <c r="H1345" s="6">
        <f t="shared" si="3"/>
        <v>0.9977319821</v>
      </c>
      <c r="I1345" s="5" t="b">
        <f t="shared" si="4"/>
        <v>1</v>
      </c>
      <c r="J1345" s="48">
        <f t="shared" si="5"/>
        <v>0</v>
      </c>
      <c r="K1345" s="4">
        <f t="shared" si="6"/>
        <v>-21</v>
      </c>
      <c r="L1345" s="106">
        <f t="shared" si="7"/>
        <v>-0.002319867412</v>
      </c>
      <c r="M1345" s="50" t="b">
        <f t="shared" si="8"/>
        <v>0</v>
      </c>
      <c r="N1345" s="50" t="b">
        <f t="shared" si="9"/>
        <v>0</v>
      </c>
      <c r="O1345" s="50">
        <f t="shared" si="10"/>
        <v>1</v>
      </c>
      <c r="P1345" s="4">
        <f t="shared" si="36"/>
        <v>208700</v>
      </c>
      <c r="Q1345" s="21">
        <f t="shared" si="31"/>
        <v>2</v>
      </c>
      <c r="V1345" s="52"/>
      <c r="W1345" s="53" t="str">
        <f t="shared" si="33"/>
        <v/>
      </c>
      <c r="AE1345" s="16"/>
      <c r="AF1345" s="17" t="str">
        <f t="shared" si="30"/>
        <v>#VALUE!</v>
      </c>
      <c r="AG1345" s="17" t="str">
        <f t="shared" si="22"/>
        <v>#N/A</v>
      </c>
      <c r="AH1345" s="17" t="str">
        <f t="shared" si="23"/>
        <v>#N/A</v>
      </c>
      <c r="AI1345" s="34">
        <f t="shared" si="24"/>
        <v>1</v>
      </c>
      <c r="AJ1345" s="18">
        <f t="shared" si="25"/>
        <v>8531.091</v>
      </c>
      <c r="AK1345" s="18">
        <f t="shared" si="26"/>
        <v>8294.11625</v>
      </c>
      <c r="AL1345" s="18">
        <f t="shared" si="27"/>
        <v>8057.1415</v>
      </c>
    </row>
    <row r="1346" ht="12.75" customHeight="1">
      <c r="A1346" s="1">
        <v>43459.0</v>
      </c>
      <c r="B1346" s="2">
        <v>730.15</v>
      </c>
      <c r="C1346" s="3">
        <v>9527.09</v>
      </c>
      <c r="D1346" s="2">
        <v>9478.0</v>
      </c>
      <c r="E1346" s="4"/>
      <c r="F1346" s="5">
        <f t="shared" si="1"/>
        <v>766.898</v>
      </c>
      <c r="G1346" s="6">
        <f t="shared" si="2"/>
        <v>0.9657727831</v>
      </c>
      <c r="H1346" s="6">
        <f t="shared" si="3"/>
        <v>0.9932008935</v>
      </c>
      <c r="I1346" s="5" t="b">
        <f t="shared" si="4"/>
        <v>1</v>
      </c>
      <c r="J1346" s="48">
        <f t="shared" si="5"/>
        <v>0</v>
      </c>
      <c r="K1346" s="4">
        <f t="shared" si="6"/>
        <v>-142</v>
      </c>
      <c r="L1346" s="106">
        <f t="shared" si="7"/>
        <v>-0.005152675161</v>
      </c>
      <c r="M1346" s="50" t="b">
        <f t="shared" si="8"/>
        <v>0</v>
      </c>
      <c r="N1346" s="50" t="b">
        <f t="shared" si="9"/>
        <v>0</v>
      </c>
      <c r="O1346" s="50">
        <f t="shared" si="10"/>
        <v>1</v>
      </c>
      <c r="P1346" s="4">
        <f t="shared" si="36"/>
        <v>210800</v>
      </c>
      <c r="Q1346" s="21">
        <f t="shared" si="31"/>
        <v>2</v>
      </c>
      <c r="V1346" s="52"/>
      <c r="W1346" s="53" t="str">
        <f t="shared" si="33"/>
        <v/>
      </c>
      <c r="AE1346" s="16"/>
      <c r="AF1346" s="17" t="str">
        <f t="shared" si="30"/>
        <v>#VALUE!</v>
      </c>
      <c r="AG1346" s="17" t="str">
        <f t="shared" si="22"/>
        <v>#N/A</v>
      </c>
      <c r="AH1346" s="17" t="str">
        <f t="shared" si="23"/>
        <v>#N/A</v>
      </c>
      <c r="AI1346" s="34">
        <f t="shared" si="24"/>
        <v>1</v>
      </c>
      <c r="AJ1346" s="18">
        <f t="shared" si="25"/>
        <v>8574.381</v>
      </c>
      <c r="AK1346" s="18">
        <f t="shared" si="26"/>
        <v>8336.20375</v>
      </c>
      <c r="AL1346" s="18">
        <f t="shared" si="27"/>
        <v>8098.0265</v>
      </c>
    </row>
    <row r="1347" ht="12.75" customHeight="1">
      <c r="A1347" s="1">
        <v>43458.0</v>
      </c>
      <c r="B1347" s="2">
        <v>681.6</v>
      </c>
      <c r="C1347" s="3">
        <v>9639.7</v>
      </c>
      <c r="D1347" s="2">
        <v>9620.0</v>
      </c>
      <c r="E1347" s="4"/>
      <c r="F1347" s="5">
        <f t="shared" si="1"/>
        <v>797.48</v>
      </c>
      <c r="G1347" s="6">
        <f t="shared" si="2"/>
        <v>0.9748945382</v>
      </c>
      <c r="H1347" s="6">
        <f t="shared" si="3"/>
        <v>0.9883290973</v>
      </c>
      <c r="I1347" s="5" t="b">
        <f t="shared" si="4"/>
        <v>1</v>
      </c>
      <c r="J1347" s="48">
        <f t="shared" si="5"/>
        <v>-1</v>
      </c>
      <c r="K1347" s="4">
        <f t="shared" si="6"/>
        <v>32</v>
      </c>
      <c r="L1347" s="7">
        <f t="shared" si="7"/>
        <v>-0.002043632063</v>
      </c>
      <c r="M1347" s="50" t="b">
        <f t="shared" si="8"/>
        <v>0</v>
      </c>
      <c r="N1347" s="50" t="b">
        <f t="shared" si="9"/>
        <v>1</v>
      </c>
      <c r="O1347" s="50">
        <f t="shared" si="10"/>
        <v>-1</v>
      </c>
      <c r="P1347" s="4">
        <f t="shared" si="36"/>
        <v>196600</v>
      </c>
      <c r="Q1347" s="21">
        <f t="shared" si="31"/>
        <v>-2</v>
      </c>
      <c r="V1347" s="52"/>
      <c r="W1347" s="53" t="str">
        <f t="shared" si="33"/>
        <v/>
      </c>
      <c r="AE1347" s="16"/>
      <c r="AF1347" s="17" t="str">
        <f t="shared" si="30"/>
        <v>#VALUE!</v>
      </c>
      <c r="AG1347" s="17" t="str">
        <f t="shared" si="22"/>
        <v>#N/A</v>
      </c>
      <c r="AH1347" s="17" t="str">
        <f t="shared" si="23"/>
        <v>#N/A</v>
      </c>
      <c r="AI1347" s="34">
        <f t="shared" si="24"/>
        <v>1</v>
      </c>
      <c r="AJ1347" s="18">
        <f t="shared" si="25"/>
        <v>8675.73</v>
      </c>
      <c r="AK1347" s="18">
        <f t="shared" si="26"/>
        <v>8434.7375</v>
      </c>
      <c r="AL1347" s="18">
        <f t="shared" si="27"/>
        <v>8193.745</v>
      </c>
    </row>
    <row r="1348" ht="12.75" customHeight="1">
      <c r="A1348" s="1">
        <v>43456.0</v>
      </c>
      <c r="B1348" s="2">
        <v>383.02</v>
      </c>
      <c r="C1348" s="3">
        <v>9646.16</v>
      </c>
      <c r="D1348" s="2">
        <v>9588.0</v>
      </c>
      <c r="E1348" s="4"/>
      <c r="F1348" s="5">
        <f t="shared" si="1"/>
        <v>849.542</v>
      </c>
      <c r="G1348" s="6">
        <f t="shared" si="2"/>
        <v>0.9732314012</v>
      </c>
      <c r="H1348" s="6">
        <f t="shared" si="3"/>
        <v>0.9846976026</v>
      </c>
      <c r="I1348" s="5" t="b">
        <f t="shared" si="4"/>
        <v>1</v>
      </c>
      <c r="J1348" s="48">
        <f t="shared" si="5"/>
        <v>0</v>
      </c>
      <c r="K1348" s="4">
        <f t="shared" si="6"/>
        <v>-71</v>
      </c>
      <c r="L1348" s="7">
        <f t="shared" si="7"/>
        <v>-0.006029342246</v>
      </c>
      <c r="M1348" s="50" t="b">
        <f t="shared" si="8"/>
        <v>0</v>
      </c>
      <c r="N1348" s="50" t="b">
        <f t="shared" si="9"/>
        <v>0</v>
      </c>
      <c r="O1348" s="50">
        <f t="shared" si="10"/>
        <v>1</v>
      </c>
      <c r="P1348" s="4">
        <f t="shared" si="36"/>
        <v>193400</v>
      </c>
      <c r="Q1348" s="21">
        <f t="shared" si="31"/>
        <v>2</v>
      </c>
      <c r="V1348" s="52"/>
      <c r="W1348" s="53" t="str">
        <f t="shared" si="33"/>
        <v/>
      </c>
      <c r="AE1348" s="16"/>
      <c r="AF1348" s="17" t="str">
        <f t="shared" si="30"/>
        <v>#VALUE!</v>
      </c>
      <c r="AG1348" s="17" t="str">
        <f t="shared" si="22"/>
        <v>#N/A</v>
      </c>
      <c r="AH1348" s="17" t="str">
        <f t="shared" si="23"/>
        <v>#N/A</v>
      </c>
      <c r="AI1348" s="34">
        <f t="shared" si="24"/>
        <v>1</v>
      </c>
      <c r="AJ1348" s="18">
        <f t="shared" si="25"/>
        <v>8681.544</v>
      </c>
      <c r="AK1348" s="18">
        <f t="shared" si="26"/>
        <v>8440.39</v>
      </c>
      <c r="AL1348" s="18">
        <f t="shared" si="27"/>
        <v>8199.236</v>
      </c>
    </row>
    <row r="1349" ht="12.75" customHeight="1">
      <c r="A1349" s="1">
        <v>43455.0</v>
      </c>
      <c r="B1349" s="2">
        <v>1103.45</v>
      </c>
      <c r="C1349" s="3">
        <v>9676.67</v>
      </c>
      <c r="D1349" s="2">
        <v>9659.0</v>
      </c>
      <c r="E1349" s="4"/>
      <c r="F1349" s="5">
        <f t="shared" si="1"/>
        <v>928.808</v>
      </c>
      <c r="G1349" s="6">
        <f t="shared" si="2"/>
        <v>0.9740817177</v>
      </c>
      <c r="H1349" s="6">
        <f t="shared" si="3"/>
        <v>0.9704516975</v>
      </c>
      <c r="I1349" s="5" t="b">
        <f t="shared" si="4"/>
        <v>1</v>
      </c>
      <c r="J1349" s="48">
        <f t="shared" si="5"/>
        <v>0</v>
      </c>
      <c r="K1349" s="4">
        <f t="shared" si="6"/>
        <v>21</v>
      </c>
      <c r="L1349" s="7">
        <f t="shared" si="7"/>
        <v>-0.001826041396</v>
      </c>
      <c r="M1349" s="50" t="b">
        <f t="shared" si="8"/>
        <v>0</v>
      </c>
      <c r="N1349" s="50" t="b">
        <f t="shared" si="9"/>
        <v>0</v>
      </c>
      <c r="O1349" s="50">
        <f t="shared" si="10"/>
        <v>1</v>
      </c>
      <c r="P1349" s="4">
        <f t="shared" si="36"/>
        <v>200500</v>
      </c>
      <c r="Q1349" s="21">
        <f t="shared" si="31"/>
        <v>2</v>
      </c>
      <c r="V1349" s="52"/>
      <c r="W1349" s="53" t="str">
        <f t="shared" si="33"/>
        <v/>
      </c>
      <c r="AE1349" s="16"/>
      <c r="AF1349" s="17" t="str">
        <f t="shared" si="30"/>
        <v>#VALUE!</v>
      </c>
      <c r="AG1349" s="17" t="str">
        <f t="shared" si="22"/>
        <v>#N/A</v>
      </c>
      <c r="AH1349" s="17" t="str">
        <f t="shared" si="23"/>
        <v>#N/A</v>
      </c>
      <c r="AI1349" s="34">
        <f t="shared" si="24"/>
        <v>1</v>
      </c>
      <c r="AJ1349" s="18">
        <f t="shared" si="25"/>
        <v>8709.003</v>
      </c>
      <c r="AK1349" s="18">
        <f t="shared" si="26"/>
        <v>8467.08625</v>
      </c>
      <c r="AL1349" s="18">
        <f t="shared" si="27"/>
        <v>8225.1695</v>
      </c>
    </row>
    <row r="1350" ht="12.75" customHeight="1">
      <c r="A1350" s="1">
        <v>43454.0</v>
      </c>
      <c r="B1350" s="2">
        <v>936.27</v>
      </c>
      <c r="C1350" s="3">
        <v>9674.52</v>
      </c>
      <c r="D1350" s="2">
        <v>9638.0</v>
      </c>
      <c r="E1350" s="4"/>
      <c r="F1350" s="5">
        <f t="shared" si="1"/>
        <v>899.216</v>
      </c>
      <c r="G1350" s="6">
        <f t="shared" si="2"/>
        <v>0.9716523234</v>
      </c>
      <c r="H1350" s="6">
        <f t="shared" si="3"/>
        <v>0.838784588</v>
      </c>
      <c r="I1350" s="5" t="b">
        <f t="shared" si="4"/>
        <v>1</v>
      </c>
      <c r="J1350" s="48">
        <f t="shared" si="5"/>
        <v>-1</v>
      </c>
      <c r="K1350" s="4">
        <f t="shared" si="6"/>
        <v>-130</v>
      </c>
      <c r="L1350" s="7">
        <f t="shared" si="7"/>
        <v>-0.003774864283</v>
      </c>
      <c r="M1350" s="50" t="b">
        <f t="shared" si="8"/>
        <v>0</v>
      </c>
      <c r="N1350" s="50" t="b">
        <f t="shared" si="9"/>
        <v>1</v>
      </c>
      <c r="O1350" s="50">
        <f t="shared" si="10"/>
        <v>-1</v>
      </c>
      <c r="P1350" s="4">
        <f t="shared" si="36"/>
        <v>202600</v>
      </c>
      <c r="Q1350" s="21">
        <f t="shared" si="31"/>
        <v>-2</v>
      </c>
      <c r="V1350" s="52"/>
      <c r="W1350" s="53" t="str">
        <f t="shared" si="33"/>
        <v/>
      </c>
      <c r="AE1350" s="16"/>
      <c r="AF1350" s="17" t="str">
        <f t="shared" si="30"/>
        <v>#VALUE!</v>
      </c>
      <c r="AG1350" s="17" t="str">
        <f t="shared" si="22"/>
        <v>#N/A</v>
      </c>
      <c r="AH1350" s="17" t="str">
        <f t="shared" si="23"/>
        <v>#N/A</v>
      </c>
      <c r="AI1350" s="34">
        <f t="shared" si="24"/>
        <v>1</v>
      </c>
      <c r="AJ1350" s="18">
        <f t="shared" si="25"/>
        <v>8707.068</v>
      </c>
      <c r="AK1350" s="18">
        <f t="shared" si="26"/>
        <v>8465.205</v>
      </c>
      <c r="AL1350" s="18">
        <f t="shared" si="27"/>
        <v>8223.342</v>
      </c>
      <c r="AM1350" s="19">
        <v>190.0</v>
      </c>
      <c r="AN1350" s="19">
        <v>386.0</v>
      </c>
      <c r="AO1350" s="19">
        <v>106.0</v>
      </c>
      <c r="AP1350" s="19">
        <v>76.0</v>
      </c>
      <c r="AQ1350" s="19">
        <v>56.5</v>
      </c>
    </row>
    <row r="1351" ht="12.75" customHeight="1">
      <c r="A1351" s="102">
        <v>43453.0</v>
      </c>
      <c r="B1351" s="2">
        <v>883.06</v>
      </c>
      <c r="C1351" s="3">
        <v>9783.21</v>
      </c>
      <c r="D1351" s="2">
        <v>9768.0</v>
      </c>
      <c r="E1351" s="4"/>
      <c r="F1351" s="5">
        <f t="shared" si="1"/>
        <v>935.934</v>
      </c>
      <c r="G1351" s="6">
        <f t="shared" si="2"/>
        <v>0.9804355544</v>
      </c>
      <c r="H1351" s="6">
        <f t="shared" si="3"/>
        <v>0.9812045178</v>
      </c>
      <c r="I1351" s="5" t="b">
        <f t="shared" si="4"/>
        <v>1</v>
      </c>
      <c r="J1351" s="48">
        <f t="shared" si="5"/>
        <v>0</v>
      </c>
      <c r="K1351" s="4">
        <f t="shared" si="6"/>
        <v>49</v>
      </c>
      <c r="L1351" s="7">
        <f t="shared" si="7"/>
        <v>-0.001554704438</v>
      </c>
      <c r="M1351" s="50" t="b">
        <f t="shared" si="8"/>
        <v>0</v>
      </c>
      <c r="N1351" s="50" t="b">
        <f t="shared" si="9"/>
        <v>0</v>
      </c>
      <c r="O1351" s="50">
        <f t="shared" si="10"/>
        <v>1</v>
      </c>
      <c r="P1351" s="4">
        <f t="shared" si="36"/>
        <v>215600</v>
      </c>
      <c r="Q1351" s="21">
        <f t="shared" si="31"/>
        <v>2</v>
      </c>
      <c r="V1351" s="52"/>
      <c r="W1351" s="53" t="str">
        <f t="shared" si="33"/>
        <v/>
      </c>
      <c r="AE1351" s="16"/>
      <c r="AF1351" s="17" t="str">
        <f t="shared" si="30"/>
        <v>#VALUE!</v>
      </c>
      <c r="AG1351" s="17" t="str">
        <f t="shared" si="22"/>
        <v>#N/A</v>
      </c>
      <c r="AH1351" s="17" t="str">
        <f t="shared" si="23"/>
        <v>#N/A</v>
      </c>
      <c r="AI1351" s="34">
        <f t="shared" si="24"/>
        <v>1</v>
      </c>
      <c r="AJ1351" s="18">
        <f t="shared" si="25"/>
        <v>8804.889</v>
      </c>
      <c r="AK1351" s="18">
        <f t="shared" si="26"/>
        <v>8560.30875</v>
      </c>
      <c r="AL1351" s="18">
        <f t="shared" si="27"/>
        <v>8315.7285</v>
      </c>
    </row>
    <row r="1352" ht="12.75" customHeight="1">
      <c r="A1352" s="1">
        <v>43452.0</v>
      </c>
      <c r="B1352" s="2">
        <v>941.91</v>
      </c>
      <c r="C1352" s="3">
        <v>9718.82</v>
      </c>
      <c r="D1352" s="2">
        <v>9719.0</v>
      </c>
      <c r="E1352" s="4"/>
      <c r="F1352" s="5">
        <f t="shared" si="1"/>
        <v>951.954</v>
      </c>
      <c r="G1352" s="6">
        <f t="shared" si="2"/>
        <v>0.972041431</v>
      </c>
      <c r="H1352" s="6">
        <f t="shared" si="3"/>
        <v>0.97757594</v>
      </c>
      <c r="I1352" s="5" t="b">
        <f t="shared" si="4"/>
        <v>1</v>
      </c>
      <c r="J1352" s="48">
        <f t="shared" si="5"/>
        <v>0</v>
      </c>
      <c r="K1352" s="4">
        <f t="shared" si="6"/>
        <v>-71</v>
      </c>
      <c r="L1352" s="7">
        <f t="shared" si="7"/>
        <v>0.00001852076692</v>
      </c>
      <c r="M1352" s="50" t="b">
        <f t="shared" si="8"/>
        <v>0</v>
      </c>
      <c r="N1352" s="50" t="b">
        <f t="shared" si="9"/>
        <v>0</v>
      </c>
      <c r="O1352" s="50">
        <f t="shared" si="10"/>
        <v>-1</v>
      </c>
      <c r="P1352" s="4">
        <f t="shared" si="36"/>
        <v>220500</v>
      </c>
      <c r="Q1352" s="21">
        <f t="shared" si="31"/>
        <v>-2</v>
      </c>
      <c r="V1352" s="52"/>
      <c r="W1352" s="53" t="str">
        <f t="shared" si="33"/>
        <v/>
      </c>
      <c r="AE1352" s="16"/>
      <c r="AF1352" s="17" t="str">
        <f t="shared" si="30"/>
        <v>#VALUE!</v>
      </c>
      <c r="AG1352" s="17" t="str">
        <f t="shared" si="22"/>
        <v>#N/A</v>
      </c>
      <c r="AH1352" s="17" t="str">
        <f t="shared" si="23"/>
        <v>#N/A</v>
      </c>
      <c r="AI1352" s="34">
        <f t="shared" si="24"/>
        <v>1</v>
      </c>
      <c r="AJ1352" s="18">
        <f t="shared" si="25"/>
        <v>8746.938</v>
      </c>
      <c r="AK1352" s="18">
        <f t="shared" si="26"/>
        <v>8503.9675</v>
      </c>
      <c r="AL1352" s="18">
        <f t="shared" si="27"/>
        <v>8260.997</v>
      </c>
    </row>
    <row r="1353" ht="12.75" customHeight="1">
      <c r="A1353" s="1">
        <v>43451.0</v>
      </c>
      <c r="B1353" s="2">
        <v>779.35</v>
      </c>
      <c r="C1353" s="3">
        <v>9787.53</v>
      </c>
      <c r="D1353" s="2">
        <v>9790.0</v>
      </c>
      <c r="E1353" s="4"/>
      <c r="F1353" s="5">
        <f t="shared" si="1"/>
        <v>947.564</v>
      </c>
      <c r="G1353" s="6">
        <f t="shared" si="2"/>
        <v>0.9768722279</v>
      </c>
      <c r="H1353" s="6">
        <f t="shared" si="3"/>
        <v>0.9689292455</v>
      </c>
      <c r="I1353" s="5" t="b">
        <f t="shared" si="4"/>
        <v>1</v>
      </c>
      <c r="J1353" s="48">
        <f t="shared" si="5"/>
        <v>-1</v>
      </c>
      <c r="K1353" s="4">
        <f t="shared" si="6"/>
        <v>61</v>
      </c>
      <c r="L1353" s="7">
        <f t="shared" si="7"/>
        <v>0.000252361934</v>
      </c>
      <c r="M1353" s="50" t="b">
        <f t="shared" si="8"/>
        <v>0</v>
      </c>
      <c r="N1353" s="50" t="b">
        <f t="shared" si="9"/>
        <v>1</v>
      </c>
      <c r="O1353" s="50">
        <f t="shared" si="10"/>
        <v>-1</v>
      </c>
      <c r="P1353" s="4">
        <f t="shared" si="36"/>
        <v>213400</v>
      </c>
      <c r="Q1353" s="21">
        <f t="shared" si="31"/>
        <v>-2</v>
      </c>
      <c r="V1353" s="52"/>
      <c r="W1353" s="53" t="str">
        <f t="shared" si="33"/>
        <v/>
      </c>
      <c r="AE1353" s="16"/>
      <c r="AF1353" s="17" t="str">
        <f t="shared" si="30"/>
        <v>#VALUE!</v>
      </c>
      <c r="AG1353" s="17" t="str">
        <f t="shared" si="22"/>
        <v>#N/A</v>
      </c>
      <c r="AH1353" s="17" t="str">
        <f t="shared" si="23"/>
        <v>#N/A</v>
      </c>
      <c r="AI1353" s="34">
        <f t="shared" si="24"/>
        <v>1</v>
      </c>
      <c r="AJ1353" s="18">
        <f t="shared" si="25"/>
        <v>8808.777</v>
      </c>
      <c r="AK1353" s="18">
        <f t="shared" si="26"/>
        <v>8564.08875</v>
      </c>
      <c r="AL1353" s="18">
        <f t="shared" si="27"/>
        <v>8319.4005</v>
      </c>
    </row>
    <row r="1354" ht="12.75" customHeight="1">
      <c r="A1354" s="1">
        <v>43448.0</v>
      </c>
      <c r="B1354" s="2">
        <v>955.49</v>
      </c>
      <c r="C1354" s="3">
        <v>9774.16</v>
      </c>
      <c r="D1354" s="2">
        <v>9729.0</v>
      </c>
      <c r="E1354" s="4"/>
      <c r="F1354" s="5">
        <f t="shared" si="1"/>
        <v>987.826</v>
      </c>
      <c r="G1354" s="6">
        <f t="shared" si="2"/>
        <v>0.9738467543</v>
      </c>
      <c r="H1354" s="6">
        <f t="shared" si="3"/>
        <v>0.9614343647</v>
      </c>
      <c r="I1354" s="5" t="b">
        <f t="shared" si="4"/>
        <v>1</v>
      </c>
      <c r="J1354" s="48">
        <f t="shared" si="5"/>
        <v>-1</v>
      </c>
      <c r="K1354" s="4">
        <f t="shared" si="6"/>
        <v>-126</v>
      </c>
      <c r="L1354" s="7">
        <f t="shared" si="7"/>
        <v>-0.004620345892</v>
      </c>
      <c r="M1354" s="50" t="b">
        <f t="shared" si="8"/>
        <v>0</v>
      </c>
      <c r="N1354" s="50" t="b">
        <f t="shared" si="9"/>
        <v>1</v>
      </c>
      <c r="O1354" s="50">
        <f t="shared" si="10"/>
        <v>-1</v>
      </c>
      <c r="P1354" s="4">
        <f t="shared" si="36"/>
        <v>219500</v>
      </c>
      <c r="Q1354" s="21">
        <f t="shared" si="31"/>
        <v>-2</v>
      </c>
      <c r="V1354" s="52"/>
      <c r="W1354" s="53" t="str">
        <f t="shared" si="33"/>
        <v/>
      </c>
      <c r="AE1354" s="16"/>
      <c r="AF1354" s="17" t="str">
        <f t="shared" si="30"/>
        <v>#VALUE!</v>
      </c>
      <c r="AG1354" s="17" t="str">
        <f t="shared" si="22"/>
        <v>#N/A</v>
      </c>
      <c r="AH1354" s="17" t="str">
        <f t="shared" si="23"/>
        <v>#N/A</v>
      </c>
      <c r="AI1354" s="34">
        <f t="shared" si="24"/>
        <v>1</v>
      </c>
      <c r="AJ1354" s="18">
        <f t="shared" si="25"/>
        <v>8796.744</v>
      </c>
      <c r="AK1354" s="18">
        <f t="shared" si="26"/>
        <v>8552.39</v>
      </c>
      <c r="AL1354" s="18">
        <f t="shared" si="27"/>
        <v>8308.036</v>
      </c>
    </row>
    <row r="1355" ht="12.75" customHeight="1">
      <c r="A1355" s="1">
        <v>43447.0</v>
      </c>
      <c r="B1355" s="2">
        <v>1119.86</v>
      </c>
      <c r="C1355" s="3">
        <v>9858.76</v>
      </c>
      <c r="D1355" s="2">
        <v>9855.0</v>
      </c>
      <c r="E1355" s="4"/>
      <c r="F1355" s="5">
        <f t="shared" si="1"/>
        <v>989.148</v>
      </c>
      <c r="G1355" s="6">
        <f t="shared" si="2"/>
        <v>0.9805123198</v>
      </c>
      <c r="H1355" s="6">
        <f t="shared" si="3"/>
        <v>0.9570399157</v>
      </c>
      <c r="I1355" s="5" t="b">
        <f t="shared" si="4"/>
        <v>0</v>
      </c>
      <c r="J1355" s="48">
        <f t="shared" si="5"/>
        <v>0</v>
      </c>
      <c r="K1355" s="4">
        <f t="shared" si="6"/>
        <v>43</v>
      </c>
      <c r="L1355" s="7">
        <f t="shared" si="7"/>
        <v>-0.0003813867058</v>
      </c>
      <c r="M1355" s="50" t="b">
        <f t="shared" si="8"/>
        <v>0</v>
      </c>
      <c r="N1355" s="50" t="b">
        <f t="shared" si="9"/>
        <v>0</v>
      </c>
      <c r="O1355" s="50">
        <f t="shared" si="10"/>
        <v>-1</v>
      </c>
      <c r="P1355" s="4">
        <f t="shared" si="36"/>
        <v>206900</v>
      </c>
      <c r="Q1355" s="21">
        <f t="shared" si="31"/>
        <v>-2</v>
      </c>
      <c r="V1355" s="52"/>
      <c r="W1355" s="53" t="str">
        <f t="shared" si="33"/>
        <v/>
      </c>
      <c r="AE1355" s="16"/>
      <c r="AF1355" s="17" t="str">
        <f t="shared" si="30"/>
        <v>#VALUE!</v>
      </c>
      <c r="AG1355" s="17" t="str">
        <f t="shared" si="22"/>
        <v>#N/A</v>
      </c>
      <c r="AH1355" s="17" t="str">
        <f t="shared" si="23"/>
        <v>#N/A</v>
      </c>
      <c r="AI1355" s="34">
        <f t="shared" si="24"/>
        <v>1</v>
      </c>
      <c r="AJ1355" s="18">
        <f t="shared" si="25"/>
        <v>8872.884</v>
      </c>
      <c r="AK1355" s="18">
        <f t="shared" si="26"/>
        <v>8626.415</v>
      </c>
      <c r="AL1355" s="18">
        <f t="shared" si="27"/>
        <v>8379.946</v>
      </c>
    </row>
    <row r="1356" ht="12.75" customHeight="1">
      <c r="A1356" s="1">
        <v>43446.0</v>
      </c>
      <c r="B1356" s="2">
        <v>963.16</v>
      </c>
      <c r="C1356" s="3">
        <v>9816.45</v>
      </c>
      <c r="D1356" s="2">
        <v>9812.0</v>
      </c>
      <c r="E1356" s="4"/>
      <c r="F1356" s="5">
        <f t="shared" si="1"/>
        <v>1050.806</v>
      </c>
      <c r="G1356" s="6">
        <f t="shared" si="2"/>
        <v>0.9748476796</v>
      </c>
      <c r="H1356" s="6">
        <f t="shared" si="3"/>
        <v>1.219641858</v>
      </c>
      <c r="I1356" s="5" t="b">
        <f t="shared" si="4"/>
        <v>0</v>
      </c>
      <c r="J1356" s="48">
        <f t="shared" si="5"/>
        <v>0</v>
      </c>
      <c r="K1356" s="4">
        <f t="shared" si="6"/>
        <v>124</v>
      </c>
      <c r="L1356" s="7">
        <f t="shared" si="7"/>
        <v>-0.0004533207015</v>
      </c>
      <c r="M1356" s="50" t="b">
        <f t="shared" si="8"/>
        <v>0</v>
      </c>
      <c r="N1356" s="50" t="b">
        <f t="shared" si="9"/>
        <v>0</v>
      </c>
      <c r="O1356" s="50">
        <f t="shared" si="10"/>
        <v>-1</v>
      </c>
      <c r="P1356" s="4">
        <f t="shared" si="36"/>
        <v>211200</v>
      </c>
      <c r="Q1356" s="21">
        <f t="shared" si="31"/>
        <v>-2</v>
      </c>
      <c r="V1356" s="52"/>
      <c r="W1356" s="53" t="str">
        <f t="shared" si="33"/>
        <v/>
      </c>
      <c r="AE1356" s="16"/>
      <c r="AF1356" s="17" t="str">
        <f t="shared" si="30"/>
        <v>#VALUE!</v>
      </c>
      <c r="AG1356" s="17" t="str">
        <f t="shared" si="22"/>
        <v>#N/A</v>
      </c>
      <c r="AH1356" s="17" t="str">
        <f t="shared" si="23"/>
        <v>#N/A</v>
      </c>
      <c r="AI1356" s="34">
        <f t="shared" si="24"/>
        <v>1</v>
      </c>
      <c r="AJ1356" s="18">
        <f t="shared" si="25"/>
        <v>8834.805</v>
      </c>
      <c r="AK1356" s="18">
        <f t="shared" si="26"/>
        <v>8589.39375</v>
      </c>
      <c r="AL1356" s="18">
        <f t="shared" si="27"/>
        <v>8343.9825</v>
      </c>
    </row>
    <row r="1357" ht="12.75" customHeight="1">
      <c r="A1357" s="1">
        <v>43445.0</v>
      </c>
      <c r="B1357" s="2">
        <v>919.96</v>
      </c>
      <c r="C1357" s="3">
        <v>9707.04</v>
      </c>
      <c r="D1357" s="2">
        <v>9688.0</v>
      </c>
      <c r="E1357" s="4"/>
      <c r="F1357" s="5">
        <f t="shared" si="1"/>
        <v>1085.592</v>
      </c>
      <c r="G1357" s="6">
        <f t="shared" si="2"/>
        <v>0.9623702267</v>
      </c>
      <c r="H1357" s="6">
        <f t="shared" si="3"/>
        <v>1.220778407</v>
      </c>
      <c r="I1357" s="5" t="b">
        <f t="shared" si="4"/>
        <v>0</v>
      </c>
      <c r="J1357" s="48">
        <f t="shared" si="5"/>
        <v>0</v>
      </c>
      <c r="K1357" s="4">
        <f t="shared" si="6"/>
        <v>62</v>
      </c>
      <c r="L1357" s="7">
        <f t="shared" si="7"/>
        <v>-0.001961463021</v>
      </c>
      <c r="M1357" s="50" t="b">
        <f t="shared" si="8"/>
        <v>0</v>
      </c>
      <c r="N1357" s="50" t="b">
        <f t="shared" si="9"/>
        <v>0</v>
      </c>
      <c r="O1357" s="50">
        <f t="shared" si="10"/>
        <v>1</v>
      </c>
      <c r="P1357" s="4">
        <f t="shared" si="36"/>
        <v>198800</v>
      </c>
      <c r="Q1357" s="21">
        <f t="shared" si="31"/>
        <v>2</v>
      </c>
      <c r="V1357" s="52"/>
      <c r="W1357" s="53" t="str">
        <f t="shared" si="33"/>
        <v/>
      </c>
      <c r="AE1357" s="16"/>
      <c r="AF1357" s="17" t="str">
        <f t="shared" si="30"/>
        <v>#VALUE!</v>
      </c>
      <c r="AG1357" s="17" t="str">
        <f t="shared" si="22"/>
        <v>#N/A</v>
      </c>
      <c r="AH1357" s="17" t="str">
        <f t="shared" si="23"/>
        <v>#N/A</v>
      </c>
      <c r="AI1357" s="34">
        <f t="shared" si="24"/>
        <v>1</v>
      </c>
      <c r="AJ1357" s="18">
        <f t="shared" si="25"/>
        <v>8736.336</v>
      </c>
      <c r="AK1357" s="18">
        <f t="shared" si="26"/>
        <v>8493.66</v>
      </c>
      <c r="AL1357" s="18">
        <f t="shared" si="27"/>
        <v>8250.984</v>
      </c>
    </row>
    <row r="1358" ht="12.75" customHeight="1">
      <c r="A1358" s="1">
        <v>43444.0</v>
      </c>
      <c r="B1358" s="2">
        <v>980.66</v>
      </c>
      <c r="C1358" s="3">
        <v>9647.54</v>
      </c>
      <c r="D1358" s="2">
        <v>9626.0</v>
      </c>
      <c r="E1358" s="4"/>
      <c r="F1358" s="5">
        <f t="shared" si="1"/>
        <v>1188.676</v>
      </c>
      <c r="G1358" s="6">
        <f t="shared" si="2"/>
        <v>0.9546397824</v>
      </c>
      <c r="H1358" s="6">
        <f t="shared" si="3"/>
        <v>1.220981196</v>
      </c>
      <c r="I1358" s="5" t="b">
        <f t="shared" si="4"/>
        <v>0</v>
      </c>
      <c r="J1358" s="48">
        <f t="shared" si="5"/>
        <v>0</v>
      </c>
      <c r="K1358" s="4">
        <f t="shared" si="6"/>
        <v>-120</v>
      </c>
      <c r="L1358" s="7">
        <f t="shared" si="7"/>
        <v>-0.002232693516</v>
      </c>
      <c r="M1358" s="50" t="b">
        <f t="shared" si="8"/>
        <v>0</v>
      </c>
      <c r="N1358" s="50" t="b">
        <f t="shared" si="9"/>
        <v>0</v>
      </c>
      <c r="O1358" s="50">
        <f t="shared" si="10"/>
        <v>1</v>
      </c>
      <c r="P1358" s="4">
        <f t="shared" si="36"/>
        <v>192600</v>
      </c>
      <c r="Q1358" s="21">
        <f t="shared" si="31"/>
        <v>2</v>
      </c>
      <c r="V1358" s="52"/>
      <c r="W1358" s="53" t="str">
        <f t="shared" si="33"/>
        <v/>
      </c>
      <c r="AE1358" s="16"/>
      <c r="AF1358" s="17" t="str">
        <f t="shared" si="30"/>
        <v>#VALUE!</v>
      </c>
      <c r="AG1358" s="17" t="str">
        <f t="shared" si="22"/>
        <v>#N/A</v>
      </c>
      <c r="AH1358" s="17" t="str">
        <f t="shared" si="23"/>
        <v>#N/A</v>
      </c>
      <c r="AI1358" s="34">
        <f t="shared" si="24"/>
        <v>1</v>
      </c>
      <c r="AJ1358" s="18">
        <f t="shared" si="25"/>
        <v>8682.786</v>
      </c>
      <c r="AK1358" s="18">
        <f t="shared" si="26"/>
        <v>8441.5975</v>
      </c>
      <c r="AL1358" s="18">
        <f t="shared" si="27"/>
        <v>8200.409</v>
      </c>
    </row>
    <row r="1359" ht="12.75" customHeight="1">
      <c r="A1359" s="1">
        <v>43441.0</v>
      </c>
      <c r="B1359" s="2">
        <v>962.1</v>
      </c>
      <c r="C1359" s="3">
        <v>9760.88</v>
      </c>
      <c r="D1359" s="2">
        <v>9746.0</v>
      </c>
      <c r="E1359" s="4"/>
      <c r="F1359" s="5">
        <f t="shared" si="1"/>
        <v>1326.228</v>
      </c>
      <c r="G1359" s="6">
        <f t="shared" si="2"/>
        <v>0.964138198</v>
      </c>
      <c r="H1359" s="6">
        <f t="shared" si="3"/>
        <v>1.416146084</v>
      </c>
      <c r="I1359" s="5" t="b">
        <f t="shared" si="4"/>
        <v>0</v>
      </c>
      <c r="J1359" s="48">
        <f t="shared" si="5"/>
        <v>0</v>
      </c>
      <c r="K1359" s="4">
        <f t="shared" si="6"/>
        <v>73</v>
      </c>
      <c r="L1359" s="7">
        <f t="shared" si="7"/>
        <v>-0.001524452713</v>
      </c>
      <c r="M1359" s="50" t="b">
        <f t="shared" si="8"/>
        <v>0</v>
      </c>
      <c r="N1359" s="50" t="b">
        <f t="shared" si="9"/>
        <v>0</v>
      </c>
      <c r="O1359" s="50">
        <f t="shared" si="10"/>
        <v>1</v>
      </c>
      <c r="P1359" s="4">
        <f t="shared" si="36"/>
        <v>204600</v>
      </c>
      <c r="Q1359" s="21">
        <f t="shared" si="31"/>
        <v>2</v>
      </c>
      <c r="V1359" s="52"/>
      <c r="W1359" s="53" t="str">
        <f t="shared" si="33"/>
        <v/>
      </c>
      <c r="AE1359" s="16"/>
      <c r="AF1359" s="17" t="str">
        <f t="shared" si="30"/>
        <v>#VALUE!</v>
      </c>
      <c r="AG1359" s="17" t="str">
        <f t="shared" si="22"/>
        <v>#N/A</v>
      </c>
      <c r="AH1359" s="17" t="str">
        <f t="shared" si="23"/>
        <v>#N/A</v>
      </c>
      <c r="AI1359" s="34">
        <f t="shared" si="24"/>
        <v>1</v>
      </c>
      <c r="AJ1359" s="18">
        <f t="shared" si="25"/>
        <v>8784.792</v>
      </c>
      <c r="AK1359" s="18">
        <f t="shared" si="26"/>
        <v>8540.77</v>
      </c>
      <c r="AL1359" s="18">
        <f t="shared" si="27"/>
        <v>8296.748</v>
      </c>
    </row>
    <row r="1360" ht="12.75" customHeight="1">
      <c r="A1360" s="1">
        <v>43440.0</v>
      </c>
      <c r="B1360" s="2">
        <v>1428.15</v>
      </c>
      <c r="C1360" s="3">
        <v>9684.72</v>
      </c>
      <c r="D1360" s="2">
        <v>9673.0</v>
      </c>
      <c r="E1360" s="4"/>
      <c r="F1360" s="5">
        <f t="shared" si="1"/>
        <v>1468.866</v>
      </c>
      <c r="G1360" s="6">
        <f t="shared" si="2"/>
        <v>0.9551033233</v>
      </c>
      <c r="H1360" s="6">
        <f t="shared" si="3"/>
        <v>1.416504137</v>
      </c>
      <c r="I1360" s="5" t="b">
        <f t="shared" si="4"/>
        <v>0</v>
      </c>
      <c r="J1360" s="48">
        <f t="shared" si="5"/>
        <v>0</v>
      </c>
      <c r="K1360" s="4">
        <f t="shared" si="6"/>
        <v>-206</v>
      </c>
      <c r="L1360" s="7">
        <f t="shared" si="7"/>
        <v>-0.001210153727</v>
      </c>
      <c r="M1360" s="50" t="b">
        <f t="shared" si="8"/>
        <v>0</v>
      </c>
      <c r="N1360" s="50" t="b">
        <f t="shared" si="9"/>
        <v>0</v>
      </c>
      <c r="O1360" s="50">
        <f t="shared" si="10"/>
        <v>1</v>
      </c>
      <c r="P1360" s="4">
        <f t="shared" si="36"/>
        <v>197300</v>
      </c>
      <c r="Q1360" s="21">
        <f t="shared" si="31"/>
        <v>2</v>
      </c>
      <c r="V1360" s="52"/>
      <c r="W1360" s="53" t="str">
        <f t="shared" si="33"/>
        <v/>
      </c>
      <c r="AE1360" s="16"/>
      <c r="AF1360" s="17" t="str">
        <f t="shared" si="30"/>
        <v>#VALUE!</v>
      </c>
      <c r="AG1360" s="17" t="str">
        <f t="shared" si="22"/>
        <v>#N/A</v>
      </c>
      <c r="AH1360" s="17" t="str">
        <f t="shared" si="23"/>
        <v>#N/A</v>
      </c>
      <c r="AI1360" s="34">
        <f t="shared" si="24"/>
        <v>1</v>
      </c>
      <c r="AJ1360" s="18">
        <f t="shared" si="25"/>
        <v>8716.248</v>
      </c>
      <c r="AK1360" s="18">
        <f t="shared" si="26"/>
        <v>8474.13</v>
      </c>
      <c r="AL1360" s="18">
        <f t="shared" si="27"/>
        <v>8232.012</v>
      </c>
    </row>
    <row r="1361" ht="12.75" customHeight="1">
      <c r="A1361" s="1">
        <v>43439.0</v>
      </c>
      <c r="B1361" s="2">
        <v>1137.09</v>
      </c>
      <c r="C1361" s="3">
        <v>9916.74</v>
      </c>
      <c r="D1361" s="2">
        <v>9879.0</v>
      </c>
      <c r="E1361" s="4"/>
      <c r="F1361" s="5">
        <f t="shared" si="1"/>
        <v>1469.048</v>
      </c>
      <c r="G1361" s="6">
        <f t="shared" si="2"/>
        <v>0.9762719433</v>
      </c>
      <c r="H1361" s="6">
        <f t="shared" si="3"/>
        <v>1.420304608</v>
      </c>
      <c r="I1361" s="5" t="b">
        <f t="shared" si="4"/>
        <v>0</v>
      </c>
      <c r="J1361" s="48">
        <f t="shared" si="5"/>
        <v>0</v>
      </c>
      <c r="K1361" s="4">
        <f t="shared" si="6"/>
        <v>-162</v>
      </c>
      <c r="L1361" s="7">
        <f t="shared" si="7"/>
        <v>-0.003805686143</v>
      </c>
      <c r="M1361" s="50" t="b">
        <f t="shared" si="8"/>
        <v>0</v>
      </c>
      <c r="N1361" s="50" t="b">
        <f t="shared" si="9"/>
        <v>0</v>
      </c>
      <c r="O1361" s="50">
        <f t="shared" si="10"/>
        <v>1</v>
      </c>
      <c r="P1361" s="4">
        <f t="shared" si="36"/>
        <v>217900</v>
      </c>
      <c r="Q1361" s="21">
        <f t="shared" si="31"/>
        <v>2</v>
      </c>
      <c r="V1361" s="52"/>
      <c r="W1361" s="53" t="str">
        <f t="shared" si="33"/>
        <v/>
      </c>
      <c r="AE1361" s="16"/>
      <c r="AF1361" s="17" t="str">
        <f t="shared" si="30"/>
        <v>#VALUE!</v>
      </c>
      <c r="AG1361" s="17" t="str">
        <f t="shared" si="22"/>
        <v>#N/A</v>
      </c>
      <c r="AH1361" s="17" t="str">
        <f t="shared" si="23"/>
        <v>#N/A</v>
      </c>
      <c r="AI1361" s="34">
        <f t="shared" si="24"/>
        <v>1</v>
      </c>
      <c r="AJ1361" s="18">
        <f t="shared" si="25"/>
        <v>8925.066</v>
      </c>
      <c r="AK1361" s="18">
        <f t="shared" si="26"/>
        <v>8677.1475</v>
      </c>
      <c r="AL1361" s="18">
        <f t="shared" si="27"/>
        <v>8429.229</v>
      </c>
    </row>
    <row r="1362" ht="12.75" customHeight="1">
      <c r="A1362" s="1">
        <v>43438.0</v>
      </c>
      <c r="B1362" s="2">
        <v>1435.38</v>
      </c>
      <c r="C1362" s="3">
        <v>10083.54</v>
      </c>
      <c r="D1362" s="2">
        <v>10041.0</v>
      </c>
      <c r="E1362" s="4"/>
      <c r="F1362" s="5">
        <f t="shared" si="1"/>
        <v>1495.304</v>
      </c>
      <c r="G1362" s="6">
        <f t="shared" si="2"/>
        <v>0.9913768369</v>
      </c>
      <c r="H1362" s="6">
        <f t="shared" si="3"/>
        <v>1.413990455</v>
      </c>
      <c r="I1362" s="5" t="b">
        <f t="shared" si="4"/>
        <v>0</v>
      </c>
      <c r="J1362" s="48">
        <f t="shared" si="5"/>
        <v>0</v>
      </c>
      <c r="K1362" s="4">
        <f t="shared" si="6"/>
        <v>-80</v>
      </c>
      <c r="L1362" s="7">
        <f t="shared" si="7"/>
        <v>-0.004218756508</v>
      </c>
      <c r="M1362" s="50" t="b">
        <f t="shared" si="8"/>
        <v>0</v>
      </c>
      <c r="N1362" s="50" t="b">
        <f t="shared" si="9"/>
        <v>0</v>
      </c>
      <c r="O1362" s="50">
        <f t="shared" si="10"/>
        <v>1</v>
      </c>
      <c r="P1362" s="4">
        <f t="shared" si="36"/>
        <v>234100</v>
      </c>
      <c r="Q1362" s="21">
        <f t="shared" si="31"/>
        <v>2</v>
      </c>
      <c r="V1362" s="52"/>
      <c r="W1362" s="53" t="str">
        <f t="shared" si="33"/>
        <v/>
      </c>
      <c r="AE1362" s="16"/>
      <c r="AF1362" s="17" t="str">
        <f t="shared" si="30"/>
        <v>#VALUE!</v>
      </c>
      <c r="AG1362" s="17" t="str">
        <f t="shared" si="22"/>
        <v>#N/A</v>
      </c>
      <c r="AH1362" s="17" t="str">
        <f t="shared" si="23"/>
        <v>#N/A</v>
      </c>
      <c r="AI1362" s="34">
        <f t="shared" si="24"/>
        <v>1</v>
      </c>
      <c r="AJ1362" s="18">
        <f t="shared" si="25"/>
        <v>9075.186</v>
      </c>
      <c r="AK1362" s="18">
        <f t="shared" si="26"/>
        <v>8823.0975</v>
      </c>
      <c r="AL1362" s="18">
        <f t="shared" si="27"/>
        <v>8571.009</v>
      </c>
    </row>
    <row r="1363" ht="12.75" customHeight="1">
      <c r="A1363" s="1">
        <v>43437.0</v>
      </c>
      <c r="B1363" s="2">
        <v>1668.42</v>
      </c>
      <c r="C1363" s="3">
        <v>10137.87</v>
      </c>
      <c r="D1363" s="2">
        <v>10121.0</v>
      </c>
      <c r="E1363" s="4"/>
      <c r="F1363" s="5">
        <f t="shared" si="1"/>
        <v>1407.22</v>
      </c>
      <c r="G1363" s="6">
        <f t="shared" si="2"/>
        <v>0.9954730337</v>
      </c>
      <c r="H1363" s="6">
        <f t="shared" si="3"/>
        <v>1.41295272</v>
      </c>
      <c r="I1363" s="5" t="b">
        <f t="shared" si="4"/>
        <v>0</v>
      </c>
      <c r="J1363" s="48">
        <f t="shared" si="5"/>
        <v>0</v>
      </c>
      <c r="K1363" s="4">
        <f t="shared" si="6"/>
        <v>267</v>
      </c>
      <c r="L1363" s="7">
        <f t="shared" si="7"/>
        <v>-0.001664057637</v>
      </c>
      <c r="M1363" s="50" t="b">
        <f t="shared" si="8"/>
        <v>0</v>
      </c>
      <c r="N1363" s="50" t="b">
        <f t="shared" si="9"/>
        <v>0</v>
      </c>
      <c r="O1363" s="50">
        <f t="shared" si="10"/>
        <v>1</v>
      </c>
      <c r="P1363" s="4">
        <f t="shared" si="36"/>
        <v>242100</v>
      </c>
      <c r="Q1363" s="21">
        <f t="shared" si="31"/>
        <v>2</v>
      </c>
      <c r="V1363" s="52"/>
      <c r="W1363" s="53" t="str">
        <f t="shared" si="33"/>
        <v/>
      </c>
      <c r="AE1363" s="16"/>
      <c r="AF1363" s="17" t="str">
        <f t="shared" si="30"/>
        <v>#VALUE!</v>
      </c>
      <c r="AG1363" s="17" t="str">
        <f t="shared" si="22"/>
        <v>#N/A</v>
      </c>
      <c r="AH1363" s="17" t="str">
        <f t="shared" si="23"/>
        <v>#N/A</v>
      </c>
      <c r="AI1363" s="34">
        <f t="shared" si="24"/>
        <v>1</v>
      </c>
      <c r="AJ1363" s="18">
        <f t="shared" si="25"/>
        <v>9124.083</v>
      </c>
      <c r="AK1363" s="18">
        <f t="shared" si="26"/>
        <v>8870.63625</v>
      </c>
      <c r="AL1363" s="18">
        <f t="shared" si="27"/>
        <v>8617.1895</v>
      </c>
    </row>
    <row r="1364" ht="12.75" customHeight="1">
      <c r="A1364" s="1">
        <v>43434.0</v>
      </c>
      <c r="B1364" s="2">
        <v>1675.29</v>
      </c>
      <c r="C1364" s="3">
        <v>9888.03</v>
      </c>
      <c r="D1364" s="2">
        <v>9854.0</v>
      </c>
      <c r="E1364" s="4"/>
      <c r="F1364" s="5">
        <f t="shared" si="1"/>
        <v>1250.152</v>
      </c>
      <c r="G1364" s="6">
        <f t="shared" si="2"/>
        <v>0.9696923358</v>
      </c>
      <c r="H1364" s="6">
        <f t="shared" si="3"/>
        <v>1.420798874</v>
      </c>
      <c r="I1364" s="5" t="b">
        <f t="shared" si="4"/>
        <v>1</v>
      </c>
      <c r="J1364" s="48">
        <f t="shared" si="5"/>
        <v>0</v>
      </c>
      <c r="K1364" s="4">
        <f t="shared" si="6"/>
        <v>-24</v>
      </c>
      <c r="L1364" s="7">
        <f t="shared" si="7"/>
        <v>-0.003441534866</v>
      </c>
      <c r="M1364" s="50" t="b">
        <f t="shared" si="8"/>
        <v>0</v>
      </c>
      <c r="N1364" s="50" t="b">
        <f t="shared" si="9"/>
        <v>0</v>
      </c>
      <c r="O1364" s="50">
        <f t="shared" si="10"/>
        <v>1</v>
      </c>
      <c r="P1364" s="4">
        <f t="shared" si="36"/>
        <v>215400</v>
      </c>
      <c r="Q1364" s="21">
        <f t="shared" si="31"/>
        <v>2</v>
      </c>
      <c r="V1364" s="52"/>
      <c r="W1364" s="53" t="str">
        <f t="shared" si="33"/>
        <v/>
      </c>
      <c r="AE1364" s="16"/>
      <c r="AF1364" s="17" t="str">
        <f t="shared" si="30"/>
        <v>#VALUE!</v>
      </c>
      <c r="AG1364" s="17" t="str">
        <f t="shared" si="22"/>
        <v>#N/A</v>
      </c>
      <c r="AH1364" s="17" t="str">
        <f t="shared" si="23"/>
        <v>#N/A</v>
      </c>
      <c r="AI1364" s="34">
        <f t="shared" si="24"/>
        <v>1</v>
      </c>
      <c r="AJ1364" s="18">
        <f t="shared" si="25"/>
        <v>8899.227</v>
      </c>
      <c r="AK1364" s="18">
        <f t="shared" si="26"/>
        <v>8652.02625</v>
      </c>
      <c r="AL1364" s="18">
        <f t="shared" si="27"/>
        <v>8404.8255</v>
      </c>
    </row>
    <row r="1365" ht="12.75" customHeight="1">
      <c r="A1365" s="1">
        <v>43433.0</v>
      </c>
      <c r="B1365" s="2">
        <v>1429.06</v>
      </c>
      <c r="C1365" s="3">
        <v>9885.36</v>
      </c>
      <c r="D1365" s="2">
        <v>9878.0</v>
      </c>
      <c r="E1365" s="4"/>
      <c r="F1365" s="5">
        <f t="shared" si="1"/>
        <v>1068.292</v>
      </c>
      <c r="G1365" s="6">
        <f t="shared" si="2"/>
        <v>0.9676794752</v>
      </c>
      <c r="H1365" s="6">
        <f t="shared" si="3"/>
        <v>1.221222399</v>
      </c>
      <c r="I1365" s="5" t="b">
        <f t="shared" si="4"/>
        <v>1</v>
      </c>
      <c r="J1365" s="48">
        <f t="shared" si="5"/>
        <v>0</v>
      </c>
      <c r="K1365" s="4">
        <f t="shared" si="6"/>
        <v>9</v>
      </c>
      <c r="L1365" s="7">
        <f t="shared" si="7"/>
        <v>-0.0007445353533</v>
      </c>
      <c r="M1365" s="50" t="b">
        <f t="shared" si="8"/>
        <v>0</v>
      </c>
      <c r="N1365" s="50" t="b">
        <f t="shared" si="9"/>
        <v>0</v>
      </c>
      <c r="O1365" s="50">
        <f t="shared" si="10"/>
        <v>1</v>
      </c>
      <c r="P1365" s="4">
        <f t="shared" si="36"/>
        <v>217800</v>
      </c>
      <c r="Q1365" s="21">
        <f t="shared" si="31"/>
        <v>2</v>
      </c>
      <c r="V1365" s="52"/>
      <c r="W1365" s="53" t="str">
        <f t="shared" si="33"/>
        <v/>
      </c>
      <c r="AE1365" s="16"/>
      <c r="AF1365" s="17" t="str">
        <f t="shared" si="30"/>
        <v>#VALUE!</v>
      </c>
      <c r="AG1365" s="17" t="str">
        <f t="shared" si="22"/>
        <v>#N/A</v>
      </c>
      <c r="AH1365" s="17" t="str">
        <f t="shared" si="23"/>
        <v>#N/A</v>
      </c>
      <c r="AI1365" s="34">
        <f t="shared" si="24"/>
        <v>1</v>
      </c>
      <c r="AJ1365" s="18">
        <f t="shared" si="25"/>
        <v>8896.824</v>
      </c>
      <c r="AK1365" s="18">
        <f t="shared" si="26"/>
        <v>8649.69</v>
      </c>
      <c r="AL1365" s="18">
        <f t="shared" si="27"/>
        <v>8402.556</v>
      </c>
    </row>
    <row r="1366" ht="12.75" customHeight="1">
      <c r="A1366" s="1">
        <v>43432.0</v>
      </c>
      <c r="B1366" s="2">
        <v>1268.37</v>
      </c>
      <c r="C1366" s="3">
        <v>9884.31</v>
      </c>
      <c r="D1366" s="2">
        <v>9869.0</v>
      </c>
      <c r="E1366" s="4"/>
      <c r="F1366" s="5">
        <f t="shared" si="1"/>
        <v>980.95</v>
      </c>
      <c r="G1366" s="6">
        <f t="shared" si="2"/>
        <v>0.9657866825</v>
      </c>
      <c r="H1366" s="6">
        <f t="shared" si="3"/>
        <v>1.088390484</v>
      </c>
      <c r="I1366" s="5" t="b">
        <f t="shared" si="4"/>
        <v>1</v>
      </c>
      <c r="J1366" s="48">
        <f t="shared" si="5"/>
        <v>0</v>
      </c>
      <c r="K1366" s="4">
        <f t="shared" si="6"/>
        <v>129</v>
      </c>
      <c r="L1366" s="7">
        <f t="shared" si="7"/>
        <v>-0.001548919449</v>
      </c>
      <c r="M1366" s="50" t="b">
        <f t="shared" si="8"/>
        <v>0</v>
      </c>
      <c r="N1366" s="50" t="b">
        <f t="shared" si="9"/>
        <v>0</v>
      </c>
      <c r="O1366" s="50">
        <f t="shared" si="10"/>
        <v>1</v>
      </c>
      <c r="P1366" s="4">
        <f t="shared" si="36"/>
        <v>216900</v>
      </c>
      <c r="Q1366" s="21">
        <f t="shared" si="31"/>
        <v>2</v>
      </c>
      <c r="V1366" s="52"/>
      <c r="W1366" s="53" t="str">
        <f t="shared" si="33"/>
        <v/>
      </c>
      <c r="AE1366" s="16"/>
      <c r="AF1366" s="17" t="str">
        <f t="shared" si="30"/>
        <v>#VALUE!</v>
      </c>
      <c r="AG1366" s="17" t="str">
        <f t="shared" si="22"/>
        <v>#N/A</v>
      </c>
      <c r="AH1366" s="17" t="str">
        <f t="shared" si="23"/>
        <v>#N/A</v>
      </c>
      <c r="AI1366" s="34">
        <f t="shared" si="24"/>
        <v>1</v>
      </c>
      <c r="AJ1366" s="18">
        <f t="shared" si="25"/>
        <v>8895.879</v>
      </c>
      <c r="AK1366" s="18">
        <f t="shared" si="26"/>
        <v>8648.77125</v>
      </c>
      <c r="AL1366" s="18">
        <f t="shared" si="27"/>
        <v>8401.6635</v>
      </c>
    </row>
    <row r="1367" ht="12.75" customHeight="1">
      <c r="A1367" s="1">
        <v>43431.0</v>
      </c>
      <c r="B1367" s="2">
        <v>994.96</v>
      </c>
      <c r="C1367" s="3">
        <v>9778.62</v>
      </c>
      <c r="D1367" s="2">
        <v>9740.0</v>
      </c>
      <c r="E1367" s="4"/>
      <c r="F1367" s="5">
        <f t="shared" si="1"/>
        <v>929.612</v>
      </c>
      <c r="G1367" s="6">
        <f t="shared" si="2"/>
        <v>0.9537824738</v>
      </c>
      <c r="H1367" s="6">
        <f t="shared" si="3"/>
        <v>0.8702224414</v>
      </c>
      <c r="I1367" s="5" t="b">
        <f t="shared" si="4"/>
        <v>1</v>
      </c>
      <c r="J1367" s="48">
        <f t="shared" si="5"/>
        <v>0</v>
      </c>
      <c r="K1367" s="4">
        <f t="shared" si="6"/>
        <v>-30</v>
      </c>
      <c r="L1367" s="7">
        <f t="shared" si="7"/>
        <v>-0.003949432538</v>
      </c>
      <c r="M1367" s="50" t="b">
        <f t="shared" si="8"/>
        <v>0</v>
      </c>
      <c r="N1367" s="50" t="b">
        <f t="shared" si="9"/>
        <v>0</v>
      </c>
      <c r="O1367" s="50">
        <f t="shared" si="10"/>
        <v>1</v>
      </c>
      <c r="P1367" s="4">
        <f t="shared" si="36"/>
        <v>204000</v>
      </c>
      <c r="Q1367" s="21">
        <f t="shared" si="31"/>
        <v>2</v>
      </c>
      <c r="V1367" s="52"/>
      <c r="W1367" s="53" t="str">
        <f t="shared" si="33"/>
        <v/>
      </c>
      <c r="AE1367" s="16"/>
      <c r="AF1367" s="17" t="str">
        <f t="shared" si="30"/>
        <v>#VALUE!</v>
      </c>
      <c r="AG1367" s="17" t="str">
        <f t="shared" si="22"/>
        <v>#N/A</v>
      </c>
      <c r="AH1367" s="17" t="str">
        <f t="shared" si="23"/>
        <v>#N/A</v>
      </c>
      <c r="AI1367" s="34">
        <f t="shared" si="24"/>
        <v>1</v>
      </c>
      <c r="AJ1367" s="18">
        <f t="shared" si="25"/>
        <v>8800.758</v>
      </c>
      <c r="AK1367" s="18">
        <f t="shared" si="26"/>
        <v>8556.2925</v>
      </c>
      <c r="AL1367" s="18">
        <f t="shared" si="27"/>
        <v>8311.827</v>
      </c>
    </row>
    <row r="1368" ht="12.75" customHeight="1">
      <c r="A1368" s="1">
        <v>43430.0</v>
      </c>
      <c r="B1368" s="2">
        <v>883.08</v>
      </c>
      <c r="C1368" s="3">
        <v>9765.36</v>
      </c>
      <c r="D1368" s="2">
        <v>9770.0</v>
      </c>
      <c r="E1368" s="4"/>
      <c r="F1368" s="5">
        <f t="shared" si="1"/>
        <v>914.918</v>
      </c>
      <c r="G1368" s="6">
        <f t="shared" si="2"/>
        <v>0.9505030984</v>
      </c>
      <c r="H1368" s="6">
        <f t="shared" si="3"/>
        <v>0.8676636042</v>
      </c>
      <c r="I1368" s="5" t="b">
        <f t="shared" si="4"/>
        <v>1</v>
      </c>
      <c r="J1368" s="48">
        <f t="shared" si="5"/>
        <v>-1</v>
      </c>
      <c r="K1368" s="4">
        <f t="shared" si="6"/>
        <v>147</v>
      </c>
      <c r="L1368" s="7">
        <f t="shared" si="7"/>
        <v>0.0004751488936</v>
      </c>
      <c r="M1368" s="50" t="b">
        <f t="shared" si="8"/>
        <v>0</v>
      </c>
      <c r="N1368" s="50" t="b">
        <f t="shared" si="9"/>
        <v>1</v>
      </c>
      <c r="O1368" s="50">
        <f t="shared" si="10"/>
        <v>-1</v>
      </c>
      <c r="P1368" s="4">
        <f t="shared" si="36"/>
        <v>201000</v>
      </c>
      <c r="Q1368" s="21">
        <f t="shared" si="31"/>
        <v>-2</v>
      </c>
      <c r="V1368" s="52"/>
      <c r="W1368" s="53" t="str">
        <f t="shared" si="33"/>
        <v/>
      </c>
      <c r="AE1368" s="16"/>
      <c r="AF1368" s="17" t="str">
        <f t="shared" si="30"/>
        <v>#VALUE!</v>
      </c>
      <c r="AG1368" s="17" t="str">
        <f t="shared" si="22"/>
        <v>#N/A</v>
      </c>
      <c r="AH1368" s="17" t="str">
        <f t="shared" si="23"/>
        <v>#N/A</v>
      </c>
      <c r="AI1368" s="34">
        <f t="shared" si="24"/>
        <v>1</v>
      </c>
      <c r="AJ1368" s="18">
        <f t="shared" si="25"/>
        <v>8788.824</v>
      </c>
      <c r="AK1368" s="18">
        <f t="shared" si="26"/>
        <v>8544.69</v>
      </c>
      <c r="AL1368" s="18">
        <f t="shared" si="27"/>
        <v>8300.556</v>
      </c>
    </row>
    <row r="1369" ht="12.75" customHeight="1">
      <c r="A1369" s="1">
        <v>43427.0</v>
      </c>
      <c r="B1369" s="2">
        <v>765.99</v>
      </c>
      <c r="C1369" s="3">
        <v>9667.3</v>
      </c>
      <c r="D1369" s="2">
        <v>9623.0</v>
      </c>
      <c r="E1369" s="4"/>
      <c r="F1369" s="5">
        <f t="shared" si="1"/>
        <v>921.632</v>
      </c>
      <c r="G1369" s="6">
        <f t="shared" si="2"/>
        <v>0.9389351412</v>
      </c>
      <c r="H1369" s="6">
        <f t="shared" si="3"/>
        <v>0.864707534</v>
      </c>
      <c r="I1369" s="5" t="b">
        <f t="shared" si="4"/>
        <v>1</v>
      </c>
      <c r="J1369" s="48">
        <f t="shared" si="5"/>
        <v>0</v>
      </c>
      <c r="K1369" s="4">
        <f t="shared" si="6"/>
        <v>-91</v>
      </c>
      <c r="L1369" s="7">
        <f t="shared" si="7"/>
        <v>-0.004582458391</v>
      </c>
      <c r="M1369" s="50" t="b">
        <f t="shared" si="8"/>
        <v>0</v>
      </c>
      <c r="N1369" s="50" t="b">
        <f t="shared" si="9"/>
        <v>0</v>
      </c>
      <c r="O1369" s="50">
        <f t="shared" si="10"/>
        <v>1</v>
      </c>
      <c r="P1369" s="4">
        <f t="shared" si="36"/>
        <v>186300</v>
      </c>
      <c r="Q1369" s="21">
        <f t="shared" si="31"/>
        <v>2</v>
      </c>
      <c r="V1369" s="52"/>
      <c r="W1369" s="53" t="str">
        <f t="shared" si="33"/>
        <v/>
      </c>
      <c r="AE1369" s="16"/>
      <c r="AF1369" s="17" t="str">
        <f t="shared" si="30"/>
        <v>#VALUE!</v>
      </c>
      <c r="AG1369" s="17" t="str">
        <f t="shared" si="22"/>
        <v>#N/A</v>
      </c>
      <c r="AH1369" s="17" t="str">
        <f t="shared" si="23"/>
        <v>#N/A</v>
      </c>
      <c r="AI1369" s="34">
        <f t="shared" si="24"/>
        <v>1</v>
      </c>
      <c r="AJ1369" s="18">
        <f t="shared" si="25"/>
        <v>8700.57</v>
      </c>
      <c r="AK1369" s="18">
        <f t="shared" si="26"/>
        <v>8458.8875</v>
      </c>
      <c r="AL1369" s="18">
        <f t="shared" si="27"/>
        <v>8217.205</v>
      </c>
    </row>
    <row r="1370" ht="12.75" customHeight="1">
      <c r="A1370" s="1">
        <v>43426.0</v>
      </c>
      <c r="B1370" s="2">
        <v>992.35</v>
      </c>
      <c r="C1370" s="3">
        <v>9714.71</v>
      </c>
      <c r="D1370" s="2">
        <v>9714.0</v>
      </c>
      <c r="E1370" s="4"/>
      <c r="F1370" s="5">
        <f t="shared" si="1"/>
        <v>1000.922</v>
      </c>
      <c r="G1370" s="6">
        <f t="shared" si="2"/>
        <v>0.9413573092</v>
      </c>
      <c r="H1370" s="6">
        <f t="shared" si="3"/>
        <v>0.9876585168</v>
      </c>
      <c r="I1370" s="5" t="b">
        <f t="shared" si="4"/>
        <v>1</v>
      </c>
      <c r="J1370" s="48">
        <f t="shared" si="5"/>
        <v>0</v>
      </c>
      <c r="K1370" s="4">
        <f t="shared" si="6"/>
        <v>-29</v>
      </c>
      <c r="L1370" s="7">
        <f t="shared" si="7"/>
        <v>-0.0000730850432</v>
      </c>
      <c r="M1370" s="50" t="b">
        <f t="shared" si="8"/>
        <v>0</v>
      </c>
      <c r="N1370" s="50" t="b">
        <f t="shared" si="9"/>
        <v>0</v>
      </c>
      <c r="O1370" s="50">
        <f t="shared" si="10"/>
        <v>-1</v>
      </c>
      <c r="P1370" s="4">
        <f t="shared" si="36"/>
        <v>177200</v>
      </c>
      <c r="Q1370" s="21">
        <f t="shared" si="31"/>
        <v>-2</v>
      </c>
      <c r="V1370" s="52"/>
      <c r="W1370" s="53" t="str">
        <f t="shared" si="33"/>
        <v/>
      </c>
      <c r="AE1370" s="16"/>
      <c r="AF1370" s="17" t="str">
        <f t="shared" si="30"/>
        <v>#VALUE!</v>
      </c>
      <c r="AG1370" s="17" t="str">
        <f t="shared" si="22"/>
        <v>#N/A</v>
      </c>
      <c r="AH1370" s="17" t="str">
        <f t="shared" si="23"/>
        <v>#N/A</v>
      </c>
      <c r="AI1370" s="34">
        <f t="shared" si="24"/>
        <v>1</v>
      </c>
      <c r="AJ1370" s="18">
        <f t="shared" si="25"/>
        <v>8743.239</v>
      </c>
      <c r="AK1370" s="18">
        <f t="shared" si="26"/>
        <v>8500.37125</v>
      </c>
      <c r="AL1370" s="18">
        <f t="shared" si="27"/>
        <v>8257.5035</v>
      </c>
      <c r="AM1370" s="19">
        <v>183.0</v>
      </c>
      <c r="AN1370" s="19">
        <v>322.0</v>
      </c>
      <c r="AO1370" s="19">
        <v>75.0</v>
      </c>
      <c r="AP1370" s="19">
        <v>66.0</v>
      </c>
      <c r="AQ1370" s="19">
        <v>51.0</v>
      </c>
    </row>
    <row r="1371" ht="12.75" customHeight="1">
      <c r="A1371" s="102">
        <v>43425.0</v>
      </c>
      <c r="B1371" s="2">
        <v>1011.68</v>
      </c>
      <c r="C1371" s="3">
        <v>9741.52</v>
      </c>
      <c r="D1371" s="2">
        <v>9743.0</v>
      </c>
      <c r="E1371" s="4"/>
      <c r="F1371" s="5">
        <f t="shared" si="1"/>
        <v>994.994</v>
      </c>
      <c r="G1371" s="6">
        <f t="shared" si="2"/>
        <v>0.9420157148</v>
      </c>
      <c r="H1371" s="6">
        <f t="shared" si="3"/>
        <v>0.983698256</v>
      </c>
      <c r="I1371" s="5" t="b">
        <f t="shared" si="4"/>
        <v>1</v>
      </c>
      <c r="J1371" s="48">
        <f t="shared" si="5"/>
        <v>-1</v>
      </c>
      <c r="K1371" s="4">
        <f t="shared" si="6"/>
        <v>10</v>
      </c>
      <c r="L1371" s="7">
        <f t="shared" si="7"/>
        <v>0.0001519270093</v>
      </c>
      <c r="M1371" s="50" t="b">
        <f t="shared" si="8"/>
        <v>0</v>
      </c>
      <c r="N1371" s="50" t="b">
        <f t="shared" si="9"/>
        <v>1</v>
      </c>
      <c r="O1371" s="50">
        <f t="shared" si="10"/>
        <v>-1</v>
      </c>
      <c r="P1371" s="4">
        <f t="shared" si="36"/>
        <v>175750</v>
      </c>
      <c r="Q1371" s="21">
        <f t="shared" si="31"/>
        <v>-1</v>
      </c>
      <c r="V1371" s="52"/>
      <c r="W1371" s="53" t="str">
        <f t="shared" si="33"/>
        <v/>
      </c>
      <c r="AE1371" s="16"/>
      <c r="AF1371" s="17" t="str">
        <f t="shared" si="30"/>
        <v>#VALUE!</v>
      </c>
      <c r="AG1371" s="17" t="str">
        <f t="shared" si="22"/>
        <v>#N/A</v>
      </c>
      <c r="AH1371" s="17" t="str">
        <f t="shared" si="23"/>
        <v>#N/A</v>
      </c>
      <c r="AI1371" s="34">
        <f t="shared" si="24"/>
        <v>1</v>
      </c>
      <c r="AJ1371" s="18">
        <f t="shared" si="25"/>
        <v>8767.368</v>
      </c>
      <c r="AK1371" s="18">
        <f t="shared" si="26"/>
        <v>8523.83</v>
      </c>
      <c r="AL1371" s="18">
        <f t="shared" si="27"/>
        <v>8280.292</v>
      </c>
    </row>
    <row r="1372" ht="12.75" customHeight="1">
      <c r="A1372" s="1">
        <v>43424.0</v>
      </c>
      <c r="B1372" s="2">
        <v>921.49</v>
      </c>
      <c r="C1372" s="3">
        <v>9743.99</v>
      </c>
      <c r="D1372" s="2">
        <v>9733.0</v>
      </c>
      <c r="E1372" s="4"/>
      <c r="F1372" s="5">
        <f t="shared" si="1"/>
        <v>996.368</v>
      </c>
      <c r="G1372" s="6">
        <f t="shared" si="2"/>
        <v>0.9404952134</v>
      </c>
      <c r="H1372" s="6">
        <f t="shared" si="3"/>
        <v>0.9831473503</v>
      </c>
      <c r="I1372" s="5" t="b">
        <f t="shared" si="4"/>
        <v>1</v>
      </c>
      <c r="J1372" s="48">
        <f t="shared" si="5"/>
        <v>0</v>
      </c>
      <c r="K1372" s="4">
        <f t="shared" si="6"/>
        <v>-84</v>
      </c>
      <c r="L1372" s="7">
        <f t="shared" si="7"/>
        <v>-0.001127874721</v>
      </c>
      <c r="M1372" s="50" t="b">
        <f t="shared" si="8"/>
        <v>0</v>
      </c>
      <c r="N1372" s="50" t="b">
        <f t="shared" si="9"/>
        <v>0</v>
      </c>
      <c r="O1372" s="50">
        <f t="shared" si="10"/>
        <v>1</v>
      </c>
      <c r="P1372" s="4">
        <f t="shared" si="36"/>
        <v>175250</v>
      </c>
      <c r="Q1372" s="21">
        <f t="shared" si="31"/>
        <v>1</v>
      </c>
      <c r="V1372" s="52"/>
      <c r="W1372" s="53" t="str">
        <f t="shared" si="33"/>
        <v/>
      </c>
      <c r="AE1372" s="16"/>
      <c r="AF1372" s="17" t="str">
        <f t="shared" si="30"/>
        <v>#VALUE!</v>
      </c>
      <c r="AG1372" s="17" t="str">
        <f t="shared" si="22"/>
        <v>#N/A</v>
      </c>
      <c r="AH1372" s="17" t="str">
        <f t="shared" si="23"/>
        <v>#N/A</v>
      </c>
      <c r="AI1372" s="34">
        <f t="shared" si="24"/>
        <v>1</v>
      </c>
      <c r="AJ1372" s="18">
        <f t="shared" si="25"/>
        <v>8769.591</v>
      </c>
      <c r="AK1372" s="18">
        <f t="shared" si="26"/>
        <v>8525.99125</v>
      </c>
      <c r="AL1372" s="18">
        <f t="shared" si="27"/>
        <v>8282.3915</v>
      </c>
    </row>
    <row r="1373" ht="12.75" customHeight="1">
      <c r="A1373" s="1">
        <v>43423.0</v>
      </c>
      <c r="B1373" s="2">
        <v>916.65</v>
      </c>
      <c r="C1373" s="3">
        <v>9828.69</v>
      </c>
      <c r="D1373" s="2">
        <v>9817.0</v>
      </c>
      <c r="E1373" s="4"/>
      <c r="F1373" s="5">
        <f t="shared" si="1"/>
        <v>1035.808</v>
      </c>
      <c r="G1373" s="6">
        <f t="shared" si="2"/>
        <v>0.9470474358</v>
      </c>
      <c r="H1373" s="6">
        <f t="shared" si="3"/>
        <v>0.9825798963</v>
      </c>
      <c r="I1373" s="5" t="b">
        <f t="shared" si="4"/>
        <v>1</v>
      </c>
      <c r="J1373" s="48">
        <f t="shared" si="5"/>
        <v>-1</v>
      </c>
      <c r="K1373" s="4">
        <f t="shared" si="6"/>
        <v>33</v>
      </c>
      <c r="L1373" s="7">
        <f t="shared" si="7"/>
        <v>-0.001189375186</v>
      </c>
      <c r="M1373" s="50" t="b">
        <f t="shared" si="8"/>
        <v>0</v>
      </c>
      <c r="N1373" s="50" t="b">
        <f t="shared" si="9"/>
        <v>1</v>
      </c>
      <c r="O1373" s="50">
        <f t="shared" si="10"/>
        <v>-1</v>
      </c>
      <c r="P1373" s="4">
        <f t="shared" si="36"/>
        <v>171050</v>
      </c>
      <c r="Q1373" s="21">
        <f t="shared" si="31"/>
        <v>-1</v>
      </c>
      <c r="V1373" s="52"/>
      <c r="W1373" s="53" t="str">
        <f t="shared" si="33"/>
        <v/>
      </c>
      <c r="AE1373" s="16"/>
      <c r="AF1373" s="17" t="str">
        <f t="shared" si="30"/>
        <v>#VALUE!</v>
      </c>
      <c r="AG1373" s="17" t="str">
        <f t="shared" si="22"/>
        <v>#N/A</v>
      </c>
      <c r="AH1373" s="17" t="str">
        <f t="shared" si="23"/>
        <v>#N/A</v>
      </c>
      <c r="AI1373" s="34">
        <f t="shared" si="24"/>
        <v>1</v>
      </c>
      <c r="AJ1373" s="18">
        <f t="shared" si="25"/>
        <v>8845.821</v>
      </c>
      <c r="AK1373" s="18">
        <f t="shared" si="26"/>
        <v>8600.10375</v>
      </c>
      <c r="AL1373" s="18">
        <f t="shared" si="27"/>
        <v>8354.3865</v>
      </c>
    </row>
    <row r="1374" ht="12.75" customHeight="1">
      <c r="A1374" s="1">
        <v>43420.0</v>
      </c>
      <c r="B1374" s="2">
        <v>1162.44</v>
      </c>
      <c r="C1374" s="3">
        <v>9797.09</v>
      </c>
      <c r="D1374" s="2">
        <v>9784.0</v>
      </c>
      <c r="E1374" s="4"/>
      <c r="F1374" s="5">
        <f t="shared" si="1"/>
        <v>1033.306</v>
      </c>
      <c r="G1374" s="6">
        <f t="shared" si="2"/>
        <v>0.9424369989</v>
      </c>
      <c r="H1374" s="6">
        <f t="shared" si="3"/>
        <v>0.9814911471</v>
      </c>
      <c r="I1374" s="5" t="b">
        <f t="shared" si="4"/>
        <v>1</v>
      </c>
      <c r="J1374" s="48">
        <f t="shared" si="5"/>
        <v>0</v>
      </c>
      <c r="K1374" s="4">
        <f t="shared" si="6"/>
        <v>-43</v>
      </c>
      <c r="L1374" s="7">
        <f t="shared" si="7"/>
        <v>-0.001336111029</v>
      </c>
      <c r="M1374" s="50" t="b">
        <f t="shared" si="8"/>
        <v>0</v>
      </c>
      <c r="N1374" s="50" t="b">
        <f t="shared" si="9"/>
        <v>0</v>
      </c>
      <c r="O1374" s="50">
        <f t="shared" si="10"/>
        <v>1</v>
      </c>
      <c r="P1374" s="4">
        <f t="shared" si="36"/>
        <v>169400</v>
      </c>
      <c r="Q1374" s="21">
        <f t="shared" si="31"/>
        <v>1</v>
      </c>
      <c r="V1374" s="52"/>
      <c r="W1374" s="53" t="str">
        <f t="shared" si="33"/>
        <v/>
      </c>
      <c r="AE1374" s="16"/>
      <c r="AF1374" s="17" t="str">
        <f t="shared" si="30"/>
        <v>#VALUE!</v>
      </c>
      <c r="AG1374" s="17" t="str">
        <f t="shared" si="22"/>
        <v>#N/A</v>
      </c>
      <c r="AH1374" s="17" t="str">
        <f t="shared" si="23"/>
        <v>#N/A</v>
      </c>
      <c r="AI1374" s="34">
        <f t="shared" si="24"/>
        <v>1</v>
      </c>
      <c r="AJ1374" s="18">
        <f t="shared" si="25"/>
        <v>8817.381</v>
      </c>
      <c r="AK1374" s="18">
        <f t="shared" si="26"/>
        <v>8572.45375</v>
      </c>
      <c r="AL1374" s="18">
        <f t="shared" si="27"/>
        <v>8327.5265</v>
      </c>
    </row>
    <row r="1375" ht="12.75" customHeight="1">
      <c r="A1375" s="1">
        <v>43419.0</v>
      </c>
      <c r="B1375" s="2">
        <v>962.71</v>
      </c>
      <c r="C1375" s="3">
        <v>9826.46</v>
      </c>
      <c r="D1375" s="2">
        <v>9827.0</v>
      </c>
      <c r="E1375" s="4"/>
      <c r="F1375" s="5">
        <f t="shared" si="1"/>
        <v>1004.322</v>
      </c>
      <c r="G1375" s="6">
        <f t="shared" si="2"/>
        <v>0.9437384478</v>
      </c>
      <c r="H1375" s="6">
        <f t="shared" si="3"/>
        <v>0.9470645421</v>
      </c>
      <c r="I1375" s="5" t="b">
        <f t="shared" si="4"/>
        <v>0</v>
      </c>
      <c r="J1375" s="48">
        <f t="shared" si="5"/>
        <v>0</v>
      </c>
      <c r="K1375" s="4">
        <f t="shared" si="6"/>
        <v>58</v>
      </c>
      <c r="L1375" s="7">
        <f t="shared" si="7"/>
        <v>0.00005495366592</v>
      </c>
      <c r="M1375" s="50" t="b">
        <f t="shared" si="8"/>
        <v>0</v>
      </c>
      <c r="N1375" s="50" t="b">
        <f t="shared" si="9"/>
        <v>0</v>
      </c>
      <c r="O1375" s="50">
        <f t="shared" si="10"/>
        <v>-1</v>
      </c>
      <c r="P1375" s="4">
        <f t="shared" si="36"/>
        <v>167250</v>
      </c>
      <c r="Q1375" s="21">
        <f t="shared" si="31"/>
        <v>-1</v>
      </c>
      <c r="V1375" s="52"/>
      <c r="W1375" s="53" t="str">
        <f t="shared" si="33"/>
        <v/>
      </c>
      <c r="AE1375" s="16"/>
      <c r="AF1375" s="17" t="str">
        <f t="shared" si="30"/>
        <v>#VALUE!</v>
      </c>
      <c r="AG1375" s="17" t="str">
        <f t="shared" si="22"/>
        <v>#N/A</v>
      </c>
      <c r="AH1375" s="17" t="str">
        <f t="shared" si="23"/>
        <v>#N/A</v>
      </c>
      <c r="AI1375" s="34">
        <f t="shared" si="24"/>
        <v>1</v>
      </c>
      <c r="AJ1375" s="18">
        <f t="shared" si="25"/>
        <v>8843.814</v>
      </c>
      <c r="AK1375" s="18">
        <f t="shared" si="26"/>
        <v>8598.1525</v>
      </c>
      <c r="AL1375" s="18">
        <f t="shared" si="27"/>
        <v>8352.491</v>
      </c>
    </row>
    <row r="1376" ht="12.75" customHeight="1">
      <c r="A1376" s="1">
        <v>43418.0</v>
      </c>
      <c r="B1376" s="2">
        <v>1018.55</v>
      </c>
      <c r="C1376" s="3">
        <v>9791.88</v>
      </c>
      <c r="D1376" s="2">
        <v>9769.0</v>
      </c>
      <c r="E1376" s="4"/>
      <c r="F1376" s="5">
        <f t="shared" si="1"/>
        <v>1048.658</v>
      </c>
      <c r="G1376" s="6">
        <f t="shared" si="2"/>
        <v>0.9389658786</v>
      </c>
      <c r="H1376" s="6">
        <f t="shared" si="3"/>
        <v>1.000424167</v>
      </c>
      <c r="I1376" s="5" t="b">
        <f t="shared" si="4"/>
        <v>0</v>
      </c>
      <c r="J1376" s="48">
        <f t="shared" si="5"/>
        <v>0</v>
      </c>
      <c r="K1376" s="4">
        <f t="shared" si="6"/>
        <v>44</v>
      </c>
      <c r="L1376" s="7">
        <f t="shared" si="7"/>
        <v>-0.002336629942</v>
      </c>
      <c r="M1376" s="50" t="b">
        <f t="shared" si="8"/>
        <v>0</v>
      </c>
      <c r="N1376" s="50" t="b">
        <f t="shared" si="9"/>
        <v>0</v>
      </c>
      <c r="O1376" s="50">
        <f t="shared" si="10"/>
        <v>1</v>
      </c>
      <c r="P1376" s="4">
        <f t="shared" si="36"/>
        <v>164350</v>
      </c>
      <c r="Q1376" s="21">
        <f t="shared" si="31"/>
        <v>1</v>
      </c>
      <c r="V1376" s="52"/>
      <c r="W1376" s="53" t="str">
        <f t="shared" si="33"/>
        <v/>
      </c>
      <c r="AE1376" s="16"/>
      <c r="AF1376" s="17" t="str">
        <f t="shared" si="30"/>
        <v>#VALUE!</v>
      </c>
      <c r="AG1376" s="17" t="str">
        <f t="shared" si="22"/>
        <v>#N/A</v>
      </c>
      <c r="AH1376" s="17" t="str">
        <f t="shared" si="23"/>
        <v>#N/A</v>
      </c>
      <c r="AI1376" s="34">
        <f t="shared" si="24"/>
        <v>1</v>
      </c>
      <c r="AJ1376" s="18">
        <f t="shared" si="25"/>
        <v>8812.692</v>
      </c>
      <c r="AK1376" s="18">
        <f t="shared" si="26"/>
        <v>8567.895</v>
      </c>
      <c r="AL1376" s="18">
        <f t="shared" si="27"/>
        <v>8323.098</v>
      </c>
    </row>
    <row r="1377" ht="12.75" customHeight="1">
      <c r="A1377" s="1">
        <v>43417.0</v>
      </c>
      <c r="B1377" s="2">
        <v>1118.69</v>
      </c>
      <c r="C1377" s="3">
        <v>9775.84</v>
      </c>
      <c r="D1377" s="2">
        <v>9725.0</v>
      </c>
      <c r="E1377" s="4"/>
      <c r="F1377" s="5">
        <f t="shared" si="1"/>
        <v>1077.528</v>
      </c>
      <c r="G1377" s="6">
        <f t="shared" si="2"/>
        <v>0.9360706101</v>
      </c>
      <c r="H1377" s="6">
        <f t="shared" si="3"/>
        <v>0.9988217391</v>
      </c>
      <c r="I1377" s="5" t="b">
        <f t="shared" si="4"/>
        <v>0</v>
      </c>
      <c r="J1377" s="48">
        <f t="shared" si="5"/>
        <v>0</v>
      </c>
      <c r="K1377" s="4">
        <f t="shared" si="6"/>
        <v>-86</v>
      </c>
      <c r="L1377" s="7">
        <f t="shared" si="7"/>
        <v>-0.005200576114</v>
      </c>
      <c r="M1377" s="50" t="b">
        <f t="shared" si="8"/>
        <v>0</v>
      </c>
      <c r="N1377" s="50" t="b">
        <f t="shared" si="9"/>
        <v>0</v>
      </c>
      <c r="O1377" s="50">
        <f t="shared" si="10"/>
        <v>1</v>
      </c>
      <c r="P1377" s="4">
        <f t="shared" si="36"/>
        <v>162150</v>
      </c>
      <c r="Q1377" s="21">
        <f t="shared" si="31"/>
        <v>1</v>
      </c>
      <c r="V1377" s="52"/>
      <c r="W1377" s="53" t="str">
        <f t="shared" si="33"/>
        <v/>
      </c>
      <c r="AE1377" s="16"/>
      <c r="AF1377" s="17" t="str">
        <f t="shared" si="30"/>
        <v>#VALUE!</v>
      </c>
      <c r="AG1377" s="17" t="str">
        <f t="shared" si="22"/>
        <v>#N/A</v>
      </c>
      <c r="AH1377" s="17" t="str">
        <f t="shared" si="23"/>
        <v>#N/A</v>
      </c>
      <c r="AI1377" s="34">
        <f t="shared" si="24"/>
        <v>1</v>
      </c>
      <c r="AJ1377" s="18">
        <f t="shared" si="25"/>
        <v>8798.256</v>
      </c>
      <c r="AK1377" s="18">
        <f t="shared" si="26"/>
        <v>8553.86</v>
      </c>
      <c r="AL1377" s="18">
        <f t="shared" si="27"/>
        <v>8309.464</v>
      </c>
    </row>
    <row r="1378" ht="12.75" customHeight="1">
      <c r="A1378" s="1">
        <v>43416.0</v>
      </c>
      <c r="B1378" s="2">
        <v>904.14</v>
      </c>
      <c r="C1378" s="3">
        <v>9831.21</v>
      </c>
      <c r="D1378" s="2">
        <v>9811.0</v>
      </c>
      <c r="E1378" s="4"/>
      <c r="F1378" s="5">
        <f t="shared" si="1"/>
        <v>1087.55</v>
      </c>
      <c r="G1378" s="6">
        <f t="shared" si="2"/>
        <v>0.9399996743</v>
      </c>
      <c r="H1378" s="6">
        <f t="shared" si="3"/>
        <v>0.9967527836</v>
      </c>
      <c r="I1378" s="5" t="b">
        <f t="shared" si="4"/>
        <v>0</v>
      </c>
      <c r="J1378" s="48">
        <f t="shared" si="5"/>
        <v>0</v>
      </c>
      <c r="K1378" s="4">
        <f t="shared" si="6"/>
        <v>22</v>
      </c>
      <c r="L1378" s="7">
        <f t="shared" si="7"/>
        <v>-0.002055698129</v>
      </c>
      <c r="M1378" s="50" t="b">
        <f t="shared" si="8"/>
        <v>0</v>
      </c>
      <c r="N1378" s="50" t="b">
        <f t="shared" si="9"/>
        <v>0</v>
      </c>
      <c r="O1378" s="50">
        <f t="shared" si="10"/>
        <v>1</v>
      </c>
      <c r="P1378" s="4">
        <f t="shared" si="36"/>
        <v>166450</v>
      </c>
      <c r="Q1378" s="21">
        <f t="shared" si="31"/>
        <v>1</v>
      </c>
      <c r="V1378" s="52"/>
      <c r="W1378" s="53" t="str">
        <f t="shared" si="33"/>
        <v/>
      </c>
      <c r="AE1378" s="16"/>
      <c r="AF1378" s="17" t="str">
        <f t="shared" si="30"/>
        <v>#VALUE!</v>
      </c>
      <c r="AG1378" s="17" t="str">
        <f t="shared" si="22"/>
        <v>#N/A</v>
      </c>
      <c r="AH1378" s="17" t="str">
        <f t="shared" si="23"/>
        <v>#N/A</v>
      </c>
      <c r="AI1378" s="34">
        <f t="shared" si="24"/>
        <v>1</v>
      </c>
      <c r="AJ1378" s="18">
        <f t="shared" si="25"/>
        <v>8848.089</v>
      </c>
      <c r="AK1378" s="18">
        <f t="shared" si="26"/>
        <v>8602.30875</v>
      </c>
      <c r="AL1378" s="18">
        <f t="shared" si="27"/>
        <v>8356.5285</v>
      </c>
    </row>
    <row r="1379" ht="12.75" customHeight="1">
      <c r="A1379" s="1">
        <v>43413.0</v>
      </c>
      <c r="B1379" s="2">
        <v>1017.52</v>
      </c>
      <c r="C1379" s="3">
        <v>9830.01</v>
      </c>
      <c r="D1379" s="2">
        <v>9789.0</v>
      </c>
      <c r="E1379" s="4"/>
      <c r="F1379" s="5">
        <f t="shared" si="1"/>
        <v>1112.482</v>
      </c>
      <c r="G1379" s="6">
        <f t="shared" si="2"/>
        <v>0.93860954</v>
      </c>
      <c r="H1379" s="6">
        <f t="shared" si="3"/>
        <v>0.9900158902</v>
      </c>
      <c r="I1379" s="5" t="b">
        <f t="shared" si="4"/>
        <v>0</v>
      </c>
      <c r="J1379" s="48">
        <f t="shared" si="5"/>
        <v>0</v>
      </c>
      <c r="K1379" s="4">
        <f t="shared" si="6"/>
        <v>-134</v>
      </c>
      <c r="L1379" s="7">
        <f t="shared" si="7"/>
        <v>-0.004171918442</v>
      </c>
      <c r="M1379" s="50" t="b">
        <f t="shared" si="8"/>
        <v>0</v>
      </c>
      <c r="N1379" s="50" t="b">
        <f t="shared" si="9"/>
        <v>0</v>
      </c>
      <c r="O1379" s="50">
        <f t="shared" si="10"/>
        <v>1</v>
      </c>
      <c r="P1379" s="4">
        <f t="shared" si="36"/>
        <v>165350</v>
      </c>
      <c r="Q1379" s="21">
        <f t="shared" si="31"/>
        <v>1</v>
      </c>
      <c r="V1379" s="52"/>
      <c r="W1379" s="53" t="str">
        <f t="shared" si="33"/>
        <v/>
      </c>
      <c r="AE1379" s="16"/>
      <c r="AF1379" s="17" t="str">
        <f t="shared" si="30"/>
        <v>#VALUE!</v>
      </c>
      <c r="AG1379" s="17" t="str">
        <f t="shared" si="22"/>
        <v>#N/A</v>
      </c>
      <c r="AH1379" s="17" t="str">
        <f t="shared" si="23"/>
        <v>#N/A</v>
      </c>
      <c r="AI1379" s="34">
        <f t="shared" si="24"/>
        <v>1</v>
      </c>
      <c r="AJ1379" s="18">
        <f t="shared" si="25"/>
        <v>8847.009</v>
      </c>
      <c r="AK1379" s="18">
        <f t="shared" si="26"/>
        <v>8601.25875</v>
      </c>
      <c r="AL1379" s="18">
        <f t="shared" si="27"/>
        <v>8355.5085</v>
      </c>
    </row>
    <row r="1380" ht="12.75" customHeight="1">
      <c r="A1380" s="1">
        <v>43412.0</v>
      </c>
      <c r="B1380" s="2">
        <v>1184.39</v>
      </c>
      <c r="C1380" s="3">
        <v>9945.31</v>
      </c>
      <c r="D1380" s="2">
        <v>9923.0</v>
      </c>
      <c r="E1380" s="4"/>
      <c r="F1380" s="5">
        <f t="shared" si="1"/>
        <v>1213.242</v>
      </c>
      <c r="G1380" s="6">
        <f t="shared" si="2"/>
        <v>0.9482806802</v>
      </c>
      <c r="H1380" s="6">
        <f t="shared" si="3"/>
        <v>1.266206243</v>
      </c>
      <c r="I1380" s="5" t="b">
        <f t="shared" si="4"/>
        <v>0</v>
      </c>
      <c r="J1380" s="48">
        <f t="shared" si="5"/>
        <v>0</v>
      </c>
      <c r="K1380" s="4">
        <f t="shared" si="6"/>
        <v>74</v>
      </c>
      <c r="L1380" s="7">
        <f t="shared" si="7"/>
        <v>-0.002243268435</v>
      </c>
      <c r="M1380" s="50" t="b">
        <f t="shared" si="8"/>
        <v>0</v>
      </c>
      <c r="N1380" s="50" t="b">
        <f t="shared" si="9"/>
        <v>0</v>
      </c>
      <c r="O1380" s="50">
        <f t="shared" si="10"/>
        <v>1</v>
      </c>
      <c r="P1380" s="4">
        <f t="shared" si="36"/>
        <v>172050</v>
      </c>
      <c r="Q1380" s="21">
        <f t="shared" si="31"/>
        <v>1</v>
      </c>
      <c r="V1380" s="52"/>
      <c r="W1380" s="53" t="str">
        <f t="shared" si="33"/>
        <v/>
      </c>
      <c r="AE1380" s="16"/>
      <c r="AF1380" s="17" t="str">
        <f t="shared" si="30"/>
        <v>#VALUE!</v>
      </c>
      <c r="AG1380" s="17" t="str">
        <f t="shared" si="22"/>
        <v>#N/A</v>
      </c>
      <c r="AH1380" s="17" t="str">
        <f t="shared" si="23"/>
        <v>#N/A</v>
      </c>
      <c r="AI1380" s="34">
        <f t="shared" si="24"/>
        <v>1</v>
      </c>
      <c r="AJ1380" s="18">
        <f t="shared" si="25"/>
        <v>8950.779</v>
      </c>
      <c r="AK1380" s="18">
        <f t="shared" si="26"/>
        <v>8702.14625</v>
      </c>
      <c r="AL1380" s="18">
        <f t="shared" si="27"/>
        <v>8453.5135</v>
      </c>
    </row>
    <row r="1381" ht="12.75" customHeight="1">
      <c r="A1381" s="1">
        <v>43411.0</v>
      </c>
      <c r="B1381" s="2">
        <v>1162.9</v>
      </c>
      <c r="C1381" s="3">
        <v>9908.35</v>
      </c>
      <c r="D1381" s="2">
        <v>9849.0</v>
      </c>
      <c r="E1381" s="4"/>
      <c r="F1381" s="5">
        <f t="shared" si="1"/>
        <v>1231.414</v>
      </c>
      <c r="G1381" s="6">
        <f t="shared" si="2"/>
        <v>0.9434388193</v>
      </c>
      <c r="H1381" s="6">
        <f t="shared" si="3"/>
        <v>1.263199848</v>
      </c>
      <c r="I1381" s="5" t="b">
        <f t="shared" si="4"/>
        <v>0</v>
      </c>
      <c r="J1381" s="48">
        <f t="shared" si="5"/>
        <v>0</v>
      </c>
      <c r="K1381" s="4">
        <f t="shared" si="6"/>
        <v>74</v>
      </c>
      <c r="L1381" s="7">
        <f t="shared" si="7"/>
        <v>-0.00598989741</v>
      </c>
      <c r="M1381" s="50" t="b">
        <f t="shared" si="8"/>
        <v>0</v>
      </c>
      <c r="N1381" s="50" t="b">
        <f t="shared" si="9"/>
        <v>0</v>
      </c>
      <c r="O1381" s="50">
        <f t="shared" si="10"/>
        <v>1</v>
      </c>
      <c r="P1381" s="4">
        <f t="shared" si="36"/>
        <v>168350</v>
      </c>
      <c r="Q1381" s="21">
        <f t="shared" si="31"/>
        <v>1</v>
      </c>
      <c r="V1381" s="52"/>
      <c r="W1381" s="53" t="str">
        <f t="shared" si="33"/>
        <v/>
      </c>
      <c r="AE1381" s="16"/>
      <c r="AF1381" s="17" t="str">
        <f t="shared" si="30"/>
        <v>#VALUE!</v>
      </c>
      <c r="AG1381" s="17" t="str">
        <f t="shared" si="22"/>
        <v>#N/A</v>
      </c>
      <c r="AH1381" s="17" t="str">
        <f t="shared" si="23"/>
        <v>#N/A</v>
      </c>
      <c r="AI1381" s="34">
        <f t="shared" si="24"/>
        <v>1</v>
      </c>
      <c r="AJ1381" s="18">
        <f t="shared" si="25"/>
        <v>8917.515</v>
      </c>
      <c r="AK1381" s="18">
        <f t="shared" si="26"/>
        <v>8669.80625</v>
      </c>
      <c r="AL1381" s="18">
        <f t="shared" si="27"/>
        <v>8422.0975</v>
      </c>
    </row>
    <row r="1382" ht="12.75" customHeight="1">
      <c r="A1382" s="1">
        <v>43410.0</v>
      </c>
      <c r="B1382" s="2">
        <v>1168.8</v>
      </c>
      <c r="C1382" s="3">
        <v>9824.95</v>
      </c>
      <c r="D1382" s="2">
        <v>9775.0</v>
      </c>
      <c r="E1382" s="4"/>
      <c r="F1382" s="5">
        <f t="shared" si="1"/>
        <v>1256.276</v>
      </c>
      <c r="G1382" s="6">
        <f t="shared" si="2"/>
        <v>0.9342515279</v>
      </c>
      <c r="H1382" s="6">
        <f t="shared" si="3"/>
        <v>1.256041173</v>
      </c>
      <c r="I1382" s="5" t="b">
        <f t="shared" si="4"/>
        <v>1</v>
      </c>
      <c r="J1382" s="48">
        <f t="shared" si="5"/>
        <v>0</v>
      </c>
      <c r="K1382" s="4">
        <f t="shared" si="6"/>
        <v>-43</v>
      </c>
      <c r="L1382" s="7">
        <f t="shared" si="7"/>
        <v>-0.005083995338</v>
      </c>
      <c r="M1382" s="50" t="b">
        <f t="shared" si="8"/>
        <v>0</v>
      </c>
      <c r="N1382" s="50" t="b">
        <f t="shared" si="9"/>
        <v>0</v>
      </c>
      <c r="O1382" s="50">
        <f t="shared" si="10"/>
        <v>1</v>
      </c>
      <c r="P1382" s="4">
        <f t="shared" si="36"/>
        <v>164650</v>
      </c>
      <c r="Q1382" s="21">
        <f t="shared" si="31"/>
        <v>1</v>
      </c>
      <c r="V1382" s="52"/>
      <c r="W1382" s="53" t="str">
        <f t="shared" si="33"/>
        <v/>
      </c>
      <c r="AE1382" s="16"/>
      <c r="AF1382" s="17" t="str">
        <f t="shared" si="30"/>
        <v>#VALUE!</v>
      </c>
      <c r="AG1382" s="17" t="str">
        <f t="shared" si="22"/>
        <v>#N/A</v>
      </c>
      <c r="AH1382" s="17" t="str">
        <f t="shared" si="23"/>
        <v>#N/A</v>
      </c>
      <c r="AI1382" s="34">
        <f t="shared" si="24"/>
        <v>1</v>
      </c>
      <c r="AJ1382" s="18">
        <f t="shared" si="25"/>
        <v>8842.455</v>
      </c>
      <c r="AK1382" s="18">
        <f t="shared" si="26"/>
        <v>8596.83125</v>
      </c>
      <c r="AL1382" s="18">
        <f t="shared" si="27"/>
        <v>8351.2075</v>
      </c>
    </row>
    <row r="1383" ht="12.75" customHeight="1">
      <c r="A1383" s="1">
        <v>43409.0</v>
      </c>
      <c r="B1383" s="2">
        <v>1028.8</v>
      </c>
      <c r="C1383" s="3">
        <v>9889.81</v>
      </c>
      <c r="D1383" s="2">
        <v>9818.0</v>
      </c>
      <c r="E1383" s="4"/>
      <c r="F1383" s="5">
        <f t="shared" si="1"/>
        <v>1222.156</v>
      </c>
      <c r="G1383" s="6">
        <f t="shared" si="2"/>
        <v>0.938695237</v>
      </c>
      <c r="H1383" s="6">
        <f t="shared" si="3"/>
        <v>1.254926675</v>
      </c>
      <c r="I1383" s="5" t="b">
        <f t="shared" si="4"/>
        <v>1</v>
      </c>
      <c r="J1383" s="48">
        <f t="shared" si="5"/>
        <v>0</v>
      </c>
      <c r="K1383" s="4">
        <f t="shared" si="6"/>
        <v>-54</v>
      </c>
      <c r="L1383" s="7">
        <f t="shared" si="7"/>
        <v>-0.007261009059</v>
      </c>
      <c r="M1383" s="50" t="b">
        <f t="shared" si="8"/>
        <v>0</v>
      </c>
      <c r="N1383" s="50" t="b">
        <f t="shared" si="9"/>
        <v>0</v>
      </c>
      <c r="O1383" s="50">
        <f t="shared" si="10"/>
        <v>1</v>
      </c>
      <c r="P1383" s="4">
        <f t="shared" si="36"/>
        <v>166800</v>
      </c>
      <c r="Q1383" s="21">
        <f t="shared" si="31"/>
        <v>1</v>
      </c>
      <c r="V1383" s="52"/>
      <c r="W1383" s="53" t="str">
        <f t="shared" si="33"/>
        <v/>
      </c>
      <c r="AE1383" s="16"/>
      <c r="AF1383" s="17" t="str">
        <f t="shared" si="30"/>
        <v>#VALUE!</v>
      </c>
      <c r="AG1383" s="17" t="str">
        <f t="shared" si="22"/>
        <v>#N/A</v>
      </c>
      <c r="AH1383" s="17" t="str">
        <f t="shared" si="23"/>
        <v>#N/A</v>
      </c>
      <c r="AI1383" s="34">
        <f t="shared" si="24"/>
        <v>1</v>
      </c>
      <c r="AJ1383" s="18">
        <f t="shared" si="25"/>
        <v>8900.829</v>
      </c>
      <c r="AK1383" s="18">
        <f t="shared" si="26"/>
        <v>8653.58375</v>
      </c>
      <c r="AL1383" s="18">
        <f t="shared" si="27"/>
        <v>8406.3385</v>
      </c>
    </row>
    <row r="1384" ht="12.75" customHeight="1">
      <c r="A1384" s="1">
        <v>43406.0</v>
      </c>
      <c r="B1384" s="2">
        <v>1521.32</v>
      </c>
      <c r="C1384" s="3">
        <v>9906.59</v>
      </c>
      <c r="D1384" s="2">
        <v>9872.0</v>
      </c>
      <c r="E1384" s="4"/>
      <c r="F1384" s="5">
        <f t="shared" si="1"/>
        <v>1226.792</v>
      </c>
      <c r="G1384" s="6">
        <f t="shared" si="2"/>
        <v>0.9385978405</v>
      </c>
      <c r="H1384" s="6">
        <f t="shared" si="3"/>
        <v>1.251273149</v>
      </c>
      <c r="I1384" s="5" t="b">
        <f t="shared" si="4"/>
        <v>1</v>
      </c>
      <c r="J1384" s="48">
        <f t="shared" si="5"/>
        <v>0</v>
      </c>
      <c r="K1384" s="4">
        <f t="shared" si="6"/>
        <v>83</v>
      </c>
      <c r="L1384" s="7">
        <f t="shared" si="7"/>
        <v>-0.003491615177</v>
      </c>
      <c r="M1384" s="50" t="b">
        <f t="shared" si="8"/>
        <v>0</v>
      </c>
      <c r="N1384" s="50" t="b">
        <f t="shared" si="9"/>
        <v>0</v>
      </c>
      <c r="O1384" s="50">
        <f t="shared" si="10"/>
        <v>1</v>
      </c>
      <c r="P1384" s="4">
        <f t="shared" si="36"/>
        <v>169500</v>
      </c>
      <c r="Q1384" s="21">
        <f t="shared" si="31"/>
        <v>1</v>
      </c>
      <c r="V1384" s="52"/>
      <c r="W1384" s="53" t="str">
        <f t="shared" si="33"/>
        <v/>
      </c>
      <c r="AE1384" s="16"/>
      <c r="AF1384" s="17" t="str">
        <f t="shared" si="30"/>
        <v>#VALUE!</v>
      </c>
      <c r="AG1384" s="17" t="str">
        <f t="shared" si="22"/>
        <v>#N/A</v>
      </c>
      <c r="AH1384" s="17" t="str">
        <f t="shared" si="23"/>
        <v>#N/A</v>
      </c>
      <c r="AI1384" s="34">
        <f t="shared" si="24"/>
        <v>1</v>
      </c>
      <c r="AJ1384" s="18">
        <f t="shared" si="25"/>
        <v>8915.931</v>
      </c>
      <c r="AK1384" s="18">
        <f t="shared" si="26"/>
        <v>8668.26625</v>
      </c>
      <c r="AL1384" s="18">
        <f t="shared" si="27"/>
        <v>8420.6015</v>
      </c>
    </row>
    <row r="1385" ht="12.75" customHeight="1">
      <c r="A1385" s="1">
        <v>43405.0</v>
      </c>
      <c r="B1385" s="2">
        <v>1275.25</v>
      </c>
      <c r="C1385" s="3">
        <v>9844.74</v>
      </c>
      <c r="D1385" s="2">
        <v>9789.0</v>
      </c>
      <c r="E1385" s="4"/>
      <c r="F1385" s="5">
        <f t="shared" si="1"/>
        <v>1178.646</v>
      </c>
      <c r="G1385" s="6">
        <f t="shared" si="2"/>
        <v>0.931019764</v>
      </c>
      <c r="H1385" s="6">
        <f t="shared" si="3"/>
        <v>1.060711646</v>
      </c>
      <c r="I1385" s="5" t="b">
        <f t="shared" si="4"/>
        <v>1</v>
      </c>
      <c r="J1385" s="48">
        <f t="shared" si="5"/>
        <v>0</v>
      </c>
      <c r="K1385" s="4">
        <f t="shared" si="6"/>
        <v>63</v>
      </c>
      <c r="L1385" s="7">
        <f t="shared" si="7"/>
        <v>-0.005661906764</v>
      </c>
      <c r="M1385" s="50" t="b">
        <f t="shared" si="8"/>
        <v>0</v>
      </c>
      <c r="N1385" s="50" t="b">
        <f t="shared" si="9"/>
        <v>0</v>
      </c>
      <c r="O1385" s="50">
        <f t="shared" si="10"/>
        <v>1</v>
      </c>
      <c r="P1385" s="4">
        <f t="shared" si="36"/>
        <v>165350</v>
      </c>
      <c r="Q1385" s="21">
        <f t="shared" si="31"/>
        <v>1</v>
      </c>
      <c r="V1385" s="52"/>
      <c r="W1385" s="53" t="str">
        <f t="shared" si="33"/>
        <v/>
      </c>
      <c r="AE1385" s="16"/>
      <c r="AF1385" s="17" t="str">
        <f t="shared" si="30"/>
        <v>#VALUE!</v>
      </c>
      <c r="AG1385" s="17" t="str">
        <f t="shared" si="22"/>
        <v>#N/A</v>
      </c>
      <c r="AH1385" s="17" t="str">
        <f t="shared" si="23"/>
        <v>#N/A</v>
      </c>
      <c r="AI1385" s="34">
        <f t="shared" si="24"/>
        <v>1</v>
      </c>
      <c r="AJ1385" s="18">
        <f t="shared" si="25"/>
        <v>8860.266</v>
      </c>
      <c r="AK1385" s="18">
        <f t="shared" si="26"/>
        <v>8614.1475</v>
      </c>
      <c r="AL1385" s="18">
        <f t="shared" si="27"/>
        <v>8368.029</v>
      </c>
    </row>
    <row r="1386" ht="12.75" customHeight="1">
      <c r="A1386" s="1">
        <v>43404.0</v>
      </c>
      <c r="B1386" s="2">
        <v>1287.21</v>
      </c>
      <c r="C1386" s="3">
        <v>9802.13</v>
      </c>
      <c r="D1386" s="2">
        <v>9726.0</v>
      </c>
      <c r="E1386" s="4"/>
      <c r="F1386" s="5">
        <f t="shared" si="1"/>
        <v>1185.956</v>
      </c>
      <c r="G1386" s="6">
        <f t="shared" si="2"/>
        <v>0.9253293563</v>
      </c>
      <c r="H1386" s="6">
        <f t="shared" si="3"/>
        <v>1.08226763</v>
      </c>
      <c r="I1386" s="5" t="b">
        <f t="shared" si="4"/>
        <v>1</v>
      </c>
      <c r="J1386" s="48">
        <f t="shared" si="5"/>
        <v>0</v>
      </c>
      <c r="K1386" s="4">
        <f t="shared" si="6"/>
        <v>203</v>
      </c>
      <c r="L1386" s="7">
        <f t="shared" si="7"/>
        <v>-0.007766679283</v>
      </c>
      <c r="M1386" s="50" t="b">
        <f t="shared" si="8"/>
        <v>0</v>
      </c>
      <c r="N1386" s="50" t="b">
        <f t="shared" si="9"/>
        <v>0</v>
      </c>
      <c r="O1386" s="50">
        <f t="shared" si="10"/>
        <v>1</v>
      </c>
      <c r="P1386" s="4">
        <f t="shared" si="36"/>
        <v>162200</v>
      </c>
      <c r="Q1386" s="21">
        <f t="shared" si="31"/>
        <v>1</v>
      </c>
      <c r="V1386" s="52"/>
      <c r="W1386" s="53" t="str">
        <f t="shared" si="33"/>
        <v/>
      </c>
      <c r="AE1386" s="16"/>
      <c r="AF1386" s="17" t="str">
        <f t="shared" si="30"/>
        <v>#VALUE!</v>
      </c>
      <c r="AG1386" s="17" t="str">
        <f t="shared" si="22"/>
        <v>#N/A</v>
      </c>
      <c r="AH1386" s="17" t="str">
        <f t="shared" si="23"/>
        <v>#N/A</v>
      </c>
      <c r="AI1386" s="34">
        <f t="shared" si="24"/>
        <v>1</v>
      </c>
      <c r="AJ1386" s="18">
        <f t="shared" si="25"/>
        <v>8821.917</v>
      </c>
      <c r="AK1386" s="18">
        <f t="shared" si="26"/>
        <v>8576.86375</v>
      </c>
      <c r="AL1386" s="18">
        <f t="shared" si="27"/>
        <v>8331.8105</v>
      </c>
    </row>
    <row r="1387" ht="12.75" customHeight="1">
      <c r="A1387" s="1">
        <v>43403.0</v>
      </c>
      <c r="B1387" s="2">
        <v>998.2</v>
      </c>
      <c r="C1387" s="3">
        <v>9526.11</v>
      </c>
      <c r="D1387" s="2">
        <v>9523.0</v>
      </c>
      <c r="E1387" s="4"/>
      <c r="F1387" s="5">
        <f t="shared" si="1"/>
        <v>1174.944</v>
      </c>
      <c r="G1387" s="6">
        <f t="shared" si="2"/>
        <v>0.8975472257</v>
      </c>
      <c r="H1387" s="6">
        <f t="shared" si="3"/>
        <v>1.084152242</v>
      </c>
      <c r="I1387" s="5" t="b">
        <f t="shared" si="4"/>
        <v>1</v>
      </c>
      <c r="J1387" s="48">
        <f t="shared" si="5"/>
        <v>0</v>
      </c>
      <c r="K1387" s="4">
        <f t="shared" si="6"/>
        <v>51</v>
      </c>
      <c r="L1387" s="7">
        <f t="shared" si="7"/>
        <v>-0.0003264711409</v>
      </c>
      <c r="M1387" s="50" t="b">
        <f t="shared" si="8"/>
        <v>0</v>
      </c>
      <c r="N1387" s="50" t="b">
        <f t="shared" si="9"/>
        <v>0</v>
      </c>
      <c r="O1387" s="50">
        <f t="shared" si="10"/>
        <v>-1</v>
      </c>
      <c r="P1387" s="4">
        <f t="shared" si="36"/>
        <v>182500</v>
      </c>
      <c r="Q1387" s="21">
        <f t="shared" si="31"/>
        <v>-2</v>
      </c>
      <c r="V1387" s="52"/>
      <c r="W1387" s="53" t="str">
        <f t="shared" si="33"/>
        <v/>
      </c>
      <c r="AE1387" s="16"/>
      <c r="AF1387" s="17" t="str">
        <f t="shared" si="30"/>
        <v>#VALUE!</v>
      </c>
      <c r="AG1387" s="17" t="str">
        <f t="shared" si="22"/>
        <v>#N/A</v>
      </c>
      <c r="AH1387" s="17" t="str">
        <f t="shared" si="23"/>
        <v>#N/A</v>
      </c>
      <c r="AI1387" s="34">
        <f t="shared" si="24"/>
        <v>1</v>
      </c>
      <c r="AJ1387" s="18">
        <f t="shared" si="25"/>
        <v>8573.499</v>
      </c>
      <c r="AK1387" s="18">
        <f t="shared" si="26"/>
        <v>8335.34625</v>
      </c>
      <c r="AL1387" s="18">
        <f t="shared" si="27"/>
        <v>8097.1935</v>
      </c>
    </row>
    <row r="1388" ht="12.75" customHeight="1">
      <c r="A1388" s="1">
        <v>43402.0</v>
      </c>
      <c r="B1388" s="2">
        <v>1051.98</v>
      </c>
      <c r="C1388" s="3">
        <v>9516.32</v>
      </c>
      <c r="D1388" s="2">
        <v>9472.0</v>
      </c>
      <c r="E1388" s="4"/>
      <c r="F1388" s="5">
        <f t="shared" si="1"/>
        <v>1177.858</v>
      </c>
      <c r="G1388" s="6">
        <f t="shared" si="2"/>
        <v>0.8945369562</v>
      </c>
      <c r="H1388" s="6">
        <f t="shared" si="3"/>
        <v>1.079008428</v>
      </c>
      <c r="I1388" s="5" t="b">
        <f t="shared" si="4"/>
        <v>1</v>
      </c>
      <c r="J1388" s="48">
        <f t="shared" si="5"/>
        <v>0</v>
      </c>
      <c r="K1388" s="4">
        <f t="shared" si="6"/>
        <v>49</v>
      </c>
      <c r="L1388" s="7">
        <f t="shared" si="7"/>
        <v>-0.004657262471</v>
      </c>
      <c r="M1388" s="50" t="b">
        <f t="shared" si="8"/>
        <v>0</v>
      </c>
      <c r="N1388" s="50" t="b">
        <f t="shared" si="9"/>
        <v>0</v>
      </c>
      <c r="O1388" s="50">
        <f t="shared" si="10"/>
        <v>1</v>
      </c>
      <c r="P1388" s="4">
        <f t="shared" si="36"/>
        <v>177400</v>
      </c>
      <c r="Q1388" s="21">
        <f t="shared" si="31"/>
        <v>2</v>
      </c>
      <c r="V1388" s="52"/>
      <c r="W1388" s="53" t="str">
        <f t="shared" si="33"/>
        <v/>
      </c>
      <c r="AE1388" s="16"/>
      <c r="AF1388" s="17" t="str">
        <f t="shared" si="30"/>
        <v>#VALUE!</v>
      </c>
      <c r="AG1388" s="17" t="str">
        <f t="shared" si="22"/>
        <v>#N/A</v>
      </c>
      <c r="AH1388" s="17" t="str">
        <f t="shared" si="23"/>
        <v>#N/A</v>
      </c>
      <c r="AI1388" s="34">
        <f t="shared" si="24"/>
        <v>1</v>
      </c>
      <c r="AJ1388" s="18">
        <f t="shared" si="25"/>
        <v>8564.688</v>
      </c>
      <c r="AK1388" s="18">
        <f t="shared" si="26"/>
        <v>8326.78</v>
      </c>
      <c r="AL1388" s="18">
        <f t="shared" si="27"/>
        <v>8088.872</v>
      </c>
    </row>
    <row r="1389" ht="12.75" customHeight="1">
      <c r="A1389" s="1">
        <v>43399.0</v>
      </c>
      <c r="B1389" s="2">
        <v>1280.59</v>
      </c>
      <c r="C1389" s="3">
        <v>9489.18</v>
      </c>
      <c r="D1389" s="2">
        <v>9423.0</v>
      </c>
      <c r="E1389" s="4"/>
      <c r="F1389" s="5">
        <f t="shared" si="1"/>
        <v>1168.988</v>
      </c>
      <c r="G1389" s="6">
        <f t="shared" si="2"/>
        <v>0.8900149282</v>
      </c>
      <c r="H1389" s="6">
        <f t="shared" si="3"/>
        <v>1.073827921</v>
      </c>
      <c r="I1389" s="5" t="b">
        <f t="shared" si="4"/>
        <v>1</v>
      </c>
      <c r="J1389" s="48">
        <f t="shared" si="5"/>
        <v>0</v>
      </c>
      <c r="K1389" s="4">
        <f t="shared" si="6"/>
        <v>-64</v>
      </c>
      <c r="L1389" s="7">
        <f t="shared" si="7"/>
        <v>-0.006974259104</v>
      </c>
      <c r="M1389" s="50" t="b">
        <f t="shared" si="8"/>
        <v>0</v>
      </c>
      <c r="N1389" s="50" t="b">
        <f t="shared" si="9"/>
        <v>0</v>
      </c>
      <c r="O1389" s="50">
        <f t="shared" si="10"/>
        <v>1</v>
      </c>
      <c r="P1389" s="4">
        <f t="shared" si="36"/>
        <v>172500</v>
      </c>
      <c r="Q1389" s="21">
        <f t="shared" si="31"/>
        <v>2</v>
      </c>
      <c r="V1389" s="52"/>
      <c r="W1389" s="53" t="str">
        <f t="shared" si="33"/>
        <v/>
      </c>
      <c r="AE1389" s="16"/>
      <c r="AF1389" s="17" t="str">
        <f t="shared" si="30"/>
        <v>#VALUE!</v>
      </c>
      <c r="AG1389" s="17" t="str">
        <f t="shared" si="22"/>
        <v>#N/A</v>
      </c>
      <c r="AH1389" s="17" t="str">
        <f t="shared" si="23"/>
        <v>#N/A</v>
      </c>
      <c r="AI1389" s="34">
        <f t="shared" si="24"/>
        <v>1</v>
      </c>
      <c r="AJ1389" s="18">
        <f t="shared" si="25"/>
        <v>8540.262</v>
      </c>
      <c r="AK1389" s="18">
        <f t="shared" si="26"/>
        <v>8303.0325</v>
      </c>
      <c r="AL1389" s="18">
        <f t="shared" si="27"/>
        <v>8065.803</v>
      </c>
    </row>
    <row r="1390" ht="12.75" customHeight="1">
      <c r="A1390" s="1">
        <v>43398.0</v>
      </c>
      <c r="B1390" s="2">
        <v>1311.8</v>
      </c>
      <c r="C1390" s="3">
        <v>9520.79</v>
      </c>
      <c r="D1390" s="2">
        <v>9487.0</v>
      </c>
      <c r="E1390" s="4"/>
      <c r="F1390" s="5">
        <f t="shared" si="1"/>
        <v>1161.7</v>
      </c>
      <c r="G1390" s="6">
        <f t="shared" si="2"/>
        <v>0.8907393899</v>
      </c>
      <c r="H1390" s="6">
        <f t="shared" si="3"/>
        <v>1.071554601</v>
      </c>
      <c r="I1390" s="5" t="b">
        <f t="shared" si="4"/>
        <v>1</v>
      </c>
      <c r="J1390" s="48">
        <f t="shared" si="5"/>
        <v>0</v>
      </c>
      <c r="K1390" s="4">
        <f t="shared" si="6"/>
        <v>-229</v>
      </c>
      <c r="L1390" s="7">
        <f t="shared" si="7"/>
        <v>-0.003549075234</v>
      </c>
      <c r="M1390" s="50" t="b">
        <f t="shared" si="8"/>
        <v>0</v>
      </c>
      <c r="N1390" s="50" t="b">
        <f t="shared" si="9"/>
        <v>0</v>
      </c>
      <c r="O1390" s="50">
        <f t="shared" si="10"/>
        <v>1</v>
      </c>
      <c r="P1390" s="4">
        <f t="shared" si="36"/>
        <v>178900</v>
      </c>
      <c r="Q1390" s="21">
        <f t="shared" si="31"/>
        <v>2</v>
      </c>
      <c r="V1390" s="52"/>
      <c r="W1390" s="53" t="str">
        <f t="shared" si="33"/>
        <v/>
      </c>
      <c r="AE1390" s="16"/>
      <c r="AF1390" s="17" t="str">
        <f t="shared" si="30"/>
        <v>#VALUE!</v>
      </c>
      <c r="AG1390" s="17" t="str">
        <f t="shared" si="22"/>
        <v>#N/A</v>
      </c>
      <c r="AH1390" s="17" t="str">
        <f t="shared" si="23"/>
        <v>#N/A</v>
      </c>
      <c r="AI1390" s="34">
        <f t="shared" si="24"/>
        <v>1</v>
      </c>
      <c r="AJ1390" s="18">
        <f t="shared" si="25"/>
        <v>8568.711</v>
      </c>
      <c r="AK1390" s="18">
        <f t="shared" si="26"/>
        <v>8330.69125</v>
      </c>
      <c r="AL1390" s="18">
        <f t="shared" si="27"/>
        <v>8092.6715</v>
      </c>
    </row>
    <row r="1391" ht="12.75" customHeight="1">
      <c r="A1391" s="1">
        <v>43397.0</v>
      </c>
      <c r="B1391" s="2">
        <v>1232.15</v>
      </c>
      <c r="C1391" s="3">
        <v>9759.4</v>
      </c>
      <c r="D1391" s="2">
        <v>9716.0</v>
      </c>
      <c r="E1391" s="4"/>
      <c r="F1391" s="5">
        <f t="shared" si="1"/>
        <v>1089.798</v>
      </c>
      <c r="G1391" s="6">
        <f t="shared" si="2"/>
        <v>0.9108804546</v>
      </c>
      <c r="H1391" s="6">
        <f t="shared" si="3"/>
        <v>1.012830489</v>
      </c>
      <c r="I1391" s="5" t="b">
        <f t="shared" si="4"/>
        <v>1</v>
      </c>
      <c r="J1391" s="48">
        <f t="shared" si="5"/>
        <v>0</v>
      </c>
      <c r="K1391" s="4">
        <f t="shared" si="6"/>
        <v>-14</v>
      </c>
      <c r="L1391" s="7">
        <f t="shared" si="7"/>
        <v>-0.004446994692</v>
      </c>
      <c r="M1391" s="50" t="b">
        <f t="shared" si="8"/>
        <v>0</v>
      </c>
      <c r="N1391" s="50" t="b">
        <f t="shared" si="9"/>
        <v>0</v>
      </c>
      <c r="O1391" s="50">
        <f t="shared" si="10"/>
        <v>1</v>
      </c>
      <c r="P1391" s="4">
        <f t="shared" si="36"/>
        <v>201800</v>
      </c>
      <c r="Q1391" s="21">
        <f t="shared" si="31"/>
        <v>2</v>
      </c>
      <c r="V1391" s="52"/>
      <c r="W1391" s="53" t="str">
        <f t="shared" si="33"/>
        <v/>
      </c>
      <c r="AE1391" s="16"/>
      <c r="AF1391" s="17" t="str">
        <f t="shared" si="30"/>
        <v>#VALUE!</v>
      </c>
      <c r="AG1391" s="17" t="str">
        <f t="shared" si="22"/>
        <v>#N/A</v>
      </c>
      <c r="AH1391" s="17" t="str">
        <f t="shared" si="23"/>
        <v>#N/A</v>
      </c>
      <c r="AI1391" s="34">
        <f t="shared" si="24"/>
        <v>1</v>
      </c>
      <c r="AJ1391" s="18">
        <f t="shared" si="25"/>
        <v>8783.46</v>
      </c>
      <c r="AK1391" s="18">
        <f t="shared" si="26"/>
        <v>8539.475</v>
      </c>
      <c r="AL1391" s="18">
        <f t="shared" si="27"/>
        <v>8295.49</v>
      </c>
    </row>
    <row r="1392" ht="12.75" customHeight="1">
      <c r="A1392" s="1">
        <v>43396.0</v>
      </c>
      <c r="B1392" s="2">
        <v>1012.77</v>
      </c>
      <c r="C1392" s="3">
        <v>9775.2</v>
      </c>
      <c r="D1392" s="2">
        <v>9730.0</v>
      </c>
      <c r="E1392" s="4"/>
      <c r="F1392" s="5">
        <f t="shared" si="1"/>
        <v>1071.442</v>
      </c>
      <c r="G1392" s="6">
        <f t="shared" si="2"/>
        <v>0.9105504133</v>
      </c>
      <c r="H1392" s="6">
        <f t="shared" si="3"/>
        <v>1.012556685</v>
      </c>
      <c r="I1392" s="5" t="b">
        <f t="shared" si="4"/>
        <v>1</v>
      </c>
      <c r="J1392" s="48">
        <f t="shared" si="5"/>
        <v>0</v>
      </c>
      <c r="K1392" s="4">
        <f t="shared" si="6"/>
        <v>-204</v>
      </c>
      <c r="L1392" s="7">
        <f t="shared" si="7"/>
        <v>-0.004623946313</v>
      </c>
      <c r="M1392" s="50" t="b">
        <f t="shared" si="8"/>
        <v>0</v>
      </c>
      <c r="N1392" s="50" t="b">
        <f t="shared" si="9"/>
        <v>0</v>
      </c>
      <c r="O1392" s="50">
        <f t="shared" si="10"/>
        <v>1</v>
      </c>
      <c r="P1392" s="4">
        <f t="shared" si="36"/>
        <v>203200</v>
      </c>
      <c r="Q1392" s="21">
        <f t="shared" si="31"/>
        <v>2</v>
      </c>
      <c r="V1392" s="52"/>
      <c r="W1392" s="53" t="str">
        <f t="shared" si="33"/>
        <v/>
      </c>
      <c r="AE1392" s="16"/>
      <c r="AF1392" s="17" t="str">
        <f t="shared" si="30"/>
        <v>#VALUE!</v>
      </c>
      <c r="AG1392" s="17" t="str">
        <f t="shared" si="22"/>
        <v>#N/A</v>
      </c>
      <c r="AH1392" s="17" t="str">
        <f t="shared" si="23"/>
        <v>#N/A</v>
      </c>
      <c r="AI1392" s="34">
        <f t="shared" si="24"/>
        <v>1</v>
      </c>
      <c r="AJ1392" s="18">
        <f t="shared" si="25"/>
        <v>8797.68</v>
      </c>
      <c r="AK1392" s="18">
        <f t="shared" si="26"/>
        <v>8553.3</v>
      </c>
      <c r="AL1392" s="18">
        <f t="shared" si="27"/>
        <v>8308.92</v>
      </c>
    </row>
    <row r="1393" ht="12.75" customHeight="1">
      <c r="A1393" s="1">
        <v>43395.0</v>
      </c>
      <c r="B1393" s="2">
        <v>1007.63</v>
      </c>
      <c r="C1393" s="3">
        <v>9974.28</v>
      </c>
      <c r="D1393" s="2">
        <v>9934.0</v>
      </c>
      <c r="E1393" s="4"/>
      <c r="F1393" s="5">
        <f t="shared" si="1"/>
        <v>1083.32</v>
      </c>
      <c r="G1393" s="6">
        <f t="shared" si="2"/>
        <v>0.9272223405</v>
      </c>
      <c r="H1393" s="6">
        <f t="shared" si="3"/>
        <v>1.009401555</v>
      </c>
      <c r="I1393" s="5" t="b">
        <f t="shared" si="4"/>
        <v>1</v>
      </c>
      <c r="J1393" s="48">
        <f t="shared" si="5"/>
        <v>0</v>
      </c>
      <c r="K1393" s="4">
        <f t="shared" si="6"/>
        <v>34</v>
      </c>
      <c r="L1393" s="7">
        <f t="shared" si="7"/>
        <v>-0.004038386731</v>
      </c>
      <c r="M1393" s="50" t="b">
        <f t="shared" si="8"/>
        <v>0</v>
      </c>
      <c r="N1393" s="50" t="b">
        <f t="shared" si="9"/>
        <v>0</v>
      </c>
      <c r="O1393" s="50">
        <f t="shared" si="10"/>
        <v>1</v>
      </c>
      <c r="P1393" s="4">
        <f t="shared" si="36"/>
        <v>223600</v>
      </c>
      <c r="Q1393" s="21">
        <f t="shared" si="31"/>
        <v>2</v>
      </c>
      <c r="V1393" s="52"/>
      <c r="W1393" s="53" t="str">
        <f t="shared" si="33"/>
        <v/>
      </c>
      <c r="AE1393" s="16"/>
      <c r="AF1393" s="17" t="str">
        <f t="shared" si="30"/>
        <v>#VALUE!</v>
      </c>
      <c r="AG1393" s="17" t="str">
        <f t="shared" si="22"/>
        <v>#N/A</v>
      </c>
      <c r="AH1393" s="17" t="str">
        <f t="shared" si="23"/>
        <v>#N/A</v>
      </c>
      <c r="AI1393" s="34">
        <f t="shared" si="24"/>
        <v>1</v>
      </c>
      <c r="AJ1393" s="18">
        <f t="shared" si="25"/>
        <v>8976.852</v>
      </c>
      <c r="AK1393" s="18">
        <f t="shared" si="26"/>
        <v>8727.495</v>
      </c>
      <c r="AL1393" s="18">
        <f t="shared" si="27"/>
        <v>8478.138</v>
      </c>
    </row>
    <row r="1394" ht="12.75" customHeight="1">
      <c r="A1394" s="1">
        <v>43392.0</v>
      </c>
      <c r="B1394" s="2">
        <v>1244.15</v>
      </c>
      <c r="C1394" s="3">
        <v>9919.26</v>
      </c>
      <c r="D1394" s="2">
        <v>9900.0</v>
      </c>
      <c r="E1394" s="4"/>
      <c r="F1394" s="5">
        <f t="shared" si="1"/>
        <v>1113.05</v>
      </c>
      <c r="G1394" s="6">
        <f t="shared" si="2"/>
        <v>0.9206294054</v>
      </c>
      <c r="H1394" s="6">
        <f t="shared" si="3"/>
        <v>1.005122085</v>
      </c>
      <c r="I1394" s="5" t="b">
        <f t="shared" si="4"/>
        <v>0</v>
      </c>
      <c r="J1394" s="48">
        <f t="shared" si="5"/>
        <v>0</v>
      </c>
      <c r="K1394" s="4">
        <f t="shared" si="6"/>
        <v>16</v>
      </c>
      <c r="L1394" s="7">
        <f t="shared" si="7"/>
        <v>-0.001941677101</v>
      </c>
      <c r="M1394" s="50" t="b">
        <f t="shared" si="8"/>
        <v>0</v>
      </c>
      <c r="N1394" s="50" t="b">
        <f t="shared" si="9"/>
        <v>0</v>
      </c>
      <c r="O1394" s="50">
        <f t="shared" si="10"/>
        <v>1</v>
      </c>
      <c r="P1394" s="4">
        <f t="shared" si="36"/>
        <v>220200</v>
      </c>
      <c r="Q1394" s="21">
        <f t="shared" si="31"/>
        <v>2</v>
      </c>
      <c r="V1394" s="52"/>
      <c r="W1394" s="53" t="str">
        <f t="shared" si="33"/>
        <v/>
      </c>
      <c r="AE1394" s="16"/>
      <c r="AF1394" s="17" t="str">
        <f t="shared" si="30"/>
        <v>#VALUE!</v>
      </c>
      <c r="AG1394" s="17" t="str">
        <f t="shared" si="22"/>
        <v>#N/A</v>
      </c>
      <c r="AH1394" s="17" t="str">
        <f t="shared" si="23"/>
        <v>#N/A</v>
      </c>
      <c r="AI1394" s="34">
        <f t="shared" si="24"/>
        <v>1</v>
      </c>
      <c r="AJ1394" s="18">
        <f t="shared" si="25"/>
        <v>8927.334</v>
      </c>
      <c r="AK1394" s="18">
        <f t="shared" si="26"/>
        <v>8679.3525</v>
      </c>
      <c r="AL1394" s="18">
        <f t="shared" si="27"/>
        <v>8431.371</v>
      </c>
    </row>
    <row r="1395" ht="12.75" customHeight="1">
      <c r="A1395" s="1">
        <v>43391.0</v>
      </c>
      <c r="B1395" s="2">
        <v>952.29</v>
      </c>
      <c r="C1395" s="3">
        <v>9953.73</v>
      </c>
      <c r="D1395" s="2">
        <v>9884.0</v>
      </c>
      <c r="E1395" s="4"/>
      <c r="F1395" s="5">
        <f t="shared" si="1"/>
        <v>1151.292</v>
      </c>
      <c r="G1395" s="6">
        <f t="shared" si="2"/>
        <v>0.9223355249</v>
      </c>
      <c r="H1395" s="6">
        <f t="shared" si="3"/>
        <v>1.159896866</v>
      </c>
      <c r="I1395" s="5" t="b">
        <f t="shared" si="4"/>
        <v>0</v>
      </c>
      <c r="J1395" s="48">
        <f t="shared" si="5"/>
        <v>0</v>
      </c>
      <c r="K1395" s="4">
        <f t="shared" si="6"/>
        <v>-109</v>
      </c>
      <c r="L1395" s="7">
        <f t="shared" si="7"/>
        <v>-0.007005414051</v>
      </c>
      <c r="M1395" s="50" t="b">
        <f t="shared" si="8"/>
        <v>0</v>
      </c>
      <c r="N1395" s="50" t="b">
        <f t="shared" si="9"/>
        <v>0</v>
      </c>
      <c r="O1395" s="50">
        <f t="shared" si="10"/>
        <v>1</v>
      </c>
      <c r="P1395" s="4">
        <f t="shared" si="36"/>
        <v>218600</v>
      </c>
      <c r="Q1395" s="21">
        <f t="shared" si="31"/>
        <v>2</v>
      </c>
      <c r="V1395" s="52"/>
      <c r="W1395" s="53" t="str">
        <f t="shared" si="33"/>
        <v/>
      </c>
      <c r="AE1395" s="16"/>
      <c r="AF1395" s="17" t="str">
        <f t="shared" si="30"/>
        <v>#VALUE!</v>
      </c>
      <c r="AG1395" s="17" t="str">
        <f t="shared" si="22"/>
        <v>#N/A</v>
      </c>
      <c r="AH1395" s="17" t="str">
        <f t="shared" si="23"/>
        <v>#N/A</v>
      </c>
      <c r="AI1395" s="34">
        <f t="shared" si="24"/>
        <v>1</v>
      </c>
      <c r="AJ1395" s="18">
        <f t="shared" si="25"/>
        <v>8958.357</v>
      </c>
      <c r="AK1395" s="18">
        <f t="shared" si="26"/>
        <v>8709.51375</v>
      </c>
      <c r="AL1395" s="18">
        <f t="shared" si="27"/>
        <v>8460.6705</v>
      </c>
      <c r="AM1395" s="19">
        <v>231.0</v>
      </c>
      <c r="AN1395" s="19">
        <v>430.0</v>
      </c>
      <c r="AO1395" s="19">
        <v>121.0</v>
      </c>
      <c r="AP1395" s="19">
        <v>89.0</v>
      </c>
      <c r="AQ1395" s="19">
        <v>75.0</v>
      </c>
    </row>
    <row r="1396" ht="12.75" customHeight="1">
      <c r="A1396" s="102">
        <v>43390.0</v>
      </c>
      <c r="B1396" s="2">
        <v>1140.37</v>
      </c>
      <c r="C1396" s="3">
        <v>9979.14</v>
      </c>
      <c r="D1396" s="2">
        <v>9993.0</v>
      </c>
      <c r="E1396" s="4"/>
      <c r="F1396" s="5">
        <f t="shared" si="1"/>
        <v>1371.5</v>
      </c>
      <c r="G1396" s="6">
        <f t="shared" si="2"/>
        <v>0.9232049048</v>
      </c>
      <c r="H1396" s="6">
        <f t="shared" si="3"/>
        <v>1.64846572</v>
      </c>
      <c r="I1396" s="5" t="b">
        <f t="shared" si="4"/>
        <v>0</v>
      </c>
      <c r="J1396" s="48">
        <f t="shared" si="5"/>
        <v>0</v>
      </c>
      <c r="K1396" s="4">
        <f t="shared" si="6"/>
        <v>44</v>
      </c>
      <c r="L1396" s="7">
        <f t="shared" si="7"/>
        <v>0.00138889724</v>
      </c>
      <c r="M1396" s="50" t="b">
        <f t="shared" si="8"/>
        <v>0</v>
      </c>
      <c r="N1396" s="50" t="b">
        <f t="shared" si="9"/>
        <v>0</v>
      </c>
      <c r="O1396" s="50">
        <f t="shared" si="10"/>
        <v>1</v>
      </c>
      <c r="P1396" s="4">
        <f t="shared" si="36"/>
        <v>229500</v>
      </c>
      <c r="Q1396" s="21">
        <f t="shared" si="31"/>
        <v>2</v>
      </c>
      <c r="V1396" s="52"/>
      <c r="W1396" s="53" t="str">
        <f t="shared" si="33"/>
        <v/>
      </c>
      <c r="AE1396" s="16"/>
      <c r="AF1396" s="17" t="str">
        <f t="shared" si="30"/>
        <v>#VALUE!</v>
      </c>
      <c r="AG1396" s="17" t="str">
        <f t="shared" si="22"/>
        <v>#N/A</v>
      </c>
      <c r="AH1396" s="17" t="str">
        <f t="shared" si="23"/>
        <v>#N/A</v>
      </c>
      <c r="AI1396" s="34">
        <f t="shared" si="24"/>
        <v>1</v>
      </c>
      <c r="AJ1396" s="18">
        <f t="shared" si="25"/>
        <v>8981.226</v>
      </c>
      <c r="AK1396" s="18">
        <f t="shared" si="26"/>
        <v>8731.7475</v>
      </c>
      <c r="AL1396" s="18">
        <f t="shared" si="27"/>
        <v>8482.269</v>
      </c>
    </row>
    <row r="1397" ht="12.75" customHeight="1">
      <c r="A1397" s="1">
        <v>43389.0</v>
      </c>
      <c r="B1397" s="2">
        <v>1072.16</v>
      </c>
      <c r="C1397" s="3">
        <v>9981.1</v>
      </c>
      <c r="D1397" s="2">
        <v>9949.0</v>
      </c>
      <c r="E1397" s="4"/>
      <c r="F1397" s="5">
        <f t="shared" si="1"/>
        <v>1384.69</v>
      </c>
      <c r="G1397" s="6">
        <f t="shared" si="2"/>
        <v>0.9220104393</v>
      </c>
      <c r="H1397" s="6">
        <f t="shared" si="3"/>
        <v>1.641374317</v>
      </c>
      <c r="I1397" s="5" t="b">
        <f t="shared" si="4"/>
        <v>0</v>
      </c>
      <c r="J1397" s="48">
        <f t="shared" si="5"/>
        <v>0</v>
      </c>
      <c r="K1397" s="4">
        <f t="shared" si="6"/>
        <v>84</v>
      </c>
      <c r="L1397" s="7">
        <f t="shared" si="7"/>
        <v>-0.003216078388</v>
      </c>
      <c r="M1397" s="50" t="b">
        <f t="shared" si="8"/>
        <v>0</v>
      </c>
      <c r="N1397" s="50" t="b">
        <f t="shared" si="9"/>
        <v>0</v>
      </c>
      <c r="O1397" s="50">
        <f t="shared" si="10"/>
        <v>1</v>
      </c>
      <c r="P1397" s="4">
        <f t="shared" si="36"/>
        <v>225100</v>
      </c>
      <c r="Q1397" s="21">
        <f t="shared" si="31"/>
        <v>2</v>
      </c>
      <c r="V1397" s="52"/>
      <c r="W1397" s="53" t="str">
        <f t="shared" si="33"/>
        <v/>
      </c>
      <c r="AE1397" s="16"/>
      <c r="AF1397" s="17" t="str">
        <f t="shared" si="30"/>
        <v>#VALUE!</v>
      </c>
      <c r="AG1397" s="17" t="str">
        <f t="shared" si="22"/>
        <v>#N/A</v>
      </c>
      <c r="AH1397" s="17" t="str">
        <f t="shared" si="23"/>
        <v>#N/A</v>
      </c>
      <c r="AI1397" s="34">
        <f t="shared" si="24"/>
        <v>1</v>
      </c>
      <c r="AJ1397" s="18">
        <f t="shared" si="25"/>
        <v>8982.99</v>
      </c>
      <c r="AK1397" s="18">
        <f t="shared" si="26"/>
        <v>8733.4625</v>
      </c>
      <c r="AL1397" s="18">
        <f t="shared" si="27"/>
        <v>8483.935</v>
      </c>
    </row>
    <row r="1398" ht="12.75" customHeight="1">
      <c r="A1398" s="1">
        <v>43388.0</v>
      </c>
      <c r="B1398" s="2">
        <v>1156.28</v>
      </c>
      <c r="C1398" s="3">
        <v>9901.12</v>
      </c>
      <c r="D1398" s="2">
        <v>9865.0</v>
      </c>
      <c r="E1398" s="4"/>
      <c r="F1398" s="5">
        <f t="shared" si="1"/>
        <v>1419.946</v>
      </c>
      <c r="G1398" s="6">
        <f t="shared" si="2"/>
        <v>0.9132850323</v>
      </c>
      <c r="H1398" s="6">
        <f t="shared" si="3"/>
        <v>1.628951702</v>
      </c>
      <c r="I1398" s="5" t="b">
        <f t="shared" si="4"/>
        <v>0</v>
      </c>
      <c r="J1398" s="48">
        <f t="shared" si="5"/>
        <v>0</v>
      </c>
      <c r="K1398" s="4">
        <f t="shared" si="6"/>
        <v>-105</v>
      </c>
      <c r="L1398" s="7">
        <f t="shared" si="7"/>
        <v>-0.003648072137</v>
      </c>
      <c r="M1398" s="50" t="b">
        <f t="shared" si="8"/>
        <v>0</v>
      </c>
      <c r="N1398" s="50" t="b">
        <f t="shared" si="9"/>
        <v>0</v>
      </c>
      <c r="O1398" s="50">
        <f t="shared" si="10"/>
        <v>1</v>
      </c>
      <c r="P1398" s="4">
        <f t="shared" si="36"/>
        <v>216700</v>
      </c>
      <c r="Q1398" s="21">
        <f t="shared" si="31"/>
        <v>2</v>
      </c>
      <c r="V1398" s="52"/>
      <c r="W1398" s="53" t="str">
        <f t="shared" si="33"/>
        <v/>
      </c>
      <c r="AE1398" s="16"/>
      <c r="AF1398" s="17" t="str">
        <f t="shared" si="30"/>
        <v>#VALUE!</v>
      </c>
      <c r="AG1398" s="17" t="str">
        <f t="shared" si="22"/>
        <v>#N/A</v>
      </c>
      <c r="AH1398" s="17" t="str">
        <f t="shared" si="23"/>
        <v>#N/A</v>
      </c>
      <c r="AI1398" s="34">
        <f t="shared" si="24"/>
        <v>1</v>
      </c>
      <c r="AJ1398" s="18">
        <f t="shared" si="25"/>
        <v>8911.008</v>
      </c>
      <c r="AK1398" s="18">
        <f t="shared" si="26"/>
        <v>8663.48</v>
      </c>
      <c r="AL1398" s="18">
        <f t="shared" si="27"/>
        <v>8415.952</v>
      </c>
    </row>
    <row r="1399" ht="12.75" customHeight="1">
      <c r="A1399" s="1">
        <v>43385.0</v>
      </c>
      <c r="B1399" s="2">
        <v>1435.36</v>
      </c>
      <c r="C1399" s="3">
        <v>10045.81</v>
      </c>
      <c r="D1399" s="2">
        <v>9970.0</v>
      </c>
      <c r="E1399" s="4"/>
      <c r="F1399" s="5">
        <f t="shared" si="1"/>
        <v>1486.298</v>
      </c>
      <c r="G1399" s="6">
        <f t="shared" si="2"/>
        <v>0.9253023301</v>
      </c>
      <c r="H1399" s="6">
        <f t="shared" si="3"/>
        <v>1.623421905</v>
      </c>
      <c r="I1399" s="5" t="b">
        <f t="shared" si="4"/>
        <v>0</v>
      </c>
      <c r="J1399" s="48">
        <f t="shared" si="5"/>
        <v>0</v>
      </c>
      <c r="K1399" s="4">
        <f t="shared" si="6"/>
        <v>309</v>
      </c>
      <c r="L1399" s="7">
        <f t="shared" si="7"/>
        <v>-0.007546429805</v>
      </c>
      <c r="M1399" s="50" t="b">
        <f t="shared" si="8"/>
        <v>0</v>
      </c>
      <c r="N1399" s="50" t="b">
        <f t="shared" si="9"/>
        <v>0</v>
      </c>
      <c r="O1399" s="50">
        <f t="shared" si="10"/>
        <v>1</v>
      </c>
      <c r="P1399" s="4">
        <f t="shared" si="36"/>
        <v>227200</v>
      </c>
      <c r="Q1399" s="21">
        <f t="shared" si="31"/>
        <v>2</v>
      </c>
      <c r="V1399" s="52"/>
      <c r="W1399" s="53" t="str">
        <f t="shared" si="33"/>
        <v/>
      </c>
      <c r="AE1399" s="16"/>
      <c r="AF1399" s="17" t="str">
        <f t="shared" si="30"/>
        <v>#VALUE!</v>
      </c>
      <c r="AG1399" s="17" t="str">
        <f t="shared" si="22"/>
        <v>#N/A</v>
      </c>
      <c r="AH1399" s="17" t="str">
        <f t="shared" si="23"/>
        <v>#N/A</v>
      </c>
      <c r="AI1399" s="34">
        <f t="shared" si="24"/>
        <v>1</v>
      </c>
      <c r="AJ1399" s="18">
        <f t="shared" si="25"/>
        <v>9041.229</v>
      </c>
      <c r="AK1399" s="18">
        <f t="shared" si="26"/>
        <v>8790.08375</v>
      </c>
      <c r="AL1399" s="18">
        <f t="shared" si="27"/>
        <v>8538.9385</v>
      </c>
    </row>
    <row r="1400" ht="12.75" customHeight="1">
      <c r="A1400" s="1">
        <v>43384.0</v>
      </c>
      <c r="B1400" s="2">
        <v>2053.33</v>
      </c>
      <c r="C1400" s="3">
        <v>9806.11</v>
      </c>
      <c r="D1400" s="2">
        <v>9661.0</v>
      </c>
      <c r="E1400" s="4"/>
      <c r="F1400" s="5">
        <f t="shared" si="1"/>
        <v>1418.746</v>
      </c>
      <c r="G1400" s="6">
        <f t="shared" si="2"/>
        <v>0.9021207097</v>
      </c>
      <c r="H1400" s="6">
        <f t="shared" si="3"/>
        <v>1.619366072</v>
      </c>
      <c r="I1400" s="5" t="b">
        <f t="shared" si="4"/>
        <v>0</v>
      </c>
      <c r="J1400" s="48">
        <f t="shared" si="5"/>
        <v>0</v>
      </c>
      <c r="K1400" s="4">
        <f t="shared" si="6"/>
        <v>-799</v>
      </c>
      <c r="L1400" s="7">
        <f t="shared" si="7"/>
        <v>-0.01479791681</v>
      </c>
      <c r="M1400" s="50" t="b">
        <f t="shared" si="8"/>
        <v>0</v>
      </c>
      <c r="N1400" s="50" t="b">
        <f t="shared" si="9"/>
        <v>0</v>
      </c>
      <c r="O1400" s="50">
        <f t="shared" si="10"/>
        <v>1</v>
      </c>
      <c r="P1400" s="4">
        <f t="shared" si="36"/>
        <v>196300</v>
      </c>
      <c r="Q1400" s="21">
        <f t="shared" si="31"/>
        <v>2</v>
      </c>
      <c r="V1400" s="52"/>
      <c r="W1400" s="53" t="str">
        <f t="shared" si="33"/>
        <v/>
      </c>
      <c r="AE1400" s="16"/>
      <c r="AF1400" s="17" t="str">
        <f t="shared" si="30"/>
        <v>#VALUE!</v>
      </c>
      <c r="AG1400" s="17" t="str">
        <f t="shared" si="22"/>
        <v>#N/A</v>
      </c>
      <c r="AH1400" s="17" t="str">
        <f t="shared" si="23"/>
        <v>#N/A</v>
      </c>
      <c r="AI1400" s="34">
        <f t="shared" si="24"/>
        <v>1</v>
      </c>
      <c r="AJ1400" s="18">
        <f t="shared" si="25"/>
        <v>8825.499</v>
      </c>
      <c r="AK1400" s="18">
        <f t="shared" si="26"/>
        <v>8580.34625</v>
      </c>
      <c r="AL1400" s="18">
        <f t="shared" si="27"/>
        <v>8335.1935</v>
      </c>
    </row>
    <row r="1401" ht="12.75" customHeight="1">
      <c r="A1401" s="1">
        <v>43382.0</v>
      </c>
      <c r="B1401" s="2">
        <v>1206.32</v>
      </c>
      <c r="C1401" s="3">
        <v>10466.83</v>
      </c>
      <c r="D1401" s="2">
        <v>10460.0</v>
      </c>
      <c r="E1401" s="4"/>
      <c r="F1401" s="5">
        <f t="shared" si="1"/>
        <v>1206.09</v>
      </c>
      <c r="G1401" s="6">
        <f t="shared" si="2"/>
        <v>0.9614699532</v>
      </c>
      <c r="H1401" s="6">
        <f t="shared" si="3"/>
        <v>1.184699162</v>
      </c>
      <c r="I1401" s="5" t="b">
        <f t="shared" si="4"/>
        <v>0</v>
      </c>
      <c r="J1401" s="48">
        <f t="shared" si="5"/>
        <v>0</v>
      </c>
      <c r="K1401" s="4">
        <f t="shared" si="6"/>
        <v>-6</v>
      </c>
      <c r="L1401" s="7">
        <f t="shared" si="7"/>
        <v>-0.0006525375878</v>
      </c>
      <c r="M1401" s="50" t="b">
        <f t="shared" si="8"/>
        <v>0</v>
      </c>
      <c r="N1401" s="50" t="b">
        <f t="shared" si="9"/>
        <v>0</v>
      </c>
      <c r="O1401" s="50">
        <f t="shared" si="10"/>
        <v>-1</v>
      </c>
      <c r="P1401" s="4">
        <f t="shared" si="36"/>
        <v>156350</v>
      </c>
      <c r="Q1401" s="21">
        <f t="shared" si="31"/>
        <v>-1</v>
      </c>
      <c r="V1401" s="52"/>
      <c r="W1401" s="53" t="str">
        <f t="shared" si="33"/>
        <v/>
      </c>
      <c r="AE1401" s="16"/>
      <c r="AF1401" s="17" t="str">
        <f t="shared" si="30"/>
        <v>#VALUE!</v>
      </c>
      <c r="AG1401" s="17" t="str">
        <f t="shared" si="22"/>
        <v>#N/A</v>
      </c>
      <c r="AH1401" s="17" t="str">
        <f t="shared" si="23"/>
        <v>#N/A</v>
      </c>
      <c r="AI1401" s="34">
        <f t="shared" si="24"/>
        <v>1</v>
      </c>
      <c r="AJ1401" s="18">
        <f t="shared" si="25"/>
        <v>9420.147</v>
      </c>
      <c r="AK1401" s="18">
        <f t="shared" si="26"/>
        <v>9158.47625</v>
      </c>
      <c r="AL1401" s="18">
        <f t="shared" si="27"/>
        <v>8896.8055</v>
      </c>
    </row>
    <row r="1402" ht="12.75" customHeight="1">
      <c r="A1402" s="1">
        <v>43381.0</v>
      </c>
      <c r="B1402" s="2">
        <v>1248.44</v>
      </c>
      <c r="C1402" s="3">
        <v>10455.93</v>
      </c>
      <c r="D1402" s="2">
        <v>10466.0</v>
      </c>
      <c r="E1402" s="4"/>
      <c r="F1402" s="5">
        <f t="shared" si="1"/>
        <v>1176.574</v>
      </c>
      <c r="G1402" s="6">
        <f t="shared" si="2"/>
        <v>0.9599533975</v>
      </c>
      <c r="H1402" s="6">
        <f t="shared" si="3"/>
        <v>1.184216128</v>
      </c>
      <c r="I1402" s="5" t="b">
        <f t="shared" si="4"/>
        <v>1</v>
      </c>
      <c r="J1402" s="48">
        <f t="shared" si="5"/>
        <v>0</v>
      </c>
      <c r="K1402" s="4">
        <f t="shared" si="6"/>
        <v>-47</v>
      </c>
      <c r="L1402" s="7">
        <f t="shared" si="7"/>
        <v>0.0009630898447</v>
      </c>
      <c r="M1402" s="50" t="b">
        <f t="shared" si="8"/>
        <v>0</v>
      </c>
      <c r="N1402" s="50" t="b">
        <f t="shared" si="9"/>
        <v>0</v>
      </c>
      <c r="O1402" s="50">
        <f t="shared" si="10"/>
        <v>1</v>
      </c>
      <c r="P1402" s="4">
        <f t="shared" si="36"/>
        <v>156650</v>
      </c>
      <c r="Q1402" s="21">
        <f t="shared" si="31"/>
        <v>1</v>
      </c>
      <c r="V1402" s="52"/>
      <c r="W1402" s="53" t="str">
        <f t="shared" si="33"/>
        <v/>
      </c>
      <c r="AE1402" s="16"/>
      <c r="AF1402" s="17" t="str">
        <f t="shared" si="30"/>
        <v>#VALUE!</v>
      </c>
      <c r="AG1402" s="17" t="str">
        <f t="shared" si="22"/>
        <v>#N/A</v>
      </c>
      <c r="AH1402" s="17" t="str">
        <f t="shared" si="23"/>
        <v>#N/A</v>
      </c>
      <c r="AI1402" s="34">
        <f t="shared" si="24"/>
        <v>1</v>
      </c>
      <c r="AJ1402" s="18">
        <f t="shared" si="25"/>
        <v>9410.337</v>
      </c>
      <c r="AK1402" s="18">
        <f t="shared" si="26"/>
        <v>9148.93875</v>
      </c>
      <c r="AL1402" s="18">
        <f t="shared" si="27"/>
        <v>8887.5405</v>
      </c>
    </row>
    <row r="1403" ht="12.75" customHeight="1">
      <c r="A1403" s="1">
        <v>43378.0</v>
      </c>
      <c r="B1403" s="2">
        <v>1488.04</v>
      </c>
      <c r="C1403" s="3">
        <v>10517.12</v>
      </c>
      <c r="D1403" s="2">
        <v>10513.0</v>
      </c>
      <c r="E1403" s="4"/>
      <c r="F1403" s="5">
        <f t="shared" si="1"/>
        <v>1112.616</v>
      </c>
      <c r="G1403" s="6">
        <f t="shared" si="2"/>
        <v>0.9649678846</v>
      </c>
      <c r="H1403" s="6">
        <f t="shared" si="3"/>
        <v>1.181625737</v>
      </c>
      <c r="I1403" s="5" t="b">
        <f t="shared" si="4"/>
        <v>0</v>
      </c>
      <c r="J1403" s="48">
        <f t="shared" si="5"/>
        <v>0</v>
      </c>
      <c r="K1403" s="4">
        <f t="shared" si="6"/>
        <v>-185</v>
      </c>
      <c r="L1403" s="7">
        <f t="shared" si="7"/>
        <v>-0.000391742226</v>
      </c>
      <c r="M1403" s="50" t="b">
        <f t="shared" si="8"/>
        <v>0</v>
      </c>
      <c r="N1403" s="50" t="b">
        <f t="shared" si="9"/>
        <v>0</v>
      </c>
      <c r="O1403" s="50">
        <f t="shared" si="10"/>
        <v>1</v>
      </c>
      <c r="P1403" s="4">
        <f t="shared" si="36"/>
        <v>159000</v>
      </c>
      <c r="Q1403" s="21">
        <f t="shared" si="31"/>
        <v>1</v>
      </c>
      <c r="V1403" s="52"/>
      <c r="W1403" s="53" t="str">
        <f t="shared" si="33"/>
        <v/>
      </c>
      <c r="AE1403" s="16"/>
      <c r="AF1403" s="17" t="str">
        <f t="shared" si="30"/>
        <v>#VALUE!</v>
      </c>
      <c r="AG1403" s="17" t="str">
        <f t="shared" si="22"/>
        <v>#N/A</v>
      </c>
      <c r="AH1403" s="17" t="str">
        <f t="shared" si="23"/>
        <v>#N/A</v>
      </c>
      <c r="AI1403" s="34">
        <f t="shared" si="24"/>
        <v>1</v>
      </c>
      <c r="AJ1403" s="18">
        <f t="shared" si="25"/>
        <v>9465.408</v>
      </c>
      <c r="AK1403" s="18">
        <f t="shared" si="26"/>
        <v>9202.48</v>
      </c>
      <c r="AL1403" s="18">
        <f t="shared" si="27"/>
        <v>8939.552</v>
      </c>
    </row>
    <row r="1404" ht="12.75" customHeight="1">
      <c r="A1404" s="1">
        <v>43377.0</v>
      </c>
      <c r="B1404" s="2">
        <v>1097.6</v>
      </c>
      <c r="C1404" s="3">
        <v>10718.91</v>
      </c>
      <c r="D1404" s="2">
        <v>10698.0</v>
      </c>
      <c r="E1404" s="4"/>
      <c r="F1404" s="5">
        <f t="shared" si="1"/>
        <v>1089.012</v>
      </c>
      <c r="G1404" s="6">
        <f t="shared" si="2"/>
        <v>0.9831498917</v>
      </c>
      <c r="H1404" s="6">
        <f t="shared" si="3"/>
        <v>1.090402897</v>
      </c>
      <c r="I1404" s="5" t="b">
        <f t="shared" si="4"/>
        <v>0</v>
      </c>
      <c r="J1404" s="48">
        <f t="shared" si="5"/>
        <v>0</v>
      </c>
      <c r="K1404" s="4">
        <f t="shared" si="6"/>
        <v>-156</v>
      </c>
      <c r="L1404" s="7">
        <f t="shared" si="7"/>
        <v>-0.001950758053</v>
      </c>
      <c r="M1404" s="50" t="b">
        <f t="shared" si="8"/>
        <v>0</v>
      </c>
      <c r="N1404" s="50" t="b">
        <f t="shared" si="9"/>
        <v>0</v>
      </c>
      <c r="O1404" s="50">
        <f t="shared" si="10"/>
        <v>1</v>
      </c>
      <c r="P1404" s="4">
        <f t="shared" si="36"/>
        <v>168250</v>
      </c>
      <c r="Q1404" s="21">
        <f t="shared" si="31"/>
        <v>1</v>
      </c>
      <c r="V1404" s="52"/>
      <c r="W1404" s="53" t="str">
        <f t="shared" si="33"/>
        <v/>
      </c>
      <c r="AE1404" s="16"/>
      <c r="AF1404" s="17" t="str">
        <f t="shared" si="30"/>
        <v>#VALUE!</v>
      </c>
      <c r="AG1404" s="17" t="str">
        <f t="shared" si="22"/>
        <v>#N/A</v>
      </c>
      <c r="AH1404" s="17" t="str">
        <f t="shared" si="23"/>
        <v>#N/A</v>
      </c>
      <c r="AI1404" s="34">
        <f t="shared" si="24"/>
        <v>1</v>
      </c>
      <c r="AJ1404" s="18">
        <f t="shared" si="25"/>
        <v>9647.019</v>
      </c>
      <c r="AK1404" s="18">
        <f t="shared" si="26"/>
        <v>9379.04625</v>
      </c>
      <c r="AL1404" s="18">
        <f t="shared" si="27"/>
        <v>9111.0735</v>
      </c>
    </row>
    <row r="1405" ht="12.75" customHeight="1">
      <c r="A1405" s="1">
        <v>43376.0</v>
      </c>
      <c r="B1405" s="2">
        <v>990.05</v>
      </c>
      <c r="C1405" s="3">
        <v>10863.94</v>
      </c>
      <c r="D1405" s="2">
        <v>10854.0</v>
      </c>
      <c r="E1405" s="4"/>
      <c r="F1405" s="5">
        <f t="shared" si="1"/>
        <v>1115.244</v>
      </c>
      <c r="G1405" s="6">
        <f t="shared" si="2"/>
        <v>0.9965162862</v>
      </c>
      <c r="H1405" s="6">
        <f t="shared" si="3"/>
        <v>1.089091844</v>
      </c>
      <c r="I1405" s="5" t="b">
        <f t="shared" si="4"/>
        <v>0</v>
      </c>
      <c r="J1405" s="48">
        <f t="shared" si="5"/>
        <v>0</v>
      </c>
      <c r="K1405" s="4">
        <f t="shared" si="6"/>
        <v>-26</v>
      </c>
      <c r="L1405" s="7">
        <f t="shared" si="7"/>
        <v>-0.0009149535067</v>
      </c>
      <c r="M1405" s="50" t="b">
        <f t="shared" si="8"/>
        <v>0</v>
      </c>
      <c r="N1405" s="50" t="b">
        <f t="shared" si="9"/>
        <v>0</v>
      </c>
      <c r="O1405" s="50">
        <f t="shared" si="10"/>
        <v>-1</v>
      </c>
      <c r="P1405" s="4">
        <f t="shared" si="36"/>
        <v>160450</v>
      </c>
      <c r="Q1405" s="21">
        <f t="shared" si="31"/>
        <v>-1</v>
      </c>
      <c r="V1405" s="52"/>
      <c r="W1405" s="53" t="str">
        <f t="shared" si="33"/>
        <v/>
      </c>
      <c r="AE1405" s="16"/>
      <c r="AF1405" s="17" t="str">
        <f t="shared" si="30"/>
        <v>#VALUE!</v>
      </c>
      <c r="AG1405" s="17" t="str">
        <f t="shared" si="22"/>
        <v>#N/A</v>
      </c>
      <c r="AH1405" s="17" t="str">
        <f t="shared" si="23"/>
        <v>#N/A</v>
      </c>
      <c r="AI1405" s="34">
        <f t="shared" si="24"/>
        <v>1</v>
      </c>
      <c r="AJ1405" s="18">
        <f t="shared" si="25"/>
        <v>9777.546</v>
      </c>
      <c r="AK1405" s="18">
        <f t="shared" si="26"/>
        <v>9505.9475</v>
      </c>
      <c r="AL1405" s="18">
        <f t="shared" si="27"/>
        <v>9234.349</v>
      </c>
    </row>
    <row r="1406" ht="12.75" customHeight="1">
      <c r="A1406" s="1">
        <v>43375.0</v>
      </c>
      <c r="B1406" s="2">
        <v>1058.74</v>
      </c>
      <c r="C1406" s="3">
        <v>10919.63</v>
      </c>
      <c r="D1406" s="2">
        <v>10880.0</v>
      </c>
      <c r="E1406" s="4"/>
      <c r="F1406" s="5">
        <f t="shared" si="1"/>
        <v>1130.59</v>
      </c>
      <c r="G1406" s="6">
        <f t="shared" si="2"/>
        <v>1.00178851</v>
      </c>
      <c r="H1406" s="6">
        <f t="shared" si="3"/>
        <v>1.085355207</v>
      </c>
      <c r="I1406" s="5" t="b">
        <f t="shared" si="4"/>
        <v>0</v>
      </c>
      <c r="J1406" s="48">
        <f t="shared" si="5"/>
        <v>0</v>
      </c>
      <c r="K1406" s="4">
        <f t="shared" si="6"/>
        <v>-126</v>
      </c>
      <c r="L1406" s="7">
        <f t="shared" si="7"/>
        <v>-0.003629243848</v>
      </c>
      <c r="M1406" s="50" t="b">
        <f t="shared" si="8"/>
        <v>0</v>
      </c>
      <c r="N1406" s="50" t="b">
        <f t="shared" si="9"/>
        <v>0</v>
      </c>
      <c r="O1406" s="50">
        <f t="shared" si="10"/>
        <v>1</v>
      </c>
      <c r="P1406" s="4">
        <f t="shared" si="36"/>
        <v>161750</v>
      </c>
      <c r="Q1406" s="21">
        <f t="shared" si="31"/>
        <v>1</v>
      </c>
      <c r="V1406" s="52"/>
      <c r="W1406" s="53" t="str">
        <f t="shared" si="33"/>
        <v/>
      </c>
      <c r="AE1406" s="16"/>
      <c r="AF1406" s="17" t="str">
        <f t="shared" si="30"/>
        <v>#VALUE!</v>
      </c>
      <c r="AG1406" s="17" t="str">
        <f t="shared" si="22"/>
        <v>#N/A</v>
      </c>
      <c r="AH1406" s="17" t="str">
        <f t="shared" si="23"/>
        <v>#N/A</v>
      </c>
      <c r="AI1406" s="34">
        <f t="shared" si="24"/>
        <v>1</v>
      </c>
      <c r="AJ1406" s="18">
        <f t="shared" si="25"/>
        <v>9827.667</v>
      </c>
      <c r="AK1406" s="18">
        <f t="shared" si="26"/>
        <v>9554.67625</v>
      </c>
      <c r="AL1406" s="18">
        <f t="shared" si="27"/>
        <v>9281.6855</v>
      </c>
    </row>
    <row r="1407" ht="12.75" customHeight="1">
      <c r="A1407" s="1">
        <v>43374.0</v>
      </c>
      <c r="B1407" s="2">
        <v>928.65</v>
      </c>
      <c r="C1407" s="3">
        <v>11051.8</v>
      </c>
      <c r="D1407" s="2">
        <v>11006.0</v>
      </c>
      <c r="E1407" s="4"/>
      <c r="F1407" s="5">
        <f t="shared" si="1"/>
        <v>1146.29</v>
      </c>
      <c r="G1407" s="6">
        <f t="shared" si="2"/>
        <v>1.014223196</v>
      </c>
      <c r="H1407" s="6">
        <f t="shared" si="3"/>
        <v>1.081016109</v>
      </c>
      <c r="I1407" s="5" t="b">
        <f t="shared" si="4"/>
        <v>0</v>
      </c>
      <c r="J1407" s="48">
        <f t="shared" si="5"/>
        <v>0</v>
      </c>
      <c r="K1407" s="4">
        <f t="shared" si="6"/>
        <v>49</v>
      </c>
      <c r="L1407" s="7">
        <f t="shared" si="7"/>
        <v>-0.00414412132</v>
      </c>
      <c r="M1407" s="50" t="b">
        <f t="shared" si="8"/>
        <v>0</v>
      </c>
      <c r="N1407" s="50" t="b">
        <f t="shared" si="9"/>
        <v>0</v>
      </c>
      <c r="O1407" s="50">
        <f t="shared" si="10"/>
        <v>1</v>
      </c>
      <c r="P1407" s="4">
        <f t="shared" si="36"/>
        <v>168050</v>
      </c>
      <c r="Q1407" s="21">
        <f t="shared" si="31"/>
        <v>1</v>
      </c>
      <c r="V1407" s="52"/>
      <c r="W1407" s="53" t="str">
        <f t="shared" si="33"/>
        <v/>
      </c>
      <c r="AE1407" s="16"/>
      <c r="AF1407" s="17" t="str">
        <f t="shared" si="30"/>
        <v>#VALUE!</v>
      </c>
      <c r="AG1407" s="17" t="str">
        <f t="shared" si="22"/>
        <v>#N/A</v>
      </c>
      <c r="AH1407" s="17" t="str">
        <f t="shared" si="23"/>
        <v>#N/A</v>
      </c>
      <c r="AI1407" s="34">
        <f t="shared" si="24"/>
        <v>1</v>
      </c>
      <c r="AJ1407" s="18">
        <f t="shared" si="25"/>
        <v>9946.62</v>
      </c>
      <c r="AK1407" s="18">
        <f t="shared" si="26"/>
        <v>9670.325</v>
      </c>
      <c r="AL1407" s="18">
        <f t="shared" si="27"/>
        <v>9394.03</v>
      </c>
    </row>
    <row r="1408" ht="12.75" customHeight="1">
      <c r="A1408" s="1">
        <v>43371.0</v>
      </c>
      <c r="B1408" s="2">
        <v>1370.02</v>
      </c>
      <c r="C1408" s="3">
        <v>11006.34</v>
      </c>
      <c r="D1408" s="2">
        <v>10957.0</v>
      </c>
      <c r="E1408" s="4"/>
      <c r="F1408" s="5">
        <f t="shared" si="1"/>
        <v>1271.616</v>
      </c>
      <c r="G1408" s="6">
        <f t="shared" si="2"/>
        <v>1.010736532</v>
      </c>
      <c r="H1408" s="6">
        <f t="shared" si="3"/>
        <v>1.216650324</v>
      </c>
      <c r="I1408" s="5" t="b">
        <f t="shared" si="4"/>
        <v>0</v>
      </c>
      <c r="J1408" s="48">
        <f t="shared" si="5"/>
        <v>0</v>
      </c>
      <c r="K1408" s="4">
        <f t="shared" si="6"/>
        <v>-25</v>
      </c>
      <c r="L1408" s="7">
        <f t="shared" si="7"/>
        <v>-0.004482870782</v>
      </c>
      <c r="M1408" s="50" t="b">
        <f t="shared" si="8"/>
        <v>0</v>
      </c>
      <c r="N1408" s="50" t="b">
        <f t="shared" si="9"/>
        <v>0</v>
      </c>
      <c r="O1408" s="50">
        <f t="shared" si="10"/>
        <v>1</v>
      </c>
      <c r="P1408" s="4">
        <f t="shared" si="36"/>
        <v>165600</v>
      </c>
      <c r="Q1408" s="21">
        <f t="shared" si="31"/>
        <v>1</v>
      </c>
      <c r="V1408" s="52"/>
      <c r="W1408" s="53" t="str">
        <f t="shared" si="33"/>
        <v/>
      </c>
      <c r="AE1408" s="16"/>
      <c r="AF1408" s="17" t="str">
        <f t="shared" si="30"/>
        <v>#VALUE!</v>
      </c>
      <c r="AG1408" s="17" t="str">
        <f t="shared" si="22"/>
        <v>#N/A</v>
      </c>
      <c r="AH1408" s="17" t="str">
        <f t="shared" si="23"/>
        <v>#N/A</v>
      </c>
      <c r="AI1408" s="34">
        <f t="shared" si="24"/>
        <v>1</v>
      </c>
      <c r="AJ1408" s="18">
        <f t="shared" si="25"/>
        <v>9905.706</v>
      </c>
      <c r="AK1408" s="18">
        <f t="shared" si="26"/>
        <v>9630.5475</v>
      </c>
      <c r="AL1408" s="18">
        <f t="shared" si="27"/>
        <v>9355.389</v>
      </c>
    </row>
    <row r="1409" ht="12.75" customHeight="1">
      <c r="A1409" s="1">
        <v>43370.0</v>
      </c>
      <c r="B1409" s="2">
        <v>1228.76</v>
      </c>
      <c r="C1409" s="3">
        <v>11034.19</v>
      </c>
      <c r="D1409" s="2">
        <v>10982.0</v>
      </c>
      <c r="E1409" s="4"/>
      <c r="F1409" s="5">
        <f t="shared" si="1"/>
        <v>1261.6</v>
      </c>
      <c r="G1409" s="6">
        <f t="shared" si="2"/>
        <v>1.013906299</v>
      </c>
      <c r="H1409" s="6">
        <f t="shared" si="3"/>
        <v>1.217699104</v>
      </c>
      <c r="I1409" s="5" t="b">
        <f t="shared" si="4"/>
        <v>0</v>
      </c>
      <c r="J1409" s="48">
        <f t="shared" si="5"/>
        <v>0</v>
      </c>
      <c r="K1409" s="4">
        <f t="shared" si="6"/>
        <v>8</v>
      </c>
      <c r="L1409" s="7">
        <f t="shared" si="7"/>
        <v>-0.004729844239</v>
      </c>
      <c r="M1409" s="50" t="b">
        <f t="shared" si="8"/>
        <v>0</v>
      </c>
      <c r="N1409" s="50" t="b">
        <f t="shared" si="9"/>
        <v>0</v>
      </c>
      <c r="O1409" s="50">
        <f t="shared" si="10"/>
        <v>1</v>
      </c>
      <c r="P1409" s="4">
        <f t="shared" si="36"/>
        <v>166850</v>
      </c>
      <c r="Q1409" s="21">
        <f t="shared" si="31"/>
        <v>1</v>
      </c>
      <c r="V1409" s="52"/>
      <c r="W1409" s="53" t="str">
        <f t="shared" si="33"/>
        <v/>
      </c>
      <c r="AE1409" s="16"/>
      <c r="AF1409" s="17" t="str">
        <f t="shared" si="30"/>
        <v>#VALUE!</v>
      </c>
      <c r="AG1409" s="17" t="str">
        <f t="shared" si="22"/>
        <v>#N/A</v>
      </c>
      <c r="AH1409" s="17" t="str">
        <f t="shared" si="23"/>
        <v>#N/A</v>
      </c>
      <c r="AI1409" s="34">
        <f t="shared" si="24"/>
        <v>1</v>
      </c>
      <c r="AJ1409" s="18">
        <f t="shared" si="25"/>
        <v>9930.771</v>
      </c>
      <c r="AK1409" s="18">
        <f t="shared" si="26"/>
        <v>9654.91625</v>
      </c>
      <c r="AL1409" s="18">
        <f t="shared" si="27"/>
        <v>9379.0615</v>
      </c>
    </row>
    <row r="1410" ht="12.75" customHeight="1">
      <c r="A1410" s="1">
        <v>43369.0</v>
      </c>
      <c r="B1410" s="2">
        <v>1066.78</v>
      </c>
      <c r="C1410" s="3">
        <v>10974.19</v>
      </c>
      <c r="D1410" s="2">
        <v>10974.0</v>
      </c>
      <c r="E1410" s="4"/>
      <c r="F1410" s="5">
        <f t="shared" si="1"/>
        <v>1271.126</v>
      </c>
      <c r="G1410" s="6">
        <f t="shared" si="2"/>
        <v>1.008875589</v>
      </c>
      <c r="H1410" s="6">
        <f t="shared" si="3"/>
        <v>1.217844355</v>
      </c>
      <c r="I1410" s="5" t="b">
        <f t="shared" si="4"/>
        <v>0</v>
      </c>
      <c r="J1410" s="48">
        <f t="shared" si="5"/>
        <v>0</v>
      </c>
      <c r="K1410" s="4">
        <f t="shared" si="6"/>
        <v>-4</v>
      </c>
      <c r="L1410" s="7">
        <f t="shared" si="7"/>
        <v>-0.00001731335069</v>
      </c>
      <c r="M1410" s="50" t="b">
        <f t="shared" si="8"/>
        <v>0</v>
      </c>
      <c r="N1410" s="50" t="b">
        <f t="shared" si="9"/>
        <v>0</v>
      </c>
      <c r="O1410" s="50">
        <f t="shared" si="10"/>
        <v>-1</v>
      </c>
      <c r="P1410" s="4">
        <f t="shared" si="36"/>
        <v>167250</v>
      </c>
      <c r="Q1410" s="21">
        <f t="shared" si="31"/>
        <v>-1</v>
      </c>
      <c r="V1410" s="52"/>
      <c r="W1410" s="53" t="str">
        <f t="shared" si="33"/>
        <v/>
      </c>
      <c r="AE1410" s="16"/>
      <c r="AF1410" s="17" t="str">
        <f t="shared" si="30"/>
        <v>#VALUE!</v>
      </c>
      <c r="AG1410" s="17" t="str">
        <f t="shared" si="22"/>
        <v>#N/A</v>
      </c>
      <c r="AH1410" s="17" t="str">
        <f t="shared" si="23"/>
        <v>#N/A</v>
      </c>
      <c r="AI1410" s="34">
        <f t="shared" si="24"/>
        <v>1</v>
      </c>
      <c r="AJ1410" s="18">
        <f t="shared" si="25"/>
        <v>9876.771</v>
      </c>
      <c r="AK1410" s="18">
        <f t="shared" si="26"/>
        <v>9602.41625</v>
      </c>
      <c r="AL1410" s="18">
        <f t="shared" si="27"/>
        <v>9328.0615</v>
      </c>
    </row>
    <row r="1411" ht="12.75" customHeight="1">
      <c r="A1411" s="1">
        <v>43368.0</v>
      </c>
      <c r="B1411" s="2">
        <v>1137.24</v>
      </c>
      <c r="C1411" s="3">
        <v>10978.85</v>
      </c>
      <c r="D1411" s="2">
        <v>10978.0</v>
      </c>
      <c r="E1411" s="4"/>
      <c r="F1411" s="5">
        <f t="shared" si="1"/>
        <v>1291.698</v>
      </c>
      <c r="G1411" s="6">
        <f t="shared" si="2"/>
        <v>1.00970386</v>
      </c>
      <c r="H1411" s="6">
        <f t="shared" si="3"/>
        <v>1.207750264</v>
      </c>
      <c r="I1411" s="5" t="b">
        <f t="shared" si="4"/>
        <v>0</v>
      </c>
      <c r="J1411" s="48">
        <f t="shared" si="5"/>
        <v>0</v>
      </c>
      <c r="K1411" s="4">
        <f t="shared" si="6"/>
        <v>6</v>
      </c>
      <c r="L1411" s="7">
        <f t="shared" si="7"/>
        <v>-0.00007742158787</v>
      </c>
      <c r="M1411" s="50" t="b">
        <f t="shared" si="8"/>
        <v>0</v>
      </c>
      <c r="N1411" s="50" t="b">
        <f t="shared" si="9"/>
        <v>0</v>
      </c>
      <c r="O1411" s="50">
        <f t="shared" si="10"/>
        <v>-1</v>
      </c>
      <c r="P1411" s="4">
        <f t="shared" si="36"/>
        <v>167050</v>
      </c>
      <c r="Q1411" s="21">
        <f t="shared" si="31"/>
        <v>-1</v>
      </c>
      <c r="V1411" s="52"/>
      <c r="W1411" s="53" t="str">
        <f t="shared" si="33"/>
        <v/>
      </c>
      <c r="AE1411" s="16"/>
      <c r="AF1411" s="17" t="str">
        <f t="shared" si="30"/>
        <v>#VALUE!</v>
      </c>
      <c r="AG1411" s="17" t="str">
        <f t="shared" si="22"/>
        <v>#N/A</v>
      </c>
      <c r="AH1411" s="17" t="str">
        <f t="shared" si="23"/>
        <v>#N/A</v>
      </c>
      <c r="AI1411" s="34">
        <f t="shared" si="24"/>
        <v>1</v>
      </c>
      <c r="AJ1411" s="18">
        <f t="shared" si="25"/>
        <v>9880.965</v>
      </c>
      <c r="AK1411" s="18">
        <f t="shared" si="26"/>
        <v>9606.49375</v>
      </c>
      <c r="AL1411" s="18">
        <f t="shared" si="27"/>
        <v>9332.0225</v>
      </c>
    </row>
    <row r="1412" ht="12.75" customHeight="1">
      <c r="A1412" s="1">
        <v>43364.0</v>
      </c>
      <c r="B1412" s="2">
        <v>1555.28</v>
      </c>
      <c r="C1412" s="3">
        <v>10972.41</v>
      </c>
      <c r="D1412" s="2">
        <v>10972.0</v>
      </c>
      <c r="E1412" s="4"/>
      <c r="F1412" s="5">
        <f t="shared" si="1"/>
        <v>1243.8</v>
      </c>
      <c r="G1412" s="6">
        <f t="shared" si="2"/>
        <v>1.009422442</v>
      </c>
      <c r="H1412" s="6">
        <f t="shared" si="3"/>
        <v>1.203256486</v>
      </c>
      <c r="I1412" s="5" t="b">
        <f t="shared" si="4"/>
        <v>0</v>
      </c>
      <c r="J1412" s="48">
        <f t="shared" si="5"/>
        <v>0</v>
      </c>
      <c r="K1412" s="4">
        <f t="shared" si="6"/>
        <v>124</v>
      </c>
      <c r="L1412" s="7">
        <f t="shared" si="7"/>
        <v>-0.00003736644912</v>
      </c>
      <c r="M1412" s="50" t="b">
        <f t="shared" si="8"/>
        <v>0</v>
      </c>
      <c r="N1412" s="50" t="b">
        <f t="shared" si="9"/>
        <v>0</v>
      </c>
      <c r="O1412" s="50">
        <f t="shared" si="10"/>
        <v>1</v>
      </c>
      <c r="P1412" s="4">
        <f t="shared" si="36"/>
        <v>166750</v>
      </c>
      <c r="Q1412" s="21">
        <f t="shared" si="31"/>
        <v>1</v>
      </c>
      <c r="V1412" s="52"/>
      <c r="W1412" s="53" t="str">
        <f t="shared" si="33"/>
        <v/>
      </c>
      <c r="AE1412" s="16"/>
      <c r="AF1412" s="17" t="str">
        <f t="shared" si="30"/>
        <v>#VALUE!</v>
      </c>
      <c r="AG1412" s="17" t="str">
        <f t="shared" si="22"/>
        <v>#N/A</v>
      </c>
      <c r="AH1412" s="17" t="str">
        <f t="shared" si="23"/>
        <v>#N/A</v>
      </c>
      <c r="AI1412" s="34">
        <f t="shared" si="24"/>
        <v>1</v>
      </c>
      <c r="AJ1412" s="18">
        <f t="shared" si="25"/>
        <v>9875.169</v>
      </c>
      <c r="AK1412" s="18">
        <f t="shared" si="26"/>
        <v>9600.85875</v>
      </c>
      <c r="AL1412" s="18">
        <f t="shared" si="27"/>
        <v>9326.5485</v>
      </c>
    </row>
    <row r="1413" ht="12.75" customHeight="1">
      <c r="A1413" s="1">
        <v>43363.0</v>
      </c>
      <c r="B1413" s="2">
        <v>1319.94</v>
      </c>
      <c r="C1413" s="3">
        <v>10831.41</v>
      </c>
      <c r="D1413" s="2">
        <v>10848.0</v>
      </c>
      <c r="E1413" s="4"/>
      <c r="F1413" s="5">
        <f t="shared" si="1"/>
        <v>1185.462</v>
      </c>
      <c r="G1413" s="6">
        <f t="shared" si="2"/>
        <v>0.996658011</v>
      </c>
      <c r="H1413" s="6">
        <f t="shared" si="3"/>
        <v>1.023273158</v>
      </c>
      <c r="I1413" s="5" t="b">
        <f t="shared" si="4"/>
        <v>0</v>
      </c>
      <c r="J1413" s="48">
        <f t="shared" si="5"/>
        <v>0</v>
      </c>
      <c r="K1413" s="4">
        <f t="shared" si="6"/>
        <v>-25</v>
      </c>
      <c r="L1413" s="7">
        <f t="shared" si="7"/>
        <v>0.001531656543</v>
      </c>
      <c r="M1413" s="50" t="b">
        <f t="shared" si="8"/>
        <v>0</v>
      </c>
      <c r="N1413" s="50" t="b">
        <f t="shared" si="9"/>
        <v>0</v>
      </c>
      <c r="O1413" s="50">
        <f t="shared" si="10"/>
        <v>-1</v>
      </c>
      <c r="P1413" s="4">
        <f t="shared" si="36"/>
        <v>172950</v>
      </c>
      <c r="Q1413" s="21">
        <f t="shared" si="31"/>
        <v>-1</v>
      </c>
      <c r="V1413" s="52"/>
      <c r="W1413" s="53" t="str">
        <f t="shared" si="33"/>
        <v/>
      </c>
      <c r="AE1413" s="16"/>
      <c r="AF1413" s="17" t="str">
        <f t="shared" si="30"/>
        <v>#VALUE!</v>
      </c>
      <c r="AG1413" s="17" t="str">
        <f t="shared" si="22"/>
        <v>#N/A</v>
      </c>
      <c r="AH1413" s="17" t="str">
        <f t="shared" si="23"/>
        <v>#N/A</v>
      </c>
      <c r="AI1413" s="34">
        <f t="shared" si="24"/>
        <v>1</v>
      </c>
      <c r="AJ1413" s="18">
        <f t="shared" si="25"/>
        <v>9748.269</v>
      </c>
      <c r="AK1413" s="18">
        <f t="shared" si="26"/>
        <v>9477.48375</v>
      </c>
      <c r="AL1413" s="18">
        <f t="shared" si="27"/>
        <v>9206.6985</v>
      </c>
      <c r="AM1413" s="19">
        <v>88.0</v>
      </c>
      <c r="AN1413" s="19">
        <v>268.0</v>
      </c>
      <c r="AO1413" s="19">
        <v>45.0</v>
      </c>
      <c r="AP1413" s="19">
        <v>29.5</v>
      </c>
      <c r="AQ1413" s="19">
        <v>21.0</v>
      </c>
    </row>
    <row r="1414" ht="12.75" customHeight="1">
      <c r="A1414" s="102">
        <v>43362.0</v>
      </c>
      <c r="B1414" s="2">
        <v>1276.39</v>
      </c>
      <c r="C1414" s="3">
        <v>10857.27</v>
      </c>
      <c r="D1414" s="2">
        <v>10873.0</v>
      </c>
      <c r="E1414" s="4"/>
      <c r="F1414" s="5">
        <f t="shared" si="1"/>
        <v>1148.154</v>
      </c>
      <c r="G1414" s="6">
        <f t="shared" si="2"/>
        <v>0.9993089903</v>
      </c>
      <c r="H1414" s="6">
        <f t="shared" si="3"/>
        <v>0.9895874387</v>
      </c>
      <c r="I1414" s="5" t="b">
        <f t="shared" si="4"/>
        <v>0</v>
      </c>
      <c r="J1414" s="48">
        <f t="shared" si="5"/>
        <v>0</v>
      </c>
      <c r="K1414" s="4">
        <f t="shared" si="6"/>
        <v>92</v>
      </c>
      <c r="L1414" s="7">
        <f t="shared" si="7"/>
        <v>0.001448798823</v>
      </c>
      <c r="M1414" s="50" t="b">
        <f t="shared" si="8"/>
        <v>0</v>
      </c>
      <c r="N1414" s="50" t="b">
        <f t="shared" si="9"/>
        <v>0</v>
      </c>
      <c r="O1414" s="50">
        <f t="shared" si="10"/>
        <v>-1</v>
      </c>
      <c r="P1414" s="4">
        <f t="shared" si="36"/>
        <v>171700</v>
      </c>
      <c r="Q1414" s="21">
        <f t="shared" si="31"/>
        <v>-1</v>
      </c>
      <c r="V1414" s="52"/>
      <c r="W1414" s="53" t="str">
        <f t="shared" si="33"/>
        <v/>
      </c>
      <c r="AE1414" s="16"/>
      <c r="AF1414" s="17" t="str">
        <f t="shared" si="30"/>
        <v>#VALUE!</v>
      </c>
      <c r="AG1414" s="17" t="str">
        <f t="shared" si="22"/>
        <v>#N/A</v>
      </c>
      <c r="AH1414" s="17" t="str">
        <f t="shared" si="23"/>
        <v>#N/A</v>
      </c>
      <c r="AI1414" s="34">
        <f t="shared" si="24"/>
        <v>1</v>
      </c>
      <c r="AJ1414" s="18">
        <f t="shared" si="25"/>
        <v>9771.543</v>
      </c>
      <c r="AK1414" s="18">
        <f t="shared" si="26"/>
        <v>9500.11125</v>
      </c>
      <c r="AL1414" s="18">
        <f t="shared" si="27"/>
        <v>9228.6795</v>
      </c>
    </row>
    <row r="1415" ht="12.75" customHeight="1">
      <c r="A1415" s="1">
        <v>43361.0</v>
      </c>
      <c r="B1415" s="2">
        <v>1169.64</v>
      </c>
      <c r="C1415" s="3">
        <v>10760.21</v>
      </c>
      <c r="D1415" s="2">
        <v>10781.0</v>
      </c>
      <c r="E1415" s="4"/>
      <c r="F1415" s="5">
        <f t="shared" si="1"/>
        <v>1139.922</v>
      </c>
      <c r="G1415" s="6">
        <f t="shared" si="2"/>
        <v>0.9906129593</v>
      </c>
      <c r="H1415" s="6">
        <f t="shared" si="3"/>
        <v>0.9773635469</v>
      </c>
      <c r="I1415" s="5" t="b">
        <f t="shared" si="4"/>
        <v>0</v>
      </c>
      <c r="J1415" s="48">
        <f t="shared" si="5"/>
        <v>0</v>
      </c>
      <c r="K1415" s="4">
        <f t="shared" si="6"/>
        <v>-43</v>
      </c>
      <c r="L1415" s="7">
        <f t="shared" si="7"/>
        <v>0.001932118425</v>
      </c>
      <c r="M1415" s="50" t="b">
        <f t="shared" si="8"/>
        <v>0</v>
      </c>
      <c r="N1415" s="50" t="b">
        <f t="shared" si="9"/>
        <v>0</v>
      </c>
      <c r="O1415" s="50">
        <f t="shared" si="10"/>
        <v>-1</v>
      </c>
      <c r="P1415" s="4">
        <f t="shared" si="36"/>
        <v>176300</v>
      </c>
      <c r="Q1415" s="21">
        <f t="shared" si="31"/>
        <v>-1</v>
      </c>
      <c r="V1415" s="52"/>
      <c r="W1415" s="53" t="str">
        <f t="shared" si="33"/>
        <v/>
      </c>
      <c r="AE1415" s="16"/>
      <c r="AF1415" s="17" t="str">
        <f t="shared" si="30"/>
        <v>#VALUE!</v>
      </c>
      <c r="AG1415" s="17" t="str">
        <f t="shared" si="22"/>
        <v>#N/A</v>
      </c>
      <c r="AH1415" s="17" t="str">
        <f t="shared" si="23"/>
        <v>#N/A</v>
      </c>
      <c r="AI1415" s="34">
        <f t="shared" si="24"/>
        <v>1</v>
      </c>
      <c r="AJ1415" s="18">
        <f t="shared" si="25"/>
        <v>9684.189</v>
      </c>
      <c r="AK1415" s="18">
        <f t="shared" si="26"/>
        <v>9415.18375</v>
      </c>
      <c r="AL1415" s="18">
        <f t="shared" si="27"/>
        <v>9146.1785</v>
      </c>
    </row>
    <row r="1416" ht="12.75" customHeight="1">
      <c r="A1416" s="1">
        <v>43360.0</v>
      </c>
      <c r="B1416" s="2">
        <v>897.75</v>
      </c>
      <c r="C1416" s="3">
        <v>10828.61</v>
      </c>
      <c r="D1416" s="2">
        <v>10824.0</v>
      </c>
      <c r="E1416" s="4"/>
      <c r="F1416" s="5">
        <f t="shared" si="1"/>
        <v>1153.648</v>
      </c>
      <c r="G1416" s="6">
        <f t="shared" si="2"/>
        <v>0.9969376368</v>
      </c>
      <c r="H1416" s="6">
        <f t="shared" si="3"/>
        <v>0.9743820421</v>
      </c>
      <c r="I1416" s="5" t="b">
        <f t="shared" si="4"/>
        <v>0</v>
      </c>
      <c r="J1416" s="48">
        <f t="shared" si="5"/>
        <v>0</v>
      </c>
      <c r="K1416" s="4">
        <f t="shared" si="6"/>
        <v>-56</v>
      </c>
      <c r="L1416" s="7">
        <f t="shared" si="7"/>
        <v>-0.0004257240772</v>
      </c>
      <c r="M1416" s="50" t="b">
        <f t="shared" si="8"/>
        <v>0</v>
      </c>
      <c r="N1416" s="50" t="b">
        <f t="shared" si="9"/>
        <v>0</v>
      </c>
      <c r="O1416" s="50">
        <f t="shared" si="10"/>
        <v>-1</v>
      </c>
      <c r="P1416" s="4">
        <f t="shared" si="36"/>
        <v>174150</v>
      </c>
      <c r="Q1416" s="21">
        <f t="shared" si="31"/>
        <v>-1</v>
      </c>
      <c r="V1416" s="52"/>
      <c r="W1416" s="53" t="str">
        <f t="shared" si="33"/>
        <v/>
      </c>
      <c r="AE1416" s="16"/>
      <c r="AF1416" s="17" t="str">
        <f t="shared" si="30"/>
        <v>#VALUE!</v>
      </c>
      <c r="AG1416" s="17" t="str">
        <f t="shared" si="22"/>
        <v>#N/A</v>
      </c>
      <c r="AH1416" s="17" t="str">
        <f t="shared" si="23"/>
        <v>#N/A</v>
      </c>
      <c r="AI1416" s="34">
        <f t="shared" si="24"/>
        <v>1</v>
      </c>
      <c r="AJ1416" s="18">
        <f t="shared" si="25"/>
        <v>9745.749</v>
      </c>
      <c r="AK1416" s="18">
        <f t="shared" si="26"/>
        <v>9475.03375</v>
      </c>
      <c r="AL1416" s="18">
        <f t="shared" si="27"/>
        <v>9204.3185</v>
      </c>
    </row>
    <row r="1417" ht="12.75" customHeight="1">
      <c r="A1417" s="1">
        <v>43357.0</v>
      </c>
      <c r="B1417" s="2">
        <v>1263.59</v>
      </c>
      <c r="C1417" s="3">
        <v>10868.14</v>
      </c>
      <c r="D1417" s="2">
        <v>10880.0</v>
      </c>
      <c r="E1417" s="4"/>
      <c r="F1417" s="5">
        <f t="shared" si="1"/>
        <v>1264.722</v>
      </c>
      <c r="G1417" s="6">
        <f t="shared" si="2"/>
        <v>1.00064169</v>
      </c>
      <c r="H1417" s="6">
        <f t="shared" si="3"/>
        <v>1.11564144</v>
      </c>
      <c r="I1417" s="5" t="b">
        <f t="shared" si="4"/>
        <v>0</v>
      </c>
      <c r="J1417" s="48">
        <f t="shared" si="5"/>
        <v>0</v>
      </c>
      <c r="K1417" s="4">
        <f t="shared" si="6"/>
        <v>160</v>
      </c>
      <c r="L1417" s="7">
        <f t="shared" si="7"/>
        <v>0.001091263086</v>
      </c>
      <c r="M1417" s="50" t="b">
        <f t="shared" si="8"/>
        <v>0</v>
      </c>
      <c r="N1417" s="50" t="b">
        <f t="shared" si="9"/>
        <v>0</v>
      </c>
      <c r="O1417" s="50">
        <f t="shared" si="10"/>
        <v>-1</v>
      </c>
      <c r="P1417" s="4">
        <f t="shared" si="36"/>
        <v>171350</v>
      </c>
      <c r="Q1417" s="21">
        <f t="shared" si="31"/>
        <v>-1</v>
      </c>
      <c r="V1417" s="52"/>
      <c r="W1417" s="53" t="str">
        <f t="shared" si="33"/>
        <v/>
      </c>
      <c r="AE1417" s="16"/>
      <c r="AF1417" s="17" t="str">
        <f t="shared" si="30"/>
        <v>#VALUE!</v>
      </c>
      <c r="AG1417" s="17" t="str">
        <f t="shared" si="22"/>
        <v>#N/A</v>
      </c>
      <c r="AH1417" s="17" t="str">
        <f t="shared" si="23"/>
        <v>#N/A</v>
      </c>
      <c r="AI1417" s="34">
        <f t="shared" si="24"/>
        <v>1</v>
      </c>
      <c r="AJ1417" s="18">
        <f t="shared" si="25"/>
        <v>9781.326</v>
      </c>
      <c r="AK1417" s="18">
        <f t="shared" si="26"/>
        <v>9509.6225</v>
      </c>
      <c r="AL1417" s="18">
        <f t="shared" si="27"/>
        <v>9237.919</v>
      </c>
    </row>
    <row r="1418" ht="12.75" customHeight="1">
      <c r="A1418" s="1">
        <v>43356.0</v>
      </c>
      <c r="B1418" s="2">
        <v>1133.4</v>
      </c>
      <c r="C1418" s="3">
        <v>10727.23</v>
      </c>
      <c r="D1418" s="2">
        <v>10720.0</v>
      </c>
      <c r="E1418" s="4"/>
      <c r="F1418" s="5">
        <f t="shared" si="1"/>
        <v>1309.522</v>
      </c>
      <c r="G1418" s="6">
        <f t="shared" si="2"/>
        <v>0.9876207564</v>
      </c>
      <c r="H1418" s="6">
        <f t="shared" si="3"/>
        <v>1.138903641</v>
      </c>
      <c r="I1418" s="5" t="b">
        <f t="shared" si="4"/>
        <v>1</v>
      </c>
      <c r="J1418" s="48">
        <f t="shared" si="5"/>
        <v>0</v>
      </c>
      <c r="K1418" s="4">
        <f t="shared" si="6"/>
        <v>-4</v>
      </c>
      <c r="L1418" s="7">
        <f t="shared" si="7"/>
        <v>-0.0006739857354</v>
      </c>
      <c r="M1418" s="50" t="b">
        <f t="shared" si="8"/>
        <v>0</v>
      </c>
      <c r="N1418" s="50" t="b">
        <f t="shared" si="9"/>
        <v>0</v>
      </c>
      <c r="O1418" s="50">
        <f t="shared" si="10"/>
        <v>-1</v>
      </c>
      <c r="P1418" s="4">
        <f t="shared" si="36"/>
        <v>179350</v>
      </c>
      <c r="Q1418" s="21">
        <f t="shared" si="31"/>
        <v>-1</v>
      </c>
      <c r="V1418" s="52"/>
      <c r="W1418" s="53" t="str">
        <f t="shared" si="33"/>
        <v/>
      </c>
      <c r="AE1418" s="16"/>
      <c r="AF1418" s="17" t="str">
        <f t="shared" si="30"/>
        <v>#VALUE!</v>
      </c>
      <c r="AG1418" s="17" t="str">
        <f t="shared" si="22"/>
        <v>#N/A</v>
      </c>
      <c r="AH1418" s="17" t="str">
        <f t="shared" si="23"/>
        <v>#N/A</v>
      </c>
      <c r="AI1418" s="34">
        <f t="shared" si="24"/>
        <v>1</v>
      </c>
      <c r="AJ1418" s="18">
        <f t="shared" si="25"/>
        <v>9654.507</v>
      </c>
      <c r="AK1418" s="18">
        <f t="shared" si="26"/>
        <v>9386.32625</v>
      </c>
      <c r="AL1418" s="18">
        <f t="shared" si="27"/>
        <v>9118.1455</v>
      </c>
    </row>
    <row r="1419" ht="12.75" customHeight="1">
      <c r="A1419" s="1">
        <v>43355.0</v>
      </c>
      <c r="B1419" s="2">
        <v>1235.23</v>
      </c>
      <c r="C1419" s="3">
        <v>10722.57</v>
      </c>
      <c r="D1419" s="2">
        <v>10724.0</v>
      </c>
      <c r="E1419" s="4"/>
      <c r="F1419" s="5">
        <f t="shared" si="1"/>
        <v>1337.954</v>
      </c>
      <c r="G1419" s="6">
        <f t="shared" si="2"/>
        <v>0.9868679088</v>
      </c>
      <c r="H1419" s="6">
        <f t="shared" si="3"/>
        <v>1.135495976</v>
      </c>
      <c r="I1419" s="5" t="b">
        <f t="shared" si="4"/>
        <v>0</v>
      </c>
      <c r="J1419" s="48">
        <f t="shared" si="5"/>
        <v>0</v>
      </c>
      <c r="K1419" s="4">
        <f t="shared" si="6"/>
        <v>-18</v>
      </c>
      <c r="L1419" s="7">
        <f t="shared" si="7"/>
        <v>0.00013336355</v>
      </c>
      <c r="M1419" s="50" t="b">
        <f t="shared" si="8"/>
        <v>0</v>
      </c>
      <c r="N1419" s="50" t="b">
        <f t="shared" si="9"/>
        <v>0</v>
      </c>
      <c r="O1419" s="50">
        <f t="shared" si="10"/>
        <v>-1</v>
      </c>
      <c r="P1419" s="4">
        <f t="shared" si="36"/>
        <v>179150</v>
      </c>
      <c r="Q1419" s="21">
        <f t="shared" si="31"/>
        <v>-1</v>
      </c>
      <c r="V1419" s="52"/>
      <c r="W1419" s="53" t="str">
        <f t="shared" si="33"/>
        <v/>
      </c>
      <c r="AE1419" s="16"/>
      <c r="AF1419" s="17" t="str">
        <f t="shared" si="30"/>
        <v>#VALUE!</v>
      </c>
      <c r="AG1419" s="17" t="str">
        <f t="shared" si="22"/>
        <v>#N/A</v>
      </c>
      <c r="AH1419" s="17" t="str">
        <f t="shared" si="23"/>
        <v>#N/A</v>
      </c>
      <c r="AI1419" s="34">
        <f t="shared" si="24"/>
        <v>1</v>
      </c>
      <c r="AJ1419" s="18">
        <f t="shared" si="25"/>
        <v>9650.313</v>
      </c>
      <c r="AK1419" s="18">
        <f t="shared" si="26"/>
        <v>9382.24875</v>
      </c>
      <c r="AL1419" s="18">
        <f t="shared" si="27"/>
        <v>9114.1845</v>
      </c>
    </row>
    <row r="1420" ht="12.75" customHeight="1">
      <c r="A1420" s="1">
        <v>43354.0</v>
      </c>
      <c r="B1420" s="2">
        <v>1238.27</v>
      </c>
      <c r="C1420" s="3">
        <v>10752.3</v>
      </c>
      <c r="D1420" s="2">
        <v>10742.0</v>
      </c>
      <c r="E1420" s="4"/>
      <c r="F1420" s="5">
        <f t="shared" si="1"/>
        <v>1318.804</v>
      </c>
      <c r="G1420" s="6">
        <f t="shared" si="2"/>
        <v>0.9892932602</v>
      </c>
      <c r="H1420" s="6">
        <f t="shared" si="3"/>
        <v>1.127671757</v>
      </c>
      <c r="I1420" s="5" t="b">
        <f t="shared" si="4"/>
        <v>0</v>
      </c>
      <c r="J1420" s="48">
        <f t="shared" si="5"/>
        <v>0</v>
      </c>
      <c r="K1420" s="4">
        <f t="shared" si="6"/>
        <v>7</v>
      </c>
      <c r="L1420" s="7">
        <f t="shared" si="7"/>
        <v>-0.0009579345814</v>
      </c>
      <c r="M1420" s="50" t="b">
        <f t="shared" si="8"/>
        <v>0</v>
      </c>
      <c r="N1420" s="50" t="b">
        <f t="shared" si="9"/>
        <v>0</v>
      </c>
      <c r="O1420" s="50">
        <f t="shared" si="10"/>
        <v>-1</v>
      </c>
      <c r="P1420" s="4">
        <f t="shared" si="36"/>
        <v>178250</v>
      </c>
      <c r="Q1420" s="21">
        <f t="shared" si="31"/>
        <v>-1</v>
      </c>
      <c r="V1420" s="52"/>
      <c r="W1420" s="53" t="str">
        <f t="shared" si="33"/>
        <v/>
      </c>
      <c r="AE1420" s="16"/>
      <c r="AF1420" s="17" t="str">
        <f t="shared" si="30"/>
        <v>#VALUE!</v>
      </c>
      <c r="AG1420" s="17" t="str">
        <f t="shared" si="22"/>
        <v>#N/A</v>
      </c>
      <c r="AH1420" s="17" t="str">
        <f t="shared" si="23"/>
        <v>#N/A</v>
      </c>
      <c r="AI1420" s="34">
        <f t="shared" si="24"/>
        <v>1</v>
      </c>
      <c r="AJ1420" s="18">
        <f t="shared" si="25"/>
        <v>9677.07</v>
      </c>
      <c r="AK1420" s="18">
        <f t="shared" si="26"/>
        <v>9408.2625</v>
      </c>
      <c r="AL1420" s="18">
        <f t="shared" si="27"/>
        <v>9139.455</v>
      </c>
    </row>
    <row r="1421" ht="12.75" customHeight="1">
      <c r="A1421" s="1">
        <v>43353.0</v>
      </c>
      <c r="B1421" s="2">
        <v>1453.12</v>
      </c>
      <c r="C1421" s="3">
        <v>10725.8</v>
      </c>
      <c r="D1421" s="2">
        <v>10735.0</v>
      </c>
      <c r="E1421" s="4"/>
      <c r="F1421" s="5">
        <f t="shared" si="1"/>
        <v>1299.06</v>
      </c>
      <c r="G1421" s="6">
        <f t="shared" si="2"/>
        <v>0.9866252569</v>
      </c>
      <c r="H1421" s="6">
        <f t="shared" si="3"/>
        <v>1.121201383</v>
      </c>
      <c r="I1421" s="5" t="b">
        <f t="shared" si="4"/>
        <v>1</v>
      </c>
      <c r="J1421" s="48">
        <f t="shared" si="5"/>
        <v>0</v>
      </c>
      <c r="K1421" s="4">
        <f t="shared" si="6"/>
        <v>-111</v>
      </c>
      <c r="L1421" s="7">
        <f t="shared" si="7"/>
        <v>0.0008577448768</v>
      </c>
      <c r="M1421" s="50" t="b">
        <f t="shared" si="8"/>
        <v>0</v>
      </c>
      <c r="N1421" s="50" t="b">
        <f t="shared" si="9"/>
        <v>0</v>
      </c>
      <c r="O1421" s="50">
        <f t="shared" si="10"/>
        <v>1</v>
      </c>
      <c r="P1421" s="4">
        <f t="shared" si="36"/>
        <v>177900</v>
      </c>
      <c r="Q1421" s="21">
        <f t="shared" si="31"/>
        <v>1</v>
      </c>
      <c r="V1421" s="52"/>
      <c r="W1421" s="53" t="str">
        <f t="shared" si="33"/>
        <v/>
      </c>
      <c r="AE1421" s="16"/>
      <c r="AF1421" s="17" t="str">
        <f t="shared" si="30"/>
        <v>#VALUE!</v>
      </c>
      <c r="AG1421" s="17" t="str">
        <f t="shared" si="22"/>
        <v>#N/A</v>
      </c>
      <c r="AH1421" s="17" t="str">
        <f t="shared" si="23"/>
        <v>#N/A</v>
      </c>
      <c r="AI1421" s="34">
        <f t="shared" si="24"/>
        <v>1</v>
      </c>
      <c r="AJ1421" s="18">
        <f t="shared" si="25"/>
        <v>9653.22</v>
      </c>
      <c r="AK1421" s="18">
        <f t="shared" si="26"/>
        <v>9385.075</v>
      </c>
      <c r="AL1421" s="18">
        <f t="shared" si="27"/>
        <v>9116.93</v>
      </c>
    </row>
    <row r="1422" ht="12.75" customHeight="1">
      <c r="A1422" s="1">
        <v>43350.0</v>
      </c>
      <c r="B1422" s="2">
        <v>1487.59</v>
      </c>
      <c r="C1422" s="3">
        <v>10846.99</v>
      </c>
      <c r="D1422" s="2">
        <v>10846.0</v>
      </c>
      <c r="E1422" s="4"/>
      <c r="F1422" s="5">
        <f t="shared" si="1"/>
        <v>1228.394</v>
      </c>
      <c r="G1422" s="6">
        <f t="shared" si="2"/>
        <v>0.9972201249</v>
      </c>
      <c r="H1422" s="6">
        <f t="shared" si="3"/>
        <v>1.114945765</v>
      </c>
      <c r="I1422" s="5" t="b">
        <f t="shared" si="4"/>
        <v>0</v>
      </c>
      <c r="J1422" s="48">
        <f t="shared" si="5"/>
        <v>0</v>
      </c>
      <c r="K1422" s="4">
        <f t="shared" si="6"/>
        <v>-54</v>
      </c>
      <c r="L1422" s="7">
        <f t="shared" si="7"/>
        <v>-0.00009126955957</v>
      </c>
      <c r="M1422" s="50" t="b">
        <f t="shared" si="8"/>
        <v>0</v>
      </c>
      <c r="N1422" s="50" t="b">
        <f t="shared" si="9"/>
        <v>0</v>
      </c>
      <c r="O1422" s="50">
        <f t="shared" si="10"/>
        <v>1</v>
      </c>
      <c r="P1422" s="4">
        <f t="shared" si="36"/>
        <v>183450</v>
      </c>
      <c r="Q1422" s="21">
        <f t="shared" si="31"/>
        <v>1</v>
      </c>
      <c r="V1422" s="52"/>
      <c r="W1422" s="53" t="str">
        <f t="shared" si="33"/>
        <v/>
      </c>
      <c r="AE1422" s="16"/>
      <c r="AF1422" s="17" t="str">
        <f t="shared" si="30"/>
        <v>#VALUE!</v>
      </c>
      <c r="AG1422" s="17" t="str">
        <f t="shared" si="22"/>
        <v>#N/A</v>
      </c>
      <c r="AH1422" s="17" t="str">
        <f t="shared" si="23"/>
        <v>#N/A</v>
      </c>
      <c r="AI1422" s="34">
        <f t="shared" si="24"/>
        <v>1</v>
      </c>
      <c r="AJ1422" s="18">
        <f t="shared" si="25"/>
        <v>9762.291</v>
      </c>
      <c r="AK1422" s="18">
        <f t="shared" si="26"/>
        <v>9491.11625</v>
      </c>
      <c r="AL1422" s="18">
        <f t="shared" si="27"/>
        <v>9219.9415</v>
      </c>
    </row>
    <row r="1423" ht="12.75" customHeight="1">
      <c r="A1423" s="1">
        <v>43349.0</v>
      </c>
      <c r="B1423" s="2">
        <v>1275.56</v>
      </c>
      <c r="C1423" s="3">
        <v>10924.3</v>
      </c>
      <c r="D1423" s="2">
        <v>10900.0</v>
      </c>
      <c r="E1423" s="4"/>
      <c r="F1423" s="5">
        <f t="shared" si="1"/>
        <v>1171.01</v>
      </c>
      <c r="G1423" s="6">
        <f t="shared" si="2"/>
        <v>1.004070722</v>
      </c>
      <c r="H1423" s="6">
        <f t="shared" si="3"/>
        <v>0.9541951755</v>
      </c>
      <c r="I1423" s="5" t="b">
        <f t="shared" si="4"/>
        <v>1</v>
      </c>
      <c r="J1423" s="48">
        <f t="shared" si="5"/>
        <v>0</v>
      </c>
      <c r="K1423" s="4">
        <f t="shared" si="6"/>
        <v>-49</v>
      </c>
      <c r="L1423" s="7">
        <f t="shared" si="7"/>
        <v>-0.002224398817</v>
      </c>
      <c r="M1423" s="50" t="b">
        <f t="shared" si="8"/>
        <v>0</v>
      </c>
      <c r="N1423" s="50" t="b">
        <f t="shared" si="9"/>
        <v>0</v>
      </c>
      <c r="O1423" s="50">
        <f t="shared" si="10"/>
        <v>1</v>
      </c>
      <c r="P1423" s="4">
        <f t="shared" si="36"/>
        <v>186150</v>
      </c>
      <c r="Q1423" s="21">
        <f t="shared" si="31"/>
        <v>1</v>
      </c>
      <c r="V1423" s="52"/>
      <c r="W1423" s="53" t="str">
        <f t="shared" si="33"/>
        <v/>
      </c>
      <c r="AE1423" s="16"/>
      <c r="AF1423" s="17" t="str">
        <f t="shared" si="30"/>
        <v>#VALUE!</v>
      </c>
      <c r="AG1423" s="17" t="str">
        <f t="shared" si="22"/>
        <v>#N/A</v>
      </c>
      <c r="AH1423" s="17" t="str">
        <f t="shared" si="23"/>
        <v>#N/A</v>
      </c>
      <c r="AI1423" s="34">
        <f t="shared" si="24"/>
        <v>1</v>
      </c>
      <c r="AJ1423" s="18">
        <f t="shared" si="25"/>
        <v>9831.87</v>
      </c>
      <c r="AK1423" s="18">
        <f t="shared" si="26"/>
        <v>9558.7625</v>
      </c>
      <c r="AL1423" s="18">
        <f t="shared" si="27"/>
        <v>9285.655</v>
      </c>
    </row>
    <row r="1424" ht="12.75" customHeight="1">
      <c r="A1424" s="1">
        <v>43348.0</v>
      </c>
      <c r="B1424" s="2">
        <v>1139.48</v>
      </c>
      <c r="C1424" s="3">
        <v>10995.13</v>
      </c>
      <c r="D1424" s="2">
        <v>10949.0</v>
      </c>
      <c r="E1424" s="4"/>
      <c r="F1424" s="5">
        <f t="shared" si="1"/>
        <v>1140.346</v>
      </c>
      <c r="G1424" s="6">
        <f t="shared" si="2"/>
        <v>1.010195643</v>
      </c>
      <c r="H1424" s="6">
        <f t="shared" si="3"/>
        <v>0.8927415628</v>
      </c>
      <c r="I1424" s="5" t="b">
        <f t="shared" si="4"/>
        <v>0</v>
      </c>
      <c r="J1424" s="48">
        <f t="shared" si="5"/>
        <v>0</v>
      </c>
      <c r="K1424" s="4">
        <f t="shared" si="6"/>
        <v>-52</v>
      </c>
      <c r="L1424" s="7">
        <f t="shared" si="7"/>
        <v>-0.004195493823</v>
      </c>
      <c r="M1424" s="50" t="b">
        <f t="shared" si="8"/>
        <v>0</v>
      </c>
      <c r="N1424" s="50" t="b">
        <f t="shared" si="9"/>
        <v>0</v>
      </c>
      <c r="O1424" s="50">
        <f t="shared" si="10"/>
        <v>1</v>
      </c>
      <c r="P1424" s="4">
        <f t="shared" si="36"/>
        <v>188600</v>
      </c>
      <c r="Q1424" s="21">
        <f t="shared" si="31"/>
        <v>1</v>
      </c>
      <c r="V1424" s="52"/>
      <c r="W1424" s="53" t="str">
        <f t="shared" si="33"/>
        <v/>
      </c>
      <c r="AE1424" s="16"/>
      <c r="AF1424" s="17" t="str">
        <f t="shared" si="30"/>
        <v>#VALUE!</v>
      </c>
      <c r="AG1424" s="17" t="str">
        <f t="shared" si="22"/>
        <v>#N/A</v>
      </c>
      <c r="AH1424" s="17" t="str">
        <f t="shared" si="23"/>
        <v>#N/A</v>
      </c>
      <c r="AI1424" s="34">
        <f t="shared" si="24"/>
        <v>1</v>
      </c>
      <c r="AJ1424" s="18">
        <f t="shared" si="25"/>
        <v>9895.617</v>
      </c>
      <c r="AK1424" s="18">
        <f t="shared" si="26"/>
        <v>9620.73875</v>
      </c>
      <c r="AL1424" s="18">
        <f t="shared" si="27"/>
        <v>9345.8605</v>
      </c>
    </row>
    <row r="1425" ht="12.75" customHeight="1">
      <c r="A1425" s="1">
        <v>43347.0</v>
      </c>
      <c r="B1425" s="2">
        <v>1139.55</v>
      </c>
      <c r="C1425" s="3">
        <v>11021.38</v>
      </c>
      <c r="D1425" s="2">
        <v>11001.0</v>
      </c>
      <c r="E1425" s="4"/>
      <c r="F1425" s="5">
        <f t="shared" si="1"/>
        <v>1149.62</v>
      </c>
      <c r="G1425" s="6">
        <f t="shared" si="2"/>
        <v>1.012375398</v>
      </c>
      <c r="H1425" s="6">
        <f t="shared" si="3"/>
        <v>0.8855358374</v>
      </c>
      <c r="I1425" s="5" t="b">
        <f t="shared" si="4"/>
        <v>0</v>
      </c>
      <c r="J1425" s="48">
        <f t="shared" si="5"/>
        <v>0</v>
      </c>
      <c r="K1425" s="4">
        <f t="shared" si="6"/>
        <v>65</v>
      </c>
      <c r="L1425" s="7">
        <f t="shared" si="7"/>
        <v>-0.00184913323</v>
      </c>
      <c r="M1425" s="50" t="b">
        <f t="shared" si="8"/>
        <v>0</v>
      </c>
      <c r="N1425" s="50" t="b">
        <f t="shared" si="9"/>
        <v>0</v>
      </c>
      <c r="O1425" s="50">
        <f t="shared" si="10"/>
        <v>1</v>
      </c>
      <c r="P1425" s="4">
        <f t="shared" si="36"/>
        <v>191200</v>
      </c>
      <c r="Q1425" s="21">
        <f t="shared" si="31"/>
        <v>1</v>
      </c>
      <c r="V1425" s="52"/>
      <c r="W1425" s="53" t="str">
        <f t="shared" si="33"/>
        <v/>
      </c>
      <c r="AE1425" s="16"/>
      <c r="AF1425" s="17" t="str">
        <f t="shared" si="30"/>
        <v>#VALUE!</v>
      </c>
      <c r="AG1425" s="17" t="str">
        <f t="shared" si="22"/>
        <v>#N/A</v>
      </c>
      <c r="AH1425" s="17" t="str">
        <f t="shared" si="23"/>
        <v>#N/A</v>
      </c>
      <c r="AI1425" s="34">
        <f t="shared" si="24"/>
        <v>1</v>
      </c>
      <c r="AJ1425" s="18">
        <f t="shared" si="25"/>
        <v>9919.242</v>
      </c>
      <c r="AK1425" s="18">
        <f t="shared" si="26"/>
        <v>9643.7075</v>
      </c>
      <c r="AL1425" s="18">
        <f t="shared" si="27"/>
        <v>9368.173</v>
      </c>
    </row>
    <row r="1426" ht="12.75" customHeight="1">
      <c r="A1426" s="1">
        <v>43346.0</v>
      </c>
      <c r="B1426" s="2">
        <v>1099.79</v>
      </c>
      <c r="C1426" s="3">
        <v>10964.22</v>
      </c>
      <c r="D1426" s="2">
        <v>10936.0</v>
      </c>
      <c r="E1426" s="4"/>
      <c r="F1426" s="5">
        <f t="shared" si="1"/>
        <v>1177.04</v>
      </c>
      <c r="G1426" s="6">
        <f t="shared" si="2"/>
        <v>1.006927847</v>
      </c>
      <c r="H1426" s="6">
        <f t="shared" si="3"/>
        <v>0.9370617787</v>
      </c>
      <c r="I1426" s="5" t="b">
        <f t="shared" si="4"/>
        <v>0</v>
      </c>
      <c r="J1426" s="48">
        <f t="shared" si="5"/>
        <v>0</v>
      </c>
      <c r="K1426" s="4">
        <f t="shared" si="6"/>
        <v>-86</v>
      </c>
      <c r="L1426" s="7">
        <f t="shared" si="7"/>
        <v>-0.002573826501</v>
      </c>
      <c r="M1426" s="50" t="b">
        <f t="shared" si="8"/>
        <v>0</v>
      </c>
      <c r="N1426" s="50" t="b">
        <f t="shared" si="9"/>
        <v>0</v>
      </c>
      <c r="O1426" s="50">
        <f t="shared" si="10"/>
        <v>1</v>
      </c>
      <c r="P1426" s="4">
        <f t="shared" si="36"/>
        <v>187950</v>
      </c>
      <c r="Q1426" s="21">
        <f t="shared" si="31"/>
        <v>1</v>
      </c>
      <c r="V1426" s="52"/>
      <c r="W1426" s="53" t="str">
        <f t="shared" si="33"/>
        <v/>
      </c>
      <c r="AE1426" s="16"/>
      <c r="AF1426" s="17" t="str">
        <f t="shared" si="30"/>
        <v>#VALUE!</v>
      </c>
      <c r="AG1426" s="17" t="str">
        <f t="shared" si="22"/>
        <v>#N/A</v>
      </c>
      <c r="AH1426" s="17" t="str">
        <f t="shared" si="23"/>
        <v>#N/A</v>
      </c>
      <c r="AI1426" s="34">
        <f t="shared" si="24"/>
        <v>1</v>
      </c>
      <c r="AJ1426" s="18">
        <f t="shared" si="25"/>
        <v>9867.798</v>
      </c>
      <c r="AK1426" s="18">
        <f t="shared" si="26"/>
        <v>9593.6925</v>
      </c>
      <c r="AL1426" s="18">
        <f t="shared" si="27"/>
        <v>9319.587</v>
      </c>
    </row>
    <row r="1427" ht="12.75" customHeight="1">
      <c r="A1427" s="1">
        <v>43343.0</v>
      </c>
      <c r="B1427" s="2">
        <v>1200.67</v>
      </c>
      <c r="C1427" s="3">
        <v>11063.94</v>
      </c>
      <c r="D1427" s="2">
        <v>11022.0</v>
      </c>
      <c r="E1427" s="4"/>
      <c r="F1427" s="5">
        <f t="shared" si="1"/>
        <v>1167.364</v>
      </c>
      <c r="G1427" s="6">
        <f t="shared" si="2"/>
        <v>1.015787064</v>
      </c>
      <c r="H1427" s="6">
        <f t="shared" si="3"/>
        <v>0.9312487516</v>
      </c>
      <c r="I1427" s="5" t="b">
        <f t="shared" si="4"/>
        <v>0</v>
      </c>
      <c r="J1427" s="48">
        <f t="shared" si="5"/>
        <v>0</v>
      </c>
      <c r="K1427" s="4">
        <f t="shared" si="6"/>
        <v>0</v>
      </c>
      <c r="L1427" s="7">
        <f t="shared" si="7"/>
        <v>-0.003790693008</v>
      </c>
      <c r="M1427" s="50" t="b">
        <f t="shared" si="8"/>
        <v>0</v>
      </c>
      <c r="N1427" s="50" t="b">
        <f t="shared" si="9"/>
        <v>0</v>
      </c>
      <c r="O1427" s="50">
        <f t="shared" si="10"/>
        <v>1</v>
      </c>
      <c r="P1427" s="4">
        <f t="shared" si="36"/>
        <v>192250</v>
      </c>
      <c r="Q1427" s="21">
        <f t="shared" si="31"/>
        <v>1</v>
      </c>
      <c r="V1427" s="52"/>
      <c r="W1427" s="53" t="str">
        <f t="shared" si="33"/>
        <v/>
      </c>
      <c r="AE1427" s="16"/>
      <c r="AF1427" s="17" t="str">
        <f t="shared" si="30"/>
        <v>#VALUE!</v>
      </c>
      <c r="AG1427" s="17" t="str">
        <f t="shared" si="22"/>
        <v>#N/A</v>
      </c>
      <c r="AH1427" s="17" t="str">
        <f t="shared" si="23"/>
        <v>#N/A</v>
      </c>
      <c r="AI1427" s="34">
        <f t="shared" si="24"/>
        <v>1</v>
      </c>
      <c r="AJ1427" s="18">
        <f t="shared" si="25"/>
        <v>9957.546</v>
      </c>
      <c r="AK1427" s="18">
        <f t="shared" si="26"/>
        <v>9680.9475</v>
      </c>
      <c r="AL1427" s="18">
        <f t="shared" si="27"/>
        <v>9404.349</v>
      </c>
    </row>
    <row r="1428" ht="12.75" customHeight="1">
      <c r="A1428" s="1">
        <v>43342.0</v>
      </c>
      <c r="B1428" s="2">
        <v>1122.24</v>
      </c>
      <c r="C1428" s="3">
        <v>11093.75</v>
      </c>
      <c r="D1428" s="2">
        <v>11022.0</v>
      </c>
      <c r="E1428" s="4"/>
      <c r="F1428" s="5">
        <f t="shared" si="1"/>
        <v>1119.722</v>
      </c>
      <c r="G1428" s="6">
        <f t="shared" si="2"/>
        <v>1.018231316</v>
      </c>
      <c r="H1428" s="6">
        <f t="shared" si="3"/>
        <v>0.9236557227</v>
      </c>
      <c r="I1428" s="5" t="b">
        <f t="shared" si="4"/>
        <v>0</v>
      </c>
      <c r="J1428" s="48">
        <f t="shared" si="5"/>
        <v>0</v>
      </c>
      <c r="K1428" s="4">
        <f t="shared" si="6"/>
        <v>-20</v>
      </c>
      <c r="L1428" s="7">
        <f t="shared" si="7"/>
        <v>-0.006467605634</v>
      </c>
      <c r="M1428" s="50" t="b">
        <f t="shared" si="8"/>
        <v>0</v>
      </c>
      <c r="N1428" s="50" t="b">
        <f t="shared" si="9"/>
        <v>0</v>
      </c>
      <c r="O1428" s="50">
        <f t="shared" si="10"/>
        <v>1</v>
      </c>
      <c r="P1428" s="4">
        <f t="shared" si="36"/>
        <v>192250</v>
      </c>
      <c r="Q1428" s="21">
        <f t="shared" si="31"/>
        <v>1</v>
      </c>
      <c r="V1428" s="52"/>
      <c r="W1428" s="53" t="str">
        <f t="shared" si="33"/>
        <v/>
      </c>
      <c r="AE1428" s="16"/>
      <c r="AF1428" s="17" t="str">
        <f t="shared" si="30"/>
        <v>#VALUE!</v>
      </c>
      <c r="AG1428" s="17" t="str">
        <f t="shared" si="22"/>
        <v>#N/A</v>
      </c>
      <c r="AH1428" s="17" t="str">
        <f t="shared" si="23"/>
        <v>#N/A</v>
      </c>
      <c r="AI1428" s="34">
        <f t="shared" si="24"/>
        <v>1</v>
      </c>
      <c r="AJ1428" s="18">
        <f t="shared" si="25"/>
        <v>9984.375</v>
      </c>
      <c r="AK1428" s="18">
        <f t="shared" si="26"/>
        <v>9707.03125</v>
      </c>
      <c r="AL1428" s="18">
        <f t="shared" si="27"/>
        <v>9429.6875</v>
      </c>
    </row>
    <row r="1429" ht="12.75" customHeight="1">
      <c r="A1429" s="1">
        <v>43341.0</v>
      </c>
      <c r="B1429" s="2">
        <v>1185.85</v>
      </c>
      <c r="C1429" s="3">
        <v>11099.57</v>
      </c>
      <c r="D1429" s="2">
        <v>11042.0</v>
      </c>
      <c r="E1429" s="4"/>
      <c r="F1429" s="5">
        <f t="shared" si="1"/>
        <v>1094.352</v>
      </c>
      <c r="G1429" s="6">
        <f t="shared" si="2"/>
        <v>1.018597092</v>
      </c>
      <c r="H1429" s="6">
        <f t="shared" si="3"/>
        <v>0.9172736499</v>
      </c>
      <c r="I1429" s="5" t="b">
        <f t="shared" si="4"/>
        <v>0</v>
      </c>
      <c r="J1429" s="48">
        <f t="shared" si="5"/>
        <v>0</v>
      </c>
      <c r="K1429" s="4">
        <f t="shared" si="6"/>
        <v>87</v>
      </c>
      <c r="L1429" s="7">
        <f t="shared" si="7"/>
        <v>-0.005186687412</v>
      </c>
      <c r="M1429" s="50" t="b">
        <f t="shared" si="8"/>
        <v>0</v>
      </c>
      <c r="N1429" s="50" t="b">
        <f t="shared" si="9"/>
        <v>0</v>
      </c>
      <c r="O1429" s="50">
        <f t="shared" si="10"/>
        <v>1</v>
      </c>
      <c r="P1429" s="4">
        <f t="shared" si="36"/>
        <v>193250</v>
      </c>
      <c r="Q1429" s="21">
        <f t="shared" si="31"/>
        <v>1</v>
      </c>
      <c r="V1429" s="52"/>
      <c r="W1429" s="53" t="str">
        <f t="shared" si="33"/>
        <v/>
      </c>
      <c r="AE1429" s="16"/>
      <c r="AF1429" s="17" t="str">
        <f t="shared" si="30"/>
        <v>#VALUE!</v>
      </c>
      <c r="AG1429" s="17" t="str">
        <f t="shared" si="22"/>
        <v>#N/A</v>
      </c>
      <c r="AH1429" s="17" t="str">
        <f t="shared" si="23"/>
        <v>#N/A</v>
      </c>
      <c r="AI1429" s="34">
        <f t="shared" si="24"/>
        <v>1</v>
      </c>
      <c r="AJ1429" s="18">
        <f t="shared" si="25"/>
        <v>9989.613</v>
      </c>
      <c r="AK1429" s="18">
        <f t="shared" si="26"/>
        <v>9712.12375</v>
      </c>
      <c r="AL1429" s="18">
        <f t="shared" si="27"/>
        <v>9434.6345</v>
      </c>
    </row>
    <row r="1430" ht="12.75" customHeight="1">
      <c r="A1430" s="1">
        <v>43340.0</v>
      </c>
      <c r="B1430" s="2">
        <v>1276.65</v>
      </c>
      <c r="C1430" s="3">
        <v>10989.55</v>
      </c>
      <c r="D1430" s="2">
        <v>10955.0</v>
      </c>
      <c r="E1430" s="4"/>
      <c r="F1430" s="5">
        <f t="shared" si="1"/>
        <v>1051.956</v>
      </c>
      <c r="G1430" s="6">
        <f t="shared" si="2"/>
        <v>1.008499827</v>
      </c>
      <c r="H1430" s="6">
        <f t="shared" si="3"/>
        <v>0.9125480449</v>
      </c>
      <c r="I1430" s="5" t="b">
        <f t="shared" si="4"/>
        <v>0</v>
      </c>
      <c r="J1430" s="48">
        <f t="shared" si="5"/>
        <v>0</v>
      </c>
      <c r="K1430" s="4">
        <f t="shared" si="6"/>
        <v>71</v>
      </c>
      <c r="L1430" s="7">
        <f t="shared" si="7"/>
        <v>-0.003143895792</v>
      </c>
      <c r="M1430" s="50" t="b">
        <f t="shared" si="8"/>
        <v>0</v>
      </c>
      <c r="N1430" s="50" t="b">
        <f t="shared" si="9"/>
        <v>0</v>
      </c>
      <c r="O1430" s="50">
        <f t="shared" si="10"/>
        <v>1</v>
      </c>
      <c r="P1430" s="4">
        <f t="shared" si="36"/>
        <v>188900</v>
      </c>
      <c r="Q1430" s="21">
        <f t="shared" si="31"/>
        <v>1</v>
      </c>
      <c r="V1430" s="52"/>
      <c r="W1430" s="53" t="str">
        <f t="shared" si="33"/>
        <v/>
      </c>
      <c r="AE1430" s="16"/>
      <c r="AF1430" s="17" t="str">
        <f t="shared" si="30"/>
        <v>#VALUE!</v>
      </c>
      <c r="AG1430" s="17" t="str">
        <f t="shared" si="22"/>
        <v>#N/A</v>
      </c>
      <c r="AH1430" s="17" t="str">
        <f t="shared" si="23"/>
        <v>#N/A</v>
      </c>
      <c r="AI1430" s="34">
        <f t="shared" si="24"/>
        <v>1</v>
      </c>
      <c r="AJ1430" s="18">
        <f t="shared" si="25"/>
        <v>9890.595</v>
      </c>
      <c r="AK1430" s="18">
        <f t="shared" si="26"/>
        <v>9615.85625</v>
      </c>
      <c r="AL1430" s="18">
        <f t="shared" si="27"/>
        <v>9341.1175</v>
      </c>
    </row>
    <row r="1431" ht="12.75" customHeight="1">
      <c r="A1431" s="1">
        <v>43339.0</v>
      </c>
      <c r="B1431" s="2">
        <v>1051.41</v>
      </c>
      <c r="C1431" s="3">
        <v>10902.21</v>
      </c>
      <c r="D1431" s="2">
        <v>10884.0</v>
      </c>
      <c r="E1431" s="4"/>
      <c r="F1431" s="5">
        <f t="shared" si="1"/>
        <v>1021.202</v>
      </c>
      <c r="G1431" s="6">
        <f t="shared" si="2"/>
        <v>1.000301207</v>
      </c>
      <c r="H1431" s="6">
        <f t="shared" si="3"/>
        <v>0.8000950051</v>
      </c>
      <c r="I1431" s="5" t="b">
        <f t="shared" si="4"/>
        <v>0</v>
      </c>
      <c r="J1431" s="48">
        <f t="shared" si="5"/>
        <v>0</v>
      </c>
      <c r="K1431" s="4">
        <f t="shared" si="6"/>
        <v>96</v>
      </c>
      <c r="L1431" s="7">
        <f t="shared" si="7"/>
        <v>-0.001670303544</v>
      </c>
      <c r="M1431" s="50" t="b">
        <f t="shared" si="8"/>
        <v>0</v>
      </c>
      <c r="N1431" s="50" t="b">
        <f t="shared" si="9"/>
        <v>0</v>
      </c>
      <c r="O1431" s="50">
        <f t="shared" si="10"/>
        <v>1</v>
      </c>
      <c r="P1431" s="4">
        <f t="shared" si="36"/>
        <v>185350</v>
      </c>
      <c r="Q1431" s="21">
        <f t="shared" si="31"/>
        <v>1</v>
      </c>
      <c r="V1431" s="52"/>
      <c r="W1431" s="53" t="str">
        <f t="shared" si="33"/>
        <v/>
      </c>
      <c r="AE1431" s="16"/>
      <c r="AF1431" s="17" t="str">
        <f t="shared" si="30"/>
        <v>#VALUE!</v>
      </c>
      <c r="AG1431" s="17" t="str">
        <f t="shared" si="22"/>
        <v>#N/A</v>
      </c>
      <c r="AH1431" s="17" t="str">
        <f t="shared" si="23"/>
        <v>#N/A</v>
      </c>
      <c r="AI1431" s="34">
        <f t="shared" si="24"/>
        <v>1</v>
      </c>
      <c r="AJ1431" s="18">
        <f t="shared" si="25"/>
        <v>9811.989</v>
      </c>
      <c r="AK1431" s="18">
        <f t="shared" si="26"/>
        <v>9539.43375</v>
      </c>
      <c r="AL1431" s="18">
        <f t="shared" si="27"/>
        <v>9266.8785</v>
      </c>
    </row>
    <row r="1432" ht="12.75" customHeight="1">
      <c r="A1432" s="1">
        <v>43336.0</v>
      </c>
      <c r="B1432" s="2">
        <v>962.46</v>
      </c>
      <c r="C1432" s="3">
        <v>10809.35</v>
      </c>
      <c r="D1432" s="2">
        <v>10788.0</v>
      </c>
      <c r="E1432" s="4"/>
      <c r="F1432" s="5">
        <f t="shared" si="1"/>
        <v>1037.422</v>
      </c>
      <c r="G1432" s="6">
        <f t="shared" si="2"/>
        <v>0.9917100228</v>
      </c>
      <c r="H1432" s="6">
        <f t="shared" si="3"/>
        <v>0.804011146</v>
      </c>
      <c r="I1432" s="5" t="b">
        <f t="shared" si="4"/>
        <v>1</v>
      </c>
      <c r="J1432" s="48">
        <f t="shared" si="5"/>
        <v>0</v>
      </c>
      <c r="K1432" s="4">
        <f t="shared" si="6"/>
        <v>-54</v>
      </c>
      <c r="L1432" s="7">
        <f t="shared" si="7"/>
        <v>-0.001975141891</v>
      </c>
      <c r="M1432" s="50" t="b">
        <f t="shared" si="8"/>
        <v>0</v>
      </c>
      <c r="N1432" s="50" t="b">
        <f t="shared" si="9"/>
        <v>0</v>
      </c>
      <c r="O1432" s="50">
        <f t="shared" si="10"/>
        <v>1</v>
      </c>
      <c r="P1432" s="4">
        <f t="shared" si="36"/>
        <v>180550</v>
      </c>
      <c r="Q1432" s="21">
        <f t="shared" si="31"/>
        <v>1</v>
      </c>
      <c r="V1432" s="52"/>
      <c r="W1432" s="53" t="str">
        <f t="shared" si="33"/>
        <v/>
      </c>
      <c r="AE1432" s="16"/>
      <c r="AF1432" s="17" t="str">
        <f t="shared" si="30"/>
        <v>#VALUE!</v>
      </c>
      <c r="AG1432" s="17" t="str">
        <f t="shared" si="22"/>
        <v>#N/A</v>
      </c>
      <c r="AH1432" s="17" t="str">
        <f t="shared" si="23"/>
        <v>#N/A</v>
      </c>
      <c r="AI1432" s="34">
        <f t="shared" si="24"/>
        <v>1</v>
      </c>
      <c r="AJ1432" s="18">
        <f t="shared" si="25"/>
        <v>9728.415</v>
      </c>
      <c r="AK1432" s="18">
        <f t="shared" si="26"/>
        <v>9458.18125</v>
      </c>
      <c r="AL1432" s="18">
        <f t="shared" si="27"/>
        <v>9187.9475</v>
      </c>
    </row>
    <row r="1433" ht="12.75" customHeight="1">
      <c r="A1433" s="1">
        <v>43335.0</v>
      </c>
      <c r="B1433" s="2">
        <v>995.39</v>
      </c>
      <c r="C1433" s="3">
        <v>10863.13</v>
      </c>
      <c r="D1433" s="2">
        <v>10842.0</v>
      </c>
      <c r="E1433" s="4"/>
      <c r="F1433" s="5">
        <f t="shared" si="1"/>
        <v>1098.204</v>
      </c>
      <c r="G1433" s="6">
        <f t="shared" si="2"/>
        <v>0.9965441227</v>
      </c>
      <c r="H1433" s="6">
        <f t="shared" si="3"/>
        <v>0.8843724117</v>
      </c>
      <c r="I1433" s="5" t="b">
        <f t="shared" si="4"/>
        <v>0</v>
      </c>
      <c r="J1433" s="48">
        <f t="shared" si="5"/>
        <v>0</v>
      </c>
      <c r="K1433" s="4">
        <f t="shared" si="6"/>
        <v>78</v>
      </c>
      <c r="L1433" s="7">
        <f t="shared" si="7"/>
        <v>-0.001945111584</v>
      </c>
      <c r="M1433" s="50" t="b">
        <f t="shared" si="8"/>
        <v>0</v>
      </c>
      <c r="N1433" s="50" t="b">
        <f t="shared" si="9"/>
        <v>0</v>
      </c>
      <c r="O1433" s="50">
        <f t="shared" si="10"/>
        <v>1</v>
      </c>
      <c r="P1433" s="4">
        <f t="shared" si="36"/>
        <v>183250</v>
      </c>
      <c r="Q1433" s="21">
        <f t="shared" si="31"/>
        <v>1</v>
      </c>
      <c r="V1433" s="52"/>
      <c r="W1433" s="53" t="str">
        <f t="shared" si="33"/>
        <v/>
      </c>
      <c r="AE1433" s="16"/>
      <c r="AF1433" s="17" t="str">
        <f t="shared" si="30"/>
        <v>#VALUE!</v>
      </c>
      <c r="AG1433" s="17" t="str">
        <f t="shared" si="22"/>
        <v>#N/A</v>
      </c>
      <c r="AH1433" s="17" t="str">
        <f t="shared" si="23"/>
        <v>#N/A</v>
      </c>
      <c r="AI1433" s="34">
        <f t="shared" si="24"/>
        <v>1</v>
      </c>
      <c r="AJ1433" s="18">
        <f t="shared" si="25"/>
        <v>9776.817</v>
      </c>
      <c r="AK1433" s="18">
        <f t="shared" si="26"/>
        <v>9505.23875</v>
      </c>
      <c r="AL1433" s="18">
        <f t="shared" si="27"/>
        <v>9233.6605</v>
      </c>
    </row>
    <row r="1434" ht="12.75" customHeight="1">
      <c r="A1434" s="1">
        <v>43334.0</v>
      </c>
      <c r="B1434" s="2">
        <v>973.87</v>
      </c>
      <c r="C1434" s="3">
        <v>10804.2</v>
      </c>
      <c r="D1434" s="2">
        <v>10764.0</v>
      </c>
      <c r="E1434" s="4"/>
      <c r="F1434" s="5">
        <f t="shared" si="1"/>
        <v>1176.984</v>
      </c>
      <c r="G1434" s="6">
        <f t="shared" si="2"/>
        <v>0.9912016882</v>
      </c>
      <c r="H1434" s="6">
        <f t="shared" si="3"/>
        <v>0.9633522932</v>
      </c>
      <c r="I1434" s="5" t="b">
        <f t="shared" si="4"/>
        <v>0</v>
      </c>
      <c r="J1434" s="48">
        <f t="shared" si="5"/>
        <v>0</v>
      </c>
      <c r="K1434" s="4">
        <f t="shared" si="6"/>
        <v>-3</v>
      </c>
      <c r="L1434" s="7">
        <f t="shared" si="7"/>
        <v>-0.003720775254</v>
      </c>
      <c r="M1434" s="50" t="b">
        <f t="shared" si="8"/>
        <v>0</v>
      </c>
      <c r="N1434" s="50" t="b">
        <f t="shared" si="9"/>
        <v>0</v>
      </c>
      <c r="O1434" s="50">
        <f t="shared" si="10"/>
        <v>1</v>
      </c>
      <c r="P1434" s="4">
        <f t="shared" si="36"/>
        <v>179350</v>
      </c>
      <c r="Q1434" s="21">
        <f t="shared" si="31"/>
        <v>1</v>
      </c>
      <c r="V1434" s="52"/>
      <c r="W1434" s="53" t="str">
        <f t="shared" si="33"/>
        <v/>
      </c>
      <c r="AE1434" s="16"/>
      <c r="AF1434" s="17" t="str">
        <f t="shared" si="30"/>
        <v>#VALUE!</v>
      </c>
      <c r="AG1434" s="17" t="str">
        <f t="shared" si="22"/>
        <v>#N/A</v>
      </c>
      <c r="AH1434" s="17" t="str">
        <f t="shared" si="23"/>
        <v>#N/A</v>
      </c>
      <c r="AI1434" s="34">
        <f t="shared" si="24"/>
        <v>1</v>
      </c>
      <c r="AJ1434" s="18">
        <f t="shared" si="25"/>
        <v>9723.78</v>
      </c>
      <c r="AK1434" s="18">
        <f t="shared" si="26"/>
        <v>9453.675</v>
      </c>
      <c r="AL1434" s="18">
        <f t="shared" si="27"/>
        <v>9183.57</v>
      </c>
    </row>
    <row r="1435" ht="12.75" customHeight="1">
      <c r="A1435" s="1">
        <v>43333.0</v>
      </c>
      <c r="B1435" s="2">
        <v>1122.88</v>
      </c>
      <c r="C1435" s="3">
        <v>10792.2</v>
      </c>
      <c r="D1435" s="2">
        <v>10767.0</v>
      </c>
      <c r="E1435" s="4"/>
      <c r="F1435" s="5">
        <f t="shared" si="1"/>
        <v>1247.448</v>
      </c>
      <c r="G1435" s="6">
        <f t="shared" si="2"/>
        <v>0.9898587372</v>
      </c>
      <c r="H1435" s="6">
        <f t="shared" si="3"/>
        <v>0.9587387867</v>
      </c>
      <c r="I1435" s="5" t="b">
        <f t="shared" si="4"/>
        <v>0</v>
      </c>
      <c r="J1435" s="48">
        <f t="shared" si="5"/>
        <v>0</v>
      </c>
      <c r="K1435" s="4">
        <f t="shared" si="6"/>
        <v>96</v>
      </c>
      <c r="L1435" s="7">
        <f t="shared" si="7"/>
        <v>-0.002335019736</v>
      </c>
      <c r="M1435" s="50" t="b">
        <f t="shared" si="8"/>
        <v>0</v>
      </c>
      <c r="N1435" s="50" t="b">
        <f t="shared" si="9"/>
        <v>0</v>
      </c>
      <c r="O1435" s="50">
        <f t="shared" si="10"/>
        <v>1</v>
      </c>
      <c r="P1435" s="4">
        <f t="shared" si="36"/>
        <v>179500</v>
      </c>
      <c r="Q1435" s="21">
        <f t="shared" si="31"/>
        <v>1</v>
      </c>
      <c r="V1435" s="52"/>
      <c r="W1435" s="53" t="str">
        <f t="shared" si="33"/>
        <v/>
      </c>
      <c r="AE1435" s="16"/>
      <c r="AF1435" s="17" t="str">
        <f t="shared" si="30"/>
        <v>#VALUE!</v>
      </c>
      <c r="AG1435" s="17" t="str">
        <f t="shared" si="22"/>
        <v>#N/A</v>
      </c>
      <c r="AH1435" s="17" t="str">
        <f t="shared" si="23"/>
        <v>#N/A</v>
      </c>
      <c r="AI1435" s="34">
        <f t="shared" si="24"/>
        <v>1</v>
      </c>
      <c r="AJ1435" s="18">
        <f t="shared" si="25"/>
        <v>9712.98</v>
      </c>
      <c r="AK1435" s="18">
        <f t="shared" si="26"/>
        <v>9443.175</v>
      </c>
      <c r="AL1435" s="18">
        <f t="shared" si="27"/>
        <v>9173.37</v>
      </c>
    </row>
    <row r="1436" ht="12.75" customHeight="1">
      <c r="A1436" s="1">
        <v>43332.0</v>
      </c>
      <c r="B1436" s="2">
        <v>1132.51</v>
      </c>
      <c r="C1436" s="3">
        <v>10699.05</v>
      </c>
      <c r="D1436" s="2">
        <v>10671.0</v>
      </c>
      <c r="E1436" s="4"/>
      <c r="F1436" s="5">
        <f t="shared" si="1"/>
        <v>1294.064</v>
      </c>
      <c r="G1436" s="6">
        <f t="shared" si="2"/>
        <v>0.9810217482</v>
      </c>
      <c r="H1436" s="6">
        <f t="shared" si="3"/>
        <v>0.9557616245</v>
      </c>
      <c r="I1436" s="5" t="b">
        <f t="shared" si="4"/>
        <v>1</v>
      </c>
      <c r="J1436" s="48">
        <f t="shared" si="5"/>
        <v>0</v>
      </c>
      <c r="K1436" s="4">
        <f t="shared" si="6"/>
        <v>10</v>
      </c>
      <c r="L1436" s="7">
        <f t="shared" si="7"/>
        <v>-0.002621728097</v>
      </c>
      <c r="M1436" s="50" t="b">
        <f t="shared" si="8"/>
        <v>0</v>
      </c>
      <c r="N1436" s="50" t="b">
        <f t="shared" si="9"/>
        <v>0</v>
      </c>
      <c r="O1436" s="50">
        <f t="shared" si="10"/>
        <v>1</v>
      </c>
      <c r="P1436" s="4">
        <f t="shared" si="36"/>
        <v>174700</v>
      </c>
      <c r="Q1436" s="21">
        <f t="shared" si="31"/>
        <v>1</v>
      </c>
      <c r="V1436" s="52"/>
      <c r="W1436" s="53" t="str">
        <f t="shared" si="33"/>
        <v/>
      </c>
      <c r="AE1436" s="16"/>
      <c r="AF1436" s="17" t="str">
        <f t="shared" si="30"/>
        <v>#VALUE!</v>
      </c>
      <c r="AG1436" s="17" t="str">
        <f t="shared" si="22"/>
        <v>#N/A</v>
      </c>
      <c r="AH1436" s="17" t="str">
        <f t="shared" si="23"/>
        <v>#N/A</v>
      </c>
      <c r="AI1436" s="34">
        <f t="shared" si="24"/>
        <v>1</v>
      </c>
      <c r="AJ1436" s="18">
        <f t="shared" si="25"/>
        <v>9629.145</v>
      </c>
      <c r="AK1436" s="18">
        <f t="shared" si="26"/>
        <v>9361.66875</v>
      </c>
      <c r="AL1436" s="18">
        <f t="shared" si="27"/>
        <v>9094.1925</v>
      </c>
    </row>
    <row r="1437" ht="12.75" customHeight="1">
      <c r="A1437" s="1">
        <v>43329.0</v>
      </c>
      <c r="B1437" s="2">
        <v>1266.37</v>
      </c>
      <c r="C1437" s="3">
        <v>10690.96</v>
      </c>
      <c r="D1437" s="2">
        <v>10661.0</v>
      </c>
      <c r="E1437" s="4"/>
      <c r="F1437" s="5">
        <f t="shared" si="1"/>
        <v>1382.51</v>
      </c>
      <c r="G1437" s="6">
        <f t="shared" si="2"/>
        <v>0.9799156862</v>
      </c>
      <c r="H1437" s="6">
        <f t="shared" si="3"/>
        <v>1.081525209</v>
      </c>
      <c r="I1437" s="5" t="b">
        <f t="shared" si="4"/>
        <v>0</v>
      </c>
      <c r="J1437" s="48">
        <f t="shared" si="5"/>
        <v>0</v>
      </c>
      <c r="K1437" s="4">
        <f t="shared" si="6"/>
        <v>-28</v>
      </c>
      <c r="L1437" s="7">
        <f t="shared" si="7"/>
        <v>-0.002802367608</v>
      </c>
      <c r="M1437" s="50" t="b">
        <f t="shared" si="8"/>
        <v>0</v>
      </c>
      <c r="N1437" s="50" t="b">
        <f t="shared" si="9"/>
        <v>0</v>
      </c>
      <c r="O1437" s="50">
        <f t="shared" si="10"/>
        <v>1</v>
      </c>
      <c r="P1437" s="4">
        <f t="shared" si="36"/>
        <v>174200</v>
      </c>
      <c r="Q1437" s="21">
        <f t="shared" si="31"/>
        <v>1</v>
      </c>
      <c r="V1437" s="52"/>
      <c r="W1437" s="53" t="str">
        <f t="shared" si="33"/>
        <v/>
      </c>
      <c r="AE1437" s="16"/>
      <c r="AF1437" s="17" t="str">
        <f t="shared" si="30"/>
        <v>#VALUE!</v>
      </c>
      <c r="AG1437" s="17" t="str">
        <f t="shared" si="22"/>
        <v>#N/A</v>
      </c>
      <c r="AH1437" s="17" t="str">
        <f t="shared" si="23"/>
        <v>#N/A</v>
      </c>
      <c r="AI1437" s="34">
        <f t="shared" si="24"/>
        <v>1</v>
      </c>
      <c r="AJ1437" s="18">
        <f t="shared" si="25"/>
        <v>9621.864</v>
      </c>
      <c r="AK1437" s="18">
        <f t="shared" si="26"/>
        <v>9354.59</v>
      </c>
      <c r="AL1437" s="18">
        <f t="shared" si="27"/>
        <v>9087.316</v>
      </c>
    </row>
    <row r="1438" ht="12.75" customHeight="1">
      <c r="A1438" s="1">
        <v>43328.0</v>
      </c>
      <c r="B1438" s="2">
        <v>1389.29</v>
      </c>
      <c r="C1438" s="3">
        <v>10683.9</v>
      </c>
      <c r="D1438" s="2">
        <v>10689.0</v>
      </c>
      <c r="E1438" s="4"/>
      <c r="F1438" s="5">
        <f t="shared" si="1"/>
        <v>1375.904</v>
      </c>
      <c r="G1438" s="6">
        <f t="shared" si="2"/>
        <v>0.9789007531</v>
      </c>
      <c r="H1438" s="6">
        <f t="shared" si="3"/>
        <v>1.081547122</v>
      </c>
      <c r="I1438" s="5" t="b">
        <f t="shared" si="4"/>
        <v>0</v>
      </c>
      <c r="J1438" s="48">
        <f t="shared" si="5"/>
        <v>0</v>
      </c>
      <c r="K1438" s="4">
        <f t="shared" si="6"/>
        <v>-48</v>
      </c>
      <c r="L1438" s="7">
        <f t="shared" si="7"/>
        <v>0.0004773537753</v>
      </c>
      <c r="M1438" s="50" t="b">
        <f t="shared" si="8"/>
        <v>0</v>
      </c>
      <c r="N1438" s="50" t="b">
        <f t="shared" si="9"/>
        <v>0</v>
      </c>
      <c r="O1438" s="50">
        <f t="shared" si="10"/>
        <v>-1</v>
      </c>
      <c r="P1438" s="4">
        <f t="shared" si="36"/>
        <v>172800</v>
      </c>
      <c r="Q1438" s="21">
        <f t="shared" si="31"/>
        <v>-1</v>
      </c>
      <c r="V1438" s="52"/>
      <c r="W1438" s="53" t="str">
        <f t="shared" si="33"/>
        <v/>
      </c>
      <c r="AE1438" s="16"/>
      <c r="AF1438" s="17" t="str">
        <f t="shared" si="30"/>
        <v>#VALUE!</v>
      </c>
      <c r="AG1438" s="17" t="str">
        <f t="shared" si="22"/>
        <v>#N/A</v>
      </c>
      <c r="AH1438" s="17" t="str">
        <f t="shared" si="23"/>
        <v>#N/A</v>
      </c>
      <c r="AI1438" s="34">
        <f t="shared" si="24"/>
        <v>1</v>
      </c>
      <c r="AJ1438" s="18">
        <f t="shared" si="25"/>
        <v>9615.51</v>
      </c>
      <c r="AK1438" s="18">
        <f t="shared" si="26"/>
        <v>9348.4125</v>
      </c>
      <c r="AL1438" s="18">
        <f t="shared" si="27"/>
        <v>9081.315</v>
      </c>
      <c r="AM1438" s="19">
        <v>129.0</v>
      </c>
      <c r="AN1438" s="19">
        <v>309.0</v>
      </c>
      <c r="AO1438" s="19">
        <v>62.0</v>
      </c>
      <c r="AP1438" s="19">
        <v>43.0</v>
      </c>
      <c r="AQ1438" s="19">
        <v>33.0</v>
      </c>
    </row>
    <row r="1439" ht="12.75" customHeight="1">
      <c r="A1439" s="102">
        <v>43327.0</v>
      </c>
      <c r="B1439" s="2">
        <v>1326.19</v>
      </c>
      <c r="C1439" s="3">
        <v>10716.75</v>
      </c>
      <c r="D1439" s="2">
        <v>10737.0</v>
      </c>
      <c r="E1439" s="4"/>
      <c r="F1439" s="5">
        <f t="shared" si="1"/>
        <v>1346.282</v>
      </c>
      <c r="G1439" s="6">
        <f t="shared" si="2"/>
        <v>0.9816073853</v>
      </c>
      <c r="H1439" s="6">
        <f t="shared" si="3"/>
        <v>1.08171552</v>
      </c>
      <c r="I1439" s="5" t="b">
        <f t="shared" si="4"/>
        <v>1</v>
      </c>
      <c r="J1439" s="48">
        <f t="shared" si="5"/>
        <v>0</v>
      </c>
      <c r="K1439" s="4">
        <f t="shared" si="6"/>
        <v>-83</v>
      </c>
      <c r="L1439" s="7">
        <f t="shared" si="7"/>
        <v>0.0018895654</v>
      </c>
      <c r="M1439" s="50" t="b">
        <f t="shared" si="8"/>
        <v>0</v>
      </c>
      <c r="N1439" s="50" t="b">
        <f t="shared" si="9"/>
        <v>0</v>
      </c>
      <c r="O1439" s="50">
        <f t="shared" si="10"/>
        <v>-1</v>
      </c>
      <c r="P1439" s="4">
        <f t="shared" si="36"/>
        <v>170400</v>
      </c>
      <c r="Q1439" s="21">
        <f t="shared" si="31"/>
        <v>-1</v>
      </c>
      <c r="V1439" s="52"/>
      <c r="W1439" s="53" t="str">
        <f t="shared" si="33"/>
        <v/>
      </c>
      <c r="AE1439" s="16"/>
      <c r="AF1439" s="17" t="str">
        <f t="shared" si="30"/>
        <v>#VALUE!</v>
      </c>
      <c r="AG1439" s="17" t="str">
        <f t="shared" si="22"/>
        <v>#N/A</v>
      </c>
      <c r="AH1439" s="17" t="str">
        <f t="shared" si="23"/>
        <v>#N/A</v>
      </c>
      <c r="AI1439" s="34">
        <f t="shared" si="24"/>
        <v>1</v>
      </c>
      <c r="AJ1439" s="18">
        <f t="shared" si="25"/>
        <v>9645.075</v>
      </c>
      <c r="AK1439" s="18">
        <f t="shared" si="26"/>
        <v>9377.15625</v>
      </c>
      <c r="AL1439" s="18">
        <f t="shared" si="27"/>
        <v>9109.2375</v>
      </c>
    </row>
    <row r="1440" ht="12.75" customHeight="1">
      <c r="A1440" s="1">
        <v>43326.0</v>
      </c>
      <c r="B1440" s="2">
        <v>1355.96</v>
      </c>
      <c r="C1440" s="3">
        <v>10824.23</v>
      </c>
      <c r="D1440" s="2">
        <v>10820.0</v>
      </c>
      <c r="E1440" s="4"/>
      <c r="F1440" s="5">
        <f t="shared" si="1"/>
        <v>1357.908</v>
      </c>
      <c r="G1440" s="6">
        <f t="shared" si="2"/>
        <v>0.99111622</v>
      </c>
      <c r="H1440" s="6">
        <f t="shared" si="3"/>
        <v>1.081550341</v>
      </c>
      <c r="I1440" s="5" t="b">
        <f t="shared" si="4"/>
        <v>0</v>
      </c>
      <c r="J1440" s="48">
        <f t="shared" si="5"/>
        <v>0</v>
      </c>
      <c r="K1440" s="4">
        <f t="shared" si="6"/>
        <v>62</v>
      </c>
      <c r="L1440" s="7">
        <f t="shared" si="7"/>
        <v>-0.0003907899222</v>
      </c>
      <c r="M1440" s="50" t="b">
        <f t="shared" si="8"/>
        <v>0</v>
      </c>
      <c r="N1440" s="50" t="b">
        <f t="shared" si="9"/>
        <v>0</v>
      </c>
      <c r="O1440" s="50">
        <f t="shared" si="10"/>
        <v>-1</v>
      </c>
      <c r="P1440" s="4">
        <f t="shared" si="36"/>
        <v>166250</v>
      </c>
      <c r="Q1440" s="21">
        <f t="shared" si="31"/>
        <v>-1</v>
      </c>
      <c r="V1440" s="52"/>
      <c r="W1440" s="53" t="str">
        <f t="shared" si="33"/>
        <v/>
      </c>
      <c r="AE1440" s="16"/>
      <c r="AF1440" s="17" t="str">
        <f t="shared" si="30"/>
        <v>#VALUE!</v>
      </c>
      <c r="AG1440" s="17" t="str">
        <f t="shared" si="22"/>
        <v>#N/A</v>
      </c>
      <c r="AH1440" s="17" t="str">
        <f t="shared" si="23"/>
        <v>#N/A</v>
      </c>
      <c r="AI1440" s="34">
        <f t="shared" si="24"/>
        <v>1</v>
      </c>
      <c r="AJ1440" s="18">
        <f t="shared" si="25"/>
        <v>9741.807</v>
      </c>
      <c r="AK1440" s="18">
        <f t="shared" si="26"/>
        <v>9471.20125</v>
      </c>
      <c r="AL1440" s="18">
        <f t="shared" si="27"/>
        <v>9200.5955</v>
      </c>
    </row>
    <row r="1441" ht="12.75" customHeight="1">
      <c r="A1441" s="1">
        <v>43325.0</v>
      </c>
      <c r="B1441" s="2">
        <v>1574.74</v>
      </c>
      <c r="C1441" s="3">
        <v>10748.92</v>
      </c>
      <c r="D1441" s="2">
        <v>10758.0</v>
      </c>
      <c r="E1441" s="4"/>
      <c r="F1441" s="5">
        <f t="shared" si="1"/>
        <v>1324.37</v>
      </c>
      <c r="G1441" s="6">
        <f t="shared" si="2"/>
        <v>0.9840072983</v>
      </c>
      <c r="H1441" s="6">
        <f t="shared" si="3"/>
        <v>1.082834841</v>
      </c>
      <c r="I1441" s="5" t="b">
        <f t="shared" si="4"/>
        <v>1</v>
      </c>
      <c r="J1441" s="48">
        <f t="shared" si="5"/>
        <v>0</v>
      </c>
      <c r="K1441" s="4">
        <f t="shared" si="6"/>
        <v>-204</v>
      </c>
      <c r="L1441" s="7">
        <f t="shared" si="7"/>
        <v>0.0008447360293</v>
      </c>
      <c r="M1441" s="50" t="b">
        <f t="shared" si="8"/>
        <v>0</v>
      </c>
      <c r="N1441" s="50" t="b">
        <f t="shared" si="9"/>
        <v>0</v>
      </c>
      <c r="O1441" s="50">
        <f t="shared" si="10"/>
        <v>1</v>
      </c>
      <c r="P1441" s="4">
        <f t="shared" si="36"/>
        <v>163150</v>
      </c>
      <c r="Q1441" s="21">
        <f t="shared" si="31"/>
        <v>1</v>
      </c>
      <c r="V1441" s="52"/>
      <c r="W1441" s="53" t="str">
        <f t="shared" si="33"/>
        <v/>
      </c>
      <c r="AE1441" s="16"/>
      <c r="AF1441" s="17" t="str">
        <f t="shared" si="30"/>
        <v>#VALUE!</v>
      </c>
      <c r="AG1441" s="17" t="str">
        <f t="shared" si="22"/>
        <v>#N/A</v>
      </c>
      <c r="AH1441" s="17" t="str">
        <f t="shared" si="23"/>
        <v>#N/A</v>
      </c>
      <c r="AI1441" s="34">
        <f t="shared" si="24"/>
        <v>1</v>
      </c>
      <c r="AJ1441" s="18">
        <f t="shared" si="25"/>
        <v>9674.028</v>
      </c>
      <c r="AK1441" s="18">
        <f t="shared" si="26"/>
        <v>9405.305</v>
      </c>
      <c r="AL1441" s="18">
        <f t="shared" si="27"/>
        <v>9136.582</v>
      </c>
    </row>
    <row r="1442" ht="12.75" customHeight="1">
      <c r="A1442" s="1">
        <v>43322.0</v>
      </c>
      <c r="B1442" s="2">
        <v>1233.34</v>
      </c>
      <c r="C1442" s="3">
        <v>10983.68</v>
      </c>
      <c r="D1442" s="2">
        <v>10962.0</v>
      </c>
      <c r="E1442" s="4"/>
      <c r="F1442" s="5">
        <f t="shared" si="1"/>
        <v>1241.58</v>
      </c>
      <c r="G1442" s="6">
        <f t="shared" si="2"/>
        <v>1.005372685</v>
      </c>
      <c r="H1442" s="6">
        <f t="shared" si="3"/>
        <v>0.9553547367</v>
      </c>
      <c r="I1442" s="5" t="b">
        <f t="shared" si="4"/>
        <v>0</v>
      </c>
      <c r="J1442" s="48">
        <f t="shared" si="5"/>
        <v>0</v>
      </c>
      <c r="K1442" s="4">
        <f t="shared" si="6"/>
        <v>-57</v>
      </c>
      <c r="L1442" s="7">
        <f t="shared" si="7"/>
        <v>-0.001973837548</v>
      </c>
      <c r="M1442" s="50" t="b">
        <f t="shared" si="8"/>
        <v>0</v>
      </c>
      <c r="N1442" s="50" t="b">
        <f t="shared" si="9"/>
        <v>0</v>
      </c>
      <c r="O1442" s="50">
        <f t="shared" si="10"/>
        <v>1</v>
      </c>
      <c r="P1442" s="4">
        <f t="shared" si="36"/>
        <v>173350</v>
      </c>
      <c r="Q1442" s="21">
        <f t="shared" si="31"/>
        <v>1</v>
      </c>
      <c r="V1442" s="52"/>
      <c r="W1442" s="53" t="str">
        <f t="shared" si="33"/>
        <v/>
      </c>
      <c r="AE1442" s="16"/>
      <c r="AF1442" s="17" t="str">
        <f t="shared" si="30"/>
        <v>#VALUE!</v>
      </c>
      <c r="AG1442" s="17" t="str">
        <f t="shared" si="22"/>
        <v>#N/A</v>
      </c>
      <c r="AH1442" s="17" t="str">
        <f t="shared" si="23"/>
        <v>#N/A</v>
      </c>
      <c r="AI1442" s="34">
        <f t="shared" si="24"/>
        <v>1</v>
      </c>
      <c r="AJ1442" s="18">
        <f t="shared" si="25"/>
        <v>9885.312</v>
      </c>
      <c r="AK1442" s="18">
        <f t="shared" si="26"/>
        <v>9610.72</v>
      </c>
      <c r="AL1442" s="18">
        <f t="shared" si="27"/>
        <v>9336.128</v>
      </c>
    </row>
    <row r="1443" ht="12.75" customHeight="1">
      <c r="A1443" s="1">
        <v>43321.0</v>
      </c>
      <c r="B1443" s="2">
        <v>1241.18</v>
      </c>
      <c r="C1443" s="3">
        <v>11028.07</v>
      </c>
      <c r="D1443" s="2">
        <v>11019.0</v>
      </c>
      <c r="E1443" s="4"/>
      <c r="F1443" s="5">
        <f t="shared" si="1"/>
        <v>1263.77</v>
      </c>
      <c r="G1443" s="6">
        <f t="shared" si="2"/>
        <v>1.009666695</v>
      </c>
      <c r="H1443" s="6">
        <f t="shared" si="3"/>
        <v>0.9543651423</v>
      </c>
      <c r="I1443" s="5" t="b">
        <f t="shared" si="4"/>
        <v>0</v>
      </c>
      <c r="J1443" s="48">
        <f t="shared" si="5"/>
        <v>0</v>
      </c>
      <c r="K1443" s="4">
        <f t="shared" si="6"/>
        <v>-26</v>
      </c>
      <c r="L1443" s="7">
        <f t="shared" si="7"/>
        <v>-0.0008224467201</v>
      </c>
      <c r="M1443" s="50" t="b">
        <f t="shared" si="8"/>
        <v>0</v>
      </c>
      <c r="N1443" s="50" t="b">
        <f t="shared" si="9"/>
        <v>0</v>
      </c>
      <c r="O1443" s="50">
        <f t="shared" si="10"/>
        <v>-1</v>
      </c>
      <c r="P1443" s="4">
        <f t="shared" si="36"/>
        <v>170500</v>
      </c>
      <c r="Q1443" s="21">
        <f t="shared" si="31"/>
        <v>-1</v>
      </c>
      <c r="V1443" s="52"/>
      <c r="W1443" s="53" t="str">
        <f t="shared" si="33"/>
        <v/>
      </c>
      <c r="AE1443" s="16"/>
      <c r="AF1443" s="17" t="str">
        <f t="shared" si="30"/>
        <v>#VALUE!</v>
      </c>
      <c r="AG1443" s="17" t="str">
        <f t="shared" si="22"/>
        <v>#N/A</v>
      </c>
      <c r="AH1443" s="17" t="str">
        <f t="shared" si="23"/>
        <v>#N/A</v>
      </c>
      <c r="AI1443" s="34">
        <f t="shared" si="24"/>
        <v>1</v>
      </c>
      <c r="AJ1443" s="18">
        <f t="shared" si="25"/>
        <v>9925.263</v>
      </c>
      <c r="AK1443" s="18">
        <f t="shared" si="26"/>
        <v>9649.56125</v>
      </c>
      <c r="AL1443" s="18">
        <f t="shared" si="27"/>
        <v>9373.8595</v>
      </c>
    </row>
    <row r="1444" ht="12.75" customHeight="1">
      <c r="A1444" s="1">
        <v>43320.0</v>
      </c>
      <c r="B1444" s="2">
        <v>1384.32</v>
      </c>
      <c r="C1444" s="3">
        <v>11075.25</v>
      </c>
      <c r="D1444" s="2">
        <v>11045.0</v>
      </c>
      <c r="E1444" s="4"/>
      <c r="F1444" s="5">
        <f t="shared" si="1"/>
        <v>1296.312</v>
      </c>
      <c r="G1444" s="6">
        <f t="shared" si="2"/>
        <v>1.01418818</v>
      </c>
      <c r="H1444" s="6">
        <f t="shared" si="3"/>
        <v>0.9663552611</v>
      </c>
      <c r="I1444" s="5" t="b">
        <f t="shared" si="4"/>
        <v>0</v>
      </c>
      <c r="J1444" s="48">
        <f t="shared" si="5"/>
        <v>0</v>
      </c>
      <c r="K1444" s="4">
        <f t="shared" si="6"/>
        <v>76</v>
      </c>
      <c r="L1444" s="7">
        <f t="shared" si="7"/>
        <v>-0.00273131532</v>
      </c>
      <c r="M1444" s="50" t="b">
        <f t="shared" si="8"/>
        <v>0</v>
      </c>
      <c r="N1444" s="50" t="b">
        <f t="shared" si="9"/>
        <v>0</v>
      </c>
      <c r="O1444" s="50">
        <f t="shared" si="10"/>
        <v>1</v>
      </c>
      <c r="P1444" s="4">
        <f t="shared" si="36"/>
        <v>171800</v>
      </c>
      <c r="Q1444" s="21">
        <f t="shared" si="31"/>
        <v>1</v>
      </c>
      <c r="V1444" s="52"/>
      <c r="W1444" s="53" t="str">
        <f t="shared" si="33"/>
        <v/>
      </c>
      <c r="AE1444" s="16"/>
      <c r="AF1444" s="17" t="str">
        <f t="shared" si="30"/>
        <v>#VALUE!</v>
      </c>
      <c r="AG1444" s="17" t="str">
        <f t="shared" si="22"/>
        <v>#N/A</v>
      </c>
      <c r="AH1444" s="17" t="str">
        <f t="shared" si="23"/>
        <v>#N/A</v>
      </c>
      <c r="AI1444" s="34">
        <f t="shared" si="24"/>
        <v>1</v>
      </c>
      <c r="AJ1444" s="18">
        <f t="shared" si="25"/>
        <v>9967.725</v>
      </c>
      <c r="AK1444" s="18">
        <f t="shared" si="26"/>
        <v>9690.84375</v>
      </c>
      <c r="AL1444" s="18">
        <f t="shared" si="27"/>
        <v>9413.9625</v>
      </c>
    </row>
    <row r="1445" ht="12.75" customHeight="1">
      <c r="A1445" s="1">
        <v>43319.0</v>
      </c>
      <c r="B1445" s="2">
        <v>1188.27</v>
      </c>
      <c r="C1445" s="3">
        <v>10983.44</v>
      </c>
      <c r="D1445" s="2">
        <v>10969.0</v>
      </c>
      <c r="E1445" s="4"/>
      <c r="F1445" s="5">
        <f t="shared" si="1"/>
        <v>1306.666</v>
      </c>
      <c r="G1445" s="6">
        <f t="shared" si="2"/>
        <v>1.006088809</v>
      </c>
      <c r="H1445" s="6">
        <f t="shared" si="3"/>
        <v>0.9868907297</v>
      </c>
      <c r="I1445" s="5" t="b">
        <f t="shared" si="4"/>
        <v>0</v>
      </c>
      <c r="J1445" s="48">
        <f t="shared" si="5"/>
        <v>0</v>
      </c>
      <c r="K1445" s="4">
        <f t="shared" si="6"/>
        <v>-13</v>
      </c>
      <c r="L1445" s="7">
        <f t="shared" si="7"/>
        <v>-0.001314706504</v>
      </c>
      <c r="M1445" s="50" t="b">
        <f t="shared" si="8"/>
        <v>0</v>
      </c>
      <c r="N1445" s="50" t="b">
        <f t="shared" si="9"/>
        <v>0</v>
      </c>
      <c r="O1445" s="50">
        <f t="shared" si="10"/>
        <v>1</v>
      </c>
      <c r="P1445" s="4">
        <f t="shared" si="36"/>
        <v>168000</v>
      </c>
      <c r="Q1445" s="21">
        <f t="shared" si="31"/>
        <v>1</v>
      </c>
      <c r="V1445" s="52"/>
      <c r="W1445" s="53" t="str">
        <f t="shared" si="33"/>
        <v/>
      </c>
      <c r="AE1445" s="16"/>
      <c r="AF1445" s="17" t="str">
        <f t="shared" si="30"/>
        <v>#VALUE!</v>
      </c>
      <c r="AG1445" s="17" t="str">
        <f t="shared" si="22"/>
        <v>#N/A</v>
      </c>
      <c r="AH1445" s="17" t="str">
        <f t="shared" si="23"/>
        <v>#N/A</v>
      </c>
      <c r="AI1445" s="34">
        <f t="shared" si="24"/>
        <v>1</v>
      </c>
      <c r="AJ1445" s="18">
        <f t="shared" si="25"/>
        <v>9885.096</v>
      </c>
      <c r="AK1445" s="18">
        <f t="shared" si="26"/>
        <v>9610.51</v>
      </c>
      <c r="AL1445" s="18">
        <f t="shared" si="27"/>
        <v>9335.924</v>
      </c>
    </row>
    <row r="1446" ht="12.75" customHeight="1">
      <c r="A1446" s="1">
        <v>43318.0</v>
      </c>
      <c r="B1446" s="2">
        <v>1160.79</v>
      </c>
      <c r="C1446" s="3">
        <v>11024.1</v>
      </c>
      <c r="D1446" s="2">
        <v>10982.0</v>
      </c>
      <c r="E1446" s="4"/>
      <c r="F1446" s="5">
        <f t="shared" si="1"/>
        <v>1381.61</v>
      </c>
      <c r="G1446" s="6">
        <f t="shared" si="2"/>
        <v>1.009861156</v>
      </c>
      <c r="H1446" s="6">
        <f t="shared" si="3"/>
        <v>1.071067093</v>
      </c>
      <c r="I1446" s="5" t="b">
        <f t="shared" si="4"/>
        <v>0</v>
      </c>
      <c r="J1446" s="48">
        <f t="shared" si="5"/>
        <v>0</v>
      </c>
      <c r="K1446" s="4">
        <f t="shared" si="6"/>
        <v>15</v>
      </c>
      <c r="L1446" s="7">
        <f t="shared" si="7"/>
        <v>-0.003818905852</v>
      </c>
      <c r="M1446" s="50" t="b">
        <f t="shared" si="8"/>
        <v>0</v>
      </c>
      <c r="N1446" s="50" t="b">
        <f t="shared" si="9"/>
        <v>0</v>
      </c>
      <c r="O1446" s="50">
        <f t="shared" si="10"/>
        <v>1</v>
      </c>
      <c r="P1446" s="4">
        <f t="shared" si="36"/>
        <v>168650</v>
      </c>
      <c r="Q1446" s="21">
        <f t="shared" si="31"/>
        <v>1</v>
      </c>
      <c r="V1446" s="52"/>
      <c r="W1446" s="53" t="str">
        <f t="shared" si="33"/>
        <v/>
      </c>
      <c r="AE1446" s="16"/>
      <c r="AF1446" s="17" t="str">
        <f t="shared" si="30"/>
        <v>#VALUE!</v>
      </c>
      <c r="AG1446" s="17" t="str">
        <f t="shared" si="22"/>
        <v>#N/A</v>
      </c>
      <c r="AH1446" s="17" t="str">
        <f t="shared" si="23"/>
        <v>#N/A</v>
      </c>
      <c r="AI1446" s="34">
        <f t="shared" si="24"/>
        <v>1</v>
      </c>
      <c r="AJ1446" s="18">
        <f t="shared" si="25"/>
        <v>9921.69</v>
      </c>
      <c r="AK1446" s="18">
        <f t="shared" si="26"/>
        <v>9646.0875</v>
      </c>
      <c r="AL1446" s="18">
        <f t="shared" si="27"/>
        <v>9370.485</v>
      </c>
    </row>
    <row r="1447" ht="12.75" customHeight="1">
      <c r="A1447" s="1">
        <v>43315.0</v>
      </c>
      <c r="B1447" s="2">
        <v>1344.29</v>
      </c>
      <c r="C1447" s="3">
        <v>11012.43</v>
      </c>
      <c r="D1447" s="2">
        <v>10967.0</v>
      </c>
      <c r="E1447" s="4"/>
      <c r="F1447" s="5">
        <f t="shared" si="1"/>
        <v>1399.868</v>
      </c>
      <c r="G1447" s="6">
        <f t="shared" si="2"/>
        <v>1.009046505</v>
      </c>
      <c r="H1447" s="6">
        <f t="shared" si="3"/>
        <v>1.065328647</v>
      </c>
      <c r="I1447" s="5" t="b">
        <f t="shared" si="4"/>
        <v>0</v>
      </c>
      <c r="J1447" s="48">
        <f t="shared" si="5"/>
        <v>0</v>
      </c>
      <c r="K1447" s="4">
        <f t="shared" si="6"/>
        <v>96</v>
      </c>
      <c r="L1447" s="7">
        <f t="shared" si="7"/>
        <v>-0.004125338368</v>
      </c>
      <c r="M1447" s="50" t="b">
        <f t="shared" si="8"/>
        <v>0</v>
      </c>
      <c r="N1447" s="50" t="b">
        <f t="shared" si="9"/>
        <v>0</v>
      </c>
      <c r="O1447" s="50">
        <f t="shared" si="10"/>
        <v>1</v>
      </c>
      <c r="P1447" s="4">
        <f t="shared" si="36"/>
        <v>167900</v>
      </c>
      <c r="Q1447" s="21">
        <f t="shared" si="31"/>
        <v>1</v>
      </c>
      <c r="V1447" s="52"/>
      <c r="W1447" s="53" t="str">
        <f t="shared" si="33"/>
        <v/>
      </c>
      <c r="AE1447" s="16"/>
      <c r="AF1447" s="17" t="str">
        <f t="shared" si="30"/>
        <v>#VALUE!</v>
      </c>
      <c r="AG1447" s="17" t="str">
        <f t="shared" si="22"/>
        <v>#N/A</v>
      </c>
      <c r="AH1447" s="17" t="str">
        <f t="shared" si="23"/>
        <v>#N/A</v>
      </c>
      <c r="AI1447" s="34">
        <f t="shared" si="24"/>
        <v>1</v>
      </c>
      <c r="AJ1447" s="18">
        <f t="shared" si="25"/>
        <v>9911.187</v>
      </c>
      <c r="AK1447" s="18">
        <f t="shared" si="26"/>
        <v>9635.87625</v>
      </c>
      <c r="AL1447" s="18">
        <f t="shared" si="27"/>
        <v>9360.5655</v>
      </c>
    </row>
    <row r="1448" ht="12.75" customHeight="1">
      <c r="A1448" s="1">
        <v>43314.0</v>
      </c>
      <c r="B1448" s="2">
        <v>1403.89</v>
      </c>
      <c r="C1448" s="3">
        <v>10929.77</v>
      </c>
      <c r="D1448" s="2">
        <v>10871.0</v>
      </c>
      <c r="E1448" s="4"/>
      <c r="F1448" s="5">
        <f t="shared" si="1"/>
        <v>1379.652</v>
      </c>
      <c r="G1448" s="6">
        <f t="shared" si="2"/>
        <v>1.001858427</v>
      </c>
      <c r="H1448" s="6">
        <f t="shared" si="3"/>
        <v>1.064896657</v>
      </c>
      <c r="I1448" s="5" t="b">
        <f t="shared" si="4"/>
        <v>0</v>
      </c>
      <c r="J1448" s="48">
        <f t="shared" si="5"/>
        <v>0</v>
      </c>
      <c r="K1448" s="4">
        <f t="shared" si="6"/>
        <v>-176</v>
      </c>
      <c r="L1448" s="7">
        <f t="shared" si="7"/>
        <v>-0.00537705734</v>
      </c>
      <c r="M1448" s="50" t="b">
        <f t="shared" si="8"/>
        <v>0</v>
      </c>
      <c r="N1448" s="50" t="b">
        <f t="shared" si="9"/>
        <v>0</v>
      </c>
      <c r="O1448" s="50">
        <f t="shared" si="10"/>
        <v>1</v>
      </c>
      <c r="P1448" s="4">
        <f t="shared" si="36"/>
        <v>163100</v>
      </c>
      <c r="Q1448" s="21">
        <f t="shared" si="31"/>
        <v>1</v>
      </c>
      <c r="V1448" s="52"/>
      <c r="W1448" s="53" t="str">
        <f t="shared" si="33"/>
        <v/>
      </c>
      <c r="AE1448" s="16"/>
      <c r="AF1448" s="17" t="str">
        <f t="shared" si="30"/>
        <v>#VALUE!</v>
      </c>
      <c r="AG1448" s="17" t="str">
        <f t="shared" si="22"/>
        <v>#N/A</v>
      </c>
      <c r="AH1448" s="17" t="str">
        <f t="shared" si="23"/>
        <v>#N/A</v>
      </c>
      <c r="AI1448" s="34">
        <f t="shared" si="24"/>
        <v>1</v>
      </c>
      <c r="AJ1448" s="18">
        <f t="shared" si="25"/>
        <v>9836.793</v>
      </c>
      <c r="AK1448" s="18">
        <f t="shared" si="26"/>
        <v>9563.54875</v>
      </c>
      <c r="AL1448" s="18">
        <f t="shared" si="27"/>
        <v>9290.3045</v>
      </c>
    </row>
    <row r="1449" ht="12.75" customHeight="1">
      <c r="A1449" s="1">
        <v>43313.0</v>
      </c>
      <c r="B1449" s="2">
        <v>1436.09</v>
      </c>
      <c r="C1449" s="3">
        <v>11098.13</v>
      </c>
      <c r="D1449" s="2">
        <v>11047.0</v>
      </c>
      <c r="E1449" s="4"/>
      <c r="F1449" s="5">
        <f t="shared" si="1"/>
        <v>1363.374</v>
      </c>
      <c r="G1449" s="6">
        <f t="shared" si="2"/>
        <v>1.017642864</v>
      </c>
      <c r="H1449" s="6">
        <f t="shared" si="3"/>
        <v>1.06575905</v>
      </c>
      <c r="I1449" s="5" t="b">
        <f t="shared" si="4"/>
        <v>0</v>
      </c>
      <c r="J1449" s="48">
        <f t="shared" si="5"/>
        <v>0</v>
      </c>
      <c r="K1449" s="4">
        <f t="shared" si="6"/>
        <v>56</v>
      </c>
      <c r="L1449" s="7">
        <f t="shared" si="7"/>
        <v>-0.004607082454</v>
      </c>
      <c r="M1449" s="50" t="b">
        <f t="shared" si="8"/>
        <v>0</v>
      </c>
      <c r="N1449" s="50" t="b">
        <f t="shared" si="9"/>
        <v>0</v>
      </c>
      <c r="O1449" s="50">
        <f t="shared" si="10"/>
        <v>1</v>
      </c>
      <c r="P1449" s="4">
        <f t="shared" si="36"/>
        <v>171900</v>
      </c>
      <c r="Q1449" s="21">
        <f t="shared" si="31"/>
        <v>1</v>
      </c>
      <c r="V1449" s="52"/>
      <c r="W1449" s="53" t="str">
        <f t="shared" si="33"/>
        <v/>
      </c>
      <c r="AE1449" s="16"/>
      <c r="AF1449" s="17" t="str">
        <f t="shared" si="30"/>
        <v>#VALUE!</v>
      </c>
      <c r="AG1449" s="17" t="str">
        <f t="shared" si="22"/>
        <v>#N/A</v>
      </c>
      <c r="AH1449" s="17" t="str">
        <f t="shared" si="23"/>
        <v>#N/A</v>
      </c>
      <c r="AI1449" s="34">
        <f t="shared" si="24"/>
        <v>1</v>
      </c>
      <c r="AJ1449" s="18">
        <f t="shared" si="25"/>
        <v>9988.317</v>
      </c>
      <c r="AK1449" s="18">
        <f t="shared" si="26"/>
        <v>9710.86375</v>
      </c>
      <c r="AL1449" s="18">
        <f t="shared" si="27"/>
        <v>9433.4105</v>
      </c>
    </row>
    <row r="1450" ht="12.75" customHeight="1">
      <c r="A1450" s="1">
        <v>43312.0</v>
      </c>
      <c r="B1450" s="2">
        <v>1562.99</v>
      </c>
      <c r="C1450" s="3">
        <v>11057.51</v>
      </c>
      <c r="D1450" s="2">
        <v>10991.0</v>
      </c>
      <c r="E1450" s="4"/>
      <c r="F1450" s="5">
        <f t="shared" si="1"/>
        <v>1321.14</v>
      </c>
      <c r="G1450" s="6">
        <f t="shared" si="2"/>
        <v>1.014548873</v>
      </c>
      <c r="H1450" s="6">
        <f t="shared" si="3"/>
        <v>1.067267169</v>
      </c>
      <c r="I1450" s="5" t="b">
        <f t="shared" si="4"/>
        <v>0</v>
      </c>
      <c r="J1450" s="48">
        <f t="shared" si="5"/>
        <v>0</v>
      </c>
      <c r="K1450" s="4">
        <f t="shared" si="6"/>
        <v>52</v>
      </c>
      <c r="L1450" s="7">
        <f t="shared" si="7"/>
        <v>-0.006014916559</v>
      </c>
      <c r="M1450" s="50" t="b">
        <f t="shared" si="8"/>
        <v>0</v>
      </c>
      <c r="N1450" s="50" t="b">
        <f t="shared" si="9"/>
        <v>0</v>
      </c>
      <c r="O1450" s="50">
        <f t="shared" si="10"/>
        <v>1</v>
      </c>
      <c r="P1450" s="4">
        <f t="shared" si="36"/>
        <v>169100</v>
      </c>
      <c r="Q1450" s="21">
        <f t="shared" si="31"/>
        <v>1</v>
      </c>
      <c r="V1450" s="52"/>
      <c r="W1450" s="53" t="str">
        <f t="shared" si="33"/>
        <v/>
      </c>
      <c r="AE1450" s="16"/>
      <c r="AF1450" s="17" t="str">
        <f t="shared" si="30"/>
        <v>#VALUE!</v>
      </c>
      <c r="AG1450" s="17" t="str">
        <f t="shared" si="22"/>
        <v>#N/A</v>
      </c>
      <c r="AH1450" s="17" t="str">
        <f t="shared" si="23"/>
        <v>#N/A</v>
      </c>
      <c r="AI1450" s="34">
        <f t="shared" si="24"/>
        <v>1</v>
      </c>
      <c r="AJ1450" s="18">
        <f t="shared" si="25"/>
        <v>9951.759</v>
      </c>
      <c r="AK1450" s="18">
        <f t="shared" si="26"/>
        <v>9675.32125</v>
      </c>
      <c r="AL1450" s="18">
        <f t="shared" si="27"/>
        <v>9398.8835</v>
      </c>
    </row>
    <row r="1451" ht="12.75" customHeight="1">
      <c r="A1451" s="1">
        <v>43311.0</v>
      </c>
      <c r="B1451" s="2">
        <v>1252.08</v>
      </c>
      <c r="C1451" s="3">
        <v>11033.54</v>
      </c>
      <c r="D1451" s="2">
        <v>10939.0</v>
      </c>
      <c r="E1451" s="4"/>
      <c r="F1451" s="5">
        <f t="shared" si="1"/>
        <v>1296.336</v>
      </c>
      <c r="G1451" s="6">
        <f t="shared" si="2"/>
        <v>1.013050726</v>
      </c>
      <c r="H1451" s="6">
        <f t="shared" si="3"/>
        <v>0.9860933272</v>
      </c>
      <c r="I1451" s="5" t="b">
        <f t="shared" si="4"/>
        <v>0</v>
      </c>
      <c r="J1451" s="48">
        <f t="shared" si="5"/>
        <v>0</v>
      </c>
      <c r="K1451" s="4">
        <f t="shared" si="6"/>
        <v>-53</v>
      </c>
      <c r="L1451" s="7">
        <f t="shared" si="7"/>
        <v>-0.008568419564</v>
      </c>
      <c r="M1451" s="50" t="b">
        <f t="shared" si="8"/>
        <v>0</v>
      </c>
      <c r="N1451" s="50" t="b">
        <f t="shared" si="9"/>
        <v>0</v>
      </c>
      <c r="O1451" s="50">
        <f t="shared" si="10"/>
        <v>1</v>
      </c>
      <c r="P1451" s="4">
        <f t="shared" si="36"/>
        <v>166500</v>
      </c>
      <c r="Q1451" s="21">
        <f t="shared" si="31"/>
        <v>1</v>
      </c>
      <c r="V1451" s="52"/>
      <c r="W1451" s="53" t="str">
        <f t="shared" si="33"/>
        <v/>
      </c>
      <c r="AE1451" s="16"/>
      <c r="AF1451" s="17" t="str">
        <f t="shared" si="30"/>
        <v>#VALUE!</v>
      </c>
      <c r="AG1451" s="17" t="str">
        <f t="shared" si="22"/>
        <v>#N/A</v>
      </c>
      <c r="AH1451" s="17" t="str">
        <f t="shared" si="23"/>
        <v>#N/A</v>
      </c>
      <c r="AI1451" s="34">
        <f t="shared" si="24"/>
        <v>1</v>
      </c>
      <c r="AJ1451" s="18">
        <f t="shared" si="25"/>
        <v>9930.186</v>
      </c>
      <c r="AK1451" s="18">
        <f t="shared" si="26"/>
        <v>9654.3475</v>
      </c>
      <c r="AL1451" s="18">
        <f t="shared" si="27"/>
        <v>9378.509</v>
      </c>
    </row>
    <row r="1452" ht="12.75" customHeight="1">
      <c r="A1452" s="1">
        <v>43308.0</v>
      </c>
      <c r="B1452" s="2">
        <v>1243.21</v>
      </c>
      <c r="C1452" s="3">
        <v>11075.78</v>
      </c>
      <c r="D1452" s="2">
        <v>10992.0</v>
      </c>
      <c r="E1452" s="4"/>
      <c r="F1452" s="5">
        <f t="shared" si="1"/>
        <v>1338.572</v>
      </c>
      <c r="G1452" s="6">
        <f t="shared" si="2"/>
        <v>1.017714193</v>
      </c>
      <c r="H1452" s="6">
        <f t="shared" si="3"/>
        <v>1.003423354</v>
      </c>
      <c r="I1452" s="5" t="b">
        <f t="shared" si="4"/>
        <v>0</v>
      </c>
      <c r="J1452" s="48">
        <f t="shared" si="5"/>
        <v>0</v>
      </c>
      <c r="K1452" s="4">
        <f t="shared" si="6"/>
        <v>79</v>
      </c>
      <c r="L1452" s="7">
        <f t="shared" si="7"/>
        <v>-0.007564252811</v>
      </c>
      <c r="M1452" s="50" t="b">
        <f t="shared" si="8"/>
        <v>0</v>
      </c>
      <c r="N1452" s="50" t="b">
        <f t="shared" si="9"/>
        <v>0</v>
      </c>
      <c r="O1452" s="50">
        <f t="shared" si="10"/>
        <v>1</v>
      </c>
      <c r="P1452" s="4">
        <f t="shared" si="36"/>
        <v>169150</v>
      </c>
      <c r="Q1452" s="21">
        <f t="shared" si="31"/>
        <v>1</v>
      </c>
      <c r="V1452" s="52"/>
      <c r="W1452" s="53" t="str">
        <f t="shared" si="33"/>
        <v/>
      </c>
      <c r="AE1452" s="16"/>
      <c r="AF1452" s="17" t="str">
        <f t="shared" si="30"/>
        <v>#VALUE!</v>
      </c>
      <c r="AG1452" s="17" t="str">
        <f t="shared" si="22"/>
        <v>#N/A</v>
      </c>
      <c r="AH1452" s="17" t="str">
        <f t="shared" si="23"/>
        <v>#N/A</v>
      </c>
      <c r="AI1452" s="34">
        <f t="shared" si="24"/>
        <v>1</v>
      </c>
      <c r="AJ1452" s="18">
        <f t="shared" si="25"/>
        <v>9968.202</v>
      </c>
      <c r="AK1452" s="18">
        <f t="shared" si="26"/>
        <v>9691.3075</v>
      </c>
      <c r="AL1452" s="18">
        <f t="shared" si="27"/>
        <v>9414.413</v>
      </c>
    </row>
    <row r="1453" ht="12.75" customHeight="1">
      <c r="A1453" s="1">
        <v>43307.0</v>
      </c>
      <c r="B1453" s="2">
        <v>1322.5</v>
      </c>
      <c r="C1453" s="3">
        <v>11010.61</v>
      </c>
      <c r="D1453" s="2">
        <v>10913.0</v>
      </c>
      <c r="E1453" s="4"/>
      <c r="F1453" s="5">
        <f t="shared" si="1"/>
        <v>1418.844</v>
      </c>
      <c r="G1453" s="6">
        <f t="shared" si="2"/>
        <v>1.012596844</v>
      </c>
      <c r="H1453" s="6">
        <f t="shared" si="3"/>
        <v>1.127919512</v>
      </c>
      <c r="I1453" s="5" t="b">
        <f t="shared" si="4"/>
        <v>0</v>
      </c>
      <c r="J1453" s="48">
        <f t="shared" si="5"/>
        <v>0</v>
      </c>
      <c r="K1453" s="4">
        <f t="shared" si="6"/>
        <v>49</v>
      </c>
      <c r="L1453" s="7">
        <f t="shared" si="7"/>
        <v>-0.008865085586</v>
      </c>
      <c r="M1453" s="50" t="b">
        <f t="shared" si="8"/>
        <v>0</v>
      </c>
      <c r="N1453" s="50" t="b">
        <f t="shared" si="9"/>
        <v>0</v>
      </c>
      <c r="O1453" s="50">
        <f t="shared" si="10"/>
        <v>1</v>
      </c>
      <c r="P1453" s="4">
        <f t="shared" si="36"/>
        <v>165200</v>
      </c>
      <c r="Q1453" s="21">
        <f t="shared" si="31"/>
        <v>1</v>
      </c>
      <c r="V1453" s="52"/>
      <c r="W1453" s="53" t="str">
        <f t="shared" si="33"/>
        <v/>
      </c>
      <c r="AE1453" s="16"/>
      <c r="AF1453" s="17" t="str">
        <f t="shared" si="30"/>
        <v>#VALUE!</v>
      </c>
      <c r="AG1453" s="17" t="str">
        <f t="shared" si="22"/>
        <v>#N/A</v>
      </c>
      <c r="AH1453" s="17" t="str">
        <f t="shared" si="23"/>
        <v>#N/A</v>
      </c>
      <c r="AI1453" s="34">
        <f t="shared" si="24"/>
        <v>1</v>
      </c>
      <c r="AJ1453" s="18">
        <f t="shared" si="25"/>
        <v>9909.549</v>
      </c>
      <c r="AK1453" s="18">
        <f t="shared" si="26"/>
        <v>9634.28375</v>
      </c>
      <c r="AL1453" s="18">
        <f t="shared" si="27"/>
        <v>9359.0185</v>
      </c>
    </row>
    <row r="1454" ht="12.75" customHeight="1">
      <c r="A1454" s="1">
        <v>43306.0</v>
      </c>
      <c r="B1454" s="2">
        <v>1224.92</v>
      </c>
      <c r="C1454" s="3">
        <v>10965.79</v>
      </c>
      <c r="D1454" s="2">
        <v>10864.0</v>
      </c>
      <c r="E1454" s="4"/>
      <c r="F1454" s="5">
        <f t="shared" si="1"/>
        <v>1437.124</v>
      </c>
      <c r="G1454" s="6">
        <f t="shared" si="2"/>
        <v>1.009080936</v>
      </c>
      <c r="H1454" s="6">
        <f t="shared" si="3"/>
        <v>1.128503478</v>
      </c>
      <c r="I1454" s="5" t="b">
        <f t="shared" si="4"/>
        <v>0</v>
      </c>
      <c r="J1454" s="48">
        <f t="shared" si="5"/>
        <v>0</v>
      </c>
      <c r="K1454" s="4">
        <f t="shared" si="6"/>
        <v>-7</v>
      </c>
      <c r="L1454" s="7">
        <f t="shared" si="7"/>
        <v>-0.009282504954</v>
      </c>
      <c r="M1454" s="50" t="b">
        <f t="shared" si="8"/>
        <v>0</v>
      </c>
      <c r="N1454" s="50" t="b">
        <f t="shared" si="9"/>
        <v>0</v>
      </c>
      <c r="O1454" s="50">
        <f t="shared" si="10"/>
        <v>1</v>
      </c>
      <c r="P1454" s="4">
        <f t="shared" si="36"/>
        <v>162750</v>
      </c>
      <c r="Q1454" s="21">
        <f t="shared" si="31"/>
        <v>1</v>
      </c>
      <c r="V1454" s="52"/>
      <c r="W1454" s="53" t="str">
        <f t="shared" si="33"/>
        <v/>
      </c>
      <c r="AE1454" s="16"/>
      <c r="AF1454" s="17" t="str">
        <f t="shared" si="30"/>
        <v>#VALUE!</v>
      </c>
      <c r="AG1454" s="17" t="str">
        <f t="shared" si="22"/>
        <v>#N/A</v>
      </c>
      <c r="AH1454" s="17" t="str">
        <f t="shared" si="23"/>
        <v>#N/A</v>
      </c>
      <c r="AI1454" s="34">
        <f t="shared" si="24"/>
        <v>1</v>
      </c>
      <c r="AJ1454" s="18">
        <f t="shared" si="25"/>
        <v>9869.211</v>
      </c>
      <c r="AK1454" s="18">
        <f t="shared" si="26"/>
        <v>9595.06625</v>
      </c>
      <c r="AL1454" s="18">
        <f t="shared" si="27"/>
        <v>9320.9215</v>
      </c>
    </row>
    <row r="1455" ht="12.75" customHeight="1">
      <c r="A1455" s="1">
        <v>43305.0</v>
      </c>
      <c r="B1455" s="2">
        <v>1438.97</v>
      </c>
      <c r="C1455" s="3">
        <v>10995.39</v>
      </c>
      <c r="D1455" s="2">
        <v>10871.0</v>
      </c>
      <c r="E1455" s="4"/>
      <c r="F1455" s="5">
        <f t="shared" si="1"/>
        <v>1517.226</v>
      </c>
      <c r="G1455" s="6">
        <f t="shared" si="2"/>
        <v>1.012282788</v>
      </c>
      <c r="H1455" s="6">
        <f t="shared" si="3"/>
        <v>1.129079265</v>
      </c>
      <c r="I1455" s="5" t="b">
        <f t="shared" si="4"/>
        <v>0</v>
      </c>
      <c r="J1455" s="48">
        <f t="shared" si="5"/>
        <v>0</v>
      </c>
      <c r="K1455" s="4">
        <f t="shared" si="6"/>
        <v>42</v>
      </c>
      <c r="L1455" s="7">
        <f t="shared" si="7"/>
        <v>-0.01131292296</v>
      </c>
      <c r="M1455" s="50" t="b">
        <f t="shared" si="8"/>
        <v>0</v>
      </c>
      <c r="N1455" s="50" t="b">
        <f t="shared" si="9"/>
        <v>0</v>
      </c>
      <c r="O1455" s="50">
        <f t="shared" si="10"/>
        <v>1</v>
      </c>
      <c r="P1455" s="4">
        <f t="shared" si="36"/>
        <v>163100</v>
      </c>
      <c r="Q1455" s="21">
        <f t="shared" si="31"/>
        <v>1</v>
      </c>
      <c r="V1455" s="52"/>
      <c r="W1455" s="53" t="str">
        <f t="shared" si="33"/>
        <v/>
      </c>
      <c r="AE1455" s="16"/>
      <c r="AF1455" s="17" t="str">
        <f t="shared" si="30"/>
        <v>#VALUE!</v>
      </c>
      <c r="AG1455" s="17" t="str">
        <f t="shared" si="22"/>
        <v>#N/A</v>
      </c>
      <c r="AH1455" s="17" t="str">
        <f t="shared" si="23"/>
        <v>#N/A</v>
      </c>
      <c r="AI1455" s="34">
        <f t="shared" si="24"/>
        <v>1</v>
      </c>
      <c r="AJ1455" s="18">
        <f t="shared" si="25"/>
        <v>9895.851</v>
      </c>
      <c r="AK1455" s="18">
        <f t="shared" si="26"/>
        <v>9620.96625</v>
      </c>
      <c r="AL1455" s="18">
        <f t="shared" si="27"/>
        <v>9346.0815</v>
      </c>
    </row>
    <row r="1456" ht="12.75" customHeight="1">
      <c r="A1456" s="1">
        <v>43304.0</v>
      </c>
      <c r="B1456" s="2">
        <v>1463.26</v>
      </c>
      <c r="C1456" s="3">
        <v>10946.89</v>
      </c>
      <c r="D1456" s="2">
        <v>10829.0</v>
      </c>
      <c r="E1456" s="4"/>
      <c r="F1456" s="5">
        <f t="shared" si="1"/>
        <v>1496.878</v>
      </c>
      <c r="G1456" s="6">
        <f t="shared" si="2"/>
        <v>1.008501581</v>
      </c>
      <c r="H1456" s="6">
        <f t="shared" si="3"/>
        <v>1.132920461</v>
      </c>
      <c r="I1456" s="5" t="b">
        <f t="shared" si="4"/>
        <v>0</v>
      </c>
      <c r="J1456" s="48">
        <f t="shared" si="5"/>
        <v>0</v>
      </c>
      <c r="K1456" s="4">
        <f t="shared" si="6"/>
        <v>4</v>
      </c>
      <c r="L1456" s="7">
        <f t="shared" si="7"/>
        <v>-0.01076926871</v>
      </c>
      <c r="M1456" s="50" t="b">
        <f t="shared" si="8"/>
        <v>0</v>
      </c>
      <c r="N1456" s="50" t="b">
        <f t="shared" si="9"/>
        <v>0</v>
      </c>
      <c r="O1456" s="50">
        <f t="shared" si="10"/>
        <v>1</v>
      </c>
      <c r="P1456" s="4">
        <f t="shared" si="36"/>
        <v>161000</v>
      </c>
      <c r="Q1456" s="21">
        <f t="shared" si="31"/>
        <v>1</v>
      </c>
      <c r="V1456" s="52"/>
      <c r="W1456" s="53" t="str">
        <f t="shared" si="33"/>
        <v/>
      </c>
      <c r="AE1456" s="16"/>
      <c r="AF1456" s="17" t="str">
        <f t="shared" si="30"/>
        <v>#VALUE!</v>
      </c>
      <c r="AG1456" s="17" t="str">
        <f t="shared" si="22"/>
        <v>#N/A</v>
      </c>
      <c r="AH1456" s="17" t="str">
        <f t="shared" si="23"/>
        <v>#N/A</v>
      </c>
      <c r="AI1456" s="34">
        <f t="shared" si="24"/>
        <v>1</v>
      </c>
      <c r="AJ1456" s="18">
        <f t="shared" si="25"/>
        <v>9852.201</v>
      </c>
      <c r="AK1456" s="18">
        <f t="shared" si="26"/>
        <v>9578.52875</v>
      </c>
      <c r="AL1456" s="18">
        <f t="shared" si="27"/>
        <v>9304.8565</v>
      </c>
    </row>
    <row r="1457" ht="12.75" customHeight="1">
      <c r="A1457" s="1">
        <v>43301.0</v>
      </c>
      <c r="B1457" s="2">
        <v>1644.57</v>
      </c>
      <c r="C1457" s="3">
        <v>10932.11</v>
      </c>
      <c r="D1457" s="2">
        <v>10825.0</v>
      </c>
      <c r="E1457" s="4"/>
      <c r="F1457" s="5">
        <f t="shared" si="1"/>
        <v>1451.638</v>
      </c>
      <c r="G1457" s="6">
        <f t="shared" si="2"/>
        <v>1.007849181</v>
      </c>
      <c r="H1457" s="6">
        <f t="shared" si="3"/>
        <v>1.133708616</v>
      </c>
      <c r="I1457" s="5" t="b">
        <f t="shared" si="4"/>
        <v>0</v>
      </c>
      <c r="J1457" s="48">
        <f t="shared" si="5"/>
        <v>0</v>
      </c>
      <c r="K1457" s="4">
        <f t="shared" si="6"/>
        <v>105</v>
      </c>
      <c r="L1457" s="7">
        <f t="shared" si="7"/>
        <v>-0.009797742613</v>
      </c>
      <c r="M1457" s="50" t="b">
        <f t="shared" si="8"/>
        <v>0</v>
      </c>
      <c r="N1457" s="50" t="b">
        <f t="shared" si="9"/>
        <v>0</v>
      </c>
      <c r="O1457" s="50">
        <f t="shared" si="10"/>
        <v>1</v>
      </c>
      <c r="P1457" s="4">
        <f t="shared" si="36"/>
        <v>160800</v>
      </c>
      <c r="Q1457" s="21">
        <f t="shared" si="31"/>
        <v>1</v>
      </c>
      <c r="V1457" s="52"/>
      <c r="W1457" s="53" t="str">
        <f t="shared" si="33"/>
        <v/>
      </c>
      <c r="AE1457" s="16"/>
      <c r="AF1457" s="17" t="str">
        <f t="shared" si="30"/>
        <v>#VALUE!</v>
      </c>
      <c r="AG1457" s="17" t="str">
        <f t="shared" si="22"/>
        <v>#N/A</v>
      </c>
      <c r="AH1457" s="17" t="str">
        <f t="shared" si="23"/>
        <v>#N/A</v>
      </c>
      <c r="AI1457" s="34">
        <f t="shared" si="24"/>
        <v>1</v>
      </c>
      <c r="AJ1457" s="18">
        <f t="shared" si="25"/>
        <v>9838.899</v>
      </c>
      <c r="AK1457" s="18">
        <f t="shared" si="26"/>
        <v>9565.59625</v>
      </c>
      <c r="AL1457" s="18">
        <f t="shared" si="27"/>
        <v>9292.2935</v>
      </c>
    </row>
    <row r="1458" ht="12.75" customHeight="1">
      <c r="A1458" s="1">
        <v>43300.0</v>
      </c>
      <c r="B1458" s="2">
        <v>1413.9</v>
      </c>
      <c r="C1458" s="3">
        <v>10835.38</v>
      </c>
      <c r="D1458" s="2">
        <v>10720.0</v>
      </c>
      <c r="E1458" s="4"/>
      <c r="F1458" s="5">
        <f t="shared" si="1"/>
        <v>1405.468</v>
      </c>
      <c r="G1458" s="6">
        <f t="shared" si="2"/>
        <v>0.9995030026</v>
      </c>
      <c r="H1458" s="6">
        <f t="shared" si="3"/>
        <v>1.12434373</v>
      </c>
      <c r="I1458" s="5" t="b">
        <f t="shared" si="4"/>
        <v>0</v>
      </c>
      <c r="J1458" s="48">
        <f t="shared" si="5"/>
        <v>0</v>
      </c>
      <c r="K1458" s="4">
        <f t="shared" si="6"/>
        <v>-124</v>
      </c>
      <c r="L1458" s="7">
        <f t="shared" si="7"/>
        <v>-0.0106484498</v>
      </c>
      <c r="M1458" s="50" t="b">
        <f t="shared" si="8"/>
        <v>0</v>
      </c>
      <c r="N1458" s="50" t="b">
        <f t="shared" si="9"/>
        <v>0</v>
      </c>
      <c r="O1458" s="50">
        <f t="shared" si="10"/>
        <v>1</v>
      </c>
      <c r="P1458" s="4">
        <f t="shared" si="36"/>
        <v>155550</v>
      </c>
      <c r="Q1458" s="21">
        <f t="shared" si="31"/>
        <v>1</v>
      </c>
      <c r="V1458" s="52"/>
      <c r="W1458" s="53" t="str">
        <f t="shared" si="33"/>
        <v/>
      </c>
      <c r="AE1458" s="16"/>
      <c r="AF1458" s="17" t="str">
        <f t="shared" si="30"/>
        <v>#VALUE!</v>
      </c>
      <c r="AG1458" s="17" t="str">
        <f t="shared" si="22"/>
        <v>#N/A</v>
      </c>
      <c r="AH1458" s="17" t="str">
        <f t="shared" si="23"/>
        <v>#N/A</v>
      </c>
      <c r="AI1458" s="34">
        <f t="shared" si="24"/>
        <v>1</v>
      </c>
      <c r="AJ1458" s="18">
        <f t="shared" si="25"/>
        <v>9751.842</v>
      </c>
      <c r="AK1458" s="18">
        <f t="shared" si="26"/>
        <v>9480.9575</v>
      </c>
      <c r="AL1458" s="18">
        <f t="shared" si="27"/>
        <v>9210.073</v>
      </c>
      <c r="AM1458" s="19">
        <v>115.0</v>
      </c>
      <c r="AN1458" s="19">
        <v>333.0</v>
      </c>
      <c r="AO1458" s="19">
        <v>60.0</v>
      </c>
      <c r="AP1458" s="19">
        <v>37.5</v>
      </c>
      <c r="AQ1458" s="19">
        <v>25.0</v>
      </c>
    </row>
    <row r="1459" ht="12.75" customHeight="1">
      <c r="A1459" s="102">
        <v>43299.0</v>
      </c>
      <c r="B1459" s="2">
        <v>1625.43</v>
      </c>
      <c r="C1459" s="3">
        <v>10842.46</v>
      </c>
      <c r="D1459" s="2">
        <v>10844.0</v>
      </c>
      <c r="E1459" s="4"/>
      <c r="F1459" s="5">
        <f t="shared" si="1"/>
        <v>1385.722</v>
      </c>
      <c r="G1459" s="6">
        <f t="shared" si="2"/>
        <v>1.000549701</v>
      </c>
      <c r="H1459" s="6">
        <f t="shared" si="3"/>
        <v>1.122147049</v>
      </c>
      <c r="I1459" s="5" t="b">
        <f t="shared" si="4"/>
        <v>0</v>
      </c>
      <c r="J1459" s="48">
        <f t="shared" si="5"/>
        <v>0</v>
      </c>
      <c r="K1459" s="4">
        <f t="shared" si="6"/>
        <v>73</v>
      </c>
      <c r="L1459" s="7">
        <f t="shared" si="7"/>
        <v>0.0001420341878</v>
      </c>
      <c r="M1459" s="50" t="b">
        <f t="shared" si="8"/>
        <v>0</v>
      </c>
      <c r="N1459" s="50" t="b">
        <f t="shared" si="9"/>
        <v>0</v>
      </c>
      <c r="O1459" s="50">
        <f t="shared" si="10"/>
        <v>1</v>
      </c>
      <c r="P1459" s="4">
        <f t="shared" si="36"/>
        <v>161750</v>
      </c>
      <c r="Q1459" s="21">
        <f t="shared" si="31"/>
        <v>1</v>
      </c>
      <c r="V1459" s="52"/>
      <c r="W1459" s="53" t="str">
        <f t="shared" si="33"/>
        <v/>
      </c>
      <c r="AE1459" s="16"/>
      <c r="AF1459" s="17" t="str">
        <f t="shared" si="30"/>
        <v>#VALUE!</v>
      </c>
      <c r="AG1459" s="17" t="str">
        <f t="shared" si="22"/>
        <v>#N/A</v>
      </c>
      <c r="AH1459" s="17" t="str">
        <f t="shared" si="23"/>
        <v>#N/A</v>
      </c>
      <c r="AI1459" s="34">
        <f t="shared" si="24"/>
        <v>1</v>
      </c>
      <c r="AJ1459" s="18">
        <f t="shared" si="25"/>
        <v>9758.214</v>
      </c>
      <c r="AK1459" s="18">
        <f t="shared" si="26"/>
        <v>9487.1525</v>
      </c>
      <c r="AL1459" s="18">
        <f t="shared" si="27"/>
        <v>9216.091</v>
      </c>
    </row>
    <row r="1460" ht="12.75" customHeight="1">
      <c r="A1460" s="1">
        <v>43298.0</v>
      </c>
      <c r="B1460" s="2">
        <v>1337.23</v>
      </c>
      <c r="C1460" s="3">
        <v>10778.99</v>
      </c>
      <c r="D1460" s="2">
        <v>10771.0</v>
      </c>
      <c r="E1460" s="4"/>
      <c r="F1460" s="5">
        <f t="shared" si="1"/>
        <v>1298.306</v>
      </c>
      <c r="G1460" s="6">
        <f t="shared" si="2"/>
        <v>0.9949150279</v>
      </c>
      <c r="H1460" s="6">
        <f t="shared" si="3"/>
        <v>0.979041206</v>
      </c>
      <c r="I1460" s="5" t="b">
        <f t="shared" si="4"/>
        <v>0</v>
      </c>
      <c r="J1460" s="48">
        <f t="shared" si="5"/>
        <v>0</v>
      </c>
      <c r="K1460" s="4">
        <f t="shared" si="6"/>
        <v>-42</v>
      </c>
      <c r="L1460" s="7">
        <f t="shared" si="7"/>
        <v>-0.0007412568339</v>
      </c>
      <c r="M1460" s="50" t="b">
        <f t="shared" si="8"/>
        <v>0</v>
      </c>
      <c r="N1460" s="50" t="b">
        <f t="shared" si="9"/>
        <v>0</v>
      </c>
      <c r="O1460" s="50">
        <f t="shared" si="10"/>
        <v>-1</v>
      </c>
      <c r="P1460" s="4">
        <f t="shared" si="36"/>
        <v>165400</v>
      </c>
      <c r="Q1460" s="21">
        <f t="shared" si="31"/>
        <v>-1</v>
      </c>
      <c r="V1460" s="52"/>
      <c r="W1460" s="53" t="str">
        <f t="shared" si="33"/>
        <v/>
      </c>
      <c r="AE1460" s="16"/>
      <c r="AF1460" s="17" t="str">
        <f t="shared" si="30"/>
        <v>#VALUE!</v>
      </c>
      <c r="AG1460" s="17" t="str">
        <f t="shared" si="22"/>
        <v>#N/A</v>
      </c>
      <c r="AH1460" s="17" t="str">
        <f t="shared" si="23"/>
        <v>#N/A</v>
      </c>
      <c r="AI1460" s="34">
        <f t="shared" si="24"/>
        <v>1</v>
      </c>
      <c r="AJ1460" s="18">
        <f t="shared" si="25"/>
        <v>9701.091</v>
      </c>
      <c r="AK1460" s="18">
        <f t="shared" si="26"/>
        <v>9431.61625</v>
      </c>
      <c r="AL1460" s="18">
        <f t="shared" si="27"/>
        <v>9162.1415</v>
      </c>
    </row>
    <row r="1461" ht="12.75" customHeight="1">
      <c r="A1461" s="1">
        <v>43297.0</v>
      </c>
      <c r="B1461" s="2">
        <v>1237.06</v>
      </c>
      <c r="C1461" s="3">
        <v>10817.45</v>
      </c>
      <c r="D1461" s="2">
        <v>10813.0</v>
      </c>
      <c r="E1461" s="4"/>
      <c r="F1461" s="5">
        <f t="shared" si="1"/>
        <v>1280.84</v>
      </c>
      <c r="G1461" s="6">
        <f t="shared" si="2"/>
        <v>0.9984643377</v>
      </c>
      <c r="H1461" s="6">
        <f t="shared" si="3"/>
        <v>0.9766049647</v>
      </c>
      <c r="I1461" s="5" t="b">
        <f t="shared" si="4"/>
        <v>1</v>
      </c>
      <c r="J1461" s="48">
        <f t="shared" si="5"/>
        <v>0</v>
      </c>
      <c r="K1461" s="4">
        <f t="shared" si="6"/>
        <v>-37</v>
      </c>
      <c r="L1461" s="7">
        <f t="shared" si="7"/>
        <v>-0.0004113723659</v>
      </c>
      <c r="M1461" s="50" t="b">
        <f t="shared" si="8"/>
        <v>0</v>
      </c>
      <c r="N1461" s="50" t="b">
        <f t="shared" si="9"/>
        <v>0</v>
      </c>
      <c r="O1461" s="50">
        <f t="shared" si="10"/>
        <v>-1</v>
      </c>
      <c r="P1461" s="4">
        <f t="shared" si="36"/>
        <v>163300</v>
      </c>
      <c r="Q1461" s="21">
        <f t="shared" si="31"/>
        <v>-1</v>
      </c>
      <c r="V1461" s="52"/>
      <c r="W1461" s="53" t="str">
        <f t="shared" si="33"/>
        <v/>
      </c>
      <c r="AE1461" s="16"/>
      <c r="AF1461" s="17" t="str">
        <f t="shared" si="30"/>
        <v>#VALUE!</v>
      </c>
      <c r="AG1461" s="17" t="str">
        <f t="shared" si="22"/>
        <v>#N/A</v>
      </c>
      <c r="AH1461" s="17" t="str">
        <f t="shared" si="23"/>
        <v>#N/A</v>
      </c>
      <c r="AI1461" s="34">
        <f t="shared" si="24"/>
        <v>1</v>
      </c>
      <c r="AJ1461" s="18">
        <f t="shared" si="25"/>
        <v>9735.705</v>
      </c>
      <c r="AK1461" s="18">
        <f t="shared" si="26"/>
        <v>9465.26875</v>
      </c>
      <c r="AL1461" s="18">
        <f t="shared" si="27"/>
        <v>9194.8325</v>
      </c>
    </row>
    <row r="1462" ht="12.75" customHeight="1">
      <c r="A1462" s="1">
        <v>43294.0</v>
      </c>
      <c r="B1462" s="2">
        <v>1413.72</v>
      </c>
      <c r="C1462" s="3">
        <v>10864.54</v>
      </c>
      <c r="D1462" s="2">
        <v>10850.0</v>
      </c>
      <c r="E1462" s="4"/>
      <c r="F1462" s="5">
        <f t="shared" si="1"/>
        <v>1305.976</v>
      </c>
      <c r="G1462" s="6">
        <f t="shared" si="2"/>
        <v>1.002573643</v>
      </c>
      <c r="H1462" s="6">
        <f t="shared" si="3"/>
        <v>0.9733175105</v>
      </c>
      <c r="I1462" s="5" t="b">
        <f t="shared" si="4"/>
        <v>0</v>
      </c>
      <c r="J1462" s="48">
        <f t="shared" si="5"/>
        <v>0</v>
      </c>
      <c r="K1462" s="4">
        <f t="shared" si="6"/>
        <v>111</v>
      </c>
      <c r="L1462" s="7">
        <f t="shared" si="7"/>
        <v>-0.001338298722</v>
      </c>
      <c r="M1462" s="50" t="b">
        <f t="shared" si="8"/>
        <v>0</v>
      </c>
      <c r="N1462" s="50" t="b">
        <f t="shared" si="9"/>
        <v>0</v>
      </c>
      <c r="O1462" s="50">
        <f t="shared" si="10"/>
        <v>1</v>
      </c>
      <c r="P1462" s="4">
        <f t="shared" si="36"/>
        <v>165150</v>
      </c>
      <c r="Q1462" s="21">
        <f t="shared" si="31"/>
        <v>1</v>
      </c>
      <c r="V1462" s="52"/>
      <c r="W1462" s="53" t="str">
        <f t="shared" si="33"/>
        <v/>
      </c>
      <c r="AE1462" s="16"/>
      <c r="AF1462" s="17" t="str">
        <f t="shared" si="30"/>
        <v>#VALUE!</v>
      </c>
      <c r="AG1462" s="17" t="str">
        <f t="shared" si="22"/>
        <v>#N/A</v>
      </c>
      <c r="AH1462" s="17" t="str">
        <f t="shared" si="23"/>
        <v>#N/A</v>
      </c>
      <c r="AI1462" s="34">
        <f t="shared" si="24"/>
        <v>1</v>
      </c>
      <c r="AJ1462" s="18">
        <f t="shared" si="25"/>
        <v>9778.086</v>
      </c>
      <c r="AK1462" s="18">
        <f t="shared" si="26"/>
        <v>9506.4725</v>
      </c>
      <c r="AL1462" s="18">
        <f t="shared" si="27"/>
        <v>9234.859</v>
      </c>
    </row>
    <row r="1463" ht="12.75" customHeight="1">
      <c r="A1463" s="1">
        <v>43293.0</v>
      </c>
      <c r="B1463" s="2">
        <v>1315.17</v>
      </c>
      <c r="C1463" s="3">
        <v>10738.38</v>
      </c>
      <c r="D1463" s="2">
        <v>10739.0</v>
      </c>
      <c r="E1463" s="4"/>
      <c r="F1463" s="5">
        <f t="shared" si="1"/>
        <v>1340.78</v>
      </c>
      <c r="G1463" s="6">
        <f t="shared" si="2"/>
        <v>0.9909570449</v>
      </c>
      <c r="H1463" s="6">
        <f t="shared" si="3"/>
        <v>1.092653945</v>
      </c>
      <c r="I1463" s="5" t="b">
        <f t="shared" si="4"/>
        <v>0</v>
      </c>
      <c r="J1463" s="48">
        <f t="shared" si="5"/>
        <v>0</v>
      </c>
      <c r="K1463" s="4">
        <f t="shared" si="6"/>
        <v>125</v>
      </c>
      <c r="L1463" s="7">
        <f t="shared" si="7"/>
        <v>0.00005773682809</v>
      </c>
      <c r="M1463" s="50" t="b">
        <f t="shared" si="8"/>
        <v>0</v>
      </c>
      <c r="N1463" s="50" t="b">
        <f t="shared" si="9"/>
        <v>0</v>
      </c>
      <c r="O1463" s="50">
        <f t="shared" si="10"/>
        <v>-1</v>
      </c>
      <c r="P1463" s="4">
        <f t="shared" si="36"/>
        <v>170700</v>
      </c>
      <c r="Q1463" s="21">
        <f t="shared" si="31"/>
        <v>-1</v>
      </c>
      <c r="V1463" s="52"/>
      <c r="W1463" s="53" t="str">
        <f t="shared" si="33"/>
        <v/>
      </c>
      <c r="AE1463" s="16"/>
      <c r="AF1463" s="17" t="str">
        <f t="shared" si="30"/>
        <v>#VALUE!</v>
      </c>
      <c r="AG1463" s="17" t="str">
        <f t="shared" si="22"/>
        <v>#N/A</v>
      </c>
      <c r="AH1463" s="17" t="str">
        <f t="shared" si="23"/>
        <v>#N/A</v>
      </c>
      <c r="AI1463" s="34">
        <f t="shared" si="24"/>
        <v>1</v>
      </c>
      <c r="AJ1463" s="18">
        <f t="shared" si="25"/>
        <v>9664.542</v>
      </c>
      <c r="AK1463" s="18">
        <f t="shared" si="26"/>
        <v>9396.0825</v>
      </c>
      <c r="AL1463" s="18">
        <f t="shared" si="27"/>
        <v>9127.623</v>
      </c>
    </row>
    <row r="1464" ht="12.75" customHeight="1">
      <c r="A1464" s="1">
        <v>43292.0</v>
      </c>
      <c r="B1464" s="2">
        <v>1188.35</v>
      </c>
      <c r="C1464" s="3">
        <v>10676.84</v>
      </c>
      <c r="D1464" s="2">
        <v>10614.0</v>
      </c>
      <c r="E1464" s="4"/>
      <c r="F1464" s="5">
        <f t="shared" si="1"/>
        <v>1338.538</v>
      </c>
      <c r="G1464" s="6">
        <f t="shared" si="2"/>
        <v>0.985168821</v>
      </c>
      <c r="H1464" s="6">
        <f t="shared" si="3"/>
        <v>1.090039937</v>
      </c>
      <c r="I1464" s="5" t="b">
        <f t="shared" si="4"/>
        <v>0</v>
      </c>
      <c r="J1464" s="48">
        <f t="shared" si="5"/>
        <v>0</v>
      </c>
      <c r="K1464" s="4">
        <f t="shared" si="6"/>
        <v>-92</v>
      </c>
      <c r="L1464" s="7">
        <f t="shared" si="7"/>
        <v>-0.005885636574</v>
      </c>
      <c r="M1464" s="50" t="b">
        <f t="shared" si="8"/>
        <v>0</v>
      </c>
      <c r="N1464" s="50" t="b">
        <f t="shared" si="9"/>
        <v>0</v>
      </c>
      <c r="O1464" s="50">
        <f t="shared" si="10"/>
        <v>1</v>
      </c>
      <c r="P1464" s="4">
        <f t="shared" si="36"/>
        <v>164450</v>
      </c>
      <c r="Q1464" s="21">
        <f t="shared" si="31"/>
        <v>1</v>
      </c>
      <c r="V1464" s="52"/>
      <c r="W1464" s="53" t="str">
        <f t="shared" si="33"/>
        <v/>
      </c>
      <c r="AE1464" s="16"/>
      <c r="AF1464" s="17" t="str">
        <f t="shared" si="30"/>
        <v>#VALUE!</v>
      </c>
      <c r="AG1464" s="17" t="str">
        <f t="shared" si="22"/>
        <v>#N/A</v>
      </c>
      <c r="AH1464" s="17" t="str">
        <f t="shared" si="23"/>
        <v>#N/A</v>
      </c>
      <c r="AI1464" s="34">
        <f t="shared" si="24"/>
        <v>1</v>
      </c>
      <c r="AJ1464" s="18">
        <f t="shared" si="25"/>
        <v>9609.156</v>
      </c>
      <c r="AK1464" s="18">
        <f t="shared" si="26"/>
        <v>9342.235</v>
      </c>
      <c r="AL1464" s="18">
        <f t="shared" si="27"/>
        <v>9075.314</v>
      </c>
    </row>
    <row r="1465" ht="12.75" customHeight="1">
      <c r="A1465" s="1">
        <v>43291.0</v>
      </c>
      <c r="B1465" s="2">
        <v>1249.9</v>
      </c>
      <c r="C1465" s="3">
        <v>10756.89</v>
      </c>
      <c r="D1465" s="2">
        <v>10706.0</v>
      </c>
      <c r="E1465" s="4"/>
      <c r="F1465" s="5">
        <f t="shared" si="1"/>
        <v>1344.792</v>
      </c>
      <c r="G1465" s="6">
        <f t="shared" si="2"/>
        <v>0.9921314419</v>
      </c>
      <c r="H1465" s="6">
        <f t="shared" si="3"/>
        <v>1.089360235</v>
      </c>
      <c r="I1465" s="5" t="b">
        <f t="shared" si="4"/>
        <v>0</v>
      </c>
      <c r="J1465" s="48">
        <f t="shared" si="5"/>
        <v>0</v>
      </c>
      <c r="K1465" s="4">
        <f t="shared" si="6"/>
        <v>43</v>
      </c>
      <c r="L1465" s="7">
        <f t="shared" si="7"/>
        <v>-0.004730921298</v>
      </c>
      <c r="M1465" s="50" t="b">
        <f t="shared" si="8"/>
        <v>0</v>
      </c>
      <c r="N1465" s="50" t="b">
        <f t="shared" si="9"/>
        <v>0</v>
      </c>
      <c r="O1465" s="50">
        <f t="shared" si="10"/>
        <v>1</v>
      </c>
      <c r="P1465" s="4">
        <f t="shared" si="36"/>
        <v>169050</v>
      </c>
      <c r="Q1465" s="21">
        <f t="shared" si="31"/>
        <v>1</v>
      </c>
      <c r="V1465" s="52"/>
      <c r="W1465" s="53" t="str">
        <f t="shared" si="33"/>
        <v/>
      </c>
      <c r="AE1465" s="16"/>
      <c r="AF1465" s="17" t="str">
        <f t="shared" si="30"/>
        <v>#VALUE!</v>
      </c>
      <c r="AG1465" s="17" t="str">
        <f t="shared" si="22"/>
        <v>#N/A</v>
      </c>
      <c r="AH1465" s="17" t="str">
        <f t="shared" si="23"/>
        <v>#N/A</v>
      </c>
      <c r="AI1465" s="34">
        <f t="shared" si="24"/>
        <v>1</v>
      </c>
      <c r="AJ1465" s="18">
        <f t="shared" si="25"/>
        <v>9681.201</v>
      </c>
      <c r="AK1465" s="18">
        <f t="shared" si="26"/>
        <v>9412.27875</v>
      </c>
      <c r="AL1465" s="18">
        <f t="shared" si="27"/>
        <v>9143.3565</v>
      </c>
    </row>
    <row r="1466" ht="12.75" customHeight="1">
      <c r="A1466" s="1">
        <v>43290.0</v>
      </c>
      <c r="B1466" s="2">
        <v>1362.74</v>
      </c>
      <c r="C1466" s="3">
        <v>10720.28</v>
      </c>
      <c r="D1466" s="2">
        <v>10663.0</v>
      </c>
      <c r="E1466" s="4"/>
      <c r="F1466" s="5">
        <f t="shared" si="1"/>
        <v>1436.25</v>
      </c>
      <c r="G1466" s="6">
        <f t="shared" si="2"/>
        <v>0.9884380206</v>
      </c>
      <c r="H1466" s="6">
        <f t="shared" si="3"/>
        <v>1.171717061</v>
      </c>
      <c r="I1466" s="5" t="b">
        <f t="shared" si="4"/>
        <v>1</v>
      </c>
      <c r="J1466" s="48">
        <f t="shared" si="5"/>
        <v>0</v>
      </c>
      <c r="K1466" s="4">
        <f t="shared" si="6"/>
        <v>123</v>
      </c>
      <c r="L1466" s="7">
        <f t="shared" si="7"/>
        <v>-0.005343144022</v>
      </c>
      <c r="M1466" s="50" t="b">
        <f t="shared" si="8"/>
        <v>0</v>
      </c>
      <c r="N1466" s="50" t="b">
        <f t="shared" si="9"/>
        <v>0</v>
      </c>
      <c r="O1466" s="50">
        <f t="shared" si="10"/>
        <v>1</v>
      </c>
      <c r="P1466" s="4">
        <f t="shared" si="36"/>
        <v>166900</v>
      </c>
      <c r="Q1466" s="21">
        <f t="shared" si="31"/>
        <v>1</v>
      </c>
      <c r="V1466" s="52"/>
      <c r="W1466" s="53" t="str">
        <f t="shared" si="33"/>
        <v/>
      </c>
      <c r="AE1466" s="16"/>
      <c r="AF1466" s="17" t="str">
        <f t="shared" si="30"/>
        <v>#VALUE!</v>
      </c>
      <c r="AG1466" s="17" t="str">
        <f t="shared" si="22"/>
        <v>#N/A</v>
      </c>
      <c r="AH1466" s="17" t="str">
        <f t="shared" si="23"/>
        <v>#N/A</v>
      </c>
      <c r="AI1466" s="34">
        <f t="shared" si="24"/>
        <v>1</v>
      </c>
      <c r="AJ1466" s="18">
        <f t="shared" si="25"/>
        <v>9648.252</v>
      </c>
      <c r="AK1466" s="18">
        <f t="shared" si="26"/>
        <v>9380.245</v>
      </c>
      <c r="AL1466" s="18">
        <f t="shared" si="27"/>
        <v>9112.238</v>
      </c>
    </row>
    <row r="1467" ht="12.75" customHeight="1">
      <c r="A1467" s="1">
        <v>43287.0</v>
      </c>
      <c r="B1467" s="2">
        <v>1587.74</v>
      </c>
      <c r="C1467" s="3">
        <v>10608.57</v>
      </c>
      <c r="D1467" s="2">
        <v>10540.0</v>
      </c>
      <c r="E1467" s="4"/>
      <c r="F1467" s="5">
        <f t="shared" si="1"/>
        <v>1448.862</v>
      </c>
      <c r="G1467" s="6">
        <f t="shared" si="2"/>
        <v>0.9777849451</v>
      </c>
      <c r="H1467" s="6">
        <f t="shared" si="3"/>
        <v>1.175373199</v>
      </c>
      <c r="I1467" s="5" t="b">
        <f t="shared" si="4"/>
        <v>1</v>
      </c>
      <c r="J1467" s="48">
        <f t="shared" si="5"/>
        <v>0</v>
      </c>
      <c r="K1467" s="4">
        <f t="shared" si="6"/>
        <v>37</v>
      </c>
      <c r="L1467" s="7">
        <f t="shared" si="7"/>
        <v>-0.006463642131</v>
      </c>
      <c r="M1467" s="50" t="b">
        <f t="shared" si="8"/>
        <v>0</v>
      </c>
      <c r="N1467" s="50" t="b">
        <f t="shared" si="9"/>
        <v>0</v>
      </c>
      <c r="O1467" s="50">
        <f t="shared" si="10"/>
        <v>1</v>
      </c>
      <c r="P1467" s="4">
        <f t="shared" si="36"/>
        <v>160750</v>
      </c>
      <c r="Q1467" s="21">
        <f t="shared" si="31"/>
        <v>1</v>
      </c>
      <c r="V1467" s="52"/>
      <c r="W1467" s="53" t="str">
        <f t="shared" si="33"/>
        <v/>
      </c>
      <c r="AE1467" s="16"/>
      <c r="AF1467" s="17" t="str">
        <f t="shared" si="30"/>
        <v>#VALUE!</v>
      </c>
      <c r="AG1467" s="17" t="str">
        <f t="shared" si="22"/>
        <v>#N/A</v>
      </c>
      <c r="AH1467" s="17" t="str">
        <f t="shared" si="23"/>
        <v>#N/A</v>
      </c>
      <c r="AI1467" s="34">
        <f t="shared" si="24"/>
        <v>1</v>
      </c>
      <c r="AJ1467" s="18">
        <f t="shared" si="25"/>
        <v>9547.713</v>
      </c>
      <c r="AK1467" s="18">
        <f t="shared" si="26"/>
        <v>9282.49875</v>
      </c>
      <c r="AL1467" s="18">
        <f t="shared" si="27"/>
        <v>9017.2845</v>
      </c>
    </row>
    <row r="1468" ht="12.75" customHeight="1">
      <c r="A1468" s="1">
        <v>43286.0</v>
      </c>
      <c r="B1468" s="2">
        <v>1303.96</v>
      </c>
      <c r="C1468" s="3">
        <v>10611.81</v>
      </c>
      <c r="D1468" s="2">
        <v>10503.0</v>
      </c>
      <c r="E1468" s="4"/>
      <c r="F1468" s="5">
        <f t="shared" si="1"/>
        <v>1410.696</v>
      </c>
      <c r="G1468" s="6">
        <f t="shared" si="2"/>
        <v>0.9775347974</v>
      </c>
      <c r="H1468" s="6">
        <f t="shared" si="3"/>
        <v>1.179423255</v>
      </c>
      <c r="I1468" s="5" t="b">
        <f t="shared" si="4"/>
        <v>1</v>
      </c>
      <c r="J1468" s="48">
        <f t="shared" si="5"/>
        <v>0</v>
      </c>
      <c r="K1468" s="4">
        <f t="shared" si="6"/>
        <v>-115</v>
      </c>
      <c r="L1468" s="7">
        <f t="shared" si="7"/>
        <v>-0.0102536702</v>
      </c>
      <c r="M1468" s="50" t="b">
        <f t="shared" si="8"/>
        <v>0</v>
      </c>
      <c r="N1468" s="50" t="b">
        <f t="shared" si="9"/>
        <v>0</v>
      </c>
      <c r="O1468" s="50">
        <f t="shared" si="10"/>
        <v>1</v>
      </c>
      <c r="P1468" s="4">
        <f t="shared" si="36"/>
        <v>158900</v>
      </c>
      <c r="Q1468" s="21">
        <f t="shared" si="31"/>
        <v>1</v>
      </c>
      <c r="V1468" s="52"/>
      <c r="W1468" s="53" t="str">
        <f t="shared" si="33"/>
        <v/>
      </c>
      <c r="AE1468" s="16"/>
      <c r="AF1468" s="17" t="str">
        <f t="shared" si="30"/>
        <v>#VALUE!</v>
      </c>
      <c r="AG1468" s="17" t="str">
        <f t="shared" si="22"/>
        <v>#N/A</v>
      </c>
      <c r="AH1468" s="17" t="str">
        <f t="shared" si="23"/>
        <v>#N/A</v>
      </c>
      <c r="AI1468" s="34">
        <f t="shared" si="24"/>
        <v>1</v>
      </c>
      <c r="AJ1468" s="18">
        <f t="shared" si="25"/>
        <v>9550.629</v>
      </c>
      <c r="AK1468" s="18">
        <f t="shared" si="26"/>
        <v>9285.33375</v>
      </c>
      <c r="AL1468" s="18">
        <f t="shared" si="27"/>
        <v>9020.0385</v>
      </c>
    </row>
    <row r="1469" ht="12.75" customHeight="1">
      <c r="A1469" s="1">
        <v>43285.0</v>
      </c>
      <c r="B1469" s="2">
        <v>1219.62</v>
      </c>
      <c r="C1469" s="3">
        <v>10721.87</v>
      </c>
      <c r="D1469" s="2">
        <v>10618.0</v>
      </c>
      <c r="E1469" s="4"/>
      <c r="F1469" s="5">
        <f t="shared" si="1"/>
        <v>1412.702</v>
      </c>
      <c r="G1469" s="6">
        <f t="shared" si="2"/>
        <v>0.9871952781</v>
      </c>
      <c r="H1469" s="6">
        <f t="shared" si="3"/>
        <v>1.17792631</v>
      </c>
      <c r="I1469" s="5" t="b">
        <f t="shared" si="4"/>
        <v>0</v>
      </c>
      <c r="J1469" s="48">
        <f t="shared" si="5"/>
        <v>0</v>
      </c>
      <c r="K1469" s="4">
        <f t="shared" si="6"/>
        <v>-3</v>
      </c>
      <c r="L1469" s="7">
        <f t="shared" si="7"/>
        <v>-0.009687675751</v>
      </c>
      <c r="M1469" s="50" t="b">
        <f t="shared" si="8"/>
        <v>0</v>
      </c>
      <c r="N1469" s="50" t="b">
        <f t="shared" si="9"/>
        <v>0</v>
      </c>
      <c r="O1469" s="50">
        <f t="shared" si="10"/>
        <v>1</v>
      </c>
      <c r="P1469" s="4">
        <f t="shared" si="36"/>
        <v>164650</v>
      </c>
      <c r="Q1469" s="21">
        <f t="shared" si="31"/>
        <v>1</v>
      </c>
      <c r="V1469" s="52"/>
      <c r="W1469" s="53" t="str">
        <f t="shared" si="33"/>
        <v/>
      </c>
      <c r="AE1469" s="16"/>
      <c r="AF1469" s="17" t="str">
        <f t="shared" si="30"/>
        <v>#VALUE!</v>
      </c>
      <c r="AG1469" s="17" t="str">
        <f t="shared" si="22"/>
        <v>#N/A</v>
      </c>
      <c r="AH1469" s="17" t="str">
        <f t="shared" si="23"/>
        <v>#N/A</v>
      </c>
      <c r="AI1469" s="34">
        <f t="shared" si="24"/>
        <v>1</v>
      </c>
      <c r="AJ1469" s="18">
        <f t="shared" si="25"/>
        <v>9649.683</v>
      </c>
      <c r="AK1469" s="18">
        <f t="shared" si="26"/>
        <v>9381.63625</v>
      </c>
      <c r="AL1469" s="18">
        <f t="shared" si="27"/>
        <v>9113.5895</v>
      </c>
    </row>
    <row r="1470" ht="12.75" customHeight="1">
      <c r="A1470" s="1">
        <v>43284.0</v>
      </c>
      <c r="B1470" s="2">
        <v>1707.19</v>
      </c>
      <c r="C1470" s="3">
        <v>10715.72</v>
      </c>
      <c r="D1470" s="2">
        <v>10621.0</v>
      </c>
      <c r="E1470" s="4"/>
      <c r="F1470" s="5">
        <f t="shared" si="1"/>
        <v>1460.48</v>
      </c>
      <c r="G1470" s="6">
        <f t="shared" si="2"/>
        <v>0.9863691985</v>
      </c>
      <c r="H1470" s="6">
        <f t="shared" si="3"/>
        <v>1.176784563</v>
      </c>
      <c r="I1470" s="5" t="b">
        <f t="shared" si="4"/>
        <v>0</v>
      </c>
      <c r="J1470" s="48">
        <f t="shared" si="5"/>
        <v>0</v>
      </c>
      <c r="K1470" s="4">
        <f t="shared" si="6"/>
        <v>10</v>
      </c>
      <c r="L1470" s="7">
        <f t="shared" si="7"/>
        <v>-0.008839350039</v>
      </c>
      <c r="M1470" s="50" t="b">
        <f t="shared" si="8"/>
        <v>0</v>
      </c>
      <c r="N1470" s="50" t="b">
        <f t="shared" si="9"/>
        <v>0</v>
      </c>
      <c r="O1470" s="50">
        <f t="shared" si="10"/>
        <v>1</v>
      </c>
      <c r="P1470" s="4">
        <f t="shared" si="36"/>
        <v>164800</v>
      </c>
      <c r="Q1470" s="21">
        <f t="shared" si="31"/>
        <v>1</v>
      </c>
      <c r="V1470" s="52"/>
      <c r="W1470" s="53" t="str">
        <f t="shared" si="33"/>
        <v/>
      </c>
      <c r="AE1470" s="16"/>
      <c r="AF1470" s="17" t="str">
        <f t="shared" si="30"/>
        <v>#VALUE!</v>
      </c>
      <c r="AG1470" s="17" t="str">
        <f t="shared" si="22"/>
        <v>#N/A</v>
      </c>
      <c r="AH1470" s="17" t="str">
        <f t="shared" si="23"/>
        <v>#N/A</v>
      </c>
      <c r="AI1470" s="34">
        <f t="shared" si="24"/>
        <v>1</v>
      </c>
      <c r="AJ1470" s="18">
        <f t="shared" si="25"/>
        <v>9644.148</v>
      </c>
      <c r="AK1470" s="18">
        <f t="shared" si="26"/>
        <v>9376.255</v>
      </c>
      <c r="AL1470" s="18">
        <f t="shared" si="27"/>
        <v>9108.362</v>
      </c>
    </row>
    <row r="1471" ht="12.75" customHeight="1">
      <c r="A1471" s="1">
        <v>43283.0</v>
      </c>
      <c r="B1471" s="2">
        <v>1425.8</v>
      </c>
      <c r="C1471" s="3">
        <v>10777.94</v>
      </c>
      <c r="D1471" s="2">
        <v>10611.0</v>
      </c>
      <c r="E1471" s="4"/>
      <c r="F1471" s="5">
        <f t="shared" si="1"/>
        <v>1400.442</v>
      </c>
      <c r="G1471" s="6">
        <f t="shared" si="2"/>
        <v>0.991935456</v>
      </c>
      <c r="H1471" s="6">
        <f t="shared" si="3"/>
        <v>1.011752832</v>
      </c>
      <c r="I1471" s="5" t="b">
        <f t="shared" si="4"/>
        <v>1</v>
      </c>
      <c r="J1471" s="48">
        <f t="shared" si="5"/>
        <v>0</v>
      </c>
      <c r="K1471" s="4">
        <f t="shared" si="6"/>
        <v>-66</v>
      </c>
      <c r="L1471" s="7">
        <f t="shared" si="7"/>
        <v>-0.01548904522</v>
      </c>
      <c r="M1471" s="50" t="b">
        <f t="shared" si="8"/>
        <v>0</v>
      </c>
      <c r="N1471" s="50" t="b">
        <f t="shared" si="9"/>
        <v>0</v>
      </c>
      <c r="O1471" s="50">
        <f t="shared" si="10"/>
        <v>1</v>
      </c>
      <c r="P1471" s="4">
        <f t="shared" si="36"/>
        <v>164300</v>
      </c>
      <c r="Q1471" s="21">
        <f t="shared" si="31"/>
        <v>1</v>
      </c>
      <c r="V1471" s="52"/>
      <c r="W1471" s="53" t="str">
        <f t="shared" si="33"/>
        <v/>
      </c>
      <c r="AE1471" s="16"/>
      <c r="AF1471" s="17" t="str">
        <f t="shared" si="30"/>
        <v>#VALUE!</v>
      </c>
      <c r="AG1471" s="17" t="str">
        <f t="shared" si="22"/>
        <v>#N/A</v>
      </c>
      <c r="AH1471" s="17" t="str">
        <f t="shared" si="23"/>
        <v>#N/A</v>
      </c>
      <c r="AI1471" s="34">
        <f t="shared" si="24"/>
        <v>1</v>
      </c>
      <c r="AJ1471" s="18">
        <f t="shared" si="25"/>
        <v>9700.146</v>
      </c>
      <c r="AK1471" s="18">
        <f t="shared" si="26"/>
        <v>9430.6975</v>
      </c>
      <c r="AL1471" s="18">
        <f t="shared" si="27"/>
        <v>9161.249</v>
      </c>
    </row>
    <row r="1472" ht="12.75" customHeight="1">
      <c r="A1472" s="1">
        <v>43280.0</v>
      </c>
      <c r="B1472" s="2">
        <v>1396.91</v>
      </c>
      <c r="C1472" s="3">
        <v>10836.91</v>
      </c>
      <c r="D1472" s="2">
        <v>10677.0</v>
      </c>
      <c r="E1472" s="4"/>
      <c r="F1472" s="5">
        <f t="shared" si="1"/>
        <v>1363.06</v>
      </c>
      <c r="G1472" s="6">
        <f t="shared" si="2"/>
        <v>0.9971939329</v>
      </c>
      <c r="H1472" s="6">
        <f t="shared" si="3"/>
        <v>1.01652873</v>
      </c>
      <c r="I1472" s="5" t="b">
        <f t="shared" si="4"/>
        <v>0</v>
      </c>
      <c r="J1472" s="48">
        <f t="shared" si="5"/>
        <v>0</v>
      </c>
      <c r="K1472" s="4">
        <f t="shared" si="6"/>
        <v>154</v>
      </c>
      <c r="L1472" s="7">
        <f t="shared" si="7"/>
        <v>-0.01475605131</v>
      </c>
      <c r="M1472" s="50" t="b">
        <f t="shared" si="8"/>
        <v>0</v>
      </c>
      <c r="N1472" s="50" t="b">
        <f t="shared" si="9"/>
        <v>0</v>
      </c>
      <c r="O1472" s="50">
        <f t="shared" si="10"/>
        <v>1</v>
      </c>
      <c r="P1472" s="4">
        <f t="shared" si="36"/>
        <v>167600</v>
      </c>
      <c r="Q1472" s="21">
        <f t="shared" si="31"/>
        <v>1</v>
      </c>
      <c r="V1472" s="52"/>
      <c r="W1472" s="53" t="str">
        <f t="shared" si="33"/>
        <v/>
      </c>
      <c r="AE1472" s="16"/>
      <c r="AF1472" s="17" t="str">
        <f t="shared" si="30"/>
        <v>#VALUE!</v>
      </c>
      <c r="AG1472" s="17" t="str">
        <f t="shared" si="22"/>
        <v>#N/A</v>
      </c>
      <c r="AH1472" s="17" t="str">
        <f t="shared" si="23"/>
        <v>#N/A</v>
      </c>
      <c r="AI1472" s="34">
        <f t="shared" si="24"/>
        <v>1</v>
      </c>
      <c r="AJ1472" s="18">
        <f t="shared" si="25"/>
        <v>9753.219</v>
      </c>
      <c r="AK1472" s="18">
        <f t="shared" si="26"/>
        <v>9482.29625</v>
      </c>
      <c r="AL1472" s="18">
        <f t="shared" si="27"/>
        <v>9211.3735</v>
      </c>
    </row>
    <row r="1473" ht="12.75" customHeight="1">
      <c r="A1473" s="1">
        <v>43279.0</v>
      </c>
      <c r="B1473" s="2">
        <v>1313.99</v>
      </c>
      <c r="C1473" s="3">
        <v>10654.28</v>
      </c>
      <c r="D1473" s="2">
        <v>10523.0</v>
      </c>
      <c r="E1473" s="4"/>
      <c r="F1473" s="5">
        <f t="shared" si="1"/>
        <v>1380.344</v>
      </c>
      <c r="G1473" s="6">
        <f t="shared" si="2"/>
        <v>0.9802644841</v>
      </c>
      <c r="H1473" s="6">
        <f t="shared" si="3"/>
        <v>1.041585207</v>
      </c>
      <c r="I1473" s="5" t="b">
        <f t="shared" si="4"/>
        <v>1</v>
      </c>
      <c r="J1473" s="48">
        <f t="shared" si="5"/>
        <v>0</v>
      </c>
      <c r="K1473" s="4">
        <f t="shared" si="6"/>
        <v>-32</v>
      </c>
      <c r="L1473" s="7">
        <f t="shared" si="7"/>
        <v>-0.0123218087</v>
      </c>
      <c r="M1473" s="50" t="b">
        <f t="shared" si="8"/>
        <v>0</v>
      </c>
      <c r="N1473" s="50" t="b">
        <f t="shared" si="9"/>
        <v>0</v>
      </c>
      <c r="O1473" s="50">
        <f t="shared" si="10"/>
        <v>1</v>
      </c>
      <c r="P1473" s="4">
        <f t="shared" si="36"/>
        <v>159900</v>
      </c>
      <c r="Q1473" s="21">
        <f t="shared" si="31"/>
        <v>1</v>
      </c>
      <c r="V1473" s="52"/>
      <c r="W1473" s="53" t="str">
        <f t="shared" si="33"/>
        <v/>
      </c>
      <c r="AE1473" s="16"/>
      <c r="AF1473" s="17" t="str">
        <f t="shared" si="30"/>
        <v>#VALUE!</v>
      </c>
      <c r="AG1473" s="17" t="str">
        <f t="shared" si="22"/>
        <v>#N/A</v>
      </c>
      <c r="AH1473" s="17" t="str">
        <f t="shared" si="23"/>
        <v>#N/A</v>
      </c>
      <c r="AI1473" s="34">
        <f t="shared" si="24"/>
        <v>1</v>
      </c>
      <c r="AJ1473" s="18">
        <f t="shared" si="25"/>
        <v>9588.852</v>
      </c>
      <c r="AK1473" s="18">
        <f t="shared" si="26"/>
        <v>9322.495</v>
      </c>
      <c r="AL1473" s="18">
        <f t="shared" si="27"/>
        <v>9056.138</v>
      </c>
    </row>
    <row r="1474" ht="12.75" customHeight="1">
      <c r="A1474" s="1">
        <v>43278.0</v>
      </c>
      <c r="B1474" s="2">
        <v>1458.51</v>
      </c>
      <c r="C1474" s="3">
        <v>10701.03</v>
      </c>
      <c r="D1474" s="2">
        <v>10555.0</v>
      </c>
      <c r="E1474" s="4"/>
      <c r="F1474" s="5">
        <f t="shared" si="1"/>
        <v>1391.264</v>
      </c>
      <c r="G1474" s="6">
        <f t="shared" si="2"/>
        <v>0.9841855683</v>
      </c>
      <c r="H1474" s="6">
        <f t="shared" si="3"/>
        <v>1.043631273</v>
      </c>
      <c r="I1474" s="5" t="b">
        <f t="shared" si="4"/>
        <v>0</v>
      </c>
      <c r="J1474" s="48">
        <f t="shared" si="5"/>
        <v>0</v>
      </c>
      <c r="K1474" s="4">
        <f t="shared" si="6"/>
        <v>-39</v>
      </c>
      <c r="L1474" s="7">
        <f t="shared" si="7"/>
        <v>-0.01364634993</v>
      </c>
      <c r="M1474" s="50" t="b">
        <f t="shared" si="8"/>
        <v>0</v>
      </c>
      <c r="N1474" s="50" t="b">
        <f t="shared" si="9"/>
        <v>0</v>
      </c>
      <c r="O1474" s="50">
        <f t="shared" si="10"/>
        <v>1</v>
      </c>
      <c r="P1474" s="4">
        <f t="shared" si="36"/>
        <v>161500</v>
      </c>
      <c r="Q1474" s="21">
        <f t="shared" si="31"/>
        <v>1</v>
      </c>
      <c r="V1474" s="52"/>
      <c r="W1474" s="53" t="str">
        <f t="shared" si="33"/>
        <v/>
      </c>
      <c r="AE1474" s="16"/>
      <c r="AF1474" s="17" t="str">
        <f t="shared" si="30"/>
        <v>#VALUE!</v>
      </c>
      <c r="AG1474" s="17" t="str">
        <f t="shared" si="22"/>
        <v>#N/A</v>
      </c>
      <c r="AH1474" s="17" t="str">
        <f t="shared" si="23"/>
        <v>#N/A</v>
      </c>
      <c r="AI1474" s="34">
        <f t="shared" si="24"/>
        <v>1</v>
      </c>
      <c r="AJ1474" s="18">
        <f t="shared" si="25"/>
        <v>9630.927</v>
      </c>
      <c r="AK1474" s="18">
        <f t="shared" si="26"/>
        <v>9363.40125</v>
      </c>
      <c r="AL1474" s="18">
        <f t="shared" si="27"/>
        <v>9095.8755</v>
      </c>
    </row>
    <row r="1475" ht="12.75" customHeight="1">
      <c r="A1475" s="1">
        <v>43277.0</v>
      </c>
      <c r="B1475" s="2">
        <v>1407.0</v>
      </c>
      <c r="C1475" s="3">
        <v>10742.17</v>
      </c>
      <c r="D1475" s="2">
        <v>10594.0</v>
      </c>
      <c r="E1475" s="4"/>
      <c r="F1475" s="5">
        <f t="shared" si="1"/>
        <v>1455.686</v>
      </c>
      <c r="G1475" s="6">
        <f t="shared" si="2"/>
        <v>0.9877498854</v>
      </c>
      <c r="H1475" s="6">
        <f t="shared" si="3"/>
        <v>1.257141916</v>
      </c>
      <c r="I1475" s="5" t="b">
        <f t="shared" si="4"/>
        <v>0</v>
      </c>
      <c r="J1475" s="48">
        <f t="shared" si="5"/>
        <v>0</v>
      </c>
      <c r="K1475" s="4">
        <f t="shared" si="6"/>
        <v>10</v>
      </c>
      <c r="L1475" s="7">
        <f t="shared" si="7"/>
        <v>-0.01379330247</v>
      </c>
      <c r="M1475" s="50" t="b">
        <f t="shared" si="8"/>
        <v>0</v>
      </c>
      <c r="N1475" s="50" t="b">
        <f t="shared" si="9"/>
        <v>0</v>
      </c>
      <c r="O1475" s="50">
        <f t="shared" si="10"/>
        <v>1</v>
      </c>
      <c r="P1475" s="4">
        <f t="shared" si="36"/>
        <v>163450</v>
      </c>
      <c r="Q1475" s="21">
        <f t="shared" si="31"/>
        <v>1</v>
      </c>
      <c r="V1475" s="52"/>
      <c r="W1475" s="53" t="str">
        <f t="shared" si="33"/>
        <v/>
      </c>
      <c r="AE1475" s="16"/>
      <c r="AF1475" s="17" t="str">
        <f t="shared" si="30"/>
        <v>#VALUE!</v>
      </c>
      <c r="AG1475" s="17" t="str">
        <f t="shared" si="22"/>
        <v>#N/A</v>
      </c>
      <c r="AH1475" s="17" t="str">
        <f t="shared" si="23"/>
        <v>#N/A</v>
      </c>
      <c r="AI1475" s="34">
        <f t="shared" si="24"/>
        <v>1</v>
      </c>
      <c r="AJ1475" s="18">
        <f t="shared" si="25"/>
        <v>9667.953</v>
      </c>
      <c r="AK1475" s="18">
        <f t="shared" si="26"/>
        <v>9399.39875</v>
      </c>
      <c r="AL1475" s="18">
        <f t="shared" si="27"/>
        <v>9130.8445</v>
      </c>
    </row>
    <row r="1476" ht="12.75" customHeight="1">
      <c r="A1476" s="1">
        <v>43276.0</v>
      </c>
      <c r="B1476" s="2">
        <v>1238.89</v>
      </c>
      <c r="C1476" s="3">
        <v>10786.46</v>
      </c>
      <c r="D1476" s="2">
        <v>10584.0</v>
      </c>
      <c r="E1476" s="4"/>
      <c r="F1476" s="5">
        <f t="shared" si="1"/>
        <v>1513.294</v>
      </c>
      <c r="G1476" s="6">
        <f t="shared" si="2"/>
        <v>0.9916347145</v>
      </c>
      <c r="H1476" s="6">
        <f t="shared" si="3"/>
        <v>1.261056518</v>
      </c>
      <c r="I1476" s="5" t="b">
        <f t="shared" si="4"/>
        <v>1</v>
      </c>
      <c r="J1476" s="48">
        <f t="shared" si="5"/>
        <v>0</v>
      </c>
      <c r="K1476" s="4">
        <f t="shared" si="6"/>
        <v>-70</v>
      </c>
      <c r="L1476" s="7">
        <f t="shared" si="7"/>
        <v>-0.0187698281</v>
      </c>
      <c r="M1476" s="50" t="b">
        <f t="shared" si="8"/>
        <v>0</v>
      </c>
      <c r="N1476" s="50" t="b">
        <f t="shared" si="9"/>
        <v>0</v>
      </c>
      <c r="O1476" s="50">
        <f t="shared" si="10"/>
        <v>1</v>
      </c>
      <c r="P1476" s="4">
        <f t="shared" si="36"/>
        <v>162950</v>
      </c>
      <c r="Q1476" s="21">
        <f t="shared" si="31"/>
        <v>1</v>
      </c>
      <c r="V1476" s="52"/>
      <c r="W1476" s="53" t="str">
        <f t="shared" si="33"/>
        <v/>
      </c>
      <c r="AE1476" s="16"/>
      <c r="AF1476" s="17" t="str">
        <f t="shared" si="30"/>
        <v>#VALUE!</v>
      </c>
      <c r="AG1476" s="17" t="str">
        <f t="shared" si="22"/>
        <v>#N/A</v>
      </c>
      <c r="AH1476" s="17" t="str">
        <f t="shared" si="23"/>
        <v>#N/A</v>
      </c>
      <c r="AI1476" s="34">
        <f t="shared" si="24"/>
        <v>1</v>
      </c>
      <c r="AJ1476" s="18">
        <f t="shared" si="25"/>
        <v>9707.814</v>
      </c>
      <c r="AK1476" s="18">
        <f t="shared" si="26"/>
        <v>9438.1525</v>
      </c>
      <c r="AL1476" s="18">
        <f t="shared" si="27"/>
        <v>9168.491</v>
      </c>
    </row>
    <row r="1477" ht="12.75" customHeight="1">
      <c r="A1477" s="1">
        <v>43273.0</v>
      </c>
      <c r="B1477" s="2">
        <v>1483.33</v>
      </c>
      <c r="C1477" s="3">
        <v>10899.28</v>
      </c>
      <c r="D1477" s="2">
        <v>10654.0</v>
      </c>
      <c r="E1477" s="4"/>
      <c r="F1477" s="5">
        <f t="shared" si="1"/>
        <v>1645.47</v>
      </c>
      <c r="G1477" s="6">
        <f t="shared" si="2"/>
        <v>1.001699156</v>
      </c>
      <c r="H1477" s="6">
        <f t="shared" si="3"/>
        <v>1.344521579</v>
      </c>
      <c r="I1477" s="5" t="b">
        <f t="shared" si="4"/>
        <v>0</v>
      </c>
      <c r="J1477" s="48">
        <f t="shared" si="5"/>
        <v>0</v>
      </c>
      <c r="K1477" s="4">
        <f t="shared" si="6"/>
        <v>-53</v>
      </c>
      <c r="L1477" s="7">
        <f t="shared" si="7"/>
        <v>-0.02250423881</v>
      </c>
      <c r="M1477" s="50" t="b">
        <f t="shared" si="8"/>
        <v>0</v>
      </c>
      <c r="N1477" s="50" t="b">
        <f t="shared" si="9"/>
        <v>0</v>
      </c>
      <c r="O1477" s="50">
        <f t="shared" si="10"/>
        <v>1</v>
      </c>
      <c r="P1477" s="4">
        <f t="shared" si="36"/>
        <v>166450</v>
      </c>
      <c r="Q1477" s="21">
        <f t="shared" si="31"/>
        <v>1</v>
      </c>
      <c r="V1477" s="52"/>
      <c r="W1477" s="53" t="str">
        <f t="shared" si="33"/>
        <v/>
      </c>
      <c r="AE1477" s="16"/>
      <c r="AF1477" s="17" t="str">
        <f t="shared" si="30"/>
        <v>#VALUE!</v>
      </c>
      <c r="AG1477" s="17" t="str">
        <f t="shared" si="22"/>
        <v>#N/A</v>
      </c>
      <c r="AH1477" s="17" t="str">
        <f t="shared" si="23"/>
        <v>#N/A</v>
      </c>
      <c r="AI1477" s="34">
        <f t="shared" si="24"/>
        <v>1</v>
      </c>
      <c r="AJ1477" s="18">
        <f t="shared" si="25"/>
        <v>9809.352</v>
      </c>
      <c r="AK1477" s="18">
        <f t="shared" si="26"/>
        <v>9536.87</v>
      </c>
      <c r="AL1477" s="18">
        <f t="shared" si="27"/>
        <v>9264.388</v>
      </c>
    </row>
    <row r="1478" ht="12.75" customHeight="1">
      <c r="A1478" s="1">
        <v>43272.0</v>
      </c>
      <c r="B1478" s="2">
        <v>1368.59</v>
      </c>
      <c r="C1478" s="3">
        <v>10941.07</v>
      </c>
      <c r="D1478" s="2">
        <v>10707.0</v>
      </c>
      <c r="E1478" s="4"/>
      <c r="F1478" s="5">
        <f t="shared" si="1"/>
        <v>1677.104</v>
      </c>
      <c r="G1478" s="6">
        <f t="shared" si="2"/>
        <v>1.005631106</v>
      </c>
      <c r="H1478" s="6">
        <f t="shared" si="3"/>
        <v>1.349235246</v>
      </c>
      <c r="I1478" s="5" t="b">
        <f t="shared" si="4"/>
        <v>0</v>
      </c>
      <c r="J1478" s="48">
        <f t="shared" si="5"/>
        <v>0</v>
      </c>
      <c r="K1478" s="4">
        <f t="shared" si="6"/>
        <v>-229</v>
      </c>
      <c r="L1478" s="7">
        <f t="shared" si="7"/>
        <v>-0.02139370281</v>
      </c>
      <c r="M1478" s="50" t="b">
        <f t="shared" si="8"/>
        <v>0</v>
      </c>
      <c r="N1478" s="50" t="b">
        <f t="shared" si="9"/>
        <v>0</v>
      </c>
      <c r="O1478" s="50">
        <f t="shared" si="10"/>
        <v>1</v>
      </c>
      <c r="P1478" s="4">
        <f t="shared" si="36"/>
        <v>169100</v>
      </c>
      <c r="Q1478" s="21">
        <f t="shared" si="31"/>
        <v>1</v>
      </c>
      <c r="V1478" s="52"/>
      <c r="W1478" s="53" t="str">
        <f t="shared" si="33"/>
        <v/>
      </c>
      <c r="AE1478" s="16"/>
      <c r="AF1478" s="17" t="str">
        <f t="shared" si="30"/>
        <v>#VALUE!</v>
      </c>
      <c r="AG1478" s="17" t="str">
        <f t="shared" si="22"/>
        <v>#N/A</v>
      </c>
      <c r="AH1478" s="17" t="str">
        <f t="shared" si="23"/>
        <v>#N/A</v>
      </c>
      <c r="AI1478" s="34">
        <f t="shared" si="24"/>
        <v>1</v>
      </c>
      <c r="AJ1478" s="18">
        <f t="shared" si="25"/>
        <v>9846.963</v>
      </c>
      <c r="AK1478" s="18">
        <f t="shared" si="26"/>
        <v>9573.43625</v>
      </c>
      <c r="AL1478" s="18">
        <f t="shared" si="27"/>
        <v>9299.9095</v>
      </c>
      <c r="AM1478" s="19">
        <v>222.0</v>
      </c>
      <c r="AN1478" s="19">
        <v>496.0</v>
      </c>
      <c r="AO1478" s="19">
        <v>88.0</v>
      </c>
      <c r="AP1478" s="19">
        <v>68.0</v>
      </c>
      <c r="AQ1478" s="19">
        <v>43.5</v>
      </c>
    </row>
    <row r="1479" ht="12.75" customHeight="1">
      <c r="A1479" s="102">
        <v>43271.0</v>
      </c>
      <c r="B1479" s="2">
        <v>1780.62</v>
      </c>
      <c r="C1479" s="3">
        <v>10927.44</v>
      </c>
      <c r="D1479" s="2">
        <v>10936.0</v>
      </c>
      <c r="E1479" s="4"/>
      <c r="F1479" s="5">
        <f t="shared" si="1"/>
        <v>1756.094</v>
      </c>
      <c r="G1479" s="6">
        <f t="shared" si="2"/>
        <v>1.004559513</v>
      </c>
      <c r="H1479" s="6">
        <f t="shared" si="3"/>
        <v>1.347852806</v>
      </c>
      <c r="I1479" s="5" t="b">
        <f t="shared" si="4"/>
        <v>0</v>
      </c>
      <c r="J1479" s="48">
        <f t="shared" si="5"/>
        <v>0</v>
      </c>
      <c r="K1479" s="4">
        <f t="shared" si="6"/>
        <v>61</v>
      </c>
      <c r="L1479" s="7">
        <f t="shared" si="7"/>
        <v>0.0007833490735</v>
      </c>
      <c r="M1479" s="50" t="b">
        <f t="shared" si="8"/>
        <v>0</v>
      </c>
      <c r="N1479" s="50" t="b">
        <f t="shared" si="9"/>
        <v>0</v>
      </c>
      <c r="O1479" s="50">
        <f t="shared" si="10"/>
        <v>1</v>
      </c>
      <c r="P1479" s="4">
        <f t="shared" si="36"/>
        <v>180550</v>
      </c>
      <c r="Q1479" s="21">
        <f t="shared" si="31"/>
        <v>1</v>
      </c>
      <c r="V1479" s="52"/>
      <c r="W1479" s="53" t="str">
        <f t="shared" si="33"/>
        <v/>
      </c>
      <c r="AE1479" s="16"/>
      <c r="AF1479" s="17" t="str">
        <f t="shared" si="30"/>
        <v>#VALUE!</v>
      </c>
      <c r="AG1479" s="17" t="str">
        <f t="shared" si="22"/>
        <v>#N/A</v>
      </c>
      <c r="AH1479" s="17" t="str">
        <f t="shared" si="23"/>
        <v>#N/A</v>
      </c>
      <c r="AI1479" s="34">
        <f t="shared" si="24"/>
        <v>1</v>
      </c>
      <c r="AJ1479" s="18">
        <f t="shared" si="25"/>
        <v>9834.696</v>
      </c>
      <c r="AK1479" s="18">
        <f t="shared" si="26"/>
        <v>9561.51</v>
      </c>
      <c r="AL1479" s="18">
        <f t="shared" si="27"/>
        <v>9288.324</v>
      </c>
    </row>
    <row r="1480" ht="12.75" customHeight="1">
      <c r="A1480" s="1">
        <v>43270.0</v>
      </c>
      <c r="B1480" s="2">
        <v>1695.04</v>
      </c>
      <c r="C1480" s="3">
        <v>10904.19</v>
      </c>
      <c r="D1480" s="2">
        <v>10875.0</v>
      </c>
      <c r="E1480" s="4"/>
      <c r="F1480" s="5">
        <f t="shared" si="1"/>
        <v>1759.192</v>
      </c>
      <c r="G1480" s="6">
        <f t="shared" si="2"/>
        <v>1.002301743</v>
      </c>
      <c r="H1480" s="6">
        <f t="shared" si="3"/>
        <v>1.352754916</v>
      </c>
      <c r="I1480" s="5" t="b">
        <f t="shared" si="4"/>
        <v>0</v>
      </c>
      <c r="J1480" s="48">
        <f t="shared" si="5"/>
        <v>0</v>
      </c>
      <c r="K1480" s="4">
        <f t="shared" si="6"/>
        <v>-179</v>
      </c>
      <c r="L1480" s="7">
        <f t="shared" si="7"/>
        <v>-0.002676952621</v>
      </c>
      <c r="M1480" s="50" t="b">
        <f t="shared" si="8"/>
        <v>0</v>
      </c>
      <c r="N1480" s="50" t="b">
        <f t="shared" si="9"/>
        <v>0</v>
      </c>
      <c r="O1480" s="50">
        <f t="shared" si="10"/>
        <v>1</v>
      </c>
      <c r="P1480" s="4">
        <f t="shared" si="36"/>
        <v>177500</v>
      </c>
      <c r="Q1480" s="21">
        <f t="shared" si="31"/>
        <v>1</v>
      </c>
      <c r="V1480" s="52"/>
      <c r="W1480" s="53" t="str">
        <f t="shared" si="33"/>
        <v/>
      </c>
      <c r="AE1480" s="16"/>
      <c r="AF1480" s="17" t="str">
        <f t="shared" si="30"/>
        <v>#VALUE!</v>
      </c>
      <c r="AG1480" s="17" t="str">
        <f t="shared" si="22"/>
        <v>#N/A</v>
      </c>
      <c r="AH1480" s="17" t="str">
        <f t="shared" si="23"/>
        <v>#N/A</v>
      </c>
      <c r="AI1480" s="34">
        <f t="shared" si="24"/>
        <v>1</v>
      </c>
      <c r="AJ1480" s="18">
        <f t="shared" si="25"/>
        <v>9813.771</v>
      </c>
      <c r="AK1480" s="18">
        <f t="shared" si="26"/>
        <v>9541.16625</v>
      </c>
      <c r="AL1480" s="18">
        <f t="shared" si="27"/>
        <v>9268.5615</v>
      </c>
    </row>
    <row r="1481" ht="12.75" customHeight="1">
      <c r="A1481" s="1">
        <v>43266.0</v>
      </c>
      <c r="B1481" s="2">
        <v>1899.77</v>
      </c>
      <c r="C1481" s="3">
        <v>11087.47</v>
      </c>
      <c r="D1481" s="2">
        <v>11054.0</v>
      </c>
      <c r="E1481" s="4"/>
      <c r="F1481" s="5">
        <f t="shared" si="1"/>
        <v>1726.436</v>
      </c>
      <c r="G1481" s="6">
        <f t="shared" si="2"/>
        <v>1.018981802</v>
      </c>
      <c r="H1481" s="6">
        <f t="shared" si="3"/>
        <v>1.359133121</v>
      </c>
      <c r="I1481" s="5" t="b">
        <f t="shared" si="4"/>
        <v>0</v>
      </c>
      <c r="J1481" s="48">
        <f t="shared" si="5"/>
        <v>0</v>
      </c>
      <c r="K1481" s="4">
        <f t="shared" si="6"/>
        <v>70</v>
      </c>
      <c r="L1481" s="7">
        <f t="shared" si="7"/>
        <v>-0.003018722937</v>
      </c>
      <c r="M1481" s="50" t="b">
        <f t="shared" si="8"/>
        <v>0</v>
      </c>
      <c r="N1481" s="50" t="b">
        <f t="shared" si="9"/>
        <v>0</v>
      </c>
      <c r="O1481" s="50">
        <f t="shared" si="10"/>
        <v>1</v>
      </c>
      <c r="P1481" s="4">
        <f t="shared" si="36"/>
        <v>186450</v>
      </c>
      <c r="Q1481" s="21">
        <f t="shared" si="31"/>
        <v>1</v>
      </c>
      <c r="V1481" s="52"/>
      <c r="W1481" s="53" t="str">
        <f t="shared" si="33"/>
        <v/>
      </c>
      <c r="AE1481" s="16"/>
      <c r="AF1481" s="17" t="str">
        <f t="shared" si="30"/>
        <v>#VALUE!</v>
      </c>
      <c r="AG1481" s="17" t="str">
        <f t="shared" si="22"/>
        <v>#N/A</v>
      </c>
      <c r="AH1481" s="17" t="str">
        <f t="shared" si="23"/>
        <v>#N/A</v>
      </c>
      <c r="AI1481" s="34">
        <f t="shared" si="24"/>
        <v>1</v>
      </c>
      <c r="AJ1481" s="18">
        <f t="shared" si="25"/>
        <v>9978.723</v>
      </c>
      <c r="AK1481" s="18">
        <f t="shared" si="26"/>
        <v>9701.53625</v>
      </c>
      <c r="AL1481" s="18">
        <f t="shared" si="27"/>
        <v>9424.3495</v>
      </c>
    </row>
    <row r="1482" ht="12.75" customHeight="1">
      <c r="A1482" s="1">
        <v>43265.0</v>
      </c>
      <c r="B1482" s="2">
        <v>1641.5</v>
      </c>
      <c r="C1482" s="3">
        <v>11013.98</v>
      </c>
      <c r="D1482" s="2">
        <v>10984.0</v>
      </c>
      <c r="E1482" s="4"/>
      <c r="F1482" s="5">
        <f t="shared" si="1"/>
        <v>1668.492</v>
      </c>
      <c r="G1482" s="6">
        <f t="shared" si="2"/>
        <v>1.01234661</v>
      </c>
      <c r="H1482" s="6">
        <f t="shared" si="3"/>
        <v>1.297393309</v>
      </c>
      <c r="I1482" s="5" t="b">
        <f t="shared" si="4"/>
        <v>0</v>
      </c>
      <c r="J1482" s="48">
        <f t="shared" si="5"/>
        <v>0</v>
      </c>
      <c r="K1482" s="4">
        <f t="shared" si="6"/>
        <v>-162</v>
      </c>
      <c r="L1482" s="7">
        <f t="shared" si="7"/>
        <v>-0.002721995137</v>
      </c>
      <c r="M1482" s="50" t="b">
        <f t="shared" si="8"/>
        <v>0</v>
      </c>
      <c r="N1482" s="50" t="b">
        <f t="shared" si="9"/>
        <v>0</v>
      </c>
      <c r="O1482" s="50">
        <f t="shared" si="10"/>
        <v>1</v>
      </c>
      <c r="P1482" s="4">
        <f t="shared" si="36"/>
        <v>182950</v>
      </c>
      <c r="Q1482" s="21">
        <f t="shared" si="31"/>
        <v>1</v>
      </c>
      <c r="V1482" s="52"/>
      <c r="W1482" s="53" t="str">
        <f t="shared" si="33"/>
        <v/>
      </c>
      <c r="AE1482" s="16"/>
      <c r="AF1482" s="17" t="str">
        <f t="shared" si="30"/>
        <v>#VALUE!</v>
      </c>
      <c r="AG1482" s="17" t="str">
        <f t="shared" si="22"/>
        <v>#N/A</v>
      </c>
      <c r="AH1482" s="17" t="str">
        <f t="shared" si="23"/>
        <v>#N/A</v>
      </c>
      <c r="AI1482" s="34">
        <f t="shared" si="24"/>
        <v>1</v>
      </c>
      <c r="AJ1482" s="18">
        <f t="shared" si="25"/>
        <v>9912.582</v>
      </c>
      <c r="AK1482" s="18">
        <f t="shared" si="26"/>
        <v>9637.2325</v>
      </c>
      <c r="AL1482" s="18">
        <f t="shared" si="27"/>
        <v>9361.883</v>
      </c>
    </row>
    <row r="1483" ht="12.75" customHeight="1">
      <c r="A1483" s="1">
        <v>43264.0</v>
      </c>
      <c r="B1483" s="2">
        <v>1763.54</v>
      </c>
      <c r="C1483" s="3">
        <v>11173.21</v>
      </c>
      <c r="D1483" s="2">
        <v>11146.0</v>
      </c>
      <c r="E1483" s="4"/>
      <c r="F1483" s="5">
        <f t="shared" si="1"/>
        <v>1715.562</v>
      </c>
      <c r="G1483" s="6">
        <f t="shared" si="2"/>
        <v>1.026930398</v>
      </c>
      <c r="H1483" s="6">
        <f t="shared" si="3"/>
        <v>1.36449953</v>
      </c>
      <c r="I1483" s="5" t="b">
        <f t="shared" si="4"/>
        <v>0</v>
      </c>
      <c r="J1483" s="48">
        <f t="shared" si="5"/>
        <v>0</v>
      </c>
      <c r="K1483" s="4">
        <f t="shared" si="6"/>
        <v>5</v>
      </c>
      <c r="L1483" s="7">
        <f t="shared" si="7"/>
        <v>-0.002435289411</v>
      </c>
      <c r="M1483" s="50" t="b">
        <f t="shared" si="8"/>
        <v>0</v>
      </c>
      <c r="N1483" s="50" t="b">
        <f t="shared" si="9"/>
        <v>0</v>
      </c>
      <c r="O1483" s="50">
        <f t="shared" si="10"/>
        <v>1</v>
      </c>
      <c r="P1483" s="4">
        <f t="shared" si="36"/>
        <v>191050</v>
      </c>
      <c r="Q1483" s="21">
        <f t="shared" si="31"/>
        <v>1</v>
      </c>
      <c r="V1483" s="52"/>
      <c r="W1483" s="53" t="str">
        <f t="shared" si="33"/>
        <v/>
      </c>
      <c r="AE1483" s="16"/>
      <c r="AF1483" s="17" t="str">
        <f t="shared" si="30"/>
        <v>#VALUE!</v>
      </c>
      <c r="AG1483" s="17" t="str">
        <f t="shared" si="22"/>
        <v>#N/A</v>
      </c>
      <c r="AH1483" s="17" t="str">
        <f t="shared" si="23"/>
        <v>#N/A</v>
      </c>
      <c r="AI1483" s="34">
        <f t="shared" si="24"/>
        <v>1</v>
      </c>
      <c r="AJ1483" s="18">
        <f t="shared" si="25"/>
        <v>10055.889</v>
      </c>
      <c r="AK1483" s="18">
        <f t="shared" si="26"/>
        <v>9776.55875</v>
      </c>
      <c r="AL1483" s="18">
        <f t="shared" si="27"/>
        <v>9497.2285</v>
      </c>
    </row>
    <row r="1484" ht="12.75" customHeight="1">
      <c r="A1484" s="1">
        <v>43263.0</v>
      </c>
      <c r="B1484" s="2">
        <v>1796.11</v>
      </c>
      <c r="C1484" s="3">
        <v>11144.79</v>
      </c>
      <c r="D1484" s="2">
        <v>11141.0</v>
      </c>
      <c r="E1484" s="4"/>
      <c r="F1484" s="5">
        <f t="shared" si="1"/>
        <v>1702.702</v>
      </c>
      <c r="G1484" s="6">
        <f t="shared" si="2"/>
        <v>1.024546683</v>
      </c>
      <c r="H1484" s="6">
        <f t="shared" si="3"/>
        <v>1.366219199</v>
      </c>
      <c r="I1484" s="5" t="b">
        <f t="shared" si="4"/>
        <v>0</v>
      </c>
      <c r="J1484" s="48">
        <f t="shared" si="5"/>
        <v>0</v>
      </c>
      <c r="K1484" s="4">
        <f t="shared" si="6"/>
        <v>13</v>
      </c>
      <c r="L1484" s="7">
        <f t="shared" si="7"/>
        <v>-0.0003400692162</v>
      </c>
      <c r="M1484" s="50" t="b">
        <f t="shared" si="8"/>
        <v>0</v>
      </c>
      <c r="N1484" s="50" t="b">
        <f t="shared" si="9"/>
        <v>0</v>
      </c>
      <c r="O1484" s="50">
        <f t="shared" si="10"/>
        <v>1</v>
      </c>
      <c r="P1484" s="4">
        <f t="shared" si="36"/>
        <v>190800</v>
      </c>
      <c r="Q1484" s="21">
        <f t="shared" si="31"/>
        <v>1</v>
      </c>
      <c r="V1484" s="52"/>
      <c r="W1484" s="53" t="str">
        <f t="shared" si="33"/>
        <v/>
      </c>
      <c r="AE1484" s="16"/>
      <c r="AF1484" s="17" t="str">
        <f t="shared" si="30"/>
        <v>#VALUE!</v>
      </c>
      <c r="AG1484" s="17" t="str">
        <f t="shared" si="22"/>
        <v>#N/A</v>
      </c>
      <c r="AH1484" s="17" t="str">
        <f t="shared" si="23"/>
        <v>#N/A</v>
      </c>
      <c r="AI1484" s="34">
        <f t="shared" si="24"/>
        <v>1</v>
      </c>
      <c r="AJ1484" s="18">
        <f t="shared" si="25"/>
        <v>10030.311</v>
      </c>
      <c r="AK1484" s="18">
        <f t="shared" si="26"/>
        <v>9751.69125</v>
      </c>
      <c r="AL1484" s="18">
        <f t="shared" si="27"/>
        <v>9473.0715</v>
      </c>
    </row>
    <row r="1485" ht="12.75" customHeight="1">
      <c r="A1485" s="1">
        <v>43262.0</v>
      </c>
      <c r="B1485" s="2">
        <v>1531.26</v>
      </c>
      <c r="C1485" s="3">
        <v>11149.23</v>
      </c>
      <c r="D1485" s="2">
        <v>11128.0</v>
      </c>
      <c r="E1485" s="4"/>
      <c r="F1485" s="5">
        <f t="shared" si="1"/>
        <v>1667.138</v>
      </c>
      <c r="G1485" s="6">
        <f t="shared" si="2"/>
        <v>1.025153299</v>
      </c>
      <c r="H1485" s="6">
        <f t="shared" si="3"/>
        <v>1.377716933</v>
      </c>
      <c r="I1485" s="5" t="b">
        <f t="shared" si="4"/>
        <v>0</v>
      </c>
      <c r="J1485" s="48">
        <f t="shared" si="5"/>
        <v>0</v>
      </c>
      <c r="K1485" s="4">
        <f t="shared" si="6"/>
        <v>3</v>
      </c>
      <c r="L1485" s="7">
        <f t="shared" si="7"/>
        <v>-0.001904167373</v>
      </c>
      <c r="M1485" s="50" t="b">
        <f t="shared" si="8"/>
        <v>0</v>
      </c>
      <c r="N1485" s="50" t="b">
        <f t="shared" si="9"/>
        <v>0</v>
      </c>
      <c r="O1485" s="50">
        <f t="shared" si="10"/>
        <v>1</v>
      </c>
      <c r="P1485" s="4">
        <f t="shared" si="36"/>
        <v>190150</v>
      </c>
      <c r="Q1485" s="21">
        <f t="shared" si="31"/>
        <v>1</v>
      </c>
      <c r="V1485" s="52"/>
      <c r="W1485" s="53" t="str">
        <f t="shared" si="33"/>
        <v/>
      </c>
      <c r="AE1485" s="16"/>
      <c r="AF1485" s="17" t="str">
        <f t="shared" si="30"/>
        <v>#VALUE!</v>
      </c>
      <c r="AG1485" s="17" t="str">
        <f t="shared" si="22"/>
        <v>#N/A</v>
      </c>
      <c r="AH1485" s="17" t="str">
        <f t="shared" si="23"/>
        <v>#N/A</v>
      </c>
      <c r="AI1485" s="34">
        <f t="shared" si="24"/>
        <v>1</v>
      </c>
      <c r="AJ1485" s="18">
        <f t="shared" si="25"/>
        <v>10034.307</v>
      </c>
      <c r="AK1485" s="18">
        <f t="shared" si="26"/>
        <v>9755.57625</v>
      </c>
      <c r="AL1485" s="18">
        <f t="shared" si="27"/>
        <v>9476.8455</v>
      </c>
    </row>
    <row r="1486" ht="12.75" customHeight="1">
      <c r="A1486" s="1">
        <v>43259.0</v>
      </c>
      <c r="B1486" s="2">
        <v>1610.05</v>
      </c>
      <c r="C1486" s="3">
        <v>11156.42</v>
      </c>
      <c r="D1486" s="2">
        <v>11125.0</v>
      </c>
      <c r="E1486" s="4"/>
      <c r="F1486" s="5">
        <f t="shared" si="1"/>
        <v>1669.478</v>
      </c>
      <c r="G1486" s="6">
        <f t="shared" si="2"/>
        <v>1.025988036</v>
      </c>
      <c r="H1486" s="6">
        <f t="shared" si="3"/>
        <v>1.383591034</v>
      </c>
      <c r="I1486" s="5" t="b">
        <f t="shared" si="4"/>
        <v>0</v>
      </c>
      <c r="J1486" s="48">
        <f t="shared" si="5"/>
        <v>0</v>
      </c>
      <c r="K1486" s="4">
        <f t="shared" si="6"/>
        <v>-103</v>
      </c>
      <c r="L1486" s="7">
        <f t="shared" si="7"/>
        <v>-0.002816315628</v>
      </c>
      <c r="M1486" s="50" t="b">
        <f t="shared" si="8"/>
        <v>0</v>
      </c>
      <c r="N1486" s="50" t="b">
        <f t="shared" si="9"/>
        <v>0</v>
      </c>
      <c r="O1486" s="50">
        <f t="shared" si="10"/>
        <v>1</v>
      </c>
      <c r="P1486" s="4">
        <f t="shared" si="36"/>
        <v>190000</v>
      </c>
      <c r="Q1486" s="21">
        <f t="shared" si="31"/>
        <v>1</v>
      </c>
      <c r="V1486" s="52"/>
      <c r="W1486" s="53" t="str">
        <f t="shared" si="33"/>
        <v/>
      </c>
      <c r="AE1486" s="16"/>
      <c r="AF1486" s="17" t="str">
        <f t="shared" si="30"/>
        <v>#VALUE!</v>
      </c>
      <c r="AG1486" s="17" t="str">
        <f t="shared" si="22"/>
        <v>#N/A</v>
      </c>
      <c r="AH1486" s="17" t="str">
        <f t="shared" si="23"/>
        <v>#N/A</v>
      </c>
      <c r="AI1486" s="34">
        <f t="shared" si="24"/>
        <v>1</v>
      </c>
      <c r="AJ1486" s="18">
        <f t="shared" si="25"/>
        <v>10040.778</v>
      </c>
      <c r="AK1486" s="18">
        <f t="shared" si="26"/>
        <v>9761.8675</v>
      </c>
      <c r="AL1486" s="18">
        <f t="shared" si="27"/>
        <v>9482.957</v>
      </c>
    </row>
    <row r="1487" ht="12.75" customHeight="1">
      <c r="A1487" s="1">
        <v>43258.0</v>
      </c>
      <c r="B1487" s="2">
        <v>1876.85</v>
      </c>
      <c r="C1487" s="3">
        <v>11251.75</v>
      </c>
      <c r="D1487" s="2">
        <v>11228.0</v>
      </c>
      <c r="E1487" s="4"/>
      <c r="F1487" s="5">
        <f t="shared" si="1"/>
        <v>1619.45</v>
      </c>
      <c r="G1487" s="6">
        <f t="shared" si="2"/>
        <v>1.034851378</v>
      </c>
      <c r="H1487" s="6">
        <f t="shared" si="3"/>
        <v>1.388802731</v>
      </c>
      <c r="I1487" s="5" t="b">
        <f t="shared" si="4"/>
        <v>0</v>
      </c>
      <c r="J1487" s="48">
        <f t="shared" si="5"/>
        <v>0</v>
      </c>
      <c r="K1487" s="4">
        <f t="shared" si="6"/>
        <v>28</v>
      </c>
      <c r="L1487" s="7">
        <f t="shared" si="7"/>
        <v>-0.002110782767</v>
      </c>
      <c r="M1487" s="50" t="b">
        <f t="shared" si="8"/>
        <v>0</v>
      </c>
      <c r="N1487" s="50" t="b">
        <f t="shared" si="9"/>
        <v>0</v>
      </c>
      <c r="O1487" s="50">
        <f t="shared" si="10"/>
        <v>1</v>
      </c>
      <c r="P1487" s="4">
        <f t="shared" si="36"/>
        <v>195150</v>
      </c>
      <c r="Q1487" s="21">
        <f t="shared" si="31"/>
        <v>1</v>
      </c>
      <c r="V1487" s="52"/>
      <c r="W1487" s="53" t="str">
        <f t="shared" si="33"/>
        <v/>
      </c>
      <c r="AE1487" s="16"/>
      <c r="AF1487" s="17" t="str">
        <f t="shared" si="30"/>
        <v>#VALUE!</v>
      </c>
      <c r="AG1487" s="17" t="str">
        <f t="shared" si="22"/>
        <v>#N/A</v>
      </c>
      <c r="AH1487" s="17" t="str">
        <f t="shared" si="23"/>
        <v>#N/A</v>
      </c>
      <c r="AI1487" s="34">
        <f t="shared" si="24"/>
        <v>1</v>
      </c>
      <c r="AJ1487" s="18">
        <f t="shared" si="25"/>
        <v>10126.575</v>
      </c>
      <c r="AK1487" s="18">
        <f t="shared" si="26"/>
        <v>9845.28125</v>
      </c>
      <c r="AL1487" s="18">
        <f t="shared" si="27"/>
        <v>9563.9875</v>
      </c>
    </row>
    <row r="1488" ht="12.75" customHeight="1">
      <c r="A1488" s="1">
        <v>43257.0</v>
      </c>
      <c r="B1488" s="2">
        <v>1699.24</v>
      </c>
      <c r="C1488" s="3">
        <v>11201.83</v>
      </c>
      <c r="D1488" s="2">
        <v>11200.0</v>
      </c>
      <c r="E1488" s="4"/>
      <c r="F1488" s="5">
        <f t="shared" si="1"/>
        <v>1716.976</v>
      </c>
      <c r="G1488" s="6">
        <f t="shared" si="2"/>
        <v>1.030654525</v>
      </c>
      <c r="H1488" s="6">
        <f t="shared" si="3"/>
        <v>1.760015999</v>
      </c>
      <c r="I1488" s="5" t="b">
        <f t="shared" si="4"/>
        <v>0</v>
      </c>
      <c r="J1488" s="48">
        <f t="shared" si="5"/>
        <v>0</v>
      </c>
      <c r="K1488" s="4">
        <f t="shared" si="6"/>
        <v>130</v>
      </c>
      <c r="L1488" s="7">
        <f t="shared" si="7"/>
        <v>-0.0001633661643</v>
      </c>
      <c r="M1488" s="50" t="b">
        <f t="shared" si="8"/>
        <v>0</v>
      </c>
      <c r="N1488" s="50" t="b">
        <f t="shared" si="9"/>
        <v>0</v>
      </c>
      <c r="O1488" s="50">
        <f t="shared" si="10"/>
        <v>1</v>
      </c>
      <c r="P1488" s="4">
        <f t="shared" si="36"/>
        <v>193750</v>
      </c>
      <c r="Q1488" s="21">
        <f t="shared" si="31"/>
        <v>1</v>
      </c>
      <c r="V1488" s="52"/>
      <c r="W1488" s="53" t="str">
        <f t="shared" si="33"/>
        <v/>
      </c>
      <c r="AE1488" s="16"/>
      <c r="AF1488" s="17" t="str">
        <f t="shared" si="30"/>
        <v>#VALUE!</v>
      </c>
      <c r="AG1488" s="17" t="str">
        <f t="shared" si="22"/>
        <v>#N/A</v>
      </c>
      <c r="AH1488" s="17" t="str">
        <f t="shared" si="23"/>
        <v>#N/A</v>
      </c>
      <c r="AI1488" s="34">
        <f t="shared" si="24"/>
        <v>1</v>
      </c>
      <c r="AJ1488" s="18">
        <f t="shared" si="25"/>
        <v>10081.647</v>
      </c>
      <c r="AK1488" s="18">
        <f t="shared" si="26"/>
        <v>9801.60125</v>
      </c>
      <c r="AL1488" s="18">
        <f t="shared" si="27"/>
        <v>9521.5555</v>
      </c>
    </row>
    <row r="1489" ht="12.75" customHeight="1">
      <c r="A1489" s="1">
        <v>43256.0</v>
      </c>
      <c r="B1489" s="2">
        <v>1618.29</v>
      </c>
      <c r="C1489" s="3">
        <v>11100.11</v>
      </c>
      <c r="D1489" s="2">
        <v>11070.0</v>
      </c>
      <c r="E1489" s="4"/>
      <c r="F1489" s="5">
        <f t="shared" si="1"/>
        <v>1698.596</v>
      </c>
      <c r="G1489" s="6">
        <f t="shared" si="2"/>
        <v>1.021823572</v>
      </c>
      <c r="H1489" s="6">
        <f t="shared" si="3"/>
        <v>1.770346207</v>
      </c>
      <c r="I1489" s="5" t="b">
        <f t="shared" si="4"/>
        <v>0</v>
      </c>
      <c r="J1489" s="48">
        <f t="shared" si="5"/>
        <v>0</v>
      </c>
      <c r="K1489" s="4">
        <f t="shared" si="6"/>
        <v>-14</v>
      </c>
      <c r="L1489" s="7">
        <f t="shared" si="7"/>
        <v>-0.002712585731</v>
      </c>
      <c r="M1489" s="50" t="b">
        <f t="shared" si="8"/>
        <v>0</v>
      </c>
      <c r="N1489" s="50" t="b">
        <f t="shared" si="9"/>
        <v>0</v>
      </c>
      <c r="O1489" s="50">
        <f t="shared" si="10"/>
        <v>1</v>
      </c>
      <c r="P1489" s="4">
        <f t="shared" si="36"/>
        <v>187250</v>
      </c>
      <c r="Q1489" s="21">
        <f t="shared" si="31"/>
        <v>1</v>
      </c>
      <c r="V1489" s="52"/>
      <c r="W1489" s="53" t="str">
        <f t="shared" si="33"/>
        <v/>
      </c>
      <c r="AE1489" s="16"/>
      <c r="AF1489" s="17" t="str">
        <f t="shared" si="30"/>
        <v>#VALUE!</v>
      </c>
      <c r="AG1489" s="17" t="str">
        <f t="shared" si="22"/>
        <v>#N/A</v>
      </c>
      <c r="AH1489" s="17" t="str">
        <f t="shared" si="23"/>
        <v>#N/A</v>
      </c>
      <c r="AI1489" s="34">
        <f t="shared" si="24"/>
        <v>1</v>
      </c>
      <c r="AJ1489" s="18">
        <f t="shared" si="25"/>
        <v>9990.099</v>
      </c>
      <c r="AK1489" s="18">
        <f t="shared" si="26"/>
        <v>9712.59625</v>
      </c>
      <c r="AL1489" s="18">
        <f t="shared" si="27"/>
        <v>9435.0935</v>
      </c>
    </row>
    <row r="1490" ht="12.75" customHeight="1">
      <c r="A1490" s="1">
        <v>43255.0</v>
      </c>
      <c r="B1490" s="2">
        <v>1542.96</v>
      </c>
      <c r="C1490" s="3">
        <v>11109.5</v>
      </c>
      <c r="D1490" s="2">
        <v>11084.0</v>
      </c>
      <c r="E1490" s="4"/>
      <c r="F1490" s="5">
        <f t="shared" si="1"/>
        <v>1652.988</v>
      </c>
      <c r="G1490" s="6">
        <f t="shared" si="2"/>
        <v>1.023122583</v>
      </c>
      <c r="H1490" s="6">
        <f t="shared" si="3"/>
        <v>1.77952829</v>
      </c>
      <c r="I1490" s="5" t="b">
        <f t="shared" si="4"/>
        <v>0</v>
      </c>
      <c r="J1490" s="48">
        <f t="shared" si="5"/>
        <v>0</v>
      </c>
      <c r="K1490" s="4">
        <f t="shared" si="6"/>
        <v>171</v>
      </c>
      <c r="L1490" s="7">
        <f t="shared" si="7"/>
        <v>-0.002295332823</v>
      </c>
      <c r="M1490" s="50" t="b">
        <f t="shared" si="8"/>
        <v>0</v>
      </c>
      <c r="N1490" s="50" t="b">
        <f t="shared" si="9"/>
        <v>0</v>
      </c>
      <c r="O1490" s="50">
        <f t="shared" si="10"/>
        <v>1</v>
      </c>
      <c r="P1490" s="4">
        <f t="shared" si="36"/>
        <v>187950</v>
      </c>
      <c r="Q1490" s="21">
        <f t="shared" si="31"/>
        <v>1</v>
      </c>
      <c r="V1490" s="52"/>
      <c r="W1490" s="53" t="str">
        <f t="shared" si="33"/>
        <v/>
      </c>
      <c r="AE1490" s="16"/>
      <c r="AF1490" s="17" t="str">
        <f t="shared" si="30"/>
        <v>#VALUE!</v>
      </c>
      <c r="AG1490" s="17" t="str">
        <f t="shared" si="22"/>
        <v>#N/A</v>
      </c>
      <c r="AH1490" s="17" t="str">
        <f t="shared" si="23"/>
        <v>#N/A</v>
      </c>
      <c r="AI1490" s="34">
        <f t="shared" si="24"/>
        <v>1</v>
      </c>
      <c r="AJ1490" s="18">
        <f t="shared" si="25"/>
        <v>9998.55</v>
      </c>
      <c r="AK1490" s="18">
        <f t="shared" si="26"/>
        <v>9720.8125</v>
      </c>
      <c r="AL1490" s="18">
        <f t="shared" si="27"/>
        <v>9443.075</v>
      </c>
    </row>
    <row r="1491" ht="12.75" customHeight="1">
      <c r="A1491" s="1">
        <v>43252.0</v>
      </c>
      <c r="B1491" s="2">
        <v>1359.91</v>
      </c>
      <c r="C1491" s="3">
        <v>10949.08</v>
      </c>
      <c r="D1491" s="2">
        <v>10913.0</v>
      </c>
      <c r="E1491" s="4"/>
      <c r="F1491" s="5">
        <f t="shared" si="1"/>
        <v>1623.138</v>
      </c>
      <c r="G1491" s="6">
        <f t="shared" si="2"/>
        <v>1.008912766</v>
      </c>
      <c r="H1491" s="6">
        <f t="shared" si="3"/>
        <v>1.787051045</v>
      </c>
      <c r="I1491" s="5" t="b">
        <f t="shared" si="4"/>
        <v>0</v>
      </c>
      <c r="J1491" s="48">
        <f t="shared" si="5"/>
        <v>0</v>
      </c>
      <c r="K1491" s="4">
        <f t="shared" si="6"/>
        <v>48</v>
      </c>
      <c r="L1491" s="7">
        <f t="shared" si="7"/>
        <v>-0.00329525403</v>
      </c>
      <c r="M1491" s="50" t="b">
        <f t="shared" si="8"/>
        <v>0</v>
      </c>
      <c r="N1491" s="50" t="b">
        <f t="shared" si="9"/>
        <v>0</v>
      </c>
      <c r="O1491" s="50">
        <f t="shared" si="10"/>
        <v>1</v>
      </c>
      <c r="P1491" s="4">
        <f t="shared" si="36"/>
        <v>179400</v>
      </c>
      <c r="Q1491" s="21">
        <f t="shared" si="31"/>
        <v>1</v>
      </c>
      <c r="V1491" s="52"/>
      <c r="W1491" s="53" t="str">
        <f t="shared" si="33"/>
        <v/>
      </c>
      <c r="AE1491" s="16"/>
      <c r="AF1491" s="17" t="str">
        <f t="shared" si="30"/>
        <v>#VALUE!</v>
      </c>
      <c r="AG1491" s="17" t="str">
        <f t="shared" si="22"/>
        <v>#N/A</v>
      </c>
      <c r="AH1491" s="17" t="str">
        <f t="shared" si="23"/>
        <v>#N/A</v>
      </c>
      <c r="AI1491" s="34">
        <f t="shared" si="24"/>
        <v>1</v>
      </c>
      <c r="AJ1491" s="18">
        <f t="shared" si="25"/>
        <v>9854.172</v>
      </c>
      <c r="AK1491" s="18">
        <f t="shared" si="26"/>
        <v>9580.445</v>
      </c>
      <c r="AL1491" s="18">
        <f t="shared" si="27"/>
        <v>9306.718</v>
      </c>
    </row>
    <row r="1492" ht="12.75" customHeight="1">
      <c r="A1492" s="1">
        <v>43251.0</v>
      </c>
      <c r="B1492" s="2">
        <v>2364.48</v>
      </c>
      <c r="C1492" s="3">
        <v>10874.96</v>
      </c>
      <c r="D1492" s="2">
        <v>10865.0</v>
      </c>
      <c r="E1492" s="4"/>
      <c r="F1492" s="5">
        <f t="shared" si="1"/>
        <v>1606.958</v>
      </c>
      <c r="G1492" s="6">
        <f t="shared" si="2"/>
        <v>1.002336505</v>
      </c>
      <c r="H1492" s="6">
        <f t="shared" si="3"/>
        <v>1.792744272</v>
      </c>
      <c r="I1492" s="5" t="b">
        <f t="shared" si="4"/>
        <v>0</v>
      </c>
      <c r="J1492" s="48">
        <f t="shared" si="5"/>
        <v>0</v>
      </c>
      <c r="K1492" s="4">
        <f t="shared" si="6"/>
        <v>89</v>
      </c>
      <c r="L1492" s="7">
        <f t="shared" si="7"/>
        <v>-0.0009158654377</v>
      </c>
      <c r="M1492" s="50" t="b">
        <f t="shared" si="8"/>
        <v>0</v>
      </c>
      <c r="N1492" s="50" t="b">
        <f t="shared" si="9"/>
        <v>0</v>
      </c>
      <c r="O1492" s="50">
        <f t="shared" si="10"/>
        <v>1</v>
      </c>
      <c r="P1492" s="4">
        <f t="shared" si="36"/>
        <v>177000</v>
      </c>
      <c r="Q1492" s="21">
        <f t="shared" si="31"/>
        <v>1</v>
      </c>
      <c r="V1492" s="52"/>
      <c r="W1492" s="53" t="str">
        <f t="shared" si="33"/>
        <v/>
      </c>
      <c r="AE1492" s="16"/>
      <c r="AF1492" s="17" t="str">
        <f t="shared" si="30"/>
        <v>#VALUE!</v>
      </c>
      <c r="AG1492" s="17" t="str">
        <f t="shared" si="22"/>
        <v>#N/A</v>
      </c>
      <c r="AH1492" s="17" t="str">
        <f t="shared" si="23"/>
        <v>#N/A</v>
      </c>
      <c r="AI1492" s="34">
        <f t="shared" si="24"/>
        <v>1</v>
      </c>
      <c r="AJ1492" s="18">
        <f t="shared" si="25"/>
        <v>9787.464</v>
      </c>
      <c r="AK1492" s="18">
        <f t="shared" si="26"/>
        <v>9515.59</v>
      </c>
      <c r="AL1492" s="18">
        <f t="shared" si="27"/>
        <v>9243.716</v>
      </c>
    </row>
    <row r="1493" ht="12.75" customHeight="1">
      <c r="A1493" s="1">
        <v>43250.0</v>
      </c>
      <c r="B1493" s="2">
        <v>1607.34</v>
      </c>
      <c r="C1493" s="3">
        <v>10821.17</v>
      </c>
      <c r="D1493" s="2">
        <v>10776.0</v>
      </c>
      <c r="E1493" s="4"/>
      <c r="F1493" s="5">
        <f t="shared" si="1"/>
        <v>1386.982</v>
      </c>
      <c r="G1493" s="6">
        <f t="shared" si="2"/>
        <v>0.9977343951</v>
      </c>
      <c r="H1493" s="6">
        <f t="shared" si="3"/>
        <v>1.238156264</v>
      </c>
      <c r="I1493" s="5" t="b">
        <f t="shared" si="4"/>
        <v>0</v>
      </c>
      <c r="J1493" s="48">
        <f t="shared" si="5"/>
        <v>0</v>
      </c>
      <c r="K1493" s="4">
        <f t="shared" si="6"/>
        <v>-153</v>
      </c>
      <c r="L1493" s="7">
        <f t="shared" si="7"/>
        <v>-0.004174225153</v>
      </c>
      <c r="M1493" s="50" t="b">
        <f t="shared" si="8"/>
        <v>0</v>
      </c>
      <c r="N1493" s="50" t="b">
        <f t="shared" si="9"/>
        <v>0</v>
      </c>
      <c r="O1493" s="50">
        <f t="shared" si="10"/>
        <v>1</v>
      </c>
      <c r="P1493" s="4">
        <f t="shared" si="36"/>
        <v>172550</v>
      </c>
      <c r="Q1493" s="21">
        <f t="shared" si="31"/>
        <v>1</v>
      </c>
      <c r="V1493" s="52"/>
      <c r="W1493" s="53" t="str">
        <f t="shared" si="33"/>
        <v/>
      </c>
      <c r="AE1493" s="16"/>
      <c r="AF1493" s="17" t="str">
        <f t="shared" si="30"/>
        <v>#VALUE!</v>
      </c>
      <c r="AG1493" s="17" t="str">
        <f t="shared" si="22"/>
        <v>#N/A</v>
      </c>
      <c r="AH1493" s="17" t="str">
        <f t="shared" si="23"/>
        <v>#N/A</v>
      </c>
      <c r="AI1493" s="34">
        <f t="shared" si="24"/>
        <v>1</v>
      </c>
      <c r="AJ1493" s="18">
        <f t="shared" si="25"/>
        <v>9739.053</v>
      </c>
      <c r="AK1493" s="18">
        <f t="shared" si="26"/>
        <v>9468.52375</v>
      </c>
      <c r="AL1493" s="18">
        <f t="shared" si="27"/>
        <v>9197.9945</v>
      </c>
    </row>
    <row r="1494" ht="12.75" customHeight="1">
      <c r="A1494" s="1">
        <v>43249.0</v>
      </c>
      <c r="B1494" s="2">
        <v>1390.25</v>
      </c>
      <c r="C1494" s="3">
        <v>10964.12</v>
      </c>
      <c r="D1494" s="2">
        <v>10929.0</v>
      </c>
      <c r="E1494" s="4"/>
      <c r="F1494" s="5">
        <f t="shared" si="1"/>
        <v>1340.652</v>
      </c>
      <c r="G1494" s="6">
        <f t="shared" si="2"/>
        <v>1.011105796</v>
      </c>
      <c r="H1494" s="6">
        <f t="shared" si="3"/>
        <v>1.080708531</v>
      </c>
      <c r="I1494" s="5" t="b">
        <f t="shared" si="4"/>
        <v>0</v>
      </c>
      <c r="J1494" s="48">
        <f t="shared" si="5"/>
        <v>0</v>
      </c>
      <c r="K1494" s="4">
        <f t="shared" si="6"/>
        <v>-54</v>
      </c>
      <c r="L1494" s="7">
        <f t="shared" si="7"/>
        <v>-0.003203175449</v>
      </c>
      <c r="M1494" s="50" t="b">
        <f t="shared" si="8"/>
        <v>0</v>
      </c>
      <c r="N1494" s="50" t="b">
        <f t="shared" si="9"/>
        <v>0</v>
      </c>
      <c r="O1494" s="50">
        <f t="shared" si="10"/>
        <v>1</v>
      </c>
      <c r="P1494" s="4">
        <f t="shared" si="36"/>
        <v>180200</v>
      </c>
      <c r="Q1494" s="21">
        <f t="shared" si="31"/>
        <v>1</v>
      </c>
      <c r="V1494" s="52"/>
      <c r="W1494" s="53" t="str">
        <f t="shared" si="33"/>
        <v/>
      </c>
      <c r="AE1494" s="16"/>
      <c r="AF1494" s="17" t="str">
        <f t="shared" si="30"/>
        <v>#VALUE!</v>
      </c>
      <c r="AG1494" s="17" t="str">
        <f t="shared" si="22"/>
        <v>#N/A</v>
      </c>
      <c r="AH1494" s="17" t="str">
        <f t="shared" si="23"/>
        <v>#N/A</v>
      </c>
      <c r="AI1494" s="34">
        <f t="shared" si="24"/>
        <v>1</v>
      </c>
      <c r="AJ1494" s="18">
        <f t="shared" si="25"/>
        <v>9867.708</v>
      </c>
      <c r="AK1494" s="18">
        <f t="shared" si="26"/>
        <v>9593.605</v>
      </c>
      <c r="AL1494" s="18">
        <f t="shared" si="27"/>
        <v>9319.502</v>
      </c>
    </row>
    <row r="1495" ht="12.75" customHeight="1">
      <c r="A1495" s="1">
        <v>43248.0</v>
      </c>
      <c r="B1495" s="2">
        <v>1393.71</v>
      </c>
      <c r="C1495" s="3">
        <v>10987.77</v>
      </c>
      <c r="D1495" s="2">
        <v>10983.0</v>
      </c>
      <c r="E1495" s="4"/>
      <c r="F1495" s="5">
        <f t="shared" si="1"/>
        <v>1330.508</v>
      </c>
      <c r="G1495" s="6">
        <f t="shared" si="2"/>
        <v>1.013564597</v>
      </c>
      <c r="H1495" s="6">
        <f t="shared" si="3"/>
        <v>1.082171844</v>
      </c>
      <c r="I1495" s="5" t="b">
        <f t="shared" si="4"/>
        <v>0</v>
      </c>
      <c r="J1495" s="48">
        <f t="shared" si="5"/>
        <v>0</v>
      </c>
      <c r="K1495" s="4">
        <f t="shared" si="6"/>
        <v>50</v>
      </c>
      <c r="L1495" s="7">
        <f t="shared" si="7"/>
        <v>-0.0004341190251</v>
      </c>
      <c r="M1495" s="50" t="b">
        <f t="shared" si="8"/>
        <v>0</v>
      </c>
      <c r="N1495" s="50" t="b">
        <f t="shared" si="9"/>
        <v>0</v>
      </c>
      <c r="O1495" s="50">
        <f t="shared" si="10"/>
        <v>1</v>
      </c>
      <c r="P1495" s="4">
        <f t="shared" si="36"/>
        <v>182900</v>
      </c>
      <c r="Q1495" s="21">
        <f t="shared" si="31"/>
        <v>1</v>
      </c>
      <c r="V1495" s="52"/>
      <c r="W1495" s="53" t="str">
        <f t="shared" si="33"/>
        <v/>
      </c>
      <c r="AE1495" s="16"/>
      <c r="AF1495" s="17" t="str">
        <f t="shared" si="30"/>
        <v>#VALUE!</v>
      </c>
      <c r="AG1495" s="17" t="str">
        <f t="shared" si="22"/>
        <v>#N/A</v>
      </c>
      <c r="AH1495" s="17" t="str">
        <f t="shared" si="23"/>
        <v>#N/A</v>
      </c>
      <c r="AI1495" s="34">
        <f t="shared" si="24"/>
        <v>1</v>
      </c>
      <c r="AJ1495" s="18">
        <f t="shared" si="25"/>
        <v>9888.993</v>
      </c>
      <c r="AK1495" s="18">
        <f t="shared" si="26"/>
        <v>9614.29875</v>
      </c>
      <c r="AL1495" s="18">
        <f t="shared" si="27"/>
        <v>9339.6045</v>
      </c>
    </row>
    <row r="1496" ht="12.75" customHeight="1">
      <c r="A1496" s="1">
        <v>43245.0</v>
      </c>
      <c r="B1496" s="2">
        <v>1279.01</v>
      </c>
      <c r="C1496" s="3">
        <v>10942.3</v>
      </c>
      <c r="D1496" s="2">
        <v>10933.0</v>
      </c>
      <c r="E1496" s="4"/>
      <c r="F1496" s="5">
        <f t="shared" si="1"/>
        <v>1302.232</v>
      </c>
      <c r="G1496" s="6">
        <f t="shared" si="2"/>
        <v>1.009637676</v>
      </c>
      <c r="H1496" s="6">
        <f t="shared" si="3"/>
        <v>1.068692011</v>
      </c>
      <c r="I1496" s="5" t="b">
        <f t="shared" si="4"/>
        <v>0</v>
      </c>
      <c r="J1496" s="48">
        <f t="shared" si="5"/>
        <v>0</v>
      </c>
      <c r="K1496" s="4">
        <f t="shared" si="6"/>
        <v>16</v>
      </c>
      <c r="L1496" s="7">
        <f t="shared" si="7"/>
        <v>-0.000849912724</v>
      </c>
      <c r="M1496" s="50" t="b">
        <f t="shared" si="8"/>
        <v>0</v>
      </c>
      <c r="N1496" s="50" t="b">
        <f t="shared" si="9"/>
        <v>0</v>
      </c>
      <c r="O1496" s="50">
        <f t="shared" si="10"/>
        <v>-1</v>
      </c>
      <c r="P1496" s="4">
        <f t="shared" si="36"/>
        <v>185400</v>
      </c>
      <c r="Q1496" s="21">
        <f t="shared" si="31"/>
        <v>-1</v>
      </c>
      <c r="V1496" s="52"/>
      <c r="W1496" s="53" t="str">
        <f t="shared" si="33"/>
        <v/>
      </c>
      <c r="AE1496" s="16"/>
      <c r="AF1496" s="17" t="str">
        <f t="shared" si="30"/>
        <v>#VALUE!</v>
      </c>
      <c r="AG1496" s="17" t="str">
        <f t="shared" si="22"/>
        <v>#N/A</v>
      </c>
      <c r="AH1496" s="17" t="str">
        <f t="shared" si="23"/>
        <v>#N/A</v>
      </c>
      <c r="AI1496" s="34">
        <f t="shared" si="24"/>
        <v>1</v>
      </c>
      <c r="AJ1496" s="18">
        <f t="shared" si="25"/>
        <v>9848.07</v>
      </c>
      <c r="AK1496" s="18">
        <f t="shared" si="26"/>
        <v>9574.5125</v>
      </c>
      <c r="AL1496" s="18">
        <f t="shared" si="27"/>
        <v>9300.955</v>
      </c>
    </row>
    <row r="1497" ht="12.75" customHeight="1">
      <c r="A1497" s="1">
        <v>43244.0</v>
      </c>
      <c r="B1497" s="2">
        <v>1264.6</v>
      </c>
      <c r="C1497" s="3">
        <v>10936.93</v>
      </c>
      <c r="D1497" s="2">
        <v>10917.0</v>
      </c>
      <c r="E1497" s="4"/>
      <c r="F1497" s="5">
        <f t="shared" si="1"/>
        <v>1298.212</v>
      </c>
      <c r="G1497" s="6">
        <f t="shared" si="2"/>
        <v>1.009306095</v>
      </c>
      <c r="H1497" s="6">
        <f t="shared" si="3"/>
        <v>1.069775278</v>
      </c>
      <c r="I1497" s="5" t="b">
        <f t="shared" si="4"/>
        <v>0</v>
      </c>
      <c r="J1497" s="48">
        <f t="shared" si="5"/>
        <v>0</v>
      </c>
      <c r="K1497" s="4">
        <f t="shared" si="6"/>
        <v>60</v>
      </c>
      <c r="L1497" s="7">
        <f t="shared" si="7"/>
        <v>-0.001822266395</v>
      </c>
      <c r="M1497" s="50" t="b">
        <f t="shared" si="8"/>
        <v>0</v>
      </c>
      <c r="N1497" s="50" t="b">
        <f t="shared" si="9"/>
        <v>0</v>
      </c>
      <c r="O1497" s="50">
        <f t="shared" si="10"/>
        <v>1</v>
      </c>
      <c r="P1497" s="4">
        <f t="shared" si="36"/>
        <v>184600</v>
      </c>
      <c r="Q1497" s="21">
        <f t="shared" si="31"/>
        <v>1</v>
      </c>
      <c r="V1497" s="52"/>
      <c r="W1497" s="53" t="str">
        <f t="shared" si="33"/>
        <v/>
      </c>
      <c r="AE1497" s="16"/>
      <c r="AF1497" s="17" t="str">
        <f t="shared" si="30"/>
        <v>#VALUE!</v>
      </c>
      <c r="AG1497" s="17" t="str">
        <f t="shared" si="22"/>
        <v>#N/A</v>
      </c>
      <c r="AH1497" s="17" t="str">
        <f t="shared" si="23"/>
        <v>#N/A</v>
      </c>
      <c r="AI1497" s="34">
        <f t="shared" si="24"/>
        <v>1</v>
      </c>
      <c r="AJ1497" s="18">
        <f t="shared" si="25"/>
        <v>9843.237</v>
      </c>
      <c r="AK1497" s="18">
        <f t="shared" si="26"/>
        <v>9569.81375</v>
      </c>
      <c r="AL1497" s="18">
        <f t="shared" si="27"/>
        <v>9296.3905</v>
      </c>
    </row>
    <row r="1498" ht="12.75" customHeight="1">
      <c r="A1498" s="1">
        <v>43243.0</v>
      </c>
      <c r="B1498" s="2">
        <v>1375.69</v>
      </c>
      <c r="C1498" s="3">
        <v>10886.18</v>
      </c>
      <c r="D1498" s="2">
        <v>10857.0</v>
      </c>
      <c r="E1498" s="4"/>
      <c r="F1498" s="5">
        <f t="shared" si="1"/>
        <v>1309.99</v>
      </c>
      <c r="G1498" s="6">
        <f t="shared" si="2"/>
        <v>1.004842722</v>
      </c>
      <c r="H1498" s="6">
        <f t="shared" si="3"/>
        <v>1.070195269</v>
      </c>
      <c r="I1498" s="5" t="b">
        <f t="shared" si="4"/>
        <v>0</v>
      </c>
      <c r="J1498" s="48">
        <f t="shared" si="5"/>
        <v>0</v>
      </c>
      <c r="K1498" s="4">
        <f t="shared" si="6"/>
        <v>-63</v>
      </c>
      <c r="L1498" s="7">
        <f t="shared" si="7"/>
        <v>-0.002680462752</v>
      </c>
      <c r="M1498" s="50" t="b">
        <f t="shared" si="8"/>
        <v>0</v>
      </c>
      <c r="N1498" s="50" t="b">
        <f t="shared" si="9"/>
        <v>0</v>
      </c>
      <c r="O1498" s="50">
        <f t="shared" si="10"/>
        <v>1</v>
      </c>
      <c r="P1498" s="4">
        <f t="shared" si="36"/>
        <v>181600</v>
      </c>
      <c r="Q1498" s="21">
        <f t="shared" si="31"/>
        <v>1</v>
      </c>
      <c r="V1498" s="52"/>
      <c r="W1498" s="53" t="str">
        <f t="shared" si="33"/>
        <v/>
      </c>
      <c r="AE1498" s="16"/>
      <c r="AF1498" s="17" t="str">
        <f t="shared" si="30"/>
        <v>#VALUE!</v>
      </c>
      <c r="AG1498" s="17" t="str">
        <f t="shared" si="22"/>
        <v>#N/A</v>
      </c>
      <c r="AH1498" s="17" t="str">
        <f t="shared" si="23"/>
        <v>#N/A</v>
      </c>
      <c r="AI1498" s="34">
        <f t="shared" si="24"/>
        <v>1</v>
      </c>
      <c r="AJ1498" s="18">
        <f t="shared" si="25"/>
        <v>9797.562</v>
      </c>
      <c r="AK1498" s="18">
        <f t="shared" si="26"/>
        <v>9525.4075</v>
      </c>
      <c r="AL1498" s="18">
        <f t="shared" si="27"/>
        <v>9253.253</v>
      </c>
    </row>
    <row r="1499" ht="12.75" customHeight="1">
      <c r="A1499" s="1">
        <v>43242.0</v>
      </c>
      <c r="B1499" s="2">
        <v>1339.53</v>
      </c>
      <c r="C1499" s="3">
        <v>10938.73</v>
      </c>
      <c r="D1499" s="2">
        <v>10920.0</v>
      </c>
      <c r="E1499" s="4"/>
      <c r="F1499" s="5">
        <f t="shared" si="1"/>
        <v>1310.136</v>
      </c>
      <c r="G1499" s="6">
        <f t="shared" si="2"/>
        <v>1.010041072</v>
      </c>
      <c r="H1499" s="6">
        <f t="shared" si="3"/>
        <v>1.073166003</v>
      </c>
      <c r="I1499" s="5" t="b">
        <f t="shared" si="4"/>
        <v>0</v>
      </c>
      <c r="J1499" s="48">
        <f t="shared" si="5"/>
        <v>0</v>
      </c>
      <c r="K1499" s="4">
        <f t="shared" si="6"/>
        <v>-43</v>
      </c>
      <c r="L1499" s="7">
        <f t="shared" si="7"/>
        <v>-0.001712264586</v>
      </c>
      <c r="M1499" s="50" t="b">
        <f t="shared" si="8"/>
        <v>0</v>
      </c>
      <c r="N1499" s="50" t="b">
        <f t="shared" si="9"/>
        <v>0</v>
      </c>
      <c r="O1499" s="50">
        <f t="shared" si="10"/>
        <v>1</v>
      </c>
      <c r="P1499" s="4">
        <f t="shared" si="36"/>
        <v>184750</v>
      </c>
      <c r="Q1499" s="21">
        <f t="shared" si="31"/>
        <v>1</v>
      </c>
      <c r="V1499" s="52"/>
      <c r="W1499" s="53" t="str">
        <f t="shared" si="33"/>
        <v/>
      </c>
      <c r="AE1499" s="16"/>
      <c r="AF1499" s="17" t="str">
        <f t="shared" si="30"/>
        <v>#VALUE!</v>
      </c>
      <c r="AG1499" s="17" t="str">
        <f t="shared" si="22"/>
        <v>#N/A</v>
      </c>
      <c r="AH1499" s="17" t="str">
        <f t="shared" si="23"/>
        <v>#N/A</v>
      </c>
      <c r="AI1499" s="34">
        <f t="shared" si="24"/>
        <v>1</v>
      </c>
      <c r="AJ1499" s="18">
        <f t="shared" si="25"/>
        <v>9844.857</v>
      </c>
      <c r="AK1499" s="18">
        <f t="shared" si="26"/>
        <v>9571.38875</v>
      </c>
      <c r="AL1499" s="18">
        <f t="shared" si="27"/>
        <v>9297.9205</v>
      </c>
    </row>
    <row r="1500" ht="12.75" customHeight="1">
      <c r="A1500" s="1">
        <v>43241.0</v>
      </c>
      <c r="B1500" s="2">
        <v>1252.33</v>
      </c>
      <c r="C1500" s="3">
        <v>10966.2</v>
      </c>
      <c r="D1500" s="2">
        <v>10963.0</v>
      </c>
      <c r="E1500" s="4"/>
      <c r="F1500" s="5">
        <f t="shared" si="1"/>
        <v>1347.872</v>
      </c>
      <c r="G1500" s="6">
        <f t="shared" si="2"/>
        <v>1.012927179</v>
      </c>
      <c r="H1500" s="6">
        <f t="shared" si="3"/>
        <v>1.189785754</v>
      </c>
      <c r="I1500" s="5" t="b">
        <f t="shared" si="4"/>
        <v>0</v>
      </c>
      <c r="J1500" s="48">
        <f t="shared" si="5"/>
        <v>0</v>
      </c>
      <c r="K1500" s="4">
        <f t="shared" si="6"/>
        <v>142</v>
      </c>
      <c r="L1500" s="7">
        <f t="shared" si="7"/>
        <v>-0.0002918057303</v>
      </c>
      <c r="M1500" s="50" t="b">
        <f t="shared" si="8"/>
        <v>0</v>
      </c>
      <c r="N1500" s="50" t="b">
        <f t="shared" si="9"/>
        <v>0</v>
      </c>
      <c r="O1500" s="50">
        <f t="shared" si="10"/>
        <v>-1</v>
      </c>
      <c r="P1500" s="4">
        <f t="shared" si="36"/>
        <v>182600</v>
      </c>
      <c r="Q1500" s="21">
        <f t="shared" si="31"/>
        <v>-1</v>
      </c>
      <c r="V1500" s="52"/>
      <c r="W1500" s="53" t="str">
        <f t="shared" si="33"/>
        <v/>
      </c>
      <c r="AE1500" s="16"/>
      <c r="AF1500" s="17" t="str">
        <f t="shared" si="30"/>
        <v>#VALUE!</v>
      </c>
      <c r="AG1500" s="17" t="str">
        <f t="shared" si="22"/>
        <v>#N/A</v>
      </c>
      <c r="AH1500" s="17" t="str">
        <f t="shared" si="23"/>
        <v>#N/A</v>
      </c>
      <c r="AI1500" s="34">
        <f t="shared" si="24"/>
        <v>1</v>
      </c>
      <c r="AJ1500" s="18">
        <f t="shared" si="25"/>
        <v>9869.58</v>
      </c>
      <c r="AK1500" s="18">
        <f t="shared" si="26"/>
        <v>9595.425</v>
      </c>
      <c r="AL1500" s="18">
        <f t="shared" si="27"/>
        <v>9321.27</v>
      </c>
    </row>
    <row r="1501" ht="12.75" customHeight="1">
      <c r="A1501" s="1">
        <v>43238.0</v>
      </c>
      <c r="B1501" s="2">
        <v>1258.91</v>
      </c>
      <c r="C1501" s="3">
        <v>10830.84</v>
      </c>
      <c r="D1501" s="2">
        <v>10821.0</v>
      </c>
      <c r="E1501" s="4"/>
      <c r="F1501" s="5">
        <f t="shared" si="1"/>
        <v>1384.462</v>
      </c>
      <c r="G1501" s="6">
        <f t="shared" si="2"/>
        <v>1.001264472</v>
      </c>
      <c r="H1501" s="6">
        <f t="shared" si="3"/>
        <v>1.1926703</v>
      </c>
      <c r="I1501" s="5" t="b">
        <f t="shared" si="4"/>
        <v>0</v>
      </c>
      <c r="J1501" s="48">
        <f t="shared" si="5"/>
        <v>0</v>
      </c>
      <c r="K1501" s="4">
        <f t="shared" si="6"/>
        <v>-4</v>
      </c>
      <c r="L1501" s="7">
        <f t="shared" si="7"/>
        <v>-0.0009085167909</v>
      </c>
      <c r="M1501" s="50" t="b">
        <f t="shared" si="8"/>
        <v>0</v>
      </c>
      <c r="N1501" s="50" t="b">
        <f t="shared" si="9"/>
        <v>0</v>
      </c>
      <c r="O1501" s="50">
        <f t="shared" si="10"/>
        <v>-1</v>
      </c>
      <c r="P1501" s="4">
        <f t="shared" si="36"/>
        <v>189700</v>
      </c>
      <c r="Q1501" s="21">
        <f t="shared" si="31"/>
        <v>-1</v>
      </c>
      <c r="V1501" s="52"/>
      <c r="W1501" s="53" t="str">
        <f t="shared" si="33"/>
        <v/>
      </c>
      <c r="AE1501" s="16"/>
      <c r="AF1501" s="17" t="str">
        <f t="shared" si="30"/>
        <v>#VALUE!</v>
      </c>
      <c r="AG1501" s="17" t="str">
        <f t="shared" si="22"/>
        <v>#N/A</v>
      </c>
      <c r="AH1501" s="17" t="str">
        <f t="shared" si="23"/>
        <v>#N/A</v>
      </c>
      <c r="AI1501" s="34">
        <f t="shared" si="24"/>
        <v>1</v>
      </c>
      <c r="AJ1501" s="18">
        <f t="shared" si="25"/>
        <v>9747.756</v>
      </c>
      <c r="AK1501" s="18">
        <f t="shared" si="26"/>
        <v>9476.985</v>
      </c>
      <c r="AL1501" s="18">
        <f t="shared" si="27"/>
        <v>9206.214</v>
      </c>
    </row>
    <row r="1502" ht="12.75" customHeight="1">
      <c r="A1502" s="1">
        <v>43237.0</v>
      </c>
      <c r="B1502" s="2">
        <v>1323.49</v>
      </c>
      <c r="C1502" s="3">
        <v>10833.81</v>
      </c>
      <c r="D1502" s="2">
        <v>10825.0</v>
      </c>
      <c r="E1502" s="4"/>
      <c r="F1502" s="5">
        <f t="shared" si="1"/>
        <v>1459.164</v>
      </c>
      <c r="G1502" s="6">
        <f t="shared" si="2"/>
        <v>1.002247974</v>
      </c>
      <c r="H1502" s="6">
        <f t="shared" si="3"/>
        <v>1.269869834</v>
      </c>
      <c r="I1502" s="5" t="b">
        <f t="shared" si="4"/>
        <v>0</v>
      </c>
      <c r="J1502" s="48">
        <f t="shared" si="5"/>
        <v>0</v>
      </c>
      <c r="K1502" s="4">
        <f t="shared" si="6"/>
        <v>-47</v>
      </c>
      <c r="L1502" s="7">
        <f t="shared" si="7"/>
        <v>-0.0008131949887</v>
      </c>
      <c r="M1502" s="50" t="b">
        <f t="shared" si="8"/>
        <v>0</v>
      </c>
      <c r="N1502" s="50" t="b">
        <f t="shared" si="9"/>
        <v>0</v>
      </c>
      <c r="O1502" s="50">
        <f t="shared" si="10"/>
        <v>1</v>
      </c>
      <c r="P1502" s="4">
        <f t="shared" si="36"/>
        <v>189900</v>
      </c>
      <c r="Q1502" s="21">
        <f t="shared" si="31"/>
        <v>1</v>
      </c>
      <c r="V1502" s="52"/>
      <c r="W1502" s="53" t="str">
        <f t="shared" si="33"/>
        <v/>
      </c>
      <c r="AE1502" s="16"/>
      <c r="AF1502" s="17" t="str">
        <f t="shared" si="30"/>
        <v>#VALUE!</v>
      </c>
      <c r="AG1502" s="17" t="str">
        <f t="shared" si="22"/>
        <v>#N/A</v>
      </c>
      <c r="AH1502" s="17" t="str">
        <f t="shared" si="23"/>
        <v>#N/A</v>
      </c>
      <c r="AI1502" s="34">
        <f t="shared" si="24"/>
        <v>1</v>
      </c>
      <c r="AJ1502" s="18">
        <f t="shared" si="25"/>
        <v>9750.429</v>
      </c>
      <c r="AK1502" s="18">
        <f t="shared" si="26"/>
        <v>9479.58375</v>
      </c>
      <c r="AL1502" s="18">
        <f t="shared" si="27"/>
        <v>9208.7385</v>
      </c>
      <c r="AM1502" s="19">
        <v>156.0</v>
      </c>
      <c r="AN1502" s="19">
        <v>462.0</v>
      </c>
      <c r="AO1502" s="19">
        <v>75.0</v>
      </c>
      <c r="AP1502" s="19">
        <v>46.5</v>
      </c>
      <c r="AQ1502" s="19">
        <v>32.0</v>
      </c>
    </row>
    <row r="1503" ht="12.75" customHeight="1">
      <c r="A1503" s="102">
        <v>43236.0</v>
      </c>
      <c r="B1503" s="2">
        <v>1376.42</v>
      </c>
      <c r="C1503" s="3">
        <v>10897.57</v>
      </c>
      <c r="D1503" s="2">
        <v>10872.0</v>
      </c>
      <c r="E1503" s="4"/>
      <c r="F1503" s="5">
        <f t="shared" si="1"/>
        <v>1470.466</v>
      </c>
      <c r="G1503" s="6">
        <f t="shared" si="2"/>
        <v>1.008621254</v>
      </c>
      <c r="H1503" s="6">
        <f t="shared" si="3"/>
        <v>1.271993448</v>
      </c>
      <c r="I1503" s="5" t="b">
        <f t="shared" si="4"/>
        <v>0</v>
      </c>
      <c r="J1503" s="48">
        <f t="shared" si="5"/>
        <v>0</v>
      </c>
      <c r="K1503" s="4">
        <f t="shared" si="6"/>
        <v>7</v>
      </c>
      <c r="L1503" s="7">
        <f t="shared" si="7"/>
        <v>-0.002346394655</v>
      </c>
      <c r="M1503" s="50" t="b">
        <f t="shared" si="8"/>
        <v>0</v>
      </c>
      <c r="N1503" s="50" t="b">
        <f t="shared" si="9"/>
        <v>0</v>
      </c>
      <c r="O1503" s="50">
        <f t="shared" si="10"/>
        <v>1</v>
      </c>
      <c r="P1503" s="4">
        <f t="shared" si="36"/>
        <v>192250</v>
      </c>
      <c r="Q1503" s="21">
        <f t="shared" si="31"/>
        <v>1</v>
      </c>
      <c r="V1503" s="52"/>
      <c r="W1503" s="53" t="str">
        <f t="shared" si="33"/>
        <v/>
      </c>
      <c r="AE1503" s="16"/>
      <c r="AF1503" s="17" t="str">
        <f t="shared" si="30"/>
        <v>#VALUE!</v>
      </c>
      <c r="AG1503" s="17" t="str">
        <f t="shared" si="22"/>
        <v>#N/A</v>
      </c>
      <c r="AH1503" s="17" t="str">
        <f t="shared" si="23"/>
        <v>#N/A</v>
      </c>
      <c r="AI1503" s="34">
        <f t="shared" si="24"/>
        <v>1</v>
      </c>
      <c r="AJ1503" s="18">
        <f t="shared" si="25"/>
        <v>9807.813</v>
      </c>
      <c r="AK1503" s="18">
        <f t="shared" si="26"/>
        <v>9535.37375</v>
      </c>
      <c r="AL1503" s="18">
        <f t="shared" si="27"/>
        <v>9262.9345</v>
      </c>
    </row>
    <row r="1504" ht="12.75" customHeight="1">
      <c r="A1504" s="1">
        <v>43235.0</v>
      </c>
      <c r="B1504" s="2">
        <v>1528.21</v>
      </c>
      <c r="C1504" s="3">
        <v>10874.73</v>
      </c>
      <c r="D1504" s="2">
        <v>10865.0</v>
      </c>
      <c r="E1504" s="4"/>
      <c r="F1504" s="5">
        <f t="shared" si="1"/>
        <v>1461.708</v>
      </c>
      <c r="G1504" s="6">
        <f t="shared" si="2"/>
        <v>1.007044843</v>
      </c>
      <c r="H1504" s="6">
        <f t="shared" si="3"/>
        <v>1.266090282</v>
      </c>
      <c r="I1504" s="5" t="b">
        <f t="shared" si="4"/>
        <v>0</v>
      </c>
      <c r="J1504" s="48">
        <f t="shared" si="5"/>
        <v>0</v>
      </c>
      <c r="K1504" s="4">
        <f t="shared" si="6"/>
        <v>-91</v>
      </c>
      <c r="L1504" s="7">
        <f t="shared" si="7"/>
        <v>-0.0008947348578</v>
      </c>
      <c r="M1504" s="50" t="b">
        <f t="shared" si="8"/>
        <v>0</v>
      </c>
      <c r="N1504" s="50" t="b">
        <f t="shared" si="9"/>
        <v>0</v>
      </c>
      <c r="O1504" s="50">
        <f t="shared" si="10"/>
        <v>1</v>
      </c>
      <c r="P1504" s="4">
        <f t="shared" si="36"/>
        <v>191900</v>
      </c>
      <c r="Q1504" s="21">
        <f t="shared" si="31"/>
        <v>1</v>
      </c>
      <c r="V1504" s="52"/>
      <c r="W1504" s="53" t="str">
        <f t="shared" si="33"/>
        <v/>
      </c>
      <c r="AE1504" s="16"/>
      <c r="AF1504" s="17" t="str">
        <f t="shared" si="30"/>
        <v>#VALUE!</v>
      </c>
      <c r="AG1504" s="17" t="str">
        <f t="shared" si="22"/>
        <v>#N/A</v>
      </c>
      <c r="AH1504" s="17" t="str">
        <f t="shared" si="23"/>
        <v>#N/A</v>
      </c>
      <c r="AI1504" s="34">
        <f t="shared" si="24"/>
        <v>1</v>
      </c>
      <c r="AJ1504" s="18">
        <f t="shared" si="25"/>
        <v>9787.257</v>
      </c>
      <c r="AK1504" s="18">
        <f t="shared" si="26"/>
        <v>9515.38875</v>
      </c>
      <c r="AL1504" s="18">
        <f t="shared" si="27"/>
        <v>9243.5205</v>
      </c>
    </row>
    <row r="1505" ht="12.75" customHeight="1">
      <c r="A1505" s="1">
        <v>43234.0</v>
      </c>
      <c r="B1505" s="2">
        <v>1435.28</v>
      </c>
      <c r="C1505" s="3">
        <v>10952.39</v>
      </c>
      <c r="D1505" s="2">
        <v>10956.0</v>
      </c>
      <c r="E1505" s="4"/>
      <c r="F1505" s="5">
        <f t="shared" si="1"/>
        <v>1418.416</v>
      </c>
      <c r="G1505" s="6">
        <f t="shared" si="2"/>
        <v>1.014973884</v>
      </c>
      <c r="H1505" s="6">
        <f t="shared" si="3"/>
        <v>1.251840308</v>
      </c>
      <c r="I1505" s="5" t="b">
        <f t="shared" si="4"/>
        <v>0</v>
      </c>
      <c r="J1505" s="48">
        <f t="shared" si="5"/>
        <v>0</v>
      </c>
      <c r="K1505" s="4">
        <f t="shared" si="6"/>
        <v>96</v>
      </c>
      <c r="L1505" s="7">
        <f t="shared" si="7"/>
        <v>0.0003296084234</v>
      </c>
      <c r="M1505" s="50" t="b">
        <f t="shared" si="8"/>
        <v>0</v>
      </c>
      <c r="N1505" s="50" t="b">
        <f t="shared" si="9"/>
        <v>0</v>
      </c>
      <c r="O1505" s="50">
        <f t="shared" si="10"/>
        <v>1</v>
      </c>
      <c r="P1505" s="4">
        <f t="shared" si="36"/>
        <v>201000</v>
      </c>
      <c r="Q1505" s="21">
        <f t="shared" si="31"/>
        <v>2</v>
      </c>
      <c r="V1505" s="52"/>
      <c r="W1505" s="53" t="str">
        <f t="shared" si="33"/>
        <v/>
      </c>
      <c r="AE1505" s="16"/>
      <c r="AF1505" s="17" t="str">
        <f t="shared" si="30"/>
        <v>#VALUE!</v>
      </c>
      <c r="AG1505" s="17" t="str">
        <f t="shared" si="22"/>
        <v>#N/A</v>
      </c>
      <c r="AH1505" s="17" t="str">
        <f t="shared" si="23"/>
        <v>#N/A</v>
      </c>
      <c r="AI1505" s="34">
        <f t="shared" si="24"/>
        <v>1</v>
      </c>
      <c r="AJ1505" s="18">
        <f t="shared" si="25"/>
        <v>9857.151</v>
      </c>
      <c r="AK1505" s="18">
        <f t="shared" si="26"/>
        <v>9583.34125</v>
      </c>
      <c r="AL1505" s="18">
        <f t="shared" si="27"/>
        <v>9309.5315</v>
      </c>
    </row>
    <row r="1506" ht="12.75" customHeight="1">
      <c r="A1506" s="1">
        <v>43231.0</v>
      </c>
      <c r="B1506" s="2">
        <v>1632.42</v>
      </c>
      <c r="C1506" s="3">
        <v>10858.98</v>
      </c>
      <c r="D1506" s="2">
        <v>10860.0</v>
      </c>
      <c r="E1506" s="4"/>
      <c r="F1506" s="5">
        <f t="shared" si="1"/>
        <v>1381.376</v>
      </c>
      <c r="G1506" s="6">
        <f t="shared" si="2"/>
        <v>1.006326987</v>
      </c>
      <c r="H1506" s="6">
        <f t="shared" si="3"/>
        <v>1.254298536</v>
      </c>
      <c r="I1506" s="5" t="b">
        <f t="shared" si="4"/>
        <v>1</v>
      </c>
      <c r="J1506" s="48">
        <f t="shared" si="5"/>
        <v>0</v>
      </c>
      <c r="K1506" s="4">
        <f t="shared" si="6"/>
        <v>96</v>
      </c>
      <c r="L1506" s="7">
        <f t="shared" si="7"/>
        <v>0.00009393147423</v>
      </c>
      <c r="M1506" s="50" t="b">
        <f t="shared" si="8"/>
        <v>0</v>
      </c>
      <c r="N1506" s="50" t="b">
        <f t="shared" si="9"/>
        <v>0</v>
      </c>
      <c r="O1506" s="50">
        <f t="shared" si="10"/>
        <v>1</v>
      </c>
      <c r="P1506" s="4">
        <f t="shared" si="36"/>
        <v>196200</v>
      </c>
      <c r="Q1506" s="21">
        <f t="shared" si="31"/>
        <v>1</v>
      </c>
      <c r="V1506" s="52"/>
      <c r="W1506" s="53" t="str">
        <f t="shared" si="33"/>
        <v/>
      </c>
      <c r="AE1506" s="16"/>
      <c r="AF1506" s="17" t="str">
        <f t="shared" si="30"/>
        <v>#VALUE!</v>
      </c>
      <c r="AG1506" s="17" t="str">
        <f t="shared" si="22"/>
        <v>#N/A</v>
      </c>
      <c r="AH1506" s="17" t="str">
        <f t="shared" si="23"/>
        <v>#N/A</v>
      </c>
      <c r="AI1506" s="34">
        <f t="shared" si="24"/>
        <v>1</v>
      </c>
      <c r="AJ1506" s="18">
        <f t="shared" si="25"/>
        <v>9773.082</v>
      </c>
      <c r="AK1506" s="18">
        <f t="shared" si="26"/>
        <v>9501.6075</v>
      </c>
      <c r="AL1506" s="18">
        <f t="shared" si="27"/>
        <v>9230.133</v>
      </c>
    </row>
    <row r="1507" ht="12.75" customHeight="1">
      <c r="A1507" s="1">
        <v>43230.0</v>
      </c>
      <c r="B1507" s="2">
        <v>1380.0</v>
      </c>
      <c r="C1507" s="3">
        <v>10760.21</v>
      </c>
      <c r="D1507" s="2">
        <v>10764.0</v>
      </c>
      <c r="E1507" s="4"/>
      <c r="F1507" s="5">
        <f t="shared" si="1"/>
        <v>1293.36</v>
      </c>
      <c r="G1507" s="6">
        <f t="shared" si="2"/>
        <v>0.9967622995</v>
      </c>
      <c r="H1507" s="6">
        <f t="shared" si="3"/>
        <v>1.066304707</v>
      </c>
      <c r="I1507" s="5" t="b">
        <f t="shared" si="4"/>
        <v>1</v>
      </c>
      <c r="J1507" s="48">
        <f t="shared" si="5"/>
        <v>0</v>
      </c>
      <c r="K1507" s="4">
        <f t="shared" si="6"/>
        <v>61</v>
      </c>
      <c r="L1507" s="7">
        <f t="shared" si="7"/>
        <v>0.000352223609</v>
      </c>
      <c r="M1507" s="50" t="b">
        <f t="shared" si="8"/>
        <v>0</v>
      </c>
      <c r="N1507" s="50" t="b">
        <f t="shared" si="9"/>
        <v>0</v>
      </c>
      <c r="O1507" s="50">
        <f t="shared" si="10"/>
        <v>1</v>
      </c>
      <c r="P1507" s="4">
        <f t="shared" si="36"/>
        <v>191400</v>
      </c>
      <c r="Q1507" s="21">
        <f t="shared" si="31"/>
        <v>1</v>
      </c>
      <c r="V1507" s="52"/>
      <c r="W1507" s="53" t="str">
        <f t="shared" si="33"/>
        <v/>
      </c>
      <c r="AE1507" s="16"/>
      <c r="AF1507" s="17" t="str">
        <f t="shared" si="30"/>
        <v>#VALUE!</v>
      </c>
      <c r="AG1507" s="17" t="str">
        <f t="shared" si="22"/>
        <v>#N/A</v>
      </c>
      <c r="AH1507" s="17" t="str">
        <f t="shared" si="23"/>
        <v>#N/A</v>
      </c>
      <c r="AI1507" s="34">
        <f t="shared" si="24"/>
        <v>1</v>
      </c>
      <c r="AJ1507" s="18">
        <f t="shared" si="25"/>
        <v>9684.189</v>
      </c>
      <c r="AK1507" s="18">
        <f t="shared" si="26"/>
        <v>9415.18375</v>
      </c>
      <c r="AL1507" s="18">
        <f t="shared" si="27"/>
        <v>9146.1785</v>
      </c>
    </row>
    <row r="1508" ht="12.75" customHeight="1">
      <c r="A1508" s="1">
        <v>43229.0</v>
      </c>
      <c r="B1508" s="2">
        <v>1332.63</v>
      </c>
      <c r="C1508" s="3">
        <v>10703.35</v>
      </c>
      <c r="D1508" s="2">
        <v>10703.0</v>
      </c>
      <c r="E1508" s="4"/>
      <c r="F1508" s="5">
        <f t="shared" si="1"/>
        <v>1263.462</v>
      </c>
      <c r="G1508" s="6">
        <f t="shared" si="2"/>
        <v>0.9908831333</v>
      </c>
      <c r="H1508" s="6">
        <f t="shared" si="3"/>
        <v>1.031971208</v>
      </c>
      <c r="I1508" s="5" t="b">
        <f t="shared" si="4"/>
        <v>1</v>
      </c>
      <c r="J1508" s="48">
        <f t="shared" si="5"/>
        <v>0</v>
      </c>
      <c r="K1508" s="4">
        <f t="shared" si="6"/>
        <v>36</v>
      </c>
      <c r="L1508" s="7">
        <f t="shared" si="7"/>
        <v>-0.00003270004251</v>
      </c>
      <c r="M1508" s="50" t="b">
        <f t="shared" si="8"/>
        <v>0</v>
      </c>
      <c r="N1508" s="50" t="b">
        <f t="shared" si="9"/>
        <v>0</v>
      </c>
      <c r="O1508" s="50">
        <f t="shared" si="10"/>
        <v>1</v>
      </c>
      <c r="P1508" s="4">
        <f t="shared" si="36"/>
        <v>188350</v>
      </c>
      <c r="Q1508" s="21">
        <f t="shared" si="31"/>
        <v>1</v>
      </c>
      <c r="V1508" s="52"/>
      <c r="W1508" s="53" t="str">
        <f t="shared" si="33"/>
        <v/>
      </c>
      <c r="AE1508" s="16"/>
      <c r="AF1508" s="17" t="str">
        <f t="shared" si="30"/>
        <v>#VALUE!</v>
      </c>
      <c r="AG1508" s="17" t="str">
        <f t="shared" si="22"/>
        <v>#N/A</v>
      </c>
      <c r="AH1508" s="17" t="str">
        <f t="shared" si="23"/>
        <v>#N/A</v>
      </c>
      <c r="AI1508" s="34">
        <f t="shared" si="24"/>
        <v>1</v>
      </c>
      <c r="AJ1508" s="18">
        <f t="shared" si="25"/>
        <v>9633.015</v>
      </c>
      <c r="AK1508" s="18">
        <f t="shared" si="26"/>
        <v>9365.43125</v>
      </c>
      <c r="AL1508" s="18">
        <f t="shared" si="27"/>
        <v>9097.8475</v>
      </c>
    </row>
    <row r="1509" ht="12.75" customHeight="1">
      <c r="A1509" s="1">
        <v>43228.0</v>
      </c>
      <c r="B1509" s="2">
        <v>1311.75</v>
      </c>
      <c r="C1509" s="3">
        <v>10691.38</v>
      </c>
      <c r="D1509" s="2">
        <v>10667.0</v>
      </c>
      <c r="E1509" s="4"/>
      <c r="F1509" s="5">
        <f t="shared" si="1"/>
        <v>1252.382</v>
      </c>
      <c r="G1509" s="6">
        <f t="shared" si="2"/>
        <v>0.9891638245</v>
      </c>
      <c r="H1509" s="6">
        <f t="shared" si="3"/>
        <v>1.015847505</v>
      </c>
      <c r="I1509" s="5" t="b">
        <f t="shared" si="4"/>
        <v>1</v>
      </c>
      <c r="J1509" s="48">
        <f t="shared" si="5"/>
        <v>0</v>
      </c>
      <c r="K1509" s="4">
        <f t="shared" si="6"/>
        <v>72</v>
      </c>
      <c r="L1509" s="7">
        <f t="shared" si="7"/>
        <v>-0.002280341733</v>
      </c>
      <c r="M1509" s="50" t="b">
        <f t="shared" si="8"/>
        <v>0</v>
      </c>
      <c r="N1509" s="50" t="b">
        <f t="shared" si="9"/>
        <v>0</v>
      </c>
      <c r="O1509" s="50">
        <f t="shared" si="10"/>
        <v>1</v>
      </c>
      <c r="P1509" s="4">
        <f t="shared" si="36"/>
        <v>186550</v>
      </c>
      <c r="Q1509" s="21">
        <f t="shared" si="31"/>
        <v>1</v>
      </c>
      <c r="V1509" s="52"/>
      <c r="W1509" s="53" t="str">
        <f t="shared" si="33"/>
        <v/>
      </c>
      <c r="AE1509" s="16"/>
      <c r="AF1509" s="17" t="str">
        <f t="shared" si="30"/>
        <v>#VALUE!</v>
      </c>
      <c r="AG1509" s="17" t="str">
        <f t="shared" si="22"/>
        <v>#N/A</v>
      </c>
      <c r="AH1509" s="17" t="str">
        <f t="shared" si="23"/>
        <v>#N/A</v>
      </c>
      <c r="AI1509" s="34">
        <f t="shared" si="24"/>
        <v>1</v>
      </c>
      <c r="AJ1509" s="18">
        <f t="shared" si="25"/>
        <v>9622.242</v>
      </c>
      <c r="AK1509" s="18">
        <f t="shared" si="26"/>
        <v>9354.9575</v>
      </c>
      <c r="AL1509" s="18">
        <f t="shared" si="27"/>
        <v>9087.673</v>
      </c>
    </row>
    <row r="1510" ht="12.75" customHeight="1">
      <c r="A1510" s="1">
        <v>43227.0</v>
      </c>
      <c r="B1510" s="2">
        <v>1250.08</v>
      </c>
      <c r="C1510" s="3">
        <v>10604.91</v>
      </c>
      <c r="D1510" s="2">
        <v>10595.0</v>
      </c>
      <c r="E1510" s="4"/>
      <c r="F1510" s="5">
        <f t="shared" si="1"/>
        <v>1226.098</v>
      </c>
      <c r="G1510" s="6">
        <f t="shared" si="2"/>
        <v>0.9805808969</v>
      </c>
      <c r="H1510" s="6">
        <f t="shared" si="3"/>
        <v>0.988323198</v>
      </c>
      <c r="I1510" s="5" t="b">
        <f t="shared" si="4"/>
        <v>1</v>
      </c>
      <c r="J1510" s="48">
        <f t="shared" si="5"/>
        <v>0</v>
      </c>
      <c r="K1510" s="4">
        <f t="shared" si="6"/>
        <v>73</v>
      </c>
      <c r="L1510" s="7">
        <f t="shared" si="7"/>
        <v>-0.0009344728055</v>
      </c>
      <c r="M1510" s="50" t="b">
        <f t="shared" si="8"/>
        <v>0</v>
      </c>
      <c r="N1510" s="50" t="b">
        <f t="shared" si="9"/>
        <v>0</v>
      </c>
      <c r="O1510" s="50">
        <f t="shared" si="10"/>
        <v>-1</v>
      </c>
      <c r="P1510" s="4">
        <f t="shared" si="36"/>
        <v>193750</v>
      </c>
      <c r="Q1510" s="21">
        <f t="shared" si="31"/>
        <v>-2</v>
      </c>
      <c r="V1510" s="52"/>
      <c r="W1510" s="53" t="str">
        <f t="shared" si="33"/>
        <v/>
      </c>
      <c r="AE1510" s="16"/>
      <c r="AF1510" s="17" t="str">
        <f t="shared" si="30"/>
        <v>#VALUE!</v>
      </c>
      <c r="AG1510" s="17" t="str">
        <f t="shared" si="22"/>
        <v>#N/A</v>
      </c>
      <c r="AH1510" s="17" t="str">
        <f t="shared" si="23"/>
        <v>#N/A</v>
      </c>
      <c r="AI1510" s="34">
        <f t="shared" si="24"/>
        <v>1</v>
      </c>
      <c r="AJ1510" s="18">
        <f t="shared" si="25"/>
        <v>9544.419</v>
      </c>
      <c r="AK1510" s="18">
        <f t="shared" si="26"/>
        <v>9279.29625</v>
      </c>
      <c r="AL1510" s="18">
        <f t="shared" si="27"/>
        <v>9014.1735</v>
      </c>
    </row>
    <row r="1511" ht="12.75" customHeight="1">
      <c r="A1511" s="1">
        <v>43224.0</v>
      </c>
      <c r="B1511" s="2">
        <v>1192.34</v>
      </c>
      <c r="C1511" s="3">
        <v>10529.37</v>
      </c>
      <c r="D1511" s="2">
        <v>10522.0</v>
      </c>
      <c r="E1511" s="4"/>
      <c r="F1511" s="5">
        <f t="shared" si="1"/>
        <v>1204.614</v>
      </c>
      <c r="G1511" s="6">
        <f t="shared" si="2"/>
        <v>0.9726713946</v>
      </c>
      <c r="H1511" s="6">
        <f t="shared" si="3"/>
        <v>0.9876353872</v>
      </c>
      <c r="I1511" s="5" t="b">
        <f t="shared" si="4"/>
        <v>1</v>
      </c>
      <c r="J1511" s="48">
        <f t="shared" si="5"/>
        <v>-1</v>
      </c>
      <c r="K1511" s="4">
        <f t="shared" si="6"/>
        <v>15</v>
      </c>
      <c r="L1511" s="7">
        <f t="shared" si="7"/>
        <v>-0.0006999469104</v>
      </c>
      <c r="M1511" s="50" t="b">
        <f t="shared" si="8"/>
        <v>0</v>
      </c>
      <c r="N1511" s="50" t="b">
        <f t="shared" si="9"/>
        <v>1</v>
      </c>
      <c r="O1511" s="50">
        <f t="shared" si="10"/>
        <v>-1</v>
      </c>
      <c r="P1511" s="4">
        <f t="shared" si="36"/>
        <v>201050</v>
      </c>
      <c r="Q1511" s="21">
        <f t="shared" si="31"/>
        <v>-2</v>
      </c>
      <c r="V1511" s="52"/>
      <c r="W1511" s="53" t="str">
        <f t="shared" si="33"/>
        <v/>
      </c>
      <c r="AE1511" s="16"/>
      <c r="AF1511" s="17" t="str">
        <f t="shared" si="30"/>
        <v>#VALUE!</v>
      </c>
      <c r="AG1511" s="17" t="str">
        <f t="shared" si="22"/>
        <v>#N/A</v>
      </c>
      <c r="AH1511" s="17" t="str">
        <f t="shared" si="23"/>
        <v>#N/A</v>
      </c>
      <c r="AI1511" s="34">
        <f t="shared" si="24"/>
        <v>1</v>
      </c>
      <c r="AJ1511" s="18">
        <f t="shared" si="25"/>
        <v>9476.433</v>
      </c>
      <c r="AK1511" s="18">
        <f t="shared" si="26"/>
        <v>9213.19875</v>
      </c>
      <c r="AL1511" s="18">
        <f t="shared" si="27"/>
        <v>8949.9645</v>
      </c>
    </row>
    <row r="1512" ht="12.75" customHeight="1">
      <c r="A1512" s="1">
        <v>43223.0</v>
      </c>
      <c r="B1512" s="2">
        <v>1230.51</v>
      </c>
      <c r="C1512" s="3">
        <v>10514.18</v>
      </c>
      <c r="D1512" s="2">
        <v>10507.0</v>
      </c>
      <c r="E1512" s="4"/>
      <c r="F1512" s="5">
        <f t="shared" si="1"/>
        <v>1246.688</v>
      </c>
      <c r="G1512" s="6">
        <f t="shared" si="2"/>
        <v>0.9703453247</v>
      </c>
      <c r="H1512" s="6">
        <f t="shared" si="3"/>
        <v>1.082333648</v>
      </c>
      <c r="I1512" s="5" t="b">
        <f t="shared" si="4"/>
        <v>1</v>
      </c>
      <c r="J1512" s="48">
        <f t="shared" si="5"/>
        <v>0</v>
      </c>
      <c r="K1512" s="4">
        <f t="shared" si="6"/>
        <v>-101</v>
      </c>
      <c r="L1512" s="7">
        <f t="shared" si="7"/>
        <v>-0.0006828873008</v>
      </c>
      <c r="M1512" s="50" t="b">
        <f t="shared" si="8"/>
        <v>0</v>
      </c>
      <c r="N1512" s="50" t="b">
        <f t="shared" si="9"/>
        <v>0</v>
      </c>
      <c r="O1512" s="50">
        <f t="shared" si="10"/>
        <v>-1</v>
      </c>
      <c r="P1512" s="4">
        <f t="shared" si="36"/>
        <v>202550</v>
      </c>
      <c r="Q1512" s="21">
        <f t="shared" si="31"/>
        <v>-2</v>
      </c>
      <c r="V1512" s="52"/>
      <c r="W1512" s="53" t="str">
        <f t="shared" si="33"/>
        <v/>
      </c>
      <c r="AE1512" s="16"/>
      <c r="AF1512" s="17" t="str">
        <f t="shared" si="30"/>
        <v>#VALUE!</v>
      </c>
      <c r="AG1512" s="17" t="str">
        <f t="shared" si="22"/>
        <v>#N/A</v>
      </c>
      <c r="AH1512" s="17" t="str">
        <f t="shared" si="23"/>
        <v>#N/A</v>
      </c>
      <c r="AI1512" s="34">
        <f t="shared" si="24"/>
        <v>1</v>
      </c>
      <c r="AJ1512" s="18">
        <f t="shared" si="25"/>
        <v>9462.762</v>
      </c>
      <c r="AK1512" s="18">
        <f t="shared" si="26"/>
        <v>9199.9075</v>
      </c>
      <c r="AL1512" s="18">
        <f t="shared" si="27"/>
        <v>8937.053</v>
      </c>
    </row>
    <row r="1513" ht="12.75" customHeight="1">
      <c r="A1513" s="1">
        <v>43222.0</v>
      </c>
      <c r="B1513" s="2">
        <v>1277.23</v>
      </c>
      <c r="C1513" s="3">
        <v>10618.81</v>
      </c>
      <c r="D1513" s="2">
        <v>10608.0</v>
      </c>
      <c r="E1513" s="4"/>
      <c r="F1513" s="5">
        <f t="shared" si="1"/>
        <v>1270.21</v>
      </c>
      <c r="G1513" s="6">
        <f t="shared" si="2"/>
        <v>0.9790200549</v>
      </c>
      <c r="H1513" s="6">
        <f t="shared" si="3"/>
        <v>1.077175527</v>
      </c>
      <c r="I1513" s="5" t="b">
        <f t="shared" si="4"/>
        <v>1</v>
      </c>
      <c r="J1513" s="48">
        <f t="shared" si="5"/>
        <v>0</v>
      </c>
      <c r="K1513" s="4">
        <f t="shared" si="6"/>
        <v>-45</v>
      </c>
      <c r="L1513" s="7">
        <f t="shared" si="7"/>
        <v>-0.001018004842</v>
      </c>
      <c r="M1513" s="50" t="b">
        <f t="shared" si="8"/>
        <v>0</v>
      </c>
      <c r="N1513" s="50" t="b">
        <f t="shared" si="9"/>
        <v>0</v>
      </c>
      <c r="O1513" s="50">
        <f t="shared" si="10"/>
        <v>1</v>
      </c>
      <c r="P1513" s="4">
        <f t="shared" si="36"/>
        <v>212650</v>
      </c>
      <c r="Q1513" s="21">
        <f t="shared" si="31"/>
        <v>2</v>
      </c>
      <c r="V1513" s="52"/>
      <c r="W1513" s="53" t="str">
        <f t="shared" si="33"/>
        <v/>
      </c>
      <c r="AE1513" s="16"/>
      <c r="AF1513" s="17" t="str">
        <f t="shared" si="30"/>
        <v>#VALUE!</v>
      </c>
      <c r="AG1513" s="17" t="str">
        <f t="shared" si="22"/>
        <v>#N/A</v>
      </c>
      <c r="AH1513" s="17" t="str">
        <f t="shared" si="23"/>
        <v>#N/A</v>
      </c>
      <c r="AI1513" s="34">
        <f t="shared" si="24"/>
        <v>1</v>
      </c>
      <c r="AJ1513" s="18">
        <f t="shared" si="25"/>
        <v>9556.929</v>
      </c>
      <c r="AK1513" s="18">
        <f t="shared" si="26"/>
        <v>9291.45875</v>
      </c>
      <c r="AL1513" s="18">
        <f t="shared" si="27"/>
        <v>9025.9885</v>
      </c>
    </row>
    <row r="1514" ht="12.75" customHeight="1">
      <c r="A1514" s="1">
        <v>43220.0</v>
      </c>
      <c r="B1514" s="2">
        <v>1180.33</v>
      </c>
      <c r="C1514" s="3">
        <v>10657.88</v>
      </c>
      <c r="D1514" s="2">
        <v>10653.0</v>
      </c>
      <c r="E1514" s="4"/>
      <c r="F1514" s="5">
        <f t="shared" si="1"/>
        <v>1331.504</v>
      </c>
      <c r="G1514" s="6">
        <f t="shared" si="2"/>
        <v>0.9818175319</v>
      </c>
      <c r="H1514" s="6">
        <f t="shared" si="3"/>
        <v>1.213580887</v>
      </c>
      <c r="I1514" s="5" t="b">
        <f t="shared" si="4"/>
        <v>1</v>
      </c>
      <c r="J1514" s="48">
        <f t="shared" si="5"/>
        <v>0</v>
      </c>
      <c r="K1514" s="4">
        <f t="shared" si="6"/>
        <v>93</v>
      </c>
      <c r="L1514" s="7">
        <f t="shared" si="7"/>
        <v>-0.0004578771763</v>
      </c>
      <c r="M1514" s="50" t="b">
        <f t="shared" si="8"/>
        <v>0</v>
      </c>
      <c r="N1514" s="50" t="b">
        <f t="shared" si="9"/>
        <v>0</v>
      </c>
      <c r="O1514" s="50">
        <f t="shared" si="10"/>
        <v>-1</v>
      </c>
      <c r="P1514" s="4">
        <f t="shared" si="36"/>
        <v>208150</v>
      </c>
      <c r="Q1514" s="21">
        <f t="shared" si="31"/>
        <v>-2</v>
      </c>
      <c r="V1514" s="52"/>
      <c r="W1514" s="53" t="str">
        <f t="shared" si="33"/>
        <v/>
      </c>
      <c r="AE1514" s="16"/>
      <c r="AF1514" s="17" t="str">
        <f t="shared" si="30"/>
        <v>#VALUE!</v>
      </c>
      <c r="AG1514" s="17" t="str">
        <f t="shared" si="22"/>
        <v>#N/A</v>
      </c>
      <c r="AH1514" s="17" t="str">
        <f t="shared" si="23"/>
        <v>#N/A</v>
      </c>
      <c r="AI1514" s="34">
        <f t="shared" si="24"/>
        <v>1</v>
      </c>
      <c r="AJ1514" s="18">
        <f t="shared" si="25"/>
        <v>9592.092</v>
      </c>
      <c r="AK1514" s="18">
        <f t="shared" si="26"/>
        <v>9325.645</v>
      </c>
      <c r="AL1514" s="18">
        <f t="shared" si="27"/>
        <v>9059.198</v>
      </c>
    </row>
    <row r="1515" ht="12.75" customHeight="1">
      <c r="A1515" s="1">
        <v>43217.0</v>
      </c>
      <c r="B1515" s="2">
        <v>1142.66</v>
      </c>
      <c r="C1515" s="3">
        <v>10553.43</v>
      </c>
      <c r="D1515" s="2">
        <v>10560.0</v>
      </c>
      <c r="E1515" s="4"/>
      <c r="F1515" s="5">
        <f t="shared" si="1"/>
        <v>1366.334</v>
      </c>
      <c r="G1515" s="6">
        <f t="shared" si="2"/>
        <v>0.9713077968</v>
      </c>
      <c r="H1515" s="6">
        <f t="shared" si="3"/>
        <v>1.207480324</v>
      </c>
      <c r="I1515" s="5" t="b">
        <f t="shared" si="4"/>
        <v>1</v>
      </c>
      <c r="J1515" s="48">
        <f t="shared" si="5"/>
        <v>0</v>
      </c>
      <c r="K1515" s="4">
        <f t="shared" si="6"/>
        <v>85</v>
      </c>
      <c r="L1515" s="7">
        <f t="shared" si="7"/>
        <v>0.0006225464138</v>
      </c>
      <c r="M1515" s="50" t="b">
        <f t="shared" si="8"/>
        <v>0</v>
      </c>
      <c r="N1515" s="50" t="b">
        <f t="shared" si="9"/>
        <v>0</v>
      </c>
      <c r="O1515" s="50">
        <f t="shared" si="10"/>
        <v>-1</v>
      </c>
      <c r="P1515" s="4">
        <f t="shared" si="36"/>
        <v>217450</v>
      </c>
      <c r="Q1515" s="21">
        <f t="shared" si="31"/>
        <v>-2</v>
      </c>
      <c r="V1515" s="52"/>
      <c r="W1515" s="53" t="str">
        <f t="shared" si="33"/>
        <v/>
      </c>
      <c r="AE1515" s="16"/>
      <c r="AF1515" s="17" t="str">
        <f t="shared" si="30"/>
        <v>#VALUE!</v>
      </c>
      <c r="AG1515" s="17" t="str">
        <f t="shared" si="22"/>
        <v>#N/A</v>
      </c>
      <c r="AH1515" s="17" t="str">
        <f t="shared" si="23"/>
        <v>#N/A</v>
      </c>
      <c r="AI1515" s="34">
        <f t="shared" si="24"/>
        <v>1</v>
      </c>
      <c r="AJ1515" s="18">
        <f t="shared" si="25"/>
        <v>9498.087</v>
      </c>
      <c r="AK1515" s="18">
        <f t="shared" si="26"/>
        <v>9234.25125</v>
      </c>
      <c r="AL1515" s="18">
        <f t="shared" si="27"/>
        <v>8970.4155</v>
      </c>
    </row>
    <row r="1516" ht="12.75" customHeight="1">
      <c r="A1516" s="1">
        <v>43216.0</v>
      </c>
      <c r="B1516" s="2">
        <v>1402.71</v>
      </c>
      <c r="C1516" s="3">
        <v>10488.58</v>
      </c>
      <c r="D1516" s="2">
        <v>10475.0</v>
      </c>
      <c r="E1516" s="4"/>
      <c r="F1516" s="5">
        <f t="shared" si="1"/>
        <v>1448.474</v>
      </c>
      <c r="G1516" s="6">
        <f t="shared" si="2"/>
        <v>0.9643362132</v>
      </c>
      <c r="H1516" s="6">
        <f t="shared" si="3"/>
        <v>1.202288273</v>
      </c>
      <c r="I1516" s="5" t="b">
        <f t="shared" si="4"/>
        <v>1</v>
      </c>
      <c r="J1516" s="48">
        <f t="shared" si="5"/>
        <v>0</v>
      </c>
      <c r="K1516" s="4">
        <f t="shared" si="6"/>
        <v>-60</v>
      </c>
      <c r="L1516" s="7">
        <f t="shared" si="7"/>
        <v>-0.001294741519</v>
      </c>
      <c r="M1516" s="50" t="b">
        <f t="shared" si="8"/>
        <v>0</v>
      </c>
      <c r="N1516" s="50" t="b">
        <f t="shared" si="9"/>
        <v>0</v>
      </c>
      <c r="O1516" s="50">
        <f t="shared" si="10"/>
        <v>1</v>
      </c>
      <c r="P1516" s="4">
        <f t="shared" si="36"/>
        <v>208950</v>
      </c>
      <c r="Q1516" s="21">
        <f t="shared" si="31"/>
        <v>2</v>
      </c>
      <c r="V1516" s="52"/>
      <c r="W1516" s="53" t="str">
        <f t="shared" si="33"/>
        <v/>
      </c>
      <c r="AE1516" s="16"/>
      <c r="AF1516" s="17" t="str">
        <f t="shared" si="30"/>
        <v>#VALUE!</v>
      </c>
      <c r="AG1516" s="17" t="str">
        <f t="shared" si="22"/>
        <v>#N/A</v>
      </c>
      <c r="AH1516" s="17" t="str">
        <f t="shared" si="23"/>
        <v>#N/A</v>
      </c>
      <c r="AI1516" s="34">
        <f t="shared" si="24"/>
        <v>1</v>
      </c>
      <c r="AJ1516" s="18">
        <f t="shared" si="25"/>
        <v>9439.722</v>
      </c>
      <c r="AK1516" s="18">
        <f t="shared" si="26"/>
        <v>9177.5075</v>
      </c>
      <c r="AL1516" s="18">
        <f t="shared" si="27"/>
        <v>8915.293</v>
      </c>
    </row>
    <row r="1517" ht="12.75" customHeight="1">
      <c r="A1517" s="1">
        <v>43215.0</v>
      </c>
      <c r="B1517" s="2">
        <v>1348.12</v>
      </c>
      <c r="C1517" s="3">
        <v>10559.97</v>
      </c>
      <c r="D1517" s="2">
        <v>10535.0</v>
      </c>
      <c r="E1517" s="4"/>
      <c r="F1517" s="5">
        <f t="shared" si="1"/>
        <v>1474.016</v>
      </c>
      <c r="G1517" s="6">
        <f t="shared" si="2"/>
        <v>0.9699156151</v>
      </c>
      <c r="H1517" s="6">
        <f t="shared" si="3"/>
        <v>1.203317195</v>
      </c>
      <c r="I1517" s="5" t="b">
        <f t="shared" si="4"/>
        <v>1</v>
      </c>
      <c r="J1517" s="48">
        <f t="shared" si="5"/>
        <v>0</v>
      </c>
      <c r="K1517" s="4">
        <f t="shared" si="6"/>
        <v>-51</v>
      </c>
      <c r="L1517" s="7">
        <f t="shared" si="7"/>
        <v>-0.002364590051</v>
      </c>
      <c r="M1517" s="50" t="b">
        <f t="shared" si="8"/>
        <v>0</v>
      </c>
      <c r="N1517" s="50" t="b">
        <f t="shared" si="9"/>
        <v>0</v>
      </c>
      <c r="O1517" s="50">
        <f t="shared" si="10"/>
        <v>1</v>
      </c>
      <c r="P1517" s="4">
        <f t="shared" si="36"/>
        <v>214950</v>
      </c>
      <c r="Q1517" s="21">
        <f t="shared" si="31"/>
        <v>2</v>
      </c>
      <c r="V1517" s="52"/>
      <c r="W1517" s="53" t="str">
        <f t="shared" si="33"/>
        <v/>
      </c>
      <c r="AE1517" s="16"/>
      <c r="AF1517" s="17" t="str">
        <f t="shared" si="30"/>
        <v>#VALUE!</v>
      </c>
      <c r="AG1517" s="17" t="str">
        <f t="shared" si="22"/>
        <v>#N/A</v>
      </c>
      <c r="AH1517" s="17" t="str">
        <f t="shared" si="23"/>
        <v>#N/A</v>
      </c>
      <c r="AI1517" s="34">
        <f t="shared" si="24"/>
        <v>1</v>
      </c>
      <c r="AJ1517" s="18">
        <f t="shared" si="25"/>
        <v>9503.973</v>
      </c>
      <c r="AK1517" s="18">
        <f t="shared" si="26"/>
        <v>9239.97375</v>
      </c>
      <c r="AL1517" s="18">
        <f t="shared" si="27"/>
        <v>8975.9745</v>
      </c>
    </row>
    <row r="1518" ht="12.75" customHeight="1">
      <c r="A1518" s="1">
        <v>43214.0</v>
      </c>
      <c r="B1518" s="2">
        <v>1583.7</v>
      </c>
      <c r="C1518" s="3">
        <v>10579.5</v>
      </c>
      <c r="D1518" s="2">
        <v>10586.0</v>
      </c>
      <c r="E1518" s="4"/>
      <c r="F1518" s="5">
        <f t="shared" si="1"/>
        <v>1494.678</v>
      </c>
      <c r="G1518" s="6">
        <f t="shared" si="2"/>
        <v>0.9709490045</v>
      </c>
      <c r="H1518" s="6">
        <f t="shared" si="3"/>
        <v>1.201174249</v>
      </c>
      <c r="I1518" s="5" t="b">
        <f t="shared" si="4"/>
        <v>1</v>
      </c>
      <c r="J1518" s="48">
        <f t="shared" si="5"/>
        <v>0</v>
      </c>
      <c r="K1518" s="4">
        <f t="shared" si="6"/>
        <v>-105</v>
      </c>
      <c r="L1518" s="7">
        <f t="shared" si="7"/>
        <v>0.0006143957654</v>
      </c>
      <c r="M1518" s="50" t="b">
        <f t="shared" si="8"/>
        <v>0</v>
      </c>
      <c r="N1518" s="50" t="b">
        <f t="shared" si="9"/>
        <v>0</v>
      </c>
      <c r="O1518" s="50">
        <f t="shared" si="10"/>
        <v>1</v>
      </c>
      <c r="P1518" s="4">
        <f t="shared" si="36"/>
        <v>220050</v>
      </c>
      <c r="Q1518" s="21">
        <f t="shared" si="31"/>
        <v>2</v>
      </c>
      <c r="V1518" s="52"/>
      <c r="W1518" s="53" t="str">
        <f t="shared" si="33"/>
        <v/>
      </c>
      <c r="AE1518" s="16"/>
      <c r="AF1518" s="17" t="str">
        <f t="shared" si="30"/>
        <v>#VALUE!</v>
      </c>
      <c r="AG1518" s="17" t="str">
        <f t="shared" si="22"/>
        <v>#N/A</v>
      </c>
      <c r="AH1518" s="17" t="str">
        <f t="shared" si="23"/>
        <v>#N/A</v>
      </c>
      <c r="AI1518" s="34">
        <f t="shared" si="24"/>
        <v>1</v>
      </c>
      <c r="AJ1518" s="18">
        <f t="shared" si="25"/>
        <v>9521.55</v>
      </c>
      <c r="AK1518" s="18">
        <f t="shared" si="26"/>
        <v>9257.0625</v>
      </c>
      <c r="AL1518" s="18">
        <f t="shared" si="27"/>
        <v>8992.575</v>
      </c>
    </row>
    <row r="1519" ht="12.75" customHeight="1">
      <c r="A1519" s="1">
        <v>43213.0</v>
      </c>
      <c r="B1519" s="2">
        <v>1354.48</v>
      </c>
      <c r="C1519" s="3">
        <v>10697.13</v>
      </c>
      <c r="D1519" s="2">
        <v>10691.0</v>
      </c>
      <c r="E1519" s="4"/>
      <c r="F1519" s="5">
        <f t="shared" si="1"/>
        <v>1482.788</v>
      </c>
      <c r="G1519" s="6">
        <f t="shared" si="2"/>
        <v>0.9811064178</v>
      </c>
      <c r="H1519" s="6">
        <f t="shared" si="3"/>
        <v>1.179856399</v>
      </c>
      <c r="I1519" s="5" t="b">
        <f t="shared" si="4"/>
        <v>1</v>
      </c>
      <c r="J1519" s="48">
        <f t="shared" si="5"/>
        <v>0</v>
      </c>
      <c r="K1519" s="4">
        <f t="shared" si="6"/>
        <v>-96</v>
      </c>
      <c r="L1519" s="7">
        <f t="shared" si="7"/>
        <v>-0.0005730509024</v>
      </c>
      <c r="M1519" s="50" t="b">
        <f t="shared" si="8"/>
        <v>0</v>
      </c>
      <c r="N1519" s="50" t="b">
        <f t="shared" si="9"/>
        <v>0</v>
      </c>
      <c r="O1519" s="50">
        <f t="shared" si="10"/>
        <v>1</v>
      </c>
      <c r="P1519" s="4">
        <f t="shared" si="36"/>
        <v>230550</v>
      </c>
      <c r="Q1519" s="21">
        <f t="shared" si="31"/>
        <v>2</v>
      </c>
      <c r="V1519" s="52"/>
      <c r="W1519" s="53" t="str">
        <f t="shared" si="33"/>
        <v/>
      </c>
      <c r="AE1519" s="16"/>
      <c r="AF1519" s="17" t="str">
        <f t="shared" si="30"/>
        <v>#VALUE!</v>
      </c>
      <c r="AG1519" s="17" t="str">
        <f t="shared" si="22"/>
        <v>#N/A</v>
      </c>
      <c r="AH1519" s="17" t="str">
        <f t="shared" si="23"/>
        <v>#N/A</v>
      </c>
      <c r="AI1519" s="34">
        <f t="shared" si="24"/>
        <v>1</v>
      </c>
      <c r="AJ1519" s="18">
        <f t="shared" si="25"/>
        <v>9627.417</v>
      </c>
      <c r="AK1519" s="18">
        <f t="shared" si="26"/>
        <v>9359.98875</v>
      </c>
      <c r="AL1519" s="18">
        <f t="shared" si="27"/>
        <v>9092.5605</v>
      </c>
    </row>
    <row r="1520" ht="12.75" customHeight="1">
      <c r="A1520" s="1">
        <v>43210.0</v>
      </c>
      <c r="B1520" s="2">
        <v>1553.36</v>
      </c>
      <c r="C1520" s="3">
        <v>10779.38</v>
      </c>
      <c r="D1520" s="2">
        <v>10787.0</v>
      </c>
      <c r="E1520" s="4"/>
      <c r="F1520" s="5">
        <f t="shared" si="1"/>
        <v>1460.468</v>
      </c>
      <c r="G1520" s="6">
        <f t="shared" si="2"/>
        <v>0.9882135916</v>
      </c>
      <c r="H1520" s="6">
        <f t="shared" si="3"/>
        <v>1.180562549</v>
      </c>
      <c r="I1520" s="5" t="b">
        <f t="shared" si="4"/>
        <v>0</v>
      </c>
      <c r="J1520" s="48">
        <f t="shared" si="5"/>
        <v>0</v>
      </c>
      <c r="K1520" s="4">
        <f t="shared" si="6"/>
        <v>-180</v>
      </c>
      <c r="L1520" s="7">
        <f t="shared" si="7"/>
        <v>0.0007069052209</v>
      </c>
      <c r="M1520" s="50" t="b">
        <f t="shared" si="8"/>
        <v>0</v>
      </c>
      <c r="N1520" s="50" t="b">
        <f t="shared" si="9"/>
        <v>0</v>
      </c>
      <c r="O1520" s="50">
        <f t="shared" si="10"/>
        <v>1</v>
      </c>
      <c r="P1520" s="4">
        <f t="shared" si="36"/>
        <v>240150</v>
      </c>
      <c r="Q1520" s="21">
        <f t="shared" si="31"/>
        <v>2</v>
      </c>
      <c r="V1520" s="52"/>
      <c r="W1520" s="53" t="str">
        <f t="shared" si="33"/>
        <v/>
      </c>
      <c r="AE1520" s="16"/>
      <c r="AF1520" s="17" t="str">
        <f t="shared" si="30"/>
        <v>#VALUE!</v>
      </c>
      <c r="AG1520" s="17" t="str">
        <f t="shared" si="22"/>
        <v>#N/A</v>
      </c>
      <c r="AH1520" s="17" t="str">
        <f t="shared" si="23"/>
        <v>#N/A</v>
      </c>
      <c r="AI1520" s="34">
        <f t="shared" si="24"/>
        <v>1</v>
      </c>
      <c r="AJ1520" s="18">
        <f t="shared" si="25"/>
        <v>9701.442</v>
      </c>
      <c r="AK1520" s="18">
        <f t="shared" si="26"/>
        <v>9431.9575</v>
      </c>
      <c r="AL1520" s="18">
        <f t="shared" si="27"/>
        <v>9162.473</v>
      </c>
    </row>
    <row r="1521" ht="12.75" customHeight="1">
      <c r="A1521" s="1">
        <v>43209.0</v>
      </c>
      <c r="B1521" s="2">
        <v>1530.42</v>
      </c>
      <c r="C1521" s="3">
        <v>10971.22</v>
      </c>
      <c r="D1521" s="2">
        <v>10967.0</v>
      </c>
      <c r="E1521" s="4"/>
      <c r="F1521" s="5">
        <f t="shared" si="1"/>
        <v>1393.786</v>
      </c>
      <c r="G1521" s="6">
        <f t="shared" si="2"/>
        <v>1.005528939</v>
      </c>
      <c r="H1521" s="6">
        <f t="shared" si="3"/>
        <v>1.167586175</v>
      </c>
      <c r="I1521" s="5" t="b">
        <f t="shared" si="4"/>
        <v>0</v>
      </c>
      <c r="J1521" s="48">
        <f t="shared" si="5"/>
        <v>0</v>
      </c>
      <c r="K1521" s="4">
        <f t="shared" si="6"/>
        <v>122</v>
      </c>
      <c r="L1521" s="7">
        <f t="shared" si="7"/>
        <v>-0.0003846427289</v>
      </c>
      <c r="M1521" s="50" t="b">
        <f t="shared" si="8"/>
        <v>0</v>
      </c>
      <c r="N1521" s="50" t="b">
        <f t="shared" si="9"/>
        <v>0</v>
      </c>
      <c r="O1521" s="50">
        <f t="shared" si="10"/>
        <v>1</v>
      </c>
      <c r="P1521" s="4">
        <f t="shared" si="36"/>
        <v>258150</v>
      </c>
      <c r="Q1521" s="21">
        <f t="shared" si="31"/>
        <v>2</v>
      </c>
      <c r="V1521" s="52"/>
      <c r="W1521" s="53" t="str">
        <f t="shared" si="33"/>
        <v/>
      </c>
      <c r="AE1521" s="16"/>
      <c r="AF1521" s="17" t="str">
        <f t="shared" si="30"/>
        <v>#VALUE!</v>
      </c>
      <c r="AG1521" s="17" t="str">
        <f t="shared" si="22"/>
        <v>#N/A</v>
      </c>
      <c r="AH1521" s="17" t="str">
        <f t="shared" si="23"/>
        <v>#N/A</v>
      </c>
      <c r="AI1521" s="34">
        <f t="shared" si="24"/>
        <v>1</v>
      </c>
      <c r="AJ1521" s="18">
        <f t="shared" si="25"/>
        <v>9874.098</v>
      </c>
      <c r="AK1521" s="18">
        <f t="shared" si="26"/>
        <v>9599.8175</v>
      </c>
      <c r="AL1521" s="18">
        <f t="shared" si="27"/>
        <v>9325.537</v>
      </c>
      <c r="AM1521" s="19">
        <v>146.0</v>
      </c>
      <c r="AN1521" s="19">
        <v>449.0</v>
      </c>
      <c r="AO1521" s="19">
        <v>77.0</v>
      </c>
      <c r="AP1521" s="19">
        <v>47.0</v>
      </c>
      <c r="AQ1521" s="19">
        <v>35.0</v>
      </c>
    </row>
    <row r="1522" ht="12.75" customHeight="1">
      <c r="A1522" s="102">
        <v>43208.0</v>
      </c>
      <c r="B1522" s="2">
        <v>1451.43</v>
      </c>
      <c r="C1522" s="3">
        <v>10847.89</v>
      </c>
      <c r="D1522" s="2">
        <v>10845.0</v>
      </c>
      <c r="E1522" s="4"/>
      <c r="F1522" s="5">
        <f t="shared" si="1"/>
        <v>1305.864</v>
      </c>
      <c r="G1522" s="6">
        <f t="shared" si="2"/>
        <v>0.9943580972</v>
      </c>
      <c r="H1522" s="6">
        <f t="shared" si="3"/>
        <v>1.16683576</v>
      </c>
      <c r="I1522" s="5" t="b">
        <f t="shared" si="4"/>
        <v>0</v>
      </c>
      <c r="J1522" s="48">
        <f t="shared" si="5"/>
        <v>0</v>
      </c>
      <c r="K1522" s="4">
        <f t="shared" si="6"/>
        <v>38</v>
      </c>
      <c r="L1522" s="7">
        <f t="shared" si="7"/>
        <v>-0.000266411256</v>
      </c>
      <c r="M1522" s="50" t="b">
        <f t="shared" si="8"/>
        <v>0</v>
      </c>
      <c r="N1522" s="50" t="b">
        <f t="shared" si="9"/>
        <v>0</v>
      </c>
      <c r="O1522" s="50">
        <f t="shared" si="10"/>
        <v>1</v>
      </c>
      <c r="P1522" s="4">
        <f t="shared" si="36"/>
        <v>245950</v>
      </c>
      <c r="Q1522" s="21">
        <f t="shared" si="31"/>
        <v>2</v>
      </c>
      <c r="V1522" s="52"/>
      <c r="W1522" s="53" t="str">
        <f t="shared" si="33"/>
        <v/>
      </c>
      <c r="AE1522" s="16"/>
      <c r="AF1522" s="17" t="str">
        <f t="shared" si="30"/>
        <v>#VALUE!</v>
      </c>
      <c r="AG1522" s="17" t="str">
        <f t="shared" si="22"/>
        <v>#N/A</v>
      </c>
      <c r="AH1522" s="17" t="str">
        <f t="shared" si="23"/>
        <v>#N/A</v>
      </c>
      <c r="AI1522" s="34">
        <f t="shared" si="24"/>
        <v>1</v>
      </c>
      <c r="AJ1522" s="18">
        <f t="shared" si="25"/>
        <v>9763.101</v>
      </c>
      <c r="AK1522" s="18">
        <f t="shared" si="26"/>
        <v>9491.90375</v>
      </c>
      <c r="AL1522" s="18">
        <f t="shared" si="27"/>
        <v>9220.7065</v>
      </c>
    </row>
    <row r="1523" ht="12.75" customHeight="1">
      <c r="A1523" s="1">
        <v>43207.0</v>
      </c>
      <c r="B1523" s="2">
        <v>1524.25</v>
      </c>
      <c r="C1523" s="3">
        <v>10810.45</v>
      </c>
      <c r="D1523" s="2">
        <v>10807.0</v>
      </c>
      <c r="E1523" s="4"/>
      <c r="F1523" s="5">
        <f t="shared" si="1"/>
        <v>1273.274</v>
      </c>
      <c r="G1523" s="6">
        <f t="shared" si="2"/>
        <v>0.9909834799</v>
      </c>
      <c r="H1523" s="6">
        <f t="shared" si="3"/>
        <v>1.170414561</v>
      </c>
      <c r="I1523" s="5" t="b">
        <f t="shared" si="4"/>
        <v>0</v>
      </c>
      <c r="J1523" s="48">
        <f t="shared" si="5"/>
        <v>0</v>
      </c>
      <c r="K1523" s="4">
        <f t="shared" si="6"/>
        <v>-136</v>
      </c>
      <c r="L1523" s="7">
        <f t="shared" si="7"/>
        <v>-0.0003191356512</v>
      </c>
      <c r="M1523" s="50" t="b">
        <f t="shared" si="8"/>
        <v>0</v>
      </c>
      <c r="N1523" s="50" t="b">
        <f t="shared" si="9"/>
        <v>0</v>
      </c>
      <c r="O1523" s="50">
        <f t="shared" si="10"/>
        <v>1</v>
      </c>
      <c r="P1523" s="4">
        <f t="shared" si="36"/>
        <v>242150</v>
      </c>
      <c r="Q1523" s="21">
        <f t="shared" si="31"/>
        <v>2</v>
      </c>
      <c r="V1523" s="52"/>
      <c r="W1523" s="53" t="str">
        <f t="shared" si="33"/>
        <v/>
      </c>
      <c r="AE1523" s="16"/>
      <c r="AF1523" s="17" t="str">
        <f t="shared" si="30"/>
        <v>#VALUE!</v>
      </c>
      <c r="AG1523" s="17" t="str">
        <f t="shared" si="22"/>
        <v>#N/A</v>
      </c>
      <c r="AH1523" s="17" t="str">
        <f t="shared" si="23"/>
        <v>#N/A</v>
      </c>
      <c r="AI1523" s="34">
        <f t="shared" si="24"/>
        <v>1</v>
      </c>
      <c r="AJ1523" s="18">
        <f t="shared" si="25"/>
        <v>9729.405</v>
      </c>
      <c r="AK1523" s="18">
        <f t="shared" si="26"/>
        <v>9459.14375</v>
      </c>
      <c r="AL1523" s="18">
        <f t="shared" si="27"/>
        <v>9188.8825</v>
      </c>
    </row>
    <row r="1524" ht="12.75" customHeight="1">
      <c r="A1524" s="1">
        <v>43206.0</v>
      </c>
      <c r="B1524" s="2">
        <v>1242.88</v>
      </c>
      <c r="C1524" s="3">
        <v>10954.55</v>
      </c>
      <c r="D1524" s="2">
        <v>10943.0</v>
      </c>
      <c r="E1524" s="4"/>
      <c r="F1524" s="5">
        <f t="shared" si="1"/>
        <v>1251.29</v>
      </c>
      <c r="G1524" s="6">
        <f t="shared" si="2"/>
        <v>1.004161322</v>
      </c>
      <c r="H1524" s="6">
        <f t="shared" si="3"/>
        <v>1.088116346</v>
      </c>
      <c r="I1524" s="5" t="b">
        <f t="shared" si="4"/>
        <v>0</v>
      </c>
      <c r="J1524" s="48">
        <f t="shared" si="5"/>
        <v>0</v>
      </c>
      <c r="K1524" s="4">
        <f t="shared" si="6"/>
        <v>-13</v>
      </c>
      <c r="L1524" s="7">
        <f t="shared" si="7"/>
        <v>-0.001054356409</v>
      </c>
      <c r="M1524" s="50" t="b">
        <f t="shared" si="8"/>
        <v>0</v>
      </c>
      <c r="N1524" s="50" t="b">
        <f t="shared" si="9"/>
        <v>0</v>
      </c>
      <c r="O1524" s="50">
        <f t="shared" si="10"/>
        <v>1</v>
      </c>
      <c r="P1524" s="4">
        <f t="shared" si="36"/>
        <v>255750</v>
      </c>
      <c r="Q1524" s="21">
        <f t="shared" si="31"/>
        <v>2</v>
      </c>
      <c r="V1524" s="52"/>
      <c r="W1524" s="53" t="str">
        <f t="shared" si="33"/>
        <v/>
      </c>
      <c r="AE1524" s="16"/>
      <c r="AF1524" s="17" t="str">
        <f t="shared" si="30"/>
        <v>#VALUE!</v>
      </c>
      <c r="AG1524" s="17" t="str">
        <f t="shared" si="22"/>
        <v>#N/A</v>
      </c>
      <c r="AH1524" s="17" t="str">
        <f t="shared" si="23"/>
        <v>#N/A</v>
      </c>
      <c r="AI1524" s="34">
        <f t="shared" si="24"/>
        <v>1</v>
      </c>
      <c r="AJ1524" s="18">
        <f t="shared" si="25"/>
        <v>9859.095</v>
      </c>
      <c r="AK1524" s="18">
        <f t="shared" si="26"/>
        <v>9585.23125</v>
      </c>
      <c r="AL1524" s="18">
        <f t="shared" si="27"/>
        <v>9311.3675</v>
      </c>
    </row>
    <row r="1525" ht="12.75" customHeight="1">
      <c r="A1525" s="1">
        <v>43203.0</v>
      </c>
      <c r="B1525" s="2">
        <v>1219.95</v>
      </c>
      <c r="C1525" s="3">
        <v>10965.39</v>
      </c>
      <c r="D1525" s="2">
        <v>10956.0</v>
      </c>
      <c r="E1525" s="4"/>
      <c r="F1525" s="5">
        <f t="shared" si="1"/>
        <v>1263.512</v>
      </c>
      <c r="G1525" s="6">
        <f t="shared" si="2"/>
        <v>1.00521589</v>
      </c>
      <c r="H1525" s="6">
        <f t="shared" si="3"/>
        <v>1.087327074</v>
      </c>
      <c r="I1525" s="5" t="b">
        <f t="shared" si="4"/>
        <v>0</v>
      </c>
      <c r="J1525" s="48">
        <f t="shared" si="5"/>
        <v>0</v>
      </c>
      <c r="K1525" s="4">
        <f t="shared" si="6"/>
        <v>14</v>
      </c>
      <c r="L1525" s="7">
        <f t="shared" si="7"/>
        <v>-0.0008563306914</v>
      </c>
      <c r="M1525" s="50" t="b">
        <f t="shared" si="8"/>
        <v>0</v>
      </c>
      <c r="N1525" s="50" t="b">
        <f t="shared" si="9"/>
        <v>0</v>
      </c>
      <c r="O1525" s="50">
        <f t="shared" si="10"/>
        <v>-1</v>
      </c>
      <c r="P1525" s="4">
        <f t="shared" si="36"/>
        <v>254450</v>
      </c>
      <c r="Q1525" s="21">
        <f t="shared" si="31"/>
        <v>-2</v>
      </c>
      <c r="V1525" s="52"/>
      <c r="W1525" s="53" t="str">
        <f t="shared" si="33"/>
        <v/>
      </c>
      <c r="AE1525" s="16"/>
      <c r="AF1525" s="17" t="str">
        <f t="shared" si="30"/>
        <v>#VALUE!</v>
      </c>
      <c r="AG1525" s="17" t="str">
        <f t="shared" si="22"/>
        <v>#N/A</v>
      </c>
      <c r="AH1525" s="17" t="str">
        <f t="shared" si="23"/>
        <v>#N/A</v>
      </c>
      <c r="AI1525" s="34">
        <f t="shared" si="24"/>
        <v>1</v>
      </c>
      <c r="AJ1525" s="18">
        <f t="shared" si="25"/>
        <v>9868.851</v>
      </c>
      <c r="AK1525" s="18">
        <f t="shared" si="26"/>
        <v>9594.71625</v>
      </c>
      <c r="AL1525" s="18">
        <f t="shared" si="27"/>
        <v>9320.5815</v>
      </c>
    </row>
    <row r="1526" ht="12.75" customHeight="1">
      <c r="A1526" s="1">
        <v>43202.0</v>
      </c>
      <c r="B1526" s="2">
        <v>1090.81</v>
      </c>
      <c r="C1526" s="3">
        <v>10955.29</v>
      </c>
      <c r="D1526" s="2">
        <v>10942.0</v>
      </c>
      <c r="E1526" s="4"/>
      <c r="F1526" s="5">
        <f t="shared" si="1"/>
        <v>1251.078</v>
      </c>
      <c r="G1526" s="6">
        <f t="shared" si="2"/>
        <v>1.00436618</v>
      </c>
      <c r="H1526" s="6">
        <f t="shared" si="3"/>
        <v>1.085270545</v>
      </c>
      <c r="I1526" s="5" t="b">
        <f t="shared" si="4"/>
        <v>0</v>
      </c>
      <c r="J1526" s="48">
        <f t="shared" si="5"/>
        <v>0</v>
      </c>
      <c r="K1526" s="4">
        <f t="shared" si="6"/>
        <v>-35</v>
      </c>
      <c r="L1526" s="7">
        <f t="shared" si="7"/>
        <v>-0.001213112569</v>
      </c>
      <c r="M1526" s="50" t="b">
        <f t="shared" si="8"/>
        <v>0</v>
      </c>
      <c r="N1526" s="50" t="b">
        <f t="shared" si="9"/>
        <v>0</v>
      </c>
      <c r="O1526" s="50">
        <f t="shared" si="10"/>
        <v>1</v>
      </c>
      <c r="P1526" s="4">
        <f t="shared" si="36"/>
        <v>253050</v>
      </c>
      <c r="Q1526" s="21">
        <f t="shared" si="31"/>
        <v>2</v>
      </c>
      <c r="V1526" s="52"/>
      <c r="W1526" s="53" t="str">
        <f t="shared" si="33"/>
        <v/>
      </c>
      <c r="AE1526" s="16"/>
      <c r="AF1526" s="17" t="str">
        <f t="shared" si="30"/>
        <v>#VALUE!</v>
      </c>
      <c r="AG1526" s="17" t="str">
        <f t="shared" si="22"/>
        <v>#N/A</v>
      </c>
      <c r="AH1526" s="17" t="str">
        <f t="shared" si="23"/>
        <v>#N/A</v>
      </c>
      <c r="AI1526" s="34">
        <f t="shared" si="24"/>
        <v>1</v>
      </c>
      <c r="AJ1526" s="18">
        <f t="shared" si="25"/>
        <v>9859.761</v>
      </c>
      <c r="AK1526" s="18">
        <f t="shared" si="26"/>
        <v>9585.87875</v>
      </c>
      <c r="AL1526" s="18">
        <f t="shared" si="27"/>
        <v>9311.9965</v>
      </c>
    </row>
    <row r="1527" ht="12.75" customHeight="1">
      <c r="A1527" s="1">
        <v>43201.0</v>
      </c>
      <c r="B1527" s="2">
        <v>1288.48</v>
      </c>
      <c r="C1527" s="3">
        <v>10974.02</v>
      </c>
      <c r="D1527" s="2">
        <v>10977.0</v>
      </c>
      <c r="E1527" s="4"/>
      <c r="F1527" s="5">
        <f t="shared" si="1"/>
        <v>1236.802</v>
      </c>
      <c r="G1527" s="6">
        <f t="shared" si="2"/>
        <v>1.006199384</v>
      </c>
      <c r="H1527" s="6">
        <f t="shared" si="3"/>
        <v>1.080877768</v>
      </c>
      <c r="I1527" s="5" t="b">
        <f t="shared" si="4"/>
        <v>0</v>
      </c>
      <c r="J1527" s="48">
        <f t="shared" si="5"/>
        <v>0</v>
      </c>
      <c r="K1527" s="4">
        <f t="shared" si="6"/>
        <v>29</v>
      </c>
      <c r="L1527" s="7">
        <f t="shared" si="7"/>
        <v>0.0002715504437</v>
      </c>
      <c r="M1527" s="50" t="b">
        <f t="shared" si="8"/>
        <v>0</v>
      </c>
      <c r="N1527" s="50" t="b">
        <f t="shared" si="9"/>
        <v>0</v>
      </c>
      <c r="O1527" s="50">
        <f t="shared" si="10"/>
        <v>1</v>
      </c>
      <c r="P1527" s="4">
        <f t="shared" si="36"/>
        <v>256550</v>
      </c>
      <c r="Q1527" s="21">
        <f t="shared" si="31"/>
        <v>2</v>
      </c>
      <c r="V1527" s="52"/>
      <c r="W1527" s="53" t="str">
        <f t="shared" si="33"/>
        <v/>
      </c>
      <c r="AE1527" s="16"/>
      <c r="AF1527" s="17" t="str">
        <f t="shared" si="30"/>
        <v>#VALUE!</v>
      </c>
      <c r="AG1527" s="17" t="str">
        <f t="shared" si="22"/>
        <v>#N/A</v>
      </c>
      <c r="AH1527" s="17" t="str">
        <f t="shared" si="23"/>
        <v>#N/A</v>
      </c>
      <c r="AI1527" s="34">
        <f t="shared" si="24"/>
        <v>1</v>
      </c>
      <c r="AJ1527" s="18">
        <f t="shared" si="25"/>
        <v>9876.618</v>
      </c>
      <c r="AK1527" s="18">
        <f t="shared" si="26"/>
        <v>9602.2675</v>
      </c>
      <c r="AL1527" s="18">
        <f t="shared" si="27"/>
        <v>9327.917</v>
      </c>
    </row>
    <row r="1528" ht="12.75" customHeight="1">
      <c r="A1528" s="1">
        <v>43200.0</v>
      </c>
      <c r="B1528" s="2">
        <v>1414.33</v>
      </c>
      <c r="C1528" s="3">
        <v>10927.18</v>
      </c>
      <c r="D1528" s="2">
        <v>10948.0</v>
      </c>
      <c r="E1528" s="4"/>
      <c r="F1528" s="5">
        <f t="shared" si="1"/>
        <v>1130.25</v>
      </c>
      <c r="G1528" s="6">
        <f t="shared" si="2"/>
        <v>1.002096677</v>
      </c>
      <c r="H1528" s="6">
        <f t="shared" si="3"/>
        <v>1.078956098</v>
      </c>
      <c r="I1528" s="5" t="b">
        <f t="shared" si="4"/>
        <v>0</v>
      </c>
      <c r="J1528" s="48">
        <f t="shared" si="5"/>
        <v>0</v>
      </c>
      <c r="K1528" s="4">
        <f t="shared" si="6"/>
        <v>43</v>
      </c>
      <c r="L1528" s="7">
        <f t="shared" si="7"/>
        <v>0.001905340628</v>
      </c>
      <c r="M1528" s="50" t="b">
        <f t="shared" si="8"/>
        <v>0</v>
      </c>
      <c r="N1528" s="50" t="b">
        <f t="shared" si="9"/>
        <v>0</v>
      </c>
      <c r="O1528" s="50">
        <f t="shared" si="10"/>
        <v>-1</v>
      </c>
      <c r="P1528" s="4">
        <f t="shared" si="36"/>
        <v>259450</v>
      </c>
      <c r="Q1528" s="21">
        <f t="shared" si="31"/>
        <v>-2</v>
      </c>
      <c r="V1528" s="52"/>
      <c r="W1528" s="53" t="str">
        <f t="shared" si="33"/>
        <v/>
      </c>
      <c r="AE1528" s="16"/>
      <c r="AF1528" s="17" t="str">
        <f t="shared" si="30"/>
        <v>#VALUE!</v>
      </c>
      <c r="AG1528" s="17" t="str">
        <f t="shared" si="22"/>
        <v>#N/A</v>
      </c>
      <c r="AH1528" s="17" t="str">
        <f t="shared" si="23"/>
        <v>#N/A</v>
      </c>
      <c r="AI1528" s="34">
        <f t="shared" si="24"/>
        <v>1</v>
      </c>
      <c r="AJ1528" s="18">
        <f t="shared" si="25"/>
        <v>9834.462</v>
      </c>
      <c r="AK1528" s="18">
        <f t="shared" si="26"/>
        <v>9561.2825</v>
      </c>
      <c r="AL1528" s="18">
        <f t="shared" si="27"/>
        <v>9288.103</v>
      </c>
    </row>
    <row r="1529" ht="12.75" customHeight="1">
      <c r="A1529" s="1">
        <v>43199.0</v>
      </c>
      <c r="B1529" s="2">
        <v>1303.99</v>
      </c>
      <c r="C1529" s="3">
        <v>10893.53</v>
      </c>
      <c r="D1529" s="2">
        <v>10905.0</v>
      </c>
      <c r="E1529" s="4"/>
      <c r="F1529" s="5">
        <f t="shared" si="1"/>
        <v>1076.678</v>
      </c>
      <c r="G1529" s="6">
        <f t="shared" si="2"/>
        <v>0.9992025786</v>
      </c>
      <c r="H1529" s="6">
        <f t="shared" si="3"/>
        <v>0.994996366</v>
      </c>
      <c r="I1529" s="5" t="b">
        <f t="shared" si="4"/>
        <v>0</v>
      </c>
      <c r="J1529" s="48">
        <f t="shared" si="5"/>
        <v>0</v>
      </c>
      <c r="K1529" s="4">
        <f t="shared" si="6"/>
        <v>121</v>
      </c>
      <c r="L1529" s="7">
        <f t="shared" si="7"/>
        <v>0.001052918567</v>
      </c>
      <c r="M1529" s="50" t="b">
        <f t="shared" si="8"/>
        <v>0</v>
      </c>
      <c r="N1529" s="50" t="b">
        <f t="shared" si="9"/>
        <v>0</v>
      </c>
      <c r="O1529" s="50">
        <f t="shared" si="10"/>
        <v>-1</v>
      </c>
      <c r="P1529" s="4">
        <f t="shared" si="36"/>
        <v>263750</v>
      </c>
      <c r="Q1529" s="21">
        <f t="shared" si="31"/>
        <v>-2</v>
      </c>
      <c r="V1529" s="52"/>
      <c r="W1529" s="53" t="str">
        <f t="shared" si="33"/>
        <v/>
      </c>
      <c r="AE1529" s="16"/>
      <c r="AF1529" s="17" t="str">
        <f t="shared" si="30"/>
        <v>#VALUE!</v>
      </c>
      <c r="AG1529" s="17" t="str">
        <f t="shared" si="22"/>
        <v>#N/A</v>
      </c>
      <c r="AH1529" s="17" t="str">
        <f t="shared" si="23"/>
        <v>#N/A</v>
      </c>
      <c r="AI1529" s="34">
        <f t="shared" si="24"/>
        <v>1</v>
      </c>
      <c r="AJ1529" s="18">
        <f t="shared" si="25"/>
        <v>9804.177</v>
      </c>
      <c r="AK1529" s="18">
        <f t="shared" si="26"/>
        <v>9531.83875</v>
      </c>
      <c r="AL1529" s="18">
        <f t="shared" si="27"/>
        <v>9259.5005</v>
      </c>
    </row>
    <row r="1530" ht="12.75" customHeight="1">
      <c r="A1530" s="1">
        <v>43193.0</v>
      </c>
      <c r="B1530" s="2">
        <v>1157.78</v>
      </c>
      <c r="C1530" s="3">
        <v>10821.53</v>
      </c>
      <c r="D1530" s="2">
        <v>10784.0</v>
      </c>
      <c r="E1530" s="4"/>
      <c r="F1530" s="5">
        <f t="shared" si="1"/>
        <v>1048.628</v>
      </c>
      <c r="G1530" s="6">
        <f t="shared" si="2"/>
        <v>0.9928758841</v>
      </c>
      <c r="H1530" s="6">
        <f t="shared" si="3"/>
        <v>0.8910213751</v>
      </c>
      <c r="I1530" s="5" t="b">
        <f t="shared" si="4"/>
        <v>0</v>
      </c>
      <c r="J1530" s="48">
        <f t="shared" si="5"/>
        <v>0</v>
      </c>
      <c r="K1530" s="4">
        <f t="shared" si="6"/>
        <v>-80</v>
      </c>
      <c r="L1530" s="7">
        <f t="shared" si="7"/>
        <v>-0.003468086306</v>
      </c>
      <c r="M1530" s="50" t="b">
        <f t="shared" si="8"/>
        <v>0</v>
      </c>
      <c r="N1530" s="50" t="b">
        <f t="shared" si="9"/>
        <v>0</v>
      </c>
      <c r="O1530" s="50">
        <f t="shared" si="10"/>
        <v>1</v>
      </c>
      <c r="P1530" s="4">
        <f t="shared" si="36"/>
        <v>251650</v>
      </c>
      <c r="Q1530" s="21">
        <f t="shared" si="31"/>
        <v>2</v>
      </c>
      <c r="V1530" s="52"/>
      <c r="W1530" s="53" t="str">
        <f t="shared" si="33"/>
        <v/>
      </c>
      <c r="AE1530" s="16"/>
      <c r="AF1530" s="17" t="str">
        <f t="shared" si="30"/>
        <v>#VALUE!</v>
      </c>
      <c r="AG1530" s="17" t="str">
        <f t="shared" si="22"/>
        <v>#N/A</v>
      </c>
      <c r="AH1530" s="17" t="str">
        <f t="shared" si="23"/>
        <v>#N/A</v>
      </c>
      <c r="AI1530" s="34">
        <f t="shared" si="24"/>
        <v>1</v>
      </c>
      <c r="AJ1530" s="18">
        <f t="shared" si="25"/>
        <v>9739.377</v>
      </c>
      <c r="AK1530" s="18">
        <f t="shared" si="26"/>
        <v>9468.83875</v>
      </c>
      <c r="AL1530" s="18">
        <f t="shared" si="27"/>
        <v>9198.3005</v>
      </c>
    </row>
    <row r="1531" ht="12.75" customHeight="1">
      <c r="A1531" s="1">
        <v>43192.0</v>
      </c>
      <c r="B1531" s="2">
        <v>1019.43</v>
      </c>
      <c r="C1531" s="3">
        <v>10888.27</v>
      </c>
      <c r="D1531" s="2">
        <v>10864.0</v>
      </c>
      <c r="E1531" s="4"/>
      <c r="F1531" s="5">
        <f t="shared" si="1"/>
        <v>1045.71</v>
      </c>
      <c r="G1531" s="6">
        <f t="shared" si="2"/>
        <v>0.9992722998</v>
      </c>
      <c r="H1531" s="6">
        <f t="shared" si="3"/>
        <v>0.8918034227</v>
      </c>
      <c r="I1531" s="5" t="b">
        <f t="shared" si="4"/>
        <v>0</v>
      </c>
      <c r="J1531" s="48">
        <f t="shared" si="5"/>
        <v>0</v>
      </c>
      <c r="K1531" s="4">
        <f t="shared" si="6"/>
        <v>-60</v>
      </c>
      <c r="L1531" s="7">
        <f t="shared" si="7"/>
        <v>-0.00222900424</v>
      </c>
      <c r="M1531" s="50" t="b">
        <f t="shared" si="8"/>
        <v>0</v>
      </c>
      <c r="N1531" s="50" t="b">
        <f t="shared" si="9"/>
        <v>0</v>
      </c>
      <c r="O1531" s="50">
        <f t="shared" si="10"/>
        <v>1</v>
      </c>
      <c r="P1531" s="4">
        <f t="shared" si="36"/>
        <v>259650</v>
      </c>
      <c r="Q1531" s="21">
        <f t="shared" si="31"/>
        <v>2</v>
      </c>
      <c r="V1531" s="52"/>
      <c r="W1531" s="53" t="str">
        <f t="shared" si="33"/>
        <v/>
      </c>
      <c r="AE1531" s="16"/>
      <c r="AF1531" s="17" t="str">
        <f t="shared" si="30"/>
        <v>#VALUE!</v>
      </c>
      <c r="AG1531" s="17" t="str">
        <f t="shared" si="22"/>
        <v>#N/A</v>
      </c>
      <c r="AH1531" s="17" t="str">
        <f t="shared" si="23"/>
        <v>#N/A</v>
      </c>
      <c r="AI1531" s="34">
        <f t="shared" si="24"/>
        <v>1</v>
      </c>
      <c r="AJ1531" s="18">
        <f t="shared" si="25"/>
        <v>9799.443</v>
      </c>
      <c r="AK1531" s="18">
        <f t="shared" si="26"/>
        <v>9527.23625</v>
      </c>
      <c r="AL1531" s="18">
        <f t="shared" si="27"/>
        <v>9255.0295</v>
      </c>
    </row>
    <row r="1532" ht="12.75" customHeight="1">
      <c r="A1532" s="1">
        <v>43190.0</v>
      </c>
      <c r="B1532" s="2">
        <v>755.72</v>
      </c>
      <c r="C1532" s="3">
        <v>10919.49</v>
      </c>
      <c r="D1532" s="2">
        <v>10924.0</v>
      </c>
      <c r="E1532" s="4"/>
      <c r="F1532" s="5">
        <f t="shared" si="1"/>
        <v>1101.176</v>
      </c>
      <c r="G1532" s="6">
        <f t="shared" si="2"/>
        <v>1.002629239</v>
      </c>
      <c r="H1532" s="6">
        <f t="shared" si="3"/>
        <v>0.9934256046</v>
      </c>
      <c r="I1532" s="5" t="b">
        <f t="shared" si="4"/>
        <v>0</v>
      </c>
      <c r="J1532" s="48">
        <f t="shared" si="5"/>
        <v>0</v>
      </c>
      <c r="K1532" s="4">
        <f t="shared" si="6"/>
        <v>7</v>
      </c>
      <c r="L1532" s="7">
        <f t="shared" si="7"/>
        <v>0.0004130229525</v>
      </c>
      <c r="M1532" s="50" t="b">
        <f t="shared" si="8"/>
        <v>0</v>
      </c>
      <c r="N1532" s="50" t="b">
        <f t="shared" si="9"/>
        <v>0</v>
      </c>
      <c r="O1532" s="50">
        <f t="shared" si="10"/>
        <v>-1</v>
      </c>
      <c r="P1532" s="4">
        <f t="shared" si="36"/>
        <v>253650</v>
      </c>
      <c r="Q1532" s="21">
        <f t="shared" si="31"/>
        <v>-2</v>
      </c>
      <c r="V1532" s="52"/>
      <c r="W1532" s="53" t="str">
        <f t="shared" si="33"/>
        <v/>
      </c>
      <c r="AE1532" s="16"/>
      <c r="AF1532" s="17" t="str">
        <f t="shared" si="30"/>
        <v>#VALUE!</v>
      </c>
      <c r="AG1532" s="17" t="str">
        <f t="shared" si="22"/>
        <v>#N/A</v>
      </c>
      <c r="AH1532" s="17" t="str">
        <f t="shared" si="23"/>
        <v>#N/A</v>
      </c>
      <c r="AI1532" s="34">
        <f t="shared" si="24"/>
        <v>1</v>
      </c>
      <c r="AJ1532" s="18">
        <f t="shared" si="25"/>
        <v>9827.541</v>
      </c>
      <c r="AK1532" s="18">
        <f t="shared" si="26"/>
        <v>9554.55375</v>
      </c>
      <c r="AL1532" s="18">
        <f t="shared" si="27"/>
        <v>9281.5665</v>
      </c>
    </row>
    <row r="1533" ht="12.75" customHeight="1">
      <c r="A1533" s="1">
        <v>43189.0</v>
      </c>
      <c r="B1533" s="2">
        <v>1146.47</v>
      </c>
      <c r="C1533" s="3">
        <v>10906.22</v>
      </c>
      <c r="D1533" s="2">
        <v>10917.0</v>
      </c>
      <c r="E1533" s="4"/>
      <c r="F1533" s="5">
        <f t="shared" si="1"/>
        <v>1187.462</v>
      </c>
      <c r="G1533" s="6">
        <f t="shared" si="2"/>
        <v>1.00207452</v>
      </c>
      <c r="H1533" s="6">
        <f t="shared" si="3"/>
        <v>0.9915057773</v>
      </c>
      <c r="I1533" s="5" t="b">
        <f t="shared" si="4"/>
        <v>0</v>
      </c>
      <c r="J1533" s="48">
        <f t="shared" si="5"/>
        <v>0</v>
      </c>
      <c r="K1533" s="4">
        <f t="shared" si="6"/>
        <v>76</v>
      </c>
      <c r="L1533" s="7">
        <f t="shared" si="7"/>
        <v>0.0009884267876</v>
      </c>
      <c r="M1533" s="50" t="b">
        <f t="shared" si="8"/>
        <v>0</v>
      </c>
      <c r="N1533" s="50" t="b">
        <f t="shared" si="9"/>
        <v>0</v>
      </c>
      <c r="O1533" s="50">
        <f t="shared" si="10"/>
        <v>-1</v>
      </c>
      <c r="P1533" s="4">
        <f t="shared" si="36"/>
        <v>254350</v>
      </c>
      <c r="Q1533" s="21">
        <f t="shared" si="31"/>
        <v>-2</v>
      </c>
      <c r="V1533" s="52"/>
      <c r="W1533" s="53" t="str">
        <f t="shared" si="33"/>
        <v/>
      </c>
      <c r="AE1533" s="16"/>
      <c r="AF1533" s="17" t="str">
        <f t="shared" si="30"/>
        <v>#VALUE!</v>
      </c>
      <c r="AG1533" s="17" t="str">
        <f t="shared" si="22"/>
        <v>#N/A</v>
      </c>
      <c r="AH1533" s="17" t="str">
        <f t="shared" si="23"/>
        <v>#N/A</v>
      </c>
      <c r="AI1533" s="34">
        <f t="shared" si="24"/>
        <v>1</v>
      </c>
      <c r="AJ1533" s="18">
        <f t="shared" si="25"/>
        <v>9815.598</v>
      </c>
      <c r="AK1533" s="18">
        <f t="shared" si="26"/>
        <v>9542.9425</v>
      </c>
      <c r="AL1533" s="18">
        <f t="shared" si="27"/>
        <v>9270.287</v>
      </c>
    </row>
    <row r="1534" ht="12.75" customHeight="1">
      <c r="A1534" s="1">
        <v>43188.0</v>
      </c>
      <c r="B1534" s="2">
        <v>1163.74</v>
      </c>
      <c r="C1534" s="3">
        <v>10845.92</v>
      </c>
      <c r="D1534" s="2">
        <v>10841.0</v>
      </c>
      <c r="E1534" s="4"/>
      <c r="F1534" s="5">
        <f t="shared" si="1"/>
        <v>1249.216</v>
      </c>
      <c r="G1534" s="6">
        <f t="shared" si="2"/>
        <v>0.9972737214</v>
      </c>
      <c r="H1534" s="6">
        <f t="shared" si="3"/>
        <v>1.115189246</v>
      </c>
      <c r="I1534" s="5" t="b">
        <f t="shared" si="4"/>
        <v>0</v>
      </c>
      <c r="J1534" s="48">
        <f t="shared" si="5"/>
        <v>0</v>
      </c>
      <c r="K1534" s="4">
        <f t="shared" si="6"/>
        <v>22</v>
      </c>
      <c r="L1534" s="7">
        <f t="shared" si="7"/>
        <v>-0.0004536268016</v>
      </c>
      <c r="M1534" s="50" t="b">
        <f t="shared" si="8"/>
        <v>0</v>
      </c>
      <c r="N1534" s="50" t="b">
        <f t="shared" si="9"/>
        <v>0</v>
      </c>
      <c r="O1534" s="50">
        <f t="shared" si="10"/>
        <v>-1</v>
      </c>
      <c r="P1534" s="4">
        <f t="shared" si="36"/>
        <v>261950</v>
      </c>
      <c r="Q1534" s="21">
        <f t="shared" si="31"/>
        <v>-2</v>
      </c>
      <c r="V1534" s="52"/>
      <c r="W1534" s="53" t="str">
        <f t="shared" si="33"/>
        <v/>
      </c>
      <c r="AE1534" s="16"/>
      <c r="AF1534" s="17" t="str">
        <f t="shared" si="30"/>
        <v>#VALUE!</v>
      </c>
      <c r="AG1534" s="17" t="str">
        <f t="shared" si="22"/>
        <v>#N/A</v>
      </c>
      <c r="AH1534" s="17" t="str">
        <f t="shared" si="23"/>
        <v>#N/A</v>
      </c>
      <c r="AI1534" s="34">
        <f t="shared" si="24"/>
        <v>1</v>
      </c>
      <c r="AJ1534" s="18">
        <f t="shared" si="25"/>
        <v>9761.328</v>
      </c>
      <c r="AK1534" s="18">
        <f t="shared" si="26"/>
        <v>9490.18</v>
      </c>
      <c r="AL1534" s="18">
        <f t="shared" si="27"/>
        <v>9219.032</v>
      </c>
    </row>
    <row r="1535" ht="12.75" customHeight="1">
      <c r="A1535" s="1">
        <v>43187.0</v>
      </c>
      <c r="B1535" s="2">
        <v>1143.19</v>
      </c>
      <c r="C1535" s="3">
        <v>10865.66</v>
      </c>
      <c r="D1535" s="2">
        <v>10819.0</v>
      </c>
      <c r="E1535" s="4"/>
      <c r="F1535" s="5">
        <f t="shared" si="1"/>
        <v>1311.3</v>
      </c>
      <c r="G1535" s="6">
        <f t="shared" si="2"/>
        <v>0.9995842448</v>
      </c>
      <c r="H1535" s="6">
        <f t="shared" si="3"/>
        <v>1.134793265</v>
      </c>
      <c r="I1535" s="5" t="b">
        <f t="shared" si="4"/>
        <v>0</v>
      </c>
      <c r="J1535" s="48">
        <f t="shared" si="5"/>
        <v>0</v>
      </c>
      <c r="K1535" s="4">
        <f t="shared" si="6"/>
        <v>-171</v>
      </c>
      <c r="L1535" s="7">
        <f t="shared" si="7"/>
        <v>-0.004294262843</v>
      </c>
      <c r="M1535" s="50" t="b">
        <f t="shared" si="8"/>
        <v>0</v>
      </c>
      <c r="N1535" s="50" t="b">
        <f t="shared" si="9"/>
        <v>0</v>
      </c>
      <c r="O1535" s="50">
        <f t="shared" si="10"/>
        <v>1</v>
      </c>
      <c r="P1535" s="4">
        <f t="shared" si="36"/>
        <v>259750</v>
      </c>
      <c r="Q1535" s="21">
        <f t="shared" si="31"/>
        <v>2</v>
      </c>
      <c r="V1535" s="52"/>
      <c r="W1535" s="53" t="str">
        <f t="shared" si="33"/>
        <v/>
      </c>
      <c r="AE1535" s="16"/>
      <c r="AF1535" s="17" t="str">
        <f t="shared" si="30"/>
        <v>#VALUE!</v>
      </c>
      <c r="AG1535" s="17" t="str">
        <f t="shared" si="22"/>
        <v>#N/A</v>
      </c>
      <c r="AH1535" s="17" t="str">
        <f t="shared" si="23"/>
        <v>#N/A</v>
      </c>
      <c r="AI1535" s="34">
        <f t="shared" si="24"/>
        <v>1</v>
      </c>
      <c r="AJ1535" s="18">
        <f t="shared" si="25"/>
        <v>9779.094</v>
      </c>
      <c r="AK1535" s="18">
        <f t="shared" si="26"/>
        <v>9507.4525</v>
      </c>
      <c r="AL1535" s="18">
        <f t="shared" si="27"/>
        <v>9235.811</v>
      </c>
    </row>
    <row r="1536" ht="12.75" customHeight="1">
      <c r="A1536" s="1">
        <v>43186.0</v>
      </c>
      <c r="B1536" s="2">
        <v>1296.76</v>
      </c>
      <c r="C1536" s="3">
        <v>10986.79</v>
      </c>
      <c r="D1536" s="2">
        <v>10990.0</v>
      </c>
      <c r="E1536" s="4"/>
      <c r="F1536" s="5">
        <f t="shared" si="1"/>
        <v>1342.584</v>
      </c>
      <c r="G1536" s="6">
        <f t="shared" si="2"/>
        <v>1.011236736</v>
      </c>
      <c r="H1536" s="6">
        <f t="shared" si="3"/>
        <v>1.138196903</v>
      </c>
      <c r="I1536" s="5" t="b">
        <f t="shared" si="4"/>
        <v>0</v>
      </c>
      <c r="J1536" s="48">
        <f t="shared" si="5"/>
        <v>0</v>
      </c>
      <c r="K1536" s="4">
        <f t="shared" si="6"/>
        <v>150</v>
      </c>
      <c r="L1536" s="7">
        <f t="shared" si="7"/>
        <v>0.0002921690503</v>
      </c>
      <c r="M1536" s="50" t="b">
        <f t="shared" si="8"/>
        <v>0</v>
      </c>
      <c r="N1536" s="50" t="b">
        <f t="shared" si="9"/>
        <v>0</v>
      </c>
      <c r="O1536" s="50">
        <f t="shared" si="10"/>
        <v>-1</v>
      </c>
      <c r="P1536" s="4">
        <f t="shared" si="36"/>
        <v>242650</v>
      </c>
      <c r="Q1536" s="21">
        <f t="shared" si="31"/>
        <v>-2</v>
      </c>
      <c r="V1536" s="52"/>
      <c r="W1536" s="53" t="str">
        <f t="shared" si="33"/>
        <v/>
      </c>
      <c r="AE1536" s="16"/>
      <c r="AF1536" s="17" t="str">
        <f t="shared" si="30"/>
        <v>#VALUE!</v>
      </c>
      <c r="AG1536" s="17" t="str">
        <f t="shared" si="22"/>
        <v>#N/A</v>
      </c>
      <c r="AH1536" s="17" t="str">
        <f t="shared" si="23"/>
        <v>#N/A</v>
      </c>
      <c r="AI1536" s="34">
        <f t="shared" si="24"/>
        <v>1</v>
      </c>
      <c r="AJ1536" s="18">
        <f t="shared" si="25"/>
        <v>9888.111</v>
      </c>
      <c r="AK1536" s="18">
        <f t="shared" si="26"/>
        <v>9613.44125</v>
      </c>
      <c r="AL1536" s="18">
        <f t="shared" si="27"/>
        <v>9338.7715</v>
      </c>
    </row>
    <row r="1537" ht="12.75" customHeight="1">
      <c r="A1537" s="1">
        <v>43185.0</v>
      </c>
      <c r="B1537" s="2">
        <v>1187.15</v>
      </c>
      <c r="C1537" s="3">
        <v>10840.05</v>
      </c>
      <c r="D1537" s="2">
        <v>10840.0</v>
      </c>
      <c r="E1537" s="4"/>
      <c r="F1537" s="5">
        <f t="shared" si="1"/>
        <v>1302.606</v>
      </c>
      <c r="G1537" s="6">
        <f t="shared" si="2"/>
        <v>0.9984931328</v>
      </c>
      <c r="H1537" s="6">
        <f t="shared" si="3"/>
        <v>1.142865412</v>
      </c>
      <c r="I1537" s="5" t="b">
        <f t="shared" si="4"/>
        <v>0</v>
      </c>
      <c r="J1537" s="48">
        <f t="shared" si="5"/>
        <v>0</v>
      </c>
      <c r="K1537" s="4">
        <f t="shared" si="6"/>
        <v>106</v>
      </c>
      <c r="L1537" s="7">
        <f t="shared" si="7"/>
        <v>-0.00000461252485</v>
      </c>
      <c r="M1537" s="50" t="b">
        <f t="shared" si="8"/>
        <v>0</v>
      </c>
      <c r="N1537" s="50" t="b">
        <f t="shared" si="9"/>
        <v>0</v>
      </c>
      <c r="O1537" s="50">
        <f t="shared" si="10"/>
        <v>-1</v>
      </c>
      <c r="P1537" s="4">
        <f t="shared" si="36"/>
        <v>257650</v>
      </c>
      <c r="Q1537" s="21">
        <f t="shared" si="31"/>
        <v>-2</v>
      </c>
      <c r="V1537" s="52"/>
      <c r="W1537" s="53" t="str">
        <f t="shared" si="33"/>
        <v/>
      </c>
      <c r="AE1537" s="16"/>
      <c r="AF1537" s="17" t="str">
        <f t="shared" si="30"/>
        <v>#VALUE!</v>
      </c>
      <c r="AG1537" s="17" t="str">
        <f t="shared" si="22"/>
        <v>#N/A</v>
      </c>
      <c r="AH1537" s="17" t="str">
        <f t="shared" si="23"/>
        <v>#N/A</v>
      </c>
      <c r="AI1537" s="34">
        <f t="shared" si="24"/>
        <v>1</v>
      </c>
      <c r="AJ1537" s="18">
        <f t="shared" si="25"/>
        <v>9756.045</v>
      </c>
      <c r="AK1537" s="18">
        <f t="shared" si="26"/>
        <v>9485.04375</v>
      </c>
      <c r="AL1537" s="18">
        <f t="shared" si="27"/>
        <v>9214.0425</v>
      </c>
    </row>
    <row r="1538" ht="12.75" customHeight="1">
      <c r="A1538" s="1">
        <v>43182.0</v>
      </c>
      <c r="B1538" s="2">
        <v>1455.24</v>
      </c>
      <c r="C1538" s="3">
        <v>10823.33</v>
      </c>
      <c r="D1538" s="2">
        <v>10734.0</v>
      </c>
      <c r="E1538" s="4"/>
      <c r="F1538" s="5">
        <f t="shared" si="1"/>
        <v>1286.52</v>
      </c>
      <c r="G1538" s="6">
        <f t="shared" si="2"/>
        <v>0.9974668267</v>
      </c>
      <c r="H1538" s="6">
        <f t="shared" si="3"/>
        <v>1.145470785</v>
      </c>
      <c r="I1538" s="5" t="b">
        <f t="shared" si="4"/>
        <v>0</v>
      </c>
      <c r="J1538" s="48">
        <f t="shared" si="5"/>
        <v>0</v>
      </c>
      <c r="K1538" s="4">
        <f t="shared" si="6"/>
        <v>-255</v>
      </c>
      <c r="L1538" s="7">
        <f t="shared" si="7"/>
        <v>-0.008253467279</v>
      </c>
      <c r="M1538" s="50" t="b">
        <f t="shared" si="8"/>
        <v>0</v>
      </c>
      <c r="N1538" s="50" t="b">
        <f t="shared" si="9"/>
        <v>0</v>
      </c>
      <c r="O1538" s="50">
        <f t="shared" si="10"/>
        <v>1</v>
      </c>
      <c r="P1538" s="4">
        <f t="shared" si="36"/>
        <v>247050</v>
      </c>
      <c r="Q1538" s="21">
        <f t="shared" si="31"/>
        <v>2</v>
      </c>
      <c r="V1538" s="52"/>
      <c r="W1538" s="53" t="str">
        <f t="shared" si="33"/>
        <v/>
      </c>
      <c r="AE1538" s="16"/>
      <c r="AF1538" s="17" t="str">
        <f t="shared" si="30"/>
        <v>#VALUE!</v>
      </c>
      <c r="AG1538" s="17" t="str">
        <f t="shared" si="22"/>
        <v>#N/A</v>
      </c>
      <c r="AH1538" s="17" t="str">
        <f t="shared" si="23"/>
        <v>#N/A</v>
      </c>
      <c r="AI1538" s="34">
        <f t="shared" si="24"/>
        <v>1</v>
      </c>
      <c r="AJ1538" s="18">
        <f t="shared" si="25"/>
        <v>9740.997</v>
      </c>
      <c r="AK1538" s="18">
        <f t="shared" si="26"/>
        <v>9470.41375</v>
      </c>
      <c r="AL1538" s="18">
        <f t="shared" si="27"/>
        <v>9199.8305</v>
      </c>
    </row>
    <row r="1539" ht="12.75" customHeight="1">
      <c r="A1539" s="1">
        <v>43181.0</v>
      </c>
      <c r="B1539" s="2">
        <v>1474.16</v>
      </c>
      <c r="C1539" s="3">
        <v>11005.84</v>
      </c>
      <c r="D1539" s="2">
        <v>10989.0</v>
      </c>
      <c r="E1539" s="4"/>
      <c r="F1539" s="5">
        <f t="shared" si="1"/>
        <v>1327.404</v>
      </c>
      <c r="G1539" s="6">
        <f t="shared" si="2"/>
        <v>1.014841668</v>
      </c>
      <c r="H1539" s="6">
        <f t="shared" si="3"/>
        <v>1.295312881</v>
      </c>
      <c r="I1539" s="5" t="b">
        <f t="shared" si="4"/>
        <v>0</v>
      </c>
      <c r="J1539" s="48">
        <f t="shared" si="5"/>
        <v>0</v>
      </c>
      <c r="K1539" s="4">
        <f t="shared" si="6"/>
        <v>-55</v>
      </c>
      <c r="L1539" s="7">
        <f t="shared" si="7"/>
        <v>-0.001530096749</v>
      </c>
      <c r="M1539" s="50" t="b">
        <f t="shared" si="8"/>
        <v>0</v>
      </c>
      <c r="N1539" s="50" t="b">
        <f t="shared" si="9"/>
        <v>0</v>
      </c>
      <c r="O1539" s="50">
        <f t="shared" si="10"/>
        <v>1</v>
      </c>
      <c r="P1539" s="4">
        <f t="shared" si="36"/>
        <v>272550</v>
      </c>
      <c r="Q1539" s="21">
        <f t="shared" si="31"/>
        <v>2</v>
      </c>
      <c r="V1539" s="52"/>
      <c r="W1539" s="53" t="str">
        <f t="shared" si="33"/>
        <v/>
      </c>
      <c r="AE1539" s="16"/>
      <c r="AF1539" s="17" t="str">
        <f t="shared" si="30"/>
        <v>#VALUE!</v>
      </c>
      <c r="AG1539" s="17" t="str">
        <f t="shared" si="22"/>
        <v>#N/A</v>
      </c>
      <c r="AH1539" s="17" t="str">
        <f t="shared" si="23"/>
        <v>#N/A</v>
      </c>
      <c r="AI1539" s="34">
        <f t="shared" si="24"/>
        <v>1</v>
      </c>
      <c r="AJ1539" s="18">
        <f t="shared" si="25"/>
        <v>9905.256</v>
      </c>
      <c r="AK1539" s="18">
        <f t="shared" si="26"/>
        <v>9630.11</v>
      </c>
      <c r="AL1539" s="18">
        <f t="shared" si="27"/>
        <v>9354.964</v>
      </c>
      <c r="AM1539" s="19">
        <v>150.0</v>
      </c>
      <c r="AN1539" s="19">
        <v>344.0</v>
      </c>
      <c r="AO1539" s="19">
        <v>78.0</v>
      </c>
      <c r="AP1539" s="19">
        <v>46.0</v>
      </c>
      <c r="AQ1539" s="19">
        <v>44.0</v>
      </c>
    </row>
    <row r="1540" ht="12.75" customHeight="1">
      <c r="A1540" s="102">
        <v>43180.0</v>
      </c>
      <c r="B1540" s="2">
        <v>1299.61</v>
      </c>
      <c r="C1540" s="3">
        <v>11011.07</v>
      </c>
      <c r="D1540" s="2">
        <v>11044.0</v>
      </c>
      <c r="E1540" s="4"/>
      <c r="F1540" s="5">
        <f t="shared" si="1"/>
        <v>1254.218</v>
      </c>
      <c r="G1540" s="6">
        <f t="shared" si="2"/>
        <v>1.016103647</v>
      </c>
      <c r="H1540" s="6">
        <f t="shared" si="3"/>
        <v>1.304352952</v>
      </c>
      <c r="I1540" s="5" t="b">
        <f t="shared" si="4"/>
        <v>0</v>
      </c>
      <c r="J1540" s="48">
        <f t="shared" si="5"/>
        <v>0</v>
      </c>
      <c r="K1540" s="4">
        <f t="shared" si="6"/>
        <v>32</v>
      </c>
      <c r="L1540" s="7">
        <f t="shared" si="7"/>
        <v>0.002990626706</v>
      </c>
      <c r="M1540" s="50" t="b">
        <f t="shared" si="8"/>
        <v>0</v>
      </c>
      <c r="N1540" s="50" t="b">
        <f t="shared" si="9"/>
        <v>0</v>
      </c>
      <c r="O1540" s="50">
        <f t="shared" si="10"/>
        <v>-1</v>
      </c>
      <c r="P1540" s="4">
        <f t="shared" si="36"/>
        <v>267050</v>
      </c>
      <c r="Q1540" s="21">
        <f t="shared" si="31"/>
        <v>-2</v>
      </c>
      <c r="V1540" s="52"/>
      <c r="W1540" s="53" t="str">
        <f t="shared" si="33"/>
        <v/>
      </c>
      <c r="AE1540" s="16"/>
      <c r="AF1540" s="17" t="str">
        <f t="shared" si="30"/>
        <v>#VALUE!</v>
      </c>
      <c r="AG1540" s="17" t="str">
        <f t="shared" si="22"/>
        <v>#N/A</v>
      </c>
      <c r="AH1540" s="17" t="str">
        <f t="shared" si="23"/>
        <v>#N/A</v>
      </c>
      <c r="AI1540" s="34">
        <f t="shared" si="24"/>
        <v>1</v>
      </c>
      <c r="AJ1540" s="18">
        <f t="shared" si="25"/>
        <v>9909.963</v>
      </c>
      <c r="AK1540" s="18">
        <f t="shared" si="26"/>
        <v>9634.68625</v>
      </c>
      <c r="AL1540" s="18">
        <f t="shared" si="27"/>
        <v>9359.4095</v>
      </c>
    </row>
    <row r="1541" ht="12.75" customHeight="1">
      <c r="A1541" s="1">
        <v>43179.0</v>
      </c>
      <c r="B1541" s="2">
        <v>1096.87</v>
      </c>
      <c r="C1541" s="3">
        <v>11010.84</v>
      </c>
      <c r="D1541" s="2">
        <v>11012.0</v>
      </c>
      <c r="E1541" s="4"/>
      <c r="F1541" s="5">
        <f t="shared" si="1"/>
        <v>1231.144</v>
      </c>
      <c r="G1541" s="6">
        <f t="shared" si="2"/>
        <v>1.016895118</v>
      </c>
      <c r="H1541" s="6">
        <f t="shared" si="3"/>
        <v>1.305228814</v>
      </c>
      <c r="I1541" s="5" t="b">
        <f t="shared" si="4"/>
        <v>0</v>
      </c>
      <c r="J1541" s="48">
        <f t="shared" si="5"/>
        <v>0</v>
      </c>
      <c r="K1541" s="4">
        <f t="shared" si="6"/>
        <v>-12</v>
      </c>
      <c r="L1541" s="7">
        <f t="shared" si="7"/>
        <v>0.0001053507271</v>
      </c>
      <c r="M1541" s="50" t="b">
        <f t="shared" si="8"/>
        <v>0</v>
      </c>
      <c r="N1541" s="50" t="b">
        <f t="shared" si="9"/>
        <v>0</v>
      </c>
      <c r="O1541" s="50">
        <f t="shared" si="10"/>
        <v>-1</v>
      </c>
      <c r="P1541" s="4">
        <f t="shared" si="36"/>
        <v>270250</v>
      </c>
      <c r="Q1541" s="21">
        <f t="shared" si="31"/>
        <v>-2</v>
      </c>
      <c r="V1541" s="52"/>
      <c r="W1541" s="53" t="str">
        <f t="shared" si="33"/>
        <v/>
      </c>
      <c r="AE1541" s="16"/>
      <c r="AF1541" s="17" t="str">
        <f t="shared" si="30"/>
        <v>#VALUE!</v>
      </c>
      <c r="AG1541" s="17" t="str">
        <f t="shared" si="22"/>
        <v>#N/A</v>
      </c>
      <c r="AH1541" s="17" t="str">
        <f t="shared" si="23"/>
        <v>#N/A</v>
      </c>
      <c r="AI1541" s="34">
        <f t="shared" si="24"/>
        <v>1</v>
      </c>
      <c r="AJ1541" s="18">
        <f t="shared" si="25"/>
        <v>9909.756</v>
      </c>
      <c r="AK1541" s="18">
        <f t="shared" si="26"/>
        <v>9634.485</v>
      </c>
      <c r="AL1541" s="18">
        <f t="shared" si="27"/>
        <v>9359.214</v>
      </c>
    </row>
    <row r="1542" ht="12.75" customHeight="1">
      <c r="A1542" s="1">
        <v>43178.0</v>
      </c>
      <c r="B1542" s="2">
        <v>1106.72</v>
      </c>
      <c r="C1542" s="3">
        <v>11046.9</v>
      </c>
      <c r="D1542" s="2">
        <v>11024.0</v>
      </c>
      <c r="E1542" s="4"/>
      <c r="F1542" s="5">
        <f t="shared" si="1"/>
        <v>1272.694</v>
      </c>
      <c r="G1542" s="6">
        <f t="shared" si="2"/>
        <v>1.020968459</v>
      </c>
      <c r="H1542" s="6">
        <f t="shared" si="3"/>
        <v>1.304800053</v>
      </c>
      <c r="I1542" s="5" t="b">
        <f t="shared" si="4"/>
        <v>0</v>
      </c>
      <c r="J1542" s="48">
        <f t="shared" si="5"/>
        <v>0</v>
      </c>
      <c r="K1542" s="4">
        <f t="shared" si="6"/>
        <v>8</v>
      </c>
      <c r="L1542" s="7">
        <f t="shared" si="7"/>
        <v>-0.00207297975</v>
      </c>
      <c r="M1542" s="50" t="b">
        <f t="shared" si="8"/>
        <v>0</v>
      </c>
      <c r="N1542" s="50" t="b">
        <f t="shared" si="9"/>
        <v>0</v>
      </c>
      <c r="O1542" s="50">
        <f t="shared" si="10"/>
        <v>1</v>
      </c>
      <c r="P1542" s="4">
        <f t="shared" si="36"/>
        <v>271450</v>
      </c>
      <c r="Q1542" s="21">
        <f t="shared" si="31"/>
        <v>2</v>
      </c>
      <c r="V1542" s="52"/>
      <c r="W1542" s="53" t="str">
        <f t="shared" si="33"/>
        <v/>
      </c>
      <c r="AE1542" s="16"/>
      <c r="AF1542" s="17" t="str">
        <f t="shared" si="30"/>
        <v>#VALUE!</v>
      </c>
      <c r="AG1542" s="17" t="str">
        <f t="shared" si="22"/>
        <v>#N/A</v>
      </c>
      <c r="AH1542" s="17" t="str">
        <f t="shared" si="23"/>
        <v>#N/A</v>
      </c>
      <c r="AI1542" s="34">
        <f t="shared" si="24"/>
        <v>1</v>
      </c>
      <c r="AJ1542" s="18">
        <f t="shared" si="25"/>
        <v>9942.21</v>
      </c>
      <c r="AK1542" s="18">
        <f t="shared" si="26"/>
        <v>9666.0375</v>
      </c>
      <c r="AL1542" s="18">
        <f t="shared" si="27"/>
        <v>9389.865</v>
      </c>
    </row>
    <row r="1543" ht="12.75" customHeight="1">
      <c r="A1543" s="1">
        <v>43175.0</v>
      </c>
      <c r="B1543" s="2">
        <v>1659.66</v>
      </c>
      <c r="C1543" s="3">
        <v>11027.7</v>
      </c>
      <c r="D1543" s="2">
        <v>11016.0</v>
      </c>
      <c r="E1543" s="4"/>
      <c r="F1543" s="5">
        <f t="shared" si="1"/>
        <v>1331.038</v>
      </c>
      <c r="G1543" s="6">
        <f t="shared" si="2"/>
        <v>1.020099362</v>
      </c>
      <c r="H1543" s="6">
        <f t="shared" si="3"/>
        <v>1.30620248</v>
      </c>
      <c r="I1543" s="5" t="b">
        <f t="shared" si="4"/>
        <v>0</v>
      </c>
      <c r="J1543" s="48">
        <f t="shared" si="5"/>
        <v>0</v>
      </c>
      <c r="K1543" s="4">
        <f t="shared" si="6"/>
        <v>-25</v>
      </c>
      <c r="L1543" s="7">
        <f t="shared" si="7"/>
        <v>-0.001060964662</v>
      </c>
      <c r="M1543" s="50" t="b">
        <f t="shared" si="8"/>
        <v>0</v>
      </c>
      <c r="N1543" s="50" t="b">
        <f t="shared" si="9"/>
        <v>0</v>
      </c>
      <c r="O1543" s="50">
        <f t="shared" si="10"/>
        <v>1</v>
      </c>
      <c r="P1543" s="4">
        <f t="shared" si="36"/>
        <v>270650</v>
      </c>
      <c r="Q1543" s="21">
        <f t="shared" si="31"/>
        <v>2</v>
      </c>
      <c r="V1543" s="52"/>
      <c r="W1543" s="53" t="str">
        <f t="shared" si="33"/>
        <v/>
      </c>
      <c r="AE1543" s="16"/>
      <c r="AF1543" s="17" t="str">
        <f t="shared" si="30"/>
        <v>#VALUE!</v>
      </c>
      <c r="AG1543" s="17" t="str">
        <f t="shared" si="22"/>
        <v>#N/A</v>
      </c>
      <c r="AH1543" s="17" t="str">
        <f t="shared" si="23"/>
        <v>#N/A</v>
      </c>
      <c r="AI1543" s="34">
        <f t="shared" si="24"/>
        <v>1</v>
      </c>
      <c r="AJ1543" s="18">
        <f t="shared" si="25"/>
        <v>9924.93</v>
      </c>
      <c r="AK1543" s="18">
        <f t="shared" si="26"/>
        <v>9649.2375</v>
      </c>
      <c r="AL1543" s="18">
        <f t="shared" si="27"/>
        <v>9373.545</v>
      </c>
    </row>
    <row r="1544" ht="12.75" customHeight="1">
      <c r="A1544" s="1">
        <v>43174.0</v>
      </c>
      <c r="B1544" s="2">
        <v>1108.23</v>
      </c>
      <c r="C1544" s="3">
        <v>11018.45</v>
      </c>
      <c r="D1544" s="2">
        <v>11041.0</v>
      </c>
      <c r="E1544" s="4"/>
      <c r="F1544" s="5">
        <f t="shared" si="1"/>
        <v>1244.884</v>
      </c>
      <c r="G1544" s="6">
        <f t="shared" si="2"/>
        <v>1.020162887</v>
      </c>
      <c r="H1544" s="6">
        <f t="shared" si="3"/>
        <v>1.10932965</v>
      </c>
      <c r="I1544" s="5" t="b">
        <f t="shared" si="4"/>
        <v>0</v>
      </c>
      <c r="J1544" s="48">
        <f t="shared" si="5"/>
        <v>0</v>
      </c>
      <c r="K1544" s="4">
        <f t="shared" si="6"/>
        <v>10</v>
      </c>
      <c r="L1544" s="7">
        <f t="shared" si="7"/>
        <v>0.002046567348</v>
      </c>
      <c r="M1544" s="50" t="b">
        <f t="shared" si="8"/>
        <v>0</v>
      </c>
      <c r="N1544" s="50" t="b">
        <f t="shared" si="9"/>
        <v>0</v>
      </c>
      <c r="O1544" s="50">
        <f t="shared" si="10"/>
        <v>-1</v>
      </c>
      <c r="P1544" s="4">
        <f t="shared" si="36"/>
        <v>268150</v>
      </c>
      <c r="Q1544" s="21">
        <f t="shared" si="31"/>
        <v>-2</v>
      </c>
      <c r="V1544" s="52"/>
      <c r="W1544" s="53" t="str">
        <f t="shared" si="33"/>
        <v/>
      </c>
      <c r="AE1544" s="16"/>
      <c r="AF1544" s="17" t="str">
        <f t="shared" si="30"/>
        <v>#VALUE!</v>
      </c>
      <c r="AG1544" s="17" t="str">
        <f t="shared" si="22"/>
        <v>#N/A</v>
      </c>
      <c r="AH1544" s="17" t="str">
        <f t="shared" si="23"/>
        <v>#N/A</v>
      </c>
      <c r="AI1544" s="34">
        <f t="shared" si="24"/>
        <v>1</v>
      </c>
      <c r="AJ1544" s="18">
        <f t="shared" si="25"/>
        <v>9916.605</v>
      </c>
      <c r="AK1544" s="18">
        <f t="shared" si="26"/>
        <v>9641.14375</v>
      </c>
      <c r="AL1544" s="18">
        <f t="shared" si="27"/>
        <v>9365.6825</v>
      </c>
    </row>
    <row r="1545" ht="12.75" customHeight="1">
      <c r="A1545" s="1">
        <v>43173.0</v>
      </c>
      <c r="B1545" s="2">
        <v>1184.24</v>
      </c>
      <c r="C1545" s="3">
        <v>11038.8</v>
      </c>
      <c r="D1545" s="2">
        <v>11031.0</v>
      </c>
      <c r="E1545" s="4"/>
      <c r="F1545" s="5">
        <f t="shared" si="1"/>
        <v>1264.198</v>
      </c>
      <c r="G1545" s="6">
        <f t="shared" si="2"/>
        <v>1.022907858</v>
      </c>
      <c r="H1545" s="6">
        <f t="shared" si="3"/>
        <v>1.108505712</v>
      </c>
      <c r="I1545" s="5" t="b">
        <f t="shared" si="4"/>
        <v>0</v>
      </c>
      <c r="J1545" s="48">
        <f t="shared" si="5"/>
        <v>0</v>
      </c>
      <c r="K1545" s="4">
        <f t="shared" si="6"/>
        <v>-69</v>
      </c>
      <c r="L1545" s="7">
        <f t="shared" si="7"/>
        <v>-0.0007065985433</v>
      </c>
      <c r="M1545" s="50" t="b">
        <f t="shared" si="8"/>
        <v>0</v>
      </c>
      <c r="N1545" s="50" t="b">
        <f t="shared" si="9"/>
        <v>0</v>
      </c>
      <c r="O1545" s="50">
        <f t="shared" si="10"/>
        <v>-1</v>
      </c>
      <c r="P1545" s="4">
        <f t="shared" si="36"/>
        <v>269150</v>
      </c>
      <c r="Q1545" s="21">
        <f t="shared" si="31"/>
        <v>-2</v>
      </c>
      <c r="V1545" s="52"/>
      <c r="W1545" s="53" t="str">
        <f t="shared" si="33"/>
        <v/>
      </c>
      <c r="AE1545" s="16"/>
      <c r="AF1545" s="17" t="str">
        <f t="shared" si="30"/>
        <v>#VALUE!</v>
      </c>
      <c r="AG1545" s="17" t="str">
        <f t="shared" si="22"/>
        <v>#N/A</v>
      </c>
      <c r="AH1545" s="17" t="str">
        <f t="shared" si="23"/>
        <v>#N/A</v>
      </c>
      <c r="AI1545" s="34">
        <f t="shared" si="24"/>
        <v>1</v>
      </c>
      <c r="AJ1545" s="18">
        <f t="shared" si="25"/>
        <v>9934.92</v>
      </c>
      <c r="AK1545" s="18">
        <f t="shared" si="26"/>
        <v>9658.95</v>
      </c>
      <c r="AL1545" s="18">
        <f t="shared" si="27"/>
        <v>9382.98</v>
      </c>
    </row>
    <row r="1546" ht="12.75" customHeight="1">
      <c r="A1546" s="1">
        <v>43172.0</v>
      </c>
      <c r="B1546" s="2">
        <v>1304.62</v>
      </c>
      <c r="C1546" s="3">
        <v>11095.63</v>
      </c>
      <c r="D1546" s="2">
        <v>11100.0</v>
      </c>
      <c r="E1546" s="4"/>
      <c r="F1546" s="5">
        <f t="shared" si="1"/>
        <v>1268.822</v>
      </c>
      <c r="G1546" s="6">
        <f t="shared" si="2"/>
        <v>1.029191561</v>
      </c>
      <c r="H1546" s="6">
        <f t="shared" si="3"/>
        <v>1.106879171</v>
      </c>
      <c r="I1546" s="5" t="b">
        <f t="shared" si="4"/>
        <v>0</v>
      </c>
      <c r="J1546" s="48">
        <f t="shared" si="5"/>
        <v>0</v>
      </c>
      <c r="K1546" s="4">
        <f t="shared" si="6"/>
        <v>76</v>
      </c>
      <c r="L1546" s="7">
        <f t="shared" si="7"/>
        <v>0.0003938487495</v>
      </c>
      <c r="M1546" s="50" t="b">
        <f t="shared" si="8"/>
        <v>0</v>
      </c>
      <c r="N1546" s="50" t="b">
        <f t="shared" si="9"/>
        <v>0</v>
      </c>
      <c r="O1546" s="50">
        <f t="shared" si="10"/>
        <v>-1</v>
      </c>
      <c r="P1546" s="4">
        <f t="shared" si="36"/>
        <v>262250</v>
      </c>
      <c r="Q1546" s="21">
        <f t="shared" si="31"/>
        <v>-2</v>
      </c>
      <c r="V1546" s="52"/>
      <c r="W1546" s="53" t="str">
        <f t="shared" si="33"/>
        <v/>
      </c>
      <c r="AE1546" s="16"/>
      <c r="AF1546" s="17" t="str">
        <f t="shared" si="30"/>
        <v>#VALUE!</v>
      </c>
      <c r="AG1546" s="17" t="str">
        <f t="shared" si="22"/>
        <v>#N/A</v>
      </c>
      <c r="AH1546" s="17" t="str">
        <f t="shared" si="23"/>
        <v>#N/A</v>
      </c>
      <c r="AI1546" s="34">
        <f t="shared" si="24"/>
        <v>1</v>
      </c>
      <c r="AJ1546" s="18">
        <f t="shared" si="25"/>
        <v>9986.067</v>
      </c>
      <c r="AK1546" s="18">
        <f t="shared" si="26"/>
        <v>9708.67625</v>
      </c>
      <c r="AL1546" s="18">
        <f t="shared" si="27"/>
        <v>9431.2855</v>
      </c>
    </row>
    <row r="1547" ht="12.75" customHeight="1">
      <c r="A1547" s="1">
        <v>43171.0</v>
      </c>
      <c r="B1547" s="2">
        <v>1398.44</v>
      </c>
      <c r="C1547" s="3">
        <v>11002.1</v>
      </c>
      <c r="D1547" s="2">
        <v>11024.0</v>
      </c>
      <c r="E1547" s="4"/>
      <c r="F1547" s="5">
        <f t="shared" si="1"/>
        <v>1229.458</v>
      </c>
      <c r="G1547" s="6">
        <f t="shared" si="2"/>
        <v>1.021684646</v>
      </c>
      <c r="H1547" s="6">
        <f t="shared" si="3"/>
        <v>1.105892971</v>
      </c>
      <c r="I1547" s="5" t="b">
        <f t="shared" si="4"/>
        <v>0</v>
      </c>
      <c r="J1547" s="48">
        <f t="shared" si="5"/>
        <v>0</v>
      </c>
      <c r="K1547" s="4">
        <f t="shared" si="6"/>
        <v>159</v>
      </c>
      <c r="L1547" s="7">
        <f t="shared" si="7"/>
        <v>0.001990529081</v>
      </c>
      <c r="M1547" s="50" t="b">
        <f t="shared" si="8"/>
        <v>0</v>
      </c>
      <c r="N1547" s="50" t="b">
        <f t="shared" si="9"/>
        <v>0</v>
      </c>
      <c r="O1547" s="50">
        <f t="shared" si="10"/>
        <v>-1</v>
      </c>
      <c r="P1547" s="4">
        <f t="shared" si="36"/>
        <v>269850</v>
      </c>
      <c r="Q1547" s="21">
        <f t="shared" si="31"/>
        <v>-2</v>
      </c>
      <c r="V1547" s="52"/>
      <c r="W1547" s="53" t="str">
        <f t="shared" si="33"/>
        <v/>
      </c>
      <c r="AE1547" s="16"/>
      <c r="AF1547" s="17" t="str">
        <f t="shared" si="30"/>
        <v>#VALUE!</v>
      </c>
      <c r="AG1547" s="17" t="str">
        <f t="shared" si="22"/>
        <v>#N/A</v>
      </c>
      <c r="AH1547" s="17" t="str">
        <f t="shared" si="23"/>
        <v>#N/A</v>
      </c>
      <c r="AI1547" s="34">
        <f t="shared" si="24"/>
        <v>1</v>
      </c>
      <c r="AJ1547" s="18">
        <f t="shared" si="25"/>
        <v>9901.89</v>
      </c>
      <c r="AK1547" s="18">
        <f t="shared" si="26"/>
        <v>9626.8375</v>
      </c>
      <c r="AL1547" s="18">
        <f t="shared" si="27"/>
        <v>9351.785</v>
      </c>
    </row>
    <row r="1548" ht="12.75" customHeight="1">
      <c r="A1548" s="1">
        <v>43168.0</v>
      </c>
      <c r="B1548" s="2">
        <v>1228.89</v>
      </c>
      <c r="C1548" s="3">
        <v>10864.82</v>
      </c>
      <c r="D1548" s="2">
        <v>10865.0</v>
      </c>
      <c r="E1548" s="4"/>
      <c r="F1548" s="5">
        <f t="shared" si="1"/>
        <v>1173.734</v>
      </c>
      <c r="G1548" s="6">
        <f t="shared" si="2"/>
        <v>1.009887049</v>
      </c>
      <c r="H1548" s="6">
        <f t="shared" si="3"/>
        <v>0.9693078924</v>
      </c>
      <c r="I1548" s="5" t="b">
        <f t="shared" si="4"/>
        <v>0</v>
      </c>
      <c r="J1548" s="48">
        <f t="shared" si="5"/>
        <v>0</v>
      </c>
      <c r="K1548" s="4">
        <f t="shared" si="6"/>
        <v>36</v>
      </c>
      <c r="L1548" s="7">
        <f t="shared" si="7"/>
        <v>0.00001656723259</v>
      </c>
      <c r="M1548" s="50" t="b">
        <f t="shared" si="8"/>
        <v>0</v>
      </c>
      <c r="N1548" s="50" t="b">
        <f t="shared" si="9"/>
        <v>0</v>
      </c>
      <c r="O1548" s="50">
        <f t="shared" si="10"/>
        <v>-1</v>
      </c>
      <c r="P1548" s="4">
        <f t="shared" si="36"/>
        <v>285750</v>
      </c>
      <c r="Q1548" s="21">
        <f t="shared" si="31"/>
        <v>-2</v>
      </c>
      <c r="V1548" s="52"/>
      <c r="W1548" s="53" t="str">
        <f t="shared" si="33"/>
        <v/>
      </c>
      <c r="AE1548" s="16"/>
      <c r="AF1548" s="17" t="str">
        <f t="shared" si="30"/>
        <v>#VALUE!</v>
      </c>
      <c r="AG1548" s="17" t="str">
        <f t="shared" si="22"/>
        <v>#N/A</v>
      </c>
      <c r="AH1548" s="17" t="str">
        <f t="shared" si="23"/>
        <v>#N/A</v>
      </c>
      <c r="AI1548" s="34">
        <f t="shared" si="24"/>
        <v>1</v>
      </c>
      <c r="AJ1548" s="18">
        <f t="shared" si="25"/>
        <v>9778.338</v>
      </c>
      <c r="AK1548" s="18">
        <f t="shared" si="26"/>
        <v>9506.7175</v>
      </c>
      <c r="AL1548" s="18">
        <f t="shared" si="27"/>
        <v>9235.097</v>
      </c>
    </row>
    <row r="1549" ht="12.75" customHeight="1">
      <c r="A1549" s="1">
        <v>43167.0</v>
      </c>
      <c r="B1549" s="2">
        <v>1204.8</v>
      </c>
      <c r="C1549" s="3">
        <v>10823.24</v>
      </c>
      <c r="D1549" s="2">
        <v>10829.0</v>
      </c>
      <c r="E1549" s="4"/>
      <c r="F1549" s="5">
        <f t="shared" si="1"/>
        <v>1146.872</v>
      </c>
      <c r="G1549" s="6">
        <f t="shared" si="2"/>
        <v>1.006486781</v>
      </c>
      <c r="H1549" s="6">
        <f t="shared" si="3"/>
        <v>0.9496503715</v>
      </c>
      <c r="I1549" s="5" t="b">
        <f t="shared" si="4"/>
        <v>0</v>
      </c>
      <c r="J1549" s="48">
        <f t="shared" si="5"/>
        <v>0</v>
      </c>
      <c r="K1549" s="4">
        <f t="shared" si="6"/>
        <v>117</v>
      </c>
      <c r="L1549" s="7">
        <f t="shared" si="7"/>
        <v>0.0005321881433</v>
      </c>
      <c r="M1549" s="50" t="b">
        <f t="shared" si="8"/>
        <v>0</v>
      </c>
      <c r="N1549" s="50" t="b">
        <f t="shared" si="9"/>
        <v>0</v>
      </c>
      <c r="O1549" s="50">
        <f t="shared" si="10"/>
        <v>-1</v>
      </c>
      <c r="P1549" s="4">
        <f t="shared" si="36"/>
        <v>289350</v>
      </c>
      <c r="Q1549" s="21">
        <f t="shared" si="31"/>
        <v>-2</v>
      </c>
      <c r="V1549" s="52"/>
      <c r="W1549" s="53" t="str">
        <f t="shared" si="33"/>
        <v/>
      </c>
      <c r="AE1549" s="16"/>
      <c r="AF1549" s="17" t="str">
        <f t="shared" si="30"/>
        <v>#VALUE!</v>
      </c>
      <c r="AG1549" s="17" t="str">
        <f t="shared" si="22"/>
        <v>#N/A</v>
      </c>
      <c r="AH1549" s="17" t="str">
        <f t="shared" si="23"/>
        <v>#N/A</v>
      </c>
      <c r="AI1549" s="34">
        <f t="shared" si="24"/>
        <v>1</v>
      </c>
      <c r="AJ1549" s="18">
        <f t="shared" si="25"/>
        <v>9740.916</v>
      </c>
      <c r="AK1549" s="18">
        <f t="shared" si="26"/>
        <v>9470.335</v>
      </c>
      <c r="AL1549" s="18">
        <f t="shared" si="27"/>
        <v>9199.754</v>
      </c>
    </row>
    <row r="1550" ht="12.75" customHeight="1">
      <c r="A1550" s="1">
        <v>43166.0</v>
      </c>
      <c r="B1550" s="2">
        <v>1207.36</v>
      </c>
      <c r="C1550" s="3">
        <v>10745.32</v>
      </c>
      <c r="D1550" s="2">
        <v>10712.0</v>
      </c>
      <c r="E1550" s="4"/>
      <c r="F1550" s="5">
        <f t="shared" si="1"/>
        <v>1163.036</v>
      </c>
      <c r="G1550" s="6">
        <f t="shared" si="2"/>
        <v>0.9995074081</v>
      </c>
      <c r="H1550" s="6">
        <f t="shared" si="3"/>
        <v>1.010197419</v>
      </c>
      <c r="I1550" s="5" t="b">
        <f t="shared" si="4"/>
        <v>0</v>
      </c>
      <c r="J1550" s="48">
        <f t="shared" si="5"/>
        <v>0</v>
      </c>
      <c r="K1550" s="4">
        <f t="shared" si="6"/>
        <v>-75</v>
      </c>
      <c r="L1550" s="7">
        <f t="shared" si="7"/>
        <v>-0.00310088485</v>
      </c>
      <c r="M1550" s="50" t="b">
        <f t="shared" si="8"/>
        <v>0</v>
      </c>
      <c r="N1550" s="50" t="b">
        <f t="shared" si="9"/>
        <v>0</v>
      </c>
      <c r="O1550" s="50">
        <f t="shared" si="10"/>
        <v>1</v>
      </c>
      <c r="P1550" s="4">
        <f t="shared" si="36"/>
        <v>277650</v>
      </c>
      <c r="Q1550" s="21">
        <f t="shared" si="31"/>
        <v>2</v>
      </c>
      <c r="V1550" s="52"/>
      <c r="W1550" s="53" t="str">
        <f t="shared" si="33"/>
        <v/>
      </c>
      <c r="AE1550" s="16"/>
      <c r="AF1550" s="17" t="str">
        <f t="shared" si="30"/>
        <v>#VALUE!</v>
      </c>
      <c r="AG1550" s="17" t="str">
        <f t="shared" si="22"/>
        <v>#N/A</v>
      </c>
      <c r="AH1550" s="17" t="str">
        <f t="shared" si="23"/>
        <v>#N/A</v>
      </c>
      <c r="AI1550" s="34">
        <f t="shared" si="24"/>
        <v>1</v>
      </c>
      <c r="AJ1550" s="18">
        <f t="shared" si="25"/>
        <v>9670.788</v>
      </c>
      <c r="AK1550" s="18">
        <f t="shared" si="26"/>
        <v>9402.155</v>
      </c>
      <c r="AL1550" s="18">
        <f t="shared" si="27"/>
        <v>9133.522</v>
      </c>
    </row>
    <row r="1551" ht="12.75" customHeight="1">
      <c r="A1551" s="1">
        <v>43165.0</v>
      </c>
      <c r="B1551" s="2">
        <v>1107.8</v>
      </c>
      <c r="C1551" s="3">
        <v>10784.34</v>
      </c>
      <c r="D1551" s="2">
        <v>10787.0</v>
      </c>
      <c r="E1551" s="4"/>
      <c r="F1551" s="5">
        <f t="shared" si="1"/>
        <v>1192.9</v>
      </c>
      <c r="G1551" s="6">
        <f t="shared" si="2"/>
        <v>1.003362439</v>
      </c>
      <c r="H1551" s="6">
        <f t="shared" si="3"/>
        <v>1.057997996</v>
      </c>
      <c r="I1551" s="5" t="b">
        <f t="shared" si="4"/>
        <v>0</v>
      </c>
      <c r="J1551" s="48">
        <f t="shared" si="5"/>
        <v>0</v>
      </c>
      <c r="K1551" s="4">
        <f t="shared" si="6"/>
        <v>152</v>
      </c>
      <c r="L1551" s="7">
        <f t="shared" si="7"/>
        <v>0.0002466539445</v>
      </c>
      <c r="M1551" s="50" t="b">
        <f t="shared" si="8"/>
        <v>0</v>
      </c>
      <c r="N1551" s="50" t="b">
        <f t="shared" si="9"/>
        <v>0</v>
      </c>
      <c r="O1551" s="50">
        <f t="shared" si="10"/>
        <v>-1</v>
      </c>
      <c r="P1551" s="4">
        <f t="shared" si="36"/>
        <v>270150</v>
      </c>
      <c r="Q1551" s="21">
        <f t="shared" si="31"/>
        <v>-2</v>
      </c>
      <c r="V1551" s="52"/>
      <c r="W1551" s="53" t="str">
        <f t="shared" si="33"/>
        <v/>
      </c>
      <c r="AE1551" s="16"/>
      <c r="AF1551" s="17" t="str">
        <f t="shared" si="30"/>
        <v>#VALUE!</v>
      </c>
      <c r="AG1551" s="17" t="str">
        <f t="shared" si="22"/>
        <v>#N/A</v>
      </c>
      <c r="AH1551" s="17" t="str">
        <f t="shared" si="23"/>
        <v>#N/A</v>
      </c>
      <c r="AI1551" s="34">
        <f t="shared" si="24"/>
        <v>1</v>
      </c>
      <c r="AJ1551" s="18">
        <f t="shared" si="25"/>
        <v>9705.906</v>
      </c>
      <c r="AK1551" s="18">
        <f t="shared" si="26"/>
        <v>9436.2975</v>
      </c>
      <c r="AL1551" s="18">
        <f t="shared" si="27"/>
        <v>9166.689</v>
      </c>
    </row>
    <row r="1552" ht="12.75" customHeight="1">
      <c r="A1552" s="1">
        <v>43164.0</v>
      </c>
      <c r="B1552" s="2">
        <v>1119.82</v>
      </c>
      <c r="C1552" s="3">
        <v>10642.9</v>
      </c>
      <c r="D1552" s="2">
        <v>10635.0</v>
      </c>
      <c r="E1552" s="4"/>
      <c r="F1552" s="5">
        <f t="shared" si="1"/>
        <v>1211.5</v>
      </c>
      <c r="G1552" s="6">
        <f t="shared" si="2"/>
        <v>0.990546934</v>
      </c>
      <c r="H1552" s="6">
        <f t="shared" si="3"/>
        <v>1.041969985</v>
      </c>
      <c r="I1552" s="5" t="b">
        <f t="shared" si="4"/>
        <v>0</v>
      </c>
      <c r="J1552" s="48">
        <f t="shared" si="5"/>
        <v>0</v>
      </c>
      <c r="K1552" s="4">
        <f t="shared" si="6"/>
        <v>-46</v>
      </c>
      <c r="L1552" s="7">
        <f t="shared" si="7"/>
        <v>-0.0007422788902</v>
      </c>
      <c r="M1552" s="50" t="b">
        <f t="shared" si="8"/>
        <v>0</v>
      </c>
      <c r="N1552" s="50" t="b">
        <f t="shared" si="9"/>
        <v>0</v>
      </c>
      <c r="O1552" s="50">
        <f t="shared" si="10"/>
        <v>-1</v>
      </c>
      <c r="P1552" s="4">
        <f t="shared" si="36"/>
        <v>285350</v>
      </c>
      <c r="Q1552" s="21">
        <f t="shared" si="31"/>
        <v>-2</v>
      </c>
      <c r="V1552" s="52"/>
      <c r="W1552" s="53" t="str">
        <f t="shared" si="33"/>
        <v/>
      </c>
      <c r="AE1552" s="16"/>
      <c r="AF1552" s="17" t="str">
        <f t="shared" si="30"/>
        <v>#VALUE!</v>
      </c>
      <c r="AG1552" s="17" t="str">
        <f t="shared" si="22"/>
        <v>#N/A</v>
      </c>
      <c r="AH1552" s="17" t="str">
        <f t="shared" si="23"/>
        <v>#N/A</v>
      </c>
      <c r="AI1552" s="34">
        <f t="shared" si="24"/>
        <v>1</v>
      </c>
      <c r="AJ1552" s="18">
        <f t="shared" si="25"/>
        <v>9578.61</v>
      </c>
      <c r="AK1552" s="18">
        <f t="shared" si="26"/>
        <v>9312.5375</v>
      </c>
      <c r="AL1552" s="18">
        <f t="shared" si="27"/>
        <v>9046.465</v>
      </c>
    </row>
    <row r="1553" ht="12.75" customHeight="1">
      <c r="A1553" s="1">
        <v>43161.0</v>
      </c>
      <c r="B1553" s="2">
        <v>1094.58</v>
      </c>
      <c r="C1553" s="3">
        <v>10698.17</v>
      </c>
      <c r="D1553" s="2">
        <v>10681.0</v>
      </c>
      <c r="E1553" s="4"/>
      <c r="F1553" s="5">
        <f t="shared" si="1"/>
        <v>1234.4</v>
      </c>
      <c r="G1553" s="6">
        <f t="shared" si="2"/>
        <v>0.9955818693</v>
      </c>
      <c r="H1553" s="6">
        <f t="shared" si="3"/>
        <v>1.039108785</v>
      </c>
      <c r="I1553" s="5" t="b">
        <f t="shared" si="4"/>
        <v>0</v>
      </c>
      <c r="J1553" s="48">
        <f t="shared" si="5"/>
        <v>0</v>
      </c>
      <c r="K1553" s="4">
        <f t="shared" si="6"/>
        <v>-54</v>
      </c>
      <c r="L1553" s="7">
        <f t="shared" si="7"/>
        <v>-0.001604947388</v>
      </c>
      <c r="M1553" s="50" t="b">
        <f t="shared" si="8"/>
        <v>0</v>
      </c>
      <c r="N1553" s="50" t="b">
        <f t="shared" si="9"/>
        <v>0</v>
      </c>
      <c r="O1553" s="50">
        <f t="shared" si="10"/>
        <v>1</v>
      </c>
      <c r="P1553" s="4">
        <f t="shared" si="36"/>
        <v>289950</v>
      </c>
      <c r="Q1553" s="21">
        <f t="shared" si="31"/>
        <v>2</v>
      </c>
      <c r="V1553" s="52"/>
      <c r="W1553" s="53" t="str">
        <f t="shared" si="33"/>
        <v/>
      </c>
      <c r="AE1553" s="16"/>
      <c r="AF1553" s="17" t="str">
        <f t="shared" si="30"/>
        <v>#VALUE!</v>
      </c>
      <c r="AG1553" s="17" t="str">
        <f t="shared" si="22"/>
        <v>#N/A</v>
      </c>
      <c r="AH1553" s="17" t="str">
        <f t="shared" si="23"/>
        <v>#N/A</v>
      </c>
      <c r="AI1553" s="34">
        <f t="shared" si="24"/>
        <v>1</v>
      </c>
      <c r="AJ1553" s="18">
        <f t="shared" si="25"/>
        <v>9628.353</v>
      </c>
      <c r="AK1553" s="18">
        <f t="shared" si="26"/>
        <v>9360.89875</v>
      </c>
      <c r="AL1553" s="18">
        <f t="shared" si="27"/>
        <v>9093.4445</v>
      </c>
    </row>
    <row r="1554" ht="12.75" customHeight="1">
      <c r="A1554" s="1">
        <v>43160.0</v>
      </c>
      <c r="B1554" s="2">
        <v>1285.62</v>
      </c>
      <c r="C1554" s="3">
        <v>10785.79</v>
      </c>
      <c r="D1554" s="2">
        <v>10735.0</v>
      </c>
      <c r="E1554" s="4"/>
      <c r="F1554" s="5">
        <f t="shared" si="1"/>
        <v>1256.084</v>
      </c>
      <c r="G1554" s="6">
        <f t="shared" si="2"/>
        <v>1.003722014</v>
      </c>
      <c r="H1554" s="6">
        <f t="shared" si="3"/>
        <v>1.035210021</v>
      </c>
      <c r="I1554" s="5" t="b">
        <f t="shared" si="4"/>
        <v>0</v>
      </c>
      <c r="J1554" s="48">
        <f t="shared" si="5"/>
        <v>0</v>
      </c>
      <c r="K1554" s="4">
        <f t="shared" si="6"/>
        <v>-56</v>
      </c>
      <c r="L1554" s="7">
        <f t="shared" si="7"/>
        <v>-0.004708973566</v>
      </c>
      <c r="M1554" s="50" t="b">
        <f t="shared" si="8"/>
        <v>0</v>
      </c>
      <c r="N1554" s="50" t="b">
        <f t="shared" si="9"/>
        <v>0</v>
      </c>
      <c r="O1554" s="50">
        <f t="shared" si="10"/>
        <v>1</v>
      </c>
      <c r="P1554" s="4">
        <f t="shared" si="36"/>
        <v>298050</v>
      </c>
      <c r="Q1554" s="21">
        <f t="shared" si="31"/>
        <v>3</v>
      </c>
      <c r="V1554" s="52"/>
      <c r="W1554" s="53" t="str">
        <f t="shared" si="33"/>
        <v/>
      </c>
      <c r="AE1554" s="16"/>
      <c r="AF1554" s="17" t="str">
        <f t="shared" si="30"/>
        <v>#VALUE!</v>
      </c>
      <c r="AG1554" s="17" t="str">
        <f t="shared" si="22"/>
        <v>#N/A</v>
      </c>
      <c r="AH1554" s="17" t="str">
        <f t="shared" si="23"/>
        <v>#N/A</v>
      </c>
      <c r="AI1554" s="34">
        <f t="shared" si="24"/>
        <v>1</v>
      </c>
      <c r="AJ1554" s="18">
        <f t="shared" si="25"/>
        <v>9707.211</v>
      </c>
      <c r="AK1554" s="18">
        <f t="shared" si="26"/>
        <v>9437.56625</v>
      </c>
      <c r="AL1554" s="18">
        <f t="shared" si="27"/>
        <v>9167.9215</v>
      </c>
    </row>
    <row r="1555" ht="12.75" customHeight="1">
      <c r="A1555" s="1">
        <v>43158.0</v>
      </c>
      <c r="B1555" s="2">
        <v>1356.68</v>
      </c>
      <c r="C1555" s="3">
        <v>10815.47</v>
      </c>
      <c r="D1555" s="2">
        <v>10791.0</v>
      </c>
      <c r="E1555" s="4"/>
      <c r="F1555" s="5">
        <f t="shared" si="1"/>
        <v>1289.216</v>
      </c>
      <c r="G1555" s="6">
        <f t="shared" si="2"/>
        <v>1.006538446</v>
      </c>
      <c r="H1555" s="6">
        <f t="shared" si="3"/>
        <v>1.106712736</v>
      </c>
      <c r="I1555" s="5" t="b">
        <f t="shared" si="4"/>
        <v>0</v>
      </c>
      <c r="J1555" s="48">
        <f t="shared" si="5"/>
        <v>0</v>
      </c>
      <c r="K1555" s="4">
        <f t="shared" si="6"/>
        <v>-31</v>
      </c>
      <c r="L1555" s="7">
        <f t="shared" si="7"/>
        <v>-0.002262499919</v>
      </c>
      <c r="M1555" s="50" t="b">
        <f t="shared" si="8"/>
        <v>0</v>
      </c>
      <c r="N1555" s="50" t="b">
        <f t="shared" si="9"/>
        <v>0</v>
      </c>
      <c r="O1555" s="50">
        <f t="shared" si="10"/>
        <v>1</v>
      </c>
      <c r="P1555" s="4">
        <f t="shared" si="36"/>
        <v>306450</v>
      </c>
      <c r="Q1555" s="21">
        <f t="shared" si="31"/>
        <v>3</v>
      </c>
      <c r="V1555" s="52"/>
      <c r="W1555" s="53" t="str">
        <f t="shared" si="33"/>
        <v/>
      </c>
      <c r="AE1555" s="16"/>
      <c r="AF1555" s="17" t="str">
        <f t="shared" si="30"/>
        <v>#VALUE!</v>
      </c>
      <c r="AG1555" s="17" t="str">
        <f t="shared" si="22"/>
        <v>#N/A</v>
      </c>
      <c r="AH1555" s="17" t="str">
        <f t="shared" si="23"/>
        <v>#N/A</v>
      </c>
      <c r="AI1555" s="34">
        <f t="shared" si="24"/>
        <v>1</v>
      </c>
      <c r="AJ1555" s="18">
        <f t="shared" si="25"/>
        <v>9733.923</v>
      </c>
      <c r="AK1555" s="18">
        <f t="shared" si="26"/>
        <v>9463.53625</v>
      </c>
      <c r="AL1555" s="18">
        <f t="shared" si="27"/>
        <v>9193.1495</v>
      </c>
    </row>
    <row r="1556" ht="12.75" customHeight="1">
      <c r="A1556" s="1">
        <v>43157.0</v>
      </c>
      <c r="B1556" s="2">
        <v>1200.8</v>
      </c>
      <c r="C1556" s="3">
        <v>10836.7</v>
      </c>
      <c r="D1556" s="2">
        <v>10822.0</v>
      </c>
      <c r="E1556" s="4"/>
      <c r="F1556" s="5">
        <f t="shared" si="1"/>
        <v>1231.068</v>
      </c>
      <c r="G1556" s="6">
        <f t="shared" si="2"/>
        <v>1.008453801</v>
      </c>
      <c r="H1556" s="6">
        <f t="shared" si="3"/>
        <v>1.108237044</v>
      </c>
      <c r="I1556" s="5" t="b">
        <f t="shared" si="4"/>
        <v>0</v>
      </c>
      <c r="J1556" s="48">
        <f t="shared" si="5"/>
        <v>0</v>
      </c>
      <c r="K1556" s="4">
        <f t="shared" si="6"/>
        <v>41</v>
      </c>
      <c r="L1556" s="7">
        <f t="shared" si="7"/>
        <v>-0.001356501518</v>
      </c>
      <c r="M1556" s="50" t="b">
        <f t="shared" si="8"/>
        <v>0</v>
      </c>
      <c r="N1556" s="50" t="b">
        <f t="shared" si="9"/>
        <v>0</v>
      </c>
      <c r="O1556" s="50">
        <f t="shared" si="10"/>
        <v>1</v>
      </c>
      <c r="P1556" s="4">
        <f t="shared" si="36"/>
        <v>311100</v>
      </c>
      <c r="Q1556" s="21">
        <f t="shared" si="31"/>
        <v>3</v>
      </c>
      <c r="V1556" s="52"/>
      <c r="W1556" s="53" t="str">
        <f t="shared" si="33"/>
        <v/>
      </c>
      <c r="AE1556" s="16"/>
      <c r="AF1556" s="17" t="str">
        <f t="shared" si="30"/>
        <v>#VALUE!</v>
      </c>
      <c r="AG1556" s="17" t="str">
        <f t="shared" si="22"/>
        <v>#N/A</v>
      </c>
      <c r="AH1556" s="17" t="str">
        <f t="shared" si="23"/>
        <v>#N/A</v>
      </c>
      <c r="AI1556" s="34">
        <f t="shared" si="24"/>
        <v>1</v>
      </c>
      <c r="AJ1556" s="18">
        <f t="shared" si="25"/>
        <v>9753.03</v>
      </c>
      <c r="AK1556" s="18">
        <f t="shared" si="26"/>
        <v>9482.1125</v>
      </c>
      <c r="AL1556" s="18">
        <f t="shared" si="27"/>
        <v>9211.195</v>
      </c>
    </row>
    <row r="1557" ht="12.75" customHeight="1">
      <c r="A1557" s="1">
        <v>43154.0</v>
      </c>
      <c r="B1557" s="2">
        <v>1234.32</v>
      </c>
      <c r="C1557" s="3">
        <v>10794.55</v>
      </c>
      <c r="D1557" s="2">
        <v>10781.0</v>
      </c>
      <c r="E1557" s="4"/>
      <c r="F1557" s="5">
        <f t="shared" si="1"/>
        <v>1292.694</v>
      </c>
      <c r="G1557" s="6">
        <f t="shared" si="2"/>
        <v>1.004503518</v>
      </c>
      <c r="H1557" s="6">
        <f t="shared" si="3"/>
        <v>1.151043081</v>
      </c>
      <c r="I1557" s="5" t="b">
        <f t="shared" si="4"/>
        <v>0</v>
      </c>
      <c r="J1557" s="48">
        <f t="shared" si="5"/>
        <v>0</v>
      </c>
      <c r="K1557" s="4">
        <f t="shared" si="6"/>
        <v>155</v>
      </c>
      <c r="L1557" s="7">
        <f t="shared" si="7"/>
        <v>-0.001255263073</v>
      </c>
      <c r="M1557" s="50" t="b">
        <f t="shared" si="8"/>
        <v>0</v>
      </c>
      <c r="N1557" s="50" t="b">
        <f t="shared" si="9"/>
        <v>0</v>
      </c>
      <c r="O1557" s="50">
        <f t="shared" si="10"/>
        <v>1</v>
      </c>
      <c r="P1557" s="4">
        <f t="shared" si="36"/>
        <v>304950</v>
      </c>
      <c r="Q1557" s="21">
        <f t="shared" si="31"/>
        <v>3</v>
      </c>
      <c r="V1557" s="52"/>
      <c r="W1557" s="53" t="str">
        <f t="shared" si="33"/>
        <v/>
      </c>
      <c r="AE1557" s="16"/>
      <c r="AF1557" s="17" t="str">
        <f t="shared" si="30"/>
        <v>#VALUE!</v>
      </c>
      <c r="AG1557" s="17" t="str">
        <f t="shared" si="22"/>
        <v>#N/A</v>
      </c>
      <c r="AH1557" s="17" t="str">
        <f t="shared" si="23"/>
        <v>#N/A</v>
      </c>
      <c r="AI1557" s="34">
        <f t="shared" si="24"/>
        <v>1</v>
      </c>
      <c r="AJ1557" s="18">
        <f t="shared" si="25"/>
        <v>9715.095</v>
      </c>
      <c r="AK1557" s="18">
        <f t="shared" si="26"/>
        <v>9445.23125</v>
      </c>
      <c r="AL1557" s="18">
        <f t="shared" si="27"/>
        <v>9175.3675</v>
      </c>
    </row>
    <row r="1558" ht="12.75" customHeight="1">
      <c r="A1558" s="1">
        <v>43153.0</v>
      </c>
      <c r="B1558" s="2">
        <v>1203.0</v>
      </c>
      <c r="C1558" s="3">
        <v>10662.38</v>
      </c>
      <c r="D1558" s="2">
        <v>10626.0</v>
      </c>
      <c r="E1558" s="4"/>
      <c r="F1558" s="5">
        <f t="shared" si="1"/>
        <v>1284.774</v>
      </c>
      <c r="G1558" s="6">
        <f t="shared" si="2"/>
        <v>0.992161087</v>
      </c>
      <c r="H1558" s="6">
        <f t="shared" si="3"/>
        <v>1.143025742</v>
      </c>
      <c r="I1558" s="5" t="b">
        <f t="shared" si="4"/>
        <v>0</v>
      </c>
      <c r="J1558" s="48">
        <f t="shared" si="5"/>
        <v>0</v>
      </c>
      <c r="K1558" s="4">
        <f t="shared" si="6"/>
        <v>-79</v>
      </c>
      <c r="L1558" s="7">
        <f t="shared" si="7"/>
        <v>-0.003411996196</v>
      </c>
      <c r="M1558" s="50" t="b">
        <f t="shared" si="8"/>
        <v>0</v>
      </c>
      <c r="N1558" s="50" t="b">
        <f t="shared" si="9"/>
        <v>0</v>
      </c>
      <c r="O1558" s="50">
        <f t="shared" si="10"/>
        <v>1</v>
      </c>
      <c r="P1558" s="4">
        <f t="shared" si="36"/>
        <v>289450</v>
      </c>
      <c r="Q1558" s="21">
        <f t="shared" si="31"/>
        <v>2</v>
      </c>
      <c r="V1558" s="52"/>
      <c r="W1558" s="53" t="str">
        <f t="shared" si="33"/>
        <v/>
      </c>
      <c r="AE1558" s="16"/>
      <c r="AF1558" s="17" t="str">
        <f t="shared" si="30"/>
        <v>#VALUE!</v>
      </c>
      <c r="AG1558" s="17" t="str">
        <f t="shared" si="22"/>
        <v>#N/A</v>
      </c>
      <c r="AH1558" s="17" t="str">
        <f t="shared" si="23"/>
        <v>#N/A</v>
      </c>
      <c r="AI1558" s="34">
        <f t="shared" si="24"/>
        <v>1</v>
      </c>
      <c r="AJ1558" s="18">
        <f t="shared" si="25"/>
        <v>9596.142</v>
      </c>
      <c r="AK1558" s="18">
        <f t="shared" si="26"/>
        <v>9329.5825</v>
      </c>
      <c r="AL1558" s="18">
        <f t="shared" si="27"/>
        <v>9063.023</v>
      </c>
      <c r="AM1558" s="19">
        <v>192.0</v>
      </c>
      <c r="AN1558" s="19">
        <v>402.0</v>
      </c>
      <c r="AO1558" s="19">
        <v>100.0</v>
      </c>
      <c r="AP1558" s="19">
        <v>68.0</v>
      </c>
      <c r="AQ1558" s="19">
        <v>52.0</v>
      </c>
    </row>
    <row r="1559" ht="12.75" customHeight="1">
      <c r="A1559" s="102">
        <v>43152.0</v>
      </c>
      <c r="B1559" s="2">
        <v>1451.28</v>
      </c>
      <c r="C1559" s="3">
        <v>10714.44</v>
      </c>
      <c r="D1559" s="2">
        <v>10705.0</v>
      </c>
      <c r="E1559" s="4"/>
      <c r="F1559" s="5">
        <f t="shared" si="1"/>
        <v>1391.262</v>
      </c>
      <c r="G1559" s="6">
        <f t="shared" si="2"/>
        <v>0.9968247403</v>
      </c>
      <c r="H1559" s="6">
        <f t="shared" si="3"/>
        <v>1.31194684</v>
      </c>
      <c r="I1559" s="5" t="b">
        <f t="shared" si="4"/>
        <v>0</v>
      </c>
      <c r="J1559" s="48">
        <f t="shared" si="5"/>
        <v>0</v>
      </c>
      <c r="K1559" s="4">
        <f t="shared" si="6"/>
        <v>295</v>
      </c>
      <c r="L1559" s="7">
        <f t="shared" si="7"/>
        <v>-0.0008810539795</v>
      </c>
      <c r="M1559" s="50" t="b">
        <f t="shared" si="8"/>
        <v>0</v>
      </c>
      <c r="N1559" s="50" t="b">
        <f t="shared" si="9"/>
        <v>0</v>
      </c>
      <c r="O1559" s="50">
        <f t="shared" si="10"/>
        <v>1</v>
      </c>
      <c r="P1559" s="4">
        <f t="shared" si="36"/>
        <v>301300</v>
      </c>
      <c r="Q1559" s="21">
        <f t="shared" si="31"/>
        <v>3</v>
      </c>
      <c r="V1559" s="52"/>
      <c r="W1559" s="53" t="str">
        <f t="shared" si="33"/>
        <v/>
      </c>
      <c r="AE1559" s="16"/>
      <c r="AF1559" s="17" t="str">
        <f t="shared" si="30"/>
        <v>#VALUE!</v>
      </c>
      <c r="AG1559" s="17" t="str">
        <f t="shared" si="22"/>
        <v>#N/A</v>
      </c>
      <c r="AH1559" s="17" t="str">
        <f t="shared" si="23"/>
        <v>#N/A</v>
      </c>
      <c r="AI1559" s="34">
        <f t="shared" si="24"/>
        <v>1</v>
      </c>
      <c r="AJ1559" s="18">
        <f t="shared" si="25"/>
        <v>9642.996</v>
      </c>
      <c r="AK1559" s="18">
        <f t="shared" si="26"/>
        <v>9375.135</v>
      </c>
      <c r="AL1559" s="18">
        <f t="shared" si="27"/>
        <v>9107.274</v>
      </c>
    </row>
    <row r="1560" ht="12.75" customHeight="1">
      <c r="A1560" s="1">
        <v>43143.0</v>
      </c>
      <c r="B1560" s="2">
        <v>1065.94</v>
      </c>
      <c r="C1560" s="3">
        <v>10421.09</v>
      </c>
      <c r="D1560" s="2">
        <v>10410.0</v>
      </c>
      <c r="E1560" s="4"/>
      <c r="F1560" s="5">
        <f t="shared" si="1"/>
        <v>1582.77</v>
      </c>
      <c r="G1560" s="6">
        <f t="shared" si="2"/>
        <v>0.9696077444</v>
      </c>
      <c r="H1560" s="6">
        <f t="shared" si="3"/>
        <v>1.829488408</v>
      </c>
      <c r="I1560" s="5" t="b">
        <f t="shared" si="4"/>
        <v>1</v>
      </c>
      <c r="J1560" s="48">
        <f t="shared" si="5"/>
        <v>0</v>
      </c>
      <c r="K1560" s="4">
        <f t="shared" si="6"/>
        <v>57</v>
      </c>
      <c r="L1560" s="7">
        <f t="shared" si="7"/>
        <v>-0.001064188103</v>
      </c>
      <c r="M1560" s="50" t="b">
        <f t="shared" si="8"/>
        <v>0</v>
      </c>
      <c r="N1560" s="50" t="b">
        <f t="shared" si="9"/>
        <v>0</v>
      </c>
      <c r="O1560" s="50">
        <f t="shared" si="10"/>
        <v>1</v>
      </c>
      <c r="P1560" s="4">
        <f t="shared" si="36"/>
        <v>271800</v>
      </c>
      <c r="Q1560" s="21">
        <f t="shared" si="31"/>
        <v>2</v>
      </c>
      <c r="V1560" s="52"/>
      <c r="W1560" s="53" t="str">
        <f t="shared" si="33"/>
        <v/>
      </c>
      <c r="AE1560" s="16"/>
      <c r="AF1560" s="17" t="str">
        <f t="shared" si="30"/>
        <v>#VALUE!</v>
      </c>
      <c r="AG1560" s="17" t="str">
        <f t="shared" si="22"/>
        <v>#N/A</v>
      </c>
      <c r="AH1560" s="17" t="str">
        <f t="shared" si="23"/>
        <v>#N/A</v>
      </c>
      <c r="AI1560" s="34">
        <f t="shared" si="24"/>
        <v>1</v>
      </c>
      <c r="AJ1560" s="18">
        <f t="shared" si="25"/>
        <v>9378.981</v>
      </c>
      <c r="AK1560" s="18">
        <f t="shared" si="26"/>
        <v>9118.45375</v>
      </c>
      <c r="AL1560" s="18">
        <f t="shared" si="27"/>
        <v>8857.9265</v>
      </c>
    </row>
    <row r="1561" ht="12.75" customHeight="1">
      <c r="A1561" s="1">
        <v>43140.0</v>
      </c>
      <c r="B1561" s="2">
        <v>1508.93</v>
      </c>
      <c r="C1561" s="3">
        <v>10371.75</v>
      </c>
      <c r="D1561" s="2">
        <v>10353.0</v>
      </c>
      <c r="E1561" s="4"/>
      <c r="F1561" s="5">
        <f t="shared" si="1"/>
        <v>1625.97</v>
      </c>
      <c r="G1561" s="6">
        <f t="shared" si="2"/>
        <v>0.9645973603</v>
      </c>
      <c r="H1561" s="6">
        <f t="shared" si="3"/>
        <v>1.824879535</v>
      </c>
      <c r="I1561" s="5" t="b">
        <f t="shared" si="4"/>
        <v>1</v>
      </c>
      <c r="J1561" s="48">
        <f t="shared" si="5"/>
        <v>0</v>
      </c>
      <c r="K1561" s="4">
        <f t="shared" si="6"/>
        <v>-165</v>
      </c>
      <c r="L1561" s="7">
        <f t="shared" si="7"/>
        <v>-0.001807795213</v>
      </c>
      <c r="M1561" s="50" t="b">
        <f t="shared" si="8"/>
        <v>0</v>
      </c>
      <c r="N1561" s="50" t="b">
        <f t="shared" si="9"/>
        <v>0</v>
      </c>
      <c r="O1561" s="50">
        <f t="shared" si="10"/>
        <v>1</v>
      </c>
      <c r="P1561" s="4">
        <f t="shared" si="36"/>
        <v>266100</v>
      </c>
      <c r="Q1561" s="21">
        <f t="shared" si="31"/>
        <v>2</v>
      </c>
      <c r="V1561" s="52"/>
      <c r="W1561" s="53" t="str">
        <f t="shared" si="33"/>
        <v/>
      </c>
      <c r="AE1561" s="16"/>
      <c r="AF1561" s="17" t="str">
        <f t="shared" si="30"/>
        <v>#VALUE!</v>
      </c>
      <c r="AG1561" s="17" t="str">
        <f t="shared" si="22"/>
        <v>#N/A</v>
      </c>
      <c r="AH1561" s="17" t="str">
        <f t="shared" si="23"/>
        <v>#N/A</v>
      </c>
      <c r="AI1561" s="34">
        <f t="shared" si="24"/>
        <v>1</v>
      </c>
      <c r="AJ1561" s="18">
        <f t="shared" si="25"/>
        <v>9334.575</v>
      </c>
      <c r="AK1561" s="18">
        <f t="shared" si="26"/>
        <v>9075.28125</v>
      </c>
      <c r="AL1561" s="18">
        <f t="shared" si="27"/>
        <v>8815.9875</v>
      </c>
    </row>
    <row r="1562" ht="12.75" customHeight="1">
      <c r="A1562" s="1">
        <v>43139.0</v>
      </c>
      <c r="B1562" s="2">
        <v>1194.72</v>
      </c>
      <c r="C1562" s="3">
        <v>10528.52</v>
      </c>
      <c r="D1562" s="2">
        <v>10518.0</v>
      </c>
      <c r="E1562" s="4"/>
      <c r="F1562" s="5">
        <f t="shared" si="1"/>
        <v>1563.412</v>
      </c>
      <c r="G1562" s="6">
        <f t="shared" si="2"/>
        <v>0.9787930588</v>
      </c>
      <c r="H1562" s="6">
        <f t="shared" si="3"/>
        <v>1.835609834</v>
      </c>
      <c r="I1562" s="5" t="b">
        <f t="shared" si="4"/>
        <v>0</v>
      </c>
      <c r="J1562" s="48">
        <f t="shared" si="5"/>
        <v>0</v>
      </c>
      <c r="K1562" s="4">
        <f t="shared" si="6"/>
        <v>1</v>
      </c>
      <c r="L1562" s="7">
        <f t="shared" si="7"/>
        <v>-0.0009991907695</v>
      </c>
      <c r="M1562" s="50" t="b">
        <f t="shared" si="8"/>
        <v>0</v>
      </c>
      <c r="N1562" s="50" t="b">
        <f t="shared" si="9"/>
        <v>0</v>
      </c>
      <c r="O1562" s="50">
        <f t="shared" si="10"/>
        <v>-1</v>
      </c>
      <c r="P1562" s="4">
        <f t="shared" si="36"/>
        <v>249600</v>
      </c>
      <c r="Q1562" s="21">
        <f t="shared" si="31"/>
        <v>-2</v>
      </c>
      <c r="V1562" s="52"/>
      <c r="W1562" s="53" t="str">
        <f t="shared" si="33"/>
        <v/>
      </c>
      <c r="AE1562" s="16"/>
      <c r="AF1562" s="17" t="str">
        <f t="shared" si="30"/>
        <v>#VALUE!</v>
      </c>
      <c r="AG1562" s="17" t="str">
        <f t="shared" si="22"/>
        <v>#N/A</v>
      </c>
      <c r="AH1562" s="17" t="str">
        <f t="shared" si="23"/>
        <v>#N/A</v>
      </c>
      <c r="AI1562" s="34">
        <f t="shared" si="24"/>
        <v>1</v>
      </c>
      <c r="AJ1562" s="18">
        <f t="shared" si="25"/>
        <v>9475.668</v>
      </c>
      <c r="AK1562" s="18">
        <f t="shared" si="26"/>
        <v>9212.455</v>
      </c>
      <c r="AL1562" s="18">
        <f t="shared" si="27"/>
        <v>8949.242</v>
      </c>
    </row>
    <row r="1563" ht="12.75" customHeight="1">
      <c r="A1563" s="1">
        <v>43138.0</v>
      </c>
      <c r="B1563" s="2">
        <v>1735.44</v>
      </c>
      <c r="C1563" s="3">
        <v>10551.54</v>
      </c>
      <c r="D1563" s="2">
        <v>10517.0</v>
      </c>
      <c r="E1563" s="4"/>
      <c r="F1563" s="5">
        <f t="shared" si="1"/>
        <v>1566.328</v>
      </c>
      <c r="G1563" s="6">
        <f t="shared" si="2"/>
        <v>0.9807779315</v>
      </c>
      <c r="H1563" s="6">
        <f t="shared" si="3"/>
        <v>1.833967013</v>
      </c>
      <c r="I1563" s="5" t="b">
        <f t="shared" si="4"/>
        <v>0</v>
      </c>
      <c r="J1563" s="48">
        <f t="shared" si="5"/>
        <v>0</v>
      </c>
      <c r="K1563" s="4">
        <f t="shared" si="6"/>
        <v>118</v>
      </c>
      <c r="L1563" s="7">
        <f t="shared" si="7"/>
        <v>-0.003273455818</v>
      </c>
      <c r="M1563" s="50" t="b">
        <f t="shared" si="8"/>
        <v>0</v>
      </c>
      <c r="N1563" s="50" t="b">
        <f t="shared" si="9"/>
        <v>0</v>
      </c>
      <c r="O1563" s="50">
        <f t="shared" si="10"/>
        <v>1</v>
      </c>
      <c r="P1563" s="4">
        <f t="shared" si="36"/>
        <v>249500</v>
      </c>
      <c r="Q1563" s="21">
        <f t="shared" si="31"/>
        <v>2</v>
      </c>
      <c r="V1563" s="52"/>
      <c r="W1563" s="53" t="str">
        <f t="shared" si="33"/>
        <v/>
      </c>
      <c r="AE1563" s="16"/>
      <c r="AF1563" s="17" t="str">
        <f t="shared" si="30"/>
        <v>#VALUE!</v>
      </c>
      <c r="AG1563" s="17" t="str">
        <f t="shared" si="22"/>
        <v>#N/A</v>
      </c>
      <c r="AH1563" s="17" t="str">
        <f t="shared" si="23"/>
        <v>#N/A</v>
      </c>
      <c r="AI1563" s="34">
        <f t="shared" si="24"/>
        <v>1</v>
      </c>
      <c r="AJ1563" s="18">
        <f t="shared" si="25"/>
        <v>9496.386</v>
      </c>
      <c r="AK1563" s="18">
        <f t="shared" si="26"/>
        <v>9232.5975</v>
      </c>
      <c r="AL1563" s="18">
        <f t="shared" si="27"/>
        <v>8968.809</v>
      </c>
    </row>
    <row r="1564" ht="12.75" customHeight="1">
      <c r="A1564" s="1">
        <v>43137.0</v>
      </c>
      <c r="B1564" s="2">
        <v>2408.82</v>
      </c>
      <c r="C1564" s="3">
        <v>10404.0</v>
      </c>
      <c r="D1564" s="2">
        <v>10399.0</v>
      </c>
      <c r="E1564" s="4"/>
      <c r="F1564" s="5">
        <f t="shared" si="1"/>
        <v>1485.072</v>
      </c>
      <c r="G1564" s="6">
        <f t="shared" si="2"/>
        <v>0.9668607487</v>
      </c>
      <c r="H1564" s="6">
        <f t="shared" si="3"/>
        <v>1.845578625</v>
      </c>
      <c r="I1564" s="5" t="b">
        <f t="shared" si="4"/>
        <v>1</v>
      </c>
      <c r="J1564" s="48">
        <f t="shared" si="5"/>
        <v>0</v>
      </c>
      <c r="K1564" s="4">
        <f t="shared" si="6"/>
        <v>-529</v>
      </c>
      <c r="L1564" s="7">
        <f t="shared" si="7"/>
        <v>-0.0004805843906</v>
      </c>
      <c r="M1564" s="50" t="b">
        <f t="shared" si="8"/>
        <v>0</v>
      </c>
      <c r="N1564" s="50" t="b">
        <f t="shared" si="9"/>
        <v>0</v>
      </c>
      <c r="O1564" s="50">
        <f t="shared" si="10"/>
        <v>1</v>
      </c>
      <c r="P1564" s="4">
        <f t="shared" si="36"/>
        <v>237700</v>
      </c>
      <c r="Q1564" s="21">
        <f t="shared" si="31"/>
        <v>2</v>
      </c>
      <c r="V1564" s="52"/>
      <c r="W1564" s="53" t="str">
        <f t="shared" si="33"/>
        <v/>
      </c>
      <c r="AE1564" s="16"/>
      <c r="AF1564" s="17" t="str">
        <f t="shared" si="30"/>
        <v>#VALUE!</v>
      </c>
      <c r="AG1564" s="17" t="str">
        <f t="shared" si="22"/>
        <v>#N/A</v>
      </c>
      <c r="AH1564" s="17" t="str">
        <f t="shared" si="23"/>
        <v>#N/A</v>
      </c>
      <c r="AI1564" s="34">
        <f t="shared" si="24"/>
        <v>1</v>
      </c>
      <c r="AJ1564" s="18">
        <f t="shared" si="25"/>
        <v>9363.6</v>
      </c>
      <c r="AK1564" s="18">
        <f t="shared" si="26"/>
        <v>9103.5</v>
      </c>
      <c r="AL1564" s="18">
        <f t="shared" si="27"/>
        <v>8843.4</v>
      </c>
    </row>
    <row r="1565" ht="12.75" customHeight="1">
      <c r="A1565" s="1">
        <v>43136.0</v>
      </c>
      <c r="B1565" s="2">
        <v>1281.94</v>
      </c>
      <c r="C1565" s="3">
        <v>10946.25</v>
      </c>
      <c r="D1565" s="2">
        <v>10928.0</v>
      </c>
      <c r="E1565" s="4"/>
      <c r="F1565" s="5">
        <f t="shared" si="1"/>
        <v>1278.064</v>
      </c>
      <c r="G1565" s="6">
        <f t="shared" si="2"/>
        <v>1.016812083</v>
      </c>
      <c r="H1565" s="6">
        <f t="shared" si="3"/>
        <v>1.068791452</v>
      </c>
      <c r="I1565" s="5" t="b">
        <f t="shared" si="4"/>
        <v>0</v>
      </c>
      <c r="J1565" s="48">
        <f t="shared" si="5"/>
        <v>0</v>
      </c>
      <c r="K1565" s="4">
        <f t="shared" si="6"/>
        <v>-188</v>
      </c>
      <c r="L1565" s="7">
        <f t="shared" si="7"/>
        <v>-0.001667237638</v>
      </c>
      <c r="M1565" s="50" t="b">
        <f t="shared" si="8"/>
        <v>0</v>
      </c>
      <c r="N1565" s="50" t="b">
        <f t="shared" si="9"/>
        <v>0</v>
      </c>
      <c r="O1565" s="50">
        <f t="shared" si="10"/>
        <v>1</v>
      </c>
      <c r="P1565" s="4">
        <f t="shared" si="36"/>
        <v>317050</v>
      </c>
      <c r="Q1565" s="21">
        <f t="shared" si="31"/>
        <v>3</v>
      </c>
      <c r="V1565" s="52"/>
      <c r="W1565" s="53" t="str">
        <f t="shared" si="33"/>
        <v/>
      </c>
      <c r="AE1565" s="16"/>
      <c r="AF1565" s="17" t="str">
        <f t="shared" si="30"/>
        <v>#VALUE!</v>
      </c>
      <c r="AG1565" s="17" t="str">
        <f t="shared" si="22"/>
        <v>#N/A</v>
      </c>
      <c r="AH1565" s="17" t="str">
        <f t="shared" si="23"/>
        <v>#N/A</v>
      </c>
      <c r="AI1565" s="34">
        <f t="shared" si="24"/>
        <v>1</v>
      </c>
      <c r="AJ1565" s="18">
        <f t="shared" si="25"/>
        <v>9851.625</v>
      </c>
      <c r="AK1565" s="18">
        <f t="shared" si="26"/>
        <v>9577.96875</v>
      </c>
      <c r="AL1565" s="18">
        <f t="shared" si="27"/>
        <v>9304.3125</v>
      </c>
    </row>
    <row r="1566" ht="12.75" customHeight="1">
      <c r="A1566" s="1">
        <v>43133.0</v>
      </c>
      <c r="B1566" s="2">
        <v>1196.14</v>
      </c>
      <c r="C1566" s="3">
        <v>11126.23</v>
      </c>
      <c r="D1566" s="2">
        <v>11116.0</v>
      </c>
      <c r="E1566" s="4"/>
      <c r="F1566" s="5">
        <f t="shared" si="1"/>
        <v>1282.492</v>
      </c>
      <c r="G1566" s="6">
        <f t="shared" si="2"/>
        <v>1.033872533</v>
      </c>
      <c r="H1566" s="6">
        <f t="shared" si="3"/>
        <v>1.070092411</v>
      </c>
      <c r="I1566" s="5" t="b">
        <f t="shared" si="4"/>
        <v>0</v>
      </c>
      <c r="J1566" s="48">
        <f t="shared" si="5"/>
        <v>0</v>
      </c>
      <c r="K1566" s="4">
        <f t="shared" si="6"/>
        <v>-44</v>
      </c>
      <c r="L1566" s="7">
        <f t="shared" si="7"/>
        <v>-0.0009194489059</v>
      </c>
      <c r="M1566" s="50" t="b">
        <f t="shared" si="8"/>
        <v>0</v>
      </c>
      <c r="N1566" s="50" t="b">
        <f t="shared" si="9"/>
        <v>0</v>
      </c>
      <c r="O1566" s="50">
        <f t="shared" si="10"/>
        <v>-1</v>
      </c>
      <c r="P1566" s="4">
        <f t="shared" si="36"/>
        <v>298250</v>
      </c>
      <c r="Q1566" s="21">
        <f t="shared" si="31"/>
        <v>-2</v>
      </c>
      <c r="V1566" s="52"/>
      <c r="W1566" s="53" t="str">
        <f t="shared" si="33"/>
        <v/>
      </c>
      <c r="AE1566" s="16"/>
      <c r="AF1566" s="17" t="str">
        <f t="shared" si="30"/>
        <v>#VALUE!</v>
      </c>
      <c r="AG1566" s="17" t="str">
        <f t="shared" si="22"/>
        <v>#N/A</v>
      </c>
      <c r="AH1566" s="17" t="str">
        <f t="shared" si="23"/>
        <v>#N/A</v>
      </c>
      <c r="AI1566" s="34">
        <f t="shared" si="24"/>
        <v>1</v>
      </c>
      <c r="AJ1566" s="18">
        <f t="shared" si="25"/>
        <v>10013.607</v>
      </c>
      <c r="AK1566" s="18">
        <f t="shared" si="26"/>
        <v>9735.45125</v>
      </c>
      <c r="AL1566" s="18">
        <f t="shared" si="27"/>
        <v>9457.2955</v>
      </c>
    </row>
    <row r="1567" ht="12.75" customHeight="1">
      <c r="A1567" s="1">
        <v>43132.0</v>
      </c>
      <c r="B1567" s="2">
        <v>1209.3</v>
      </c>
      <c r="C1567" s="3">
        <v>11160.25</v>
      </c>
      <c r="D1567" s="2">
        <v>11160.0</v>
      </c>
      <c r="E1567" s="4"/>
      <c r="F1567" s="5">
        <f t="shared" si="1"/>
        <v>1315.152</v>
      </c>
      <c r="G1567" s="6">
        <f t="shared" si="2"/>
        <v>1.037649162</v>
      </c>
      <c r="H1567" s="6">
        <f t="shared" si="3"/>
        <v>1.066629882</v>
      </c>
      <c r="I1567" s="5" t="b">
        <f t="shared" si="4"/>
        <v>0</v>
      </c>
      <c r="J1567" s="48">
        <f t="shared" si="5"/>
        <v>0</v>
      </c>
      <c r="K1567" s="4">
        <f t="shared" si="6"/>
        <v>62</v>
      </c>
      <c r="L1567" s="7">
        <f t="shared" si="7"/>
        <v>-0.00002240093188</v>
      </c>
      <c r="M1567" s="50" t="b">
        <f t="shared" si="8"/>
        <v>0</v>
      </c>
      <c r="N1567" s="50" t="b">
        <f t="shared" si="9"/>
        <v>0</v>
      </c>
      <c r="O1567" s="50">
        <f t="shared" si="10"/>
        <v>-1</v>
      </c>
      <c r="P1567" s="4">
        <f t="shared" si="36"/>
        <v>293850</v>
      </c>
      <c r="Q1567" s="21">
        <f t="shared" si="31"/>
        <v>-2</v>
      </c>
      <c r="V1567" s="52"/>
      <c r="W1567" s="53" t="str">
        <f t="shared" si="33"/>
        <v/>
      </c>
      <c r="AE1567" s="16"/>
      <c r="AF1567" s="17" t="str">
        <f t="shared" si="30"/>
        <v>#VALUE!</v>
      </c>
      <c r="AG1567" s="17" t="str">
        <f t="shared" si="22"/>
        <v>#N/A</v>
      </c>
      <c r="AH1567" s="17" t="str">
        <f t="shared" si="23"/>
        <v>#N/A</v>
      </c>
      <c r="AI1567" s="34">
        <f t="shared" si="24"/>
        <v>1</v>
      </c>
      <c r="AJ1567" s="18">
        <f t="shared" si="25"/>
        <v>10044.225</v>
      </c>
      <c r="AK1567" s="18">
        <f t="shared" si="26"/>
        <v>9765.21875</v>
      </c>
      <c r="AL1567" s="18">
        <f t="shared" si="27"/>
        <v>9486.2125</v>
      </c>
    </row>
    <row r="1568" ht="12.75" customHeight="1">
      <c r="A1568" s="1">
        <v>43131.0</v>
      </c>
      <c r="B1568" s="2">
        <v>1329.16</v>
      </c>
      <c r="C1568" s="3">
        <v>11103.79</v>
      </c>
      <c r="D1568" s="2">
        <v>11098.0</v>
      </c>
      <c r="E1568" s="4"/>
      <c r="F1568" s="5">
        <f t="shared" si="1"/>
        <v>1393.866</v>
      </c>
      <c r="G1568" s="6">
        <f t="shared" si="2"/>
        <v>1.032945914</v>
      </c>
      <c r="H1568" s="6">
        <f t="shared" si="3"/>
        <v>1.244613259</v>
      </c>
      <c r="I1568" s="5" t="b">
        <f t="shared" si="4"/>
        <v>0</v>
      </c>
      <c r="J1568" s="48">
        <f t="shared" si="5"/>
        <v>0</v>
      </c>
      <c r="K1568" s="4">
        <f t="shared" si="6"/>
        <v>34</v>
      </c>
      <c r="L1568" s="7">
        <f t="shared" si="7"/>
        <v>-0.0005214435792</v>
      </c>
      <c r="M1568" s="50" t="b">
        <f t="shared" si="8"/>
        <v>0</v>
      </c>
      <c r="N1568" s="50" t="b">
        <f t="shared" si="9"/>
        <v>0</v>
      </c>
      <c r="O1568" s="50">
        <f t="shared" si="10"/>
        <v>1</v>
      </c>
      <c r="P1568" s="4">
        <f t="shared" si="36"/>
        <v>287650</v>
      </c>
      <c r="Q1568" s="21">
        <f t="shared" si="31"/>
        <v>2</v>
      </c>
      <c r="V1568" s="52"/>
      <c r="W1568" s="53" t="str">
        <f t="shared" si="33"/>
        <v/>
      </c>
      <c r="AE1568" s="16"/>
      <c r="AF1568" s="17" t="str">
        <f t="shared" si="30"/>
        <v>#VALUE!</v>
      </c>
      <c r="AG1568" s="17" t="str">
        <f t="shared" si="22"/>
        <v>#N/A</v>
      </c>
      <c r="AH1568" s="17" t="str">
        <f t="shared" si="23"/>
        <v>#N/A</v>
      </c>
      <c r="AI1568" s="34">
        <f t="shared" si="24"/>
        <v>1</v>
      </c>
      <c r="AJ1568" s="18">
        <f t="shared" si="25"/>
        <v>9993.411</v>
      </c>
      <c r="AK1568" s="18">
        <f t="shared" si="26"/>
        <v>9715.81625</v>
      </c>
      <c r="AL1568" s="18">
        <f t="shared" si="27"/>
        <v>9438.2215</v>
      </c>
    </row>
    <row r="1569" ht="12.75" customHeight="1">
      <c r="A1569" s="1">
        <v>43130.0</v>
      </c>
      <c r="B1569" s="2">
        <v>1373.78</v>
      </c>
      <c r="C1569" s="3">
        <v>11076.78</v>
      </c>
      <c r="D1569" s="2">
        <v>11064.0</v>
      </c>
      <c r="E1569" s="4"/>
      <c r="F1569" s="5">
        <f t="shared" si="1"/>
        <v>1416.718</v>
      </c>
      <c r="G1569" s="6">
        <f t="shared" si="2"/>
        <v>1.030854337</v>
      </c>
      <c r="H1569" s="6">
        <f t="shared" si="3"/>
        <v>1.245993562</v>
      </c>
      <c r="I1569" s="5" t="b">
        <f t="shared" si="4"/>
        <v>0</v>
      </c>
      <c r="J1569" s="48">
        <f t="shared" si="5"/>
        <v>0</v>
      </c>
      <c r="K1569" s="4">
        <f t="shared" si="6"/>
        <v>-132</v>
      </c>
      <c r="L1569" s="7">
        <f t="shared" si="7"/>
        <v>-0.001153764903</v>
      </c>
      <c r="M1569" s="50" t="b">
        <f t="shared" si="8"/>
        <v>0</v>
      </c>
      <c r="N1569" s="50" t="b">
        <f t="shared" si="9"/>
        <v>0</v>
      </c>
      <c r="O1569" s="50">
        <f t="shared" si="10"/>
        <v>1</v>
      </c>
      <c r="P1569" s="4">
        <f t="shared" si="36"/>
        <v>284250</v>
      </c>
      <c r="Q1569" s="21">
        <f t="shared" si="31"/>
        <v>2</v>
      </c>
      <c r="V1569" s="52"/>
      <c r="W1569" s="53" t="str">
        <f t="shared" si="33"/>
        <v/>
      </c>
      <c r="AE1569" s="16"/>
      <c r="AF1569" s="17" t="str">
        <f t="shared" si="30"/>
        <v>#VALUE!</v>
      </c>
      <c r="AG1569" s="17" t="str">
        <f t="shared" si="22"/>
        <v>#N/A</v>
      </c>
      <c r="AH1569" s="17" t="str">
        <f t="shared" si="23"/>
        <v>#N/A</v>
      </c>
      <c r="AI1569" s="34">
        <f t="shared" si="24"/>
        <v>1</v>
      </c>
      <c r="AJ1569" s="18">
        <f t="shared" si="25"/>
        <v>9969.102</v>
      </c>
      <c r="AK1569" s="18">
        <f t="shared" si="26"/>
        <v>9692.1825</v>
      </c>
      <c r="AL1569" s="18">
        <f t="shared" si="27"/>
        <v>9415.263</v>
      </c>
    </row>
    <row r="1570" ht="12.75" customHeight="1">
      <c r="A1570" s="1">
        <v>43129.0</v>
      </c>
      <c r="B1570" s="2">
        <v>1304.08</v>
      </c>
      <c r="C1570" s="3">
        <v>11221.81</v>
      </c>
      <c r="D1570" s="2">
        <v>11196.0</v>
      </c>
      <c r="E1570" s="4"/>
      <c r="F1570" s="5">
        <f t="shared" si="1"/>
        <v>1457.146</v>
      </c>
      <c r="G1570" s="6">
        <f t="shared" si="2"/>
        <v>1.044822402</v>
      </c>
      <c r="H1570" s="6">
        <f t="shared" si="3"/>
        <v>1.250006986</v>
      </c>
      <c r="I1570" s="5" t="b">
        <f t="shared" si="4"/>
        <v>0</v>
      </c>
      <c r="J1570" s="48">
        <f t="shared" si="5"/>
        <v>0</v>
      </c>
      <c r="K1570" s="4">
        <f t="shared" si="6"/>
        <v>50</v>
      </c>
      <c r="L1570" s="7">
        <f t="shared" si="7"/>
        <v>-0.002299985475</v>
      </c>
      <c r="M1570" s="50" t="b">
        <f t="shared" si="8"/>
        <v>0</v>
      </c>
      <c r="N1570" s="50" t="b">
        <f t="shared" si="9"/>
        <v>0</v>
      </c>
      <c r="O1570" s="50">
        <f t="shared" si="10"/>
        <v>1</v>
      </c>
      <c r="P1570" s="4">
        <f t="shared" si="36"/>
        <v>297450</v>
      </c>
      <c r="Q1570" s="21">
        <f t="shared" si="31"/>
        <v>2</v>
      </c>
      <c r="V1570" s="52"/>
      <c r="W1570" s="53" t="str">
        <f t="shared" si="33"/>
        <v/>
      </c>
      <c r="AE1570" s="16"/>
      <c r="AF1570" s="17" t="str">
        <f t="shared" si="30"/>
        <v>#VALUE!</v>
      </c>
      <c r="AG1570" s="17" t="str">
        <f t="shared" si="22"/>
        <v>#N/A</v>
      </c>
      <c r="AH1570" s="17" t="str">
        <f t="shared" si="23"/>
        <v>#N/A</v>
      </c>
      <c r="AI1570" s="34">
        <f t="shared" si="24"/>
        <v>1</v>
      </c>
      <c r="AJ1570" s="18">
        <f t="shared" si="25"/>
        <v>10099.629</v>
      </c>
      <c r="AK1570" s="18">
        <f t="shared" si="26"/>
        <v>9819.08375</v>
      </c>
      <c r="AL1570" s="18">
        <f t="shared" si="27"/>
        <v>9538.5385</v>
      </c>
    </row>
    <row r="1571" ht="12.75" customHeight="1">
      <c r="A1571" s="1">
        <v>43126.0</v>
      </c>
      <c r="B1571" s="2">
        <v>1359.44</v>
      </c>
      <c r="C1571" s="3">
        <v>11147.1</v>
      </c>
      <c r="D1571" s="2">
        <v>11146.0</v>
      </c>
      <c r="E1571" s="4"/>
      <c r="F1571" s="5">
        <f t="shared" si="1"/>
        <v>1492.83</v>
      </c>
      <c r="G1571" s="6">
        <f t="shared" si="2"/>
        <v>1.038544964</v>
      </c>
      <c r="H1571" s="6">
        <f t="shared" si="3"/>
        <v>1.252836469</v>
      </c>
      <c r="I1571" s="5" t="b">
        <f t="shared" si="4"/>
        <v>0</v>
      </c>
      <c r="J1571" s="48">
        <f t="shared" si="5"/>
        <v>0</v>
      </c>
      <c r="K1571" s="4">
        <f t="shared" si="6"/>
        <v>-8</v>
      </c>
      <c r="L1571" s="7">
        <f t="shared" si="7"/>
        <v>-0.00009868037427</v>
      </c>
      <c r="M1571" s="50" t="b">
        <f t="shared" si="8"/>
        <v>0</v>
      </c>
      <c r="N1571" s="50" t="b">
        <f t="shared" si="9"/>
        <v>0</v>
      </c>
      <c r="O1571" s="50">
        <f t="shared" si="10"/>
        <v>1</v>
      </c>
      <c r="P1571" s="4">
        <f t="shared" si="36"/>
        <v>292450</v>
      </c>
      <c r="Q1571" s="21">
        <f t="shared" si="31"/>
        <v>2</v>
      </c>
      <c r="V1571" s="52"/>
      <c r="W1571" s="53" t="str">
        <f t="shared" si="33"/>
        <v/>
      </c>
      <c r="AE1571" s="16"/>
      <c r="AF1571" s="17" t="str">
        <f t="shared" si="30"/>
        <v>#VALUE!</v>
      </c>
      <c r="AG1571" s="17" t="str">
        <f t="shared" si="22"/>
        <v>#N/A</v>
      </c>
      <c r="AH1571" s="17" t="str">
        <f t="shared" si="23"/>
        <v>#N/A</v>
      </c>
      <c r="AI1571" s="34">
        <f t="shared" si="24"/>
        <v>1</v>
      </c>
      <c r="AJ1571" s="18">
        <f t="shared" si="25"/>
        <v>10032.39</v>
      </c>
      <c r="AK1571" s="18">
        <f t="shared" si="26"/>
        <v>9753.7125</v>
      </c>
      <c r="AL1571" s="18">
        <f t="shared" si="27"/>
        <v>9475.035</v>
      </c>
    </row>
    <row r="1572" ht="12.75" customHeight="1">
      <c r="A1572" s="1">
        <v>43125.0</v>
      </c>
      <c r="B1572" s="2">
        <v>1602.87</v>
      </c>
      <c r="C1572" s="3">
        <v>11165.95</v>
      </c>
      <c r="D1572" s="2">
        <v>11154.0</v>
      </c>
      <c r="E1572" s="4"/>
      <c r="F1572" s="5">
        <f t="shared" si="1"/>
        <v>1487.968</v>
      </c>
      <c r="G1572" s="6">
        <f t="shared" si="2"/>
        <v>1.040880745</v>
      </c>
      <c r="H1572" s="6">
        <f t="shared" si="3"/>
        <v>1.256116194</v>
      </c>
      <c r="I1572" s="5" t="b">
        <f t="shared" si="4"/>
        <v>0</v>
      </c>
      <c r="J1572" s="48">
        <f t="shared" si="5"/>
        <v>0</v>
      </c>
      <c r="K1572" s="4">
        <f t="shared" si="6"/>
        <v>28</v>
      </c>
      <c r="L1572" s="7">
        <f t="shared" si="7"/>
        <v>-0.001070217939</v>
      </c>
      <c r="M1572" s="50" t="b">
        <f t="shared" si="8"/>
        <v>0</v>
      </c>
      <c r="N1572" s="50" t="b">
        <f t="shared" si="9"/>
        <v>0</v>
      </c>
      <c r="O1572" s="50">
        <f t="shared" si="10"/>
        <v>1</v>
      </c>
      <c r="P1572" s="4">
        <f t="shared" si="36"/>
        <v>293250</v>
      </c>
      <c r="Q1572" s="21">
        <f t="shared" si="31"/>
        <v>2</v>
      </c>
      <c r="V1572" s="52"/>
      <c r="W1572" s="53" t="str">
        <f t="shared" si="33"/>
        <v/>
      </c>
      <c r="AE1572" s="16"/>
      <c r="AF1572" s="17" t="str">
        <f t="shared" si="30"/>
        <v>#VALUE!</v>
      </c>
      <c r="AG1572" s="17" t="str">
        <f t="shared" si="22"/>
        <v>#N/A</v>
      </c>
      <c r="AH1572" s="17" t="str">
        <f t="shared" si="23"/>
        <v>#N/A</v>
      </c>
      <c r="AI1572" s="34">
        <f t="shared" si="24"/>
        <v>1</v>
      </c>
      <c r="AJ1572" s="18">
        <f t="shared" si="25"/>
        <v>10049.355</v>
      </c>
      <c r="AK1572" s="18">
        <f t="shared" si="26"/>
        <v>9770.20625</v>
      </c>
      <c r="AL1572" s="18">
        <f t="shared" si="27"/>
        <v>9491.0575</v>
      </c>
    </row>
    <row r="1573" ht="12.75" customHeight="1">
      <c r="A1573" s="1">
        <v>43124.0</v>
      </c>
      <c r="B1573" s="2">
        <v>1443.42</v>
      </c>
      <c r="C1573" s="3">
        <v>11152.16</v>
      </c>
      <c r="D1573" s="2">
        <v>11126.0</v>
      </c>
      <c r="E1573" s="4"/>
      <c r="F1573" s="5">
        <f t="shared" si="1"/>
        <v>1465.194</v>
      </c>
      <c r="G1573" s="6">
        <f t="shared" si="2"/>
        <v>1.040176376</v>
      </c>
      <c r="H1573" s="6">
        <f t="shared" si="3"/>
        <v>1.240394848</v>
      </c>
      <c r="I1573" s="5" t="b">
        <f t="shared" si="4"/>
        <v>0</v>
      </c>
      <c r="J1573" s="48">
        <f t="shared" si="5"/>
        <v>0</v>
      </c>
      <c r="K1573" s="4">
        <f t="shared" si="6"/>
        <v>-99</v>
      </c>
      <c r="L1573" s="7">
        <f t="shared" si="7"/>
        <v>-0.002345733921</v>
      </c>
      <c r="M1573" s="50" t="b">
        <f t="shared" si="8"/>
        <v>0</v>
      </c>
      <c r="N1573" s="50" t="b">
        <f t="shared" si="9"/>
        <v>0</v>
      </c>
      <c r="O1573" s="50">
        <f t="shared" si="10"/>
        <v>1</v>
      </c>
      <c r="P1573" s="4">
        <f t="shared" si="36"/>
        <v>290450</v>
      </c>
      <c r="Q1573" s="21">
        <f t="shared" si="31"/>
        <v>2</v>
      </c>
      <c r="V1573" s="52"/>
      <c r="W1573" s="53" t="str">
        <f t="shared" si="33"/>
        <v/>
      </c>
      <c r="AE1573" s="16"/>
      <c r="AF1573" s="17" t="str">
        <f t="shared" si="30"/>
        <v>#VALUE!</v>
      </c>
      <c r="AG1573" s="17" t="str">
        <f t="shared" si="22"/>
        <v>#N/A</v>
      </c>
      <c r="AH1573" s="17" t="str">
        <f t="shared" si="23"/>
        <v>#N/A</v>
      </c>
      <c r="AI1573" s="34">
        <f t="shared" si="24"/>
        <v>1</v>
      </c>
      <c r="AJ1573" s="18">
        <f t="shared" si="25"/>
        <v>10036.944</v>
      </c>
      <c r="AK1573" s="18">
        <f t="shared" si="26"/>
        <v>9758.14</v>
      </c>
      <c r="AL1573" s="18">
        <f t="shared" si="27"/>
        <v>9479.336</v>
      </c>
    </row>
    <row r="1574" ht="12.75" customHeight="1">
      <c r="A1574" s="1">
        <v>43123.0</v>
      </c>
      <c r="B1574" s="2">
        <v>1575.92</v>
      </c>
      <c r="C1574" s="3">
        <v>11253.11</v>
      </c>
      <c r="D1574" s="2">
        <v>11225.0</v>
      </c>
      <c r="E1574" s="4"/>
      <c r="F1574" s="5">
        <f t="shared" si="1"/>
        <v>1470.536</v>
      </c>
      <c r="G1574" s="6">
        <f t="shared" si="2"/>
        <v>1.050177144</v>
      </c>
      <c r="H1574" s="6">
        <f t="shared" si="3"/>
        <v>1.244773522</v>
      </c>
      <c r="I1574" s="5" t="b">
        <f t="shared" si="4"/>
        <v>0</v>
      </c>
      <c r="J1574" s="48">
        <f t="shared" si="5"/>
        <v>0</v>
      </c>
      <c r="K1574" s="4">
        <f t="shared" si="6"/>
        <v>3</v>
      </c>
      <c r="L1574" s="7">
        <f t="shared" si="7"/>
        <v>-0.002497976115</v>
      </c>
      <c r="M1574" s="50" t="b">
        <f t="shared" si="8"/>
        <v>0</v>
      </c>
      <c r="N1574" s="50" t="b">
        <f t="shared" si="9"/>
        <v>0</v>
      </c>
      <c r="O1574" s="50">
        <f t="shared" si="10"/>
        <v>1</v>
      </c>
      <c r="P1574" s="4">
        <f t="shared" si="36"/>
        <v>300350</v>
      </c>
      <c r="Q1574" s="21">
        <f t="shared" si="31"/>
        <v>2</v>
      </c>
      <c r="V1574" s="52"/>
      <c r="W1574" s="53" t="str">
        <f t="shared" si="33"/>
        <v/>
      </c>
      <c r="AE1574" s="16"/>
      <c r="AF1574" s="17" t="str">
        <f t="shared" si="30"/>
        <v>#VALUE!</v>
      </c>
      <c r="AG1574" s="17" t="str">
        <f t="shared" si="22"/>
        <v>#N/A</v>
      </c>
      <c r="AH1574" s="17" t="str">
        <f t="shared" si="23"/>
        <v>#N/A</v>
      </c>
      <c r="AI1574" s="34">
        <f t="shared" si="24"/>
        <v>1</v>
      </c>
      <c r="AJ1574" s="18">
        <f t="shared" si="25"/>
        <v>10127.799</v>
      </c>
      <c r="AK1574" s="18">
        <f t="shared" si="26"/>
        <v>9846.47125</v>
      </c>
      <c r="AL1574" s="18">
        <f t="shared" si="27"/>
        <v>9565.1435</v>
      </c>
    </row>
    <row r="1575" ht="12.75" customHeight="1">
      <c r="A1575" s="1">
        <v>43122.0</v>
      </c>
      <c r="B1575" s="2">
        <v>1482.5</v>
      </c>
      <c r="C1575" s="3">
        <v>11231.46</v>
      </c>
      <c r="D1575" s="2">
        <v>11222.0</v>
      </c>
      <c r="E1575" s="4"/>
      <c r="F1575" s="5">
        <f t="shared" si="1"/>
        <v>1416.798</v>
      </c>
      <c r="G1575" s="6">
        <f t="shared" si="2"/>
        <v>1.048966335</v>
      </c>
      <c r="H1575" s="6">
        <f t="shared" si="3"/>
        <v>1.181612553</v>
      </c>
      <c r="I1575" s="5" t="b">
        <f t="shared" si="4"/>
        <v>0</v>
      </c>
      <c r="J1575" s="48">
        <f t="shared" si="5"/>
        <v>0</v>
      </c>
      <c r="K1575" s="4">
        <f t="shared" si="6"/>
        <v>83</v>
      </c>
      <c r="L1575" s="7">
        <f t="shared" si="7"/>
        <v>-0.0008422769613</v>
      </c>
      <c r="M1575" s="50" t="b">
        <f t="shared" si="8"/>
        <v>0</v>
      </c>
      <c r="N1575" s="50" t="b">
        <f t="shared" si="9"/>
        <v>0</v>
      </c>
      <c r="O1575" s="50">
        <f t="shared" si="10"/>
        <v>1</v>
      </c>
      <c r="P1575" s="4">
        <f t="shared" si="36"/>
        <v>300050</v>
      </c>
      <c r="Q1575" s="21">
        <f t="shared" si="31"/>
        <v>2</v>
      </c>
      <c r="V1575" s="52"/>
      <c r="W1575" s="53" t="str">
        <f t="shared" si="33"/>
        <v/>
      </c>
      <c r="AE1575" s="16"/>
      <c r="AF1575" s="17" t="str">
        <f t="shared" si="30"/>
        <v>#VALUE!</v>
      </c>
      <c r="AG1575" s="17" t="str">
        <f t="shared" si="22"/>
        <v>#N/A</v>
      </c>
      <c r="AH1575" s="17" t="str">
        <f t="shared" si="23"/>
        <v>#N/A</v>
      </c>
      <c r="AI1575" s="34">
        <f t="shared" si="24"/>
        <v>1</v>
      </c>
      <c r="AJ1575" s="18">
        <f t="shared" si="25"/>
        <v>10108.314</v>
      </c>
      <c r="AK1575" s="18">
        <f t="shared" si="26"/>
        <v>9827.5275</v>
      </c>
      <c r="AL1575" s="18">
        <f t="shared" si="27"/>
        <v>9546.741</v>
      </c>
    </row>
    <row r="1576" ht="12.75" customHeight="1">
      <c r="A1576" s="1">
        <v>43119.0</v>
      </c>
      <c r="B1576" s="2">
        <v>1335.13</v>
      </c>
      <c r="C1576" s="3">
        <v>11150.85</v>
      </c>
      <c r="D1576" s="2">
        <v>11139.0</v>
      </c>
      <c r="E1576" s="4"/>
      <c r="F1576" s="5">
        <f t="shared" si="1"/>
        <v>1370.682</v>
      </c>
      <c r="G1576" s="6">
        <f t="shared" si="2"/>
        <v>1.0422852</v>
      </c>
      <c r="H1576" s="6">
        <f t="shared" si="3"/>
        <v>1.181906121</v>
      </c>
      <c r="I1576" s="5" t="b">
        <f t="shared" si="4"/>
        <v>0</v>
      </c>
      <c r="J1576" s="48">
        <f t="shared" si="5"/>
        <v>0</v>
      </c>
      <c r="K1576" s="4">
        <f t="shared" si="6"/>
        <v>85</v>
      </c>
      <c r="L1576" s="7">
        <f t="shared" si="7"/>
        <v>-0.001062699256</v>
      </c>
      <c r="M1576" s="50" t="b">
        <f t="shared" si="8"/>
        <v>0</v>
      </c>
      <c r="N1576" s="50" t="b">
        <f t="shared" si="9"/>
        <v>0</v>
      </c>
      <c r="O1576" s="50">
        <f t="shared" si="10"/>
        <v>1</v>
      </c>
      <c r="P1576" s="4">
        <f t="shared" si="36"/>
        <v>291750</v>
      </c>
      <c r="Q1576" s="21">
        <f t="shared" si="31"/>
        <v>2</v>
      </c>
      <c r="V1576" s="52"/>
      <c r="W1576" s="53" t="str">
        <f t="shared" si="33"/>
        <v/>
      </c>
      <c r="AE1576" s="16"/>
      <c r="AF1576" s="17" t="str">
        <f t="shared" si="30"/>
        <v>#VALUE!</v>
      </c>
      <c r="AG1576" s="17" t="str">
        <f t="shared" si="22"/>
        <v>#N/A</v>
      </c>
      <c r="AH1576" s="17" t="str">
        <f t="shared" si="23"/>
        <v>#N/A</v>
      </c>
      <c r="AI1576" s="34">
        <f t="shared" si="24"/>
        <v>1</v>
      </c>
      <c r="AJ1576" s="18">
        <f t="shared" si="25"/>
        <v>10035.765</v>
      </c>
      <c r="AK1576" s="18">
        <f t="shared" si="26"/>
        <v>9756.99375</v>
      </c>
      <c r="AL1576" s="18">
        <f t="shared" si="27"/>
        <v>9478.2225</v>
      </c>
    </row>
    <row r="1577" ht="12.75" customHeight="1">
      <c r="A1577" s="1">
        <v>43118.0</v>
      </c>
      <c r="B1577" s="2">
        <v>1489.0</v>
      </c>
      <c r="C1577" s="3">
        <v>11071.57</v>
      </c>
      <c r="D1577" s="2">
        <v>11054.0</v>
      </c>
      <c r="E1577" s="4"/>
      <c r="F1577" s="5">
        <f t="shared" si="1"/>
        <v>1356.402</v>
      </c>
      <c r="G1577" s="6">
        <f t="shared" si="2"/>
        <v>1.03554604</v>
      </c>
      <c r="H1577" s="6">
        <f t="shared" si="3"/>
        <v>1.185595768</v>
      </c>
      <c r="I1577" s="5" t="b">
        <f t="shared" si="4"/>
        <v>0</v>
      </c>
      <c r="J1577" s="48">
        <f t="shared" si="5"/>
        <v>0</v>
      </c>
      <c r="K1577" s="4">
        <f t="shared" si="6"/>
        <v>34</v>
      </c>
      <c r="L1577" s="7">
        <f t="shared" si="7"/>
        <v>-0.00158694747</v>
      </c>
      <c r="M1577" s="50" t="b">
        <f t="shared" si="8"/>
        <v>0</v>
      </c>
      <c r="N1577" s="50" t="b">
        <f t="shared" si="9"/>
        <v>0</v>
      </c>
      <c r="O1577" s="50">
        <f t="shared" si="10"/>
        <v>1</v>
      </c>
      <c r="P1577" s="4">
        <f t="shared" si="36"/>
        <v>283250</v>
      </c>
      <c r="Q1577" s="21">
        <f t="shared" si="31"/>
        <v>2</v>
      </c>
      <c r="V1577" s="52"/>
      <c r="W1577" s="53" t="str">
        <f t="shared" si="33"/>
        <v/>
      </c>
      <c r="AE1577" s="16"/>
      <c r="AF1577" s="17" t="str">
        <f t="shared" si="30"/>
        <v>#VALUE!</v>
      </c>
      <c r="AG1577" s="17" t="str">
        <f t="shared" si="22"/>
        <v>#N/A</v>
      </c>
      <c r="AH1577" s="17" t="str">
        <f t="shared" si="23"/>
        <v>#N/A</v>
      </c>
      <c r="AI1577" s="34">
        <f t="shared" si="24"/>
        <v>1</v>
      </c>
      <c r="AJ1577" s="18">
        <f t="shared" si="25"/>
        <v>9964.413</v>
      </c>
      <c r="AK1577" s="18">
        <f t="shared" si="26"/>
        <v>9687.62375</v>
      </c>
      <c r="AL1577" s="18">
        <f t="shared" si="27"/>
        <v>9410.8345</v>
      </c>
      <c r="AM1577" s="19">
        <v>57.0</v>
      </c>
      <c r="AN1577" s="19">
        <v>252.0</v>
      </c>
      <c r="AO1577" s="19">
        <v>24.0</v>
      </c>
      <c r="AP1577" s="19">
        <v>13.5</v>
      </c>
      <c r="AQ1577" s="19">
        <v>8.6</v>
      </c>
    </row>
    <row r="1578" ht="12.75" customHeight="1">
      <c r="A1578" s="102">
        <v>43117.0</v>
      </c>
      <c r="B1578" s="2">
        <v>1470.13</v>
      </c>
      <c r="C1578" s="3">
        <v>11004.8</v>
      </c>
      <c r="D1578" s="2">
        <v>11020.0</v>
      </c>
      <c r="E1578" s="4"/>
      <c r="F1578" s="5">
        <f t="shared" si="1"/>
        <v>1300.956</v>
      </c>
      <c r="G1578" s="6">
        <f t="shared" si="2"/>
        <v>1.029816225</v>
      </c>
      <c r="H1578" s="6">
        <f t="shared" si="3"/>
        <v>1.175265487</v>
      </c>
      <c r="I1578" s="5" t="b">
        <f t="shared" si="4"/>
        <v>0</v>
      </c>
      <c r="J1578" s="48">
        <f t="shared" si="5"/>
        <v>0</v>
      </c>
      <c r="K1578" s="4">
        <f t="shared" si="6"/>
        <v>37</v>
      </c>
      <c r="L1578" s="7">
        <f t="shared" si="7"/>
        <v>0.00138121547</v>
      </c>
      <c r="M1578" s="50" t="b">
        <f t="shared" si="8"/>
        <v>0</v>
      </c>
      <c r="N1578" s="50" t="b">
        <f t="shared" si="9"/>
        <v>0</v>
      </c>
      <c r="O1578" s="50">
        <f t="shared" si="10"/>
        <v>-1</v>
      </c>
      <c r="P1578" s="4">
        <f t="shared" si="36"/>
        <v>286650</v>
      </c>
      <c r="Q1578" s="21">
        <f t="shared" si="31"/>
        <v>-2</v>
      </c>
      <c r="V1578" s="52"/>
      <c r="W1578" s="53" t="str">
        <f t="shared" si="33"/>
        <v/>
      </c>
      <c r="AE1578" s="16"/>
      <c r="AF1578" s="17" t="str">
        <f t="shared" si="30"/>
        <v>#VALUE!</v>
      </c>
      <c r="AG1578" s="17" t="str">
        <f t="shared" si="22"/>
        <v>#N/A</v>
      </c>
      <c r="AH1578" s="17" t="str">
        <f t="shared" si="23"/>
        <v>#N/A</v>
      </c>
      <c r="AI1578" s="34">
        <f t="shared" si="24"/>
        <v>1</v>
      </c>
      <c r="AJ1578" s="18">
        <f t="shared" si="25"/>
        <v>9904.32</v>
      </c>
      <c r="AK1578" s="18">
        <f t="shared" si="26"/>
        <v>9629.2</v>
      </c>
      <c r="AL1578" s="18">
        <f t="shared" si="27"/>
        <v>9354.08</v>
      </c>
    </row>
    <row r="1579" ht="12.75" customHeight="1">
      <c r="A1579" s="1">
        <v>43116.0</v>
      </c>
      <c r="B1579" s="2">
        <v>1307.23</v>
      </c>
      <c r="C1579" s="3">
        <v>10986.11</v>
      </c>
      <c r="D1579" s="2">
        <v>10983.0</v>
      </c>
      <c r="E1579" s="4"/>
      <c r="F1579" s="5">
        <f t="shared" si="1"/>
        <v>1281.544</v>
      </c>
      <c r="G1579" s="6">
        <f t="shared" si="2"/>
        <v>1.028485932</v>
      </c>
      <c r="H1579" s="6">
        <f t="shared" si="3"/>
        <v>1.103000361</v>
      </c>
      <c r="I1579" s="5" t="b">
        <f t="shared" si="4"/>
        <v>0</v>
      </c>
      <c r="J1579" s="48">
        <f t="shared" si="5"/>
        <v>0</v>
      </c>
      <c r="K1579" s="4">
        <f t="shared" si="6"/>
        <v>28</v>
      </c>
      <c r="L1579" s="7">
        <f t="shared" si="7"/>
        <v>-0.0002830847315</v>
      </c>
      <c r="M1579" s="50" t="b">
        <f t="shared" si="8"/>
        <v>0</v>
      </c>
      <c r="N1579" s="50" t="b">
        <f t="shared" si="9"/>
        <v>0</v>
      </c>
      <c r="O1579" s="50">
        <f t="shared" si="10"/>
        <v>1</v>
      </c>
      <c r="P1579" s="4">
        <f t="shared" si="36"/>
        <v>282950</v>
      </c>
      <c r="Q1579" s="21">
        <f t="shared" si="31"/>
        <v>2</v>
      </c>
      <c r="V1579" s="52"/>
      <c r="W1579" s="53" t="str">
        <f t="shared" si="33"/>
        <v/>
      </c>
      <c r="AE1579" s="16"/>
      <c r="AF1579" s="17" t="str">
        <f t="shared" si="30"/>
        <v>#VALUE!</v>
      </c>
      <c r="AG1579" s="17" t="str">
        <f t="shared" si="22"/>
        <v>#N/A</v>
      </c>
      <c r="AH1579" s="17" t="str">
        <f t="shared" si="23"/>
        <v>#N/A</v>
      </c>
      <c r="AI1579" s="34">
        <f t="shared" si="24"/>
        <v>1</v>
      </c>
      <c r="AJ1579" s="18">
        <f t="shared" si="25"/>
        <v>9887.499</v>
      </c>
      <c r="AK1579" s="18">
        <f t="shared" si="26"/>
        <v>9612.84625</v>
      </c>
      <c r="AL1579" s="18">
        <f t="shared" si="27"/>
        <v>9338.1935</v>
      </c>
    </row>
    <row r="1580" ht="12.75" customHeight="1">
      <c r="A1580" s="1">
        <v>43115.0</v>
      </c>
      <c r="B1580" s="2">
        <v>1251.92</v>
      </c>
      <c r="C1580" s="3">
        <v>10956.31</v>
      </c>
      <c r="D1580" s="2">
        <v>10955.0</v>
      </c>
      <c r="E1580" s="4"/>
      <c r="F1580" s="5">
        <f t="shared" si="1"/>
        <v>1279.996</v>
      </c>
      <c r="G1580" s="6">
        <f t="shared" si="2"/>
        <v>1.026097839</v>
      </c>
      <c r="H1580" s="6">
        <f t="shared" si="3"/>
        <v>1.106919655</v>
      </c>
      <c r="I1580" s="5" t="b">
        <f t="shared" si="4"/>
        <v>0</v>
      </c>
      <c r="J1580" s="48">
        <f t="shared" si="5"/>
        <v>0</v>
      </c>
      <c r="K1580" s="4">
        <f t="shared" si="6"/>
        <v>79</v>
      </c>
      <c r="L1580" s="7">
        <f t="shared" si="7"/>
        <v>-0.0001195658027</v>
      </c>
      <c r="M1580" s="50" t="b">
        <f t="shared" si="8"/>
        <v>0</v>
      </c>
      <c r="N1580" s="50" t="b">
        <f t="shared" si="9"/>
        <v>0</v>
      </c>
      <c r="O1580" s="50">
        <f t="shared" si="10"/>
        <v>-1</v>
      </c>
      <c r="P1580" s="4">
        <f t="shared" si="36"/>
        <v>285750</v>
      </c>
      <c r="Q1580" s="21">
        <f t="shared" si="31"/>
        <v>-2</v>
      </c>
      <c r="V1580" s="52"/>
      <c r="W1580" s="53" t="str">
        <f t="shared" si="33"/>
        <v/>
      </c>
      <c r="AE1580" s="16"/>
      <c r="AF1580" s="17" t="str">
        <f t="shared" si="30"/>
        <v>#VALUE!</v>
      </c>
      <c r="AG1580" s="17" t="str">
        <f t="shared" si="22"/>
        <v>#N/A</v>
      </c>
      <c r="AH1580" s="17" t="str">
        <f t="shared" si="23"/>
        <v>#N/A</v>
      </c>
      <c r="AI1580" s="34">
        <f t="shared" si="24"/>
        <v>1</v>
      </c>
      <c r="AJ1580" s="18">
        <f t="shared" si="25"/>
        <v>9860.679</v>
      </c>
      <c r="AK1580" s="18">
        <f t="shared" si="26"/>
        <v>9586.77125</v>
      </c>
      <c r="AL1580" s="18">
        <f t="shared" si="27"/>
        <v>9312.8635</v>
      </c>
    </row>
    <row r="1581" ht="12.75" customHeight="1">
      <c r="A1581" s="1">
        <v>43112.0</v>
      </c>
      <c r="B1581" s="2">
        <v>1263.73</v>
      </c>
      <c r="C1581" s="3">
        <v>10883.96</v>
      </c>
      <c r="D1581" s="2">
        <v>10876.0</v>
      </c>
      <c r="E1581" s="4"/>
      <c r="F1581" s="5">
        <f t="shared" si="1"/>
        <v>1303.18</v>
      </c>
      <c r="G1581" s="6">
        <f t="shared" si="2"/>
        <v>1.019683983</v>
      </c>
      <c r="H1581" s="6">
        <f t="shared" si="3"/>
        <v>1.10701232</v>
      </c>
      <c r="I1581" s="5" t="b">
        <f t="shared" si="4"/>
        <v>0</v>
      </c>
      <c r="J1581" s="48">
        <f t="shared" si="5"/>
        <v>0</v>
      </c>
      <c r="K1581" s="4">
        <f t="shared" si="6"/>
        <v>75</v>
      </c>
      <c r="L1581" s="7">
        <f t="shared" si="7"/>
        <v>-0.0007313514566</v>
      </c>
      <c r="M1581" s="50" t="b">
        <f t="shared" si="8"/>
        <v>0</v>
      </c>
      <c r="N1581" s="50" t="b">
        <f t="shared" si="9"/>
        <v>0</v>
      </c>
      <c r="O1581" s="50">
        <f t="shared" si="10"/>
        <v>1</v>
      </c>
      <c r="P1581" s="4">
        <f t="shared" si="36"/>
        <v>277850</v>
      </c>
      <c r="Q1581" s="21">
        <f t="shared" si="31"/>
        <v>2</v>
      </c>
      <c r="V1581" s="52"/>
      <c r="W1581" s="53" t="str">
        <f t="shared" si="33"/>
        <v/>
      </c>
      <c r="AE1581" s="16"/>
      <c r="AF1581" s="17" t="str">
        <f t="shared" si="30"/>
        <v>#VALUE!</v>
      </c>
      <c r="AG1581" s="17" t="str">
        <f t="shared" si="22"/>
        <v>#N/A</v>
      </c>
      <c r="AH1581" s="17" t="str">
        <f t="shared" si="23"/>
        <v>#N/A</v>
      </c>
      <c r="AI1581" s="34">
        <f t="shared" si="24"/>
        <v>1</v>
      </c>
      <c r="AJ1581" s="18">
        <f t="shared" si="25"/>
        <v>9795.564</v>
      </c>
      <c r="AK1581" s="18">
        <f t="shared" si="26"/>
        <v>9523.465</v>
      </c>
      <c r="AL1581" s="18">
        <f t="shared" si="27"/>
        <v>9251.366</v>
      </c>
    </row>
    <row r="1582" ht="12.75" customHeight="1">
      <c r="A1582" s="1">
        <v>43111.0</v>
      </c>
      <c r="B1582" s="2">
        <v>1211.77</v>
      </c>
      <c r="C1582" s="3">
        <v>10810.06</v>
      </c>
      <c r="D1582" s="2">
        <v>10801.0</v>
      </c>
      <c r="E1582" s="4"/>
      <c r="F1582" s="5">
        <f t="shared" si="1"/>
        <v>1332.152</v>
      </c>
      <c r="G1582" s="6">
        <f t="shared" si="2"/>
        <v>1.012956131</v>
      </c>
      <c r="H1582" s="6">
        <f t="shared" si="3"/>
        <v>1.136804029</v>
      </c>
      <c r="I1582" s="5" t="b">
        <f t="shared" si="4"/>
        <v>0</v>
      </c>
      <c r="J1582" s="48">
        <f t="shared" si="5"/>
        <v>0</v>
      </c>
      <c r="K1582" s="4">
        <f t="shared" si="6"/>
        <v>-8</v>
      </c>
      <c r="L1582" s="7">
        <f t="shared" si="7"/>
        <v>-0.0008381082066</v>
      </c>
      <c r="M1582" s="50" t="b">
        <f t="shared" si="8"/>
        <v>0</v>
      </c>
      <c r="N1582" s="50" t="b">
        <f t="shared" si="9"/>
        <v>0</v>
      </c>
      <c r="O1582" s="50">
        <f t="shared" si="10"/>
        <v>-1</v>
      </c>
      <c r="P1582" s="4">
        <f t="shared" si="36"/>
        <v>285350</v>
      </c>
      <c r="Q1582" s="21">
        <f t="shared" si="31"/>
        <v>-2</v>
      </c>
      <c r="V1582" s="52"/>
      <c r="W1582" s="53" t="str">
        <f t="shared" si="33"/>
        <v/>
      </c>
      <c r="AE1582" s="16"/>
      <c r="AF1582" s="17" t="str">
        <f t="shared" si="30"/>
        <v>#VALUE!</v>
      </c>
      <c r="AG1582" s="17" t="str">
        <f t="shared" si="22"/>
        <v>#N/A</v>
      </c>
      <c r="AH1582" s="17" t="str">
        <f t="shared" si="23"/>
        <v>#N/A</v>
      </c>
      <c r="AI1582" s="34">
        <f t="shared" si="24"/>
        <v>1</v>
      </c>
      <c r="AJ1582" s="18">
        <f t="shared" si="25"/>
        <v>9729.054</v>
      </c>
      <c r="AK1582" s="18">
        <f t="shared" si="26"/>
        <v>9458.8025</v>
      </c>
      <c r="AL1582" s="18">
        <f t="shared" si="27"/>
        <v>9188.551</v>
      </c>
    </row>
    <row r="1583" ht="12.75" customHeight="1">
      <c r="A1583" s="1">
        <v>43110.0</v>
      </c>
      <c r="B1583" s="2">
        <v>1373.07</v>
      </c>
      <c r="C1583" s="3">
        <v>10831.09</v>
      </c>
      <c r="D1583" s="2">
        <v>10809.0</v>
      </c>
      <c r="E1583" s="4"/>
      <c r="F1583" s="5">
        <f t="shared" si="1"/>
        <v>1375.46</v>
      </c>
      <c r="G1583" s="6">
        <f t="shared" si="2"/>
        <v>1.015069072</v>
      </c>
      <c r="H1583" s="6">
        <f t="shared" si="3"/>
        <v>1.15036094</v>
      </c>
      <c r="I1583" s="5" t="b">
        <f t="shared" si="4"/>
        <v>0</v>
      </c>
      <c r="J1583" s="48">
        <f t="shared" si="5"/>
        <v>0</v>
      </c>
      <c r="K1583" s="4">
        <f t="shared" si="6"/>
        <v>-72</v>
      </c>
      <c r="L1583" s="7">
        <f t="shared" si="7"/>
        <v>-0.002039499256</v>
      </c>
      <c r="M1583" s="50" t="b">
        <f t="shared" si="8"/>
        <v>0</v>
      </c>
      <c r="N1583" s="50" t="b">
        <f t="shared" si="9"/>
        <v>0</v>
      </c>
      <c r="O1583" s="50">
        <f t="shared" si="10"/>
        <v>1</v>
      </c>
      <c r="P1583" s="4">
        <f t="shared" si="36"/>
        <v>286150</v>
      </c>
      <c r="Q1583" s="21">
        <f t="shared" si="31"/>
        <v>2</v>
      </c>
      <c r="V1583" s="52"/>
      <c r="W1583" s="53" t="str">
        <f t="shared" si="33"/>
        <v/>
      </c>
      <c r="AE1583" s="16"/>
      <c r="AF1583" s="17" t="str">
        <f t="shared" si="30"/>
        <v>#VALUE!</v>
      </c>
      <c r="AG1583" s="17" t="str">
        <f t="shared" si="22"/>
        <v>#N/A</v>
      </c>
      <c r="AH1583" s="17" t="str">
        <f t="shared" si="23"/>
        <v>#N/A</v>
      </c>
      <c r="AI1583" s="34">
        <f t="shared" si="24"/>
        <v>1</v>
      </c>
      <c r="AJ1583" s="18">
        <f t="shared" si="25"/>
        <v>9747.981</v>
      </c>
      <c r="AK1583" s="18">
        <f t="shared" si="26"/>
        <v>9477.20375</v>
      </c>
      <c r="AL1583" s="18">
        <f t="shared" si="27"/>
        <v>9206.4265</v>
      </c>
    </row>
    <row r="1584" ht="12.75" customHeight="1">
      <c r="A1584" s="1">
        <v>43109.0</v>
      </c>
      <c r="B1584" s="2">
        <v>1299.49</v>
      </c>
      <c r="C1584" s="3">
        <v>10914.89</v>
      </c>
      <c r="D1584" s="2">
        <v>10881.0</v>
      </c>
      <c r="E1584" s="4"/>
      <c r="F1584" s="5">
        <f t="shared" si="1"/>
        <v>1380.3</v>
      </c>
      <c r="G1584" s="6">
        <f t="shared" si="2"/>
        <v>1.023095141</v>
      </c>
      <c r="H1584" s="6">
        <f t="shared" si="3"/>
        <v>1.153217779</v>
      </c>
      <c r="I1584" s="5" t="b">
        <f t="shared" si="4"/>
        <v>0</v>
      </c>
      <c r="J1584" s="48">
        <f t="shared" si="5"/>
        <v>0</v>
      </c>
      <c r="K1584" s="4">
        <f t="shared" si="6"/>
        <v>-5</v>
      </c>
      <c r="L1584" s="7">
        <f t="shared" si="7"/>
        <v>-0.003104932803</v>
      </c>
      <c r="M1584" s="50" t="b">
        <f t="shared" si="8"/>
        <v>0</v>
      </c>
      <c r="N1584" s="50" t="b">
        <f t="shared" si="9"/>
        <v>0</v>
      </c>
      <c r="O1584" s="50">
        <f t="shared" si="10"/>
        <v>1</v>
      </c>
      <c r="P1584" s="4">
        <f t="shared" si="36"/>
        <v>296950</v>
      </c>
      <c r="Q1584" s="21">
        <f t="shared" si="31"/>
        <v>3</v>
      </c>
      <c r="V1584" s="52"/>
      <c r="W1584" s="53" t="str">
        <f t="shared" si="33"/>
        <v/>
      </c>
      <c r="AE1584" s="16"/>
      <c r="AF1584" s="17" t="str">
        <f t="shared" si="30"/>
        <v>#VALUE!</v>
      </c>
      <c r="AG1584" s="17" t="str">
        <f t="shared" si="22"/>
        <v>#N/A</v>
      </c>
      <c r="AH1584" s="17" t="str">
        <f t="shared" si="23"/>
        <v>#N/A</v>
      </c>
      <c r="AI1584" s="34">
        <f t="shared" si="24"/>
        <v>1</v>
      </c>
      <c r="AJ1584" s="18">
        <f t="shared" si="25"/>
        <v>9823.401</v>
      </c>
      <c r="AK1584" s="18">
        <f t="shared" si="26"/>
        <v>9550.52875</v>
      </c>
      <c r="AL1584" s="18">
        <f t="shared" si="27"/>
        <v>9277.6565</v>
      </c>
    </row>
    <row r="1585" ht="12.75" customHeight="1">
      <c r="A1585" s="1">
        <v>43108.0</v>
      </c>
      <c r="B1585" s="2">
        <v>1367.84</v>
      </c>
      <c r="C1585" s="3">
        <v>10915.75</v>
      </c>
      <c r="D1585" s="2">
        <v>10886.0</v>
      </c>
      <c r="E1585" s="4"/>
      <c r="F1585" s="5">
        <f t="shared" si="1"/>
        <v>1327.52</v>
      </c>
      <c r="G1585" s="6">
        <f t="shared" si="2"/>
        <v>1.02340067</v>
      </c>
      <c r="H1585" s="6">
        <f t="shared" si="3"/>
        <v>1.153883751</v>
      </c>
      <c r="I1585" s="5" t="b">
        <f t="shared" si="4"/>
        <v>0</v>
      </c>
      <c r="J1585" s="48">
        <f t="shared" si="5"/>
        <v>0</v>
      </c>
      <c r="K1585" s="4">
        <f t="shared" si="6"/>
        <v>29</v>
      </c>
      <c r="L1585" s="7">
        <f t="shared" si="7"/>
        <v>-0.002725419692</v>
      </c>
      <c r="M1585" s="50" t="b">
        <f t="shared" si="8"/>
        <v>0</v>
      </c>
      <c r="N1585" s="50" t="b">
        <f t="shared" si="9"/>
        <v>0</v>
      </c>
      <c r="O1585" s="50">
        <f t="shared" si="10"/>
        <v>1</v>
      </c>
      <c r="P1585" s="4">
        <f t="shared" si="36"/>
        <v>297700</v>
      </c>
      <c r="Q1585" s="21">
        <f t="shared" si="31"/>
        <v>3</v>
      </c>
      <c r="V1585" s="52"/>
      <c r="W1585" s="53" t="str">
        <f t="shared" si="33"/>
        <v/>
      </c>
      <c r="AE1585" s="16"/>
      <c r="AF1585" s="17" t="str">
        <f t="shared" si="30"/>
        <v>#VALUE!</v>
      </c>
      <c r="AG1585" s="17" t="str">
        <f t="shared" si="22"/>
        <v>#N/A</v>
      </c>
      <c r="AH1585" s="17" t="str">
        <f t="shared" si="23"/>
        <v>#N/A</v>
      </c>
      <c r="AI1585" s="34">
        <f t="shared" si="24"/>
        <v>1</v>
      </c>
      <c r="AJ1585" s="18">
        <f t="shared" si="25"/>
        <v>9824.175</v>
      </c>
      <c r="AK1585" s="18">
        <f t="shared" si="26"/>
        <v>9551.28125</v>
      </c>
      <c r="AL1585" s="18">
        <f t="shared" si="27"/>
        <v>9278.3875</v>
      </c>
    </row>
    <row r="1586" ht="12.75" customHeight="1">
      <c r="A1586" s="1">
        <v>43105.0</v>
      </c>
      <c r="B1586" s="2">
        <v>1408.59</v>
      </c>
      <c r="C1586" s="3">
        <v>10879.8</v>
      </c>
      <c r="D1586" s="2">
        <v>10857.0</v>
      </c>
      <c r="E1586" s="4"/>
      <c r="F1586" s="5">
        <f t="shared" si="1"/>
        <v>1271.764</v>
      </c>
      <c r="G1586" s="6">
        <f t="shared" si="2"/>
        <v>1.020335769</v>
      </c>
      <c r="H1586" s="6">
        <f t="shared" si="3"/>
        <v>1.156324388</v>
      </c>
      <c r="I1586" s="5" t="b">
        <f t="shared" si="4"/>
        <v>0</v>
      </c>
      <c r="J1586" s="48">
        <f t="shared" si="5"/>
        <v>0</v>
      </c>
      <c r="K1586" s="4">
        <f t="shared" si="6"/>
        <v>20</v>
      </c>
      <c r="L1586" s="7">
        <f t="shared" si="7"/>
        <v>-0.002095626758</v>
      </c>
      <c r="M1586" s="50" t="b">
        <f t="shared" si="8"/>
        <v>0</v>
      </c>
      <c r="N1586" s="50" t="b">
        <f t="shared" si="9"/>
        <v>0</v>
      </c>
      <c r="O1586" s="50">
        <f t="shared" si="10"/>
        <v>1</v>
      </c>
      <c r="P1586" s="4">
        <f t="shared" si="36"/>
        <v>294800</v>
      </c>
      <c r="Q1586" s="21">
        <f t="shared" si="31"/>
        <v>2</v>
      </c>
      <c r="V1586" s="52"/>
      <c r="W1586" s="53" t="str">
        <f t="shared" si="33"/>
        <v/>
      </c>
      <c r="AE1586" s="16"/>
      <c r="AF1586" s="17" t="str">
        <f t="shared" si="30"/>
        <v>#VALUE!</v>
      </c>
      <c r="AG1586" s="17" t="str">
        <f t="shared" si="22"/>
        <v>#N/A</v>
      </c>
      <c r="AH1586" s="17" t="str">
        <f t="shared" si="23"/>
        <v>#N/A</v>
      </c>
      <c r="AI1586" s="34">
        <f t="shared" si="24"/>
        <v>1</v>
      </c>
      <c r="AJ1586" s="18">
        <f t="shared" si="25"/>
        <v>9791.82</v>
      </c>
      <c r="AK1586" s="18">
        <f t="shared" si="26"/>
        <v>9519.825</v>
      </c>
      <c r="AL1586" s="18">
        <f t="shared" si="27"/>
        <v>9247.83</v>
      </c>
    </row>
    <row r="1587" ht="12.75" customHeight="1">
      <c r="A1587" s="1">
        <v>43104.0</v>
      </c>
      <c r="B1587" s="2">
        <v>1428.31</v>
      </c>
      <c r="C1587" s="3">
        <v>10848.63</v>
      </c>
      <c r="D1587" s="2">
        <v>10837.0</v>
      </c>
      <c r="E1587" s="4"/>
      <c r="F1587" s="5">
        <f t="shared" si="1"/>
        <v>1198.888</v>
      </c>
      <c r="G1587" s="6">
        <f t="shared" si="2"/>
        <v>1.017680372</v>
      </c>
      <c r="H1587" s="6">
        <f t="shared" si="3"/>
        <v>1.158902143</v>
      </c>
      <c r="I1587" s="5" t="b">
        <f t="shared" si="4"/>
        <v>0</v>
      </c>
      <c r="J1587" s="48">
        <f t="shared" si="5"/>
        <v>0</v>
      </c>
      <c r="K1587" s="4">
        <f t="shared" si="6"/>
        <v>48</v>
      </c>
      <c r="L1587" s="7">
        <f t="shared" si="7"/>
        <v>-0.001072024763</v>
      </c>
      <c r="M1587" s="50" t="b">
        <f t="shared" si="8"/>
        <v>0</v>
      </c>
      <c r="N1587" s="50" t="b">
        <f t="shared" si="9"/>
        <v>0</v>
      </c>
      <c r="O1587" s="50">
        <f t="shared" si="10"/>
        <v>1</v>
      </c>
      <c r="P1587" s="4">
        <f t="shared" si="36"/>
        <v>292800</v>
      </c>
      <c r="Q1587" s="21">
        <f t="shared" si="31"/>
        <v>2</v>
      </c>
      <c r="V1587" s="52"/>
      <c r="W1587" s="53" t="str">
        <f t="shared" si="33"/>
        <v/>
      </c>
      <c r="AE1587" s="16"/>
      <c r="AF1587" s="17" t="str">
        <f t="shared" si="30"/>
        <v>#VALUE!</v>
      </c>
      <c r="AG1587" s="17" t="str">
        <f t="shared" si="22"/>
        <v>#N/A</v>
      </c>
      <c r="AH1587" s="17" t="str">
        <f t="shared" si="23"/>
        <v>#N/A</v>
      </c>
      <c r="AI1587" s="34">
        <f t="shared" si="24"/>
        <v>1</v>
      </c>
      <c r="AJ1587" s="18">
        <f t="shared" si="25"/>
        <v>9763.767</v>
      </c>
      <c r="AK1587" s="18">
        <f t="shared" si="26"/>
        <v>9492.55125</v>
      </c>
      <c r="AL1587" s="18">
        <f t="shared" si="27"/>
        <v>9221.3355</v>
      </c>
    </row>
    <row r="1588" ht="12.75" customHeight="1">
      <c r="A1588" s="1">
        <v>43103.0</v>
      </c>
      <c r="B1588" s="2">
        <v>1397.27</v>
      </c>
      <c r="C1588" s="3">
        <v>10801.57</v>
      </c>
      <c r="D1588" s="2">
        <v>10789.0</v>
      </c>
      <c r="E1588" s="4"/>
      <c r="F1588" s="5">
        <f t="shared" si="1"/>
        <v>1094.7</v>
      </c>
      <c r="G1588" s="6">
        <f t="shared" si="2"/>
        <v>1.013594534</v>
      </c>
      <c r="H1588" s="6">
        <f t="shared" si="3"/>
        <v>1.132483779</v>
      </c>
      <c r="I1588" s="5" t="b">
        <f t="shared" si="4"/>
        <v>0</v>
      </c>
      <c r="J1588" s="48">
        <f t="shared" si="5"/>
        <v>0</v>
      </c>
      <c r="K1588" s="4">
        <f t="shared" si="6"/>
        <v>80</v>
      </c>
      <c r="L1588" s="7">
        <f t="shared" si="7"/>
        <v>-0.001163719719</v>
      </c>
      <c r="M1588" s="50" t="b">
        <f t="shared" si="8"/>
        <v>0</v>
      </c>
      <c r="N1588" s="50" t="b">
        <f t="shared" si="9"/>
        <v>0</v>
      </c>
      <c r="O1588" s="50">
        <f t="shared" si="10"/>
        <v>1</v>
      </c>
      <c r="P1588" s="4">
        <f t="shared" si="36"/>
        <v>288000</v>
      </c>
      <c r="Q1588" s="21">
        <f t="shared" si="31"/>
        <v>2</v>
      </c>
      <c r="V1588" s="52"/>
      <c r="W1588" s="53" t="str">
        <f t="shared" si="33"/>
        <v/>
      </c>
      <c r="AE1588" s="16"/>
      <c r="AF1588" s="17" t="str">
        <f t="shared" si="30"/>
        <v>#VALUE!</v>
      </c>
      <c r="AG1588" s="17" t="str">
        <f t="shared" si="22"/>
        <v>#N/A</v>
      </c>
      <c r="AH1588" s="17" t="str">
        <f t="shared" si="23"/>
        <v>#N/A</v>
      </c>
      <c r="AI1588" s="34">
        <f t="shared" si="24"/>
        <v>1</v>
      </c>
      <c r="AJ1588" s="18">
        <f t="shared" si="25"/>
        <v>9721.413</v>
      </c>
      <c r="AK1588" s="18">
        <f t="shared" si="26"/>
        <v>9451.37375</v>
      </c>
      <c r="AL1588" s="18">
        <f t="shared" si="27"/>
        <v>9181.3345</v>
      </c>
    </row>
    <row r="1589" ht="12.75" customHeight="1">
      <c r="A1589" s="1">
        <v>43102.0</v>
      </c>
      <c r="B1589" s="2">
        <v>1035.59</v>
      </c>
      <c r="C1589" s="3">
        <v>10710.73</v>
      </c>
      <c r="D1589" s="2">
        <v>10709.0</v>
      </c>
      <c r="E1589" s="4"/>
      <c r="F1589" s="5">
        <f t="shared" si="1"/>
        <v>1009.226</v>
      </c>
      <c r="G1589" s="6">
        <f t="shared" si="2"/>
        <v>1.005492956</v>
      </c>
      <c r="H1589" s="6">
        <f t="shared" si="3"/>
        <v>0.8865659686</v>
      </c>
      <c r="I1589" s="5" t="b">
        <f t="shared" si="4"/>
        <v>0</v>
      </c>
      <c r="J1589" s="48">
        <f t="shared" si="5"/>
        <v>0</v>
      </c>
      <c r="K1589" s="4">
        <f t="shared" si="6"/>
        <v>73</v>
      </c>
      <c r="L1589" s="7">
        <f t="shared" si="7"/>
        <v>-0.0001615202699</v>
      </c>
      <c r="M1589" s="50" t="b">
        <f t="shared" si="8"/>
        <v>0</v>
      </c>
      <c r="N1589" s="50" t="b">
        <f t="shared" si="9"/>
        <v>0</v>
      </c>
      <c r="O1589" s="50">
        <f t="shared" si="10"/>
        <v>-1</v>
      </c>
      <c r="P1589" s="105">
        <v>300000.0</v>
      </c>
      <c r="Q1589" s="21">
        <f t="shared" si="31"/>
        <v>-3</v>
      </c>
      <c r="V1589" s="52"/>
      <c r="W1589" s="53" t="str">
        <f t="shared" si="33"/>
        <v/>
      </c>
      <c r="AE1589" s="16"/>
      <c r="AF1589" s="17" t="str">
        <f t="shared" si="30"/>
        <v>#VALUE!</v>
      </c>
      <c r="AG1589" s="17" t="str">
        <f t="shared" si="22"/>
        <v>#N/A</v>
      </c>
      <c r="AH1589" s="17" t="str">
        <f t="shared" si="23"/>
        <v>#N/A</v>
      </c>
      <c r="AI1589" s="34">
        <f t="shared" si="24"/>
        <v>1</v>
      </c>
      <c r="AJ1589" s="18">
        <f t="shared" si="25"/>
        <v>9639.657</v>
      </c>
      <c r="AK1589" s="18">
        <f t="shared" si="26"/>
        <v>9371.88875</v>
      </c>
      <c r="AL1589" s="18">
        <f t="shared" si="27"/>
        <v>9104.1205</v>
      </c>
    </row>
    <row r="1590" ht="12.75" customHeight="1">
      <c r="A1590" s="1">
        <v>43098.0</v>
      </c>
      <c r="B1590" s="2">
        <v>1089.06</v>
      </c>
      <c r="C1590" s="3">
        <v>10642.86</v>
      </c>
      <c r="D1590" s="2">
        <v>10636.0</v>
      </c>
      <c r="E1590" s="4"/>
      <c r="F1590" s="5">
        <f t="shared" si="1"/>
        <v>964.41</v>
      </c>
      <c r="G1590" s="6">
        <f t="shared" si="2"/>
        <v>0.9994224659</v>
      </c>
      <c r="H1590" s="6">
        <f t="shared" si="3"/>
        <v>0.8863850937</v>
      </c>
      <c r="I1590" s="5" t="b">
        <f t="shared" si="4"/>
        <v>0</v>
      </c>
      <c r="J1590" s="48">
        <f t="shared" si="5"/>
        <v>0</v>
      </c>
      <c r="K1590" s="4">
        <f t="shared" si="6"/>
        <v>74</v>
      </c>
      <c r="L1590" s="7">
        <f t="shared" si="7"/>
        <v>-0.0006445635854</v>
      </c>
      <c r="M1590" s="50" t="b">
        <f t="shared" si="8"/>
        <v>0</v>
      </c>
      <c r="N1590" s="50" t="b">
        <f t="shared" si="9"/>
        <v>0</v>
      </c>
      <c r="O1590" s="50">
        <f t="shared" si="10"/>
        <v>-1</v>
      </c>
      <c r="P1590" s="4">
        <f t="shared" ref="P1590:P1834" si="37">P1591+K1590*Q1591*$P$2</f>
        <v>217200</v>
      </c>
      <c r="Q1590" s="21">
        <f t="shared" si="31"/>
        <v>-2</v>
      </c>
      <c r="V1590" s="52"/>
      <c r="W1590" s="53" t="str">
        <f t="shared" si="33"/>
        <v/>
      </c>
      <c r="AE1590" s="16"/>
      <c r="AF1590" s="17" t="str">
        <f t="shared" si="30"/>
        <v>#VALUE!</v>
      </c>
      <c r="AG1590" s="17" t="str">
        <f t="shared" si="22"/>
        <v>#N/A</v>
      </c>
      <c r="AH1590" s="17" t="str">
        <f t="shared" si="23"/>
        <v>#N/A</v>
      </c>
      <c r="AI1590" s="34">
        <f t="shared" si="24"/>
        <v>1</v>
      </c>
      <c r="AJ1590" s="18">
        <f t="shared" si="25"/>
        <v>9578.574</v>
      </c>
      <c r="AK1590" s="18">
        <f t="shared" si="26"/>
        <v>9312.5025</v>
      </c>
      <c r="AL1590" s="18">
        <f t="shared" si="27"/>
        <v>9046.431</v>
      </c>
    </row>
    <row r="1591" ht="12.75" customHeight="1">
      <c r="A1591" s="1">
        <v>43097.0</v>
      </c>
      <c r="B1591" s="2">
        <v>1044.21</v>
      </c>
      <c r="C1591" s="3">
        <v>10567.64</v>
      </c>
      <c r="D1591" s="2">
        <v>10562.0</v>
      </c>
      <c r="E1591" s="4"/>
      <c r="F1591" s="5">
        <f t="shared" si="1"/>
        <v>928.62</v>
      </c>
      <c r="G1591" s="6">
        <f t="shared" si="2"/>
        <v>0.9926284557</v>
      </c>
      <c r="H1591" s="6">
        <f t="shared" si="3"/>
        <v>0.8501513383</v>
      </c>
      <c r="I1591" s="5" t="b">
        <f t="shared" si="4"/>
        <v>0</v>
      </c>
      <c r="J1591" s="48">
        <f t="shared" si="5"/>
        <v>0</v>
      </c>
      <c r="K1591" s="4">
        <f t="shared" si="6"/>
        <v>86</v>
      </c>
      <c r="L1591" s="7">
        <f t="shared" si="7"/>
        <v>-0.0005337047818</v>
      </c>
      <c r="M1591" s="50" t="b">
        <f t="shared" si="8"/>
        <v>0</v>
      </c>
      <c r="N1591" s="50" t="b">
        <f t="shared" si="9"/>
        <v>0</v>
      </c>
      <c r="O1591" s="50">
        <f t="shared" si="10"/>
        <v>-1</v>
      </c>
      <c r="P1591" s="4">
        <f t="shared" si="37"/>
        <v>224600</v>
      </c>
      <c r="Q1591" s="21">
        <f t="shared" si="31"/>
        <v>-2</v>
      </c>
      <c r="V1591" s="52"/>
      <c r="W1591" s="53" t="str">
        <f t="shared" si="33"/>
        <v/>
      </c>
      <c r="AE1591" s="16"/>
      <c r="AF1591" s="17" t="str">
        <f t="shared" si="30"/>
        <v>#VALUE!</v>
      </c>
      <c r="AG1591" s="17" t="str">
        <f t="shared" si="22"/>
        <v>#N/A</v>
      </c>
      <c r="AH1591" s="17" t="str">
        <f t="shared" si="23"/>
        <v>#N/A</v>
      </c>
      <c r="AI1591" s="34">
        <f t="shared" si="24"/>
        <v>1</v>
      </c>
      <c r="AJ1591" s="18">
        <f t="shared" si="25"/>
        <v>9510.876</v>
      </c>
      <c r="AK1591" s="18">
        <f t="shared" si="26"/>
        <v>9246.685</v>
      </c>
      <c r="AL1591" s="18">
        <f t="shared" si="27"/>
        <v>8982.494</v>
      </c>
    </row>
    <row r="1592" ht="12.75" customHeight="1">
      <c r="A1592" s="1">
        <v>43096.0</v>
      </c>
      <c r="B1592" s="2">
        <v>907.37</v>
      </c>
      <c r="C1592" s="3">
        <v>10486.67</v>
      </c>
      <c r="D1592" s="2">
        <v>10476.0</v>
      </c>
      <c r="E1592" s="4"/>
      <c r="F1592" s="5">
        <f t="shared" si="1"/>
        <v>915.642</v>
      </c>
      <c r="G1592" s="6">
        <f t="shared" si="2"/>
        <v>0.9851809233</v>
      </c>
      <c r="H1592" s="6">
        <f t="shared" si="3"/>
        <v>0.797949638</v>
      </c>
      <c r="I1592" s="5" t="b">
        <f t="shared" si="4"/>
        <v>0</v>
      </c>
      <c r="J1592" s="48">
        <f t="shared" si="5"/>
        <v>0</v>
      </c>
      <c r="K1592" s="4">
        <f t="shared" si="6"/>
        <v>60</v>
      </c>
      <c r="L1592" s="7">
        <f t="shared" si="7"/>
        <v>-0.001017482194</v>
      </c>
      <c r="M1592" s="50" t="b">
        <f t="shared" si="8"/>
        <v>0</v>
      </c>
      <c r="N1592" s="50" t="b">
        <f t="shared" si="9"/>
        <v>0</v>
      </c>
      <c r="O1592" s="50">
        <f t="shared" si="10"/>
        <v>1</v>
      </c>
      <c r="P1592" s="4">
        <f t="shared" si="37"/>
        <v>216000</v>
      </c>
      <c r="Q1592" s="21">
        <f t="shared" si="31"/>
        <v>2</v>
      </c>
      <c r="V1592" s="52"/>
      <c r="W1592" s="53" t="str">
        <f t="shared" si="33"/>
        <v/>
      </c>
      <c r="AE1592" s="16"/>
      <c r="AF1592" s="17" t="str">
        <f t="shared" si="30"/>
        <v>#VALUE!</v>
      </c>
      <c r="AG1592" s="17" t="str">
        <f t="shared" si="22"/>
        <v>#N/A</v>
      </c>
      <c r="AH1592" s="17" t="str">
        <f t="shared" si="23"/>
        <v>#N/A</v>
      </c>
      <c r="AI1592" s="34">
        <f t="shared" si="24"/>
        <v>1</v>
      </c>
      <c r="AJ1592" s="18">
        <f t="shared" si="25"/>
        <v>9438.003</v>
      </c>
      <c r="AK1592" s="18">
        <f t="shared" si="26"/>
        <v>9175.83625</v>
      </c>
      <c r="AL1592" s="18">
        <f t="shared" si="27"/>
        <v>8913.6695</v>
      </c>
    </row>
    <row r="1593" ht="12.75" customHeight="1">
      <c r="A1593" s="1">
        <v>43095.0</v>
      </c>
      <c r="B1593" s="2">
        <v>969.9</v>
      </c>
      <c r="C1593" s="3">
        <v>10421.91</v>
      </c>
      <c r="D1593" s="2">
        <v>10416.0</v>
      </c>
      <c r="E1593" s="4"/>
      <c r="F1593" s="5">
        <f t="shared" si="1"/>
        <v>936.392</v>
      </c>
      <c r="G1593" s="6">
        <f t="shared" si="2"/>
        <v>0.9792544932</v>
      </c>
      <c r="H1593" s="6">
        <f t="shared" si="3"/>
        <v>0.8280450383</v>
      </c>
      <c r="I1593" s="5" t="b">
        <f t="shared" si="4"/>
        <v>0</v>
      </c>
      <c r="J1593" s="48">
        <f t="shared" si="5"/>
        <v>0</v>
      </c>
      <c r="K1593" s="4">
        <f t="shared" si="6"/>
        <v>-110</v>
      </c>
      <c r="L1593" s="7">
        <f t="shared" si="7"/>
        <v>-0.0005670745574</v>
      </c>
      <c r="M1593" s="50" t="b">
        <f t="shared" si="8"/>
        <v>0</v>
      </c>
      <c r="N1593" s="50" t="b">
        <f t="shared" si="9"/>
        <v>0</v>
      </c>
      <c r="O1593" s="50">
        <f t="shared" si="10"/>
        <v>-1</v>
      </c>
      <c r="P1593" s="4">
        <f t="shared" si="37"/>
        <v>222000</v>
      </c>
      <c r="Q1593" s="21">
        <f t="shared" si="31"/>
        <v>-2</v>
      </c>
      <c r="V1593" s="52"/>
      <c r="W1593" s="53" t="str">
        <f t="shared" si="33"/>
        <v/>
      </c>
      <c r="AE1593" s="16"/>
      <c r="AF1593" s="17" t="str">
        <f t="shared" si="30"/>
        <v>#VALUE!</v>
      </c>
      <c r="AG1593" s="17" t="str">
        <f t="shared" si="22"/>
        <v>#N/A</v>
      </c>
      <c r="AH1593" s="17" t="str">
        <f t="shared" si="23"/>
        <v>#N/A</v>
      </c>
      <c r="AI1593" s="34">
        <f t="shared" si="24"/>
        <v>1</v>
      </c>
      <c r="AJ1593" s="18">
        <f t="shared" si="25"/>
        <v>9379.719</v>
      </c>
      <c r="AK1593" s="18">
        <f t="shared" si="26"/>
        <v>9119.17125</v>
      </c>
      <c r="AL1593" s="18">
        <f t="shared" si="27"/>
        <v>8858.6235</v>
      </c>
    </row>
    <row r="1594" ht="12.75" customHeight="1">
      <c r="A1594" s="1">
        <v>43094.0</v>
      </c>
      <c r="B1594" s="2">
        <v>811.51</v>
      </c>
      <c r="C1594" s="3">
        <v>10522.49</v>
      </c>
      <c r="D1594" s="2">
        <v>10526.0</v>
      </c>
      <c r="E1594" s="4"/>
      <c r="F1594" s="5">
        <f t="shared" si="1"/>
        <v>965.472</v>
      </c>
      <c r="G1594" s="6">
        <f t="shared" si="2"/>
        <v>0.9888475247</v>
      </c>
      <c r="H1594" s="6">
        <f t="shared" si="3"/>
        <v>0.9130803903</v>
      </c>
      <c r="I1594" s="5" t="b">
        <f t="shared" si="4"/>
        <v>0</v>
      </c>
      <c r="J1594" s="48">
        <f t="shared" si="5"/>
        <v>0</v>
      </c>
      <c r="K1594" s="4">
        <f t="shared" si="6"/>
        <v>-9</v>
      </c>
      <c r="L1594" s="7">
        <f t="shared" si="7"/>
        <v>0.0003335712365</v>
      </c>
      <c r="M1594" s="50" t="b">
        <f t="shared" si="8"/>
        <v>0</v>
      </c>
      <c r="N1594" s="50" t="b">
        <f t="shared" si="9"/>
        <v>0</v>
      </c>
      <c r="O1594" s="50">
        <f t="shared" si="10"/>
        <v>-1</v>
      </c>
      <c r="P1594" s="4">
        <f t="shared" si="37"/>
        <v>211000</v>
      </c>
      <c r="Q1594" s="21">
        <f t="shared" si="31"/>
        <v>-2</v>
      </c>
      <c r="V1594" s="52"/>
      <c r="W1594" s="53" t="str">
        <f t="shared" si="33"/>
        <v/>
      </c>
      <c r="AE1594" s="16"/>
      <c r="AF1594" s="17" t="str">
        <f t="shared" si="30"/>
        <v>#VALUE!</v>
      </c>
      <c r="AG1594" s="17" t="str">
        <f t="shared" si="22"/>
        <v>#N/A</v>
      </c>
      <c r="AH1594" s="17" t="str">
        <f t="shared" si="23"/>
        <v>#N/A</v>
      </c>
      <c r="AI1594" s="34">
        <f t="shared" si="24"/>
        <v>1</v>
      </c>
      <c r="AJ1594" s="18">
        <f t="shared" si="25"/>
        <v>9470.241</v>
      </c>
      <c r="AK1594" s="18">
        <f t="shared" si="26"/>
        <v>9207.17875</v>
      </c>
      <c r="AL1594" s="18">
        <f t="shared" si="27"/>
        <v>8944.1165</v>
      </c>
    </row>
    <row r="1595" ht="12.75" customHeight="1">
      <c r="A1595" s="1">
        <v>43091.0</v>
      </c>
      <c r="B1595" s="2">
        <v>910.11</v>
      </c>
      <c r="C1595" s="3">
        <v>10537.27</v>
      </c>
      <c r="D1595" s="2">
        <v>10535.0</v>
      </c>
      <c r="E1595" s="4"/>
      <c r="F1595" s="5">
        <f t="shared" si="1"/>
        <v>991.44</v>
      </c>
      <c r="G1595" s="6">
        <f t="shared" si="2"/>
        <v>0.9905871718</v>
      </c>
      <c r="H1595" s="6">
        <f t="shared" si="3"/>
        <v>0.9100449692</v>
      </c>
      <c r="I1595" s="5" t="b">
        <f t="shared" si="4"/>
        <v>0</v>
      </c>
      <c r="J1595" s="48">
        <f t="shared" si="5"/>
        <v>0</v>
      </c>
      <c r="K1595" s="4">
        <f t="shared" si="6"/>
        <v>38</v>
      </c>
      <c r="L1595" s="7">
        <f t="shared" si="7"/>
        <v>-0.0002154258171</v>
      </c>
      <c r="M1595" s="50" t="b">
        <f t="shared" si="8"/>
        <v>0</v>
      </c>
      <c r="N1595" s="50" t="b">
        <f t="shared" si="9"/>
        <v>0</v>
      </c>
      <c r="O1595" s="50">
        <f t="shared" si="10"/>
        <v>-1</v>
      </c>
      <c r="P1595" s="4">
        <f t="shared" si="37"/>
        <v>210100</v>
      </c>
      <c r="Q1595" s="21">
        <f t="shared" si="31"/>
        <v>-2</v>
      </c>
      <c r="V1595" s="52"/>
      <c r="W1595" s="53" t="str">
        <f t="shared" si="33"/>
        <v/>
      </c>
      <c r="AE1595" s="16"/>
      <c r="AF1595" s="17" t="str">
        <f t="shared" si="30"/>
        <v>#VALUE!</v>
      </c>
      <c r="AG1595" s="17" t="str">
        <f t="shared" si="22"/>
        <v>#N/A</v>
      </c>
      <c r="AH1595" s="17" t="str">
        <f t="shared" si="23"/>
        <v>#N/A</v>
      </c>
      <c r="AI1595" s="34">
        <f t="shared" si="24"/>
        <v>1</v>
      </c>
      <c r="AJ1595" s="18">
        <f t="shared" si="25"/>
        <v>9483.543</v>
      </c>
      <c r="AK1595" s="18">
        <f t="shared" si="26"/>
        <v>9220.11125</v>
      </c>
      <c r="AL1595" s="18">
        <f t="shared" si="27"/>
        <v>8956.6795</v>
      </c>
    </row>
    <row r="1596" ht="12.75" customHeight="1">
      <c r="A1596" s="1">
        <v>43090.0</v>
      </c>
      <c r="B1596" s="2">
        <v>979.32</v>
      </c>
      <c r="C1596" s="3">
        <v>10488.97</v>
      </c>
      <c r="D1596" s="2">
        <v>10497.0</v>
      </c>
      <c r="E1596" s="4"/>
      <c r="F1596" s="5">
        <f t="shared" si="1"/>
        <v>1059.094</v>
      </c>
      <c r="G1596" s="6">
        <f t="shared" si="2"/>
        <v>0.9863720434</v>
      </c>
      <c r="H1596" s="6">
        <f t="shared" si="3"/>
        <v>1.016263406</v>
      </c>
      <c r="I1596" s="5" t="b">
        <f t="shared" si="4"/>
        <v>0</v>
      </c>
      <c r="J1596" s="48">
        <f t="shared" si="5"/>
        <v>0</v>
      </c>
      <c r="K1596" s="4">
        <f t="shared" si="6"/>
        <v>0</v>
      </c>
      <c r="L1596" s="7">
        <f t="shared" si="7"/>
        <v>0.0007655661137</v>
      </c>
      <c r="M1596" s="50" t="b">
        <f t="shared" si="8"/>
        <v>0</v>
      </c>
      <c r="N1596" s="50" t="b">
        <f t="shared" si="9"/>
        <v>0</v>
      </c>
      <c r="O1596" s="50">
        <f t="shared" si="10"/>
        <v>-1</v>
      </c>
      <c r="P1596" s="4">
        <f t="shared" si="37"/>
        <v>213900</v>
      </c>
      <c r="Q1596" s="21">
        <f t="shared" si="31"/>
        <v>-2</v>
      </c>
      <c r="V1596" s="52"/>
      <c r="W1596" s="53" t="str">
        <f t="shared" si="33"/>
        <v/>
      </c>
      <c r="AE1596" s="16"/>
      <c r="AF1596" s="17" t="str">
        <f t="shared" si="30"/>
        <v>#VALUE!</v>
      </c>
      <c r="AG1596" s="17" t="str">
        <f t="shared" si="22"/>
        <v>#N/A</v>
      </c>
      <c r="AH1596" s="17" t="str">
        <f t="shared" si="23"/>
        <v>#N/A</v>
      </c>
      <c r="AI1596" s="34">
        <f t="shared" si="24"/>
        <v>1</v>
      </c>
      <c r="AJ1596" s="18">
        <f t="shared" si="25"/>
        <v>9440.073</v>
      </c>
      <c r="AK1596" s="18">
        <f t="shared" si="26"/>
        <v>9177.84875</v>
      </c>
      <c r="AL1596" s="18">
        <f t="shared" si="27"/>
        <v>8915.6245</v>
      </c>
      <c r="AM1596" s="19">
        <v>66.0</v>
      </c>
      <c r="AN1596" s="19">
        <v>238.0</v>
      </c>
      <c r="AO1596" s="19">
        <v>24.0</v>
      </c>
      <c r="AP1596" s="19">
        <v>17.0</v>
      </c>
      <c r="AQ1596" s="19">
        <v>9.7</v>
      </c>
    </row>
    <row r="1597" ht="12.75" customHeight="1">
      <c r="A1597" s="102">
        <v>43089.0</v>
      </c>
      <c r="B1597" s="2">
        <v>1011.12</v>
      </c>
      <c r="C1597" s="3">
        <v>10504.52</v>
      </c>
      <c r="D1597" s="2">
        <v>10497.0</v>
      </c>
      <c r="E1597" s="4"/>
      <c r="F1597" s="5">
        <f t="shared" si="1"/>
        <v>1087.618</v>
      </c>
      <c r="G1597" s="6">
        <f t="shared" si="2"/>
        <v>0.9881935965</v>
      </c>
      <c r="H1597" s="6">
        <f t="shared" si="3"/>
        <v>1.01306028</v>
      </c>
      <c r="I1597" s="5" t="b">
        <f t="shared" si="4"/>
        <v>0</v>
      </c>
      <c r="J1597" s="48">
        <f t="shared" si="5"/>
        <v>0</v>
      </c>
      <c r="K1597" s="4">
        <f t="shared" si="6"/>
        <v>38</v>
      </c>
      <c r="L1597" s="7">
        <f t="shared" si="7"/>
        <v>-0.0007158823059</v>
      </c>
      <c r="M1597" s="50" t="b">
        <f t="shared" si="8"/>
        <v>0</v>
      </c>
      <c r="N1597" s="50" t="b">
        <f t="shared" si="9"/>
        <v>0</v>
      </c>
      <c r="O1597" s="50">
        <f t="shared" si="10"/>
        <v>-1</v>
      </c>
      <c r="P1597" s="4">
        <f t="shared" si="37"/>
        <v>213900</v>
      </c>
      <c r="Q1597" s="21">
        <f t="shared" si="31"/>
        <v>-2</v>
      </c>
      <c r="V1597" s="52"/>
      <c r="W1597" s="53" t="str">
        <f t="shared" si="33"/>
        <v/>
      </c>
      <c r="AE1597" s="16"/>
      <c r="AF1597" s="17" t="str">
        <f t="shared" si="30"/>
        <v>#VALUE!</v>
      </c>
      <c r="AG1597" s="17" t="str">
        <f t="shared" si="22"/>
        <v>#N/A</v>
      </c>
      <c r="AH1597" s="17" t="str">
        <f t="shared" si="23"/>
        <v>#N/A</v>
      </c>
      <c r="AI1597" s="34">
        <f t="shared" si="24"/>
        <v>1</v>
      </c>
      <c r="AJ1597" s="18">
        <f t="shared" si="25"/>
        <v>9454.068</v>
      </c>
      <c r="AK1597" s="18">
        <f t="shared" si="26"/>
        <v>9191.455</v>
      </c>
      <c r="AL1597" s="18">
        <f t="shared" si="27"/>
        <v>8928.842</v>
      </c>
    </row>
    <row r="1598" ht="12.75" customHeight="1">
      <c r="A1598" s="1">
        <v>43088.0</v>
      </c>
      <c r="B1598" s="2">
        <v>1115.3</v>
      </c>
      <c r="C1598" s="3">
        <v>10467.34</v>
      </c>
      <c r="D1598" s="2">
        <v>10459.0</v>
      </c>
      <c r="E1598" s="4"/>
      <c r="F1598" s="5">
        <f t="shared" si="1"/>
        <v>1090.35</v>
      </c>
      <c r="G1598" s="6">
        <f t="shared" si="2"/>
        <v>0.9849563709</v>
      </c>
      <c r="H1598" s="6">
        <f t="shared" si="3"/>
        <v>1.009116467</v>
      </c>
      <c r="I1598" s="5" t="b">
        <f t="shared" si="4"/>
        <v>0</v>
      </c>
      <c r="J1598" s="48">
        <f t="shared" si="5"/>
        <v>0</v>
      </c>
      <c r="K1598" s="4">
        <f t="shared" si="6"/>
        <v>-43</v>
      </c>
      <c r="L1598" s="7">
        <f t="shared" si="7"/>
        <v>-0.0007967640298</v>
      </c>
      <c r="M1598" s="50" t="b">
        <f t="shared" si="8"/>
        <v>0</v>
      </c>
      <c r="N1598" s="50" t="b">
        <f t="shared" si="9"/>
        <v>0</v>
      </c>
      <c r="O1598" s="50">
        <f t="shared" si="10"/>
        <v>-1</v>
      </c>
      <c r="P1598" s="4">
        <f t="shared" si="37"/>
        <v>217700</v>
      </c>
      <c r="Q1598" s="21">
        <f t="shared" si="31"/>
        <v>-2</v>
      </c>
      <c r="V1598" s="52"/>
      <c r="W1598" s="53" t="str">
        <f t="shared" si="33"/>
        <v/>
      </c>
      <c r="AE1598" s="16"/>
      <c r="AF1598" s="17" t="str">
        <f t="shared" si="30"/>
        <v>#VALUE!</v>
      </c>
      <c r="AG1598" s="17" t="str">
        <f t="shared" si="22"/>
        <v>#N/A</v>
      </c>
      <c r="AH1598" s="17" t="str">
        <f t="shared" si="23"/>
        <v>#N/A</v>
      </c>
      <c r="AI1598" s="34">
        <f t="shared" si="24"/>
        <v>1</v>
      </c>
      <c r="AJ1598" s="18">
        <f t="shared" si="25"/>
        <v>9420.606</v>
      </c>
      <c r="AK1598" s="18">
        <f t="shared" si="26"/>
        <v>9158.9225</v>
      </c>
      <c r="AL1598" s="18">
        <f t="shared" si="27"/>
        <v>8897.239</v>
      </c>
    </row>
    <row r="1599" ht="12.75" customHeight="1">
      <c r="A1599" s="1">
        <v>43087.0</v>
      </c>
      <c r="B1599" s="2">
        <v>941.35</v>
      </c>
      <c r="C1599" s="3">
        <v>10506.52</v>
      </c>
      <c r="D1599" s="2">
        <v>10502.0</v>
      </c>
      <c r="E1599" s="4"/>
      <c r="F1599" s="5">
        <f t="shared" si="1"/>
        <v>1079.436</v>
      </c>
      <c r="G1599" s="6">
        <f t="shared" si="2"/>
        <v>0.9886705152</v>
      </c>
      <c r="H1599" s="6">
        <f t="shared" si="3"/>
        <v>1.008014967</v>
      </c>
      <c r="I1599" s="5" t="b">
        <f t="shared" si="4"/>
        <v>0</v>
      </c>
      <c r="J1599" s="48">
        <f t="shared" si="5"/>
        <v>0</v>
      </c>
      <c r="K1599" s="4">
        <f t="shared" si="6"/>
        <v>17</v>
      </c>
      <c r="L1599" s="7">
        <f t="shared" si="7"/>
        <v>-0.0004302090511</v>
      </c>
      <c r="M1599" s="50" t="b">
        <f t="shared" si="8"/>
        <v>0</v>
      </c>
      <c r="N1599" s="50" t="b">
        <f t="shared" si="9"/>
        <v>0</v>
      </c>
      <c r="O1599" s="50">
        <f t="shared" si="10"/>
        <v>-1</v>
      </c>
      <c r="P1599" s="4">
        <f t="shared" si="37"/>
        <v>213400</v>
      </c>
      <c r="Q1599" s="21">
        <f t="shared" si="31"/>
        <v>-2</v>
      </c>
      <c r="V1599" s="52"/>
      <c r="W1599" s="53" t="str">
        <f t="shared" si="33"/>
        <v/>
      </c>
      <c r="AE1599" s="16"/>
      <c r="AF1599" s="17" t="str">
        <f t="shared" si="30"/>
        <v>#VALUE!</v>
      </c>
      <c r="AG1599" s="17" t="str">
        <f t="shared" si="22"/>
        <v>#N/A</v>
      </c>
      <c r="AH1599" s="17" t="str">
        <f t="shared" si="23"/>
        <v>#N/A</v>
      </c>
      <c r="AI1599" s="34">
        <f t="shared" si="24"/>
        <v>1</v>
      </c>
      <c r="AJ1599" s="18">
        <f t="shared" si="25"/>
        <v>9455.868</v>
      </c>
      <c r="AK1599" s="18">
        <f t="shared" si="26"/>
        <v>9193.205</v>
      </c>
      <c r="AL1599" s="18">
        <f t="shared" si="27"/>
        <v>8930.542</v>
      </c>
    </row>
    <row r="1600" ht="12.75" customHeight="1">
      <c r="A1600" s="1">
        <v>43084.0</v>
      </c>
      <c r="B1600" s="2">
        <v>1248.38</v>
      </c>
      <c r="C1600" s="3">
        <v>10491.44</v>
      </c>
      <c r="D1600" s="2">
        <v>10485.0</v>
      </c>
      <c r="E1600" s="4"/>
      <c r="F1600" s="5">
        <f t="shared" si="1"/>
        <v>1124.056</v>
      </c>
      <c r="G1600" s="6">
        <f t="shared" si="2"/>
        <v>0.9871401324</v>
      </c>
      <c r="H1600" s="6">
        <f t="shared" si="3"/>
        <v>1.004577968</v>
      </c>
      <c r="I1600" s="5" t="b">
        <f t="shared" si="4"/>
        <v>0</v>
      </c>
      <c r="J1600" s="48">
        <f t="shared" si="5"/>
        <v>0</v>
      </c>
      <c r="K1600" s="4">
        <f t="shared" si="6"/>
        <v>-43</v>
      </c>
      <c r="L1600" s="7">
        <f t="shared" si="7"/>
        <v>-0.000613833754</v>
      </c>
      <c r="M1600" s="50" t="b">
        <f t="shared" si="8"/>
        <v>0</v>
      </c>
      <c r="N1600" s="50" t="b">
        <f t="shared" si="9"/>
        <v>0</v>
      </c>
      <c r="O1600" s="50">
        <f t="shared" si="10"/>
        <v>-1</v>
      </c>
      <c r="P1600" s="4">
        <f t="shared" si="37"/>
        <v>215100</v>
      </c>
      <c r="Q1600" s="21">
        <f t="shared" si="31"/>
        <v>-2</v>
      </c>
      <c r="V1600" s="52"/>
      <c r="W1600" s="53" t="str">
        <f t="shared" si="33"/>
        <v/>
      </c>
      <c r="AE1600" s="16"/>
      <c r="AF1600" s="17" t="str">
        <f t="shared" si="30"/>
        <v>#VALUE!</v>
      </c>
      <c r="AG1600" s="17" t="str">
        <f t="shared" si="22"/>
        <v>#N/A</v>
      </c>
      <c r="AH1600" s="17" t="str">
        <f t="shared" si="23"/>
        <v>#N/A</v>
      </c>
      <c r="AI1600" s="34">
        <f t="shared" si="24"/>
        <v>1</v>
      </c>
      <c r="AJ1600" s="18">
        <f t="shared" si="25"/>
        <v>9442.296</v>
      </c>
      <c r="AK1600" s="18">
        <f t="shared" si="26"/>
        <v>9180.01</v>
      </c>
      <c r="AL1600" s="18">
        <f t="shared" si="27"/>
        <v>8917.724</v>
      </c>
    </row>
    <row r="1601" ht="12.75" customHeight="1">
      <c r="A1601" s="1">
        <v>43083.0</v>
      </c>
      <c r="B1601" s="2">
        <v>1121.94</v>
      </c>
      <c r="C1601" s="3">
        <v>10538.01</v>
      </c>
      <c r="D1601" s="2">
        <v>10528.0</v>
      </c>
      <c r="E1601" s="4"/>
      <c r="F1601" s="5">
        <f t="shared" si="1"/>
        <v>1133.474</v>
      </c>
      <c r="G1601" s="6">
        <f t="shared" si="2"/>
        <v>0.9914787914</v>
      </c>
      <c r="H1601" s="6">
        <f t="shared" si="3"/>
        <v>1.042189751</v>
      </c>
      <c r="I1601" s="5" t="b">
        <f t="shared" si="4"/>
        <v>0</v>
      </c>
      <c r="J1601" s="48">
        <f t="shared" si="5"/>
        <v>0</v>
      </c>
      <c r="K1601" s="4">
        <f t="shared" si="6"/>
        <v>79</v>
      </c>
      <c r="L1601" s="7">
        <f t="shared" si="7"/>
        <v>-0.0009498947145</v>
      </c>
      <c r="M1601" s="50" t="b">
        <f t="shared" si="8"/>
        <v>0</v>
      </c>
      <c r="N1601" s="50" t="b">
        <f t="shared" si="9"/>
        <v>0</v>
      </c>
      <c r="O1601" s="50">
        <f t="shared" si="10"/>
        <v>-1</v>
      </c>
      <c r="P1601" s="4">
        <f t="shared" si="37"/>
        <v>210800</v>
      </c>
      <c r="Q1601" s="21">
        <f t="shared" si="31"/>
        <v>-2</v>
      </c>
      <c r="V1601" s="52"/>
      <c r="W1601" s="53" t="str">
        <f t="shared" si="33"/>
        <v/>
      </c>
      <c r="AE1601" s="16"/>
      <c r="AF1601" s="17" t="str">
        <f t="shared" si="30"/>
        <v>#VALUE!</v>
      </c>
      <c r="AG1601" s="17" t="str">
        <f t="shared" si="22"/>
        <v>#N/A</v>
      </c>
      <c r="AH1601" s="17" t="str">
        <f t="shared" si="23"/>
        <v>#N/A</v>
      </c>
      <c r="AI1601" s="34">
        <f t="shared" si="24"/>
        <v>1</v>
      </c>
      <c r="AJ1601" s="18">
        <f t="shared" si="25"/>
        <v>9484.209</v>
      </c>
      <c r="AK1601" s="18">
        <f t="shared" si="26"/>
        <v>9220.75875</v>
      </c>
      <c r="AL1601" s="18">
        <f t="shared" si="27"/>
        <v>8957.3085</v>
      </c>
    </row>
    <row r="1602" ht="12.75" customHeight="1">
      <c r="A1602" s="1">
        <v>43082.0</v>
      </c>
      <c r="B1602" s="2">
        <v>1024.78</v>
      </c>
      <c r="C1602" s="3">
        <v>10470.7</v>
      </c>
      <c r="D1602" s="2">
        <v>10449.0</v>
      </c>
      <c r="E1602" s="4"/>
      <c r="F1602" s="5">
        <f t="shared" si="1"/>
        <v>1183.53</v>
      </c>
      <c r="G1602" s="6">
        <f t="shared" si="2"/>
        <v>0.9850869654</v>
      </c>
      <c r="H1602" s="6">
        <f t="shared" si="3"/>
        <v>1.100249655</v>
      </c>
      <c r="I1602" s="5" t="b">
        <f t="shared" si="4"/>
        <v>0</v>
      </c>
      <c r="J1602" s="48">
        <f t="shared" si="5"/>
        <v>0</v>
      </c>
      <c r="K1602" s="4">
        <f t="shared" si="6"/>
        <v>17</v>
      </c>
      <c r="L1602" s="7">
        <f t="shared" si="7"/>
        <v>-0.002072449788</v>
      </c>
      <c r="M1602" s="50" t="b">
        <f t="shared" si="8"/>
        <v>0</v>
      </c>
      <c r="N1602" s="50" t="b">
        <f t="shared" si="9"/>
        <v>0</v>
      </c>
      <c r="O1602" s="50">
        <f t="shared" si="10"/>
        <v>1</v>
      </c>
      <c r="P1602" s="4">
        <f t="shared" si="37"/>
        <v>202900</v>
      </c>
      <c r="Q1602" s="21">
        <f t="shared" si="31"/>
        <v>2</v>
      </c>
      <c r="V1602" s="52"/>
      <c r="W1602" s="53" t="str">
        <f t="shared" si="33"/>
        <v/>
      </c>
      <c r="AE1602" s="16"/>
      <c r="AF1602" s="17" t="str">
        <f t="shared" si="30"/>
        <v>#VALUE!</v>
      </c>
      <c r="AG1602" s="17" t="str">
        <f t="shared" si="22"/>
        <v>#N/A</v>
      </c>
      <c r="AH1602" s="17" t="str">
        <f t="shared" si="23"/>
        <v>#N/A</v>
      </c>
      <c r="AI1602" s="34">
        <f t="shared" si="24"/>
        <v>1</v>
      </c>
      <c r="AJ1602" s="18">
        <f t="shared" si="25"/>
        <v>9423.63</v>
      </c>
      <c r="AK1602" s="18">
        <f t="shared" si="26"/>
        <v>9161.8625</v>
      </c>
      <c r="AL1602" s="18">
        <f t="shared" si="27"/>
        <v>8900.095</v>
      </c>
    </row>
    <row r="1603" ht="12.75" customHeight="1">
      <c r="A1603" s="1">
        <v>43081.0</v>
      </c>
      <c r="B1603" s="2">
        <v>1060.73</v>
      </c>
      <c r="C1603" s="3">
        <v>10443.28</v>
      </c>
      <c r="D1603" s="2">
        <v>10432.0</v>
      </c>
      <c r="E1603" s="4"/>
      <c r="F1603" s="5">
        <f t="shared" si="1"/>
        <v>1297.464</v>
      </c>
      <c r="G1603" s="6">
        <f t="shared" si="2"/>
        <v>0.9822595125</v>
      </c>
      <c r="H1603" s="6">
        <f t="shared" si="3"/>
        <v>1.2731268</v>
      </c>
      <c r="I1603" s="5" t="b">
        <f t="shared" si="4"/>
        <v>0</v>
      </c>
      <c r="J1603" s="48">
        <f t="shared" si="5"/>
        <v>0</v>
      </c>
      <c r="K1603" s="4">
        <f t="shared" si="6"/>
        <v>-47</v>
      </c>
      <c r="L1603" s="7">
        <f t="shared" si="7"/>
        <v>-0.001080120422</v>
      </c>
      <c r="M1603" s="50" t="b">
        <f t="shared" si="8"/>
        <v>0</v>
      </c>
      <c r="N1603" s="50" t="b">
        <f t="shared" si="9"/>
        <v>0</v>
      </c>
      <c r="O1603" s="50">
        <f t="shared" si="10"/>
        <v>1</v>
      </c>
      <c r="P1603" s="4">
        <f t="shared" si="37"/>
        <v>201200</v>
      </c>
      <c r="Q1603" s="21">
        <f t="shared" si="31"/>
        <v>2</v>
      </c>
      <c r="V1603" s="52"/>
      <c r="W1603" s="53" t="str">
        <f t="shared" si="33"/>
        <v/>
      </c>
      <c r="AE1603" s="16"/>
      <c r="AF1603" s="17" t="str">
        <f t="shared" si="30"/>
        <v>#VALUE!</v>
      </c>
      <c r="AG1603" s="17" t="str">
        <f t="shared" si="22"/>
        <v>#N/A</v>
      </c>
      <c r="AH1603" s="17" t="str">
        <f t="shared" si="23"/>
        <v>#N/A</v>
      </c>
      <c r="AI1603" s="34">
        <f t="shared" si="24"/>
        <v>1</v>
      </c>
      <c r="AJ1603" s="18">
        <f t="shared" si="25"/>
        <v>9398.952</v>
      </c>
      <c r="AK1603" s="18">
        <f t="shared" si="26"/>
        <v>9137.87</v>
      </c>
      <c r="AL1603" s="18">
        <f t="shared" si="27"/>
        <v>8876.788</v>
      </c>
    </row>
    <row r="1604" ht="12.75" customHeight="1">
      <c r="A1604" s="1">
        <v>43080.0</v>
      </c>
      <c r="B1604" s="2">
        <v>1164.45</v>
      </c>
      <c r="C1604" s="3">
        <v>10473.09</v>
      </c>
      <c r="D1604" s="2">
        <v>10479.0</v>
      </c>
      <c r="E1604" s="4"/>
      <c r="F1604" s="5">
        <f t="shared" si="1"/>
        <v>1373.956</v>
      </c>
      <c r="G1604" s="6">
        <f t="shared" si="2"/>
        <v>0.9848516301</v>
      </c>
      <c r="H1604" s="6">
        <f t="shared" si="3"/>
        <v>1.264867318</v>
      </c>
      <c r="I1604" s="5" t="b">
        <f t="shared" si="4"/>
        <v>0</v>
      </c>
      <c r="J1604" s="48">
        <f t="shared" si="5"/>
        <v>0</v>
      </c>
      <c r="K1604" s="4">
        <f t="shared" si="6"/>
        <v>82</v>
      </c>
      <c r="L1604" s="7">
        <f t="shared" si="7"/>
        <v>0.0005643033718</v>
      </c>
      <c r="M1604" s="50" t="b">
        <f t="shared" si="8"/>
        <v>0</v>
      </c>
      <c r="N1604" s="50" t="b">
        <f t="shared" si="9"/>
        <v>0</v>
      </c>
      <c r="O1604" s="50">
        <f t="shared" si="10"/>
        <v>-1</v>
      </c>
      <c r="P1604" s="4">
        <f t="shared" si="37"/>
        <v>196500</v>
      </c>
      <c r="Q1604" s="21">
        <f t="shared" si="31"/>
        <v>-2</v>
      </c>
      <c r="V1604" s="52"/>
      <c r="W1604" s="53" t="str">
        <f t="shared" si="33"/>
        <v/>
      </c>
      <c r="AE1604" s="16"/>
      <c r="AF1604" s="17" t="str">
        <f t="shared" si="30"/>
        <v>#VALUE!</v>
      </c>
      <c r="AG1604" s="17" t="str">
        <f t="shared" si="22"/>
        <v>#N/A</v>
      </c>
      <c r="AH1604" s="17" t="str">
        <f t="shared" si="23"/>
        <v>#N/A</v>
      </c>
      <c r="AI1604" s="34">
        <f t="shared" si="24"/>
        <v>1</v>
      </c>
      <c r="AJ1604" s="18">
        <f t="shared" si="25"/>
        <v>9425.781</v>
      </c>
      <c r="AK1604" s="18">
        <f t="shared" si="26"/>
        <v>9163.95375</v>
      </c>
      <c r="AL1604" s="18">
        <f t="shared" si="27"/>
        <v>8902.1265</v>
      </c>
    </row>
    <row r="1605" ht="12.75" customHeight="1">
      <c r="A1605" s="1">
        <v>43077.0</v>
      </c>
      <c r="B1605" s="2">
        <v>1295.47</v>
      </c>
      <c r="C1605" s="3">
        <v>10398.62</v>
      </c>
      <c r="D1605" s="2">
        <v>10397.0</v>
      </c>
      <c r="E1605" s="4"/>
      <c r="F1605" s="5">
        <f t="shared" si="1"/>
        <v>1397.256</v>
      </c>
      <c r="G1605" s="6">
        <f t="shared" si="2"/>
        <v>0.9777254152</v>
      </c>
      <c r="H1605" s="6">
        <f t="shared" si="3"/>
        <v>1.263969067</v>
      </c>
      <c r="I1605" s="5" t="b">
        <f t="shared" si="4"/>
        <v>0</v>
      </c>
      <c r="J1605" s="48">
        <f t="shared" si="5"/>
        <v>0</v>
      </c>
      <c r="K1605" s="4">
        <f t="shared" si="6"/>
        <v>37</v>
      </c>
      <c r="L1605" s="7">
        <f t="shared" si="7"/>
        <v>-0.0001557899029</v>
      </c>
      <c r="M1605" s="50" t="b">
        <f t="shared" si="8"/>
        <v>0</v>
      </c>
      <c r="N1605" s="50" t="b">
        <f t="shared" si="9"/>
        <v>0</v>
      </c>
      <c r="O1605" s="50">
        <f t="shared" si="10"/>
        <v>-1</v>
      </c>
      <c r="P1605" s="4">
        <f t="shared" si="37"/>
        <v>204700</v>
      </c>
      <c r="Q1605" s="21">
        <f t="shared" si="31"/>
        <v>-2</v>
      </c>
      <c r="V1605" s="52"/>
      <c r="W1605" s="53" t="str">
        <f t="shared" si="33"/>
        <v/>
      </c>
      <c r="AE1605" s="16"/>
      <c r="AF1605" s="17" t="str">
        <f t="shared" si="30"/>
        <v>#VALUE!</v>
      </c>
      <c r="AG1605" s="17" t="str">
        <f t="shared" si="22"/>
        <v>#N/A</v>
      </c>
      <c r="AH1605" s="17" t="str">
        <f t="shared" si="23"/>
        <v>#N/A</v>
      </c>
      <c r="AI1605" s="34">
        <f t="shared" si="24"/>
        <v>1</v>
      </c>
      <c r="AJ1605" s="18">
        <f t="shared" si="25"/>
        <v>9358.758</v>
      </c>
      <c r="AK1605" s="18">
        <f t="shared" si="26"/>
        <v>9098.7925</v>
      </c>
      <c r="AL1605" s="18">
        <f t="shared" si="27"/>
        <v>8838.827</v>
      </c>
    </row>
    <row r="1606" ht="12.75" customHeight="1">
      <c r="A1606" s="1">
        <v>43076.0</v>
      </c>
      <c r="B1606" s="2">
        <v>1372.22</v>
      </c>
      <c r="C1606" s="3">
        <v>10355.76</v>
      </c>
      <c r="D1606" s="2">
        <v>10360.0</v>
      </c>
      <c r="E1606" s="4"/>
      <c r="F1606" s="5">
        <f t="shared" si="1"/>
        <v>1495.63</v>
      </c>
      <c r="G1606" s="6">
        <f t="shared" si="2"/>
        <v>0.9734907054</v>
      </c>
      <c r="H1606" s="6">
        <f t="shared" si="3"/>
        <v>1.41770844</v>
      </c>
      <c r="I1606" s="5" t="b">
        <f t="shared" si="4"/>
        <v>0</v>
      </c>
      <c r="J1606" s="48">
        <f t="shared" si="5"/>
        <v>0</v>
      </c>
      <c r="K1606" s="4">
        <f t="shared" si="6"/>
        <v>-26</v>
      </c>
      <c r="L1606" s="7">
        <f t="shared" si="7"/>
        <v>0.0004094339768</v>
      </c>
      <c r="M1606" s="50" t="b">
        <f t="shared" si="8"/>
        <v>0</v>
      </c>
      <c r="N1606" s="50" t="b">
        <f t="shared" si="9"/>
        <v>0</v>
      </c>
      <c r="O1606" s="50">
        <f t="shared" si="10"/>
        <v>1</v>
      </c>
      <c r="P1606" s="4">
        <f t="shared" si="37"/>
        <v>201000</v>
      </c>
      <c r="Q1606" s="21">
        <f t="shared" si="31"/>
        <v>2</v>
      </c>
      <c r="V1606" s="52"/>
      <c r="W1606" s="53" t="str">
        <f t="shared" si="33"/>
        <v/>
      </c>
      <c r="AE1606" s="16"/>
      <c r="AF1606" s="17" t="str">
        <f t="shared" si="30"/>
        <v>#VALUE!</v>
      </c>
      <c r="AG1606" s="17" t="str">
        <f t="shared" si="22"/>
        <v>#N/A</v>
      </c>
      <c r="AH1606" s="17" t="str">
        <f t="shared" si="23"/>
        <v>#N/A</v>
      </c>
      <c r="AI1606" s="34">
        <f t="shared" si="24"/>
        <v>1</v>
      </c>
      <c r="AJ1606" s="18">
        <f t="shared" si="25"/>
        <v>9320.184</v>
      </c>
      <c r="AK1606" s="18">
        <f t="shared" si="26"/>
        <v>9061.29</v>
      </c>
      <c r="AL1606" s="18">
        <f t="shared" si="27"/>
        <v>8802.396</v>
      </c>
    </row>
    <row r="1607" ht="12.75" customHeight="1">
      <c r="A1607" s="1">
        <v>43075.0</v>
      </c>
      <c r="B1607" s="2">
        <v>1594.45</v>
      </c>
      <c r="C1607" s="3">
        <v>10393.92</v>
      </c>
      <c r="D1607" s="2">
        <v>10386.0</v>
      </c>
      <c r="E1607" s="4"/>
      <c r="F1607" s="5">
        <f t="shared" si="1"/>
        <v>1679.446</v>
      </c>
      <c r="G1607" s="6">
        <f t="shared" si="2"/>
        <v>0.9766883476</v>
      </c>
      <c r="H1607" s="6">
        <f t="shared" si="3"/>
        <v>1.820504974</v>
      </c>
      <c r="I1607" s="5" t="b">
        <f t="shared" si="4"/>
        <v>0</v>
      </c>
      <c r="J1607" s="48">
        <f t="shared" si="5"/>
        <v>0</v>
      </c>
      <c r="K1607" s="4">
        <f t="shared" si="6"/>
        <v>-187</v>
      </c>
      <c r="L1607" s="7">
        <f t="shared" si="7"/>
        <v>-0.0007619839291</v>
      </c>
      <c r="M1607" s="50" t="b">
        <f t="shared" si="8"/>
        <v>0</v>
      </c>
      <c r="N1607" s="50" t="b">
        <f t="shared" si="9"/>
        <v>0</v>
      </c>
      <c r="O1607" s="50">
        <f t="shared" si="10"/>
        <v>1</v>
      </c>
      <c r="P1607" s="4">
        <f t="shared" si="37"/>
        <v>203600</v>
      </c>
      <c r="Q1607" s="21">
        <f t="shared" si="31"/>
        <v>2</v>
      </c>
      <c r="V1607" s="52"/>
      <c r="W1607" s="53" t="str">
        <f t="shared" si="33"/>
        <v/>
      </c>
      <c r="AE1607" s="16"/>
      <c r="AF1607" s="17" t="str">
        <f t="shared" si="30"/>
        <v>#VALUE!</v>
      </c>
      <c r="AG1607" s="17" t="str">
        <f t="shared" si="22"/>
        <v>#N/A</v>
      </c>
      <c r="AH1607" s="17" t="str">
        <f t="shared" si="23"/>
        <v>#N/A</v>
      </c>
      <c r="AI1607" s="34">
        <f t="shared" si="24"/>
        <v>1</v>
      </c>
      <c r="AJ1607" s="18">
        <f t="shared" si="25"/>
        <v>9354.528</v>
      </c>
      <c r="AK1607" s="18">
        <f t="shared" si="26"/>
        <v>9094.68</v>
      </c>
      <c r="AL1607" s="18">
        <f t="shared" si="27"/>
        <v>8834.832</v>
      </c>
    </row>
    <row r="1608" ht="12.75" customHeight="1">
      <c r="A1608" s="1">
        <v>43074.0</v>
      </c>
      <c r="B1608" s="2">
        <v>1443.19</v>
      </c>
      <c r="C1608" s="3">
        <v>10566.85</v>
      </c>
      <c r="D1608" s="2">
        <v>10573.0</v>
      </c>
      <c r="E1608" s="4"/>
      <c r="F1608" s="5">
        <f t="shared" si="1"/>
        <v>1627.542</v>
      </c>
      <c r="G1608" s="6">
        <f t="shared" si="2"/>
        <v>0.9926610118</v>
      </c>
      <c r="H1608" s="6">
        <f t="shared" si="3"/>
        <v>1.827611749</v>
      </c>
      <c r="I1608" s="5" t="b">
        <f t="shared" si="4"/>
        <v>0</v>
      </c>
      <c r="J1608" s="48">
        <f t="shared" si="5"/>
        <v>0</v>
      </c>
      <c r="K1608" s="4">
        <f t="shared" si="6"/>
        <v>-76</v>
      </c>
      <c r="L1608" s="7">
        <f t="shared" si="7"/>
        <v>0.0005820088295</v>
      </c>
      <c r="M1608" s="50" t="b">
        <f t="shared" si="8"/>
        <v>0</v>
      </c>
      <c r="N1608" s="50" t="b">
        <f t="shared" si="9"/>
        <v>0</v>
      </c>
      <c r="O1608" s="50">
        <f t="shared" si="10"/>
        <v>1</v>
      </c>
      <c r="P1608" s="4">
        <f t="shared" si="37"/>
        <v>222300</v>
      </c>
      <c r="Q1608" s="21">
        <f t="shared" si="31"/>
        <v>2</v>
      </c>
      <c r="V1608" s="52"/>
      <c r="W1608" s="53" t="str">
        <f t="shared" si="33"/>
        <v/>
      </c>
      <c r="AE1608" s="16"/>
      <c r="AF1608" s="17" t="str">
        <f t="shared" si="30"/>
        <v>#VALUE!</v>
      </c>
      <c r="AG1608" s="17" t="str">
        <f t="shared" si="22"/>
        <v>#N/A</v>
      </c>
      <c r="AH1608" s="17" t="str">
        <f t="shared" si="23"/>
        <v>#N/A</v>
      </c>
      <c r="AI1608" s="34">
        <f t="shared" si="24"/>
        <v>1</v>
      </c>
      <c r="AJ1608" s="18">
        <f t="shared" si="25"/>
        <v>9510.165</v>
      </c>
      <c r="AK1608" s="18">
        <f t="shared" si="26"/>
        <v>9245.99375</v>
      </c>
      <c r="AL1608" s="18">
        <f t="shared" si="27"/>
        <v>8981.8225</v>
      </c>
    </row>
    <row r="1609" ht="12.75" customHeight="1">
      <c r="A1609" s="1">
        <v>43073.0</v>
      </c>
      <c r="B1609" s="2">
        <v>1280.95</v>
      </c>
      <c r="C1609" s="3">
        <v>10651.11</v>
      </c>
      <c r="D1609" s="2">
        <v>10649.0</v>
      </c>
      <c r="E1609" s="4"/>
      <c r="F1609" s="5">
        <f t="shared" si="1"/>
        <v>1616.826</v>
      </c>
      <c r="G1609" s="6">
        <f t="shared" si="2"/>
        <v>1.00050897</v>
      </c>
      <c r="H1609" s="6">
        <f t="shared" si="3"/>
        <v>1.833523072</v>
      </c>
      <c r="I1609" s="5" t="b">
        <f t="shared" si="4"/>
        <v>0</v>
      </c>
      <c r="J1609" s="48">
        <f t="shared" si="5"/>
        <v>0</v>
      </c>
      <c r="K1609" s="4">
        <f t="shared" si="6"/>
        <v>45</v>
      </c>
      <c r="L1609" s="7">
        <f t="shared" si="7"/>
        <v>-0.0001981014185</v>
      </c>
      <c r="M1609" s="50" t="b">
        <f t="shared" si="8"/>
        <v>0</v>
      </c>
      <c r="N1609" s="50" t="b">
        <f t="shared" si="9"/>
        <v>0</v>
      </c>
      <c r="O1609" s="50">
        <f t="shared" si="10"/>
        <v>1</v>
      </c>
      <c r="P1609" s="4">
        <f t="shared" si="37"/>
        <v>229900</v>
      </c>
      <c r="Q1609" s="21">
        <f t="shared" si="31"/>
        <v>2</v>
      </c>
      <c r="V1609" s="52"/>
      <c r="W1609" s="53" t="str">
        <f t="shared" si="33"/>
        <v/>
      </c>
      <c r="AE1609" s="16"/>
      <c r="AF1609" s="17" t="str">
        <f t="shared" si="30"/>
        <v>#VALUE!</v>
      </c>
      <c r="AG1609" s="17" t="str">
        <f t="shared" si="22"/>
        <v>#N/A</v>
      </c>
      <c r="AH1609" s="17" t="str">
        <f t="shared" si="23"/>
        <v>#N/A</v>
      </c>
      <c r="AI1609" s="34">
        <f t="shared" si="24"/>
        <v>1</v>
      </c>
      <c r="AJ1609" s="18">
        <f t="shared" si="25"/>
        <v>9585.999</v>
      </c>
      <c r="AK1609" s="18">
        <f t="shared" si="26"/>
        <v>9319.72125</v>
      </c>
      <c r="AL1609" s="18">
        <f t="shared" si="27"/>
        <v>9053.4435</v>
      </c>
    </row>
    <row r="1610" ht="12.75" customHeight="1">
      <c r="A1610" s="1">
        <v>43070.0</v>
      </c>
      <c r="B1610" s="2">
        <v>1787.34</v>
      </c>
      <c r="C1610" s="3">
        <v>10600.37</v>
      </c>
      <c r="D1610" s="2">
        <v>10604.0</v>
      </c>
      <c r="E1610" s="4"/>
      <c r="F1610" s="5">
        <f t="shared" si="1"/>
        <v>1627.444</v>
      </c>
      <c r="G1610" s="6">
        <f t="shared" si="2"/>
        <v>0.9959182868</v>
      </c>
      <c r="H1610" s="6">
        <f t="shared" si="3"/>
        <v>1.833091815</v>
      </c>
      <c r="I1610" s="5" t="b">
        <f t="shared" si="4"/>
        <v>0</v>
      </c>
      <c r="J1610" s="48">
        <f t="shared" si="5"/>
        <v>0</v>
      </c>
      <c r="K1610" s="4">
        <f t="shared" si="6"/>
        <v>30</v>
      </c>
      <c r="L1610" s="7">
        <f t="shared" si="7"/>
        <v>0.0003424408771</v>
      </c>
      <c r="M1610" s="50" t="b">
        <f t="shared" si="8"/>
        <v>0</v>
      </c>
      <c r="N1610" s="50" t="b">
        <f t="shared" si="9"/>
        <v>0</v>
      </c>
      <c r="O1610" s="50">
        <f t="shared" si="10"/>
        <v>1</v>
      </c>
      <c r="P1610" s="4">
        <f t="shared" si="37"/>
        <v>225400</v>
      </c>
      <c r="Q1610" s="21">
        <f t="shared" si="31"/>
        <v>2</v>
      </c>
      <c r="V1610" s="52"/>
      <c r="W1610" s="53" t="str">
        <f t="shared" si="33"/>
        <v/>
      </c>
      <c r="AE1610" s="16"/>
      <c r="AF1610" s="17" t="str">
        <f t="shared" si="30"/>
        <v>#VALUE!</v>
      </c>
      <c r="AG1610" s="17" t="str">
        <f t="shared" si="22"/>
        <v>#N/A</v>
      </c>
      <c r="AH1610" s="17" t="str">
        <f t="shared" si="23"/>
        <v>#N/A</v>
      </c>
      <c r="AI1610" s="34">
        <f t="shared" si="24"/>
        <v>1</v>
      </c>
      <c r="AJ1610" s="18">
        <f t="shared" si="25"/>
        <v>9540.333</v>
      </c>
      <c r="AK1610" s="18">
        <f t="shared" si="26"/>
        <v>9275.32375</v>
      </c>
      <c r="AL1610" s="18">
        <f t="shared" si="27"/>
        <v>9010.3145</v>
      </c>
    </row>
    <row r="1611" ht="12.75" customHeight="1">
      <c r="A1611" s="1">
        <v>43069.0</v>
      </c>
      <c r="B1611" s="2">
        <v>2291.3</v>
      </c>
      <c r="C1611" s="3">
        <v>10560.44</v>
      </c>
      <c r="D1611" s="2">
        <v>10574.0</v>
      </c>
      <c r="E1611" s="4"/>
      <c r="F1611" s="5">
        <f t="shared" si="1"/>
        <v>1519.668</v>
      </c>
      <c r="G1611" s="6">
        <f t="shared" si="2"/>
        <v>0.992248398</v>
      </c>
      <c r="H1611" s="6">
        <f t="shared" si="3"/>
        <v>1.847620932</v>
      </c>
      <c r="I1611" s="5" t="b">
        <f t="shared" si="4"/>
        <v>0</v>
      </c>
      <c r="J1611" s="48">
        <f t="shared" si="5"/>
        <v>0</v>
      </c>
      <c r="K1611" s="4">
        <f t="shared" si="6"/>
        <v>-155</v>
      </c>
      <c r="L1611" s="7">
        <f t="shared" si="7"/>
        <v>0.001284037408</v>
      </c>
      <c r="M1611" s="50" t="b">
        <f t="shared" si="8"/>
        <v>0</v>
      </c>
      <c r="N1611" s="50" t="b">
        <f t="shared" si="9"/>
        <v>0</v>
      </c>
      <c r="O1611" s="50">
        <f t="shared" si="10"/>
        <v>1</v>
      </c>
      <c r="P1611" s="4">
        <f t="shared" si="37"/>
        <v>222400</v>
      </c>
      <c r="Q1611" s="21">
        <f t="shared" si="31"/>
        <v>2</v>
      </c>
      <c r="V1611" s="52"/>
      <c r="W1611" s="53" t="str">
        <f t="shared" si="33"/>
        <v/>
      </c>
      <c r="AE1611" s="16"/>
      <c r="AF1611" s="17" t="str">
        <f t="shared" si="30"/>
        <v>#VALUE!</v>
      </c>
      <c r="AG1611" s="17" t="str">
        <f t="shared" si="22"/>
        <v>#N/A</v>
      </c>
      <c r="AH1611" s="17" t="str">
        <f t="shared" si="23"/>
        <v>#N/A</v>
      </c>
      <c r="AI1611" s="34">
        <f t="shared" si="24"/>
        <v>1</v>
      </c>
      <c r="AJ1611" s="18">
        <f t="shared" si="25"/>
        <v>9504.396</v>
      </c>
      <c r="AK1611" s="18">
        <f t="shared" si="26"/>
        <v>9240.385</v>
      </c>
      <c r="AL1611" s="18">
        <f t="shared" si="27"/>
        <v>8976.374</v>
      </c>
    </row>
    <row r="1612" ht="12.75" customHeight="1">
      <c r="A1612" s="1">
        <v>43068.0</v>
      </c>
      <c r="B1612" s="2">
        <v>1334.93</v>
      </c>
      <c r="C1612" s="3">
        <v>10713.55</v>
      </c>
      <c r="D1612" s="2">
        <v>10729.0</v>
      </c>
      <c r="E1612" s="4"/>
      <c r="F1612" s="5">
        <f t="shared" si="1"/>
        <v>1318.184</v>
      </c>
      <c r="G1612" s="6">
        <f t="shared" si="2"/>
        <v>1.006543985</v>
      </c>
      <c r="H1612" s="6">
        <f t="shared" si="3"/>
        <v>1.138813474</v>
      </c>
      <c r="I1612" s="5" t="b">
        <f t="shared" si="4"/>
        <v>0</v>
      </c>
      <c r="J1612" s="48">
        <f t="shared" si="5"/>
        <v>0</v>
      </c>
      <c r="K1612" s="4">
        <f t="shared" si="6"/>
        <v>21</v>
      </c>
      <c r="L1612" s="7">
        <f t="shared" si="7"/>
        <v>0.001442099024</v>
      </c>
      <c r="M1612" s="50" t="b">
        <f t="shared" si="8"/>
        <v>0</v>
      </c>
      <c r="N1612" s="50" t="b">
        <f t="shared" si="9"/>
        <v>0</v>
      </c>
      <c r="O1612" s="50">
        <f t="shared" si="10"/>
        <v>-1</v>
      </c>
      <c r="P1612" s="4">
        <f t="shared" si="37"/>
        <v>206900</v>
      </c>
      <c r="Q1612" s="21">
        <f t="shared" si="31"/>
        <v>-2</v>
      </c>
      <c r="V1612" s="52"/>
      <c r="W1612" s="53" t="str">
        <f t="shared" si="33"/>
        <v/>
      </c>
      <c r="AE1612" s="16"/>
      <c r="AF1612" s="17" t="str">
        <f t="shared" si="30"/>
        <v>#VALUE!</v>
      </c>
      <c r="AG1612" s="17" t="str">
        <f t="shared" si="22"/>
        <v>#N/A</v>
      </c>
      <c r="AH1612" s="17" t="str">
        <f t="shared" si="23"/>
        <v>#N/A</v>
      </c>
      <c r="AI1612" s="34">
        <f t="shared" si="24"/>
        <v>1</v>
      </c>
      <c r="AJ1612" s="18">
        <f t="shared" si="25"/>
        <v>9642.195</v>
      </c>
      <c r="AK1612" s="18">
        <f t="shared" si="26"/>
        <v>9374.35625</v>
      </c>
      <c r="AL1612" s="18">
        <f t="shared" si="27"/>
        <v>9106.5175</v>
      </c>
    </row>
    <row r="1613" ht="12.75" customHeight="1">
      <c r="A1613" s="1">
        <v>43067.0</v>
      </c>
      <c r="B1613" s="2">
        <v>1389.61</v>
      </c>
      <c r="C1613" s="3">
        <v>10707.07</v>
      </c>
      <c r="D1613" s="2">
        <v>10708.0</v>
      </c>
      <c r="E1613" s="4"/>
      <c r="F1613" s="5">
        <f t="shared" si="1"/>
        <v>1408.402</v>
      </c>
      <c r="G1613" s="6">
        <f t="shared" si="2"/>
        <v>1.006161552</v>
      </c>
      <c r="H1613" s="6">
        <f t="shared" si="3"/>
        <v>1.469308779</v>
      </c>
      <c r="I1613" s="5" t="b">
        <f t="shared" si="4"/>
        <v>0</v>
      </c>
      <c r="J1613" s="48">
        <f t="shared" si="5"/>
        <v>0</v>
      </c>
      <c r="K1613" s="4">
        <f t="shared" si="6"/>
        <v>-42</v>
      </c>
      <c r="L1613" s="7">
        <f t="shared" si="7"/>
        <v>0.0000868584963</v>
      </c>
      <c r="M1613" s="50" t="b">
        <f t="shared" si="8"/>
        <v>0</v>
      </c>
      <c r="N1613" s="50" t="b">
        <f t="shared" si="9"/>
        <v>0</v>
      </c>
      <c r="O1613" s="50">
        <f t="shared" si="10"/>
        <v>1</v>
      </c>
      <c r="P1613" s="4">
        <f t="shared" si="37"/>
        <v>204800</v>
      </c>
      <c r="Q1613" s="21">
        <f t="shared" si="31"/>
        <v>2</v>
      </c>
      <c r="V1613" s="52"/>
      <c r="W1613" s="53" t="str">
        <f t="shared" si="33"/>
        <v/>
      </c>
      <c r="AE1613" s="16"/>
      <c r="AF1613" s="17" t="str">
        <f t="shared" si="30"/>
        <v>#VALUE!</v>
      </c>
      <c r="AG1613" s="17" t="str">
        <f t="shared" si="22"/>
        <v>#N/A</v>
      </c>
      <c r="AH1613" s="17" t="str">
        <f t="shared" si="23"/>
        <v>#N/A</v>
      </c>
      <c r="AI1613" s="34">
        <f t="shared" si="24"/>
        <v>1</v>
      </c>
      <c r="AJ1613" s="18">
        <f t="shared" si="25"/>
        <v>9636.363</v>
      </c>
      <c r="AK1613" s="18">
        <f t="shared" si="26"/>
        <v>9368.68625</v>
      </c>
      <c r="AL1613" s="18">
        <f t="shared" si="27"/>
        <v>9101.0095</v>
      </c>
    </row>
    <row r="1614" ht="12.75" customHeight="1">
      <c r="A1614" s="1">
        <v>43066.0</v>
      </c>
      <c r="B1614" s="2">
        <v>1334.04</v>
      </c>
      <c r="C1614" s="3">
        <v>10750.93</v>
      </c>
      <c r="D1614" s="2">
        <v>10750.0</v>
      </c>
      <c r="E1614" s="4"/>
      <c r="F1614" s="5">
        <f t="shared" si="1"/>
        <v>1403.222</v>
      </c>
      <c r="G1614" s="6">
        <f t="shared" si="2"/>
        <v>1.010460795</v>
      </c>
      <c r="H1614" s="6">
        <f t="shared" si="3"/>
        <v>1.474343329</v>
      </c>
      <c r="I1614" s="5" t="b">
        <f t="shared" si="4"/>
        <v>0</v>
      </c>
      <c r="J1614" s="48">
        <f t="shared" si="5"/>
        <v>0</v>
      </c>
      <c r="K1614" s="4">
        <f t="shared" si="6"/>
        <v>-106</v>
      </c>
      <c r="L1614" s="7">
        <f t="shared" si="7"/>
        <v>-0.00008650414429</v>
      </c>
      <c r="M1614" s="50" t="b">
        <f t="shared" si="8"/>
        <v>0</v>
      </c>
      <c r="N1614" s="50" t="b">
        <f t="shared" si="9"/>
        <v>0</v>
      </c>
      <c r="O1614" s="50">
        <f t="shared" si="10"/>
        <v>1</v>
      </c>
      <c r="P1614" s="4">
        <f t="shared" si="37"/>
        <v>209000</v>
      </c>
      <c r="Q1614" s="21">
        <f t="shared" si="31"/>
        <v>2</v>
      </c>
      <c r="V1614" s="52"/>
      <c r="W1614" s="53" t="str">
        <f t="shared" si="33"/>
        <v/>
      </c>
      <c r="AE1614" s="16"/>
      <c r="AF1614" s="17" t="str">
        <f t="shared" si="30"/>
        <v>#VALUE!</v>
      </c>
      <c r="AG1614" s="17" t="str">
        <f t="shared" si="22"/>
        <v>#N/A</v>
      </c>
      <c r="AH1614" s="17" t="str">
        <f t="shared" si="23"/>
        <v>#N/A</v>
      </c>
      <c r="AI1614" s="34">
        <f t="shared" si="24"/>
        <v>1</v>
      </c>
      <c r="AJ1614" s="18">
        <f t="shared" si="25"/>
        <v>9675.837</v>
      </c>
      <c r="AK1614" s="18">
        <f t="shared" si="26"/>
        <v>9407.06375</v>
      </c>
      <c r="AL1614" s="18">
        <f t="shared" si="27"/>
        <v>9138.2905</v>
      </c>
    </row>
    <row r="1615" ht="12.75" customHeight="1">
      <c r="A1615" s="1">
        <v>43063.0</v>
      </c>
      <c r="B1615" s="2">
        <v>1248.46</v>
      </c>
      <c r="C1615" s="3">
        <v>10854.09</v>
      </c>
      <c r="D1615" s="2">
        <v>10856.0</v>
      </c>
      <c r="E1615" s="4"/>
      <c r="F1615" s="5">
        <f t="shared" si="1"/>
        <v>1353.058</v>
      </c>
      <c r="G1615" s="6">
        <f t="shared" si="2"/>
        <v>1.020420606</v>
      </c>
      <c r="H1615" s="6">
        <f t="shared" si="3"/>
        <v>1.475708304</v>
      </c>
      <c r="I1615" s="5" t="b">
        <f t="shared" si="4"/>
        <v>0</v>
      </c>
      <c r="J1615" s="48">
        <f t="shared" si="5"/>
        <v>0</v>
      </c>
      <c r="K1615" s="4">
        <f t="shared" si="6"/>
        <v>0</v>
      </c>
      <c r="L1615" s="7">
        <f t="shared" si="7"/>
        <v>0.0001759705328</v>
      </c>
      <c r="M1615" s="50" t="b">
        <f t="shared" si="8"/>
        <v>0</v>
      </c>
      <c r="N1615" s="50" t="b">
        <f t="shared" si="9"/>
        <v>0</v>
      </c>
      <c r="O1615" s="50">
        <f t="shared" si="10"/>
        <v>1</v>
      </c>
      <c r="P1615" s="4">
        <f t="shared" si="37"/>
        <v>219600</v>
      </c>
      <c r="Q1615" s="21">
        <f t="shared" si="31"/>
        <v>2</v>
      </c>
      <c r="V1615" s="52"/>
      <c r="W1615" s="53" t="str">
        <f t="shared" si="33"/>
        <v/>
      </c>
      <c r="AE1615" s="16"/>
      <c r="AF1615" s="17" t="str">
        <f t="shared" si="30"/>
        <v>#VALUE!</v>
      </c>
      <c r="AG1615" s="17" t="str">
        <f t="shared" si="22"/>
        <v>#N/A</v>
      </c>
      <c r="AH1615" s="17" t="str">
        <f t="shared" si="23"/>
        <v>#N/A</v>
      </c>
      <c r="AI1615" s="34">
        <f t="shared" si="24"/>
        <v>1</v>
      </c>
      <c r="AJ1615" s="18">
        <f t="shared" si="25"/>
        <v>9768.681</v>
      </c>
      <c r="AK1615" s="18">
        <f t="shared" si="26"/>
        <v>9497.32875</v>
      </c>
      <c r="AL1615" s="18">
        <f t="shared" si="27"/>
        <v>9225.9765</v>
      </c>
    </row>
    <row r="1616" ht="12.75" customHeight="1">
      <c r="A1616" s="1">
        <v>43062.0</v>
      </c>
      <c r="B1616" s="2">
        <v>1283.88</v>
      </c>
      <c r="C1616" s="3">
        <v>10854.57</v>
      </c>
      <c r="D1616" s="2">
        <v>10856.0</v>
      </c>
      <c r="E1616" s="4"/>
      <c r="F1616" s="5">
        <f t="shared" si="1"/>
        <v>1356.458</v>
      </c>
      <c r="G1616" s="6">
        <f t="shared" si="2"/>
        <v>1.020921138</v>
      </c>
      <c r="H1616" s="6">
        <f t="shared" si="3"/>
        <v>1.476661812</v>
      </c>
      <c r="I1616" s="5" t="b">
        <f t="shared" si="4"/>
        <v>0</v>
      </c>
      <c r="J1616" s="48">
        <f t="shared" si="5"/>
        <v>0</v>
      </c>
      <c r="K1616" s="4">
        <f t="shared" si="6"/>
        <v>29</v>
      </c>
      <c r="L1616" s="7">
        <f t="shared" si="7"/>
        <v>0.0001317417456</v>
      </c>
      <c r="M1616" s="50" t="b">
        <f t="shared" si="8"/>
        <v>0</v>
      </c>
      <c r="N1616" s="50" t="b">
        <f t="shared" si="9"/>
        <v>0</v>
      </c>
      <c r="O1616" s="50">
        <f t="shared" si="10"/>
        <v>1</v>
      </c>
      <c r="P1616" s="4">
        <f t="shared" si="37"/>
        <v>219600</v>
      </c>
      <c r="Q1616" s="21">
        <f t="shared" si="31"/>
        <v>2</v>
      </c>
      <c r="V1616" s="52"/>
      <c r="W1616" s="53" t="str">
        <f t="shared" si="33"/>
        <v/>
      </c>
      <c r="AE1616" s="16"/>
      <c r="AF1616" s="17" t="str">
        <f t="shared" si="30"/>
        <v>#VALUE!</v>
      </c>
      <c r="AG1616" s="17" t="str">
        <f t="shared" si="22"/>
        <v>#N/A</v>
      </c>
      <c r="AH1616" s="17" t="str">
        <f t="shared" si="23"/>
        <v>#N/A</v>
      </c>
      <c r="AI1616" s="34">
        <f t="shared" si="24"/>
        <v>1</v>
      </c>
      <c r="AJ1616" s="18">
        <f t="shared" si="25"/>
        <v>9769.113</v>
      </c>
      <c r="AK1616" s="18">
        <f t="shared" si="26"/>
        <v>9497.74875</v>
      </c>
      <c r="AL1616" s="18">
        <f t="shared" si="27"/>
        <v>9226.3845</v>
      </c>
    </row>
    <row r="1617" ht="12.75" customHeight="1">
      <c r="A1617" s="1">
        <v>43061.0</v>
      </c>
      <c r="B1617" s="2">
        <v>1786.02</v>
      </c>
      <c r="C1617" s="3">
        <v>10822.59</v>
      </c>
      <c r="D1617" s="2">
        <v>10827.0</v>
      </c>
      <c r="E1617" s="4"/>
      <c r="F1617" s="5">
        <f t="shared" si="1"/>
        <v>1308.874</v>
      </c>
      <c r="G1617" s="6">
        <f t="shared" si="2"/>
        <v>1.01848484</v>
      </c>
      <c r="H1617" s="6">
        <f t="shared" si="3"/>
        <v>1.480980477</v>
      </c>
      <c r="I1617" s="5" t="b">
        <f t="shared" si="4"/>
        <v>0</v>
      </c>
      <c r="J1617" s="48">
        <f t="shared" si="5"/>
        <v>0</v>
      </c>
      <c r="K1617" s="4">
        <f t="shared" si="6"/>
        <v>39</v>
      </c>
      <c r="L1617" s="7">
        <f t="shared" si="7"/>
        <v>0.0004074810189</v>
      </c>
      <c r="M1617" s="50" t="b">
        <f t="shared" si="8"/>
        <v>0</v>
      </c>
      <c r="N1617" s="50" t="b">
        <f t="shared" si="9"/>
        <v>0</v>
      </c>
      <c r="O1617" s="50">
        <f t="shared" si="10"/>
        <v>1</v>
      </c>
      <c r="P1617" s="4">
        <f t="shared" si="37"/>
        <v>216700</v>
      </c>
      <c r="Q1617" s="21">
        <f t="shared" si="31"/>
        <v>2</v>
      </c>
      <c r="V1617" s="52"/>
      <c r="W1617" s="53" t="str">
        <f t="shared" si="33"/>
        <v/>
      </c>
      <c r="AE1617" s="16"/>
      <c r="AF1617" s="17" t="str">
        <f t="shared" si="30"/>
        <v>#VALUE!</v>
      </c>
      <c r="AG1617" s="17" t="str">
        <f t="shared" si="22"/>
        <v>#N/A</v>
      </c>
      <c r="AH1617" s="17" t="str">
        <f t="shared" si="23"/>
        <v>#N/A</v>
      </c>
      <c r="AI1617" s="34">
        <f t="shared" si="24"/>
        <v>1</v>
      </c>
      <c r="AJ1617" s="18">
        <f t="shared" si="25"/>
        <v>9740.331</v>
      </c>
      <c r="AK1617" s="18">
        <f t="shared" si="26"/>
        <v>9469.76625</v>
      </c>
      <c r="AL1617" s="18">
        <f t="shared" si="27"/>
        <v>9199.2015</v>
      </c>
    </row>
    <row r="1618" ht="12.75" customHeight="1">
      <c r="A1618" s="1">
        <v>43060.0</v>
      </c>
      <c r="B1618" s="2">
        <v>1363.71</v>
      </c>
      <c r="C1618" s="3">
        <v>10779.24</v>
      </c>
      <c r="D1618" s="2">
        <v>10788.0</v>
      </c>
      <c r="E1618" s="4"/>
      <c r="F1618" s="5">
        <f t="shared" si="1"/>
        <v>1204.72</v>
      </c>
      <c r="G1618" s="6">
        <f t="shared" si="2"/>
        <v>1.014877429</v>
      </c>
      <c r="H1618" s="6">
        <f t="shared" si="3"/>
        <v>1.141168457</v>
      </c>
      <c r="I1618" s="5" t="b">
        <f t="shared" si="4"/>
        <v>0</v>
      </c>
      <c r="J1618" s="48">
        <f t="shared" si="5"/>
        <v>0</v>
      </c>
      <c r="K1618" s="4">
        <f t="shared" si="6"/>
        <v>121</v>
      </c>
      <c r="L1618" s="7">
        <f t="shared" si="7"/>
        <v>0.0008126732497</v>
      </c>
      <c r="M1618" s="50" t="b">
        <f t="shared" si="8"/>
        <v>0</v>
      </c>
      <c r="N1618" s="50" t="b">
        <f t="shared" si="9"/>
        <v>0</v>
      </c>
      <c r="O1618" s="50">
        <f t="shared" si="10"/>
        <v>1</v>
      </c>
      <c r="P1618" s="4">
        <f t="shared" si="37"/>
        <v>212800</v>
      </c>
      <c r="Q1618" s="21">
        <f t="shared" si="31"/>
        <v>2</v>
      </c>
      <c r="V1618" s="52"/>
      <c r="W1618" s="53" t="str">
        <f t="shared" si="33"/>
        <v/>
      </c>
      <c r="AE1618" s="16"/>
      <c r="AF1618" s="17" t="str">
        <f t="shared" si="30"/>
        <v>#VALUE!</v>
      </c>
      <c r="AG1618" s="17" t="str">
        <f t="shared" si="22"/>
        <v>#N/A</v>
      </c>
      <c r="AH1618" s="17" t="str">
        <f t="shared" si="23"/>
        <v>#N/A</v>
      </c>
      <c r="AI1618" s="34">
        <f t="shared" si="24"/>
        <v>1</v>
      </c>
      <c r="AJ1618" s="18">
        <f t="shared" si="25"/>
        <v>9701.316</v>
      </c>
      <c r="AK1618" s="18">
        <f t="shared" si="26"/>
        <v>9431.835</v>
      </c>
      <c r="AL1618" s="18">
        <f t="shared" si="27"/>
        <v>9162.354</v>
      </c>
    </row>
    <row r="1619" ht="12.75" customHeight="1">
      <c r="A1619" s="1">
        <v>43059.0</v>
      </c>
      <c r="B1619" s="2">
        <v>1083.22</v>
      </c>
      <c r="C1619" s="3">
        <v>10664.55</v>
      </c>
      <c r="D1619" s="2">
        <v>10667.0</v>
      </c>
      <c r="E1619" s="4"/>
      <c r="F1619" s="5">
        <f t="shared" si="1"/>
        <v>1179.902</v>
      </c>
      <c r="G1619" s="6">
        <f t="shared" si="2"/>
        <v>1.00449494</v>
      </c>
      <c r="H1619" s="6">
        <f t="shared" si="3"/>
        <v>1.061418854</v>
      </c>
      <c r="I1619" s="5" t="b">
        <f t="shared" si="4"/>
        <v>0</v>
      </c>
      <c r="J1619" s="48">
        <f t="shared" si="5"/>
        <v>0</v>
      </c>
      <c r="K1619" s="4">
        <f t="shared" si="6"/>
        <v>-40</v>
      </c>
      <c r="L1619" s="7">
        <f t="shared" si="7"/>
        <v>0.0002297330877</v>
      </c>
      <c r="M1619" s="50" t="b">
        <f t="shared" si="8"/>
        <v>0</v>
      </c>
      <c r="N1619" s="50" t="b">
        <f t="shared" si="9"/>
        <v>0</v>
      </c>
      <c r="O1619" s="50">
        <f t="shared" si="10"/>
        <v>-1</v>
      </c>
      <c r="P1619" s="4">
        <f t="shared" si="37"/>
        <v>224900</v>
      </c>
      <c r="Q1619" s="21">
        <f t="shared" si="31"/>
        <v>-2</v>
      </c>
      <c r="V1619" s="52"/>
      <c r="W1619" s="53" t="str">
        <f t="shared" si="33"/>
        <v/>
      </c>
      <c r="AE1619" s="16"/>
      <c r="AF1619" s="17" t="str">
        <f t="shared" si="30"/>
        <v>#VALUE!</v>
      </c>
      <c r="AG1619" s="17" t="str">
        <f t="shared" si="22"/>
        <v>#N/A</v>
      </c>
      <c r="AH1619" s="17" t="str">
        <f t="shared" si="23"/>
        <v>#N/A</v>
      </c>
      <c r="AI1619" s="34">
        <f t="shared" si="24"/>
        <v>1</v>
      </c>
      <c r="AJ1619" s="18">
        <f t="shared" si="25"/>
        <v>9598.095</v>
      </c>
      <c r="AK1619" s="18">
        <f t="shared" si="26"/>
        <v>9331.48125</v>
      </c>
      <c r="AL1619" s="18">
        <f t="shared" si="27"/>
        <v>9064.8675</v>
      </c>
    </row>
    <row r="1620" ht="12.75" customHeight="1">
      <c r="A1620" s="1">
        <v>43056.0</v>
      </c>
      <c r="B1620" s="2">
        <v>1265.46</v>
      </c>
      <c r="C1620" s="3">
        <v>10701.64</v>
      </c>
      <c r="D1620" s="2">
        <v>10707.0</v>
      </c>
      <c r="E1620" s="4"/>
      <c r="F1620" s="5">
        <f t="shared" si="1"/>
        <v>1207.112</v>
      </c>
      <c r="G1620" s="6">
        <f t="shared" si="2"/>
        <v>1.008266376</v>
      </c>
      <c r="H1620" s="6">
        <f t="shared" si="3"/>
        <v>1.060155573</v>
      </c>
      <c r="I1620" s="5" t="b">
        <f t="shared" si="4"/>
        <v>0</v>
      </c>
      <c r="J1620" s="48">
        <f t="shared" si="5"/>
        <v>0</v>
      </c>
      <c r="K1620" s="4">
        <f t="shared" si="6"/>
        <v>90</v>
      </c>
      <c r="L1620" s="7">
        <f t="shared" si="7"/>
        <v>0.0005008578124</v>
      </c>
      <c r="M1620" s="50" t="b">
        <f t="shared" si="8"/>
        <v>0</v>
      </c>
      <c r="N1620" s="50" t="b">
        <f t="shared" si="9"/>
        <v>0</v>
      </c>
      <c r="O1620" s="50">
        <f t="shared" si="10"/>
        <v>1</v>
      </c>
      <c r="P1620" s="4">
        <f t="shared" si="37"/>
        <v>228900</v>
      </c>
      <c r="Q1620" s="21">
        <f t="shared" si="31"/>
        <v>2</v>
      </c>
      <c r="V1620" s="52"/>
      <c r="W1620" s="53" t="str">
        <f t="shared" si="33"/>
        <v/>
      </c>
      <c r="AE1620" s="16"/>
      <c r="AF1620" s="17" t="str">
        <f t="shared" si="30"/>
        <v>#VALUE!</v>
      </c>
      <c r="AG1620" s="17" t="str">
        <f t="shared" si="22"/>
        <v>#N/A</v>
      </c>
      <c r="AH1620" s="17" t="str">
        <f t="shared" si="23"/>
        <v>#N/A</v>
      </c>
      <c r="AI1620" s="34">
        <f t="shared" si="24"/>
        <v>1</v>
      </c>
      <c r="AJ1620" s="18">
        <f t="shared" si="25"/>
        <v>9631.476</v>
      </c>
      <c r="AK1620" s="18">
        <f t="shared" si="26"/>
        <v>9363.935</v>
      </c>
      <c r="AL1620" s="18">
        <f t="shared" si="27"/>
        <v>9096.394</v>
      </c>
    </row>
    <row r="1621" ht="12.75" customHeight="1">
      <c r="A1621" s="1">
        <v>43055.0</v>
      </c>
      <c r="B1621" s="2">
        <v>1045.96</v>
      </c>
      <c r="C1621" s="3">
        <v>10625.04</v>
      </c>
      <c r="D1621" s="2">
        <v>10617.0</v>
      </c>
      <c r="E1621" s="4"/>
      <c r="F1621" s="5">
        <f t="shared" si="1"/>
        <v>1191.656</v>
      </c>
      <c r="G1621" s="6">
        <f t="shared" si="2"/>
        <v>1.001513088</v>
      </c>
      <c r="H1621" s="6">
        <f t="shared" si="3"/>
        <v>1.061660646</v>
      </c>
      <c r="I1621" s="5" t="b">
        <f t="shared" si="4"/>
        <v>0</v>
      </c>
      <c r="J1621" s="48">
        <f t="shared" si="5"/>
        <v>0</v>
      </c>
      <c r="K1621" s="4">
        <f t="shared" si="6"/>
        <v>-21</v>
      </c>
      <c r="L1621" s="7">
        <f t="shared" si="7"/>
        <v>-0.0007567030336</v>
      </c>
      <c r="M1621" s="50" t="b">
        <f t="shared" si="8"/>
        <v>0</v>
      </c>
      <c r="N1621" s="50" t="b">
        <f t="shared" si="9"/>
        <v>0</v>
      </c>
      <c r="O1621" s="50">
        <f t="shared" si="10"/>
        <v>-1</v>
      </c>
      <c r="P1621" s="4">
        <f t="shared" si="37"/>
        <v>237900</v>
      </c>
      <c r="Q1621" s="21">
        <f t="shared" si="31"/>
        <v>-2</v>
      </c>
      <c r="V1621" s="52"/>
      <c r="W1621" s="53" t="str">
        <f t="shared" si="33"/>
        <v/>
      </c>
      <c r="AE1621" s="16"/>
      <c r="AF1621" s="17" t="str">
        <f t="shared" si="30"/>
        <v>#VALUE!</v>
      </c>
      <c r="AG1621" s="17" t="str">
        <f t="shared" si="22"/>
        <v>#N/A</v>
      </c>
      <c r="AH1621" s="17" t="str">
        <f t="shared" si="23"/>
        <v>#N/A</v>
      </c>
      <c r="AI1621" s="34">
        <f t="shared" si="24"/>
        <v>1</v>
      </c>
      <c r="AJ1621" s="18">
        <f t="shared" si="25"/>
        <v>9562.536</v>
      </c>
      <c r="AK1621" s="18">
        <f t="shared" si="26"/>
        <v>9296.91</v>
      </c>
      <c r="AL1621" s="18">
        <f t="shared" si="27"/>
        <v>9031.284</v>
      </c>
      <c r="AM1621" s="19">
        <v>59.0</v>
      </c>
      <c r="AN1621" s="19">
        <v>217.0</v>
      </c>
      <c r="AO1621" s="19">
        <v>24.5</v>
      </c>
      <c r="AP1621" s="19">
        <v>13.5</v>
      </c>
      <c r="AQ1621" s="19">
        <v>8.2</v>
      </c>
    </row>
    <row r="1622" ht="12.75" customHeight="1">
      <c r="A1622" s="102">
        <v>43054.0</v>
      </c>
      <c r="B1622" s="2">
        <v>1265.25</v>
      </c>
      <c r="C1622" s="3">
        <v>10630.65</v>
      </c>
      <c r="D1622" s="2">
        <v>10638.0</v>
      </c>
      <c r="E1622" s="4"/>
      <c r="F1622" s="5">
        <f t="shared" si="1"/>
        <v>1271.702</v>
      </c>
      <c r="G1622" s="6">
        <f t="shared" si="2"/>
        <v>1.002408761</v>
      </c>
      <c r="H1622" s="6">
        <f t="shared" si="3"/>
        <v>1.212738623</v>
      </c>
      <c r="I1622" s="5" t="b">
        <f t="shared" si="4"/>
        <v>0</v>
      </c>
      <c r="J1622" s="48">
        <f t="shared" si="5"/>
        <v>0</v>
      </c>
      <c r="K1622" s="4">
        <f t="shared" si="6"/>
        <v>-46</v>
      </c>
      <c r="L1622" s="7">
        <f t="shared" si="7"/>
        <v>0.0006913970453</v>
      </c>
      <c r="M1622" s="50" t="b">
        <f t="shared" si="8"/>
        <v>0</v>
      </c>
      <c r="N1622" s="50" t="b">
        <f t="shared" si="9"/>
        <v>0</v>
      </c>
      <c r="O1622" s="50">
        <f t="shared" si="10"/>
        <v>1</v>
      </c>
      <c r="P1622" s="4">
        <f t="shared" si="37"/>
        <v>240000</v>
      </c>
      <c r="Q1622" s="21">
        <f t="shared" si="31"/>
        <v>2</v>
      </c>
      <c r="V1622" s="52"/>
      <c r="W1622" s="53" t="str">
        <f t="shared" si="33"/>
        <v/>
      </c>
      <c r="AE1622" s="16"/>
      <c r="AF1622" s="17" t="str">
        <f t="shared" si="30"/>
        <v>#VALUE!</v>
      </c>
      <c r="AG1622" s="17" t="str">
        <f t="shared" si="22"/>
        <v>#N/A</v>
      </c>
      <c r="AH1622" s="17" t="str">
        <f t="shared" si="23"/>
        <v>#N/A</v>
      </c>
      <c r="AI1622" s="34">
        <f t="shared" si="24"/>
        <v>1</v>
      </c>
      <c r="AJ1622" s="18">
        <f t="shared" si="25"/>
        <v>9567.585</v>
      </c>
      <c r="AK1622" s="18">
        <f t="shared" si="26"/>
        <v>9301.81875</v>
      </c>
      <c r="AL1622" s="18">
        <f t="shared" si="27"/>
        <v>9036.0525</v>
      </c>
    </row>
    <row r="1623" ht="12.75" customHeight="1">
      <c r="A1623" s="1">
        <v>43053.0</v>
      </c>
      <c r="B1623" s="2">
        <v>1239.62</v>
      </c>
      <c r="C1623" s="3">
        <v>10687.18</v>
      </c>
      <c r="D1623" s="2">
        <v>10684.0</v>
      </c>
      <c r="E1623" s="4"/>
      <c r="F1623" s="5">
        <f t="shared" si="1"/>
        <v>1259.104</v>
      </c>
      <c r="G1623" s="6">
        <f t="shared" si="2"/>
        <v>1.00822131</v>
      </c>
      <c r="H1623" s="6">
        <f t="shared" si="3"/>
        <v>1.219999114</v>
      </c>
      <c r="I1623" s="5" t="b">
        <f t="shared" si="4"/>
        <v>0</v>
      </c>
      <c r="J1623" s="48">
        <f t="shared" si="5"/>
        <v>0</v>
      </c>
      <c r="K1623" s="4">
        <f t="shared" si="6"/>
        <v>-9</v>
      </c>
      <c r="L1623" s="7">
        <f t="shared" si="7"/>
        <v>-0.0002975527688</v>
      </c>
      <c r="M1623" s="50" t="b">
        <f t="shared" si="8"/>
        <v>0</v>
      </c>
      <c r="N1623" s="50" t="b">
        <f t="shared" si="9"/>
        <v>0</v>
      </c>
      <c r="O1623" s="50">
        <f t="shared" si="10"/>
        <v>1</v>
      </c>
      <c r="P1623" s="4">
        <f t="shared" si="37"/>
        <v>244600</v>
      </c>
      <c r="Q1623" s="21">
        <f t="shared" si="31"/>
        <v>2</v>
      </c>
      <c r="V1623" s="52"/>
      <c r="W1623" s="53" t="str">
        <f t="shared" si="33"/>
        <v/>
      </c>
      <c r="AE1623" s="16"/>
      <c r="AF1623" s="17" t="str">
        <f t="shared" si="30"/>
        <v>#VALUE!</v>
      </c>
      <c r="AG1623" s="17" t="str">
        <f t="shared" si="22"/>
        <v>#N/A</v>
      </c>
      <c r="AH1623" s="17" t="str">
        <f t="shared" si="23"/>
        <v>#N/A</v>
      </c>
      <c r="AI1623" s="34">
        <f t="shared" si="24"/>
        <v>1</v>
      </c>
      <c r="AJ1623" s="18">
        <f t="shared" si="25"/>
        <v>9618.462</v>
      </c>
      <c r="AK1623" s="18">
        <f t="shared" si="26"/>
        <v>9351.2825</v>
      </c>
      <c r="AL1623" s="18">
        <f t="shared" si="27"/>
        <v>9084.103</v>
      </c>
    </row>
    <row r="1624" ht="12.75" customHeight="1">
      <c r="A1624" s="1">
        <v>43052.0</v>
      </c>
      <c r="B1624" s="2">
        <v>1219.27</v>
      </c>
      <c r="C1624" s="3">
        <v>10683.92</v>
      </c>
      <c r="D1624" s="2">
        <v>10693.0</v>
      </c>
      <c r="E1624" s="4"/>
      <c r="F1624" s="5">
        <f t="shared" si="1"/>
        <v>1259.892</v>
      </c>
      <c r="G1624" s="6">
        <f t="shared" si="2"/>
        <v>1.008493884</v>
      </c>
      <c r="H1624" s="6">
        <f t="shared" si="3"/>
        <v>1.226183809</v>
      </c>
      <c r="I1624" s="5" t="b">
        <f t="shared" si="4"/>
        <v>0</v>
      </c>
      <c r="J1624" s="48">
        <f t="shared" si="5"/>
        <v>0</v>
      </c>
      <c r="K1624" s="4">
        <f t="shared" si="6"/>
        <v>-35</v>
      </c>
      <c r="L1624" s="7">
        <f t="shared" si="7"/>
        <v>0.0008498753267</v>
      </c>
      <c r="M1624" s="50" t="b">
        <f t="shared" si="8"/>
        <v>0</v>
      </c>
      <c r="N1624" s="50" t="b">
        <f t="shared" si="9"/>
        <v>0</v>
      </c>
      <c r="O1624" s="50">
        <f t="shared" si="10"/>
        <v>1</v>
      </c>
      <c r="P1624" s="4">
        <f t="shared" si="37"/>
        <v>245500</v>
      </c>
      <c r="Q1624" s="21">
        <f t="shared" si="31"/>
        <v>2</v>
      </c>
      <c r="V1624" s="52"/>
      <c r="W1624" s="53" t="str">
        <f t="shared" si="33"/>
        <v/>
      </c>
      <c r="AE1624" s="16"/>
      <c r="AF1624" s="17" t="str">
        <f t="shared" si="30"/>
        <v>#VALUE!</v>
      </c>
      <c r="AG1624" s="17" t="str">
        <f t="shared" si="22"/>
        <v>#N/A</v>
      </c>
      <c r="AH1624" s="17" t="str">
        <f t="shared" si="23"/>
        <v>#N/A</v>
      </c>
      <c r="AI1624" s="34">
        <f t="shared" si="24"/>
        <v>1</v>
      </c>
      <c r="AJ1624" s="18">
        <f t="shared" si="25"/>
        <v>9615.528</v>
      </c>
      <c r="AK1624" s="18">
        <f t="shared" si="26"/>
        <v>9348.43</v>
      </c>
      <c r="AL1624" s="18">
        <f t="shared" si="27"/>
        <v>9081.332</v>
      </c>
    </row>
    <row r="1625" ht="12.75" customHeight="1">
      <c r="A1625" s="1">
        <v>43049.0</v>
      </c>
      <c r="B1625" s="2">
        <v>1188.18</v>
      </c>
      <c r="C1625" s="3">
        <v>10732.67</v>
      </c>
      <c r="D1625" s="2">
        <v>10728.0</v>
      </c>
      <c r="E1625" s="4"/>
      <c r="F1625" s="5">
        <f t="shared" si="1"/>
        <v>1241.23</v>
      </c>
      <c r="G1625" s="6">
        <f t="shared" si="2"/>
        <v>1.01359716</v>
      </c>
      <c r="H1625" s="6">
        <f t="shared" si="3"/>
        <v>1.230424241</v>
      </c>
      <c r="I1625" s="5" t="b">
        <f t="shared" si="4"/>
        <v>0</v>
      </c>
      <c r="J1625" s="48">
        <f t="shared" si="5"/>
        <v>0</v>
      </c>
      <c r="K1625" s="4">
        <f t="shared" si="6"/>
        <v>5</v>
      </c>
      <c r="L1625" s="7">
        <f t="shared" si="7"/>
        <v>-0.0004351200587</v>
      </c>
      <c r="M1625" s="50" t="b">
        <f t="shared" si="8"/>
        <v>0</v>
      </c>
      <c r="N1625" s="50" t="b">
        <f t="shared" si="9"/>
        <v>0</v>
      </c>
      <c r="O1625" s="50">
        <f t="shared" si="10"/>
        <v>-1</v>
      </c>
      <c r="P1625" s="4">
        <f t="shared" si="37"/>
        <v>242000</v>
      </c>
      <c r="Q1625" s="21">
        <f t="shared" si="31"/>
        <v>-2</v>
      </c>
      <c r="V1625" s="52"/>
      <c r="W1625" s="53" t="str">
        <f t="shared" si="33"/>
        <v/>
      </c>
      <c r="AE1625" s="16"/>
      <c r="AF1625" s="17" t="str">
        <f t="shared" si="30"/>
        <v>#VALUE!</v>
      </c>
      <c r="AG1625" s="17" t="str">
        <f t="shared" si="22"/>
        <v>#N/A</v>
      </c>
      <c r="AH1625" s="17" t="str">
        <f t="shared" si="23"/>
        <v>#N/A</v>
      </c>
      <c r="AI1625" s="34">
        <f t="shared" si="24"/>
        <v>1</v>
      </c>
      <c r="AJ1625" s="18">
        <f t="shared" si="25"/>
        <v>9659.403</v>
      </c>
      <c r="AK1625" s="18">
        <f t="shared" si="26"/>
        <v>9391.08625</v>
      </c>
      <c r="AL1625" s="18">
        <f t="shared" si="27"/>
        <v>9122.7695</v>
      </c>
    </row>
    <row r="1626" ht="12.75" customHeight="1">
      <c r="A1626" s="1">
        <v>43048.0</v>
      </c>
      <c r="B1626" s="2">
        <v>1446.19</v>
      </c>
      <c r="C1626" s="3">
        <v>10743.27</v>
      </c>
      <c r="D1626" s="2">
        <v>10723.0</v>
      </c>
      <c r="E1626" s="4"/>
      <c r="F1626" s="5">
        <f t="shared" si="1"/>
        <v>1229.658</v>
      </c>
      <c r="G1626" s="6">
        <f t="shared" si="2"/>
        <v>1.015305034</v>
      </c>
      <c r="H1626" s="6">
        <f t="shared" si="3"/>
        <v>1.233762956</v>
      </c>
      <c r="I1626" s="5" t="b">
        <f t="shared" si="4"/>
        <v>0</v>
      </c>
      <c r="J1626" s="48">
        <f t="shared" si="5"/>
        <v>0</v>
      </c>
      <c r="K1626" s="4">
        <f t="shared" si="6"/>
        <v>-81</v>
      </c>
      <c r="L1626" s="7">
        <f t="shared" si="7"/>
        <v>-0.001886762596</v>
      </c>
      <c r="M1626" s="50" t="b">
        <f t="shared" si="8"/>
        <v>0</v>
      </c>
      <c r="N1626" s="50" t="b">
        <f t="shared" si="9"/>
        <v>0</v>
      </c>
      <c r="O1626" s="50">
        <f t="shared" si="10"/>
        <v>1</v>
      </c>
      <c r="P1626" s="4">
        <f t="shared" si="37"/>
        <v>241500</v>
      </c>
      <c r="Q1626" s="21">
        <f t="shared" si="31"/>
        <v>2</v>
      </c>
      <c r="V1626" s="52"/>
      <c r="W1626" s="53" t="str">
        <f t="shared" si="33"/>
        <v/>
      </c>
      <c r="AE1626" s="16"/>
      <c r="AF1626" s="17" t="str">
        <f t="shared" si="30"/>
        <v>#VALUE!</v>
      </c>
      <c r="AG1626" s="17" t="str">
        <f t="shared" si="22"/>
        <v>#N/A</v>
      </c>
      <c r="AH1626" s="17" t="str">
        <f t="shared" si="23"/>
        <v>#N/A</v>
      </c>
      <c r="AI1626" s="34">
        <f t="shared" si="24"/>
        <v>1</v>
      </c>
      <c r="AJ1626" s="18">
        <f t="shared" si="25"/>
        <v>9668.943</v>
      </c>
      <c r="AK1626" s="18">
        <f t="shared" si="26"/>
        <v>9400.36125</v>
      </c>
      <c r="AL1626" s="18">
        <f t="shared" si="27"/>
        <v>9131.7795</v>
      </c>
    </row>
    <row r="1627" ht="12.75" customHeight="1">
      <c r="A1627" s="1">
        <v>43047.0</v>
      </c>
      <c r="B1627" s="2">
        <v>1202.26</v>
      </c>
      <c r="C1627" s="3">
        <v>10818.99</v>
      </c>
      <c r="D1627" s="2">
        <v>10804.0</v>
      </c>
      <c r="E1627" s="4"/>
      <c r="F1627" s="5">
        <f t="shared" si="1"/>
        <v>1172.222</v>
      </c>
      <c r="G1627" s="6">
        <f t="shared" si="2"/>
        <v>1.023157418</v>
      </c>
      <c r="H1627" s="6">
        <f t="shared" si="3"/>
        <v>1.068601906</v>
      </c>
      <c r="I1627" s="5" t="b">
        <f t="shared" si="4"/>
        <v>0</v>
      </c>
      <c r="J1627" s="48">
        <f t="shared" si="5"/>
        <v>0</v>
      </c>
      <c r="K1627" s="4">
        <f t="shared" si="6"/>
        <v>-21</v>
      </c>
      <c r="L1627" s="7">
        <f t="shared" si="7"/>
        <v>-0.001385526745</v>
      </c>
      <c r="M1627" s="50" t="b">
        <f t="shared" si="8"/>
        <v>0</v>
      </c>
      <c r="N1627" s="50" t="b">
        <f t="shared" si="9"/>
        <v>0</v>
      </c>
      <c r="O1627" s="50">
        <f t="shared" si="10"/>
        <v>1</v>
      </c>
      <c r="P1627" s="4">
        <f t="shared" si="37"/>
        <v>249600</v>
      </c>
      <c r="Q1627" s="21">
        <f t="shared" si="31"/>
        <v>2</v>
      </c>
      <c r="V1627" s="52"/>
      <c r="W1627" s="53" t="str">
        <f t="shared" si="33"/>
        <v/>
      </c>
      <c r="AE1627" s="16"/>
      <c r="AF1627" s="17" t="str">
        <f t="shared" si="30"/>
        <v>#VALUE!</v>
      </c>
      <c r="AG1627" s="17" t="str">
        <f t="shared" si="22"/>
        <v>#N/A</v>
      </c>
      <c r="AH1627" s="17" t="str">
        <f t="shared" si="23"/>
        <v>#N/A</v>
      </c>
      <c r="AI1627" s="34">
        <f t="shared" si="24"/>
        <v>1</v>
      </c>
      <c r="AJ1627" s="18">
        <f t="shared" si="25"/>
        <v>9737.091</v>
      </c>
      <c r="AK1627" s="18">
        <f t="shared" si="26"/>
        <v>9466.61625</v>
      </c>
      <c r="AL1627" s="18">
        <f t="shared" si="27"/>
        <v>9196.1415</v>
      </c>
    </row>
    <row r="1628" ht="12.75" customHeight="1">
      <c r="A1628" s="1">
        <v>43046.0</v>
      </c>
      <c r="B1628" s="2">
        <v>1243.56</v>
      </c>
      <c r="C1628" s="3">
        <v>10840.34</v>
      </c>
      <c r="D1628" s="2">
        <v>10825.0</v>
      </c>
      <c r="E1628" s="4"/>
      <c r="F1628" s="5">
        <f t="shared" si="1"/>
        <v>1185.7</v>
      </c>
      <c r="G1628" s="6">
        <f t="shared" si="2"/>
        <v>1.026136748</v>
      </c>
      <c r="H1628" s="6">
        <f t="shared" si="3"/>
        <v>1.093027033</v>
      </c>
      <c r="I1628" s="5" t="b">
        <f t="shared" si="4"/>
        <v>0</v>
      </c>
      <c r="J1628" s="48">
        <f t="shared" si="5"/>
        <v>0</v>
      </c>
      <c r="K1628" s="4">
        <f t="shared" si="6"/>
        <v>54</v>
      </c>
      <c r="L1628" s="7">
        <f t="shared" si="7"/>
        <v>-0.001415084767</v>
      </c>
      <c r="M1628" s="50" t="b">
        <f t="shared" si="8"/>
        <v>0</v>
      </c>
      <c r="N1628" s="50" t="b">
        <f t="shared" si="9"/>
        <v>0</v>
      </c>
      <c r="O1628" s="50">
        <f t="shared" si="10"/>
        <v>1</v>
      </c>
      <c r="P1628" s="4">
        <f t="shared" si="37"/>
        <v>251700</v>
      </c>
      <c r="Q1628" s="21">
        <f t="shared" si="31"/>
        <v>2</v>
      </c>
      <c r="V1628" s="52"/>
      <c r="W1628" s="53" t="str">
        <f t="shared" si="33"/>
        <v/>
      </c>
      <c r="AE1628" s="16"/>
      <c r="AF1628" s="17" t="str">
        <f t="shared" si="30"/>
        <v>#VALUE!</v>
      </c>
      <c r="AG1628" s="17" t="str">
        <f t="shared" si="22"/>
        <v>#N/A</v>
      </c>
      <c r="AH1628" s="17" t="str">
        <f t="shared" si="23"/>
        <v>#N/A</v>
      </c>
      <c r="AI1628" s="34">
        <f t="shared" si="24"/>
        <v>1</v>
      </c>
      <c r="AJ1628" s="18">
        <f t="shared" si="25"/>
        <v>9756.306</v>
      </c>
      <c r="AK1628" s="18">
        <f t="shared" si="26"/>
        <v>9485.2975</v>
      </c>
      <c r="AL1628" s="18">
        <f t="shared" si="27"/>
        <v>9214.289</v>
      </c>
    </row>
    <row r="1629" ht="12.75" customHeight="1">
      <c r="A1629" s="1">
        <v>43045.0</v>
      </c>
      <c r="B1629" s="2">
        <v>1125.96</v>
      </c>
      <c r="C1629" s="3">
        <v>10786.19</v>
      </c>
      <c r="D1629" s="2">
        <v>10771.0</v>
      </c>
      <c r="E1629" s="4"/>
      <c r="F1629" s="5">
        <f t="shared" si="1"/>
        <v>1172.042</v>
      </c>
      <c r="G1629" s="6">
        <f t="shared" si="2"/>
        <v>1.02183437</v>
      </c>
      <c r="H1629" s="6">
        <f t="shared" si="3"/>
        <v>1.094709257</v>
      </c>
      <c r="I1629" s="5" t="b">
        <f t="shared" si="4"/>
        <v>0</v>
      </c>
      <c r="J1629" s="48">
        <f t="shared" si="5"/>
        <v>0</v>
      </c>
      <c r="K1629" s="4">
        <f t="shared" si="6"/>
        <v>-17</v>
      </c>
      <c r="L1629" s="7">
        <f t="shared" si="7"/>
        <v>-0.001408282257</v>
      </c>
      <c r="M1629" s="50" t="b">
        <f t="shared" si="8"/>
        <v>0</v>
      </c>
      <c r="N1629" s="50" t="b">
        <f t="shared" si="9"/>
        <v>0</v>
      </c>
      <c r="O1629" s="50">
        <f t="shared" si="10"/>
        <v>1</v>
      </c>
      <c r="P1629" s="4">
        <f t="shared" si="37"/>
        <v>246300</v>
      </c>
      <c r="Q1629" s="21">
        <f t="shared" si="31"/>
        <v>2</v>
      </c>
      <c r="V1629" s="52"/>
      <c r="W1629" s="53" t="str">
        <f t="shared" si="33"/>
        <v/>
      </c>
      <c r="AE1629" s="16"/>
      <c r="AF1629" s="17" t="str">
        <f t="shared" si="30"/>
        <v>#VALUE!</v>
      </c>
      <c r="AG1629" s="17" t="str">
        <f t="shared" si="22"/>
        <v>#N/A</v>
      </c>
      <c r="AH1629" s="17" t="str">
        <f t="shared" si="23"/>
        <v>#N/A</v>
      </c>
      <c r="AI1629" s="34">
        <f t="shared" si="24"/>
        <v>1</v>
      </c>
      <c r="AJ1629" s="18">
        <f t="shared" si="25"/>
        <v>9707.571</v>
      </c>
      <c r="AK1629" s="18">
        <f t="shared" si="26"/>
        <v>9437.91625</v>
      </c>
      <c r="AL1629" s="18">
        <f t="shared" si="27"/>
        <v>9168.2615</v>
      </c>
    </row>
    <row r="1630" ht="12.75" customHeight="1">
      <c r="A1630" s="1">
        <v>43042.0</v>
      </c>
      <c r="B1630" s="2">
        <v>1130.32</v>
      </c>
      <c r="C1630" s="3">
        <v>10800.77</v>
      </c>
      <c r="D1630" s="2">
        <v>10788.0</v>
      </c>
      <c r="E1630" s="4"/>
      <c r="F1630" s="5">
        <f t="shared" si="1"/>
        <v>1191.388</v>
      </c>
      <c r="G1630" s="6">
        <f t="shared" si="2"/>
        <v>1.023953575</v>
      </c>
      <c r="H1630" s="6">
        <f t="shared" si="3"/>
        <v>1.091122375</v>
      </c>
      <c r="I1630" s="5" t="b">
        <f t="shared" si="4"/>
        <v>0</v>
      </c>
      <c r="J1630" s="48">
        <f t="shared" si="5"/>
        <v>0</v>
      </c>
      <c r="K1630" s="4">
        <f t="shared" si="6"/>
        <v>7</v>
      </c>
      <c r="L1630" s="7">
        <f t="shared" si="7"/>
        <v>-0.001182323112</v>
      </c>
      <c r="M1630" s="50" t="b">
        <f t="shared" si="8"/>
        <v>0</v>
      </c>
      <c r="N1630" s="50" t="b">
        <f t="shared" si="9"/>
        <v>0</v>
      </c>
      <c r="O1630" s="50">
        <f t="shared" si="10"/>
        <v>1</v>
      </c>
      <c r="P1630" s="4">
        <f t="shared" si="37"/>
        <v>248000</v>
      </c>
      <c r="Q1630" s="21">
        <f t="shared" si="31"/>
        <v>2</v>
      </c>
      <c r="V1630" s="52"/>
      <c r="W1630" s="53" t="str">
        <f t="shared" si="33"/>
        <v/>
      </c>
      <c r="AE1630" s="16"/>
      <c r="AF1630" s="17" t="str">
        <f t="shared" si="30"/>
        <v>#VALUE!</v>
      </c>
      <c r="AG1630" s="17" t="str">
        <f t="shared" si="22"/>
        <v>#N/A</v>
      </c>
      <c r="AH1630" s="17" t="str">
        <f t="shared" si="23"/>
        <v>#N/A</v>
      </c>
      <c r="AI1630" s="34">
        <f t="shared" si="24"/>
        <v>1</v>
      </c>
      <c r="AJ1630" s="18">
        <f t="shared" si="25"/>
        <v>9720.693</v>
      </c>
      <c r="AK1630" s="18">
        <f t="shared" si="26"/>
        <v>9450.67375</v>
      </c>
      <c r="AL1630" s="18">
        <f t="shared" si="27"/>
        <v>9180.6545</v>
      </c>
    </row>
    <row r="1631" ht="12.75" customHeight="1">
      <c r="A1631" s="1">
        <v>43041.0</v>
      </c>
      <c r="B1631" s="2">
        <v>1159.01</v>
      </c>
      <c r="C1631" s="3">
        <v>10788.51</v>
      </c>
      <c r="D1631" s="2">
        <v>10781.0</v>
      </c>
      <c r="E1631" s="4"/>
      <c r="F1631" s="5">
        <f t="shared" si="1"/>
        <v>1258.068</v>
      </c>
      <c r="G1631" s="6">
        <f t="shared" si="2"/>
        <v>1.023325495</v>
      </c>
      <c r="H1631" s="6">
        <f t="shared" si="3"/>
        <v>1.258188421</v>
      </c>
      <c r="I1631" s="5" t="b">
        <f t="shared" si="4"/>
        <v>0</v>
      </c>
      <c r="J1631" s="48">
        <f t="shared" si="5"/>
        <v>0</v>
      </c>
      <c r="K1631" s="4">
        <f t="shared" si="6"/>
        <v>-28</v>
      </c>
      <c r="L1631" s="7">
        <f t="shared" si="7"/>
        <v>-0.0006961109551</v>
      </c>
      <c r="M1631" s="50" t="b">
        <f t="shared" si="8"/>
        <v>0</v>
      </c>
      <c r="N1631" s="50" t="b">
        <f t="shared" si="9"/>
        <v>0</v>
      </c>
      <c r="O1631" s="50">
        <f t="shared" si="10"/>
        <v>-1</v>
      </c>
      <c r="P1631" s="4">
        <f t="shared" si="37"/>
        <v>248700</v>
      </c>
      <c r="Q1631" s="21">
        <f t="shared" si="31"/>
        <v>-2</v>
      </c>
      <c r="V1631" s="52"/>
      <c r="W1631" s="53" t="str">
        <f t="shared" si="33"/>
        <v/>
      </c>
      <c r="AE1631" s="16"/>
      <c r="AF1631" s="17" t="str">
        <f t="shared" si="30"/>
        <v>#VALUE!</v>
      </c>
      <c r="AG1631" s="17" t="str">
        <f t="shared" si="22"/>
        <v>#N/A</v>
      </c>
      <c r="AH1631" s="17" t="str">
        <f t="shared" si="23"/>
        <v>#N/A</v>
      </c>
      <c r="AI1631" s="34">
        <f t="shared" si="24"/>
        <v>1</v>
      </c>
      <c r="AJ1631" s="18">
        <f t="shared" si="25"/>
        <v>9709.659</v>
      </c>
      <c r="AK1631" s="18">
        <f t="shared" si="26"/>
        <v>9439.94625</v>
      </c>
      <c r="AL1631" s="18">
        <f t="shared" si="27"/>
        <v>9170.2335</v>
      </c>
    </row>
    <row r="1632" ht="12.75" customHeight="1">
      <c r="A1632" s="1">
        <v>43040.0</v>
      </c>
      <c r="B1632" s="2">
        <v>1269.65</v>
      </c>
      <c r="C1632" s="3">
        <v>10806.36</v>
      </c>
      <c r="D1632" s="2">
        <v>10809.0</v>
      </c>
      <c r="E1632" s="4"/>
      <c r="F1632" s="5">
        <f t="shared" si="1"/>
        <v>1246.244</v>
      </c>
      <c r="G1632" s="6">
        <f t="shared" si="2"/>
        <v>1.025374501</v>
      </c>
      <c r="H1632" s="6">
        <f t="shared" si="3"/>
        <v>1.255120267</v>
      </c>
      <c r="I1632" s="5" t="b">
        <f t="shared" si="4"/>
        <v>0</v>
      </c>
      <c r="J1632" s="48">
        <f t="shared" si="5"/>
        <v>0</v>
      </c>
      <c r="K1632" s="4">
        <f t="shared" si="6"/>
        <v>26</v>
      </c>
      <c r="L1632" s="7">
        <f t="shared" si="7"/>
        <v>0.0002443005785</v>
      </c>
      <c r="M1632" s="50" t="b">
        <f t="shared" si="8"/>
        <v>0</v>
      </c>
      <c r="N1632" s="50" t="b">
        <f t="shared" si="9"/>
        <v>0</v>
      </c>
      <c r="O1632" s="50">
        <f t="shared" si="10"/>
        <v>1</v>
      </c>
      <c r="P1632" s="4">
        <f t="shared" si="37"/>
        <v>251500</v>
      </c>
      <c r="Q1632" s="21">
        <f t="shared" si="31"/>
        <v>2</v>
      </c>
      <c r="V1632" s="52"/>
      <c r="W1632" s="53" t="str">
        <f t="shared" si="33"/>
        <v/>
      </c>
      <c r="AE1632" s="16"/>
      <c r="AF1632" s="17" t="str">
        <f t="shared" si="30"/>
        <v>#VALUE!</v>
      </c>
      <c r="AG1632" s="17" t="str">
        <f t="shared" si="22"/>
        <v>#N/A</v>
      </c>
      <c r="AH1632" s="17" t="str">
        <f t="shared" si="23"/>
        <v>#N/A</v>
      </c>
      <c r="AI1632" s="34">
        <f t="shared" si="24"/>
        <v>1</v>
      </c>
      <c r="AJ1632" s="18">
        <f t="shared" si="25"/>
        <v>9725.724</v>
      </c>
      <c r="AK1632" s="18">
        <f t="shared" si="26"/>
        <v>9455.565</v>
      </c>
      <c r="AL1632" s="18">
        <f t="shared" si="27"/>
        <v>9185.406</v>
      </c>
    </row>
    <row r="1633" ht="12.75" customHeight="1">
      <c r="A1633" s="1">
        <v>43039.0</v>
      </c>
      <c r="B1633" s="2">
        <v>1175.27</v>
      </c>
      <c r="C1633" s="3">
        <v>10793.8</v>
      </c>
      <c r="D1633" s="2">
        <v>10783.0</v>
      </c>
      <c r="E1633" s="4"/>
      <c r="F1633" s="5">
        <f t="shared" si="1"/>
        <v>1229.912</v>
      </c>
      <c r="G1633" s="6">
        <f t="shared" si="2"/>
        <v>1.024550497</v>
      </c>
      <c r="H1633" s="6">
        <f t="shared" si="3"/>
        <v>1.255193994</v>
      </c>
      <c r="I1633" s="5" t="b">
        <f t="shared" si="4"/>
        <v>0</v>
      </c>
      <c r="J1633" s="48">
        <f t="shared" si="5"/>
        <v>0</v>
      </c>
      <c r="K1633" s="4">
        <f t="shared" si="6"/>
        <v>35</v>
      </c>
      <c r="L1633" s="7">
        <f t="shared" si="7"/>
        <v>-0.001000574404</v>
      </c>
      <c r="M1633" s="50" t="b">
        <f t="shared" si="8"/>
        <v>0</v>
      </c>
      <c r="N1633" s="50" t="b">
        <f t="shared" si="9"/>
        <v>0</v>
      </c>
      <c r="O1633" s="50">
        <f t="shared" si="10"/>
        <v>1</v>
      </c>
      <c r="P1633" s="4">
        <f t="shared" si="37"/>
        <v>248900</v>
      </c>
      <c r="Q1633" s="21">
        <f t="shared" si="31"/>
        <v>2</v>
      </c>
      <c r="V1633" s="52"/>
      <c r="W1633" s="53" t="str">
        <f t="shared" si="33"/>
        <v/>
      </c>
      <c r="AE1633" s="16"/>
      <c r="AF1633" s="17" t="str">
        <f t="shared" si="30"/>
        <v>#VALUE!</v>
      </c>
      <c r="AG1633" s="17" t="str">
        <f t="shared" si="22"/>
        <v>#N/A</v>
      </c>
      <c r="AH1633" s="17" t="str">
        <f t="shared" si="23"/>
        <v>#N/A</v>
      </c>
      <c r="AI1633" s="34">
        <f t="shared" si="24"/>
        <v>1</v>
      </c>
      <c r="AJ1633" s="18">
        <f t="shared" si="25"/>
        <v>9714.42</v>
      </c>
      <c r="AK1633" s="18">
        <f t="shared" si="26"/>
        <v>9444.575</v>
      </c>
      <c r="AL1633" s="18">
        <f t="shared" si="27"/>
        <v>9174.73</v>
      </c>
    </row>
    <row r="1634" ht="12.75" customHeight="1">
      <c r="A1634" s="1">
        <v>43038.0</v>
      </c>
      <c r="B1634" s="2">
        <v>1222.69</v>
      </c>
      <c r="C1634" s="3">
        <v>10756.87</v>
      </c>
      <c r="D1634" s="2">
        <v>10748.0</v>
      </c>
      <c r="E1634" s="4"/>
      <c r="F1634" s="5">
        <f t="shared" si="1"/>
        <v>1216.382</v>
      </c>
      <c r="G1634" s="6">
        <f t="shared" si="2"/>
        <v>1.02150928</v>
      </c>
      <c r="H1634" s="6">
        <f t="shared" si="3"/>
        <v>1.256161144</v>
      </c>
      <c r="I1634" s="5" t="b">
        <f t="shared" si="4"/>
        <v>0</v>
      </c>
      <c r="J1634" s="48">
        <f t="shared" si="5"/>
        <v>0</v>
      </c>
      <c r="K1634" s="4">
        <f t="shared" si="6"/>
        <v>38</v>
      </c>
      <c r="L1634" s="7">
        <f t="shared" si="7"/>
        <v>-0.000824589309</v>
      </c>
      <c r="M1634" s="50" t="b">
        <f t="shared" si="8"/>
        <v>0</v>
      </c>
      <c r="N1634" s="50" t="b">
        <f t="shared" si="9"/>
        <v>0</v>
      </c>
      <c r="O1634" s="50">
        <f t="shared" si="10"/>
        <v>1</v>
      </c>
      <c r="P1634" s="4">
        <f t="shared" si="37"/>
        <v>245400</v>
      </c>
      <c r="Q1634" s="21">
        <f t="shared" si="31"/>
        <v>2</v>
      </c>
      <c r="V1634" s="52"/>
      <c r="W1634" s="53" t="str">
        <f t="shared" si="33"/>
        <v/>
      </c>
      <c r="AE1634" s="16"/>
      <c r="AF1634" s="17" t="str">
        <f t="shared" si="30"/>
        <v>#VALUE!</v>
      </c>
      <c r="AG1634" s="17" t="str">
        <f t="shared" si="22"/>
        <v>#N/A</v>
      </c>
      <c r="AH1634" s="17" t="str">
        <f t="shared" si="23"/>
        <v>#N/A</v>
      </c>
      <c r="AI1634" s="34">
        <f t="shared" si="24"/>
        <v>1</v>
      </c>
      <c r="AJ1634" s="18">
        <f t="shared" si="25"/>
        <v>9681.183</v>
      </c>
      <c r="AK1634" s="18">
        <f t="shared" si="26"/>
        <v>9412.26125</v>
      </c>
      <c r="AL1634" s="18">
        <f t="shared" si="27"/>
        <v>9143.3395</v>
      </c>
    </row>
    <row r="1635" ht="12.75" customHeight="1">
      <c r="A1635" s="1">
        <v>43035.0</v>
      </c>
      <c r="B1635" s="2">
        <v>1463.72</v>
      </c>
      <c r="C1635" s="3">
        <v>10709.11</v>
      </c>
      <c r="D1635" s="2">
        <v>10710.0</v>
      </c>
      <c r="E1635" s="4"/>
      <c r="F1635" s="5">
        <f t="shared" si="1"/>
        <v>1180.398</v>
      </c>
      <c r="G1635" s="6">
        <f t="shared" si="2"/>
        <v>1.017435973</v>
      </c>
      <c r="H1635" s="6">
        <f t="shared" si="3"/>
        <v>1.25891923</v>
      </c>
      <c r="I1635" s="5" t="b">
        <f t="shared" si="4"/>
        <v>0</v>
      </c>
      <c r="J1635" s="48">
        <f t="shared" si="5"/>
        <v>0</v>
      </c>
      <c r="K1635" s="4">
        <f t="shared" si="6"/>
        <v>-18</v>
      </c>
      <c r="L1635" s="7">
        <f t="shared" si="7"/>
        <v>0.0000831068128</v>
      </c>
      <c r="M1635" s="50" t="b">
        <f t="shared" si="8"/>
        <v>0</v>
      </c>
      <c r="N1635" s="50" t="b">
        <f t="shared" si="9"/>
        <v>0</v>
      </c>
      <c r="O1635" s="50">
        <f t="shared" si="10"/>
        <v>1</v>
      </c>
      <c r="P1635" s="4">
        <f t="shared" si="37"/>
        <v>241600</v>
      </c>
      <c r="Q1635" s="21">
        <f t="shared" si="31"/>
        <v>2</v>
      </c>
      <c r="V1635" s="52"/>
      <c r="W1635" s="53" t="str">
        <f t="shared" si="33"/>
        <v/>
      </c>
      <c r="AE1635" s="16"/>
      <c r="AF1635" s="17" t="str">
        <f t="shared" si="30"/>
        <v>#VALUE!</v>
      </c>
      <c r="AG1635" s="17" t="str">
        <f t="shared" si="22"/>
        <v>#N/A</v>
      </c>
      <c r="AH1635" s="17" t="str">
        <f t="shared" si="23"/>
        <v>#N/A</v>
      </c>
      <c r="AI1635" s="34">
        <f t="shared" si="24"/>
        <v>1</v>
      </c>
      <c r="AJ1635" s="18">
        <f t="shared" si="25"/>
        <v>9638.199</v>
      </c>
      <c r="AK1635" s="18">
        <f t="shared" si="26"/>
        <v>9370.47125</v>
      </c>
      <c r="AL1635" s="18">
        <f t="shared" si="27"/>
        <v>9102.7435</v>
      </c>
    </row>
    <row r="1636" ht="12.75" customHeight="1">
      <c r="A1636" s="1">
        <v>43034.0</v>
      </c>
      <c r="B1636" s="2">
        <v>1099.89</v>
      </c>
      <c r="C1636" s="3">
        <v>10734.76</v>
      </c>
      <c r="D1636" s="2">
        <v>10728.0</v>
      </c>
      <c r="E1636" s="4"/>
      <c r="F1636" s="5">
        <f t="shared" si="1"/>
        <v>1136.792</v>
      </c>
      <c r="G1636" s="6">
        <f t="shared" si="2"/>
        <v>1.020179558</v>
      </c>
      <c r="H1636" s="6">
        <f t="shared" si="3"/>
        <v>1.075189805</v>
      </c>
      <c r="I1636" s="5" t="b">
        <f t="shared" si="4"/>
        <v>0</v>
      </c>
      <c r="J1636" s="48">
        <f t="shared" si="5"/>
        <v>0</v>
      </c>
      <c r="K1636" s="4">
        <f t="shared" si="6"/>
        <v>-11</v>
      </c>
      <c r="L1636" s="7">
        <f t="shared" si="7"/>
        <v>-0.0006297299614</v>
      </c>
      <c r="M1636" s="50" t="b">
        <f t="shared" si="8"/>
        <v>0</v>
      </c>
      <c r="N1636" s="50" t="b">
        <f t="shared" si="9"/>
        <v>0</v>
      </c>
      <c r="O1636" s="50">
        <f t="shared" si="10"/>
        <v>-1</v>
      </c>
      <c r="P1636" s="4">
        <f t="shared" si="37"/>
        <v>239800</v>
      </c>
      <c r="Q1636" s="21">
        <f t="shared" si="31"/>
        <v>-2</v>
      </c>
      <c r="V1636" s="52"/>
      <c r="W1636" s="53" t="str">
        <f t="shared" si="33"/>
        <v/>
      </c>
      <c r="AE1636" s="16"/>
      <c r="AF1636" s="17" t="str">
        <f t="shared" si="30"/>
        <v>#VALUE!</v>
      </c>
      <c r="AG1636" s="17" t="str">
        <f t="shared" si="22"/>
        <v>#N/A</v>
      </c>
      <c r="AH1636" s="17" t="str">
        <f t="shared" si="23"/>
        <v>#N/A</v>
      </c>
      <c r="AI1636" s="34">
        <f t="shared" si="24"/>
        <v>1</v>
      </c>
      <c r="AJ1636" s="18">
        <f t="shared" si="25"/>
        <v>9661.284</v>
      </c>
      <c r="AK1636" s="18">
        <f t="shared" si="26"/>
        <v>9392.915</v>
      </c>
      <c r="AL1636" s="18">
        <f t="shared" si="27"/>
        <v>9124.546</v>
      </c>
    </row>
    <row r="1637" ht="12.75" customHeight="1">
      <c r="A1637" s="1">
        <v>43033.0</v>
      </c>
      <c r="B1637" s="2">
        <v>1187.99</v>
      </c>
      <c r="C1637" s="3">
        <v>10750.57</v>
      </c>
      <c r="D1637" s="2">
        <v>10739.0</v>
      </c>
      <c r="E1637" s="4"/>
      <c r="F1637" s="5">
        <f t="shared" si="1"/>
        <v>1154.446</v>
      </c>
      <c r="G1637" s="6">
        <f t="shared" si="2"/>
        <v>1.022163676</v>
      </c>
      <c r="H1637" s="6">
        <f t="shared" si="3"/>
        <v>1.075161501</v>
      </c>
      <c r="I1637" s="5" t="b">
        <f t="shared" si="4"/>
        <v>0</v>
      </c>
      <c r="J1637" s="48">
        <f t="shared" si="5"/>
        <v>0</v>
      </c>
      <c r="K1637" s="4">
        <f t="shared" si="6"/>
        <v>-5</v>
      </c>
      <c r="L1637" s="7">
        <f t="shared" si="7"/>
        <v>-0.001076222005</v>
      </c>
      <c r="M1637" s="50" t="b">
        <f t="shared" si="8"/>
        <v>0</v>
      </c>
      <c r="N1637" s="50" t="b">
        <f t="shared" si="9"/>
        <v>0</v>
      </c>
      <c r="O1637" s="50">
        <f t="shared" si="10"/>
        <v>1</v>
      </c>
      <c r="P1637" s="4">
        <f t="shared" si="37"/>
        <v>240900</v>
      </c>
      <c r="Q1637" s="21">
        <f t="shared" si="31"/>
        <v>2</v>
      </c>
      <c r="V1637" s="52"/>
      <c r="W1637" s="53" t="str">
        <f t="shared" si="33"/>
        <v/>
      </c>
      <c r="AE1637" s="16"/>
      <c r="AF1637" s="17" t="str">
        <f t="shared" si="30"/>
        <v>#VALUE!</v>
      </c>
      <c r="AG1637" s="17" t="str">
        <f t="shared" si="22"/>
        <v>#N/A</v>
      </c>
      <c r="AH1637" s="17" t="str">
        <f t="shared" si="23"/>
        <v>#N/A</v>
      </c>
      <c r="AI1637" s="34">
        <f t="shared" si="24"/>
        <v>1</v>
      </c>
      <c r="AJ1637" s="18">
        <f t="shared" si="25"/>
        <v>9675.513</v>
      </c>
      <c r="AK1637" s="18">
        <f t="shared" si="26"/>
        <v>9406.74875</v>
      </c>
      <c r="AL1637" s="18">
        <f t="shared" si="27"/>
        <v>9137.9845</v>
      </c>
    </row>
    <row r="1638" ht="12.75" customHeight="1">
      <c r="A1638" s="1">
        <v>43032.0</v>
      </c>
      <c r="B1638" s="2">
        <v>1107.62</v>
      </c>
      <c r="C1638" s="3">
        <v>10743.78</v>
      </c>
      <c r="D1638" s="2">
        <v>10744.0</v>
      </c>
      <c r="E1638" s="4"/>
      <c r="F1638" s="5">
        <f t="shared" si="1"/>
        <v>1189.682</v>
      </c>
      <c r="G1638" s="6">
        <f t="shared" si="2"/>
        <v>1.0220416</v>
      </c>
      <c r="H1638" s="6">
        <f t="shared" si="3"/>
        <v>1.18137147</v>
      </c>
      <c r="I1638" s="5" t="b">
        <f t="shared" si="4"/>
        <v>0</v>
      </c>
      <c r="J1638" s="48">
        <f t="shared" si="5"/>
        <v>0</v>
      </c>
      <c r="K1638" s="4">
        <f t="shared" si="6"/>
        <v>8</v>
      </c>
      <c r="L1638" s="7">
        <f t="shared" si="7"/>
        <v>0.00002047696435</v>
      </c>
      <c r="M1638" s="50" t="b">
        <f t="shared" si="8"/>
        <v>0</v>
      </c>
      <c r="N1638" s="50" t="b">
        <f t="shared" si="9"/>
        <v>0</v>
      </c>
      <c r="O1638" s="50">
        <f t="shared" si="10"/>
        <v>-1</v>
      </c>
      <c r="P1638" s="4">
        <f t="shared" si="37"/>
        <v>240400</v>
      </c>
      <c r="Q1638" s="21">
        <f t="shared" si="31"/>
        <v>-2</v>
      </c>
      <c r="V1638" s="52"/>
      <c r="W1638" s="53" t="str">
        <f t="shared" si="33"/>
        <v/>
      </c>
      <c r="AE1638" s="16"/>
      <c r="AF1638" s="17" t="str">
        <f t="shared" si="30"/>
        <v>#VALUE!</v>
      </c>
      <c r="AG1638" s="17" t="str">
        <f t="shared" si="22"/>
        <v>#N/A</v>
      </c>
      <c r="AH1638" s="17" t="str">
        <f t="shared" si="23"/>
        <v>#N/A</v>
      </c>
      <c r="AI1638" s="34">
        <f t="shared" si="24"/>
        <v>1</v>
      </c>
      <c r="AJ1638" s="18">
        <f t="shared" si="25"/>
        <v>9669.402</v>
      </c>
      <c r="AK1638" s="18">
        <f t="shared" si="26"/>
        <v>9400.8075</v>
      </c>
      <c r="AL1638" s="18">
        <f t="shared" si="27"/>
        <v>9132.213</v>
      </c>
    </row>
    <row r="1639" ht="12.75" customHeight="1">
      <c r="A1639" s="1">
        <v>43031.0</v>
      </c>
      <c r="B1639" s="2">
        <v>1042.77</v>
      </c>
      <c r="C1639" s="3">
        <v>10735.21</v>
      </c>
      <c r="D1639" s="2">
        <v>10736.0</v>
      </c>
      <c r="E1639" s="4"/>
      <c r="F1639" s="5">
        <f t="shared" si="1"/>
        <v>1205.862</v>
      </c>
      <c r="G1639" s="6">
        <f t="shared" si="2"/>
        <v>1.021745916</v>
      </c>
      <c r="H1639" s="6">
        <f t="shared" si="3"/>
        <v>1.18377031</v>
      </c>
      <c r="I1639" s="5" t="b">
        <f t="shared" si="4"/>
        <v>0</v>
      </c>
      <c r="J1639" s="48">
        <f t="shared" si="5"/>
        <v>0</v>
      </c>
      <c r="K1639" s="4">
        <f t="shared" si="6"/>
        <v>4</v>
      </c>
      <c r="L1639" s="7">
        <f t="shared" si="7"/>
        <v>0.00007358961772</v>
      </c>
      <c r="M1639" s="50" t="b">
        <f t="shared" si="8"/>
        <v>0</v>
      </c>
      <c r="N1639" s="50" t="b">
        <f t="shared" si="9"/>
        <v>0</v>
      </c>
      <c r="O1639" s="50">
        <f t="shared" si="10"/>
        <v>-1</v>
      </c>
      <c r="P1639" s="4">
        <f t="shared" si="37"/>
        <v>241200</v>
      </c>
      <c r="Q1639" s="21">
        <f t="shared" si="31"/>
        <v>-2</v>
      </c>
      <c r="V1639" s="52"/>
      <c r="W1639" s="53" t="str">
        <f t="shared" si="33"/>
        <v/>
      </c>
      <c r="AE1639" s="16"/>
      <c r="AF1639" s="17" t="str">
        <f t="shared" si="30"/>
        <v>#VALUE!</v>
      </c>
      <c r="AG1639" s="17" t="str">
        <f t="shared" si="22"/>
        <v>#N/A</v>
      </c>
      <c r="AH1639" s="17" t="str">
        <f t="shared" si="23"/>
        <v>#N/A</v>
      </c>
      <c r="AI1639" s="34">
        <f t="shared" si="24"/>
        <v>1</v>
      </c>
      <c r="AJ1639" s="18">
        <f t="shared" si="25"/>
        <v>9661.689</v>
      </c>
      <c r="AK1639" s="18">
        <f t="shared" si="26"/>
        <v>9393.30875</v>
      </c>
      <c r="AL1639" s="18">
        <f t="shared" si="27"/>
        <v>9124.9285</v>
      </c>
    </row>
    <row r="1640" ht="12.75" customHeight="1">
      <c r="A1640" s="1">
        <v>43028.0</v>
      </c>
      <c r="B1640" s="2">
        <v>1245.69</v>
      </c>
      <c r="C1640" s="3">
        <v>10728.88</v>
      </c>
      <c r="D1640" s="2">
        <v>10732.0</v>
      </c>
      <c r="E1640" s="4"/>
      <c r="F1640" s="5">
        <f t="shared" si="1"/>
        <v>1248.628</v>
      </c>
      <c r="G1640" s="6">
        <f t="shared" si="2"/>
        <v>1.021511018</v>
      </c>
      <c r="H1640" s="6">
        <f t="shared" si="3"/>
        <v>1.182948073</v>
      </c>
      <c r="I1640" s="5" t="b">
        <f t="shared" si="4"/>
        <v>0</v>
      </c>
      <c r="J1640" s="48">
        <f t="shared" si="5"/>
        <v>0</v>
      </c>
      <c r="K1640" s="4">
        <f t="shared" si="6"/>
        <v>-29</v>
      </c>
      <c r="L1640" s="7">
        <f t="shared" si="7"/>
        <v>0.0002908038863</v>
      </c>
      <c r="M1640" s="50" t="b">
        <f t="shared" si="8"/>
        <v>0</v>
      </c>
      <c r="N1640" s="50" t="b">
        <f t="shared" si="9"/>
        <v>0</v>
      </c>
      <c r="O1640" s="50">
        <f t="shared" si="10"/>
        <v>1</v>
      </c>
      <c r="P1640" s="4">
        <f t="shared" si="37"/>
        <v>240800</v>
      </c>
      <c r="Q1640" s="21">
        <f t="shared" si="31"/>
        <v>2</v>
      </c>
      <c r="V1640" s="52"/>
      <c r="W1640" s="53" t="str">
        <f t="shared" si="33"/>
        <v/>
      </c>
      <c r="AE1640" s="16"/>
      <c r="AF1640" s="17" t="str">
        <f t="shared" si="30"/>
        <v>#VALUE!</v>
      </c>
      <c r="AG1640" s="17" t="str">
        <f t="shared" si="22"/>
        <v>#N/A</v>
      </c>
      <c r="AH1640" s="17" t="str">
        <f t="shared" si="23"/>
        <v>#N/A</v>
      </c>
      <c r="AI1640" s="34">
        <f t="shared" si="24"/>
        <v>1</v>
      </c>
      <c r="AJ1640" s="18">
        <f t="shared" si="25"/>
        <v>9655.992</v>
      </c>
      <c r="AK1640" s="18">
        <f t="shared" si="26"/>
        <v>9387.77</v>
      </c>
      <c r="AL1640" s="18">
        <f t="shared" si="27"/>
        <v>9119.548</v>
      </c>
    </row>
    <row r="1641" ht="12.75" customHeight="1">
      <c r="A1641" s="1">
        <v>43027.0</v>
      </c>
      <c r="B1641" s="2">
        <v>1188.16</v>
      </c>
      <c r="C1641" s="3">
        <v>10760.29</v>
      </c>
      <c r="D1641" s="2">
        <v>10761.0</v>
      </c>
      <c r="E1641" s="4"/>
      <c r="F1641" s="5">
        <f t="shared" si="1"/>
        <v>1241.706</v>
      </c>
      <c r="G1641" s="6">
        <f t="shared" si="2"/>
        <v>1.025005458</v>
      </c>
      <c r="H1641" s="6">
        <f t="shared" si="3"/>
        <v>1.185856683</v>
      </c>
      <c r="I1641" s="5" t="b">
        <f t="shared" si="4"/>
        <v>0</v>
      </c>
      <c r="J1641" s="48">
        <f t="shared" si="5"/>
        <v>0</v>
      </c>
      <c r="K1641" s="4">
        <f t="shared" si="6"/>
        <v>34</v>
      </c>
      <c r="L1641" s="7">
        <f t="shared" si="7"/>
        <v>0.00006598335175</v>
      </c>
      <c r="M1641" s="50" t="b">
        <f t="shared" si="8"/>
        <v>0</v>
      </c>
      <c r="N1641" s="50" t="b">
        <f t="shared" si="9"/>
        <v>0</v>
      </c>
      <c r="O1641" s="50">
        <f t="shared" si="10"/>
        <v>1</v>
      </c>
      <c r="P1641" s="4">
        <f t="shared" si="37"/>
        <v>243700</v>
      </c>
      <c r="Q1641" s="21">
        <f t="shared" si="31"/>
        <v>2</v>
      </c>
      <c r="V1641" s="52"/>
      <c r="W1641" s="53" t="str">
        <f t="shared" si="33"/>
        <v/>
      </c>
      <c r="AE1641" s="16"/>
      <c r="AF1641" s="17" t="str">
        <f t="shared" si="30"/>
        <v>#VALUE!</v>
      </c>
      <c r="AG1641" s="17" t="str">
        <f t="shared" si="22"/>
        <v>#N/A</v>
      </c>
      <c r="AH1641" s="17" t="str">
        <f t="shared" si="23"/>
        <v>#N/A</v>
      </c>
      <c r="AI1641" s="34">
        <f t="shared" si="24"/>
        <v>1</v>
      </c>
      <c r="AJ1641" s="18">
        <f t="shared" si="25"/>
        <v>9684.261</v>
      </c>
      <c r="AK1641" s="18">
        <f t="shared" si="26"/>
        <v>9415.25375</v>
      </c>
      <c r="AL1641" s="18">
        <f t="shared" si="27"/>
        <v>9146.2465</v>
      </c>
      <c r="AM1641" s="19">
        <v>54.0</v>
      </c>
      <c r="AN1641" s="19">
        <v>258.0</v>
      </c>
      <c r="AO1641" s="19">
        <v>23.0</v>
      </c>
      <c r="AP1641" s="19">
        <v>14.0</v>
      </c>
      <c r="AQ1641" s="19">
        <v>8.9</v>
      </c>
    </row>
    <row r="1642" ht="12.75" customHeight="1">
      <c r="A1642" s="102">
        <v>43026.0</v>
      </c>
      <c r="B1642" s="2">
        <v>1364.17</v>
      </c>
      <c r="C1642" s="3">
        <v>10720.28</v>
      </c>
      <c r="D1642" s="2">
        <v>10727.0</v>
      </c>
      <c r="E1642" s="4"/>
      <c r="F1642" s="5">
        <f t="shared" si="1"/>
        <v>1252.822</v>
      </c>
      <c r="G1642" s="6">
        <f t="shared" si="2"/>
        <v>1.021676155</v>
      </c>
      <c r="H1642" s="6">
        <f t="shared" si="3"/>
        <v>1.190453993</v>
      </c>
      <c r="I1642" s="5" t="b">
        <f t="shared" si="4"/>
        <v>0</v>
      </c>
      <c r="J1642" s="48">
        <f t="shared" si="5"/>
        <v>0</v>
      </c>
      <c r="K1642" s="4">
        <f t="shared" si="6"/>
        <v>3</v>
      </c>
      <c r="L1642" s="7">
        <f t="shared" si="7"/>
        <v>0.0006268492987</v>
      </c>
      <c r="M1642" s="50" t="b">
        <f t="shared" si="8"/>
        <v>0</v>
      </c>
      <c r="N1642" s="50" t="b">
        <f t="shared" si="9"/>
        <v>0</v>
      </c>
      <c r="O1642" s="50">
        <f t="shared" si="10"/>
        <v>1</v>
      </c>
      <c r="P1642" s="4">
        <f t="shared" si="37"/>
        <v>240300</v>
      </c>
      <c r="Q1642" s="21">
        <f t="shared" si="31"/>
        <v>2</v>
      </c>
      <c r="V1642" s="52"/>
      <c r="W1642" s="53" t="str">
        <f t="shared" si="33"/>
        <v/>
      </c>
      <c r="AE1642" s="16"/>
      <c r="AF1642" s="17" t="str">
        <f t="shared" si="30"/>
        <v>#VALUE!</v>
      </c>
      <c r="AG1642" s="17" t="str">
        <f t="shared" si="22"/>
        <v>#N/A</v>
      </c>
      <c r="AH1642" s="17" t="str">
        <f t="shared" si="23"/>
        <v>#N/A</v>
      </c>
      <c r="AI1642" s="34">
        <f t="shared" si="24"/>
        <v>1</v>
      </c>
      <c r="AJ1642" s="18">
        <f t="shared" si="25"/>
        <v>9648.252</v>
      </c>
      <c r="AK1642" s="18">
        <f t="shared" si="26"/>
        <v>9380.245</v>
      </c>
      <c r="AL1642" s="18">
        <f t="shared" si="27"/>
        <v>9112.238</v>
      </c>
    </row>
    <row r="1643" ht="12.75" customHeight="1">
      <c r="A1643" s="1">
        <v>43025.0</v>
      </c>
      <c r="B1643" s="2">
        <v>1188.52</v>
      </c>
      <c r="C1643" s="3">
        <v>10723.15</v>
      </c>
      <c r="D1643" s="2">
        <v>10724.0</v>
      </c>
      <c r="E1643" s="4"/>
      <c r="F1643" s="5">
        <f t="shared" si="1"/>
        <v>1281.754</v>
      </c>
      <c r="G1643" s="6">
        <f t="shared" si="2"/>
        <v>1.02237027</v>
      </c>
      <c r="H1643" s="6">
        <f t="shared" si="3"/>
        <v>1.327299846</v>
      </c>
      <c r="I1643" s="5" t="b">
        <f t="shared" si="4"/>
        <v>0</v>
      </c>
      <c r="J1643" s="48">
        <f t="shared" si="5"/>
        <v>0</v>
      </c>
      <c r="K1643" s="4">
        <f t="shared" si="6"/>
        <v>-33</v>
      </c>
      <c r="L1643" s="7">
        <f t="shared" si="7"/>
        <v>0.00007926775248</v>
      </c>
      <c r="M1643" s="50" t="b">
        <f t="shared" si="8"/>
        <v>0</v>
      </c>
      <c r="N1643" s="50" t="b">
        <f t="shared" si="9"/>
        <v>0</v>
      </c>
      <c r="O1643" s="50">
        <f t="shared" si="10"/>
        <v>1</v>
      </c>
      <c r="P1643" s="4">
        <f t="shared" si="37"/>
        <v>240000</v>
      </c>
      <c r="Q1643" s="21">
        <f t="shared" si="31"/>
        <v>2</v>
      </c>
      <c r="V1643" s="52"/>
      <c r="W1643" s="53" t="str">
        <f t="shared" si="33"/>
        <v/>
      </c>
      <c r="AE1643" s="16"/>
      <c r="AF1643" s="17" t="str">
        <f t="shared" si="30"/>
        <v>#VALUE!</v>
      </c>
      <c r="AG1643" s="17" t="str">
        <f t="shared" si="22"/>
        <v>#N/A</v>
      </c>
      <c r="AH1643" s="17" t="str">
        <f t="shared" si="23"/>
        <v>#N/A</v>
      </c>
      <c r="AI1643" s="34">
        <f t="shared" si="24"/>
        <v>1</v>
      </c>
      <c r="AJ1643" s="18">
        <f t="shared" si="25"/>
        <v>9650.835</v>
      </c>
      <c r="AK1643" s="18">
        <f t="shared" si="26"/>
        <v>9382.75625</v>
      </c>
      <c r="AL1643" s="18">
        <f t="shared" si="27"/>
        <v>9114.6775</v>
      </c>
    </row>
    <row r="1644" ht="12.75" customHeight="1">
      <c r="A1644" s="1">
        <v>43024.0</v>
      </c>
      <c r="B1644" s="2">
        <v>1256.6</v>
      </c>
      <c r="C1644" s="3">
        <v>10774.21</v>
      </c>
      <c r="D1644" s="2">
        <v>10757.0</v>
      </c>
      <c r="E1644" s="4"/>
      <c r="F1644" s="5">
        <f t="shared" si="1"/>
        <v>1258.614</v>
      </c>
      <c r="G1644" s="6">
        <f t="shared" si="2"/>
        <v>1.027706242</v>
      </c>
      <c r="H1644" s="6">
        <f t="shared" si="3"/>
        <v>1.334033188</v>
      </c>
      <c r="I1644" s="5" t="b">
        <f t="shared" si="4"/>
        <v>0</v>
      </c>
      <c r="J1644" s="48">
        <f t="shared" si="5"/>
        <v>0</v>
      </c>
      <c r="K1644" s="4">
        <f t="shared" si="6"/>
        <v>46</v>
      </c>
      <c r="L1644" s="7">
        <f t="shared" si="7"/>
        <v>-0.00159733289</v>
      </c>
      <c r="M1644" s="50" t="b">
        <f t="shared" si="8"/>
        <v>0</v>
      </c>
      <c r="N1644" s="50" t="b">
        <f t="shared" si="9"/>
        <v>0</v>
      </c>
      <c r="O1644" s="50">
        <f t="shared" si="10"/>
        <v>1</v>
      </c>
      <c r="P1644" s="4">
        <f t="shared" si="37"/>
        <v>243300</v>
      </c>
      <c r="Q1644" s="21">
        <f t="shared" si="31"/>
        <v>2</v>
      </c>
      <c r="V1644" s="52"/>
      <c r="W1644" s="53" t="str">
        <f t="shared" si="33"/>
        <v/>
      </c>
      <c r="AE1644" s="16"/>
      <c r="AF1644" s="17" t="str">
        <f t="shared" si="30"/>
        <v>#VALUE!</v>
      </c>
      <c r="AG1644" s="17" t="str">
        <f t="shared" si="22"/>
        <v>#N/A</v>
      </c>
      <c r="AH1644" s="17" t="str">
        <f t="shared" si="23"/>
        <v>#N/A</v>
      </c>
      <c r="AI1644" s="34">
        <f t="shared" si="24"/>
        <v>1</v>
      </c>
      <c r="AJ1644" s="18">
        <f t="shared" si="25"/>
        <v>9696.789</v>
      </c>
      <c r="AK1644" s="18">
        <f t="shared" si="26"/>
        <v>9427.43375</v>
      </c>
      <c r="AL1644" s="18">
        <f t="shared" si="27"/>
        <v>9158.0785</v>
      </c>
    </row>
    <row r="1645" ht="12.75" customHeight="1">
      <c r="A1645" s="1">
        <v>43021.0</v>
      </c>
      <c r="B1645" s="2">
        <v>1211.08</v>
      </c>
      <c r="C1645" s="3">
        <v>10724.09</v>
      </c>
      <c r="D1645" s="2">
        <v>10711.0</v>
      </c>
      <c r="E1645" s="4"/>
      <c r="F1645" s="5">
        <f t="shared" si="1"/>
        <v>1217.42</v>
      </c>
      <c r="G1645" s="6">
        <f t="shared" si="2"/>
        <v>1.023372666</v>
      </c>
      <c r="H1645" s="6">
        <f t="shared" si="3"/>
        <v>1.338712644</v>
      </c>
      <c r="I1645" s="5" t="b">
        <f t="shared" si="4"/>
        <v>0</v>
      </c>
      <c r="J1645" s="48">
        <f t="shared" si="5"/>
        <v>0</v>
      </c>
      <c r="K1645" s="4">
        <f t="shared" si="6"/>
        <v>14</v>
      </c>
      <c r="L1645" s="7">
        <f t="shared" si="7"/>
        <v>-0.001220616388</v>
      </c>
      <c r="M1645" s="50" t="b">
        <f t="shared" si="8"/>
        <v>0</v>
      </c>
      <c r="N1645" s="50" t="b">
        <f t="shared" si="9"/>
        <v>0</v>
      </c>
      <c r="O1645" s="50">
        <f t="shared" si="10"/>
        <v>1</v>
      </c>
      <c r="P1645" s="4">
        <f t="shared" si="37"/>
        <v>238700</v>
      </c>
      <c r="Q1645" s="21">
        <f t="shared" si="31"/>
        <v>2</v>
      </c>
      <c r="V1645" s="52"/>
      <c r="W1645" s="53" t="str">
        <f t="shared" si="33"/>
        <v/>
      </c>
      <c r="AE1645" s="16"/>
      <c r="AF1645" s="17" t="str">
        <f t="shared" si="30"/>
        <v>#VALUE!</v>
      </c>
      <c r="AG1645" s="17" t="str">
        <f t="shared" si="22"/>
        <v>#N/A</v>
      </c>
      <c r="AH1645" s="17" t="str">
        <f t="shared" si="23"/>
        <v>#N/A</v>
      </c>
      <c r="AI1645" s="34">
        <f t="shared" si="24"/>
        <v>1</v>
      </c>
      <c r="AJ1645" s="18">
        <f t="shared" si="25"/>
        <v>9651.681</v>
      </c>
      <c r="AK1645" s="18">
        <f t="shared" si="26"/>
        <v>9383.57875</v>
      </c>
      <c r="AL1645" s="18">
        <f t="shared" si="27"/>
        <v>9115.4765</v>
      </c>
    </row>
    <row r="1646" ht="12.75" customHeight="1">
      <c r="A1646" s="1">
        <v>43020.0</v>
      </c>
      <c r="B1646" s="2">
        <v>1243.74</v>
      </c>
      <c r="C1646" s="3">
        <v>10711.44</v>
      </c>
      <c r="D1646" s="2">
        <v>10697.0</v>
      </c>
      <c r="E1646" s="4"/>
      <c r="F1646" s="5">
        <f t="shared" si="1"/>
        <v>1188.34</v>
      </c>
      <c r="G1646" s="6">
        <f t="shared" si="2"/>
        <v>1.02252002</v>
      </c>
      <c r="H1646" s="6">
        <f t="shared" si="3"/>
        <v>1.339188122</v>
      </c>
      <c r="I1646" s="5" t="b">
        <f t="shared" si="4"/>
        <v>0</v>
      </c>
      <c r="J1646" s="48">
        <f t="shared" si="5"/>
        <v>0</v>
      </c>
      <c r="K1646" s="4">
        <f t="shared" si="6"/>
        <v>64</v>
      </c>
      <c r="L1646" s="7">
        <f t="shared" si="7"/>
        <v>-0.001348091386</v>
      </c>
      <c r="M1646" s="50" t="b">
        <f t="shared" si="8"/>
        <v>0</v>
      </c>
      <c r="N1646" s="50" t="b">
        <f t="shared" si="9"/>
        <v>0</v>
      </c>
      <c r="O1646" s="50">
        <f t="shared" si="10"/>
        <v>1</v>
      </c>
      <c r="P1646" s="4">
        <f t="shared" si="37"/>
        <v>237300</v>
      </c>
      <c r="Q1646" s="21">
        <f t="shared" si="31"/>
        <v>2</v>
      </c>
      <c r="V1646" s="52"/>
      <c r="W1646" s="53" t="str">
        <f t="shared" si="33"/>
        <v/>
      </c>
      <c r="AE1646" s="16"/>
      <c r="AF1646" s="17" t="str">
        <f t="shared" si="30"/>
        <v>#VALUE!</v>
      </c>
      <c r="AG1646" s="17" t="str">
        <f t="shared" si="22"/>
        <v>#N/A</v>
      </c>
      <c r="AH1646" s="17" t="str">
        <f t="shared" si="23"/>
        <v>#N/A</v>
      </c>
      <c r="AI1646" s="34">
        <f t="shared" si="24"/>
        <v>1</v>
      </c>
      <c r="AJ1646" s="18">
        <f t="shared" si="25"/>
        <v>9640.296</v>
      </c>
      <c r="AK1646" s="18">
        <f t="shared" si="26"/>
        <v>9372.51</v>
      </c>
      <c r="AL1646" s="18">
        <f t="shared" si="27"/>
        <v>9104.724</v>
      </c>
    </row>
    <row r="1647" ht="12.75" customHeight="1">
      <c r="A1647" s="1">
        <v>43019.0</v>
      </c>
      <c r="B1647" s="2">
        <v>1508.83</v>
      </c>
      <c r="C1647" s="3">
        <v>10641.19</v>
      </c>
      <c r="D1647" s="2">
        <v>10633.0</v>
      </c>
      <c r="E1647" s="4"/>
      <c r="F1647" s="5">
        <f t="shared" si="1"/>
        <v>1136.816</v>
      </c>
      <c r="G1647" s="6">
        <f t="shared" si="2"/>
        <v>1.016186062</v>
      </c>
      <c r="H1647" s="6">
        <f t="shared" si="3"/>
        <v>1.344841986</v>
      </c>
      <c r="I1647" s="5" t="b">
        <f t="shared" si="4"/>
        <v>0</v>
      </c>
      <c r="J1647" s="48">
        <f t="shared" si="5"/>
        <v>0</v>
      </c>
      <c r="K1647" s="4">
        <f t="shared" si="6"/>
        <v>109</v>
      </c>
      <c r="L1647" s="7">
        <f t="shared" si="7"/>
        <v>-0.0007696507627</v>
      </c>
      <c r="M1647" s="50" t="b">
        <f t="shared" si="8"/>
        <v>0</v>
      </c>
      <c r="N1647" s="50" t="b">
        <f t="shared" si="9"/>
        <v>0</v>
      </c>
      <c r="O1647" s="50">
        <f t="shared" si="10"/>
        <v>1</v>
      </c>
      <c r="P1647" s="4">
        <f t="shared" si="37"/>
        <v>230900</v>
      </c>
      <c r="Q1647" s="21">
        <f t="shared" si="31"/>
        <v>2</v>
      </c>
      <c r="V1647" s="52"/>
      <c r="W1647" s="53" t="str">
        <f t="shared" si="33"/>
        <v/>
      </c>
      <c r="AE1647" s="16"/>
      <c r="AF1647" s="17" t="str">
        <f t="shared" si="30"/>
        <v>#VALUE!</v>
      </c>
      <c r="AG1647" s="17" t="str">
        <f t="shared" si="22"/>
        <v>#N/A</v>
      </c>
      <c r="AH1647" s="17" t="str">
        <f t="shared" si="23"/>
        <v>#N/A</v>
      </c>
      <c r="AI1647" s="34">
        <f t="shared" si="24"/>
        <v>1</v>
      </c>
      <c r="AJ1647" s="18">
        <f t="shared" si="25"/>
        <v>9577.071</v>
      </c>
      <c r="AK1647" s="18">
        <f t="shared" si="26"/>
        <v>9311.04125</v>
      </c>
      <c r="AL1647" s="18">
        <f t="shared" si="27"/>
        <v>9045.0115</v>
      </c>
    </row>
    <row r="1648" ht="12.75" customHeight="1">
      <c r="A1648" s="1">
        <v>43014.0</v>
      </c>
      <c r="B1648" s="2">
        <v>1072.82</v>
      </c>
      <c r="C1648" s="3">
        <v>10532.81</v>
      </c>
      <c r="D1648" s="2">
        <v>10524.0</v>
      </c>
      <c r="E1648" s="4"/>
      <c r="F1648" s="5">
        <f t="shared" si="1"/>
        <v>942.094</v>
      </c>
      <c r="G1648" s="6">
        <f t="shared" si="2"/>
        <v>1.006130345</v>
      </c>
      <c r="H1648" s="6">
        <f t="shared" si="3"/>
        <v>0.9636562203</v>
      </c>
      <c r="I1648" s="5" t="b">
        <f t="shared" si="4"/>
        <v>0</v>
      </c>
      <c r="J1648" s="48">
        <f t="shared" si="5"/>
        <v>0</v>
      </c>
      <c r="K1648" s="4">
        <f t="shared" si="6"/>
        <v>19</v>
      </c>
      <c r="L1648" s="7">
        <f t="shared" si="7"/>
        <v>-0.0008364339621</v>
      </c>
      <c r="M1648" s="50" t="b">
        <f t="shared" si="8"/>
        <v>0</v>
      </c>
      <c r="N1648" s="50" t="b">
        <f t="shared" si="9"/>
        <v>0</v>
      </c>
      <c r="O1648" s="50">
        <f t="shared" si="10"/>
        <v>-1</v>
      </c>
      <c r="P1648" s="4">
        <f t="shared" si="37"/>
        <v>241800</v>
      </c>
      <c r="Q1648" s="21">
        <f t="shared" si="31"/>
        <v>-2</v>
      </c>
      <c r="V1648" s="52"/>
      <c r="W1648" s="53" t="str">
        <f t="shared" si="33"/>
        <v/>
      </c>
      <c r="AE1648" s="16"/>
      <c r="AF1648" s="17" t="str">
        <f t="shared" si="30"/>
        <v>#VALUE!</v>
      </c>
      <c r="AG1648" s="17" t="str">
        <f t="shared" si="22"/>
        <v>#N/A</v>
      </c>
      <c r="AH1648" s="17" t="str">
        <f t="shared" si="23"/>
        <v>#N/A</v>
      </c>
      <c r="AI1648" s="34">
        <f t="shared" si="24"/>
        <v>1</v>
      </c>
      <c r="AJ1648" s="18">
        <f t="shared" si="25"/>
        <v>9479.529</v>
      </c>
      <c r="AK1648" s="18">
        <f t="shared" si="26"/>
        <v>9216.20875</v>
      </c>
      <c r="AL1648" s="18">
        <f t="shared" si="27"/>
        <v>8952.8885</v>
      </c>
    </row>
    <row r="1649" ht="12.75" customHeight="1">
      <c r="A1649" s="1">
        <v>43013.0</v>
      </c>
      <c r="B1649" s="2">
        <v>1050.63</v>
      </c>
      <c r="C1649" s="3">
        <v>10518.27</v>
      </c>
      <c r="D1649" s="2">
        <v>10505.0</v>
      </c>
      <c r="E1649" s="4"/>
      <c r="F1649" s="5">
        <f t="shared" si="1"/>
        <v>926.03</v>
      </c>
      <c r="G1649" s="6">
        <f t="shared" si="2"/>
        <v>1.004883659</v>
      </c>
      <c r="H1649" s="6">
        <f t="shared" si="3"/>
        <v>0.9583404401</v>
      </c>
      <c r="I1649" s="5" t="b">
        <f t="shared" si="4"/>
        <v>0</v>
      </c>
      <c r="J1649" s="48">
        <f t="shared" si="5"/>
        <v>0</v>
      </c>
      <c r="K1649" s="4">
        <f t="shared" si="6"/>
        <v>43</v>
      </c>
      <c r="L1649" s="7">
        <f t="shared" si="7"/>
        <v>-0.001261614315</v>
      </c>
      <c r="M1649" s="50" t="b">
        <f t="shared" si="8"/>
        <v>0</v>
      </c>
      <c r="N1649" s="50" t="b">
        <f t="shared" si="9"/>
        <v>0</v>
      </c>
      <c r="O1649" s="50">
        <f t="shared" si="10"/>
        <v>1</v>
      </c>
      <c r="P1649" s="4">
        <f t="shared" si="37"/>
        <v>239900</v>
      </c>
      <c r="Q1649" s="21">
        <f t="shared" si="31"/>
        <v>2</v>
      </c>
      <c r="V1649" s="52"/>
      <c r="W1649" s="53" t="str">
        <f t="shared" si="33"/>
        <v/>
      </c>
      <c r="AE1649" s="16"/>
      <c r="AF1649" s="17" t="str">
        <f t="shared" si="30"/>
        <v>#VALUE!</v>
      </c>
      <c r="AG1649" s="17" t="str">
        <f t="shared" si="22"/>
        <v>#N/A</v>
      </c>
      <c r="AH1649" s="17" t="str">
        <f t="shared" si="23"/>
        <v>#N/A</v>
      </c>
      <c r="AI1649" s="34">
        <f t="shared" si="24"/>
        <v>1</v>
      </c>
      <c r="AJ1649" s="18">
        <f t="shared" si="25"/>
        <v>9466.443</v>
      </c>
      <c r="AK1649" s="18">
        <f t="shared" si="26"/>
        <v>9203.48625</v>
      </c>
      <c r="AL1649" s="18">
        <f t="shared" si="27"/>
        <v>8940.5295</v>
      </c>
    </row>
    <row r="1650" ht="12.75" customHeight="1">
      <c r="A1650" s="1">
        <v>43011.0</v>
      </c>
      <c r="B1650" s="2">
        <v>1065.68</v>
      </c>
      <c r="C1650" s="3">
        <v>10469.35</v>
      </c>
      <c r="D1650" s="2">
        <v>10462.0</v>
      </c>
      <c r="E1650" s="4"/>
      <c r="F1650" s="5">
        <f t="shared" si="1"/>
        <v>927.096</v>
      </c>
      <c r="G1650" s="6">
        <f t="shared" si="2"/>
        <v>1.000302562</v>
      </c>
      <c r="H1650" s="6">
        <f t="shared" si="3"/>
        <v>0.9569241365</v>
      </c>
      <c r="I1650" s="5" t="b">
        <f t="shared" si="4"/>
        <v>0</v>
      </c>
      <c r="J1650" s="48">
        <f t="shared" si="5"/>
        <v>0</v>
      </c>
      <c r="K1650" s="4">
        <f t="shared" si="6"/>
        <v>13</v>
      </c>
      <c r="L1650" s="7">
        <f t="shared" si="7"/>
        <v>-0.0007020493154</v>
      </c>
      <c r="M1650" s="50" t="b">
        <f t="shared" si="8"/>
        <v>0</v>
      </c>
      <c r="N1650" s="50" t="b">
        <f t="shared" si="9"/>
        <v>0</v>
      </c>
      <c r="O1650" s="50">
        <f t="shared" si="10"/>
        <v>-1</v>
      </c>
      <c r="P1650" s="4">
        <f t="shared" si="37"/>
        <v>244200</v>
      </c>
      <c r="Q1650" s="21">
        <f t="shared" si="31"/>
        <v>-2</v>
      </c>
      <c r="V1650" s="52"/>
      <c r="W1650" s="53" t="str">
        <f t="shared" si="33"/>
        <v/>
      </c>
      <c r="AE1650" s="16"/>
      <c r="AF1650" s="17" t="str">
        <f t="shared" si="30"/>
        <v>#VALUE!</v>
      </c>
      <c r="AG1650" s="17" t="str">
        <f t="shared" si="22"/>
        <v>#N/A</v>
      </c>
      <c r="AH1650" s="17" t="str">
        <f t="shared" si="23"/>
        <v>#N/A</v>
      </c>
      <c r="AI1650" s="34">
        <f t="shared" si="24"/>
        <v>1</v>
      </c>
      <c r="AJ1650" s="18">
        <f t="shared" si="25"/>
        <v>9422.415</v>
      </c>
      <c r="AK1650" s="18">
        <f t="shared" si="26"/>
        <v>9160.68125</v>
      </c>
      <c r="AL1650" s="18">
        <f t="shared" si="27"/>
        <v>8898.9475</v>
      </c>
    </row>
    <row r="1651" ht="12.75" customHeight="1">
      <c r="A1651" s="1">
        <v>43010.0</v>
      </c>
      <c r="B1651" s="2">
        <v>986.12</v>
      </c>
      <c r="C1651" s="3">
        <v>10465.16</v>
      </c>
      <c r="D1651" s="2">
        <v>10449.0</v>
      </c>
      <c r="E1651" s="4"/>
      <c r="F1651" s="5">
        <f t="shared" si="1"/>
        <v>930.28</v>
      </c>
      <c r="G1651" s="6">
        <f t="shared" si="2"/>
        <v>0.9999797268</v>
      </c>
      <c r="H1651" s="6">
        <f t="shared" si="3"/>
        <v>0.9707625398</v>
      </c>
      <c r="I1651" s="5" t="b">
        <f t="shared" si="4"/>
        <v>0</v>
      </c>
      <c r="J1651" s="48">
        <f t="shared" si="5"/>
        <v>0</v>
      </c>
      <c r="K1651" s="4">
        <f t="shared" si="6"/>
        <v>69</v>
      </c>
      <c r="L1651" s="7">
        <f t="shared" si="7"/>
        <v>-0.001544171327</v>
      </c>
      <c r="M1651" s="50" t="b">
        <f t="shared" si="8"/>
        <v>0</v>
      </c>
      <c r="N1651" s="50" t="b">
        <f t="shared" si="9"/>
        <v>0</v>
      </c>
      <c r="O1651" s="50">
        <f t="shared" si="10"/>
        <v>1</v>
      </c>
      <c r="P1651" s="4">
        <f t="shared" si="37"/>
        <v>242900</v>
      </c>
      <c r="Q1651" s="21">
        <f t="shared" si="31"/>
        <v>2</v>
      </c>
      <c r="V1651" s="52"/>
      <c r="W1651" s="53" t="str">
        <f t="shared" si="33"/>
        <v/>
      </c>
      <c r="AE1651" s="16"/>
      <c r="AF1651" s="17" t="str">
        <f t="shared" si="30"/>
        <v>#VALUE!</v>
      </c>
      <c r="AG1651" s="17" t="str">
        <f t="shared" si="22"/>
        <v>#N/A</v>
      </c>
      <c r="AH1651" s="17" t="str">
        <f t="shared" si="23"/>
        <v>#N/A</v>
      </c>
      <c r="AI1651" s="34">
        <f t="shared" si="24"/>
        <v>1</v>
      </c>
      <c r="AJ1651" s="18">
        <f t="shared" si="25"/>
        <v>9418.644</v>
      </c>
      <c r="AK1651" s="18">
        <f t="shared" si="26"/>
        <v>9157.015</v>
      </c>
      <c r="AL1651" s="18">
        <f t="shared" si="27"/>
        <v>8895.386</v>
      </c>
    </row>
    <row r="1652" ht="12.75" customHeight="1">
      <c r="A1652" s="1">
        <v>43008.0</v>
      </c>
      <c r="B1652" s="2">
        <v>535.22</v>
      </c>
      <c r="C1652" s="3">
        <v>10383.94</v>
      </c>
      <c r="D1652" s="2">
        <v>10380.0</v>
      </c>
      <c r="E1652" s="4"/>
      <c r="F1652" s="5">
        <f t="shared" si="1"/>
        <v>975.528</v>
      </c>
      <c r="G1652" s="6">
        <f t="shared" si="2"/>
        <v>0.9922972607</v>
      </c>
      <c r="H1652" s="6">
        <f t="shared" si="3"/>
        <v>1.086550816</v>
      </c>
      <c r="I1652" s="5" t="b">
        <f t="shared" si="4"/>
        <v>0</v>
      </c>
      <c r="J1652" s="48">
        <f t="shared" si="5"/>
        <v>0</v>
      </c>
      <c r="K1652" s="4">
        <f t="shared" si="6"/>
        <v>59</v>
      </c>
      <c r="L1652" s="7">
        <f t="shared" si="7"/>
        <v>-0.0003794320845</v>
      </c>
      <c r="M1652" s="50" t="b">
        <f t="shared" si="8"/>
        <v>0</v>
      </c>
      <c r="N1652" s="50" t="b">
        <f t="shared" si="9"/>
        <v>0</v>
      </c>
      <c r="O1652" s="50">
        <f t="shared" si="10"/>
        <v>-1</v>
      </c>
      <c r="P1652" s="4">
        <f t="shared" si="37"/>
        <v>249800</v>
      </c>
      <c r="Q1652" s="21">
        <f t="shared" si="31"/>
        <v>-2</v>
      </c>
      <c r="V1652" s="52"/>
      <c r="W1652" s="53" t="str">
        <f t="shared" si="33"/>
        <v/>
      </c>
      <c r="AE1652" s="16"/>
      <c r="AF1652" s="17" t="str">
        <f t="shared" si="30"/>
        <v>#VALUE!</v>
      </c>
      <c r="AG1652" s="17" t="str">
        <f t="shared" si="22"/>
        <v>#N/A</v>
      </c>
      <c r="AH1652" s="17" t="str">
        <f t="shared" si="23"/>
        <v>#N/A</v>
      </c>
      <c r="AI1652" s="34">
        <f t="shared" si="24"/>
        <v>1</v>
      </c>
      <c r="AJ1652" s="18">
        <f t="shared" si="25"/>
        <v>9345.546</v>
      </c>
      <c r="AK1652" s="18">
        <f t="shared" si="26"/>
        <v>9085.9475</v>
      </c>
      <c r="AL1652" s="18">
        <f t="shared" si="27"/>
        <v>8826.349</v>
      </c>
    </row>
    <row r="1653" ht="12.75" customHeight="1">
      <c r="A1653" s="1">
        <v>43007.0</v>
      </c>
      <c r="B1653" s="2">
        <v>992.5</v>
      </c>
      <c r="C1653" s="3">
        <v>10329.94</v>
      </c>
      <c r="D1653" s="2">
        <v>10321.0</v>
      </c>
      <c r="E1653" s="4"/>
      <c r="F1653" s="5">
        <f t="shared" si="1"/>
        <v>1128.5</v>
      </c>
      <c r="G1653" s="6">
        <f t="shared" si="2"/>
        <v>0.9872848348</v>
      </c>
      <c r="H1653" s="6">
        <f t="shared" si="3"/>
        <v>1.160286204</v>
      </c>
      <c r="I1653" s="5" t="b">
        <f t="shared" si="4"/>
        <v>0</v>
      </c>
      <c r="J1653" s="48">
        <f t="shared" si="5"/>
        <v>0</v>
      </c>
      <c r="K1653" s="4">
        <f t="shared" si="6"/>
        <v>22</v>
      </c>
      <c r="L1653" s="7">
        <f t="shared" si="7"/>
        <v>-0.0008654454915</v>
      </c>
      <c r="M1653" s="50" t="b">
        <f t="shared" si="8"/>
        <v>0</v>
      </c>
      <c r="N1653" s="50" t="b">
        <f t="shared" si="9"/>
        <v>0</v>
      </c>
      <c r="O1653" s="50">
        <f t="shared" si="10"/>
        <v>-1</v>
      </c>
      <c r="P1653" s="4">
        <f t="shared" si="37"/>
        <v>255700</v>
      </c>
      <c r="Q1653" s="21">
        <f t="shared" si="31"/>
        <v>-2</v>
      </c>
      <c r="V1653" s="52"/>
      <c r="W1653" s="53" t="str">
        <f t="shared" si="33"/>
        <v/>
      </c>
      <c r="AE1653" s="16"/>
      <c r="AF1653" s="17" t="str">
        <f t="shared" si="30"/>
        <v>#VALUE!</v>
      </c>
      <c r="AG1653" s="17" t="str">
        <f t="shared" si="22"/>
        <v>#N/A</v>
      </c>
      <c r="AH1653" s="17" t="str">
        <f t="shared" si="23"/>
        <v>#N/A</v>
      </c>
      <c r="AI1653" s="34">
        <f t="shared" si="24"/>
        <v>1</v>
      </c>
      <c r="AJ1653" s="18">
        <f t="shared" si="25"/>
        <v>9296.946</v>
      </c>
      <c r="AK1653" s="18">
        <f t="shared" si="26"/>
        <v>9038.6975</v>
      </c>
      <c r="AL1653" s="18">
        <f t="shared" si="27"/>
        <v>8780.449</v>
      </c>
    </row>
    <row r="1654" ht="12.75" customHeight="1">
      <c r="A1654" s="1">
        <v>43006.0</v>
      </c>
      <c r="B1654" s="2">
        <v>1055.96</v>
      </c>
      <c r="C1654" s="3">
        <v>10296.45</v>
      </c>
      <c r="D1654" s="2">
        <v>10299.0</v>
      </c>
      <c r="E1654" s="4"/>
      <c r="F1654" s="5">
        <f t="shared" si="1"/>
        <v>1169.282</v>
      </c>
      <c r="G1654" s="6">
        <f t="shared" si="2"/>
        <v>0.9841352718</v>
      </c>
      <c r="H1654" s="6">
        <f t="shared" si="3"/>
        <v>1.163250177</v>
      </c>
      <c r="I1654" s="5" t="b">
        <f t="shared" si="4"/>
        <v>0</v>
      </c>
      <c r="J1654" s="48">
        <f t="shared" si="5"/>
        <v>0</v>
      </c>
      <c r="K1654" s="4">
        <f t="shared" si="6"/>
        <v>-20</v>
      </c>
      <c r="L1654" s="7">
        <f t="shared" si="7"/>
        <v>0.0002476581734</v>
      </c>
      <c r="M1654" s="50" t="b">
        <f t="shared" si="8"/>
        <v>0</v>
      </c>
      <c r="N1654" s="50" t="b">
        <f t="shared" si="9"/>
        <v>0</v>
      </c>
      <c r="O1654" s="50">
        <f t="shared" si="10"/>
        <v>-1</v>
      </c>
      <c r="P1654" s="4">
        <f t="shared" si="37"/>
        <v>257900</v>
      </c>
      <c r="Q1654" s="21">
        <f t="shared" si="31"/>
        <v>-2</v>
      </c>
      <c r="V1654" s="52"/>
      <c r="W1654" s="53" t="str">
        <f t="shared" si="33"/>
        <v/>
      </c>
      <c r="AE1654" s="16"/>
      <c r="AF1654" s="17" t="str">
        <f t="shared" si="30"/>
        <v>#VALUE!</v>
      </c>
      <c r="AG1654" s="17" t="str">
        <f t="shared" si="22"/>
        <v>#N/A</v>
      </c>
      <c r="AH1654" s="17" t="str">
        <f t="shared" si="23"/>
        <v>#N/A</v>
      </c>
      <c r="AI1654" s="34">
        <f t="shared" si="24"/>
        <v>1</v>
      </c>
      <c r="AJ1654" s="18">
        <f t="shared" si="25"/>
        <v>9266.805</v>
      </c>
      <c r="AK1654" s="18">
        <f t="shared" si="26"/>
        <v>9009.39375</v>
      </c>
      <c r="AL1654" s="18">
        <f t="shared" si="27"/>
        <v>8751.9825</v>
      </c>
    </row>
    <row r="1655" ht="12.75" customHeight="1">
      <c r="A1655" s="1">
        <v>43005.0</v>
      </c>
      <c r="B1655" s="2">
        <v>1081.6</v>
      </c>
      <c r="C1655" s="3">
        <v>10326.68</v>
      </c>
      <c r="D1655" s="2">
        <v>10319.0</v>
      </c>
      <c r="E1655" s="4"/>
      <c r="F1655" s="5">
        <f t="shared" si="1"/>
        <v>1197.206</v>
      </c>
      <c r="G1655" s="6">
        <f t="shared" si="2"/>
        <v>0.986911855</v>
      </c>
      <c r="H1655" s="6">
        <f t="shared" si="3"/>
        <v>1.166698026</v>
      </c>
      <c r="I1655" s="5" t="b">
        <f t="shared" si="4"/>
        <v>0</v>
      </c>
      <c r="J1655" s="48">
        <f t="shared" si="5"/>
        <v>0</v>
      </c>
      <c r="K1655" s="4">
        <f t="shared" si="6"/>
        <v>55</v>
      </c>
      <c r="L1655" s="7">
        <f t="shared" si="7"/>
        <v>-0.0007437046563</v>
      </c>
      <c r="M1655" s="50" t="b">
        <f t="shared" si="8"/>
        <v>0</v>
      </c>
      <c r="N1655" s="50" t="b">
        <f t="shared" si="9"/>
        <v>0</v>
      </c>
      <c r="O1655" s="50">
        <f t="shared" si="10"/>
        <v>-1</v>
      </c>
      <c r="P1655" s="4">
        <f t="shared" si="37"/>
        <v>255900</v>
      </c>
      <c r="Q1655" s="21">
        <f t="shared" si="31"/>
        <v>-2</v>
      </c>
      <c r="V1655" s="52"/>
      <c r="W1655" s="53" t="str">
        <f t="shared" si="33"/>
        <v/>
      </c>
      <c r="AE1655" s="16"/>
      <c r="AF1655" s="17" t="str">
        <f t="shared" si="30"/>
        <v>#VALUE!</v>
      </c>
      <c r="AG1655" s="17" t="str">
        <f t="shared" si="22"/>
        <v>#N/A</v>
      </c>
      <c r="AH1655" s="17" t="str">
        <f t="shared" si="23"/>
        <v>#N/A</v>
      </c>
      <c r="AI1655" s="34">
        <f t="shared" si="24"/>
        <v>1</v>
      </c>
      <c r="AJ1655" s="18">
        <f t="shared" si="25"/>
        <v>9294.012</v>
      </c>
      <c r="AK1655" s="18">
        <f t="shared" si="26"/>
        <v>9035.845</v>
      </c>
      <c r="AL1655" s="18">
        <f t="shared" si="27"/>
        <v>8777.678</v>
      </c>
    </row>
    <row r="1656" ht="12.75" customHeight="1">
      <c r="A1656" s="1">
        <v>43004.0</v>
      </c>
      <c r="B1656" s="2">
        <v>1212.36</v>
      </c>
      <c r="C1656" s="3">
        <v>10257.02</v>
      </c>
      <c r="D1656" s="2">
        <v>10264.0</v>
      </c>
      <c r="E1656" s="4"/>
      <c r="F1656" s="5">
        <f t="shared" si="1"/>
        <v>1234.594</v>
      </c>
      <c r="G1656" s="6">
        <f t="shared" si="2"/>
        <v>0.9801325659</v>
      </c>
      <c r="H1656" s="6">
        <f t="shared" si="3"/>
        <v>1.170991814</v>
      </c>
      <c r="I1656" s="5" t="b">
        <f t="shared" si="4"/>
        <v>1</v>
      </c>
      <c r="J1656" s="48">
        <f t="shared" si="5"/>
        <v>0</v>
      </c>
      <c r="K1656" s="4">
        <f t="shared" si="6"/>
        <v>-69</v>
      </c>
      <c r="L1656" s="7">
        <f t="shared" si="7"/>
        <v>0.0006805095437</v>
      </c>
      <c r="M1656" s="50" t="b">
        <f t="shared" si="8"/>
        <v>0</v>
      </c>
      <c r="N1656" s="50" t="b">
        <f t="shared" si="9"/>
        <v>0</v>
      </c>
      <c r="O1656" s="50">
        <f t="shared" si="10"/>
        <v>1</v>
      </c>
      <c r="P1656" s="4">
        <f t="shared" si="37"/>
        <v>250400</v>
      </c>
      <c r="Q1656" s="21">
        <f t="shared" si="31"/>
        <v>2</v>
      </c>
      <c r="V1656" s="52"/>
      <c r="W1656" s="53" t="str">
        <f t="shared" si="33"/>
        <v/>
      </c>
      <c r="AE1656" s="16"/>
      <c r="AF1656" s="17" t="str">
        <f t="shared" si="30"/>
        <v>#VALUE!</v>
      </c>
      <c r="AG1656" s="17" t="str">
        <f t="shared" si="22"/>
        <v>#N/A</v>
      </c>
      <c r="AH1656" s="17" t="str">
        <f t="shared" si="23"/>
        <v>#N/A</v>
      </c>
      <c r="AI1656" s="34">
        <f t="shared" si="24"/>
        <v>1</v>
      </c>
      <c r="AJ1656" s="18">
        <f t="shared" si="25"/>
        <v>9231.318</v>
      </c>
      <c r="AK1656" s="18">
        <f t="shared" si="26"/>
        <v>8974.8925</v>
      </c>
      <c r="AL1656" s="18">
        <f t="shared" si="27"/>
        <v>8718.467</v>
      </c>
    </row>
    <row r="1657" ht="12.75" customHeight="1">
      <c r="A1657" s="1">
        <v>43003.0</v>
      </c>
      <c r="B1657" s="2">
        <v>1300.08</v>
      </c>
      <c r="C1657" s="3">
        <v>10335.89</v>
      </c>
      <c r="D1657" s="2">
        <v>10333.0</v>
      </c>
      <c r="E1657" s="4"/>
      <c r="F1657" s="5">
        <f t="shared" si="1"/>
        <v>1266.462</v>
      </c>
      <c r="G1657" s="6">
        <f t="shared" si="2"/>
        <v>0.9875264225</v>
      </c>
      <c r="H1657" s="6">
        <f t="shared" si="3"/>
        <v>1.240947186</v>
      </c>
      <c r="I1657" s="5" t="b">
        <f t="shared" si="4"/>
        <v>0</v>
      </c>
      <c r="J1657" s="48">
        <f t="shared" si="5"/>
        <v>0</v>
      </c>
      <c r="K1657" s="4">
        <f t="shared" si="6"/>
        <v>-100</v>
      </c>
      <c r="L1657" s="7">
        <f t="shared" si="7"/>
        <v>-0.0002796082389</v>
      </c>
      <c r="M1657" s="50" t="b">
        <f t="shared" si="8"/>
        <v>0</v>
      </c>
      <c r="N1657" s="50" t="b">
        <f t="shared" si="9"/>
        <v>0</v>
      </c>
      <c r="O1657" s="50">
        <f t="shared" si="10"/>
        <v>1</v>
      </c>
      <c r="P1657" s="4">
        <f t="shared" si="37"/>
        <v>257300</v>
      </c>
      <c r="Q1657" s="21">
        <f t="shared" si="31"/>
        <v>2</v>
      </c>
      <c r="V1657" s="52"/>
      <c r="W1657" s="53" t="str">
        <f t="shared" si="33"/>
        <v/>
      </c>
      <c r="AE1657" s="16"/>
      <c r="AF1657" s="17" t="str">
        <f t="shared" si="30"/>
        <v>#VALUE!</v>
      </c>
      <c r="AG1657" s="17" t="str">
        <f t="shared" si="22"/>
        <v>#N/A</v>
      </c>
      <c r="AH1657" s="17" t="str">
        <f t="shared" si="23"/>
        <v>#N/A</v>
      </c>
      <c r="AI1657" s="34">
        <f t="shared" si="24"/>
        <v>1</v>
      </c>
      <c r="AJ1657" s="18">
        <f t="shared" si="25"/>
        <v>9302.301</v>
      </c>
      <c r="AK1657" s="18">
        <f t="shared" si="26"/>
        <v>9043.90375</v>
      </c>
      <c r="AL1657" s="18">
        <f t="shared" si="27"/>
        <v>8785.5065</v>
      </c>
    </row>
    <row r="1658" ht="12.75" customHeight="1">
      <c r="A1658" s="1">
        <v>43000.0</v>
      </c>
      <c r="B1658" s="2">
        <v>1196.41</v>
      </c>
      <c r="C1658" s="3">
        <v>10449.68</v>
      </c>
      <c r="D1658" s="2">
        <v>10433.0</v>
      </c>
      <c r="E1658" s="4"/>
      <c r="F1658" s="5">
        <f t="shared" si="1"/>
        <v>1273.794</v>
      </c>
      <c r="G1658" s="6">
        <f t="shared" si="2"/>
        <v>0.9982760661</v>
      </c>
      <c r="H1658" s="6">
        <f t="shared" si="3"/>
        <v>1.249768806</v>
      </c>
      <c r="I1658" s="5" t="b">
        <f t="shared" si="4"/>
        <v>0</v>
      </c>
      <c r="J1658" s="48">
        <f t="shared" si="5"/>
        <v>0</v>
      </c>
      <c r="K1658" s="4">
        <f t="shared" si="6"/>
        <v>-142</v>
      </c>
      <c r="L1658" s="7">
        <f t="shared" si="7"/>
        <v>-0.001596221128</v>
      </c>
      <c r="M1658" s="50" t="b">
        <f t="shared" si="8"/>
        <v>0</v>
      </c>
      <c r="N1658" s="50" t="b">
        <f t="shared" si="9"/>
        <v>0</v>
      </c>
      <c r="O1658" s="50">
        <f t="shared" si="10"/>
        <v>1</v>
      </c>
      <c r="P1658" s="4">
        <f t="shared" si="37"/>
        <v>267300</v>
      </c>
      <c r="Q1658" s="21">
        <f t="shared" si="31"/>
        <v>2</v>
      </c>
      <c r="V1658" s="52"/>
      <c r="W1658" s="53" t="str">
        <f t="shared" si="33"/>
        <v/>
      </c>
      <c r="AE1658" s="16"/>
      <c r="AF1658" s="17" t="str">
        <f t="shared" si="30"/>
        <v>#VALUE!</v>
      </c>
      <c r="AG1658" s="17" t="str">
        <f t="shared" si="22"/>
        <v>#N/A</v>
      </c>
      <c r="AH1658" s="17" t="str">
        <f t="shared" si="23"/>
        <v>#N/A</v>
      </c>
      <c r="AI1658" s="34">
        <f t="shared" si="24"/>
        <v>1</v>
      </c>
      <c r="AJ1658" s="18">
        <f t="shared" si="25"/>
        <v>9404.712</v>
      </c>
      <c r="AK1658" s="18">
        <f t="shared" si="26"/>
        <v>9143.47</v>
      </c>
      <c r="AL1658" s="18">
        <f t="shared" si="27"/>
        <v>8882.228</v>
      </c>
    </row>
    <row r="1659" ht="12.75" customHeight="1">
      <c r="A1659" s="1">
        <v>42999.0</v>
      </c>
      <c r="B1659" s="2">
        <v>1195.58</v>
      </c>
      <c r="C1659" s="3">
        <v>10578.44</v>
      </c>
      <c r="D1659" s="2">
        <v>10575.0</v>
      </c>
      <c r="E1659" s="4"/>
      <c r="F1659" s="5">
        <f t="shared" si="1"/>
        <v>1344.794</v>
      </c>
      <c r="G1659" s="6">
        <f t="shared" si="2"/>
        <v>1.010664609</v>
      </c>
      <c r="H1659" s="6">
        <f t="shared" si="3"/>
        <v>1.41933237</v>
      </c>
      <c r="I1659" s="5" t="b">
        <f t="shared" si="4"/>
        <v>0</v>
      </c>
      <c r="J1659" s="48">
        <f t="shared" si="5"/>
        <v>0</v>
      </c>
      <c r="K1659" s="4">
        <f t="shared" si="6"/>
        <v>65</v>
      </c>
      <c r="L1659" s="7">
        <f t="shared" si="7"/>
        <v>-0.0003251897255</v>
      </c>
      <c r="M1659" s="50" t="b">
        <f t="shared" si="8"/>
        <v>0</v>
      </c>
      <c r="N1659" s="50" t="b">
        <f t="shared" si="9"/>
        <v>0</v>
      </c>
      <c r="O1659" s="50">
        <f t="shared" si="10"/>
        <v>1</v>
      </c>
      <c r="P1659" s="4">
        <f t="shared" si="37"/>
        <v>281500</v>
      </c>
      <c r="Q1659" s="21">
        <f t="shared" si="31"/>
        <v>2</v>
      </c>
      <c r="V1659" s="52"/>
      <c r="W1659" s="53" t="str">
        <f t="shared" si="33"/>
        <v/>
      </c>
      <c r="AE1659" s="16"/>
      <c r="AF1659" s="17" t="str">
        <f t="shared" si="30"/>
        <v>#VALUE!</v>
      </c>
      <c r="AG1659" s="17" t="str">
        <f t="shared" si="22"/>
        <v>#N/A</v>
      </c>
      <c r="AH1659" s="17" t="str">
        <f t="shared" si="23"/>
        <v>#N/A</v>
      </c>
      <c r="AI1659" s="34">
        <f t="shared" si="24"/>
        <v>1</v>
      </c>
      <c r="AJ1659" s="18">
        <f t="shared" si="25"/>
        <v>9520.596</v>
      </c>
      <c r="AK1659" s="18">
        <f t="shared" si="26"/>
        <v>9256.135</v>
      </c>
      <c r="AL1659" s="18">
        <f t="shared" si="27"/>
        <v>8991.674</v>
      </c>
      <c r="AM1659" s="19">
        <v>88.0</v>
      </c>
      <c r="AN1659" s="19">
        <v>275.0</v>
      </c>
      <c r="AO1659" s="19">
        <v>34.0</v>
      </c>
      <c r="AP1659" s="19">
        <v>24.0</v>
      </c>
      <c r="AQ1659" s="19">
        <v>15.0</v>
      </c>
    </row>
    <row r="1660" ht="12.75" customHeight="1">
      <c r="A1660" s="102">
        <v>42998.0</v>
      </c>
      <c r="B1660" s="2">
        <v>1268.54</v>
      </c>
      <c r="C1660" s="3">
        <v>10519.17</v>
      </c>
      <c r="D1660" s="2">
        <v>10510.0</v>
      </c>
      <c r="E1660" s="4"/>
      <c r="F1660" s="5">
        <f t="shared" si="1"/>
        <v>1349.318</v>
      </c>
      <c r="G1660" s="6">
        <f t="shared" si="2"/>
        <v>1.005252925</v>
      </c>
      <c r="H1660" s="6">
        <f t="shared" si="3"/>
        <v>1.423764527</v>
      </c>
      <c r="I1660" s="5" t="b">
        <f t="shared" si="4"/>
        <v>0</v>
      </c>
      <c r="J1660" s="48">
        <f t="shared" si="5"/>
        <v>0</v>
      </c>
      <c r="K1660" s="4">
        <f t="shared" si="6"/>
        <v>-70</v>
      </c>
      <c r="L1660" s="7">
        <f t="shared" si="7"/>
        <v>-0.0008717417819</v>
      </c>
      <c r="M1660" s="50" t="b">
        <f t="shared" si="8"/>
        <v>0</v>
      </c>
      <c r="N1660" s="50" t="b">
        <f t="shared" si="9"/>
        <v>0</v>
      </c>
      <c r="O1660" s="50">
        <f t="shared" si="10"/>
        <v>1</v>
      </c>
      <c r="P1660" s="4">
        <f t="shared" si="37"/>
        <v>275000</v>
      </c>
      <c r="Q1660" s="21">
        <f t="shared" si="31"/>
        <v>2</v>
      </c>
      <c r="V1660" s="52"/>
      <c r="W1660" s="53" t="str">
        <f t="shared" si="33"/>
        <v/>
      </c>
      <c r="AE1660" s="16"/>
      <c r="AF1660" s="17" t="str">
        <f t="shared" si="30"/>
        <v>#VALUE!</v>
      </c>
      <c r="AG1660" s="17" t="str">
        <f t="shared" si="22"/>
        <v>#N/A</v>
      </c>
      <c r="AH1660" s="17" t="str">
        <f t="shared" si="23"/>
        <v>#N/A</v>
      </c>
      <c r="AI1660" s="34">
        <f t="shared" si="24"/>
        <v>1</v>
      </c>
      <c r="AJ1660" s="18">
        <f t="shared" si="25"/>
        <v>9467.253</v>
      </c>
      <c r="AK1660" s="18">
        <f t="shared" si="26"/>
        <v>9204.27375</v>
      </c>
      <c r="AL1660" s="18">
        <f t="shared" si="27"/>
        <v>8941.2945</v>
      </c>
    </row>
    <row r="1661" ht="12.75" customHeight="1">
      <c r="A1661" s="1">
        <v>42997.0</v>
      </c>
      <c r="B1661" s="2">
        <v>1371.7</v>
      </c>
      <c r="C1661" s="3">
        <v>10576.14</v>
      </c>
      <c r="D1661" s="2">
        <v>10580.0</v>
      </c>
      <c r="E1661" s="4"/>
      <c r="F1661" s="5">
        <f t="shared" si="1"/>
        <v>1345.846</v>
      </c>
      <c r="G1661" s="6">
        <f t="shared" si="2"/>
        <v>1.010904291</v>
      </c>
      <c r="H1661" s="6">
        <f t="shared" si="3"/>
        <v>1.425001229</v>
      </c>
      <c r="I1661" s="5" t="b">
        <f t="shared" si="4"/>
        <v>0</v>
      </c>
      <c r="J1661" s="48">
        <f t="shared" si="5"/>
        <v>0</v>
      </c>
      <c r="K1661" s="4">
        <f t="shared" si="6"/>
        <v>-56</v>
      </c>
      <c r="L1661" s="7">
        <f t="shared" si="7"/>
        <v>0.0003649724758</v>
      </c>
      <c r="M1661" s="50" t="b">
        <f t="shared" si="8"/>
        <v>0</v>
      </c>
      <c r="N1661" s="50" t="b">
        <f t="shared" si="9"/>
        <v>0</v>
      </c>
      <c r="O1661" s="50">
        <f t="shared" si="10"/>
        <v>1</v>
      </c>
      <c r="P1661" s="4">
        <f t="shared" si="37"/>
        <v>282000</v>
      </c>
      <c r="Q1661" s="21">
        <f t="shared" si="31"/>
        <v>2</v>
      </c>
      <c r="V1661" s="52"/>
      <c r="W1661" s="53" t="str">
        <f t="shared" si="33"/>
        <v/>
      </c>
      <c r="AE1661" s="16"/>
      <c r="AF1661" s="17" t="str">
        <f t="shared" si="30"/>
        <v>#VALUE!</v>
      </c>
      <c r="AG1661" s="17" t="str">
        <f t="shared" si="22"/>
        <v>#N/A</v>
      </c>
      <c r="AH1661" s="17" t="str">
        <f t="shared" si="23"/>
        <v>#N/A</v>
      </c>
      <c r="AI1661" s="34">
        <f t="shared" si="24"/>
        <v>1</v>
      </c>
      <c r="AJ1661" s="18">
        <f t="shared" si="25"/>
        <v>9518.526</v>
      </c>
      <c r="AK1661" s="18">
        <f t="shared" si="26"/>
        <v>9254.1225</v>
      </c>
      <c r="AL1661" s="18">
        <f t="shared" si="27"/>
        <v>8989.719</v>
      </c>
    </row>
    <row r="1662" ht="12.75" customHeight="1">
      <c r="A1662" s="1">
        <v>42996.0</v>
      </c>
      <c r="B1662" s="2">
        <v>1336.74</v>
      </c>
      <c r="C1662" s="3">
        <v>10631.57</v>
      </c>
      <c r="D1662" s="2">
        <v>10636.0</v>
      </c>
      <c r="E1662" s="4"/>
      <c r="F1662" s="5">
        <f t="shared" si="1"/>
        <v>1320.536</v>
      </c>
      <c r="G1662" s="6">
        <f t="shared" si="2"/>
        <v>1.016306231</v>
      </c>
      <c r="H1662" s="6">
        <f t="shared" si="3"/>
        <v>1.430389951</v>
      </c>
      <c r="I1662" s="5" t="b">
        <f t="shared" si="4"/>
        <v>0</v>
      </c>
      <c r="J1662" s="48">
        <f t="shared" si="5"/>
        <v>0</v>
      </c>
      <c r="K1662" s="4">
        <f t="shared" si="6"/>
        <v>70</v>
      </c>
      <c r="L1662" s="7">
        <f t="shared" si="7"/>
        <v>0.000416683519</v>
      </c>
      <c r="M1662" s="50" t="b">
        <f t="shared" si="8"/>
        <v>0</v>
      </c>
      <c r="N1662" s="50" t="b">
        <f t="shared" si="9"/>
        <v>0</v>
      </c>
      <c r="O1662" s="50">
        <f t="shared" si="10"/>
        <v>1</v>
      </c>
      <c r="P1662" s="4">
        <f t="shared" si="37"/>
        <v>287600</v>
      </c>
      <c r="Q1662" s="21">
        <f t="shared" si="31"/>
        <v>2</v>
      </c>
      <c r="V1662" s="52"/>
      <c r="W1662" s="53" t="str">
        <f t="shared" si="33"/>
        <v/>
      </c>
      <c r="AE1662" s="16"/>
      <c r="AF1662" s="17" t="str">
        <f t="shared" si="30"/>
        <v>#VALUE!</v>
      </c>
      <c r="AG1662" s="17" t="str">
        <f t="shared" si="22"/>
        <v>#N/A</v>
      </c>
      <c r="AH1662" s="17" t="str">
        <f t="shared" si="23"/>
        <v>#N/A</v>
      </c>
      <c r="AI1662" s="34">
        <f t="shared" si="24"/>
        <v>1</v>
      </c>
      <c r="AJ1662" s="18">
        <f t="shared" si="25"/>
        <v>9568.413</v>
      </c>
      <c r="AK1662" s="18">
        <f t="shared" si="26"/>
        <v>9302.62375</v>
      </c>
      <c r="AL1662" s="18">
        <f t="shared" si="27"/>
        <v>9036.8345</v>
      </c>
    </row>
    <row r="1663" ht="12.75" customHeight="1">
      <c r="A1663" s="1">
        <v>42993.0</v>
      </c>
      <c r="B1663" s="2">
        <v>1551.41</v>
      </c>
      <c r="C1663" s="3">
        <v>10580.41</v>
      </c>
      <c r="D1663" s="2">
        <v>10566.0</v>
      </c>
      <c r="E1663" s="4"/>
      <c r="F1663" s="5">
        <f t="shared" si="1"/>
        <v>1313.348</v>
      </c>
      <c r="G1663" s="6">
        <f t="shared" si="2"/>
        <v>1.011605234</v>
      </c>
      <c r="H1663" s="6">
        <f t="shared" si="3"/>
        <v>1.4323125</v>
      </c>
      <c r="I1663" s="5" t="b">
        <f t="shared" si="4"/>
        <v>0</v>
      </c>
      <c r="J1663" s="48">
        <f t="shared" si="5"/>
        <v>0</v>
      </c>
      <c r="K1663" s="4">
        <f t="shared" si="6"/>
        <v>37</v>
      </c>
      <c r="L1663" s="7">
        <f t="shared" si="7"/>
        <v>-0.001361951002</v>
      </c>
      <c r="M1663" s="50" t="b">
        <f t="shared" si="8"/>
        <v>0</v>
      </c>
      <c r="N1663" s="50" t="b">
        <f t="shared" si="9"/>
        <v>0</v>
      </c>
      <c r="O1663" s="50">
        <f t="shared" si="10"/>
        <v>1</v>
      </c>
      <c r="P1663" s="4">
        <f t="shared" si="37"/>
        <v>280600</v>
      </c>
      <c r="Q1663" s="21">
        <f t="shared" si="31"/>
        <v>2</v>
      </c>
      <c r="V1663" s="52"/>
      <c r="W1663" s="53" t="str">
        <f t="shared" si="33"/>
        <v/>
      </c>
      <c r="AE1663" s="16"/>
      <c r="AF1663" s="17" t="str">
        <f t="shared" si="30"/>
        <v>#VALUE!</v>
      </c>
      <c r="AG1663" s="17" t="str">
        <f t="shared" si="22"/>
        <v>#N/A</v>
      </c>
      <c r="AH1663" s="17" t="str">
        <f t="shared" si="23"/>
        <v>#N/A</v>
      </c>
      <c r="AI1663" s="34">
        <f t="shared" si="24"/>
        <v>1</v>
      </c>
      <c r="AJ1663" s="18">
        <f t="shared" si="25"/>
        <v>9522.369</v>
      </c>
      <c r="AK1663" s="18">
        <f t="shared" si="26"/>
        <v>9257.85875</v>
      </c>
      <c r="AL1663" s="18">
        <f t="shared" si="27"/>
        <v>8993.3485</v>
      </c>
    </row>
    <row r="1664" ht="12.75" customHeight="1">
      <c r="A1664" s="1">
        <v>42992.0</v>
      </c>
      <c r="B1664" s="2">
        <v>1218.2</v>
      </c>
      <c r="C1664" s="3">
        <v>10553.57</v>
      </c>
      <c r="D1664" s="2">
        <v>10529.0</v>
      </c>
      <c r="E1664" s="4"/>
      <c r="F1664" s="5">
        <f t="shared" si="1"/>
        <v>1243.2</v>
      </c>
      <c r="G1664" s="6">
        <f t="shared" si="2"/>
        <v>1.009365078</v>
      </c>
      <c r="H1664" s="6">
        <f t="shared" si="3"/>
        <v>1.213025099</v>
      </c>
      <c r="I1664" s="5" t="b">
        <f t="shared" si="4"/>
        <v>0</v>
      </c>
      <c r="J1664" s="48">
        <f t="shared" si="5"/>
        <v>0</v>
      </c>
      <c r="K1664" s="4">
        <f t="shared" si="6"/>
        <v>8</v>
      </c>
      <c r="L1664" s="7">
        <f t="shared" si="7"/>
        <v>-0.002328122143</v>
      </c>
      <c r="M1664" s="50" t="b">
        <f t="shared" si="8"/>
        <v>0</v>
      </c>
      <c r="N1664" s="50" t="b">
        <f t="shared" si="9"/>
        <v>0</v>
      </c>
      <c r="O1664" s="50">
        <f t="shared" si="10"/>
        <v>1</v>
      </c>
      <c r="P1664" s="4">
        <f t="shared" si="37"/>
        <v>276900</v>
      </c>
      <c r="Q1664" s="21">
        <f t="shared" si="31"/>
        <v>2</v>
      </c>
      <c r="V1664" s="52"/>
      <c r="W1664" s="53" t="str">
        <f t="shared" si="33"/>
        <v/>
      </c>
      <c r="AE1664" s="16"/>
      <c r="AF1664" s="17" t="str">
        <f t="shared" si="30"/>
        <v>#VALUE!</v>
      </c>
      <c r="AG1664" s="17" t="str">
        <f t="shared" si="22"/>
        <v>#N/A</v>
      </c>
      <c r="AH1664" s="17" t="str">
        <f t="shared" si="23"/>
        <v>#N/A</v>
      </c>
      <c r="AI1664" s="34">
        <f t="shared" si="24"/>
        <v>1</v>
      </c>
      <c r="AJ1664" s="18">
        <f t="shared" si="25"/>
        <v>9498.213</v>
      </c>
      <c r="AK1664" s="18">
        <f t="shared" si="26"/>
        <v>9234.37375</v>
      </c>
      <c r="AL1664" s="18">
        <f t="shared" si="27"/>
        <v>8970.5345</v>
      </c>
    </row>
    <row r="1665" ht="12.75" customHeight="1">
      <c r="A1665" s="1">
        <v>42991.0</v>
      </c>
      <c r="B1665" s="2">
        <v>1251.18</v>
      </c>
      <c r="C1665" s="3">
        <v>10532.88</v>
      </c>
      <c r="D1665" s="2">
        <v>10521.0</v>
      </c>
      <c r="E1665" s="4"/>
      <c r="F1665" s="5">
        <f t="shared" si="1"/>
        <v>1259.278</v>
      </c>
      <c r="G1665" s="6">
        <f t="shared" si="2"/>
        <v>1.007634419</v>
      </c>
      <c r="H1665" s="6">
        <f t="shared" si="3"/>
        <v>1.217942746</v>
      </c>
      <c r="I1665" s="5" t="b">
        <f t="shared" si="4"/>
        <v>0</v>
      </c>
      <c r="J1665" s="48">
        <f t="shared" si="5"/>
        <v>0</v>
      </c>
      <c r="K1665" s="4">
        <f t="shared" si="6"/>
        <v>-69</v>
      </c>
      <c r="L1665" s="7">
        <f t="shared" si="7"/>
        <v>-0.001127896644</v>
      </c>
      <c r="M1665" s="50" t="b">
        <f t="shared" si="8"/>
        <v>0</v>
      </c>
      <c r="N1665" s="50" t="b">
        <f t="shared" si="9"/>
        <v>0</v>
      </c>
      <c r="O1665" s="50">
        <f t="shared" si="10"/>
        <v>1</v>
      </c>
      <c r="P1665" s="4">
        <f t="shared" si="37"/>
        <v>276100</v>
      </c>
      <c r="Q1665" s="21">
        <f t="shared" si="31"/>
        <v>2</v>
      </c>
      <c r="V1665" s="52"/>
      <c r="W1665" s="53" t="str">
        <f t="shared" si="33"/>
        <v/>
      </c>
      <c r="AE1665" s="16"/>
      <c r="AF1665" s="17" t="str">
        <f t="shared" si="30"/>
        <v>#VALUE!</v>
      </c>
      <c r="AG1665" s="17" t="str">
        <f t="shared" si="22"/>
        <v>#N/A</v>
      </c>
      <c r="AH1665" s="17" t="str">
        <f t="shared" si="23"/>
        <v>#N/A</v>
      </c>
      <c r="AI1665" s="34">
        <f t="shared" si="24"/>
        <v>1</v>
      </c>
      <c r="AJ1665" s="18">
        <f t="shared" si="25"/>
        <v>9479.592</v>
      </c>
      <c r="AK1665" s="18">
        <f t="shared" si="26"/>
        <v>9216.27</v>
      </c>
      <c r="AL1665" s="18">
        <f t="shared" si="27"/>
        <v>8952.948</v>
      </c>
    </row>
    <row r="1666" ht="12.75" customHeight="1">
      <c r="A1666" s="1">
        <v>42990.0</v>
      </c>
      <c r="B1666" s="2">
        <v>1245.15</v>
      </c>
      <c r="C1666" s="3">
        <v>10610.35</v>
      </c>
      <c r="D1666" s="2">
        <v>10590.0</v>
      </c>
      <c r="E1666" s="4"/>
      <c r="F1666" s="5">
        <f t="shared" si="1"/>
        <v>1248.558</v>
      </c>
      <c r="G1666" s="6">
        <f t="shared" si="2"/>
        <v>1.01534215</v>
      </c>
      <c r="H1666" s="6">
        <f t="shared" si="3"/>
        <v>1.221083784</v>
      </c>
      <c r="I1666" s="5" t="b">
        <f t="shared" si="4"/>
        <v>0</v>
      </c>
      <c r="J1666" s="48">
        <f t="shared" si="5"/>
        <v>0</v>
      </c>
      <c r="K1666" s="4">
        <f t="shared" si="6"/>
        <v>25</v>
      </c>
      <c r="L1666" s="7">
        <f t="shared" si="7"/>
        <v>-0.001917938617</v>
      </c>
      <c r="M1666" s="50" t="b">
        <f t="shared" si="8"/>
        <v>0</v>
      </c>
      <c r="N1666" s="50" t="b">
        <f t="shared" si="9"/>
        <v>0</v>
      </c>
      <c r="O1666" s="50">
        <f t="shared" si="10"/>
        <v>1</v>
      </c>
      <c r="P1666" s="4">
        <f t="shared" si="37"/>
        <v>283000</v>
      </c>
      <c r="Q1666" s="21">
        <f t="shared" si="31"/>
        <v>2</v>
      </c>
      <c r="V1666" s="52"/>
      <c r="W1666" s="53" t="str">
        <f t="shared" si="33"/>
        <v/>
      </c>
      <c r="AE1666" s="16"/>
      <c r="AF1666" s="17" t="str">
        <f t="shared" si="30"/>
        <v>#VALUE!</v>
      </c>
      <c r="AG1666" s="17" t="str">
        <f t="shared" si="22"/>
        <v>#N/A</v>
      </c>
      <c r="AH1666" s="17" t="str">
        <f t="shared" si="23"/>
        <v>#N/A</v>
      </c>
      <c r="AI1666" s="34">
        <f t="shared" si="24"/>
        <v>1</v>
      </c>
      <c r="AJ1666" s="18">
        <f t="shared" si="25"/>
        <v>9549.315</v>
      </c>
      <c r="AK1666" s="18">
        <f t="shared" si="26"/>
        <v>9284.05625</v>
      </c>
      <c r="AL1666" s="18">
        <f t="shared" si="27"/>
        <v>9018.7975</v>
      </c>
    </row>
    <row r="1667" ht="12.75" customHeight="1">
      <c r="A1667" s="1">
        <v>42989.0</v>
      </c>
      <c r="B1667" s="2">
        <v>1300.8</v>
      </c>
      <c r="C1667" s="3">
        <v>10572.16</v>
      </c>
      <c r="D1667" s="2">
        <v>10565.0</v>
      </c>
      <c r="E1667" s="4"/>
      <c r="F1667" s="5">
        <f t="shared" si="1"/>
        <v>1218.878</v>
      </c>
      <c r="G1667" s="6">
        <f t="shared" si="2"/>
        <v>1.012149116</v>
      </c>
      <c r="H1667" s="6">
        <f t="shared" si="3"/>
        <v>1.227221331</v>
      </c>
      <c r="I1667" s="5" t="b">
        <f t="shared" si="4"/>
        <v>0</v>
      </c>
      <c r="J1667" s="48">
        <f t="shared" si="5"/>
        <v>0</v>
      </c>
      <c r="K1667" s="4">
        <f t="shared" si="6"/>
        <v>9</v>
      </c>
      <c r="L1667" s="7">
        <f t="shared" si="7"/>
        <v>-0.0006772504389</v>
      </c>
      <c r="M1667" s="50" t="b">
        <f t="shared" si="8"/>
        <v>0</v>
      </c>
      <c r="N1667" s="50" t="b">
        <f t="shared" si="9"/>
        <v>0</v>
      </c>
      <c r="O1667" s="50">
        <f t="shared" si="10"/>
        <v>1</v>
      </c>
      <c r="P1667" s="4">
        <f t="shared" si="37"/>
        <v>280500</v>
      </c>
      <c r="Q1667" s="21">
        <f t="shared" si="31"/>
        <v>2</v>
      </c>
      <c r="V1667" s="52"/>
      <c r="W1667" s="53" t="str">
        <f t="shared" si="33"/>
        <v/>
      </c>
      <c r="AE1667" s="16"/>
      <c r="AF1667" s="17" t="str">
        <f t="shared" si="30"/>
        <v>#VALUE!</v>
      </c>
      <c r="AG1667" s="17" t="str">
        <f t="shared" si="22"/>
        <v>#N/A</v>
      </c>
      <c r="AH1667" s="17" t="str">
        <f t="shared" si="23"/>
        <v>#N/A</v>
      </c>
      <c r="AI1667" s="34">
        <f t="shared" si="24"/>
        <v>1</v>
      </c>
      <c r="AJ1667" s="18">
        <f t="shared" si="25"/>
        <v>9514.944</v>
      </c>
      <c r="AK1667" s="18">
        <f t="shared" si="26"/>
        <v>9250.64</v>
      </c>
      <c r="AL1667" s="18">
        <f t="shared" si="27"/>
        <v>8986.336</v>
      </c>
    </row>
    <row r="1668" ht="12.75" customHeight="1">
      <c r="A1668" s="1">
        <v>42986.0</v>
      </c>
      <c r="B1668" s="2">
        <v>1200.67</v>
      </c>
      <c r="C1668" s="3">
        <v>10609.95</v>
      </c>
      <c r="D1668" s="2">
        <v>10556.0</v>
      </c>
      <c r="E1668" s="4"/>
      <c r="F1668" s="5">
        <f t="shared" si="1"/>
        <v>1169.604</v>
      </c>
      <c r="G1668" s="6">
        <f t="shared" si="2"/>
        <v>1.01628847</v>
      </c>
      <c r="H1668" s="6">
        <f t="shared" si="3"/>
        <v>1.232994098</v>
      </c>
      <c r="I1668" s="5" t="b">
        <f t="shared" si="4"/>
        <v>0</v>
      </c>
      <c r="J1668" s="48">
        <f t="shared" si="5"/>
        <v>0</v>
      </c>
      <c r="K1668" s="4">
        <f t="shared" si="6"/>
        <v>66</v>
      </c>
      <c r="L1668" s="7">
        <f t="shared" si="7"/>
        <v>-0.005084849599</v>
      </c>
      <c r="M1668" s="50" t="b">
        <f t="shared" si="8"/>
        <v>0</v>
      </c>
      <c r="N1668" s="50" t="b">
        <f t="shared" si="9"/>
        <v>0</v>
      </c>
      <c r="O1668" s="50">
        <f t="shared" si="10"/>
        <v>1</v>
      </c>
      <c r="P1668" s="4">
        <f t="shared" si="37"/>
        <v>279600</v>
      </c>
      <c r="Q1668" s="21">
        <f t="shared" si="31"/>
        <v>2</v>
      </c>
      <c r="V1668" s="52"/>
      <c r="W1668" s="53" t="str">
        <f t="shared" si="33"/>
        <v/>
      </c>
      <c r="AE1668" s="16"/>
      <c r="AF1668" s="17" t="str">
        <f t="shared" si="30"/>
        <v>#VALUE!</v>
      </c>
      <c r="AG1668" s="17" t="str">
        <f t="shared" si="22"/>
        <v>#N/A</v>
      </c>
      <c r="AH1668" s="17" t="str">
        <f t="shared" si="23"/>
        <v>#N/A</v>
      </c>
      <c r="AI1668" s="34">
        <f t="shared" si="24"/>
        <v>1</v>
      </c>
      <c r="AJ1668" s="18">
        <f t="shared" si="25"/>
        <v>9548.955</v>
      </c>
      <c r="AK1668" s="18">
        <f t="shared" si="26"/>
        <v>9283.70625</v>
      </c>
      <c r="AL1668" s="18">
        <f t="shared" si="27"/>
        <v>9018.4575</v>
      </c>
    </row>
    <row r="1669" ht="12.75" customHeight="1">
      <c r="A1669" s="1">
        <v>42985.0</v>
      </c>
      <c r="B1669" s="2">
        <v>1298.59</v>
      </c>
      <c r="C1669" s="3">
        <v>10538.51</v>
      </c>
      <c r="D1669" s="2">
        <v>10490.0</v>
      </c>
      <c r="E1669" s="4"/>
      <c r="F1669" s="5">
        <f t="shared" si="1"/>
        <v>1157.582</v>
      </c>
      <c r="G1669" s="6">
        <f t="shared" si="2"/>
        <v>1.010176394</v>
      </c>
      <c r="H1669" s="6">
        <f t="shared" si="3"/>
        <v>1.237786031</v>
      </c>
      <c r="I1669" s="5" t="b">
        <f t="shared" si="4"/>
        <v>0</v>
      </c>
      <c r="J1669" s="48">
        <f t="shared" si="5"/>
        <v>0</v>
      </c>
      <c r="K1669" s="4">
        <f t="shared" si="6"/>
        <v>-29</v>
      </c>
      <c r="L1669" s="7">
        <f t="shared" si="7"/>
        <v>-0.004603117519</v>
      </c>
      <c r="M1669" s="50" t="b">
        <f t="shared" si="8"/>
        <v>0</v>
      </c>
      <c r="N1669" s="50" t="b">
        <f t="shared" si="9"/>
        <v>0</v>
      </c>
      <c r="O1669" s="50">
        <f t="shared" si="10"/>
        <v>1</v>
      </c>
      <c r="P1669" s="4">
        <f t="shared" si="37"/>
        <v>273000</v>
      </c>
      <c r="Q1669" s="21">
        <f t="shared" si="31"/>
        <v>2</v>
      </c>
      <c r="V1669" s="52"/>
      <c r="W1669" s="53" t="str">
        <f t="shared" si="33"/>
        <v/>
      </c>
      <c r="AE1669" s="16"/>
      <c r="AF1669" s="17" t="str">
        <f t="shared" si="30"/>
        <v>#VALUE!</v>
      </c>
      <c r="AG1669" s="17" t="str">
        <f t="shared" si="22"/>
        <v>#N/A</v>
      </c>
      <c r="AH1669" s="17" t="str">
        <f t="shared" si="23"/>
        <v>#N/A</v>
      </c>
      <c r="AI1669" s="34">
        <f t="shared" si="24"/>
        <v>1</v>
      </c>
      <c r="AJ1669" s="18">
        <f t="shared" si="25"/>
        <v>9484.659</v>
      </c>
      <c r="AK1669" s="18">
        <f t="shared" si="26"/>
        <v>9221.19625</v>
      </c>
      <c r="AL1669" s="18">
        <f t="shared" si="27"/>
        <v>8957.7335</v>
      </c>
    </row>
    <row r="1670" ht="12.75" customHeight="1">
      <c r="A1670" s="1">
        <v>42984.0</v>
      </c>
      <c r="B1670" s="2">
        <v>1197.58</v>
      </c>
      <c r="C1670" s="3">
        <v>10547.86</v>
      </c>
      <c r="D1670" s="2">
        <v>10519.0</v>
      </c>
      <c r="E1670" s="4"/>
      <c r="F1670" s="5">
        <f t="shared" si="1"/>
        <v>1151.226</v>
      </c>
      <c r="G1670" s="6">
        <f t="shared" si="2"/>
        <v>1.011800305</v>
      </c>
      <c r="H1670" s="6">
        <f t="shared" si="3"/>
        <v>1.217948153</v>
      </c>
      <c r="I1670" s="5" t="b">
        <f t="shared" si="4"/>
        <v>0</v>
      </c>
      <c r="J1670" s="48">
        <f t="shared" si="5"/>
        <v>0</v>
      </c>
      <c r="K1670" s="4">
        <f t="shared" si="6"/>
        <v>-63</v>
      </c>
      <c r="L1670" s="7">
        <f t="shared" si="7"/>
        <v>-0.002736100024</v>
      </c>
      <c r="M1670" s="50" t="b">
        <f t="shared" si="8"/>
        <v>0</v>
      </c>
      <c r="N1670" s="50" t="b">
        <f t="shared" si="9"/>
        <v>0</v>
      </c>
      <c r="O1670" s="50">
        <f t="shared" si="10"/>
        <v>1</v>
      </c>
      <c r="P1670" s="4">
        <f t="shared" si="37"/>
        <v>275900</v>
      </c>
      <c r="Q1670" s="21">
        <f t="shared" si="31"/>
        <v>2</v>
      </c>
      <c r="V1670" s="52"/>
      <c r="W1670" s="53" t="str">
        <f t="shared" si="33"/>
        <v/>
      </c>
      <c r="AE1670" s="16"/>
      <c r="AF1670" s="17" t="str">
        <f t="shared" si="30"/>
        <v>#VALUE!</v>
      </c>
      <c r="AG1670" s="17" t="str">
        <f t="shared" si="22"/>
        <v>#N/A</v>
      </c>
      <c r="AH1670" s="17" t="str">
        <f t="shared" si="23"/>
        <v>#N/A</v>
      </c>
      <c r="AI1670" s="34">
        <f t="shared" si="24"/>
        <v>1</v>
      </c>
      <c r="AJ1670" s="18">
        <f t="shared" si="25"/>
        <v>9493.074</v>
      </c>
      <c r="AK1670" s="18">
        <f t="shared" si="26"/>
        <v>9229.3775</v>
      </c>
      <c r="AL1670" s="18">
        <f t="shared" si="27"/>
        <v>8965.681</v>
      </c>
    </row>
    <row r="1671" ht="12.75" customHeight="1">
      <c r="A1671" s="1">
        <v>42983.0</v>
      </c>
      <c r="B1671" s="2">
        <v>1096.75</v>
      </c>
      <c r="C1671" s="3">
        <v>10617.84</v>
      </c>
      <c r="D1671" s="2">
        <v>10582.0</v>
      </c>
      <c r="E1671" s="4"/>
      <c r="F1671" s="5">
        <f t="shared" si="1"/>
        <v>1152.024</v>
      </c>
      <c r="G1671" s="6">
        <f t="shared" si="2"/>
        <v>1.019287818</v>
      </c>
      <c r="H1671" s="6">
        <f t="shared" si="3"/>
        <v>1.222415338</v>
      </c>
      <c r="I1671" s="5" t="b">
        <f t="shared" si="4"/>
        <v>0</v>
      </c>
      <c r="J1671" s="48">
        <f t="shared" si="5"/>
        <v>0</v>
      </c>
      <c r="K1671" s="4">
        <f t="shared" si="6"/>
        <v>30</v>
      </c>
      <c r="L1671" s="7">
        <f t="shared" si="7"/>
        <v>-0.003375451128</v>
      </c>
      <c r="M1671" s="50" t="b">
        <f t="shared" si="8"/>
        <v>0</v>
      </c>
      <c r="N1671" s="50" t="b">
        <f t="shared" si="9"/>
        <v>0</v>
      </c>
      <c r="O1671" s="50">
        <f t="shared" si="10"/>
        <v>1</v>
      </c>
      <c r="P1671" s="4">
        <f t="shared" si="37"/>
        <v>282200</v>
      </c>
      <c r="Q1671" s="21">
        <f t="shared" si="31"/>
        <v>2</v>
      </c>
      <c r="V1671" s="52"/>
      <c r="W1671" s="53" t="str">
        <f t="shared" si="33"/>
        <v/>
      </c>
      <c r="AE1671" s="16"/>
      <c r="AF1671" s="17" t="str">
        <f t="shared" si="30"/>
        <v>#VALUE!</v>
      </c>
      <c r="AG1671" s="17" t="str">
        <f t="shared" si="22"/>
        <v>#N/A</v>
      </c>
      <c r="AH1671" s="17" t="str">
        <f t="shared" si="23"/>
        <v>#N/A</v>
      </c>
      <c r="AI1671" s="34">
        <f t="shared" si="24"/>
        <v>1</v>
      </c>
      <c r="AJ1671" s="18">
        <f t="shared" si="25"/>
        <v>9556.056</v>
      </c>
      <c r="AK1671" s="18">
        <f t="shared" si="26"/>
        <v>9290.61</v>
      </c>
      <c r="AL1671" s="18">
        <f t="shared" si="27"/>
        <v>9025.164</v>
      </c>
    </row>
    <row r="1672" ht="12.75" customHeight="1">
      <c r="A1672" s="1">
        <v>42982.0</v>
      </c>
      <c r="B1672" s="2">
        <v>1054.43</v>
      </c>
      <c r="C1672" s="3">
        <v>10569.87</v>
      </c>
      <c r="D1672" s="2">
        <v>10552.0</v>
      </c>
      <c r="E1672" s="4"/>
      <c r="F1672" s="5">
        <f t="shared" si="1"/>
        <v>1147.126</v>
      </c>
      <c r="G1672" s="6">
        <f t="shared" si="2"/>
        <v>1.015478422</v>
      </c>
      <c r="H1672" s="6">
        <f t="shared" si="3"/>
        <v>1.228389855</v>
      </c>
      <c r="I1672" s="5" t="b">
        <f t="shared" si="4"/>
        <v>0</v>
      </c>
      <c r="J1672" s="48">
        <f t="shared" si="5"/>
        <v>0</v>
      </c>
      <c r="K1672" s="4">
        <f t="shared" si="6"/>
        <v>-24</v>
      </c>
      <c r="L1672" s="7">
        <f t="shared" si="7"/>
        <v>-0.001690654663</v>
      </c>
      <c r="M1672" s="50" t="b">
        <f t="shared" si="8"/>
        <v>0</v>
      </c>
      <c r="N1672" s="50" t="b">
        <f t="shared" si="9"/>
        <v>0</v>
      </c>
      <c r="O1672" s="50">
        <f t="shared" si="10"/>
        <v>1</v>
      </c>
      <c r="P1672" s="4">
        <f t="shared" si="37"/>
        <v>279200</v>
      </c>
      <c r="Q1672" s="21">
        <f t="shared" si="31"/>
        <v>2</v>
      </c>
      <c r="V1672" s="52"/>
      <c r="W1672" s="53" t="str">
        <f t="shared" si="33"/>
        <v/>
      </c>
      <c r="AE1672" s="16"/>
      <c r="AF1672" s="17" t="str">
        <f t="shared" si="30"/>
        <v>#VALUE!</v>
      </c>
      <c r="AG1672" s="17" t="str">
        <f t="shared" si="22"/>
        <v>#N/A</v>
      </c>
      <c r="AH1672" s="17" t="str">
        <f t="shared" si="23"/>
        <v>#N/A</v>
      </c>
      <c r="AI1672" s="34">
        <f t="shared" si="24"/>
        <v>1</v>
      </c>
      <c r="AJ1672" s="18">
        <f t="shared" si="25"/>
        <v>9512.883</v>
      </c>
      <c r="AK1672" s="18">
        <f t="shared" si="26"/>
        <v>9248.63625</v>
      </c>
      <c r="AL1672" s="18">
        <f t="shared" si="27"/>
        <v>8984.3895</v>
      </c>
    </row>
    <row r="1673" ht="12.75" customHeight="1">
      <c r="A1673" s="1">
        <v>42979.0</v>
      </c>
      <c r="B1673" s="2">
        <v>1140.56</v>
      </c>
      <c r="C1673" s="3">
        <v>10594.82</v>
      </c>
      <c r="D1673" s="2">
        <v>10576.0</v>
      </c>
      <c r="E1673" s="4"/>
      <c r="F1673" s="5">
        <f t="shared" si="1"/>
        <v>1161.932</v>
      </c>
      <c r="G1673" s="6">
        <f t="shared" si="2"/>
        <v>1.018625573</v>
      </c>
      <c r="H1673" s="6">
        <f t="shared" si="3"/>
        <v>1.231566069</v>
      </c>
      <c r="I1673" s="5" t="b">
        <f t="shared" si="4"/>
        <v>0</v>
      </c>
      <c r="J1673" s="48">
        <f t="shared" si="5"/>
        <v>0</v>
      </c>
      <c r="K1673" s="4">
        <f t="shared" si="6"/>
        <v>25</v>
      </c>
      <c r="L1673" s="7">
        <f t="shared" si="7"/>
        <v>-0.001776339758</v>
      </c>
      <c r="M1673" s="50" t="b">
        <f t="shared" si="8"/>
        <v>0</v>
      </c>
      <c r="N1673" s="50" t="b">
        <f t="shared" si="9"/>
        <v>0</v>
      </c>
      <c r="O1673" s="50">
        <f t="shared" si="10"/>
        <v>1</v>
      </c>
      <c r="P1673" s="4">
        <f t="shared" si="37"/>
        <v>281600</v>
      </c>
      <c r="Q1673" s="21">
        <f t="shared" si="31"/>
        <v>2</v>
      </c>
      <c r="V1673" s="52"/>
      <c r="W1673" s="53" t="str">
        <f t="shared" si="33"/>
        <v/>
      </c>
      <c r="AE1673" s="16"/>
      <c r="AF1673" s="17" t="str">
        <f t="shared" si="30"/>
        <v>#VALUE!</v>
      </c>
      <c r="AG1673" s="17" t="str">
        <f t="shared" si="22"/>
        <v>#N/A</v>
      </c>
      <c r="AH1673" s="17" t="str">
        <f t="shared" si="23"/>
        <v>#N/A</v>
      </c>
      <c r="AI1673" s="34">
        <f t="shared" si="24"/>
        <v>1</v>
      </c>
      <c r="AJ1673" s="18">
        <f t="shared" si="25"/>
        <v>9535.338</v>
      </c>
      <c r="AK1673" s="18">
        <f t="shared" si="26"/>
        <v>9270.4675</v>
      </c>
      <c r="AL1673" s="18">
        <f t="shared" si="27"/>
        <v>9005.597</v>
      </c>
    </row>
    <row r="1674" ht="12.75" customHeight="1">
      <c r="A1674" s="1">
        <v>42978.0</v>
      </c>
      <c r="B1674" s="2">
        <v>1266.81</v>
      </c>
      <c r="C1674" s="3">
        <v>10585.78</v>
      </c>
      <c r="D1674" s="2">
        <v>10551.0</v>
      </c>
      <c r="E1674" s="4"/>
      <c r="F1674" s="5">
        <f t="shared" si="1"/>
        <v>1173.23</v>
      </c>
      <c r="G1674" s="6">
        <f t="shared" si="2"/>
        <v>1.018401305</v>
      </c>
      <c r="H1674" s="6">
        <f t="shared" si="3"/>
        <v>1.23406471</v>
      </c>
      <c r="I1674" s="5" t="b">
        <f t="shared" si="4"/>
        <v>0</v>
      </c>
      <c r="J1674" s="48">
        <f t="shared" si="5"/>
        <v>0</v>
      </c>
      <c r="K1674" s="4">
        <f t="shared" si="6"/>
        <v>20</v>
      </c>
      <c r="L1674" s="7">
        <f t="shared" si="7"/>
        <v>-0.003285539658</v>
      </c>
      <c r="M1674" s="50" t="b">
        <f t="shared" si="8"/>
        <v>0</v>
      </c>
      <c r="N1674" s="50" t="b">
        <f t="shared" si="9"/>
        <v>0</v>
      </c>
      <c r="O1674" s="50">
        <f t="shared" si="10"/>
        <v>1</v>
      </c>
      <c r="P1674" s="4">
        <f t="shared" si="37"/>
        <v>279100</v>
      </c>
      <c r="Q1674" s="21">
        <f t="shared" si="31"/>
        <v>2</v>
      </c>
      <c r="V1674" s="52"/>
      <c r="W1674" s="53" t="str">
        <f t="shared" si="33"/>
        <v/>
      </c>
      <c r="AE1674" s="16"/>
      <c r="AF1674" s="17" t="str">
        <f t="shared" si="30"/>
        <v>#VALUE!</v>
      </c>
      <c r="AG1674" s="17" t="str">
        <f t="shared" si="22"/>
        <v>#N/A</v>
      </c>
      <c r="AH1674" s="17" t="str">
        <f t="shared" si="23"/>
        <v>#N/A</v>
      </c>
      <c r="AI1674" s="34">
        <f t="shared" si="24"/>
        <v>1</v>
      </c>
      <c r="AJ1674" s="18">
        <f t="shared" si="25"/>
        <v>9527.202</v>
      </c>
      <c r="AK1674" s="18">
        <f t="shared" si="26"/>
        <v>9262.5575</v>
      </c>
      <c r="AL1674" s="18">
        <f t="shared" si="27"/>
        <v>8997.913</v>
      </c>
    </row>
    <row r="1675" ht="12.75" customHeight="1">
      <c r="A1675" s="1">
        <v>42977.0</v>
      </c>
      <c r="B1675" s="2">
        <v>1201.57</v>
      </c>
      <c r="C1675" s="3">
        <v>10569.4</v>
      </c>
      <c r="D1675" s="2">
        <v>10531.0</v>
      </c>
      <c r="E1675" s="4"/>
      <c r="F1675" s="5">
        <f t="shared" si="1"/>
        <v>1153.56</v>
      </c>
      <c r="G1675" s="6">
        <f t="shared" si="2"/>
        <v>1.017412752</v>
      </c>
      <c r="H1675" s="6">
        <f t="shared" si="3"/>
        <v>1.17534837</v>
      </c>
      <c r="I1675" s="5" t="b">
        <f t="shared" si="4"/>
        <v>0</v>
      </c>
      <c r="J1675" s="48">
        <f t="shared" si="5"/>
        <v>0</v>
      </c>
      <c r="K1675" s="4">
        <f t="shared" si="6"/>
        <v>68</v>
      </c>
      <c r="L1675" s="7">
        <f t="shared" si="7"/>
        <v>-0.003633129601</v>
      </c>
      <c r="M1675" s="50" t="b">
        <f t="shared" si="8"/>
        <v>0</v>
      </c>
      <c r="N1675" s="50" t="b">
        <f t="shared" si="9"/>
        <v>0</v>
      </c>
      <c r="O1675" s="50">
        <f t="shared" si="10"/>
        <v>1</v>
      </c>
      <c r="P1675" s="4">
        <f t="shared" si="37"/>
        <v>277100</v>
      </c>
      <c r="Q1675" s="21">
        <f t="shared" si="31"/>
        <v>2</v>
      </c>
      <c r="V1675" s="52"/>
      <c r="W1675" s="53" t="str">
        <f t="shared" si="33"/>
        <v/>
      </c>
      <c r="AE1675" s="16"/>
      <c r="AF1675" s="17" t="str">
        <f t="shared" si="30"/>
        <v>#VALUE!</v>
      </c>
      <c r="AG1675" s="17" t="str">
        <f t="shared" si="22"/>
        <v>#N/A</v>
      </c>
      <c r="AH1675" s="17" t="str">
        <f t="shared" si="23"/>
        <v>#N/A</v>
      </c>
      <c r="AI1675" s="34">
        <f t="shared" si="24"/>
        <v>1</v>
      </c>
      <c r="AJ1675" s="18">
        <f t="shared" si="25"/>
        <v>9512.46</v>
      </c>
      <c r="AK1675" s="18">
        <f t="shared" si="26"/>
        <v>9248.225</v>
      </c>
      <c r="AL1675" s="18">
        <f t="shared" si="27"/>
        <v>8983.99</v>
      </c>
    </row>
    <row r="1676" ht="12.75" customHeight="1">
      <c r="A1676" s="1">
        <v>42976.0</v>
      </c>
      <c r="B1676" s="2">
        <v>1072.26</v>
      </c>
      <c r="C1676" s="3">
        <v>10496.57</v>
      </c>
      <c r="D1676" s="2">
        <v>10463.0</v>
      </c>
      <c r="E1676" s="4"/>
      <c r="F1676" s="5">
        <f t="shared" si="1"/>
        <v>1143.658</v>
      </c>
      <c r="G1676" s="6">
        <f t="shared" si="2"/>
        <v>1.010985069</v>
      </c>
      <c r="H1676" s="6">
        <f t="shared" si="3"/>
        <v>1.174849265</v>
      </c>
      <c r="I1676" s="5" t="b">
        <f t="shared" si="4"/>
        <v>0</v>
      </c>
      <c r="J1676" s="48">
        <f t="shared" si="5"/>
        <v>0</v>
      </c>
      <c r="K1676" s="4">
        <f t="shared" si="6"/>
        <v>-27</v>
      </c>
      <c r="L1676" s="7">
        <f t="shared" si="7"/>
        <v>-0.003198187598</v>
      </c>
      <c r="M1676" s="50" t="b">
        <f t="shared" si="8"/>
        <v>0</v>
      </c>
      <c r="N1676" s="50" t="b">
        <f t="shared" si="9"/>
        <v>0</v>
      </c>
      <c r="O1676" s="50">
        <f t="shared" si="10"/>
        <v>1</v>
      </c>
      <c r="P1676" s="4">
        <f t="shared" si="37"/>
        <v>270300</v>
      </c>
      <c r="Q1676" s="21">
        <f t="shared" si="31"/>
        <v>2</v>
      </c>
      <c r="V1676" s="52"/>
      <c r="W1676" s="53" t="str">
        <f t="shared" si="33"/>
        <v/>
      </c>
      <c r="AE1676" s="16"/>
      <c r="AF1676" s="17" t="str">
        <f t="shared" si="30"/>
        <v>#VALUE!</v>
      </c>
      <c r="AG1676" s="17" t="str">
        <f t="shared" si="22"/>
        <v>#N/A</v>
      </c>
      <c r="AH1676" s="17" t="str">
        <f t="shared" si="23"/>
        <v>#N/A</v>
      </c>
      <c r="AI1676" s="34">
        <f t="shared" si="24"/>
        <v>1</v>
      </c>
      <c r="AJ1676" s="18">
        <f t="shared" si="25"/>
        <v>9446.913</v>
      </c>
      <c r="AK1676" s="18">
        <f t="shared" si="26"/>
        <v>9184.49875</v>
      </c>
      <c r="AL1676" s="18">
        <f t="shared" si="27"/>
        <v>8922.0845</v>
      </c>
    </row>
    <row r="1677" ht="12.75" customHeight="1">
      <c r="A1677" s="1">
        <v>42975.0</v>
      </c>
      <c r="B1677" s="2">
        <v>1128.46</v>
      </c>
      <c r="C1677" s="3">
        <v>10525.98</v>
      </c>
      <c r="D1677" s="2">
        <v>10490.0</v>
      </c>
      <c r="E1677" s="4"/>
      <c r="F1677" s="5">
        <f t="shared" si="1"/>
        <v>1147.21</v>
      </c>
      <c r="G1677" s="6">
        <f t="shared" si="2"/>
        <v>1.014290529</v>
      </c>
      <c r="H1677" s="6">
        <f t="shared" si="3"/>
        <v>1.178965649</v>
      </c>
      <c r="I1677" s="5" t="b">
        <f t="shared" si="4"/>
        <v>0</v>
      </c>
      <c r="J1677" s="48">
        <f t="shared" si="5"/>
        <v>0</v>
      </c>
      <c r="K1677" s="4">
        <f t="shared" si="6"/>
        <v>3</v>
      </c>
      <c r="L1677" s="7">
        <f t="shared" si="7"/>
        <v>-0.003418209041</v>
      </c>
      <c r="M1677" s="50" t="b">
        <f t="shared" si="8"/>
        <v>0</v>
      </c>
      <c r="N1677" s="50" t="b">
        <f t="shared" si="9"/>
        <v>0</v>
      </c>
      <c r="O1677" s="50">
        <f t="shared" si="10"/>
        <v>1</v>
      </c>
      <c r="P1677" s="4">
        <f t="shared" si="37"/>
        <v>273000</v>
      </c>
      <c r="Q1677" s="21">
        <f t="shared" si="31"/>
        <v>2</v>
      </c>
      <c r="V1677" s="52"/>
      <c r="W1677" s="53" t="str">
        <f t="shared" si="33"/>
        <v/>
      </c>
      <c r="AE1677" s="16"/>
      <c r="AF1677" s="17" t="str">
        <f t="shared" si="30"/>
        <v>#VALUE!</v>
      </c>
      <c r="AG1677" s="17" t="str">
        <f t="shared" si="22"/>
        <v>#N/A</v>
      </c>
      <c r="AH1677" s="17" t="str">
        <f t="shared" si="23"/>
        <v>#N/A</v>
      </c>
      <c r="AI1677" s="34">
        <f t="shared" si="24"/>
        <v>1</v>
      </c>
      <c r="AJ1677" s="18">
        <f t="shared" si="25"/>
        <v>9473.382</v>
      </c>
      <c r="AK1677" s="18">
        <f t="shared" si="26"/>
        <v>9210.2325</v>
      </c>
      <c r="AL1677" s="18">
        <f t="shared" si="27"/>
        <v>8947.083</v>
      </c>
    </row>
    <row r="1678" ht="12.75" customHeight="1">
      <c r="A1678" s="1">
        <v>42972.0</v>
      </c>
      <c r="B1678" s="2">
        <v>1197.05</v>
      </c>
      <c r="C1678" s="3">
        <v>10515.51</v>
      </c>
      <c r="D1678" s="2">
        <v>10487.0</v>
      </c>
      <c r="E1678" s="4"/>
      <c r="F1678" s="5">
        <f t="shared" si="1"/>
        <v>1089.406</v>
      </c>
      <c r="G1678" s="6">
        <f t="shared" si="2"/>
        <v>1.01376867</v>
      </c>
      <c r="H1678" s="6">
        <f t="shared" si="3"/>
        <v>1.182957623</v>
      </c>
      <c r="I1678" s="5" t="b">
        <f t="shared" si="4"/>
        <v>0</v>
      </c>
      <c r="J1678" s="48">
        <f t="shared" si="5"/>
        <v>0</v>
      </c>
      <c r="K1678" s="4">
        <f t="shared" si="6"/>
        <v>38</v>
      </c>
      <c r="L1678" s="7">
        <f t="shared" si="7"/>
        <v>-0.002711233216</v>
      </c>
      <c r="M1678" s="50" t="b">
        <f t="shared" si="8"/>
        <v>0</v>
      </c>
      <c r="N1678" s="50" t="b">
        <f t="shared" si="9"/>
        <v>0</v>
      </c>
      <c r="O1678" s="50">
        <f t="shared" si="10"/>
        <v>1</v>
      </c>
      <c r="P1678" s="4">
        <f t="shared" si="37"/>
        <v>272700</v>
      </c>
      <c r="Q1678" s="21">
        <f t="shared" si="31"/>
        <v>2</v>
      </c>
      <c r="V1678" s="52"/>
      <c r="W1678" s="53" t="str">
        <f t="shared" si="33"/>
        <v/>
      </c>
      <c r="AE1678" s="16"/>
      <c r="AF1678" s="17" t="str">
        <f t="shared" si="30"/>
        <v>#VALUE!</v>
      </c>
      <c r="AG1678" s="17" t="str">
        <f t="shared" si="22"/>
        <v>#N/A</v>
      </c>
      <c r="AH1678" s="17" t="str">
        <f t="shared" si="23"/>
        <v>#N/A</v>
      </c>
      <c r="AI1678" s="34">
        <f t="shared" si="24"/>
        <v>1</v>
      </c>
      <c r="AJ1678" s="18">
        <f t="shared" si="25"/>
        <v>9463.959</v>
      </c>
      <c r="AK1678" s="18">
        <f t="shared" si="26"/>
        <v>9201.07125</v>
      </c>
      <c r="AL1678" s="18">
        <f t="shared" si="27"/>
        <v>8938.1835</v>
      </c>
    </row>
    <row r="1679" ht="12.75" customHeight="1">
      <c r="A1679" s="1">
        <v>42971.0</v>
      </c>
      <c r="B1679" s="2">
        <v>1168.46</v>
      </c>
      <c r="C1679" s="3">
        <v>10488.96</v>
      </c>
      <c r="D1679" s="2">
        <v>10449.0</v>
      </c>
      <c r="E1679" s="4"/>
      <c r="F1679" s="5">
        <f t="shared" si="1"/>
        <v>1026.172</v>
      </c>
      <c r="G1679" s="6">
        <f t="shared" si="2"/>
        <v>1.011790034</v>
      </c>
      <c r="H1679" s="6">
        <f t="shared" si="3"/>
        <v>1.168929325</v>
      </c>
      <c r="I1679" s="5" t="b">
        <f t="shared" si="4"/>
        <v>0</v>
      </c>
      <c r="J1679" s="48">
        <f t="shared" si="5"/>
        <v>0</v>
      </c>
      <c r="K1679" s="4">
        <f t="shared" si="6"/>
        <v>88</v>
      </c>
      <c r="L1679" s="7">
        <f t="shared" si="7"/>
        <v>-0.003809719934</v>
      </c>
      <c r="M1679" s="50" t="b">
        <f t="shared" si="8"/>
        <v>0</v>
      </c>
      <c r="N1679" s="50" t="b">
        <f t="shared" si="9"/>
        <v>0</v>
      </c>
      <c r="O1679" s="50">
        <f t="shared" si="10"/>
        <v>1</v>
      </c>
      <c r="P1679" s="4">
        <f t="shared" si="37"/>
        <v>268900</v>
      </c>
      <c r="Q1679" s="21">
        <f t="shared" si="31"/>
        <v>2</v>
      </c>
      <c r="V1679" s="52"/>
      <c r="W1679" s="53" t="str">
        <f t="shared" si="33"/>
        <v/>
      </c>
      <c r="AE1679" s="16"/>
      <c r="AF1679" s="17" t="str">
        <f t="shared" si="30"/>
        <v>#VALUE!</v>
      </c>
      <c r="AG1679" s="17" t="str">
        <f t="shared" si="22"/>
        <v>#N/A</v>
      </c>
      <c r="AH1679" s="17" t="str">
        <f t="shared" si="23"/>
        <v>#N/A</v>
      </c>
      <c r="AI1679" s="34">
        <f t="shared" si="24"/>
        <v>1</v>
      </c>
      <c r="AJ1679" s="18">
        <f t="shared" si="25"/>
        <v>9440.064</v>
      </c>
      <c r="AK1679" s="18">
        <f t="shared" si="26"/>
        <v>9177.84</v>
      </c>
      <c r="AL1679" s="18">
        <f t="shared" si="27"/>
        <v>8915.616</v>
      </c>
    </row>
    <row r="1680" ht="12.75" customHeight="1">
      <c r="A1680" s="1">
        <v>42970.0</v>
      </c>
      <c r="B1680" s="2">
        <v>1152.06</v>
      </c>
      <c r="C1680" s="3">
        <v>10406.81</v>
      </c>
      <c r="D1680" s="2">
        <v>10361.0</v>
      </c>
      <c r="E1680" s="4"/>
      <c r="F1680" s="5">
        <f t="shared" si="1"/>
        <v>987.558</v>
      </c>
      <c r="G1680" s="6">
        <f t="shared" si="2"/>
        <v>1.004408915</v>
      </c>
      <c r="H1680" s="6">
        <f t="shared" si="3"/>
        <v>1.158425354</v>
      </c>
      <c r="I1680" s="5" t="b">
        <f t="shared" si="4"/>
        <v>0</v>
      </c>
      <c r="J1680" s="48">
        <f t="shared" si="5"/>
        <v>0</v>
      </c>
      <c r="K1680" s="4">
        <f t="shared" si="6"/>
        <v>11</v>
      </c>
      <c r="L1680" s="7">
        <f t="shared" si="7"/>
        <v>-0.004401925278</v>
      </c>
      <c r="M1680" s="50" t="b">
        <f t="shared" si="8"/>
        <v>0</v>
      </c>
      <c r="N1680" s="50" t="b">
        <f t="shared" si="9"/>
        <v>0</v>
      </c>
      <c r="O1680" s="50">
        <f t="shared" si="10"/>
        <v>1</v>
      </c>
      <c r="P1680" s="4">
        <f t="shared" si="37"/>
        <v>260100</v>
      </c>
      <c r="Q1680" s="21">
        <f t="shared" si="31"/>
        <v>2</v>
      </c>
      <c r="V1680" s="52"/>
      <c r="W1680" s="53" t="str">
        <f t="shared" si="33"/>
        <v/>
      </c>
      <c r="AE1680" s="16"/>
      <c r="AF1680" s="17" t="str">
        <f t="shared" si="30"/>
        <v>#VALUE!</v>
      </c>
      <c r="AG1680" s="17" t="str">
        <f t="shared" si="22"/>
        <v>#N/A</v>
      </c>
      <c r="AH1680" s="17" t="str">
        <f t="shared" si="23"/>
        <v>#N/A</v>
      </c>
      <c r="AI1680" s="34">
        <f t="shared" si="24"/>
        <v>1</v>
      </c>
      <c r="AJ1680" s="18">
        <f t="shared" si="25"/>
        <v>9366.129</v>
      </c>
      <c r="AK1680" s="18">
        <f t="shared" si="26"/>
        <v>9105.95875</v>
      </c>
      <c r="AL1680" s="18">
        <f t="shared" si="27"/>
        <v>8845.7885</v>
      </c>
    </row>
    <row r="1681" ht="12.75" customHeight="1">
      <c r="A1681" s="1">
        <v>42969.0</v>
      </c>
      <c r="B1681" s="2">
        <v>1090.02</v>
      </c>
      <c r="C1681" s="3">
        <v>10392.07</v>
      </c>
      <c r="D1681" s="2">
        <v>10350.0</v>
      </c>
      <c r="E1681" s="4"/>
      <c r="F1681" s="5">
        <f t="shared" si="1"/>
        <v>956.614</v>
      </c>
      <c r="G1681" s="6">
        <f t="shared" si="2"/>
        <v>1.003501852</v>
      </c>
      <c r="H1681" s="6">
        <f t="shared" si="3"/>
        <v>1.102287913</v>
      </c>
      <c r="I1681" s="5" t="b">
        <f t="shared" si="4"/>
        <v>0</v>
      </c>
      <c r="J1681" s="48">
        <f t="shared" si="5"/>
        <v>0</v>
      </c>
      <c r="K1681" s="4">
        <f t="shared" si="6"/>
        <v>81</v>
      </c>
      <c r="L1681" s="7">
        <f t="shared" si="7"/>
        <v>-0.004048279121</v>
      </c>
      <c r="M1681" s="50" t="b">
        <f t="shared" si="8"/>
        <v>0</v>
      </c>
      <c r="N1681" s="50" t="b">
        <f t="shared" si="9"/>
        <v>0</v>
      </c>
      <c r="O1681" s="50">
        <f t="shared" si="10"/>
        <v>1</v>
      </c>
      <c r="P1681" s="4">
        <f t="shared" si="37"/>
        <v>259000</v>
      </c>
      <c r="Q1681" s="21">
        <f t="shared" si="31"/>
        <v>2</v>
      </c>
      <c r="V1681" s="52"/>
      <c r="W1681" s="53" t="str">
        <f t="shared" si="33"/>
        <v/>
      </c>
      <c r="AE1681" s="16"/>
      <c r="AF1681" s="17" t="str">
        <f t="shared" si="30"/>
        <v>#VALUE!</v>
      </c>
      <c r="AG1681" s="17" t="str">
        <f t="shared" si="22"/>
        <v>#N/A</v>
      </c>
      <c r="AH1681" s="17" t="str">
        <f t="shared" si="23"/>
        <v>#N/A</v>
      </c>
      <c r="AI1681" s="34">
        <f t="shared" si="24"/>
        <v>1</v>
      </c>
      <c r="AJ1681" s="18">
        <f t="shared" si="25"/>
        <v>9352.863</v>
      </c>
      <c r="AK1681" s="18">
        <f t="shared" si="26"/>
        <v>9093.06125</v>
      </c>
      <c r="AL1681" s="18">
        <f t="shared" si="27"/>
        <v>8833.2595</v>
      </c>
    </row>
    <row r="1682" ht="12.75" customHeight="1">
      <c r="A1682" s="1">
        <v>42968.0</v>
      </c>
      <c r="B1682" s="2">
        <v>839.44</v>
      </c>
      <c r="C1682" s="3">
        <v>10326.39</v>
      </c>
      <c r="D1682" s="2">
        <v>10269.0</v>
      </c>
      <c r="E1682" s="4"/>
      <c r="F1682" s="5">
        <f t="shared" si="1"/>
        <v>926.424</v>
      </c>
      <c r="G1682" s="6">
        <f t="shared" si="2"/>
        <v>0.9977236926</v>
      </c>
      <c r="H1682" s="6">
        <f t="shared" si="3"/>
        <v>1.006262191</v>
      </c>
      <c r="I1682" s="5" t="b">
        <f t="shared" si="4"/>
        <v>0</v>
      </c>
      <c r="J1682" s="48">
        <f t="shared" si="5"/>
        <v>0</v>
      </c>
      <c r="K1682" s="4">
        <f t="shared" si="6"/>
        <v>10</v>
      </c>
      <c r="L1682" s="7">
        <f t="shared" si="7"/>
        <v>-0.00555760532</v>
      </c>
      <c r="M1682" s="50" t="b">
        <f t="shared" si="8"/>
        <v>0</v>
      </c>
      <c r="N1682" s="50" t="b">
        <f t="shared" si="9"/>
        <v>0</v>
      </c>
      <c r="O1682" s="50">
        <f t="shared" si="10"/>
        <v>1</v>
      </c>
      <c r="P1682" s="4">
        <f t="shared" si="37"/>
        <v>250900</v>
      </c>
      <c r="Q1682" s="21">
        <f t="shared" si="31"/>
        <v>2</v>
      </c>
      <c r="V1682" s="52"/>
      <c r="W1682" s="53" t="str">
        <f t="shared" si="33"/>
        <v/>
      </c>
      <c r="AE1682" s="16"/>
      <c r="AF1682" s="17" t="str">
        <f t="shared" si="30"/>
        <v>#VALUE!</v>
      </c>
      <c r="AG1682" s="17" t="str">
        <f t="shared" si="22"/>
        <v>#N/A</v>
      </c>
      <c r="AH1682" s="17" t="str">
        <f t="shared" si="23"/>
        <v>#N/A</v>
      </c>
      <c r="AI1682" s="34">
        <f t="shared" si="24"/>
        <v>1</v>
      </c>
      <c r="AJ1682" s="18">
        <f t="shared" si="25"/>
        <v>9293.751</v>
      </c>
      <c r="AK1682" s="18">
        <f t="shared" si="26"/>
        <v>9035.59125</v>
      </c>
      <c r="AL1682" s="18">
        <f t="shared" si="27"/>
        <v>8777.4315</v>
      </c>
    </row>
    <row r="1683" ht="12.75" customHeight="1">
      <c r="A1683" s="1">
        <v>42965.0</v>
      </c>
      <c r="B1683" s="2">
        <v>880.88</v>
      </c>
      <c r="C1683" s="3">
        <v>10321.33</v>
      </c>
      <c r="D1683" s="2">
        <v>10259.0</v>
      </c>
      <c r="E1683" s="4"/>
      <c r="F1683" s="5">
        <f t="shared" si="1"/>
        <v>973.362</v>
      </c>
      <c r="G1683" s="6">
        <f t="shared" si="2"/>
        <v>0.9975953511</v>
      </c>
      <c r="H1683" s="6">
        <f t="shared" si="3"/>
        <v>1.082314644</v>
      </c>
      <c r="I1683" s="5" t="b">
        <f t="shared" si="4"/>
        <v>0</v>
      </c>
      <c r="J1683" s="48">
        <f t="shared" si="5"/>
        <v>0</v>
      </c>
      <c r="K1683" s="4">
        <f t="shared" si="6"/>
        <v>-39</v>
      </c>
      <c r="L1683" s="7">
        <f t="shared" si="7"/>
        <v>-0.006038950407</v>
      </c>
      <c r="M1683" s="50" t="b">
        <f t="shared" si="8"/>
        <v>0</v>
      </c>
      <c r="N1683" s="50" t="b">
        <f t="shared" si="9"/>
        <v>0</v>
      </c>
      <c r="O1683" s="50">
        <f t="shared" si="10"/>
        <v>1</v>
      </c>
      <c r="P1683" s="4">
        <f t="shared" si="37"/>
        <v>249900</v>
      </c>
      <c r="Q1683" s="21">
        <f t="shared" si="31"/>
        <v>2</v>
      </c>
      <c r="V1683" s="52"/>
      <c r="W1683" s="53" t="str">
        <f t="shared" si="33"/>
        <v/>
      </c>
      <c r="AE1683" s="16"/>
      <c r="AF1683" s="17" t="str">
        <f t="shared" si="30"/>
        <v>#VALUE!</v>
      </c>
      <c r="AG1683" s="17" t="str">
        <f t="shared" si="22"/>
        <v>#N/A</v>
      </c>
      <c r="AH1683" s="17" t="str">
        <f t="shared" si="23"/>
        <v>#N/A</v>
      </c>
      <c r="AI1683" s="34">
        <f t="shared" si="24"/>
        <v>1</v>
      </c>
      <c r="AJ1683" s="18">
        <f t="shared" si="25"/>
        <v>9289.197</v>
      </c>
      <c r="AK1683" s="18">
        <f t="shared" si="26"/>
        <v>9031.16375</v>
      </c>
      <c r="AL1683" s="18">
        <f t="shared" si="27"/>
        <v>8773.1305</v>
      </c>
    </row>
    <row r="1684" ht="12.75" customHeight="1">
      <c r="A1684" s="1">
        <v>42964.0</v>
      </c>
      <c r="B1684" s="2">
        <v>975.39</v>
      </c>
      <c r="C1684" s="3">
        <v>10369.37</v>
      </c>
      <c r="D1684" s="2">
        <v>10298.0</v>
      </c>
      <c r="E1684" s="4"/>
      <c r="F1684" s="5">
        <f t="shared" si="1"/>
        <v>1024.478</v>
      </c>
      <c r="G1684" s="6">
        <f t="shared" si="2"/>
        <v>1.002582346</v>
      </c>
      <c r="H1684" s="6">
        <f t="shared" si="3"/>
        <v>1.143860204</v>
      </c>
      <c r="I1684" s="5" t="b">
        <f t="shared" si="4"/>
        <v>0</v>
      </c>
      <c r="J1684" s="48">
        <f t="shared" si="5"/>
        <v>0</v>
      </c>
      <c r="K1684" s="4">
        <f t="shared" si="6"/>
        <v>44</v>
      </c>
      <c r="L1684" s="7">
        <f t="shared" si="7"/>
        <v>-0.006882771084</v>
      </c>
      <c r="M1684" s="50" t="b">
        <f t="shared" si="8"/>
        <v>0</v>
      </c>
      <c r="N1684" s="50" t="b">
        <f t="shared" si="9"/>
        <v>0</v>
      </c>
      <c r="O1684" s="50">
        <f t="shared" si="10"/>
        <v>1</v>
      </c>
      <c r="P1684" s="4">
        <f t="shared" si="37"/>
        <v>253800</v>
      </c>
      <c r="Q1684" s="21">
        <f t="shared" si="31"/>
        <v>2</v>
      </c>
      <c r="V1684" s="52"/>
      <c r="W1684" s="53" t="str">
        <f t="shared" si="33"/>
        <v/>
      </c>
      <c r="AE1684" s="16"/>
      <c r="AF1684" s="17" t="str">
        <f t="shared" si="30"/>
        <v>#VALUE!</v>
      </c>
      <c r="AG1684" s="17" t="str">
        <f t="shared" si="22"/>
        <v>#N/A</v>
      </c>
      <c r="AH1684" s="17" t="str">
        <f t="shared" si="23"/>
        <v>#N/A</v>
      </c>
      <c r="AI1684" s="34">
        <f t="shared" si="24"/>
        <v>1</v>
      </c>
      <c r="AJ1684" s="18">
        <f t="shared" si="25"/>
        <v>9332.433</v>
      </c>
      <c r="AK1684" s="18">
        <f t="shared" si="26"/>
        <v>9073.19875</v>
      </c>
      <c r="AL1684" s="18">
        <f t="shared" si="27"/>
        <v>8813.9645</v>
      </c>
      <c r="AM1684" s="19">
        <v>95.0</v>
      </c>
      <c r="AN1684" s="19">
        <v>306.0</v>
      </c>
      <c r="AO1684" s="19">
        <v>35.5</v>
      </c>
      <c r="AP1684" s="19">
        <v>23.5</v>
      </c>
      <c r="AQ1684" s="19">
        <v>13.0</v>
      </c>
    </row>
    <row r="1685" ht="12.75" customHeight="1">
      <c r="A1685" s="102">
        <v>42963.0</v>
      </c>
      <c r="B1685" s="2">
        <v>997.34</v>
      </c>
      <c r="C1685" s="3">
        <v>10290.39</v>
      </c>
      <c r="D1685" s="2">
        <v>10254.0</v>
      </c>
      <c r="E1685" s="4"/>
      <c r="F1685" s="5">
        <f t="shared" si="1"/>
        <v>1100.344</v>
      </c>
      <c r="G1685" s="6">
        <f t="shared" si="2"/>
        <v>0.9954672807</v>
      </c>
      <c r="H1685" s="6">
        <f t="shared" si="3"/>
        <v>1.36771949</v>
      </c>
      <c r="I1685" s="5" t="b">
        <f t="shared" si="4"/>
        <v>0</v>
      </c>
      <c r="J1685" s="48">
        <f t="shared" si="5"/>
        <v>0</v>
      </c>
      <c r="K1685" s="4">
        <f t="shared" si="6"/>
        <v>-55</v>
      </c>
      <c r="L1685" s="7">
        <f t="shared" si="7"/>
        <v>-0.003536309119</v>
      </c>
      <c r="M1685" s="50" t="b">
        <f t="shared" si="8"/>
        <v>0</v>
      </c>
      <c r="N1685" s="50" t="b">
        <f t="shared" si="9"/>
        <v>0</v>
      </c>
      <c r="O1685" s="50">
        <f t="shared" si="10"/>
        <v>1</v>
      </c>
      <c r="P1685" s="4">
        <f t="shared" si="37"/>
        <v>249400</v>
      </c>
      <c r="Q1685" s="21">
        <f t="shared" si="31"/>
        <v>2</v>
      </c>
      <c r="V1685" s="52"/>
      <c r="W1685" s="53" t="str">
        <f t="shared" si="33"/>
        <v/>
      </c>
      <c r="AE1685" s="16"/>
      <c r="AF1685" s="17" t="str">
        <f t="shared" si="30"/>
        <v>#VALUE!</v>
      </c>
      <c r="AG1685" s="17" t="str">
        <f t="shared" si="22"/>
        <v>#N/A</v>
      </c>
      <c r="AH1685" s="17" t="str">
        <f t="shared" si="23"/>
        <v>#N/A</v>
      </c>
      <c r="AI1685" s="34">
        <f t="shared" si="24"/>
        <v>1</v>
      </c>
      <c r="AJ1685" s="18">
        <f t="shared" si="25"/>
        <v>9261.351</v>
      </c>
      <c r="AK1685" s="18">
        <f t="shared" si="26"/>
        <v>9004.09125</v>
      </c>
      <c r="AL1685" s="18">
        <f t="shared" si="27"/>
        <v>8746.8315</v>
      </c>
    </row>
    <row r="1686" ht="12.75" customHeight="1">
      <c r="A1686" s="1">
        <v>42962.0</v>
      </c>
      <c r="B1686" s="2">
        <v>939.07</v>
      </c>
      <c r="C1686" s="3">
        <v>10311.16</v>
      </c>
      <c r="D1686" s="2">
        <v>10309.0</v>
      </c>
      <c r="E1686" s="4"/>
      <c r="F1686" s="5">
        <f t="shared" si="1"/>
        <v>1123.782</v>
      </c>
      <c r="G1686" s="6">
        <f t="shared" si="2"/>
        <v>0.9979311308</v>
      </c>
      <c r="H1686" s="6">
        <f t="shared" si="3"/>
        <v>1.372093679</v>
      </c>
      <c r="I1686" s="5" t="b">
        <f t="shared" si="4"/>
        <v>0</v>
      </c>
      <c r="J1686" s="48">
        <f t="shared" si="5"/>
        <v>0</v>
      </c>
      <c r="K1686" s="4">
        <f t="shared" si="6"/>
        <v>78</v>
      </c>
      <c r="L1686" s="7">
        <f t="shared" si="7"/>
        <v>-0.0002094817654</v>
      </c>
      <c r="M1686" s="50" t="b">
        <f t="shared" si="8"/>
        <v>0</v>
      </c>
      <c r="N1686" s="50" t="b">
        <f t="shared" si="9"/>
        <v>0</v>
      </c>
      <c r="O1686" s="50">
        <f t="shared" si="10"/>
        <v>-1</v>
      </c>
      <c r="P1686" s="4">
        <f t="shared" si="37"/>
        <v>243900</v>
      </c>
      <c r="Q1686" s="21">
        <f t="shared" si="31"/>
        <v>-2</v>
      </c>
      <c r="V1686" s="52"/>
      <c r="W1686" s="53" t="str">
        <f t="shared" si="33"/>
        <v/>
      </c>
      <c r="AE1686" s="16"/>
      <c r="AF1686" s="17" t="str">
        <f t="shared" si="30"/>
        <v>#VALUE!</v>
      </c>
      <c r="AG1686" s="17" t="str">
        <f t="shared" si="22"/>
        <v>#N/A</v>
      </c>
      <c r="AH1686" s="17" t="str">
        <f t="shared" si="23"/>
        <v>#N/A</v>
      </c>
      <c r="AI1686" s="34">
        <f t="shared" si="24"/>
        <v>1</v>
      </c>
      <c r="AJ1686" s="18">
        <f t="shared" si="25"/>
        <v>9280.044</v>
      </c>
      <c r="AK1686" s="18">
        <f t="shared" si="26"/>
        <v>9022.265</v>
      </c>
      <c r="AL1686" s="18">
        <f t="shared" si="27"/>
        <v>8764.486</v>
      </c>
    </row>
    <row r="1687" ht="12.75" customHeight="1">
      <c r="A1687" s="1">
        <v>42961.0</v>
      </c>
      <c r="B1687" s="2">
        <v>1074.13</v>
      </c>
      <c r="C1687" s="3">
        <v>10225.28</v>
      </c>
      <c r="D1687" s="2">
        <v>10231.0</v>
      </c>
      <c r="E1687" s="4"/>
      <c r="F1687" s="5">
        <f t="shared" si="1"/>
        <v>1201.896</v>
      </c>
      <c r="G1687" s="6">
        <f t="shared" si="2"/>
        <v>0.9901208495</v>
      </c>
      <c r="H1687" s="6">
        <f t="shared" si="3"/>
        <v>1.377613409</v>
      </c>
      <c r="I1687" s="5" t="b">
        <f t="shared" si="4"/>
        <v>0</v>
      </c>
      <c r="J1687" s="48">
        <f t="shared" si="5"/>
        <v>0</v>
      </c>
      <c r="K1687" s="4">
        <f t="shared" si="6"/>
        <v>-69</v>
      </c>
      <c r="L1687" s="7">
        <f t="shared" si="7"/>
        <v>0.0005593978845</v>
      </c>
      <c r="M1687" s="50" t="b">
        <f t="shared" si="8"/>
        <v>0</v>
      </c>
      <c r="N1687" s="50" t="b">
        <f t="shared" si="9"/>
        <v>0</v>
      </c>
      <c r="O1687" s="50">
        <f t="shared" si="10"/>
        <v>1</v>
      </c>
      <c r="P1687" s="4">
        <f t="shared" si="37"/>
        <v>236100</v>
      </c>
      <c r="Q1687" s="21">
        <f t="shared" si="31"/>
        <v>2</v>
      </c>
      <c r="V1687" s="52"/>
      <c r="W1687" s="53" t="str">
        <f t="shared" si="33"/>
        <v/>
      </c>
      <c r="AE1687" s="16"/>
      <c r="AF1687" s="17" t="str">
        <f t="shared" si="30"/>
        <v>#VALUE!</v>
      </c>
      <c r="AG1687" s="17" t="str">
        <f t="shared" si="22"/>
        <v>#N/A</v>
      </c>
      <c r="AH1687" s="17" t="str">
        <f t="shared" si="23"/>
        <v>#N/A</v>
      </c>
      <c r="AI1687" s="34">
        <f t="shared" si="24"/>
        <v>1</v>
      </c>
      <c r="AJ1687" s="18">
        <f t="shared" si="25"/>
        <v>9202.752</v>
      </c>
      <c r="AK1687" s="18">
        <f t="shared" si="26"/>
        <v>8947.12</v>
      </c>
      <c r="AL1687" s="18">
        <f t="shared" si="27"/>
        <v>8691.488</v>
      </c>
    </row>
    <row r="1688" ht="12.75" customHeight="1">
      <c r="A1688" s="1">
        <v>42958.0</v>
      </c>
      <c r="B1688" s="2">
        <v>1136.46</v>
      </c>
      <c r="C1688" s="3">
        <v>10329.57</v>
      </c>
      <c r="D1688" s="2">
        <v>10300.0</v>
      </c>
      <c r="E1688" s="4"/>
      <c r="F1688" s="5">
        <f t="shared" si="1"/>
        <v>1240.178</v>
      </c>
      <c r="G1688" s="6">
        <f t="shared" si="2"/>
        <v>1.000667721</v>
      </c>
      <c r="H1688" s="6">
        <f t="shared" si="3"/>
        <v>1.386486249</v>
      </c>
      <c r="I1688" s="5" t="b">
        <f t="shared" si="4"/>
        <v>0</v>
      </c>
      <c r="J1688" s="48">
        <f t="shared" si="5"/>
        <v>0</v>
      </c>
      <c r="K1688" s="4">
        <f t="shared" si="6"/>
        <v>-28</v>
      </c>
      <c r="L1688" s="7">
        <f t="shared" si="7"/>
        <v>-0.002862655464</v>
      </c>
      <c r="M1688" s="50" t="b">
        <f t="shared" si="8"/>
        <v>0</v>
      </c>
      <c r="N1688" s="50" t="b">
        <f t="shared" si="9"/>
        <v>0</v>
      </c>
      <c r="O1688" s="50">
        <f t="shared" si="10"/>
        <v>1</v>
      </c>
      <c r="P1688" s="4">
        <f t="shared" si="37"/>
        <v>243000</v>
      </c>
      <c r="Q1688" s="21">
        <f t="shared" si="31"/>
        <v>2</v>
      </c>
      <c r="V1688" s="52"/>
      <c r="W1688" s="53" t="str">
        <f t="shared" si="33"/>
        <v/>
      </c>
      <c r="AE1688" s="16"/>
      <c r="AF1688" s="17" t="str">
        <f t="shared" si="30"/>
        <v>#VALUE!</v>
      </c>
      <c r="AG1688" s="17" t="str">
        <f t="shared" si="22"/>
        <v>#N/A</v>
      </c>
      <c r="AH1688" s="17" t="str">
        <f t="shared" si="23"/>
        <v>#N/A</v>
      </c>
      <c r="AI1688" s="34">
        <f t="shared" si="24"/>
        <v>1</v>
      </c>
      <c r="AJ1688" s="18">
        <f t="shared" si="25"/>
        <v>9296.613</v>
      </c>
      <c r="AK1688" s="18">
        <f t="shared" si="26"/>
        <v>9038.37375</v>
      </c>
      <c r="AL1688" s="18">
        <f t="shared" si="27"/>
        <v>8780.1345</v>
      </c>
    </row>
    <row r="1689" ht="12.75" customHeight="1">
      <c r="A1689" s="1">
        <v>42957.0</v>
      </c>
      <c r="B1689" s="2">
        <v>1354.72</v>
      </c>
      <c r="C1689" s="3">
        <v>10329.74</v>
      </c>
      <c r="D1689" s="2">
        <v>10328.0</v>
      </c>
      <c r="E1689" s="4"/>
      <c r="F1689" s="5">
        <f t="shared" si="1"/>
        <v>1237.166</v>
      </c>
      <c r="G1689" s="6">
        <f t="shared" si="2"/>
        <v>1.001266364</v>
      </c>
      <c r="H1689" s="6">
        <f t="shared" si="3"/>
        <v>1.393671492</v>
      </c>
      <c r="I1689" s="5" t="b">
        <f t="shared" si="4"/>
        <v>0</v>
      </c>
      <c r="J1689" s="48">
        <f t="shared" si="5"/>
        <v>0</v>
      </c>
      <c r="K1689" s="4">
        <f t="shared" si="6"/>
        <v>-125</v>
      </c>
      <c r="L1689" s="7">
        <f t="shared" si="7"/>
        <v>-0.0001684456724</v>
      </c>
      <c r="M1689" s="50" t="b">
        <f t="shared" si="8"/>
        <v>0</v>
      </c>
      <c r="N1689" s="50" t="b">
        <f t="shared" si="9"/>
        <v>0</v>
      </c>
      <c r="O1689" s="50">
        <f t="shared" si="10"/>
        <v>1</v>
      </c>
      <c r="P1689" s="4">
        <f t="shared" si="37"/>
        <v>245800</v>
      </c>
      <c r="Q1689" s="21">
        <f t="shared" si="31"/>
        <v>2</v>
      </c>
      <c r="V1689" s="52"/>
      <c r="W1689" s="53" t="str">
        <f t="shared" si="33"/>
        <v/>
      </c>
      <c r="AE1689" s="16"/>
      <c r="AF1689" s="17" t="str">
        <f t="shared" si="30"/>
        <v>#VALUE!</v>
      </c>
      <c r="AG1689" s="17" t="str">
        <f t="shared" si="22"/>
        <v>#N/A</v>
      </c>
      <c r="AH1689" s="17" t="str">
        <f t="shared" si="23"/>
        <v>#N/A</v>
      </c>
      <c r="AI1689" s="34">
        <f t="shared" si="24"/>
        <v>1</v>
      </c>
      <c r="AJ1689" s="18">
        <f t="shared" si="25"/>
        <v>9296.766</v>
      </c>
      <c r="AK1689" s="18">
        <f t="shared" si="26"/>
        <v>9038.5225</v>
      </c>
      <c r="AL1689" s="18">
        <f t="shared" si="27"/>
        <v>8780.279</v>
      </c>
    </row>
    <row r="1690" ht="12.75" customHeight="1">
      <c r="A1690" s="1">
        <v>42956.0</v>
      </c>
      <c r="B1690" s="2">
        <v>1114.53</v>
      </c>
      <c r="C1690" s="3">
        <v>10470.38</v>
      </c>
      <c r="D1690" s="2">
        <v>10453.0</v>
      </c>
      <c r="E1690" s="4"/>
      <c r="F1690" s="5">
        <f t="shared" si="1"/>
        <v>1180.126</v>
      </c>
      <c r="G1690" s="6">
        <f t="shared" si="2"/>
        <v>1.015417148</v>
      </c>
      <c r="H1690" s="6">
        <f t="shared" si="3"/>
        <v>1.380344422</v>
      </c>
      <c r="I1690" s="5" t="b">
        <f t="shared" si="4"/>
        <v>0</v>
      </c>
      <c r="J1690" s="48">
        <f t="shared" si="5"/>
        <v>0</v>
      </c>
      <c r="K1690" s="4">
        <f t="shared" si="6"/>
        <v>-73</v>
      </c>
      <c r="L1690" s="7">
        <f t="shared" si="7"/>
        <v>-0.001659920652</v>
      </c>
      <c r="M1690" s="50" t="b">
        <f t="shared" si="8"/>
        <v>0</v>
      </c>
      <c r="N1690" s="50" t="b">
        <f t="shared" si="9"/>
        <v>0</v>
      </c>
      <c r="O1690" s="50">
        <f t="shared" si="10"/>
        <v>1</v>
      </c>
      <c r="P1690" s="4">
        <f t="shared" si="37"/>
        <v>258300</v>
      </c>
      <c r="Q1690" s="21">
        <f t="shared" si="31"/>
        <v>2</v>
      </c>
      <c r="V1690" s="52"/>
      <c r="W1690" s="53" t="str">
        <f t="shared" si="33"/>
        <v/>
      </c>
      <c r="AE1690" s="16"/>
      <c r="AF1690" s="17" t="str">
        <f t="shared" si="30"/>
        <v>#VALUE!</v>
      </c>
      <c r="AG1690" s="17" t="str">
        <f t="shared" si="22"/>
        <v>#N/A</v>
      </c>
      <c r="AH1690" s="17" t="str">
        <f t="shared" si="23"/>
        <v>#N/A</v>
      </c>
      <c r="AI1690" s="34">
        <f t="shared" si="24"/>
        <v>1</v>
      </c>
      <c r="AJ1690" s="18">
        <f t="shared" si="25"/>
        <v>9423.342</v>
      </c>
      <c r="AK1690" s="18">
        <f t="shared" si="26"/>
        <v>9161.5825</v>
      </c>
      <c r="AL1690" s="18">
        <f t="shared" si="27"/>
        <v>8899.823</v>
      </c>
    </row>
    <row r="1691" ht="12.75" customHeight="1">
      <c r="A1691" s="1">
        <v>42955.0</v>
      </c>
      <c r="B1691" s="2">
        <v>1329.64</v>
      </c>
      <c r="C1691" s="3">
        <v>10568.97</v>
      </c>
      <c r="D1691" s="2">
        <v>10526.0</v>
      </c>
      <c r="E1691" s="4"/>
      <c r="F1691" s="5">
        <f t="shared" si="1"/>
        <v>1200.728</v>
      </c>
      <c r="G1691" s="6">
        <f t="shared" si="2"/>
        <v>1.025706032</v>
      </c>
      <c r="H1691" s="6">
        <f t="shared" si="3"/>
        <v>1.382502279</v>
      </c>
      <c r="I1691" s="5" t="b">
        <f t="shared" si="4"/>
        <v>0</v>
      </c>
      <c r="J1691" s="48">
        <f t="shared" si="5"/>
        <v>0</v>
      </c>
      <c r="K1691" s="4">
        <f t="shared" si="6"/>
        <v>-3</v>
      </c>
      <c r="L1691" s="7">
        <f t="shared" si="7"/>
        <v>-0.004065675274</v>
      </c>
      <c r="M1691" s="50" t="b">
        <f t="shared" si="8"/>
        <v>0</v>
      </c>
      <c r="N1691" s="50" t="b">
        <f t="shared" si="9"/>
        <v>0</v>
      </c>
      <c r="O1691" s="50">
        <f t="shared" si="10"/>
        <v>1</v>
      </c>
      <c r="P1691" s="4">
        <f t="shared" si="37"/>
        <v>265600</v>
      </c>
      <c r="Q1691" s="21">
        <f t="shared" si="31"/>
        <v>2</v>
      </c>
      <c r="V1691" s="52"/>
      <c r="W1691" s="53" t="str">
        <f t="shared" si="33"/>
        <v/>
      </c>
      <c r="AE1691" s="16"/>
      <c r="AF1691" s="17" t="str">
        <f t="shared" si="30"/>
        <v>#VALUE!</v>
      </c>
      <c r="AG1691" s="17" t="str">
        <f t="shared" si="22"/>
        <v>#N/A</v>
      </c>
      <c r="AH1691" s="17" t="str">
        <f t="shared" si="23"/>
        <v>#N/A</v>
      </c>
      <c r="AI1691" s="34">
        <f t="shared" si="24"/>
        <v>1</v>
      </c>
      <c r="AJ1691" s="18">
        <f t="shared" si="25"/>
        <v>9512.073</v>
      </c>
      <c r="AK1691" s="18">
        <f t="shared" si="26"/>
        <v>9247.84875</v>
      </c>
      <c r="AL1691" s="18">
        <f t="shared" si="27"/>
        <v>8983.6245</v>
      </c>
    </row>
    <row r="1692" ht="12.75" customHeight="1">
      <c r="A1692" s="1">
        <v>42954.0</v>
      </c>
      <c r="B1692" s="2">
        <v>1265.54</v>
      </c>
      <c r="C1692" s="3">
        <v>10579.38</v>
      </c>
      <c r="D1692" s="2">
        <v>10529.0</v>
      </c>
      <c r="E1692" s="4"/>
      <c r="F1692" s="5">
        <f t="shared" si="1"/>
        <v>1155.144</v>
      </c>
      <c r="G1692" s="6">
        <f t="shared" si="2"/>
        <v>1.027600809</v>
      </c>
      <c r="H1692" s="6">
        <f t="shared" si="3"/>
        <v>1.32648537</v>
      </c>
      <c r="I1692" s="5" t="b">
        <f t="shared" si="4"/>
        <v>0</v>
      </c>
      <c r="J1692" s="48">
        <f t="shared" si="5"/>
        <v>0</v>
      </c>
      <c r="K1692" s="4">
        <f t="shared" si="6"/>
        <v>90</v>
      </c>
      <c r="L1692" s="7">
        <f t="shared" si="7"/>
        <v>-0.004762093809</v>
      </c>
      <c r="M1692" s="50" t="b">
        <f t="shared" si="8"/>
        <v>0</v>
      </c>
      <c r="N1692" s="50" t="b">
        <f t="shared" si="9"/>
        <v>0</v>
      </c>
      <c r="O1692" s="50">
        <f t="shared" si="10"/>
        <v>1</v>
      </c>
      <c r="P1692" s="4">
        <f t="shared" si="37"/>
        <v>265900</v>
      </c>
      <c r="Q1692" s="21">
        <f t="shared" si="31"/>
        <v>2</v>
      </c>
      <c r="V1692" s="52"/>
      <c r="W1692" s="53" t="str">
        <f t="shared" si="33"/>
        <v/>
      </c>
      <c r="AE1692" s="16"/>
      <c r="AF1692" s="17" t="str">
        <f t="shared" si="30"/>
        <v>#VALUE!</v>
      </c>
      <c r="AG1692" s="17" t="str">
        <f t="shared" si="22"/>
        <v>#N/A</v>
      </c>
      <c r="AH1692" s="17" t="str">
        <f t="shared" si="23"/>
        <v>#N/A</v>
      </c>
      <c r="AI1692" s="34">
        <f t="shared" si="24"/>
        <v>1</v>
      </c>
      <c r="AJ1692" s="18">
        <f t="shared" si="25"/>
        <v>9521.442</v>
      </c>
      <c r="AK1692" s="18">
        <f t="shared" si="26"/>
        <v>9256.9575</v>
      </c>
      <c r="AL1692" s="18">
        <f t="shared" si="27"/>
        <v>8992.473</v>
      </c>
    </row>
    <row r="1693" ht="12.75" customHeight="1">
      <c r="A1693" s="1">
        <v>42951.0</v>
      </c>
      <c r="B1693" s="2">
        <v>1121.4</v>
      </c>
      <c r="C1693" s="3">
        <v>10506.56</v>
      </c>
      <c r="D1693" s="2">
        <v>10439.0</v>
      </c>
      <c r="E1693" s="4"/>
      <c r="F1693" s="5">
        <f t="shared" si="1"/>
        <v>1093.156</v>
      </c>
      <c r="G1693" s="6">
        <f t="shared" si="2"/>
        <v>1.021507538</v>
      </c>
      <c r="H1693" s="6">
        <f t="shared" si="3"/>
        <v>1.283916109</v>
      </c>
      <c r="I1693" s="5" t="b">
        <f t="shared" si="4"/>
        <v>0</v>
      </c>
      <c r="J1693" s="48">
        <f t="shared" si="5"/>
        <v>0</v>
      </c>
      <c r="K1693" s="4">
        <f t="shared" si="6"/>
        <v>33</v>
      </c>
      <c r="L1693" s="7">
        <f t="shared" si="7"/>
        <v>-0.006430268328</v>
      </c>
      <c r="M1693" s="50" t="b">
        <f t="shared" si="8"/>
        <v>0</v>
      </c>
      <c r="N1693" s="50" t="b">
        <f t="shared" si="9"/>
        <v>0</v>
      </c>
      <c r="O1693" s="50">
        <f t="shared" si="10"/>
        <v>1</v>
      </c>
      <c r="P1693" s="4">
        <f t="shared" si="37"/>
        <v>256900</v>
      </c>
      <c r="Q1693" s="21">
        <f t="shared" si="31"/>
        <v>2</v>
      </c>
      <c r="V1693" s="52"/>
      <c r="W1693" s="53" t="str">
        <f t="shared" si="33"/>
        <v/>
      </c>
      <c r="AE1693" s="16"/>
      <c r="AF1693" s="17" t="str">
        <f t="shared" si="30"/>
        <v>#VALUE!</v>
      </c>
      <c r="AG1693" s="17" t="str">
        <f t="shared" si="22"/>
        <v>#N/A</v>
      </c>
      <c r="AH1693" s="17" t="str">
        <f t="shared" si="23"/>
        <v>#N/A</v>
      </c>
      <c r="AI1693" s="34">
        <f t="shared" si="24"/>
        <v>1</v>
      </c>
      <c r="AJ1693" s="18">
        <f t="shared" si="25"/>
        <v>9455.904</v>
      </c>
      <c r="AK1693" s="18">
        <f t="shared" si="26"/>
        <v>9193.24</v>
      </c>
      <c r="AL1693" s="18">
        <f t="shared" si="27"/>
        <v>8930.576</v>
      </c>
    </row>
    <row r="1694" ht="12.75" customHeight="1">
      <c r="A1694" s="1">
        <v>42950.0</v>
      </c>
      <c r="B1694" s="2">
        <v>1069.52</v>
      </c>
      <c r="C1694" s="3">
        <v>10469.88</v>
      </c>
      <c r="D1694" s="2">
        <v>10406.0</v>
      </c>
      <c r="E1694" s="4"/>
      <c r="F1694" s="5">
        <f t="shared" si="1"/>
        <v>1062.32</v>
      </c>
      <c r="G1694" s="6">
        <f t="shared" si="2"/>
        <v>1.018775112</v>
      </c>
      <c r="H1694" s="6">
        <f t="shared" si="3"/>
        <v>1.287486117</v>
      </c>
      <c r="I1694" s="5" t="b">
        <f t="shared" si="4"/>
        <v>0</v>
      </c>
      <c r="J1694" s="48">
        <f t="shared" si="5"/>
        <v>0</v>
      </c>
      <c r="K1694" s="4">
        <f t="shared" si="6"/>
        <v>-47</v>
      </c>
      <c r="L1694" s="7">
        <f t="shared" si="7"/>
        <v>-0.006101311572</v>
      </c>
      <c r="M1694" s="50" t="b">
        <f t="shared" si="8"/>
        <v>0</v>
      </c>
      <c r="N1694" s="50" t="b">
        <f t="shared" si="9"/>
        <v>0</v>
      </c>
      <c r="O1694" s="50">
        <f t="shared" si="10"/>
        <v>1</v>
      </c>
      <c r="P1694" s="4">
        <f t="shared" si="37"/>
        <v>253600</v>
      </c>
      <c r="Q1694" s="21">
        <f t="shared" si="31"/>
        <v>2</v>
      </c>
      <c r="V1694" s="52"/>
      <c r="W1694" s="53" t="str">
        <f t="shared" si="33"/>
        <v/>
      </c>
      <c r="AE1694" s="16"/>
      <c r="AF1694" s="17" t="str">
        <f t="shared" si="30"/>
        <v>#VALUE!</v>
      </c>
      <c r="AG1694" s="17" t="str">
        <f t="shared" si="22"/>
        <v>#N/A</v>
      </c>
      <c r="AH1694" s="17" t="str">
        <f t="shared" si="23"/>
        <v>#N/A</v>
      </c>
      <c r="AI1694" s="34">
        <f t="shared" si="24"/>
        <v>1</v>
      </c>
      <c r="AJ1694" s="18">
        <f t="shared" si="25"/>
        <v>9422.892</v>
      </c>
      <c r="AK1694" s="18">
        <f t="shared" si="26"/>
        <v>9161.145</v>
      </c>
      <c r="AL1694" s="18">
        <f t="shared" si="27"/>
        <v>8899.398</v>
      </c>
    </row>
    <row r="1695" ht="12.75" customHeight="1">
      <c r="A1695" s="1">
        <v>42949.0</v>
      </c>
      <c r="B1695" s="2">
        <v>1217.54</v>
      </c>
      <c r="C1695" s="3">
        <v>10519.27</v>
      </c>
      <c r="D1695" s="2">
        <v>10453.0</v>
      </c>
      <c r="E1695" s="4"/>
      <c r="F1695" s="5">
        <f t="shared" si="1"/>
        <v>1066.582</v>
      </c>
      <c r="G1695" s="6">
        <f t="shared" si="2"/>
        <v>1.024414288</v>
      </c>
      <c r="H1695" s="6">
        <f t="shared" si="3"/>
        <v>1.291431857</v>
      </c>
      <c r="I1695" s="5" t="b">
        <f t="shared" si="4"/>
        <v>0</v>
      </c>
      <c r="J1695" s="48">
        <f t="shared" si="5"/>
        <v>0</v>
      </c>
      <c r="K1695" s="4">
        <f t="shared" si="6"/>
        <v>86</v>
      </c>
      <c r="L1695" s="7">
        <f t="shared" si="7"/>
        <v>-0.006299866816</v>
      </c>
      <c r="M1695" s="50" t="b">
        <f t="shared" si="8"/>
        <v>0</v>
      </c>
      <c r="N1695" s="50" t="b">
        <f t="shared" si="9"/>
        <v>0</v>
      </c>
      <c r="O1695" s="50">
        <f t="shared" si="10"/>
        <v>1</v>
      </c>
      <c r="P1695" s="4">
        <f t="shared" si="37"/>
        <v>258300</v>
      </c>
      <c r="Q1695" s="21">
        <f t="shared" si="31"/>
        <v>2</v>
      </c>
      <c r="V1695" s="52"/>
      <c r="W1695" s="53" t="str">
        <f t="shared" si="33"/>
        <v/>
      </c>
      <c r="AE1695" s="16"/>
      <c r="AF1695" s="17" t="str">
        <f t="shared" si="30"/>
        <v>#VALUE!</v>
      </c>
      <c r="AG1695" s="17" t="str">
        <f t="shared" si="22"/>
        <v>#N/A</v>
      </c>
      <c r="AH1695" s="17" t="str">
        <f t="shared" si="23"/>
        <v>#N/A</v>
      </c>
      <c r="AI1695" s="34">
        <f t="shared" si="24"/>
        <v>1</v>
      </c>
      <c r="AJ1695" s="18">
        <f t="shared" si="25"/>
        <v>9467.343</v>
      </c>
      <c r="AK1695" s="18">
        <f t="shared" si="26"/>
        <v>9204.36125</v>
      </c>
      <c r="AL1695" s="18">
        <f t="shared" si="27"/>
        <v>8941.3795</v>
      </c>
    </row>
    <row r="1696" ht="12.75" customHeight="1">
      <c r="A1696" s="1">
        <v>42948.0</v>
      </c>
      <c r="B1696" s="2">
        <v>1101.72</v>
      </c>
      <c r="C1696" s="3">
        <v>10437.29</v>
      </c>
      <c r="D1696" s="2">
        <v>10367.0</v>
      </c>
      <c r="E1696" s="4"/>
      <c r="F1696" s="5">
        <f t="shared" si="1"/>
        <v>1038.27</v>
      </c>
      <c r="G1696" s="6">
        <f t="shared" si="2"/>
        <v>1.01742778</v>
      </c>
      <c r="H1696" s="6">
        <f t="shared" si="3"/>
        <v>1.171389773</v>
      </c>
      <c r="I1696" s="5" t="b">
        <f t="shared" si="4"/>
        <v>0</v>
      </c>
      <c r="J1696" s="48">
        <f t="shared" si="5"/>
        <v>0</v>
      </c>
      <c r="K1696" s="4">
        <f t="shared" si="6"/>
        <v>12</v>
      </c>
      <c r="L1696" s="7">
        <f t="shared" si="7"/>
        <v>-0.006734506754</v>
      </c>
      <c r="M1696" s="50" t="b">
        <f t="shared" si="8"/>
        <v>0</v>
      </c>
      <c r="N1696" s="50" t="b">
        <f t="shared" si="9"/>
        <v>0</v>
      </c>
      <c r="O1696" s="50">
        <f t="shared" si="10"/>
        <v>1</v>
      </c>
      <c r="P1696" s="4">
        <f t="shared" si="37"/>
        <v>249700</v>
      </c>
      <c r="Q1696" s="21">
        <f t="shared" si="31"/>
        <v>2</v>
      </c>
      <c r="V1696" s="52"/>
      <c r="W1696" s="53" t="str">
        <f t="shared" si="33"/>
        <v/>
      </c>
      <c r="AE1696" s="16"/>
      <c r="AF1696" s="17" t="str">
        <f t="shared" si="30"/>
        <v>#VALUE!</v>
      </c>
      <c r="AG1696" s="17" t="str">
        <f t="shared" si="22"/>
        <v>#N/A</v>
      </c>
      <c r="AH1696" s="17" t="str">
        <f t="shared" si="23"/>
        <v>#N/A</v>
      </c>
      <c r="AI1696" s="34">
        <f t="shared" si="24"/>
        <v>1</v>
      </c>
      <c r="AJ1696" s="18">
        <f t="shared" si="25"/>
        <v>9393.561</v>
      </c>
      <c r="AK1696" s="18">
        <f t="shared" si="26"/>
        <v>9132.62875</v>
      </c>
      <c r="AL1696" s="18">
        <f t="shared" si="27"/>
        <v>8871.6965</v>
      </c>
    </row>
    <row r="1697" ht="12.75" customHeight="1">
      <c r="A1697" s="1">
        <v>42947.0</v>
      </c>
      <c r="B1697" s="2">
        <v>955.6</v>
      </c>
      <c r="C1697" s="3">
        <v>10427.33</v>
      </c>
      <c r="D1697" s="2">
        <v>10355.0</v>
      </c>
      <c r="E1697" s="4"/>
      <c r="F1697" s="5">
        <f t="shared" si="1"/>
        <v>1002.248</v>
      </c>
      <c r="G1697" s="6">
        <f t="shared" si="2"/>
        <v>1.017283318</v>
      </c>
      <c r="H1697" s="6">
        <f t="shared" si="3"/>
        <v>1.16546585</v>
      </c>
      <c r="I1697" s="5" t="b">
        <f t="shared" si="4"/>
        <v>0</v>
      </c>
      <c r="J1697" s="48">
        <f t="shared" si="5"/>
        <v>0</v>
      </c>
      <c r="K1697" s="4">
        <f t="shared" si="6"/>
        <v>15</v>
      </c>
      <c r="L1697" s="7">
        <f t="shared" si="7"/>
        <v>-0.006936579163</v>
      </c>
      <c r="M1697" s="50" t="b">
        <f t="shared" si="8"/>
        <v>0</v>
      </c>
      <c r="N1697" s="50" t="b">
        <f t="shared" si="9"/>
        <v>0</v>
      </c>
      <c r="O1697" s="50">
        <f t="shared" si="10"/>
        <v>1</v>
      </c>
      <c r="P1697" s="4">
        <f t="shared" si="37"/>
        <v>248500</v>
      </c>
      <c r="Q1697" s="21">
        <f t="shared" si="31"/>
        <v>2</v>
      </c>
      <c r="V1697" s="52"/>
      <c r="W1697" s="53" t="str">
        <f t="shared" si="33"/>
        <v/>
      </c>
      <c r="AE1697" s="16"/>
      <c r="AF1697" s="17" t="str">
        <f t="shared" si="30"/>
        <v>#VALUE!</v>
      </c>
      <c r="AG1697" s="17" t="str">
        <f t="shared" si="22"/>
        <v>#N/A</v>
      </c>
      <c r="AH1697" s="17" t="str">
        <f t="shared" si="23"/>
        <v>#N/A</v>
      </c>
      <c r="AI1697" s="34">
        <f t="shared" si="24"/>
        <v>1</v>
      </c>
      <c r="AJ1697" s="18">
        <f t="shared" si="25"/>
        <v>9384.597</v>
      </c>
      <c r="AK1697" s="18">
        <f t="shared" si="26"/>
        <v>9123.91375</v>
      </c>
      <c r="AL1697" s="18">
        <f t="shared" si="27"/>
        <v>8863.2305</v>
      </c>
    </row>
    <row r="1698" ht="12.75" customHeight="1">
      <c r="A1698" s="1">
        <v>42944.0</v>
      </c>
      <c r="B1698" s="2">
        <v>967.22</v>
      </c>
      <c r="C1698" s="3">
        <v>10423.05</v>
      </c>
      <c r="D1698" s="2">
        <v>10340.0</v>
      </c>
      <c r="E1698" s="4"/>
      <c r="F1698" s="5">
        <f t="shared" si="1"/>
        <v>974.07</v>
      </c>
      <c r="G1698" s="6">
        <f t="shared" si="2"/>
        <v>1.017738506</v>
      </c>
      <c r="H1698" s="6">
        <f t="shared" si="3"/>
        <v>1.169975948</v>
      </c>
      <c r="I1698" s="5" t="b">
        <f t="shared" si="4"/>
        <v>0</v>
      </c>
      <c r="J1698" s="48">
        <f t="shared" si="5"/>
        <v>0</v>
      </c>
      <c r="K1698" s="4">
        <f t="shared" si="6"/>
        <v>-108</v>
      </c>
      <c r="L1698" s="7">
        <f t="shared" si="7"/>
        <v>-0.00796791726</v>
      </c>
      <c r="M1698" s="50" t="b">
        <f t="shared" si="8"/>
        <v>0</v>
      </c>
      <c r="N1698" s="50" t="b">
        <f t="shared" si="9"/>
        <v>0</v>
      </c>
      <c r="O1698" s="50">
        <f t="shared" si="10"/>
        <v>1</v>
      </c>
      <c r="P1698" s="4">
        <f t="shared" si="37"/>
        <v>247000</v>
      </c>
      <c r="Q1698" s="21">
        <f t="shared" si="31"/>
        <v>2</v>
      </c>
      <c r="V1698" s="52"/>
      <c r="W1698" s="53" t="str">
        <f t="shared" si="33"/>
        <v/>
      </c>
      <c r="AE1698" s="16"/>
      <c r="AF1698" s="17" t="str">
        <f t="shared" si="30"/>
        <v>#VALUE!</v>
      </c>
      <c r="AG1698" s="17" t="str">
        <f t="shared" si="22"/>
        <v>#N/A</v>
      </c>
      <c r="AH1698" s="17" t="str">
        <f t="shared" si="23"/>
        <v>#N/A</v>
      </c>
      <c r="AI1698" s="34">
        <f t="shared" si="24"/>
        <v>1</v>
      </c>
      <c r="AJ1698" s="18">
        <f t="shared" si="25"/>
        <v>9380.745</v>
      </c>
      <c r="AK1698" s="18">
        <f t="shared" si="26"/>
        <v>9120.16875</v>
      </c>
      <c r="AL1698" s="18">
        <f t="shared" si="27"/>
        <v>8859.5925</v>
      </c>
    </row>
    <row r="1699" ht="12.75" customHeight="1">
      <c r="A1699" s="1">
        <v>42943.0</v>
      </c>
      <c r="B1699" s="2">
        <v>1090.83</v>
      </c>
      <c r="C1699" s="3">
        <v>10508.37</v>
      </c>
      <c r="D1699" s="2">
        <v>10448.0</v>
      </c>
      <c r="E1699" s="4"/>
      <c r="F1699" s="5">
        <f t="shared" si="1"/>
        <v>949.478</v>
      </c>
      <c r="G1699" s="6">
        <f t="shared" si="2"/>
        <v>1.026830423</v>
      </c>
      <c r="H1699" s="6">
        <f t="shared" si="3"/>
        <v>1.174679399</v>
      </c>
      <c r="I1699" s="5" t="b">
        <f t="shared" si="4"/>
        <v>0</v>
      </c>
      <c r="J1699" s="48">
        <f t="shared" si="5"/>
        <v>0</v>
      </c>
      <c r="K1699" s="4">
        <f t="shared" si="6"/>
        <v>119</v>
      </c>
      <c r="L1699" s="7">
        <f t="shared" si="7"/>
        <v>-0.005744944268</v>
      </c>
      <c r="M1699" s="50" t="b">
        <f t="shared" si="8"/>
        <v>0</v>
      </c>
      <c r="N1699" s="50" t="b">
        <f t="shared" si="9"/>
        <v>0</v>
      </c>
      <c r="O1699" s="50">
        <f t="shared" si="10"/>
        <v>1</v>
      </c>
      <c r="P1699" s="4">
        <f t="shared" si="37"/>
        <v>257800</v>
      </c>
      <c r="Q1699" s="21">
        <f t="shared" si="31"/>
        <v>2</v>
      </c>
      <c r="V1699" s="52"/>
      <c r="W1699" s="53" t="str">
        <f t="shared" si="33"/>
        <v/>
      </c>
      <c r="AE1699" s="16"/>
      <c r="AF1699" s="17" t="str">
        <f t="shared" si="30"/>
        <v>#VALUE!</v>
      </c>
      <c r="AG1699" s="17" t="str">
        <f t="shared" si="22"/>
        <v>#N/A</v>
      </c>
      <c r="AH1699" s="17" t="str">
        <f t="shared" si="23"/>
        <v>#N/A</v>
      </c>
      <c r="AI1699" s="34">
        <f t="shared" si="24"/>
        <v>1</v>
      </c>
      <c r="AJ1699" s="18">
        <f t="shared" si="25"/>
        <v>9457.533</v>
      </c>
      <c r="AK1699" s="18">
        <f t="shared" si="26"/>
        <v>9194.82375</v>
      </c>
      <c r="AL1699" s="18">
        <f t="shared" si="27"/>
        <v>8932.1145</v>
      </c>
    </row>
    <row r="1700" ht="12.75" customHeight="1">
      <c r="A1700" s="1">
        <v>42942.0</v>
      </c>
      <c r="B1700" s="2">
        <v>1075.98</v>
      </c>
      <c r="C1700" s="3">
        <v>10419.11</v>
      </c>
      <c r="D1700" s="2">
        <v>10329.0</v>
      </c>
      <c r="E1700" s="4"/>
      <c r="F1700" s="5">
        <f t="shared" si="1"/>
        <v>935.19</v>
      </c>
      <c r="G1700" s="6">
        <f t="shared" si="2"/>
        <v>1.019026152</v>
      </c>
      <c r="H1700" s="6">
        <f t="shared" si="3"/>
        <v>1.164950786</v>
      </c>
      <c r="I1700" s="5" t="b">
        <f t="shared" si="4"/>
        <v>0</v>
      </c>
      <c r="J1700" s="48">
        <f t="shared" si="5"/>
        <v>0</v>
      </c>
      <c r="K1700" s="4">
        <f t="shared" si="6"/>
        <v>-34</v>
      </c>
      <c r="L1700" s="7">
        <f t="shared" si="7"/>
        <v>-0.0086485314</v>
      </c>
      <c r="M1700" s="50" t="b">
        <f t="shared" si="8"/>
        <v>0</v>
      </c>
      <c r="N1700" s="50" t="b">
        <f t="shared" si="9"/>
        <v>0</v>
      </c>
      <c r="O1700" s="50">
        <f t="shared" si="10"/>
        <v>1</v>
      </c>
      <c r="P1700" s="4">
        <f t="shared" si="37"/>
        <v>245900</v>
      </c>
      <c r="Q1700" s="21">
        <f t="shared" si="31"/>
        <v>2</v>
      </c>
      <c r="V1700" s="52"/>
      <c r="W1700" s="53" t="str">
        <f t="shared" si="33"/>
        <v/>
      </c>
      <c r="AE1700" s="16"/>
      <c r="AF1700" s="17" t="str">
        <f t="shared" si="30"/>
        <v>#VALUE!</v>
      </c>
      <c r="AG1700" s="17" t="str">
        <f t="shared" si="22"/>
        <v>#N/A</v>
      </c>
      <c r="AH1700" s="17" t="str">
        <f t="shared" si="23"/>
        <v>#N/A</v>
      </c>
      <c r="AI1700" s="34">
        <f t="shared" si="24"/>
        <v>1</v>
      </c>
      <c r="AJ1700" s="18">
        <f t="shared" si="25"/>
        <v>9377.199</v>
      </c>
      <c r="AK1700" s="18">
        <f t="shared" si="26"/>
        <v>9116.72125</v>
      </c>
      <c r="AL1700" s="18">
        <f t="shared" si="27"/>
        <v>8856.2435</v>
      </c>
    </row>
    <row r="1701" ht="12.75" customHeight="1">
      <c r="A1701" s="1">
        <v>42941.0</v>
      </c>
      <c r="B1701" s="2">
        <v>921.61</v>
      </c>
      <c r="C1701" s="3">
        <v>10463.15</v>
      </c>
      <c r="D1701" s="2">
        <v>10363.0</v>
      </c>
      <c r="E1701" s="4"/>
      <c r="F1701" s="5">
        <f t="shared" si="1"/>
        <v>957.408</v>
      </c>
      <c r="G1701" s="6">
        <f t="shared" si="2"/>
        <v>1.024131125</v>
      </c>
      <c r="H1701" s="6">
        <f t="shared" si="3"/>
        <v>1.287082999</v>
      </c>
      <c r="I1701" s="5" t="b">
        <f t="shared" si="4"/>
        <v>0</v>
      </c>
      <c r="J1701" s="48">
        <f t="shared" si="5"/>
        <v>0</v>
      </c>
      <c r="K1701" s="4">
        <f t="shared" si="6"/>
        <v>1</v>
      </c>
      <c r="L1701" s="7">
        <f t="shared" si="7"/>
        <v>-0.009571687303</v>
      </c>
      <c r="M1701" s="50" t="b">
        <f t="shared" si="8"/>
        <v>0</v>
      </c>
      <c r="N1701" s="50" t="b">
        <f t="shared" si="9"/>
        <v>0</v>
      </c>
      <c r="O1701" s="50">
        <f t="shared" si="10"/>
        <v>1</v>
      </c>
      <c r="P1701" s="4">
        <f t="shared" si="37"/>
        <v>249300</v>
      </c>
      <c r="Q1701" s="21">
        <f t="shared" si="31"/>
        <v>2</v>
      </c>
      <c r="V1701" s="52"/>
      <c r="W1701" s="53" t="str">
        <f t="shared" si="33"/>
        <v/>
      </c>
      <c r="AE1701" s="16"/>
      <c r="AF1701" s="17" t="str">
        <f t="shared" si="30"/>
        <v>#VALUE!</v>
      </c>
      <c r="AG1701" s="17" t="str">
        <f t="shared" si="22"/>
        <v>#N/A</v>
      </c>
      <c r="AH1701" s="17" t="str">
        <f t="shared" si="23"/>
        <v>#N/A</v>
      </c>
      <c r="AI1701" s="34">
        <f t="shared" si="24"/>
        <v>1</v>
      </c>
      <c r="AJ1701" s="18">
        <f t="shared" si="25"/>
        <v>9416.835</v>
      </c>
      <c r="AK1701" s="18">
        <f t="shared" si="26"/>
        <v>9155.25625</v>
      </c>
      <c r="AL1701" s="18">
        <f t="shared" si="27"/>
        <v>8893.6775</v>
      </c>
    </row>
    <row r="1702" ht="12.75" customHeight="1">
      <c r="A1702" s="1">
        <v>42940.0</v>
      </c>
      <c r="B1702" s="2">
        <v>814.71</v>
      </c>
      <c r="C1702" s="3">
        <v>10461.28</v>
      </c>
      <c r="D1702" s="2">
        <v>10362.0</v>
      </c>
      <c r="E1702" s="4"/>
      <c r="F1702" s="5">
        <f t="shared" si="1"/>
        <v>964.994</v>
      </c>
      <c r="G1702" s="6">
        <f t="shared" si="2"/>
        <v>1.024936498</v>
      </c>
      <c r="H1702" s="6">
        <f t="shared" si="3"/>
        <v>1.285626329</v>
      </c>
      <c r="I1702" s="5" t="b">
        <f t="shared" si="4"/>
        <v>0</v>
      </c>
      <c r="J1702" s="48">
        <f t="shared" si="5"/>
        <v>0</v>
      </c>
      <c r="K1702" s="4">
        <f t="shared" si="6"/>
        <v>33</v>
      </c>
      <c r="L1702" s="7">
        <f t="shared" si="7"/>
        <v>-0.009490234465</v>
      </c>
      <c r="M1702" s="50" t="b">
        <f t="shared" si="8"/>
        <v>0</v>
      </c>
      <c r="N1702" s="50" t="b">
        <f t="shared" si="9"/>
        <v>0</v>
      </c>
      <c r="O1702" s="50">
        <f t="shared" si="10"/>
        <v>1</v>
      </c>
      <c r="P1702" s="4">
        <f t="shared" si="37"/>
        <v>249200</v>
      </c>
      <c r="Q1702" s="21">
        <f t="shared" si="31"/>
        <v>2</v>
      </c>
      <c r="V1702" s="52"/>
      <c r="W1702" s="53" t="str">
        <f t="shared" si="33"/>
        <v/>
      </c>
      <c r="AE1702" s="16"/>
      <c r="AF1702" s="17" t="str">
        <f t="shared" si="30"/>
        <v>#VALUE!</v>
      </c>
      <c r="AG1702" s="17" t="str">
        <f t="shared" si="22"/>
        <v>#N/A</v>
      </c>
      <c r="AH1702" s="17" t="str">
        <f t="shared" si="23"/>
        <v>#N/A</v>
      </c>
      <c r="AI1702" s="34">
        <f t="shared" si="24"/>
        <v>1</v>
      </c>
      <c r="AJ1702" s="18">
        <f t="shared" si="25"/>
        <v>9415.152</v>
      </c>
      <c r="AK1702" s="18">
        <f t="shared" si="26"/>
        <v>9153.62</v>
      </c>
      <c r="AL1702" s="18">
        <f t="shared" si="27"/>
        <v>8892.088</v>
      </c>
    </row>
    <row r="1703" ht="12.75" customHeight="1">
      <c r="A1703" s="1">
        <v>42937.0</v>
      </c>
      <c r="B1703" s="2">
        <v>844.26</v>
      </c>
      <c r="C1703" s="3">
        <v>10436.7</v>
      </c>
      <c r="D1703" s="2">
        <v>10329.0</v>
      </c>
      <c r="E1703" s="4"/>
      <c r="F1703" s="5">
        <f t="shared" si="1"/>
        <v>999.926</v>
      </c>
      <c r="G1703" s="6">
        <f t="shared" si="2"/>
        <v>1.023532192</v>
      </c>
      <c r="H1703" s="6">
        <f t="shared" si="3"/>
        <v>1.285736799</v>
      </c>
      <c r="I1703" s="5" t="b">
        <f t="shared" si="4"/>
        <v>0</v>
      </c>
      <c r="J1703" s="48">
        <f t="shared" si="5"/>
        <v>0</v>
      </c>
      <c r="K1703" s="4">
        <f t="shared" si="6"/>
        <v>-61</v>
      </c>
      <c r="L1703" s="7">
        <f t="shared" si="7"/>
        <v>-0.01031935382</v>
      </c>
      <c r="M1703" s="50" t="b">
        <f t="shared" si="8"/>
        <v>0</v>
      </c>
      <c r="N1703" s="50" t="b">
        <f t="shared" si="9"/>
        <v>0</v>
      </c>
      <c r="O1703" s="50">
        <f t="shared" si="10"/>
        <v>1</v>
      </c>
      <c r="P1703" s="4">
        <f t="shared" si="37"/>
        <v>245900</v>
      </c>
      <c r="Q1703" s="21">
        <f t="shared" si="31"/>
        <v>2</v>
      </c>
      <c r="V1703" s="52"/>
      <c r="W1703" s="53" t="str">
        <f t="shared" si="33"/>
        <v/>
      </c>
      <c r="AE1703" s="16"/>
      <c r="AF1703" s="17" t="str">
        <f t="shared" si="30"/>
        <v>#VALUE!</v>
      </c>
      <c r="AG1703" s="17" t="str">
        <f t="shared" si="22"/>
        <v>#N/A</v>
      </c>
      <c r="AH1703" s="17" t="str">
        <f t="shared" si="23"/>
        <v>#N/A</v>
      </c>
      <c r="AI1703" s="34">
        <f t="shared" si="24"/>
        <v>1</v>
      </c>
      <c r="AJ1703" s="18">
        <f t="shared" si="25"/>
        <v>9393.03</v>
      </c>
      <c r="AK1703" s="18">
        <f t="shared" si="26"/>
        <v>9132.1125</v>
      </c>
      <c r="AL1703" s="18">
        <f t="shared" si="27"/>
        <v>8871.195</v>
      </c>
    </row>
    <row r="1704" ht="12.75" customHeight="1">
      <c r="A1704" s="1">
        <v>42936.0</v>
      </c>
      <c r="B1704" s="2">
        <v>1019.39</v>
      </c>
      <c r="C1704" s="3">
        <v>10499.36</v>
      </c>
      <c r="D1704" s="2">
        <v>10390.0</v>
      </c>
      <c r="E1704" s="4"/>
      <c r="F1704" s="5">
        <f t="shared" si="1"/>
        <v>1030.336</v>
      </c>
      <c r="G1704" s="6">
        <f t="shared" si="2"/>
        <v>1.030654785</v>
      </c>
      <c r="H1704" s="6">
        <f t="shared" si="3"/>
        <v>1.281824612</v>
      </c>
      <c r="I1704" s="5" t="b">
        <f t="shared" si="4"/>
        <v>0</v>
      </c>
      <c r="J1704" s="48">
        <f t="shared" si="5"/>
        <v>0</v>
      </c>
      <c r="K1704" s="4">
        <f t="shared" si="6"/>
        <v>-110</v>
      </c>
      <c r="L1704" s="7">
        <f t="shared" si="7"/>
        <v>-0.01041587297</v>
      </c>
      <c r="M1704" s="50" t="b">
        <f t="shared" si="8"/>
        <v>0</v>
      </c>
      <c r="N1704" s="50" t="b">
        <f t="shared" si="9"/>
        <v>0</v>
      </c>
      <c r="O1704" s="50">
        <f t="shared" si="10"/>
        <v>1</v>
      </c>
      <c r="P1704" s="4">
        <f t="shared" si="37"/>
        <v>252000</v>
      </c>
      <c r="Q1704" s="21">
        <f t="shared" si="31"/>
        <v>2</v>
      </c>
      <c r="V1704" s="52"/>
      <c r="W1704" s="53" t="str">
        <f t="shared" si="33"/>
        <v/>
      </c>
      <c r="AE1704" s="16"/>
      <c r="AF1704" s="17" t="str">
        <f t="shared" si="30"/>
        <v>#VALUE!</v>
      </c>
      <c r="AG1704" s="17" t="str">
        <f t="shared" si="22"/>
        <v>#N/A</v>
      </c>
      <c r="AH1704" s="17" t="str">
        <f t="shared" si="23"/>
        <v>#N/A</v>
      </c>
      <c r="AI1704" s="34">
        <f t="shared" si="24"/>
        <v>1</v>
      </c>
      <c r="AJ1704" s="18">
        <f t="shared" si="25"/>
        <v>9449.424</v>
      </c>
      <c r="AK1704" s="18">
        <f t="shared" si="26"/>
        <v>9186.94</v>
      </c>
      <c r="AL1704" s="18">
        <f t="shared" si="27"/>
        <v>8924.456</v>
      </c>
      <c r="AM1704" s="19">
        <v>65.0</v>
      </c>
      <c r="AN1704" s="19">
        <v>281.0</v>
      </c>
      <c r="AO1704" s="19">
        <v>18.0</v>
      </c>
      <c r="AP1704" s="19">
        <v>12.0</v>
      </c>
      <c r="AQ1704" s="19">
        <v>7.5</v>
      </c>
    </row>
    <row r="1705" ht="12.75" customHeight="1">
      <c r="A1705" s="102">
        <v>42935.0</v>
      </c>
      <c r="B1705" s="2">
        <v>1187.07</v>
      </c>
      <c r="C1705" s="3">
        <v>10506.1</v>
      </c>
      <c r="D1705" s="2">
        <v>10500.0</v>
      </c>
      <c r="E1705" s="4"/>
      <c r="F1705" s="5">
        <f t="shared" si="1"/>
        <v>1056.334</v>
      </c>
      <c r="G1705" s="6">
        <f t="shared" si="2"/>
        <v>1.032427253</v>
      </c>
      <c r="H1705" s="6">
        <f t="shared" si="3"/>
        <v>1.283984046</v>
      </c>
      <c r="I1705" s="5" t="b">
        <f t="shared" si="4"/>
        <v>0</v>
      </c>
      <c r="J1705" s="48">
        <f t="shared" si="5"/>
        <v>0</v>
      </c>
      <c r="K1705" s="4">
        <f t="shared" si="6"/>
        <v>38</v>
      </c>
      <c r="L1705" s="7">
        <f t="shared" si="7"/>
        <v>-0.0005806150712</v>
      </c>
      <c r="M1705" s="50" t="b">
        <f t="shared" si="8"/>
        <v>0</v>
      </c>
      <c r="N1705" s="50" t="b">
        <f t="shared" si="9"/>
        <v>0</v>
      </c>
      <c r="O1705" s="50">
        <f t="shared" si="10"/>
        <v>1</v>
      </c>
      <c r="P1705" s="4">
        <f t="shared" si="37"/>
        <v>263000</v>
      </c>
      <c r="Q1705" s="21">
        <f t="shared" si="31"/>
        <v>2</v>
      </c>
      <c r="V1705" s="52"/>
      <c r="W1705" s="53" t="str">
        <f t="shared" si="33"/>
        <v/>
      </c>
      <c r="AE1705" s="16"/>
      <c r="AF1705" s="17" t="str">
        <f t="shared" si="30"/>
        <v>#VALUE!</v>
      </c>
      <c r="AG1705" s="17" t="str">
        <f t="shared" si="22"/>
        <v>#N/A</v>
      </c>
      <c r="AH1705" s="17" t="str">
        <f t="shared" si="23"/>
        <v>#N/A</v>
      </c>
      <c r="AI1705" s="34">
        <f t="shared" si="24"/>
        <v>1</v>
      </c>
      <c r="AJ1705" s="18">
        <f t="shared" si="25"/>
        <v>9455.49</v>
      </c>
      <c r="AK1705" s="18">
        <f t="shared" si="26"/>
        <v>9192.8375</v>
      </c>
      <c r="AL1705" s="18">
        <f t="shared" si="27"/>
        <v>8930.185</v>
      </c>
    </row>
    <row r="1706" ht="12.75" customHeight="1">
      <c r="A1706" s="1">
        <v>42934.0</v>
      </c>
      <c r="B1706" s="2">
        <v>959.54</v>
      </c>
      <c r="C1706" s="3">
        <v>10481.26</v>
      </c>
      <c r="D1706" s="2">
        <v>10462.0</v>
      </c>
      <c r="E1706" s="4"/>
      <c r="F1706" s="5">
        <f t="shared" si="1"/>
        <v>1038.346</v>
      </c>
      <c r="G1706" s="6">
        <f t="shared" si="2"/>
        <v>1.031317518</v>
      </c>
      <c r="H1706" s="6">
        <f t="shared" si="3"/>
        <v>1.256190989</v>
      </c>
      <c r="I1706" s="5" t="b">
        <f t="shared" si="4"/>
        <v>0</v>
      </c>
      <c r="J1706" s="48">
        <f t="shared" si="5"/>
        <v>0</v>
      </c>
      <c r="K1706" s="4">
        <f t="shared" si="6"/>
        <v>26</v>
      </c>
      <c r="L1706" s="7">
        <f t="shared" si="7"/>
        <v>-0.001837565331</v>
      </c>
      <c r="M1706" s="50" t="b">
        <f t="shared" si="8"/>
        <v>0</v>
      </c>
      <c r="N1706" s="50" t="b">
        <f t="shared" si="9"/>
        <v>0</v>
      </c>
      <c r="O1706" s="50">
        <f t="shared" si="10"/>
        <v>1</v>
      </c>
      <c r="P1706" s="4">
        <f t="shared" si="37"/>
        <v>259200</v>
      </c>
      <c r="Q1706" s="21">
        <f t="shared" si="31"/>
        <v>2</v>
      </c>
      <c r="V1706" s="52"/>
      <c r="W1706" s="53" t="str">
        <f t="shared" si="33"/>
        <v/>
      </c>
      <c r="AE1706" s="16"/>
      <c r="AF1706" s="17" t="str">
        <f t="shared" si="30"/>
        <v>#VALUE!</v>
      </c>
      <c r="AG1706" s="17" t="str">
        <f t="shared" si="22"/>
        <v>#N/A</v>
      </c>
      <c r="AH1706" s="17" t="str">
        <f t="shared" si="23"/>
        <v>#N/A</v>
      </c>
      <c r="AI1706" s="34">
        <f t="shared" si="24"/>
        <v>1</v>
      </c>
      <c r="AJ1706" s="18">
        <f t="shared" si="25"/>
        <v>9433.134</v>
      </c>
      <c r="AK1706" s="18">
        <f t="shared" si="26"/>
        <v>9171.1025</v>
      </c>
      <c r="AL1706" s="18">
        <f t="shared" si="27"/>
        <v>8909.071</v>
      </c>
    </row>
    <row r="1707" ht="12.75" customHeight="1">
      <c r="A1707" s="1">
        <v>42933.0</v>
      </c>
      <c r="B1707" s="2">
        <v>989.37</v>
      </c>
      <c r="C1707" s="3">
        <v>10457.54</v>
      </c>
      <c r="D1707" s="2">
        <v>10436.0</v>
      </c>
      <c r="E1707" s="4"/>
      <c r="F1707" s="5">
        <f t="shared" si="1"/>
        <v>1063.006</v>
      </c>
      <c r="G1707" s="6">
        <f t="shared" si="2"/>
        <v>1.030274148</v>
      </c>
      <c r="H1707" s="6">
        <f t="shared" si="3"/>
        <v>1.262123378</v>
      </c>
      <c r="I1707" s="5" t="b">
        <f t="shared" si="4"/>
        <v>0</v>
      </c>
      <c r="J1707" s="48">
        <f t="shared" si="5"/>
        <v>0</v>
      </c>
      <c r="K1707" s="4">
        <f t="shared" si="6"/>
        <v>33</v>
      </c>
      <c r="L1707" s="7">
        <f t="shared" si="7"/>
        <v>-0.00205975784</v>
      </c>
      <c r="M1707" s="50" t="b">
        <f t="shared" si="8"/>
        <v>0</v>
      </c>
      <c r="N1707" s="50" t="b">
        <f t="shared" si="9"/>
        <v>0</v>
      </c>
      <c r="O1707" s="50">
        <f t="shared" si="10"/>
        <v>1</v>
      </c>
      <c r="P1707" s="4">
        <f t="shared" si="37"/>
        <v>256600</v>
      </c>
      <c r="Q1707" s="21">
        <f t="shared" si="31"/>
        <v>2</v>
      </c>
      <c r="V1707" s="52"/>
      <c r="W1707" s="53" t="str">
        <f t="shared" si="33"/>
        <v/>
      </c>
      <c r="AE1707" s="16"/>
      <c r="AF1707" s="17" t="str">
        <f t="shared" si="30"/>
        <v>#VALUE!</v>
      </c>
      <c r="AG1707" s="17" t="str">
        <f t="shared" si="22"/>
        <v>#N/A</v>
      </c>
      <c r="AH1707" s="17" t="str">
        <f t="shared" si="23"/>
        <v>#N/A</v>
      </c>
      <c r="AI1707" s="34">
        <f t="shared" si="24"/>
        <v>1</v>
      </c>
      <c r="AJ1707" s="18">
        <f t="shared" si="25"/>
        <v>9411.786</v>
      </c>
      <c r="AK1707" s="18">
        <f t="shared" si="26"/>
        <v>9150.3475</v>
      </c>
      <c r="AL1707" s="18">
        <f t="shared" si="27"/>
        <v>8888.909</v>
      </c>
    </row>
    <row r="1708" ht="12.75" customHeight="1">
      <c r="A1708" s="1">
        <v>42930.0</v>
      </c>
      <c r="B1708" s="2">
        <v>996.31</v>
      </c>
      <c r="C1708" s="3">
        <v>10443.91</v>
      </c>
      <c r="D1708" s="2">
        <v>10403.0</v>
      </c>
      <c r="E1708" s="4"/>
      <c r="F1708" s="5">
        <f t="shared" si="1"/>
        <v>1028.51</v>
      </c>
      <c r="G1708" s="6">
        <f t="shared" si="2"/>
        <v>1.030326799</v>
      </c>
      <c r="H1708" s="6">
        <f t="shared" si="3"/>
        <v>1.267073611</v>
      </c>
      <c r="I1708" s="5" t="b">
        <f t="shared" si="4"/>
        <v>0</v>
      </c>
      <c r="J1708" s="48">
        <f t="shared" si="5"/>
        <v>0</v>
      </c>
      <c r="K1708" s="4">
        <f t="shared" si="6"/>
        <v>-17</v>
      </c>
      <c r="L1708" s="7">
        <f t="shared" si="7"/>
        <v>-0.003917115333</v>
      </c>
      <c r="M1708" s="50" t="b">
        <f t="shared" si="8"/>
        <v>0</v>
      </c>
      <c r="N1708" s="50" t="b">
        <f t="shared" si="9"/>
        <v>0</v>
      </c>
      <c r="O1708" s="50">
        <f t="shared" si="10"/>
        <v>1</v>
      </c>
      <c r="P1708" s="4">
        <f t="shared" si="37"/>
        <v>253300</v>
      </c>
      <c r="Q1708" s="21">
        <f t="shared" si="31"/>
        <v>2</v>
      </c>
      <c r="V1708" s="52"/>
      <c r="W1708" s="53" t="str">
        <f t="shared" si="33"/>
        <v/>
      </c>
      <c r="AE1708" s="16"/>
      <c r="AF1708" s="17" t="str">
        <f t="shared" si="30"/>
        <v>#VALUE!</v>
      </c>
      <c r="AG1708" s="17" t="str">
        <f t="shared" si="22"/>
        <v>#N/A</v>
      </c>
      <c r="AH1708" s="17" t="str">
        <f t="shared" si="23"/>
        <v>#N/A</v>
      </c>
      <c r="AI1708" s="34">
        <f t="shared" si="24"/>
        <v>1</v>
      </c>
      <c r="AJ1708" s="18">
        <f t="shared" si="25"/>
        <v>9399.519</v>
      </c>
      <c r="AK1708" s="18">
        <f t="shared" si="26"/>
        <v>9138.42125</v>
      </c>
      <c r="AL1708" s="18">
        <f t="shared" si="27"/>
        <v>8877.3235</v>
      </c>
    </row>
    <row r="1709" ht="12.75" customHeight="1">
      <c r="A1709" s="1">
        <v>42929.0</v>
      </c>
      <c r="B1709" s="2">
        <v>1149.38</v>
      </c>
      <c r="C1709" s="3">
        <v>10460.15</v>
      </c>
      <c r="D1709" s="2">
        <v>10420.0</v>
      </c>
      <c r="E1709" s="4"/>
      <c r="F1709" s="5">
        <f t="shared" si="1"/>
        <v>993.488</v>
      </c>
      <c r="G1709" s="6">
        <f t="shared" si="2"/>
        <v>1.033294848</v>
      </c>
      <c r="H1709" s="6">
        <f t="shared" si="3"/>
        <v>1.269932584</v>
      </c>
      <c r="I1709" s="5" t="b">
        <f t="shared" si="4"/>
        <v>0</v>
      </c>
      <c r="J1709" s="48">
        <f t="shared" si="5"/>
        <v>0</v>
      </c>
      <c r="K1709" s="4">
        <f t="shared" si="6"/>
        <v>81</v>
      </c>
      <c r="L1709" s="7">
        <f t="shared" si="7"/>
        <v>-0.003838377079</v>
      </c>
      <c r="M1709" s="50" t="b">
        <f t="shared" si="8"/>
        <v>0</v>
      </c>
      <c r="N1709" s="50" t="b">
        <f t="shared" si="9"/>
        <v>0</v>
      </c>
      <c r="O1709" s="50">
        <f t="shared" si="10"/>
        <v>1</v>
      </c>
      <c r="P1709" s="4">
        <f t="shared" si="37"/>
        <v>255000</v>
      </c>
      <c r="Q1709" s="21">
        <f t="shared" si="31"/>
        <v>2</v>
      </c>
      <c r="V1709" s="52"/>
      <c r="W1709" s="53" t="str">
        <f t="shared" si="33"/>
        <v/>
      </c>
      <c r="AE1709" s="16"/>
      <c r="AF1709" s="17" t="str">
        <f t="shared" si="30"/>
        <v>#VALUE!</v>
      </c>
      <c r="AG1709" s="17" t="str">
        <f t="shared" si="22"/>
        <v>#N/A</v>
      </c>
      <c r="AH1709" s="17" t="str">
        <f t="shared" si="23"/>
        <v>#N/A</v>
      </c>
      <c r="AI1709" s="34">
        <f t="shared" si="24"/>
        <v>1</v>
      </c>
      <c r="AJ1709" s="18">
        <f t="shared" si="25"/>
        <v>9414.135</v>
      </c>
      <c r="AK1709" s="18">
        <f t="shared" si="26"/>
        <v>9152.63125</v>
      </c>
      <c r="AL1709" s="18">
        <f t="shared" si="27"/>
        <v>8891.1275</v>
      </c>
    </row>
    <row r="1710" ht="12.75" customHeight="1">
      <c r="A1710" s="1">
        <v>42928.0</v>
      </c>
      <c r="B1710" s="2">
        <v>1097.13</v>
      </c>
      <c r="C1710" s="3">
        <v>10420.68</v>
      </c>
      <c r="D1710" s="2">
        <v>10339.0</v>
      </c>
      <c r="E1710" s="4"/>
      <c r="F1710" s="5">
        <f t="shared" si="1"/>
        <v>935.17</v>
      </c>
      <c r="G1710" s="6">
        <f t="shared" si="2"/>
        <v>1.030606658</v>
      </c>
      <c r="H1710" s="6">
        <f t="shared" si="3"/>
        <v>1.221993499</v>
      </c>
      <c r="I1710" s="5" t="b">
        <f t="shared" si="4"/>
        <v>0</v>
      </c>
      <c r="J1710" s="48">
        <f t="shared" si="5"/>
        <v>0</v>
      </c>
      <c r="K1710" s="4">
        <f t="shared" si="6"/>
        <v>-3</v>
      </c>
      <c r="L1710" s="7">
        <f t="shared" si="7"/>
        <v>-0.007838260075</v>
      </c>
      <c r="M1710" s="50" t="b">
        <f t="shared" si="8"/>
        <v>0</v>
      </c>
      <c r="N1710" s="50" t="b">
        <f t="shared" si="9"/>
        <v>0</v>
      </c>
      <c r="O1710" s="50">
        <f t="shared" si="10"/>
        <v>1</v>
      </c>
      <c r="P1710" s="4">
        <f t="shared" si="37"/>
        <v>246900</v>
      </c>
      <c r="Q1710" s="21">
        <f t="shared" si="31"/>
        <v>2</v>
      </c>
      <c r="V1710" s="52"/>
      <c r="W1710" s="53" t="str">
        <f t="shared" si="33"/>
        <v/>
      </c>
      <c r="AE1710" s="16"/>
      <c r="AF1710" s="17" t="str">
        <f t="shared" si="30"/>
        <v>#VALUE!</v>
      </c>
      <c r="AG1710" s="17" t="str">
        <f t="shared" si="22"/>
        <v>#N/A</v>
      </c>
      <c r="AH1710" s="17" t="str">
        <f t="shared" si="23"/>
        <v>#N/A</v>
      </c>
      <c r="AI1710" s="34">
        <f t="shared" si="24"/>
        <v>1</v>
      </c>
      <c r="AJ1710" s="18">
        <f t="shared" si="25"/>
        <v>9378.612</v>
      </c>
      <c r="AK1710" s="18">
        <f t="shared" si="26"/>
        <v>9118.095</v>
      </c>
      <c r="AL1710" s="18">
        <f t="shared" si="27"/>
        <v>8857.578</v>
      </c>
    </row>
    <row r="1711" ht="12.75" customHeight="1">
      <c r="A1711" s="1">
        <v>42927.0</v>
      </c>
      <c r="B1711" s="2">
        <v>1082.84</v>
      </c>
      <c r="C1711" s="3">
        <v>10415.57</v>
      </c>
      <c r="D1711" s="2">
        <v>10342.0</v>
      </c>
      <c r="E1711" s="4"/>
      <c r="F1711" s="5">
        <f t="shared" si="1"/>
        <v>883.032</v>
      </c>
      <c r="G1711" s="6">
        <f t="shared" si="2"/>
        <v>1.031298502</v>
      </c>
      <c r="H1711" s="6">
        <f t="shared" si="3"/>
        <v>1.213243903</v>
      </c>
      <c r="I1711" s="5" t="b">
        <f t="shared" si="4"/>
        <v>0</v>
      </c>
      <c r="J1711" s="48">
        <f t="shared" si="5"/>
        <v>0</v>
      </c>
      <c r="K1711" s="4">
        <f t="shared" si="6"/>
        <v>132</v>
      </c>
      <c r="L1711" s="7">
        <f t="shared" si="7"/>
        <v>-0.007063463641</v>
      </c>
      <c r="M1711" s="50" t="b">
        <f t="shared" si="8"/>
        <v>0</v>
      </c>
      <c r="N1711" s="50" t="b">
        <f t="shared" si="9"/>
        <v>0</v>
      </c>
      <c r="O1711" s="50">
        <f t="shared" si="10"/>
        <v>1</v>
      </c>
      <c r="P1711" s="4">
        <f t="shared" si="37"/>
        <v>247200</v>
      </c>
      <c r="Q1711" s="21">
        <f t="shared" si="31"/>
        <v>2</v>
      </c>
      <c r="V1711" s="52"/>
      <c r="W1711" s="53" t="str">
        <f t="shared" si="33"/>
        <v/>
      </c>
      <c r="AE1711" s="16"/>
      <c r="AF1711" s="17" t="str">
        <f t="shared" si="30"/>
        <v>#VALUE!</v>
      </c>
      <c r="AG1711" s="17" t="str">
        <f t="shared" si="22"/>
        <v>#N/A</v>
      </c>
      <c r="AH1711" s="17" t="str">
        <f t="shared" si="23"/>
        <v>#N/A</v>
      </c>
      <c r="AI1711" s="34">
        <f t="shared" si="24"/>
        <v>1</v>
      </c>
      <c r="AJ1711" s="18">
        <f t="shared" si="25"/>
        <v>9374.013</v>
      </c>
      <c r="AK1711" s="18">
        <f t="shared" si="26"/>
        <v>9113.62375</v>
      </c>
      <c r="AL1711" s="18">
        <f t="shared" si="27"/>
        <v>8853.2345</v>
      </c>
    </row>
    <row r="1712" ht="12.75" customHeight="1">
      <c r="A1712" s="1">
        <v>42926.0</v>
      </c>
      <c r="B1712" s="2">
        <v>816.89</v>
      </c>
      <c r="C1712" s="3">
        <v>10289.91</v>
      </c>
      <c r="D1712" s="2">
        <v>10210.0</v>
      </c>
      <c r="E1712" s="4"/>
      <c r="F1712" s="5">
        <f t="shared" si="1"/>
        <v>850.46</v>
      </c>
      <c r="G1712" s="6">
        <f t="shared" si="2"/>
        <v>1.020005331</v>
      </c>
      <c r="H1712" s="6">
        <f t="shared" si="3"/>
        <v>1.034988238</v>
      </c>
      <c r="I1712" s="5" t="b">
        <f t="shared" si="4"/>
        <v>0</v>
      </c>
      <c r="J1712" s="48">
        <f t="shared" si="5"/>
        <v>0</v>
      </c>
      <c r="K1712" s="4">
        <f t="shared" si="6"/>
        <v>7</v>
      </c>
      <c r="L1712" s="7">
        <f t="shared" si="7"/>
        <v>-0.007765859954</v>
      </c>
      <c r="M1712" s="50" t="b">
        <f t="shared" si="8"/>
        <v>0</v>
      </c>
      <c r="N1712" s="50" t="b">
        <f t="shared" si="9"/>
        <v>0</v>
      </c>
      <c r="O1712" s="50">
        <f t="shared" si="10"/>
        <v>1</v>
      </c>
      <c r="P1712" s="4">
        <f t="shared" si="37"/>
        <v>234000</v>
      </c>
      <c r="Q1712" s="21">
        <f t="shared" si="31"/>
        <v>2</v>
      </c>
      <c r="V1712" s="52"/>
      <c r="W1712" s="53" t="str">
        <f t="shared" si="33"/>
        <v/>
      </c>
      <c r="AE1712" s="16"/>
      <c r="AF1712" s="17" t="str">
        <f t="shared" si="30"/>
        <v>#VALUE!</v>
      </c>
      <c r="AG1712" s="17" t="str">
        <f t="shared" si="22"/>
        <v>#N/A</v>
      </c>
      <c r="AH1712" s="17" t="str">
        <f t="shared" si="23"/>
        <v>#N/A</v>
      </c>
      <c r="AI1712" s="34">
        <f t="shared" si="24"/>
        <v>1</v>
      </c>
      <c r="AJ1712" s="18">
        <f t="shared" si="25"/>
        <v>9260.919</v>
      </c>
      <c r="AK1712" s="18">
        <f t="shared" si="26"/>
        <v>9003.67125</v>
      </c>
      <c r="AL1712" s="18">
        <f t="shared" si="27"/>
        <v>8746.4235</v>
      </c>
    </row>
    <row r="1713" ht="12.75" customHeight="1">
      <c r="A1713" s="1">
        <v>42923.0</v>
      </c>
      <c r="B1713" s="2">
        <v>821.2</v>
      </c>
      <c r="C1713" s="3">
        <v>10297.25</v>
      </c>
      <c r="D1713" s="2">
        <v>10203.0</v>
      </c>
      <c r="E1713" s="4"/>
      <c r="F1713" s="5">
        <f t="shared" si="1"/>
        <v>853.47</v>
      </c>
      <c r="G1713" s="6">
        <f t="shared" si="2"/>
        <v>1.021497806</v>
      </c>
      <c r="H1713" s="6">
        <f t="shared" si="3"/>
        <v>1.034228848</v>
      </c>
      <c r="I1713" s="5" t="b">
        <f t="shared" si="4"/>
        <v>0</v>
      </c>
      <c r="J1713" s="48">
        <f t="shared" si="5"/>
        <v>0</v>
      </c>
      <c r="K1713" s="4">
        <f t="shared" si="6"/>
        <v>-64</v>
      </c>
      <c r="L1713" s="7">
        <f t="shared" si="7"/>
        <v>-0.00915292918</v>
      </c>
      <c r="M1713" s="50" t="b">
        <f t="shared" si="8"/>
        <v>0</v>
      </c>
      <c r="N1713" s="50" t="b">
        <f t="shared" si="9"/>
        <v>0</v>
      </c>
      <c r="O1713" s="50">
        <f t="shared" si="10"/>
        <v>1</v>
      </c>
      <c r="P1713" s="4">
        <f t="shared" si="37"/>
        <v>233300</v>
      </c>
      <c r="Q1713" s="21">
        <f t="shared" si="31"/>
        <v>2</v>
      </c>
      <c r="V1713" s="52"/>
      <c r="W1713" s="53" t="str">
        <f t="shared" si="33"/>
        <v/>
      </c>
      <c r="AE1713" s="16"/>
      <c r="AF1713" s="17" t="str">
        <f t="shared" si="30"/>
        <v>#VALUE!</v>
      </c>
      <c r="AG1713" s="17" t="str">
        <f t="shared" si="22"/>
        <v>#N/A</v>
      </c>
      <c r="AH1713" s="17" t="str">
        <f t="shared" si="23"/>
        <v>#N/A</v>
      </c>
      <c r="AI1713" s="34">
        <f t="shared" si="24"/>
        <v>1</v>
      </c>
      <c r="AJ1713" s="18">
        <f t="shared" si="25"/>
        <v>9267.525</v>
      </c>
      <c r="AK1713" s="18">
        <f t="shared" si="26"/>
        <v>9010.09375</v>
      </c>
      <c r="AL1713" s="18">
        <f t="shared" si="27"/>
        <v>8752.6625</v>
      </c>
    </row>
    <row r="1714" ht="12.75" customHeight="1">
      <c r="A1714" s="1">
        <v>42922.0</v>
      </c>
      <c r="B1714" s="2">
        <v>857.79</v>
      </c>
      <c r="C1714" s="3">
        <v>10368.2</v>
      </c>
      <c r="D1714" s="2">
        <v>10267.0</v>
      </c>
      <c r="E1714" s="4"/>
      <c r="F1714" s="5">
        <f t="shared" si="1"/>
        <v>874.43</v>
      </c>
      <c r="G1714" s="6">
        <f t="shared" si="2"/>
        <v>1.029352289</v>
      </c>
      <c r="H1714" s="6">
        <f t="shared" si="3"/>
        <v>1.039728443</v>
      </c>
      <c r="I1714" s="5" t="b">
        <f t="shared" si="4"/>
        <v>0</v>
      </c>
      <c r="J1714" s="48">
        <f t="shared" si="5"/>
        <v>0</v>
      </c>
      <c r="K1714" s="4">
        <f t="shared" si="6"/>
        <v>-34</v>
      </c>
      <c r="L1714" s="7">
        <f t="shared" si="7"/>
        <v>-0.009760614186</v>
      </c>
      <c r="M1714" s="50" t="b">
        <f t="shared" si="8"/>
        <v>0</v>
      </c>
      <c r="N1714" s="50" t="b">
        <f t="shared" si="9"/>
        <v>0</v>
      </c>
      <c r="O1714" s="50">
        <f t="shared" si="10"/>
        <v>1</v>
      </c>
      <c r="P1714" s="4">
        <f t="shared" si="37"/>
        <v>239700</v>
      </c>
      <c r="Q1714" s="21">
        <f t="shared" si="31"/>
        <v>2</v>
      </c>
      <c r="V1714" s="52"/>
      <c r="W1714" s="53" t="str">
        <f t="shared" si="33"/>
        <v/>
      </c>
      <c r="AE1714" s="16"/>
      <c r="AF1714" s="17" t="str">
        <f t="shared" si="30"/>
        <v>#VALUE!</v>
      </c>
      <c r="AG1714" s="17" t="str">
        <f t="shared" si="22"/>
        <v>#N/A</v>
      </c>
      <c r="AH1714" s="17" t="str">
        <f t="shared" si="23"/>
        <v>#N/A</v>
      </c>
      <c r="AI1714" s="34">
        <f t="shared" si="24"/>
        <v>1</v>
      </c>
      <c r="AJ1714" s="18">
        <f t="shared" si="25"/>
        <v>9331.38</v>
      </c>
      <c r="AK1714" s="18">
        <f t="shared" si="26"/>
        <v>9072.175</v>
      </c>
      <c r="AL1714" s="18">
        <f t="shared" si="27"/>
        <v>8812.97</v>
      </c>
    </row>
    <row r="1715" ht="12.75" customHeight="1">
      <c r="A1715" s="1">
        <v>42921.0</v>
      </c>
      <c r="B1715" s="2">
        <v>836.44</v>
      </c>
      <c r="C1715" s="3">
        <v>10404.79</v>
      </c>
      <c r="D1715" s="2">
        <v>10301.0</v>
      </c>
      <c r="E1715" s="4"/>
      <c r="F1715" s="5">
        <f t="shared" si="1"/>
        <v>901.156</v>
      </c>
      <c r="G1715" s="6">
        <f t="shared" si="2"/>
        <v>1.033901525</v>
      </c>
      <c r="H1715" s="6">
        <f t="shared" si="3"/>
        <v>1.111645997</v>
      </c>
      <c r="I1715" s="5" t="b">
        <f t="shared" si="4"/>
        <v>0</v>
      </c>
      <c r="J1715" s="48">
        <f t="shared" si="5"/>
        <v>0</v>
      </c>
      <c r="K1715" s="4">
        <f t="shared" si="6"/>
        <v>84</v>
      </c>
      <c r="L1715" s="7">
        <f t="shared" si="7"/>
        <v>-0.009975213339</v>
      </c>
      <c r="M1715" s="50" t="b">
        <f t="shared" si="8"/>
        <v>0</v>
      </c>
      <c r="N1715" s="50" t="b">
        <f t="shared" si="9"/>
        <v>0</v>
      </c>
      <c r="O1715" s="50">
        <f t="shared" si="10"/>
        <v>1</v>
      </c>
      <c r="P1715" s="4">
        <f t="shared" si="37"/>
        <v>243100</v>
      </c>
      <c r="Q1715" s="21">
        <f t="shared" si="31"/>
        <v>2</v>
      </c>
      <c r="V1715" s="52"/>
      <c r="W1715" s="53" t="str">
        <f t="shared" si="33"/>
        <v/>
      </c>
      <c r="AE1715" s="16"/>
      <c r="AF1715" s="17" t="str">
        <f t="shared" si="30"/>
        <v>#VALUE!</v>
      </c>
      <c r="AG1715" s="17" t="str">
        <f t="shared" si="22"/>
        <v>#N/A</v>
      </c>
      <c r="AH1715" s="17" t="str">
        <f t="shared" si="23"/>
        <v>#N/A</v>
      </c>
      <c r="AI1715" s="34">
        <f t="shared" si="24"/>
        <v>1</v>
      </c>
      <c r="AJ1715" s="18">
        <f t="shared" si="25"/>
        <v>9364.311</v>
      </c>
      <c r="AK1715" s="18">
        <f t="shared" si="26"/>
        <v>9104.19125</v>
      </c>
      <c r="AL1715" s="18">
        <f t="shared" si="27"/>
        <v>8844.0715</v>
      </c>
    </row>
    <row r="1716" ht="12.75" customHeight="1">
      <c r="A1716" s="1">
        <v>42920.0</v>
      </c>
      <c r="B1716" s="2">
        <v>919.98</v>
      </c>
      <c r="C1716" s="3">
        <v>10347.78</v>
      </c>
      <c r="D1716" s="2">
        <v>10217.0</v>
      </c>
      <c r="E1716" s="4"/>
      <c r="F1716" s="5">
        <f t="shared" si="1"/>
        <v>976.228</v>
      </c>
      <c r="G1716" s="6">
        <f t="shared" si="2"/>
        <v>1.029126671</v>
      </c>
      <c r="H1716" s="6">
        <f t="shared" si="3"/>
        <v>1.358339727</v>
      </c>
      <c r="I1716" s="5" t="b">
        <f t="shared" si="4"/>
        <v>0</v>
      </c>
      <c r="J1716" s="48">
        <f t="shared" si="5"/>
        <v>0</v>
      </c>
      <c r="K1716" s="4">
        <f t="shared" si="6"/>
        <v>-72</v>
      </c>
      <c r="L1716" s="7">
        <f t="shared" si="7"/>
        <v>-0.01263845965</v>
      </c>
      <c r="M1716" s="50" t="b">
        <f t="shared" si="8"/>
        <v>0</v>
      </c>
      <c r="N1716" s="50" t="b">
        <f t="shared" si="9"/>
        <v>0</v>
      </c>
      <c r="O1716" s="50">
        <f t="shared" si="10"/>
        <v>1</v>
      </c>
      <c r="P1716" s="4">
        <f t="shared" si="37"/>
        <v>234700</v>
      </c>
      <c r="Q1716" s="21">
        <f t="shared" si="31"/>
        <v>2</v>
      </c>
      <c r="V1716" s="52"/>
      <c r="W1716" s="53" t="str">
        <f t="shared" si="33"/>
        <v/>
      </c>
      <c r="AE1716" s="16"/>
      <c r="AF1716" s="17" t="str">
        <f t="shared" si="30"/>
        <v>#VALUE!</v>
      </c>
      <c r="AG1716" s="17" t="str">
        <f t="shared" si="22"/>
        <v>#N/A</v>
      </c>
      <c r="AH1716" s="17" t="str">
        <f t="shared" si="23"/>
        <v>#N/A</v>
      </c>
      <c r="AI1716" s="34">
        <f t="shared" si="24"/>
        <v>1</v>
      </c>
      <c r="AJ1716" s="18">
        <f t="shared" si="25"/>
        <v>9313.002</v>
      </c>
      <c r="AK1716" s="18">
        <f t="shared" si="26"/>
        <v>9054.3075</v>
      </c>
      <c r="AL1716" s="18">
        <f t="shared" si="27"/>
        <v>8795.613</v>
      </c>
    </row>
    <row r="1717" ht="12.75" customHeight="1">
      <c r="A1717" s="1">
        <v>42919.0</v>
      </c>
      <c r="B1717" s="2">
        <v>831.94</v>
      </c>
      <c r="C1717" s="3">
        <v>10412.79</v>
      </c>
      <c r="D1717" s="2">
        <v>10289.0</v>
      </c>
      <c r="E1717" s="4"/>
      <c r="F1717" s="5">
        <f t="shared" si="1"/>
        <v>1017.354</v>
      </c>
      <c r="G1717" s="6">
        <f t="shared" si="2"/>
        <v>1.036407161</v>
      </c>
      <c r="H1717" s="6">
        <f t="shared" si="3"/>
        <v>1.356404472</v>
      </c>
      <c r="I1717" s="5" t="b">
        <f t="shared" si="4"/>
        <v>0</v>
      </c>
      <c r="J1717" s="48">
        <f t="shared" si="5"/>
        <v>0</v>
      </c>
      <c r="K1717" s="4">
        <f t="shared" si="6"/>
        <v>37</v>
      </c>
      <c r="L1717" s="7">
        <f t="shared" si="7"/>
        <v>-0.01188826434</v>
      </c>
      <c r="M1717" s="50" t="b">
        <f t="shared" si="8"/>
        <v>0</v>
      </c>
      <c r="N1717" s="50" t="b">
        <f t="shared" si="9"/>
        <v>0</v>
      </c>
      <c r="O1717" s="50">
        <f t="shared" si="10"/>
        <v>1</v>
      </c>
      <c r="P1717" s="4">
        <f t="shared" si="37"/>
        <v>241900</v>
      </c>
      <c r="Q1717" s="21">
        <f t="shared" si="31"/>
        <v>2</v>
      </c>
      <c r="V1717" s="52"/>
      <c r="W1717" s="53" t="str">
        <f t="shared" si="33"/>
        <v/>
      </c>
      <c r="AE1717" s="16"/>
      <c r="AF1717" s="17" t="str">
        <f t="shared" si="30"/>
        <v>#VALUE!</v>
      </c>
      <c r="AG1717" s="17" t="str">
        <f t="shared" si="22"/>
        <v>#N/A</v>
      </c>
      <c r="AH1717" s="17" t="str">
        <f t="shared" si="23"/>
        <v>#N/A</v>
      </c>
      <c r="AI1717" s="34">
        <f t="shared" si="24"/>
        <v>1</v>
      </c>
      <c r="AJ1717" s="18">
        <f t="shared" si="25"/>
        <v>9371.511</v>
      </c>
      <c r="AK1717" s="18">
        <f t="shared" si="26"/>
        <v>9111.19125</v>
      </c>
      <c r="AL1717" s="18">
        <f t="shared" si="27"/>
        <v>8850.8715</v>
      </c>
    </row>
    <row r="1718" ht="12.75" customHeight="1">
      <c r="A1718" s="1">
        <v>42916.0</v>
      </c>
      <c r="B1718" s="2">
        <v>926.0</v>
      </c>
      <c r="C1718" s="3">
        <v>10395.07</v>
      </c>
      <c r="D1718" s="2">
        <v>10252.0</v>
      </c>
      <c r="E1718" s="4"/>
      <c r="F1718" s="5">
        <f t="shared" si="1"/>
        <v>1100.844</v>
      </c>
      <c r="G1718" s="6">
        <f t="shared" si="2"/>
        <v>1.035528104</v>
      </c>
      <c r="H1718" s="6">
        <f t="shared" si="3"/>
        <v>1.396796495</v>
      </c>
      <c r="I1718" s="5" t="b">
        <f t="shared" si="4"/>
        <v>0</v>
      </c>
      <c r="J1718" s="48">
        <f t="shared" si="5"/>
        <v>0</v>
      </c>
      <c r="K1718" s="4">
        <f t="shared" si="6"/>
        <v>-45</v>
      </c>
      <c r="L1718" s="7">
        <f t="shared" si="7"/>
        <v>-0.01376325508</v>
      </c>
      <c r="M1718" s="50" t="b">
        <f t="shared" si="8"/>
        <v>0</v>
      </c>
      <c r="N1718" s="50" t="b">
        <f t="shared" si="9"/>
        <v>0</v>
      </c>
      <c r="O1718" s="50">
        <f t="shared" si="10"/>
        <v>1</v>
      </c>
      <c r="P1718" s="4">
        <f t="shared" si="37"/>
        <v>238200</v>
      </c>
      <c r="Q1718" s="21">
        <f t="shared" si="31"/>
        <v>2</v>
      </c>
      <c r="V1718" s="52"/>
      <c r="W1718" s="53" t="str">
        <f t="shared" si="33"/>
        <v/>
      </c>
      <c r="AE1718" s="16"/>
      <c r="AF1718" s="17" t="str">
        <f t="shared" si="30"/>
        <v>#VALUE!</v>
      </c>
      <c r="AG1718" s="17" t="str">
        <f t="shared" si="22"/>
        <v>#N/A</v>
      </c>
      <c r="AH1718" s="17" t="str">
        <f t="shared" si="23"/>
        <v>#N/A</v>
      </c>
      <c r="AI1718" s="34">
        <f t="shared" si="24"/>
        <v>1</v>
      </c>
      <c r="AJ1718" s="18">
        <f t="shared" si="25"/>
        <v>9355.563</v>
      </c>
      <c r="AK1718" s="18">
        <f t="shared" si="26"/>
        <v>9095.68625</v>
      </c>
      <c r="AL1718" s="18">
        <f t="shared" si="27"/>
        <v>8835.8095</v>
      </c>
    </row>
    <row r="1719" ht="12.75" customHeight="1">
      <c r="A1719" s="1">
        <v>42915.0</v>
      </c>
      <c r="B1719" s="2">
        <v>991.42</v>
      </c>
      <c r="C1719" s="3">
        <v>10421.65</v>
      </c>
      <c r="D1719" s="2">
        <v>10297.0</v>
      </c>
      <c r="E1719" s="4"/>
      <c r="F1719" s="5">
        <f t="shared" si="1"/>
        <v>1096.444</v>
      </c>
      <c r="G1719" s="6">
        <f t="shared" si="2"/>
        <v>1.038944549</v>
      </c>
      <c r="H1719" s="6">
        <f t="shared" si="3"/>
        <v>1.388652137</v>
      </c>
      <c r="I1719" s="5" t="b">
        <f t="shared" si="4"/>
        <v>0</v>
      </c>
      <c r="J1719" s="48">
        <f t="shared" si="5"/>
        <v>0</v>
      </c>
      <c r="K1719" s="4">
        <f t="shared" si="6"/>
        <v>36</v>
      </c>
      <c r="L1719" s="7">
        <f t="shared" si="7"/>
        <v>-0.01196067801</v>
      </c>
      <c r="M1719" s="50" t="b">
        <f t="shared" si="8"/>
        <v>0</v>
      </c>
      <c r="N1719" s="50" t="b">
        <f t="shared" si="9"/>
        <v>0</v>
      </c>
      <c r="O1719" s="50">
        <f t="shared" si="10"/>
        <v>1</v>
      </c>
      <c r="P1719" s="4">
        <f t="shared" si="37"/>
        <v>242700</v>
      </c>
      <c r="Q1719" s="21">
        <f t="shared" si="31"/>
        <v>2</v>
      </c>
      <c r="V1719" s="52"/>
      <c r="W1719" s="53" t="str">
        <f t="shared" si="33"/>
        <v/>
      </c>
      <c r="AE1719" s="16"/>
      <c r="AF1719" s="17" t="str">
        <f t="shared" si="30"/>
        <v>#VALUE!</v>
      </c>
      <c r="AG1719" s="17" t="str">
        <f t="shared" si="22"/>
        <v>#N/A</v>
      </c>
      <c r="AH1719" s="17" t="str">
        <f t="shared" si="23"/>
        <v>#N/A</v>
      </c>
      <c r="AI1719" s="34">
        <f t="shared" si="24"/>
        <v>1</v>
      </c>
      <c r="AJ1719" s="18">
        <f t="shared" si="25"/>
        <v>9379.485</v>
      </c>
      <c r="AK1719" s="18">
        <f t="shared" si="26"/>
        <v>9118.94375</v>
      </c>
      <c r="AL1719" s="18">
        <f t="shared" si="27"/>
        <v>8858.4025</v>
      </c>
    </row>
    <row r="1720" ht="12.75" customHeight="1">
      <c r="A1720" s="1">
        <v>42914.0</v>
      </c>
      <c r="B1720" s="2">
        <v>1211.8</v>
      </c>
      <c r="C1720" s="3">
        <v>10390.55</v>
      </c>
      <c r="D1720" s="2">
        <v>10261.0</v>
      </c>
      <c r="E1720" s="4"/>
      <c r="F1720" s="5">
        <f t="shared" si="1"/>
        <v>1089.842</v>
      </c>
      <c r="G1720" s="6">
        <f t="shared" si="2"/>
        <v>1.036895303</v>
      </c>
      <c r="H1720" s="6">
        <f t="shared" si="3"/>
        <v>1.388286696</v>
      </c>
      <c r="I1720" s="5" t="b">
        <f t="shared" si="4"/>
        <v>0</v>
      </c>
      <c r="J1720" s="48">
        <f t="shared" si="5"/>
        <v>0</v>
      </c>
      <c r="K1720" s="4">
        <f t="shared" si="6"/>
        <v>-107</v>
      </c>
      <c r="L1720" s="7">
        <f t="shared" si="7"/>
        <v>-0.01246805992</v>
      </c>
      <c r="M1720" s="50" t="b">
        <f t="shared" si="8"/>
        <v>0</v>
      </c>
      <c r="N1720" s="50" t="b">
        <f t="shared" si="9"/>
        <v>0</v>
      </c>
      <c r="O1720" s="50">
        <f t="shared" si="10"/>
        <v>1</v>
      </c>
      <c r="P1720" s="4">
        <f t="shared" si="37"/>
        <v>239100</v>
      </c>
      <c r="Q1720" s="21">
        <f t="shared" si="31"/>
        <v>2</v>
      </c>
      <c r="V1720" s="52"/>
      <c r="W1720" s="53" t="str">
        <f t="shared" si="33"/>
        <v/>
      </c>
      <c r="AE1720" s="16"/>
      <c r="AF1720" s="17" t="str">
        <f t="shared" si="30"/>
        <v>#VALUE!</v>
      </c>
      <c r="AG1720" s="17" t="str">
        <f t="shared" si="22"/>
        <v>#N/A</v>
      </c>
      <c r="AH1720" s="17" t="str">
        <f t="shared" si="23"/>
        <v>#N/A</v>
      </c>
      <c r="AI1720" s="34">
        <f t="shared" si="24"/>
        <v>1</v>
      </c>
      <c r="AJ1720" s="18">
        <f t="shared" si="25"/>
        <v>9351.495</v>
      </c>
      <c r="AK1720" s="18">
        <f t="shared" si="26"/>
        <v>9091.73125</v>
      </c>
      <c r="AL1720" s="18">
        <f t="shared" si="27"/>
        <v>8831.9675</v>
      </c>
    </row>
    <row r="1721" ht="12.75" customHeight="1">
      <c r="A1721" s="1">
        <v>42913.0</v>
      </c>
      <c r="B1721" s="2">
        <v>1125.61</v>
      </c>
      <c r="C1721" s="3">
        <v>10512.06</v>
      </c>
      <c r="D1721" s="2">
        <v>10368.0</v>
      </c>
      <c r="E1721" s="4"/>
      <c r="F1721" s="5">
        <f t="shared" si="1"/>
        <v>1064.75</v>
      </c>
      <c r="G1721" s="6">
        <f t="shared" si="2"/>
        <v>1.049968245</v>
      </c>
      <c r="H1721" s="6">
        <f t="shared" si="3"/>
        <v>1.396590395</v>
      </c>
      <c r="I1721" s="5" t="b">
        <f t="shared" si="4"/>
        <v>0</v>
      </c>
      <c r="J1721" s="48">
        <f t="shared" si="5"/>
        <v>0</v>
      </c>
      <c r="K1721" s="4">
        <f t="shared" si="6"/>
        <v>-13</v>
      </c>
      <c r="L1721" s="7">
        <f t="shared" si="7"/>
        <v>-0.01370425968</v>
      </c>
      <c r="M1721" s="50" t="b">
        <f t="shared" si="8"/>
        <v>0</v>
      </c>
      <c r="N1721" s="50" t="b">
        <f t="shared" si="9"/>
        <v>0</v>
      </c>
      <c r="O1721" s="50">
        <f t="shared" si="10"/>
        <v>1</v>
      </c>
      <c r="P1721" s="4">
        <f t="shared" si="37"/>
        <v>249800</v>
      </c>
      <c r="Q1721" s="21">
        <f t="shared" si="31"/>
        <v>2</v>
      </c>
      <c r="V1721" s="52"/>
      <c r="W1721" s="53" t="str">
        <f t="shared" si="33"/>
        <v/>
      </c>
      <c r="AE1721" s="16"/>
      <c r="AF1721" s="17" t="str">
        <f t="shared" si="30"/>
        <v>#VALUE!</v>
      </c>
      <c r="AG1721" s="17" t="str">
        <f t="shared" si="22"/>
        <v>#N/A</v>
      </c>
      <c r="AH1721" s="17" t="str">
        <f t="shared" si="23"/>
        <v>#N/A</v>
      </c>
      <c r="AI1721" s="34">
        <f t="shared" si="24"/>
        <v>1</v>
      </c>
      <c r="AJ1721" s="18">
        <f t="shared" si="25"/>
        <v>9460.854</v>
      </c>
      <c r="AK1721" s="18">
        <f t="shared" si="26"/>
        <v>9198.0525</v>
      </c>
      <c r="AL1721" s="18">
        <f t="shared" si="27"/>
        <v>8935.251</v>
      </c>
    </row>
    <row r="1722" ht="12.75" customHeight="1">
      <c r="A1722" s="1">
        <v>42912.0</v>
      </c>
      <c r="B1722" s="2">
        <v>1249.39</v>
      </c>
      <c r="C1722" s="3">
        <v>10513.96</v>
      </c>
      <c r="D1722" s="2">
        <v>10381.0</v>
      </c>
      <c r="E1722" s="4"/>
      <c r="F1722" s="5">
        <f t="shared" si="1"/>
        <v>1024.726</v>
      </c>
      <c r="G1722" s="6">
        <f t="shared" si="2"/>
        <v>1.051305763</v>
      </c>
      <c r="H1722" s="6">
        <f t="shared" si="3"/>
        <v>1.403269492</v>
      </c>
      <c r="I1722" s="5" t="b">
        <f t="shared" si="4"/>
        <v>0</v>
      </c>
      <c r="J1722" s="48">
        <f t="shared" si="5"/>
        <v>0</v>
      </c>
      <c r="K1722" s="4">
        <f t="shared" si="6"/>
        <v>166</v>
      </c>
      <c r="L1722" s="7">
        <f t="shared" si="7"/>
        <v>-0.01264604393</v>
      </c>
      <c r="M1722" s="50" t="b">
        <f t="shared" si="8"/>
        <v>0</v>
      </c>
      <c r="N1722" s="50" t="b">
        <f t="shared" si="9"/>
        <v>0</v>
      </c>
      <c r="O1722" s="50">
        <f t="shared" si="10"/>
        <v>1</v>
      </c>
      <c r="P1722" s="4">
        <f t="shared" si="37"/>
        <v>251100</v>
      </c>
      <c r="Q1722" s="21">
        <f t="shared" si="31"/>
        <v>2</v>
      </c>
      <c r="V1722" s="52"/>
      <c r="W1722" s="53" t="str">
        <f t="shared" si="33"/>
        <v/>
      </c>
      <c r="AE1722" s="16"/>
      <c r="AF1722" s="17" t="str">
        <f t="shared" si="30"/>
        <v>#VALUE!</v>
      </c>
      <c r="AG1722" s="17" t="str">
        <f t="shared" si="22"/>
        <v>#N/A</v>
      </c>
      <c r="AH1722" s="17" t="str">
        <f t="shared" si="23"/>
        <v>#N/A</v>
      </c>
      <c r="AI1722" s="34">
        <f t="shared" si="24"/>
        <v>1</v>
      </c>
      <c r="AJ1722" s="18">
        <f t="shared" si="25"/>
        <v>9462.564</v>
      </c>
      <c r="AK1722" s="18">
        <f t="shared" si="26"/>
        <v>9199.715</v>
      </c>
      <c r="AL1722" s="18">
        <f t="shared" si="27"/>
        <v>8936.866</v>
      </c>
    </row>
    <row r="1723" ht="12.75" customHeight="1">
      <c r="A1723" s="1">
        <v>42909.0</v>
      </c>
      <c r="B1723" s="2">
        <v>904.0</v>
      </c>
      <c r="C1723" s="3">
        <v>10377.7</v>
      </c>
      <c r="D1723" s="2">
        <v>10215.0</v>
      </c>
      <c r="E1723" s="4"/>
      <c r="F1723" s="5">
        <f t="shared" si="1"/>
        <v>953.948</v>
      </c>
      <c r="G1723" s="6">
        <f t="shared" si="2"/>
        <v>1.038784564</v>
      </c>
      <c r="H1723" s="6">
        <f t="shared" si="3"/>
        <v>1.225162787</v>
      </c>
      <c r="I1723" s="5" t="b">
        <f t="shared" si="4"/>
        <v>0</v>
      </c>
      <c r="J1723" s="48">
        <f t="shared" si="5"/>
        <v>0</v>
      </c>
      <c r="K1723" s="4">
        <f t="shared" si="6"/>
        <v>-16</v>
      </c>
      <c r="L1723" s="7">
        <f t="shared" si="7"/>
        <v>-0.01567784769</v>
      </c>
      <c r="M1723" s="50" t="b">
        <f t="shared" si="8"/>
        <v>0</v>
      </c>
      <c r="N1723" s="50" t="b">
        <f t="shared" si="9"/>
        <v>0</v>
      </c>
      <c r="O1723" s="50">
        <f t="shared" si="10"/>
        <v>1</v>
      </c>
      <c r="P1723" s="4">
        <f t="shared" si="37"/>
        <v>234500</v>
      </c>
      <c r="Q1723" s="21">
        <f t="shared" si="31"/>
        <v>2</v>
      </c>
      <c r="V1723" s="52"/>
      <c r="W1723" s="53" t="str">
        <f t="shared" si="33"/>
        <v/>
      </c>
      <c r="AE1723" s="16"/>
      <c r="AF1723" s="17" t="str">
        <f t="shared" si="30"/>
        <v>#VALUE!</v>
      </c>
      <c r="AG1723" s="17" t="str">
        <f t="shared" si="22"/>
        <v>#N/A</v>
      </c>
      <c r="AH1723" s="17" t="str">
        <f t="shared" si="23"/>
        <v>#N/A</v>
      </c>
      <c r="AI1723" s="34">
        <f t="shared" si="24"/>
        <v>1</v>
      </c>
      <c r="AJ1723" s="18">
        <f t="shared" si="25"/>
        <v>9339.93</v>
      </c>
      <c r="AK1723" s="18">
        <f t="shared" si="26"/>
        <v>9080.4875</v>
      </c>
      <c r="AL1723" s="18">
        <f t="shared" si="27"/>
        <v>8821.045</v>
      </c>
    </row>
    <row r="1724" ht="12.75" customHeight="1">
      <c r="A1724" s="1">
        <v>42908.0</v>
      </c>
      <c r="B1724" s="2">
        <v>958.41</v>
      </c>
      <c r="C1724" s="3">
        <v>10399.06</v>
      </c>
      <c r="D1724" s="2">
        <v>10231.0</v>
      </c>
      <c r="E1724" s="4"/>
      <c r="F1724" s="5">
        <f t="shared" si="1"/>
        <v>964.354</v>
      </c>
      <c r="G1724" s="6">
        <f t="shared" si="2"/>
        <v>1.041793278</v>
      </c>
      <c r="H1724" s="6">
        <f t="shared" si="3"/>
        <v>1.226136064</v>
      </c>
      <c r="I1724" s="5" t="b">
        <f t="shared" si="4"/>
        <v>0</v>
      </c>
      <c r="J1724" s="48">
        <f t="shared" si="5"/>
        <v>0</v>
      </c>
      <c r="K1724" s="4">
        <f t="shared" si="6"/>
        <v>-138</v>
      </c>
      <c r="L1724" s="7">
        <f t="shared" si="7"/>
        <v>-0.0161610761</v>
      </c>
      <c r="M1724" s="50" t="b">
        <f t="shared" si="8"/>
        <v>0</v>
      </c>
      <c r="N1724" s="50" t="b">
        <f t="shared" si="9"/>
        <v>0</v>
      </c>
      <c r="O1724" s="50">
        <f t="shared" si="10"/>
        <v>1</v>
      </c>
      <c r="P1724" s="107">
        <f t="shared" si="37"/>
        <v>236100</v>
      </c>
      <c r="Q1724" s="21">
        <f t="shared" si="31"/>
        <v>2</v>
      </c>
      <c r="V1724" s="52"/>
      <c r="W1724" s="53" t="str">
        <f t="shared" si="33"/>
        <v/>
      </c>
      <c r="AE1724" s="16"/>
      <c r="AF1724" s="17" t="str">
        <f t="shared" si="30"/>
        <v>#VALUE!</v>
      </c>
      <c r="AG1724" s="17" t="str">
        <f t="shared" si="22"/>
        <v>#N/A</v>
      </c>
      <c r="AH1724" s="17" t="str">
        <f t="shared" si="23"/>
        <v>#N/A</v>
      </c>
      <c r="AI1724" s="34">
        <f t="shared" si="24"/>
        <v>1</v>
      </c>
      <c r="AJ1724" s="18">
        <f t="shared" si="25"/>
        <v>9359.154</v>
      </c>
      <c r="AK1724" s="18">
        <f t="shared" si="26"/>
        <v>9099.1775</v>
      </c>
      <c r="AL1724" s="18">
        <f t="shared" si="27"/>
        <v>8839.201</v>
      </c>
      <c r="AM1724" s="19">
        <v>100.0</v>
      </c>
      <c r="AN1724" s="19">
        <v>408.0</v>
      </c>
      <c r="AO1724" s="19">
        <v>34.5</v>
      </c>
      <c r="AP1724" s="19">
        <v>17.5</v>
      </c>
      <c r="AQ1724" s="19">
        <v>12.0</v>
      </c>
    </row>
    <row r="1725" ht="12.75" customHeight="1">
      <c r="A1725" s="102">
        <v>42907.0</v>
      </c>
      <c r="B1725" s="2">
        <v>1086.34</v>
      </c>
      <c r="C1725" s="3">
        <v>10349.72</v>
      </c>
      <c r="D1725" s="2">
        <v>10369.0</v>
      </c>
      <c r="E1725" s="4"/>
      <c r="F1725" s="5">
        <f t="shared" si="1"/>
        <v>924.33</v>
      </c>
      <c r="G1725" s="6">
        <f t="shared" si="2"/>
        <v>1.037709859</v>
      </c>
      <c r="H1725" s="6">
        <f t="shared" si="3"/>
        <v>1.227941276</v>
      </c>
      <c r="I1725" s="5" t="b">
        <f t="shared" si="4"/>
        <v>0</v>
      </c>
      <c r="J1725" s="48">
        <f t="shared" si="5"/>
        <v>0</v>
      </c>
      <c r="K1725" s="4">
        <f t="shared" si="6"/>
        <v>47</v>
      </c>
      <c r="L1725" s="7">
        <f t="shared" si="7"/>
        <v>0.001862852328</v>
      </c>
      <c r="M1725" s="50" t="b">
        <f t="shared" si="8"/>
        <v>0</v>
      </c>
      <c r="N1725" s="50" t="b">
        <f t="shared" si="9"/>
        <v>0</v>
      </c>
      <c r="O1725" s="50">
        <f t="shared" si="10"/>
        <v>-1</v>
      </c>
      <c r="P1725" s="4">
        <f t="shared" si="37"/>
        <v>222300</v>
      </c>
      <c r="Q1725" s="21">
        <f t="shared" si="31"/>
        <v>-2</v>
      </c>
      <c r="V1725" s="52"/>
      <c r="W1725" s="53" t="str">
        <f t="shared" si="33"/>
        <v/>
      </c>
      <c r="AE1725" s="16"/>
      <c r="AF1725" s="17" t="str">
        <f t="shared" si="30"/>
        <v>#VALUE!</v>
      </c>
      <c r="AG1725" s="17" t="str">
        <f t="shared" si="22"/>
        <v>#N/A</v>
      </c>
      <c r="AH1725" s="17" t="str">
        <f t="shared" si="23"/>
        <v>#N/A</v>
      </c>
      <c r="AI1725" s="34">
        <f t="shared" si="24"/>
        <v>1</v>
      </c>
      <c r="AJ1725" s="18">
        <f t="shared" si="25"/>
        <v>9314.748</v>
      </c>
      <c r="AK1725" s="18">
        <f t="shared" si="26"/>
        <v>9056.005</v>
      </c>
      <c r="AL1725" s="18">
        <f t="shared" si="27"/>
        <v>8797.262</v>
      </c>
    </row>
    <row r="1726" ht="12.75" customHeight="1">
      <c r="A1726" s="1">
        <v>42906.0</v>
      </c>
      <c r="B1726" s="2">
        <v>925.49</v>
      </c>
      <c r="C1726" s="3">
        <v>10324.46</v>
      </c>
      <c r="D1726" s="2">
        <v>10322.0</v>
      </c>
      <c r="E1726" s="4"/>
      <c r="F1726" s="5">
        <f t="shared" si="1"/>
        <v>900.966</v>
      </c>
      <c r="G1726" s="6">
        <f t="shared" si="2"/>
        <v>1.035902461</v>
      </c>
      <c r="H1726" s="6">
        <f t="shared" si="3"/>
        <v>1.097712307</v>
      </c>
      <c r="I1726" s="5" t="b">
        <f t="shared" si="4"/>
        <v>0</v>
      </c>
      <c r="J1726" s="48">
        <f t="shared" si="5"/>
        <v>0</v>
      </c>
      <c r="K1726" s="4">
        <f t="shared" si="6"/>
        <v>83</v>
      </c>
      <c r="L1726" s="7">
        <f t="shared" si="7"/>
        <v>-0.0002382691201</v>
      </c>
      <c r="M1726" s="50" t="b">
        <f t="shared" si="8"/>
        <v>0</v>
      </c>
      <c r="N1726" s="50" t="b">
        <f t="shared" si="9"/>
        <v>0</v>
      </c>
      <c r="O1726" s="50">
        <f t="shared" si="10"/>
        <v>1</v>
      </c>
      <c r="P1726" s="4">
        <f t="shared" si="37"/>
        <v>217600</v>
      </c>
      <c r="Q1726" s="21">
        <f t="shared" si="31"/>
        <v>2</v>
      </c>
      <c r="V1726" s="52"/>
      <c r="W1726" s="53" t="str">
        <f t="shared" si="33"/>
        <v/>
      </c>
      <c r="AE1726" s="16"/>
      <c r="AF1726" s="17" t="str">
        <f t="shared" si="30"/>
        <v>#VALUE!</v>
      </c>
      <c r="AG1726" s="17" t="str">
        <f t="shared" si="22"/>
        <v>#N/A</v>
      </c>
      <c r="AH1726" s="17" t="str">
        <f t="shared" si="23"/>
        <v>#N/A</v>
      </c>
      <c r="AI1726" s="34">
        <f t="shared" si="24"/>
        <v>1</v>
      </c>
      <c r="AJ1726" s="18">
        <f t="shared" si="25"/>
        <v>9292.014</v>
      </c>
      <c r="AK1726" s="18">
        <f t="shared" si="26"/>
        <v>9033.9025</v>
      </c>
      <c r="AL1726" s="18">
        <f t="shared" si="27"/>
        <v>8775.791</v>
      </c>
    </row>
    <row r="1727" ht="12.75" customHeight="1">
      <c r="A1727" s="1">
        <v>42905.0</v>
      </c>
      <c r="B1727" s="2">
        <v>895.5</v>
      </c>
      <c r="C1727" s="3">
        <v>10250.6</v>
      </c>
      <c r="D1727" s="2">
        <v>10239.0</v>
      </c>
      <c r="E1727" s="4"/>
      <c r="F1727" s="5">
        <f t="shared" si="1"/>
        <v>874.734</v>
      </c>
      <c r="G1727" s="6">
        <f t="shared" si="2"/>
        <v>1.029183251</v>
      </c>
      <c r="H1727" s="6">
        <f t="shared" si="3"/>
        <v>1.097088748</v>
      </c>
      <c r="I1727" s="5" t="b">
        <f t="shared" si="4"/>
        <v>0</v>
      </c>
      <c r="J1727" s="48">
        <f t="shared" si="5"/>
        <v>0</v>
      </c>
      <c r="K1727" s="4">
        <f t="shared" si="6"/>
        <v>93</v>
      </c>
      <c r="L1727" s="7">
        <f t="shared" si="7"/>
        <v>-0.001131641075</v>
      </c>
      <c r="M1727" s="50" t="b">
        <f t="shared" si="8"/>
        <v>0</v>
      </c>
      <c r="N1727" s="50" t="b">
        <f t="shared" si="9"/>
        <v>0</v>
      </c>
      <c r="O1727" s="50">
        <f t="shared" si="10"/>
        <v>1</v>
      </c>
      <c r="P1727" s="4">
        <f t="shared" si="37"/>
        <v>209300</v>
      </c>
      <c r="Q1727" s="21">
        <f t="shared" si="31"/>
        <v>2</v>
      </c>
      <c r="V1727" s="52"/>
      <c r="W1727" s="53" t="str">
        <f t="shared" si="33"/>
        <v/>
      </c>
      <c r="AE1727" s="16"/>
      <c r="AF1727" s="17" t="str">
        <f t="shared" si="30"/>
        <v>#VALUE!</v>
      </c>
      <c r="AG1727" s="17" t="str">
        <f t="shared" si="22"/>
        <v>#N/A</v>
      </c>
      <c r="AH1727" s="17" t="str">
        <f t="shared" si="23"/>
        <v>#N/A</v>
      </c>
      <c r="AI1727" s="34">
        <f t="shared" si="24"/>
        <v>1</v>
      </c>
      <c r="AJ1727" s="18">
        <f t="shared" si="25"/>
        <v>9225.54</v>
      </c>
      <c r="AK1727" s="18">
        <f t="shared" si="26"/>
        <v>8969.275</v>
      </c>
      <c r="AL1727" s="18">
        <f t="shared" si="27"/>
        <v>8713.01</v>
      </c>
    </row>
    <row r="1728" ht="12.75" customHeight="1">
      <c r="A1728" s="1">
        <v>42902.0</v>
      </c>
      <c r="B1728" s="2">
        <v>956.03</v>
      </c>
      <c r="C1728" s="3">
        <v>10156.73</v>
      </c>
      <c r="D1728" s="2">
        <v>10146.0</v>
      </c>
      <c r="E1728" s="4"/>
      <c r="F1728" s="5">
        <f t="shared" si="1"/>
        <v>874.604</v>
      </c>
      <c r="G1728" s="6">
        <f t="shared" si="2"/>
        <v>1.02023329</v>
      </c>
      <c r="H1728" s="6">
        <f t="shared" si="3"/>
        <v>1.095271807</v>
      </c>
      <c r="I1728" s="5" t="b">
        <f t="shared" si="4"/>
        <v>0</v>
      </c>
      <c r="J1728" s="48">
        <f t="shared" si="5"/>
        <v>0</v>
      </c>
      <c r="K1728" s="4">
        <f t="shared" si="6"/>
        <v>73</v>
      </c>
      <c r="L1728" s="7">
        <f t="shared" si="7"/>
        <v>-0.001056442379</v>
      </c>
      <c r="M1728" s="50" t="b">
        <f t="shared" si="8"/>
        <v>0</v>
      </c>
      <c r="N1728" s="50" t="b">
        <f t="shared" si="9"/>
        <v>0</v>
      </c>
      <c r="O1728" s="50">
        <f t="shared" si="10"/>
        <v>1</v>
      </c>
      <c r="P1728" s="4">
        <f t="shared" si="37"/>
        <v>200000</v>
      </c>
      <c r="Q1728" s="21">
        <f t="shared" si="31"/>
        <v>2</v>
      </c>
      <c r="V1728" s="52"/>
      <c r="W1728" s="53" t="str">
        <f t="shared" si="33"/>
        <v/>
      </c>
      <c r="AE1728" s="16"/>
      <c r="AF1728" s="17" t="str">
        <f t="shared" si="30"/>
        <v>#VALUE!</v>
      </c>
      <c r="AG1728" s="17" t="str">
        <f t="shared" si="22"/>
        <v>#N/A</v>
      </c>
      <c r="AH1728" s="17" t="str">
        <f t="shared" si="23"/>
        <v>#N/A</v>
      </c>
      <c r="AI1728" s="34">
        <f t="shared" si="24"/>
        <v>1</v>
      </c>
      <c r="AJ1728" s="18">
        <f t="shared" si="25"/>
        <v>9141.057</v>
      </c>
      <c r="AK1728" s="18">
        <f t="shared" si="26"/>
        <v>8887.13875</v>
      </c>
      <c r="AL1728" s="18">
        <f t="shared" si="27"/>
        <v>8633.2205</v>
      </c>
    </row>
    <row r="1729" ht="12.75" customHeight="1">
      <c r="A1729" s="1">
        <v>42901.0</v>
      </c>
      <c r="B1729" s="2">
        <v>758.29</v>
      </c>
      <c r="C1729" s="3">
        <v>10088.35</v>
      </c>
      <c r="D1729" s="2">
        <v>10073.0</v>
      </c>
      <c r="E1729" s="4"/>
      <c r="F1729" s="5">
        <f t="shared" si="1"/>
        <v>886.518</v>
      </c>
      <c r="G1729" s="6">
        <f t="shared" si="2"/>
        <v>1.013778301</v>
      </c>
      <c r="H1729" s="6">
        <f t="shared" si="3"/>
        <v>1.150133188</v>
      </c>
      <c r="I1729" s="5" t="b">
        <f t="shared" si="4"/>
        <v>0</v>
      </c>
      <c r="J1729" s="48">
        <f t="shared" si="5"/>
        <v>0</v>
      </c>
      <c r="K1729" s="4">
        <f t="shared" si="6"/>
        <v>8</v>
      </c>
      <c r="L1729" s="7">
        <f t="shared" si="7"/>
        <v>-0.001521557044</v>
      </c>
      <c r="M1729" s="50" t="b">
        <f t="shared" si="8"/>
        <v>0</v>
      </c>
      <c r="N1729" s="50" t="b">
        <f t="shared" si="9"/>
        <v>0</v>
      </c>
      <c r="O1729" s="50">
        <f t="shared" si="10"/>
        <v>1</v>
      </c>
      <c r="P1729" s="4">
        <f t="shared" si="37"/>
        <v>192700</v>
      </c>
      <c r="Q1729" s="21">
        <f t="shared" si="31"/>
        <v>2</v>
      </c>
      <c r="V1729" s="52"/>
      <c r="W1729" s="53" t="str">
        <f t="shared" si="33"/>
        <v/>
      </c>
      <c r="AE1729" s="16"/>
      <c r="AF1729" s="17" t="str">
        <f t="shared" si="30"/>
        <v>#VALUE!</v>
      </c>
      <c r="AG1729" s="17" t="str">
        <f t="shared" si="22"/>
        <v>#N/A</v>
      </c>
      <c r="AH1729" s="17" t="str">
        <f t="shared" si="23"/>
        <v>#N/A</v>
      </c>
      <c r="AI1729" s="34">
        <f t="shared" si="24"/>
        <v>1</v>
      </c>
      <c r="AJ1729" s="18">
        <f t="shared" si="25"/>
        <v>9079.515</v>
      </c>
      <c r="AK1729" s="18">
        <f t="shared" si="26"/>
        <v>8827.30625</v>
      </c>
      <c r="AL1729" s="18">
        <f t="shared" si="27"/>
        <v>8575.0975</v>
      </c>
    </row>
    <row r="1730" ht="12.75" customHeight="1">
      <c r="A1730" s="1">
        <v>42900.0</v>
      </c>
      <c r="B1730" s="2">
        <v>969.52</v>
      </c>
      <c r="C1730" s="3">
        <v>10072.46</v>
      </c>
      <c r="D1730" s="2">
        <v>10065.0</v>
      </c>
      <c r="E1730" s="4"/>
      <c r="F1730" s="5">
        <f t="shared" si="1"/>
        <v>937.524</v>
      </c>
      <c r="G1730" s="6">
        <f t="shared" si="2"/>
        <v>1.012486173</v>
      </c>
      <c r="H1730" s="6">
        <f t="shared" si="3"/>
        <v>1.143813056</v>
      </c>
      <c r="I1730" s="5" t="b">
        <f t="shared" si="4"/>
        <v>0</v>
      </c>
      <c r="J1730" s="48">
        <f t="shared" si="5"/>
        <v>0</v>
      </c>
      <c r="K1730" s="4">
        <f t="shared" si="6"/>
        <v>-72</v>
      </c>
      <c r="L1730" s="7">
        <f t="shared" si="7"/>
        <v>-0.0007406333706</v>
      </c>
      <c r="M1730" s="50" t="b">
        <f t="shared" si="8"/>
        <v>0</v>
      </c>
      <c r="N1730" s="50" t="b">
        <f t="shared" si="9"/>
        <v>0</v>
      </c>
      <c r="O1730" s="50">
        <f t="shared" si="10"/>
        <v>1</v>
      </c>
      <c r="P1730" s="4">
        <f t="shared" si="37"/>
        <v>191900</v>
      </c>
      <c r="Q1730" s="21">
        <f t="shared" si="31"/>
        <v>2</v>
      </c>
      <c r="V1730" s="52"/>
      <c r="W1730" s="53" t="str">
        <f t="shared" si="33"/>
        <v/>
      </c>
      <c r="AE1730" s="16"/>
      <c r="AF1730" s="17" t="str">
        <f t="shared" si="30"/>
        <v>#VALUE!</v>
      </c>
      <c r="AG1730" s="17" t="str">
        <f t="shared" si="22"/>
        <v>#N/A</v>
      </c>
      <c r="AH1730" s="17" t="str">
        <f t="shared" si="23"/>
        <v>#N/A</v>
      </c>
      <c r="AI1730" s="34">
        <f t="shared" si="24"/>
        <v>1</v>
      </c>
      <c r="AJ1730" s="18">
        <f t="shared" si="25"/>
        <v>9065.214</v>
      </c>
      <c r="AK1730" s="18">
        <f t="shared" si="26"/>
        <v>8813.4025</v>
      </c>
      <c r="AL1730" s="18">
        <f t="shared" si="27"/>
        <v>8561.591</v>
      </c>
    </row>
    <row r="1731" ht="12.75" customHeight="1">
      <c r="A1731" s="1">
        <v>42899.0</v>
      </c>
      <c r="B1731" s="2">
        <v>794.33</v>
      </c>
      <c r="C1731" s="3">
        <v>10128.15</v>
      </c>
      <c r="D1731" s="2">
        <v>10137.0</v>
      </c>
      <c r="E1731" s="4"/>
      <c r="F1731" s="5">
        <f t="shared" si="1"/>
        <v>942.978</v>
      </c>
      <c r="G1731" s="6">
        <f t="shared" si="2"/>
        <v>1.018484496</v>
      </c>
      <c r="H1731" s="6">
        <f t="shared" si="3"/>
        <v>1.144513413</v>
      </c>
      <c r="I1731" s="5" t="b">
        <f t="shared" si="4"/>
        <v>0</v>
      </c>
      <c r="J1731" s="48">
        <f t="shared" si="5"/>
        <v>0</v>
      </c>
      <c r="K1731" s="4">
        <f t="shared" si="6"/>
        <v>17</v>
      </c>
      <c r="L1731" s="7">
        <f t="shared" si="7"/>
        <v>0.0008738022245</v>
      </c>
      <c r="M1731" s="50" t="b">
        <f t="shared" si="8"/>
        <v>0</v>
      </c>
      <c r="N1731" s="50" t="b">
        <f t="shared" si="9"/>
        <v>0</v>
      </c>
      <c r="O1731" s="50">
        <f t="shared" si="10"/>
        <v>-1</v>
      </c>
      <c r="P1731" s="4">
        <f t="shared" si="37"/>
        <v>184700</v>
      </c>
      <c r="Q1731" s="21">
        <f t="shared" si="31"/>
        <v>-2</v>
      </c>
      <c r="V1731" s="52"/>
      <c r="W1731" s="53" t="str">
        <f t="shared" si="33"/>
        <v/>
      </c>
      <c r="AE1731" s="16"/>
      <c r="AF1731" s="17" t="str">
        <f t="shared" si="30"/>
        <v>#VALUE!</v>
      </c>
      <c r="AG1731" s="17" t="str">
        <f t="shared" si="22"/>
        <v>#N/A</v>
      </c>
      <c r="AH1731" s="17" t="str">
        <f t="shared" si="23"/>
        <v>#N/A</v>
      </c>
      <c r="AI1731" s="34">
        <f t="shared" si="24"/>
        <v>1</v>
      </c>
      <c r="AJ1731" s="18">
        <f t="shared" si="25"/>
        <v>9115.335</v>
      </c>
      <c r="AK1731" s="18">
        <f t="shared" si="26"/>
        <v>8862.13125</v>
      </c>
      <c r="AL1731" s="18">
        <f t="shared" si="27"/>
        <v>8608.9275</v>
      </c>
    </row>
    <row r="1732" ht="12.75" customHeight="1">
      <c r="A1732" s="1">
        <v>42898.0</v>
      </c>
      <c r="B1732" s="2">
        <v>894.85</v>
      </c>
      <c r="C1732" s="3">
        <v>10109.96</v>
      </c>
      <c r="D1732" s="2">
        <v>10120.0</v>
      </c>
      <c r="E1732" s="4"/>
      <c r="F1732" s="5">
        <f t="shared" si="1"/>
        <v>955.874</v>
      </c>
      <c r="G1732" s="6">
        <f t="shared" si="2"/>
        <v>1.017316588</v>
      </c>
      <c r="H1732" s="6">
        <f t="shared" si="3"/>
        <v>1.146190444</v>
      </c>
      <c r="I1732" s="5" t="b">
        <f t="shared" si="4"/>
        <v>0</v>
      </c>
      <c r="J1732" s="48">
        <f t="shared" si="5"/>
        <v>0</v>
      </c>
      <c r="K1732" s="4">
        <f t="shared" si="6"/>
        <v>-72</v>
      </c>
      <c r="L1732" s="7">
        <f t="shared" si="7"/>
        <v>0.0009930800913</v>
      </c>
      <c r="M1732" s="50" t="b">
        <f t="shared" si="8"/>
        <v>0</v>
      </c>
      <c r="N1732" s="50" t="b">
        <f t="shared" si="9"/>
        <v>0</v>
      </c>
      <c r="O1732" s="50">
        <f t="shared" si="10"/>
        <v>1</v>
      </c>
      <c r="P1732" s="4">
        <f t="shared" si="37"/>
        <v>183850</v>
      </c>
      <c r="Q1732" s="21">
        <f t="shared" si="31"/>
        <v>1</v>
      </c>
      <c r="V1732" s="52"/>
      <c r="W1732" s="53" t="str">
        <f t="shared" si="33"/>
        <v/>
      </c>
      <c r="AE1732" s="16"/>
      <c r="AF1732" s="17" t="str">
        <f t="shared" si="30"/>
        <v>#VALUE!</v>
      </c>
      <c r="AG1732" s="17" t="str">
        <f t="shared" si="22"/>
        <v>#N/A</v>
      </c>
      <c r="AH1732" s="17" t="str">
        <f t="shared" si="23"/>
        <v>#N/A</v>
      </c>
      <c r="AI1732" s="34">
        <f t="shared" si="24"/>
        <v>1</v>
      </c>
      <c r="AJ1732" s="18">
        <f t="shared" si="25"/>
        <v>9098.964</v>
      </c>
      <c r="AK1732" s="18">
        <f t="shared" si="26"/>
        <v>8846.215</v>
      </c>
      <c r="AL1732" s="18">
        <f t="shared" si="27"/>
        <v>8593.466</v>
      </c>
    </row>
    <row r="1733" ht="12.75" customHeight="1">
      <c r="A1733" s="1">
        <v>42895.0</v>
      </c>
      <c r="B1733" s="2">
        <v>1015.6</v>
      </c>
      <c r="C1733" s="3">
        <v>10199.65</v>
      </c>
      <c r="D1733" s="2">
        <v>10192.0</v>
      </c>
      <c r="E1733" s="4"/>
      <c r="F1733" s="5">
        <f t="shared" si="1"/>
        <v>961.48</v>
      </c>
      <c r="G1733" s="6">
        <f t="shared" si="2"/>
        <v>1.026971599</v>
      </c>
      <c r="H1733" s="6">
        <f t="shared" si="3"/>
        <v>1.146254048</v>
      </c>
      <c r="I1733" s="5" t="b">
        <f t="shared" si="4"/>
        <v>0</v>
      </c>
      <c r="J1733" s="48">
        <f t="shared" si="5"/>
        <v>0</v>
      </c>
      <c r="K1733" s="4">
        <f t="shared" si="6"/>
        <v>-19</v>
      </c>
      <c r="L1733" s="7">
        <f t="shared" si="7"/>
        <v>-0.0007500257362</v>
      </c>
      <c r="M1733" s="50" t="b">
        <f t="shared" si="8"/>
        <v>0</v>
      </c>
      <c r="N1733" s="50" t="b">
        <f t="shared" si="9"/>
        <v>0</v>
      </c>
      <c r="O1733" s="50">
        <f t="shared" si="10"/>
        <v>1</v>
      </c>
      <c r="P1733" s="4">
        <f t="shared" si="37"/>
        <v>191050</v>
      </c>
      <c r="Q1733" s="21">
        <f t="shared" si="31"/>
        <v>2</v>
      </c>
      <c r="V1733" s="52"/>
      <c r="W1733" s="53" t="str">
        <f t="shared" si="33"/>
        <v/>
      </c>
      <c r="AE1733" s="16"/>
      <c r="AF1733" s="17" t="str">
        <f t="shared" si="30"/>
        <v>#VALUE!</v>
      </c>
      <c r="AG1733" s="17" t="str">
        <f t="shared" si="22"/>
        <v>#N/A</v>
      </c>
      <c r="AH1733" s="17" t="str">
        <f t="shared" si="23"/>
        <v>#N/A</v>
      </c>
      <c r="AI1733" s="34">
        <f t="shared" si="24"/>
        <v>1</v>
      </c>
      <c r="AJ1733" s="18">
        <f t="shared" si="25"/>
        <v>9179.685</v>
      </c>
      <c r="AK1733" s="18">
        <f t="shared" si="26"/>
        <v>8924.69375</v>
      </c>
      <c r="AL1733" s="18">
        <f t="shared" si="27"/>
        <v>8669.7025</v>
      </c>
    </row>
    <row r="1734" ht="12.75" customHeight="1">
      <c r="A1734" s="1">
        <v>42894.0</v>
      </c>
      <c r="B1734" s="2">
        <v>1013.32</v>
      </c>
      <c r="C1734" s="3">
        <v>10225.78</v>
      </c>
      <c r="D1734" s="2">
        <v>10211.0</v>
      </c>
      <c r="E1734" s="4"/>
      <c r="F1734" s="5">
        <f t="shared" si="1"/>
        <v>849.998</v>
      </c>
      <c r="G1734" s="6">
        <f t="shared" si="2"/>
        <v>1.030471169</v>
      </c>
      <c r="H1734" s="6">
        <f t="shared" si="3"/>
        <v>1.148464183</v>
      </c>
      <c r="I1734" s="5" t="b">
        <f t="shared" si="4"/>
        <v>0</v>
      </c>
      <c r="J1734" s="48">
        <f t="shared" si="5"/>
        <v>0</v>
      </c>
      <c r="K1734" s="4">
        <f t="shared" si="6"/>
        <v>19</v>
      </c>
      <c r="L1734" s="7">
        <f t="shared" si="7"/>
        <v>-0.001445366515</v>
      </c>
      <c r="M1734" s="50" t="b">
        <f t="shared" si="8"/>
        <v>0</v>
      </c>
      <c r="N1734" s="50" t="b">
        <f t="shared" si="9"/>
        <v>0</v>
      </c>
      <c r="O1734" s="50">
        <f t="shared" si="10"/>
        <v>1</v>
      </c>
      <c r="P1734" s="4">
        <f t="shared" si="37"/>
        <v>192950</v>
      </c>
      <c r="Q1734" s="21">
        <f t="shared" si="31"/>
        <v>2</v>
      </c>
      <c r="V1734" s="52"/>
      <c r="W1734" s="53" t="str">
        <f t="shared" si="33"/>
        <v/>
      </c>
      <c r="AE1734" s="16"/>
      <c r="AF1734" s="17" t="str">
        <f t="shared" si="30"/>
        <v>#VALUE!</v>
      </c>
      <c r="AG1734" s="17" t="str">
        <f t="shared" si="22"/>
        <v>#N/A</v>
      </c>
      <c r="AH1734" s="17" t="str">
        <f t="shared" si="23"/>
        <v>#N/A</v>
      </c>
      <c r="AI1734" s="34">
        <f t="shared" si="24"/>
        <v>1</v>
      </c>
      <c r="AJ1734" s="18">
        <f t="shared" si="25"/>
        <v>9203.202</v>
      </c>
      <c r="AK1734" s="18">
        <f t="shared" si="26"/>
        <v>8947.5575</v>
      </c>
      <c r="AL1734" s="18">
        <f t="shared" si="27"/>
        <v>8691.913</v>
      </c>
    </row>
    <row r="1735" ht="12.75" customHeight="1">
      <c r="A1735" s="1">
        <v>42893.0</v>
      </c>
      <c r="B1735" s="2">
        <v>996.79</v>
      </c>
      <c r="C1735" s="3">
        <v>10209.99</v>
      </c>
      <c r="D1735" s="2">
        <v>10192.0</v>
      </c>
      <c r="E1735" s="4"/>
      <c r="F1735" s="5">
        <f t="shared" si="1"/>
        <v>819.906</v>
      </c>
      <c r="G1735" s="6">
        <f t="shared" si="2"/>
        <v>1.029914195</v>
      </c>
      <c r="H1735" s="6">
        <f t="shared" si="3"/>
        <v>1.132642545</v>
      </c>
      <c r="I1735" s="5" t="b">
        <f t="shared" si="4"/>
        <v>0</v>
      </c>
      <c r="J1735" s="48">
        <f t="shared" si="5"/>
        <v>0</v>
      </c>
      <c r="K1735" s="4">
        <f t="shared" si="6"/>
        <v>7</v>
      </c>
      <c r="L1735" s="7">
        <f t="shared" si="7"/>
        <v>-0.001761999767</v>
      </c>
      <c r="M1735" s="50" t="b">
        <f t="shared" si="8"/>
        <v>0</v>
      </c>
      <c r="N1735" s="50" t="b">
        <f t="shared" si="9"/>
        <v>0</v>
      </c>
      <c r="O1735" s="50">
        <f t="shared" si="10"/>
        <v>1</v>
      </c>
      <c r="P1735" s="4">
        <f t="shared" si="37"/>
        <v>191050</v>
      </c>
      <c r="Q1735" s="21">
        <f t="shared" si="31"/>
        <v>2</v>
      </c>
      <c r="V1735" s="52"/>
      <c r="W1735" s="53" t="str">
        <f t="shared" si="33"/>
        <v/>
      </c>
      <c r="AE1735" s="16"/>
      <c r="AF1735" s="17" t="str">
        <f t="shared" si="30"/>
        <v>#VALUE!</v>
      </c>
      <c r="AG1735" s="17" t="str">
        <f t="shared" si="22"/>
        <v>#N/A</v>
      </c>
      <c r="AH1735" s="17" t="str">
        <f t="shared" si="23"/>
        <v>#N/A</v>
      </c>
      <c r="AI1735" s="34">
        <f t="shared" si="24"/>
        <v>1</v>
      </c>
      <c r="AJ1735" s="18">
        <f t="shared" si="25"/>
        <v>9188.991</v>
      </c>
      <c r="AK1735" s="18">
        <f t="shared" si="26"/>
        <v>8933.74125</v>
      </c>
      <c r="AL1735" s="18">
        <f t="shared" si="27"/>
        <v>8678.4915</v>
      </c>
    </row>
    <row r="1736" ht="12.75" customHeight="1">
      <c r="A1736" s="1">
        <v>42892.0</v>
      </c>
      <c r="B1736" s="2">
        <v>858.81</v>
      </c>
      <c r="C1736" s="3">
        <v>10206.18</v>
      </c>
      <c r="D1736" s="2">
        <v>10185.0</v>
      </c>
      <c r="E1736" s="4"/>
      <c r="F1736" s="5">
        <f t="shared" si="1"/>
        <v>783.344</v>
      </c>
      <c r="G1736" s="6">
        <f t="shared" si="2"/>
        <v>1.030485118</v>
      </c>
      <c r="H1736" s="6">
        <f t="shared" si="3"/>
        <v>1.050872805</v>
      </c>
      <c r="I1736" s="5" t="b">
        <f t="shared" si="4"/>
        <v>0</v>
      </c>
      <c r="J1736" s="48">
        <f t="shared" si="5"/>
        <v>0</v>
      </c>
      <c r="K1736" s="4">
        <f t="shared" si="6"/>
        <v>-15</v>
      </c>
      <c r="L1736" s="7">
        <f t="shared" si="7"/>
        <v>-0.002075213253</v>
      </c>
      <c r="M1736" s="50" t="b">
        <f t="shared" si="8"/>
        <v>0</v>
      </c>
      <c r="N1736" s="50" t="b">
        <f t="shared" si="9"/>
        <v>0</v>
      </c>
      <c r="O1736" s="50">
        <f t="shared" si="10"/>
        <v>1</v>
      </c>
      <c r="P1736" s="4">
        <f t="shared" si="37"/>
        <v>190350</v>
      </c>
      <c r="Q1736" s="21">
        <f t="shared" si="31"/>
        <v>2</v>
      </c>
      <c r="V1736" s="52"/>
      <c r="W1736" s="53" t="str">
        <f t="shared" si="33"/>
        <v/>
      </c>
      <c r="AE1736" s="16"/>
      <c r="AF1736" s="17" t="str">
        <f t="shared" si="30"/>
        <v>#VALUE!</v>
      </c>
      <c r="AG1736" s="17" t="str">
        <f t="shared" si="22"/>
        <v>#N/A</v>
      </c>
      <c r="AH1736" s="17" t="str">
        <f t="shared" si="23"/>
        <v>#N/A</v>
      </c>
      <c r="AI1736" s="34">
        <f t="shared" si="24"/>
        <v>1</v>
      </c>
      <c r="AJ1736" s="18">
        <f t="shared" si="25"/>
        <v>9185.562</v>
      </c>
      <c r="AK1736" s="18">
        <f t="shared" si="26"/>
        <v>8930.4075</v>
      </c>
      <c r="AL1736" s="18">
        <f t="shared" si="27"/>
        <v>8675.253</v>
      </c>
    </row>
    <row r="1737" ht="12.75" customHeight="1">
      <c r="A1737" s="1">
        <v>42891.0</v>
      </c>
      <c r="B1737" s="2">
        <v>922.88</v>
      </c>
      <c r="C1737" s="3">
        <v>10226.84</v>
      </c>
      <c r="D1737" s="2">
        <v>10200.0</v>
      </c>
      <c r="E1737" s="4"/>
      <c r="F1737" s="5">
        <f t="shared" si="1"/>
        <v>856.74</v>
      </c>
      <c r="G1737" s="6">
        <f t="shared" si="2"/>
        <v>1.033358351</v>
      </c>
      <c r="H1737" s="6">
        <f t="shared" si="3"/>
        <v>1.397440665</v>
      </c>
      <c r="I1737" s="5" t="b">
        <f t="shared" si="4"/>
        <v>0</v>
      </c>
      <c r="J1737" s="48">
        <f t="shared" si="5"/>
        <v>0</v>
      </c>
      <c r="K1737" s="4">
        <f t="shared" si="6"/>
        <v>43</v>
      </c>
      <c r="L1737" s="7">
        <f t="shared" si="7"/>
        <v>-0.0026244666</v>
      </c>
      <c r="M1737" s="50" t="b">
        <f t="shared" si="8"/>
        <v>0</v>
      </c>
      <c r="N1737" s="50" t="b">
        <f t="shared" si="9"/>
        <v>0</v>
      </c>
      <c r="O1737" s="50">
        <f t="shared" si="10"/>
        <v>1</v>
      </c>
      <c r="P1737" s="4">
        <f t="shared" si="37"/>
        <v>191850</v>
      </c>
      <c r="Q1737" s="21">
        <f t="shared" si="31"/>
        <v>2</v>
      </c>
      <c r="V1737" s="52"/>
      <c r="W1737" s="53" t="str">
        <f t="shared" si="33"/>
        <v/>
      </c>
      <c r="AE1737" s="16"/>
      <c r="AF1737" s="17" t="str">
        <f t="shared" si="30"/>
        <v>#VALUE!</v>
      </c>
      <c r="AG1737" s="17" t="str">
        <f t="shared" si="22"/>
        <v>#N/A</v>
      </c>
      <c r="AH1737" s="17" t="str">
        <f t="shared" si="23"/>
        <v>#N/A</v>
      </c>
      <c r="AI1737" s="34">
        <f t="shared" si="24"/>
        <v>1</v>
      </c>
      <c r="AJ1737" s="18">
        <f t="shared" si="25"/>
        <v>9204.156</v>
      </c>
      <c r="AK1737" s="18">
        <f t="shared" si="26"/>
        <v>8948.485</v>
      </c>
      <c r="AL1737" s="18">
        <f t="shared" si="27"/>
        <v>8692.814</v>
      </c>
    </row>
    <row r="1738" ht="12.75" customHeight="1">
      <c r="A1738" s="1">
        <v>42889.0</v>
      </c>
      <c r="B1738" s="2">
        <v>458.19</v>
      </c>
      <c r="C1738" s="3">
        <v>10158.15</v>
      </c>
      <c r="D1738" s="2">
        <v>10157.0</v>
      </c>
      <c r="E1738" s="4"/>
      <c r="F1738" s="5">
        <f t="shared" si="1"/>
        <v>855.706</v>
      </c>
      <c r="G1738" s="6">
        <f t="shared" si="2"/>
        <v>1.027263215</v>
      </c>
      <c r="H1738" s="6">
        <f t="shared" si="3"/>
        <v>1.4034534</v>
      </c>
      <c r="I1738" s="5" t="b">
        <f t="shared" si="4"/>
        <v>0</v>
      </c>
      <c r="J1738" s="48">
        <f t="shared" si="5"/>
        <v>0</v>
      </c>
      <c r="K1738" s="4">
        <f t="shared" si="6"/>
        <v>22</v>
      </c>
      <c r="L1738" s="7">
        <f t="shared" si="7"/>
        <v>-0.0001132095903</v>
      </c>
      <c r="M1738" s="50" t="b">
        <f t="shared" si="8"/>
        <v>0</v>
      </c>
      <c r="N1738" s="50" t="b">
        <f t="shared" si="9"/>
        <v>0</v>
      </c>
      <c r="O1738" s="50">
        <f t="shared" si="10"/>
        <v>-1</v>
      </c>
      <c r="P1738" s="4">
        <f t="shared" si="37"/>
        <v>196150</v>
      </c>
      <c r="Q1738" s="21">
        <f t="shared" si="31"/>
        <v>-2</v>
      </c>
      <c r="V1738" s="52"/>
      <c r="W1738" s="53" t="str">
        <f t="shared" si="33"/>
        <v/>
      </c>
      <c r="AE1738" s="16"/>
      <c r="AF1738" s="17" t="str">
        <f t="shared" si="30"/>
        <v>#VALUE!</v>
      </c>
      <c r="AG1738" s="17" t="str">
        <f t="shared" si="22"/>
        <v>#N/A</v>
      </c>
      <c r="AH1738" s="17" t="str">
        <f t="shared" si="23"/>
        <v>#N/A</v>
      </c>
      <c r="AI1738" s="34">
        <f t="shared" si="24"/>
        <v>1</v>
      </c>
      <c r="AJ1738" s="18">
        <f t="shared" si="25"/>
        <v>9142.335</v>
      </c>
      <c r="AK1738" s="18">
        <f t="shared" si="26"/>
        <v>8888.38125</v>
      </c>
      <c r="AL1738" s="18">
        <f t="shared" si="27"/>
        <v>8634.4275</v>
      </c>
    </row>
    <row r="1739" ht="12.75" customHeight="1">
      <c r="A1739" s="1">
        <v>42888.0</v>
      </c>
      <c r="B1739" s="2">
        <v>862.86</v>
      </c>
      <c r="C1739" s="3">
        <v>10152.53</v>
      </c>
      <c r="D1739" s="2">
        <v>10135.0</v>
      </c>
      <c r="E1739" s="4"/>
      <c r="F1739" s="5">
        <f t="shared" si="1"/>
        <v>953.356</v>
      </c>
      <c r="G1739" s="6">
        <f t="shared" si="2"/>
        <v>1.027518402</v>
      </c>
      <c r="H1739" s="6">
        <f t="shared" si="3"/>
        <v>1.397537587</v>
      </c>
      <c r="I1739" s="5" t="b">
        <f t="shared" si="4"/>
        <v>0</v>
      </c>
      <c r="J1739" s="48">
        <f t="shared" si="5"/>
        <v>0</v>
      </c>
      <c r="K1739" s="4">
        <f t="shared" si="6"/>
        <v>66</v>
      </c>
      <c r="L1739" s="7">
        <f t="shared" si="7"/>
        <v>-0.001726663206</v>
      </c>
      <c r="M1739" s="50" t="b">
        <f t="shared" si="8"/>
        <v>0</v>
      </c>
      <c r="N1739" s="50" t="b">
        <f t="shared" si="9"/>
        <v>0</v>
      </c>
      <c r="O1739" s="50">
        <f t="shared" si="10"/>
        <v>1</v>
      </c>
      <c r="P1739" s="4">
        <f t="shared" si="37"/>
        <v>193950</v>
      </c>
      <c r="Q1739" s="21">
        <f t="shared" si="31"/>
        <v>2</v>
      </c>
      <c r="V1739" s="52"/>
      <c r="W1739" s="53" t="str">
        <f t="shared" si="33"/>
        <v/>
      </c>
      <c r="AE1739" s="16"/>
      <c r="AF1739" s="17" t="str">
        <f t="shared" si="30"/>
        <v>#VALUE!</v>
      </c>
      <c r="AG1739" s="17" t="str">
        <f t="shared" si="22"/>
        <v>#N/A</v>
      </c>
      <c r="AH1739" s="17" t="str">
        <f t="shared" si="23"/>
        <v>#N/A</v>
      </c>
      <c r="AI1739" s="34">
        <f t="shared" si="24"/>
        <v>1</v>
      </c>
      <c r="AJ1739" s="18">
        <f t="shared" si="25"/>
        <v>9137.277</v>
      </c>
      <c r="AK1739" s="18">
        <f t="shared" si="26"/>
        <v>8883.46375</v>
      </c>
      <c r="AL1739" s="18">
        <f t="shared" si="27"/>
        <v>8629.6505</v>
      </c>
    </row>
    <row r="1740" ht="12.75" customHeight="1">
      <c r="A1740" s="1">
        <v>42887.0</v>
      </c>
      <c r="B1740" s="2">
        <v>813.98</v>
      </c>
      <c r="C1740" s="3">
        <v>10087.42</v>
      </c>
      <c r="D1740" s="2">
        <v>10069.0</v>
      </c>
      <c r="E1740" s="4"/>
      <c r="F1740" s="5">
        <f t="shared" si="1"/>
        <v>939.442</v>
      </c>
      <c r="G1740" s="6">
        <f t="shared" si="2"/>
        <v>1.021797973</v>
      </c>
      <c r="H1740" s="6">
        <f t="shared" si="3"/>
        <v>1.39814279</v>
      </c>
      <c r="I1740" s="5" t="b">
        <f t="shared" si="4"/>
        <v>0</v>
      </c>
      <c r="J1740" s="48">
        <f t="shared" si="5"/>
        <v>0</v>
      </c>
      <c r="K1740" s="4">
        <f t="shared" si="6"/>
        <v>38</v>
      </c>
      <c r="L1740" s="7">
        <f t="shared" si="7"/>
        <v>-0.001826036786</v>
      </c>
      <c r="M1740" s="50" t="b">
        <f t="shared" si="8"/>
        <v>0</v>
      </c>
      <c r="N1740" s="50" t="b">
        <f t="shared" si="9"/>
        <v>0</v>
      </c>
      <c r="O1740" s="50">
        <f t="shared" si="10"/>
        <v>1</v>
      </c>
      <c r="P1740" s="4">
        <f t="shared" si="37"/>
        <v>187350</v>
      </c>
      <c r="Q1740" s="21">
        <f t="shared" si="31"/>
        <v>2</v>
      </c>
      <c r="V1740" s="52"/>
      <c r="W1740" s="53" t="str">
        <f t="shared" si="33"/>
        <v/>
      </c>
      <c r="AE1740" s="16"/>
      <c r="AF1740" s="17" t="str">
        <f t="shared" si="30"/>
        <v>#VALUE!</v>
      </c>
      <c r="AG1740" s="17" t="str">
        <f t="shared" si="22"/>
        <v>#N/A</v>
      </c>
      <c r="AH1740" s="17" t="str">
        <f t="shared" si="23"/>
        <v>#N/A</v>
      </c>
      <c r="AI1740" s="34">
        <f t="shared" si="24"/>
        <v>1</v>
      </c>
      <c r="AJ1740" s="18">
        <f t="shared" si="25"/>
        <v>9078.678</v>
      </c>
      <c r="AK1740" s="18">
        <f t="shared" si="26"/>
        <v>8826.4925</v>
      </c>
      <c r="AL1740" s="18">
        <f t="shared" si="27"/>
        <v>8574.307</v>
      </c>
    </row>
    <row r="1741" ht="12.75" customHeight="1">
      <c r="A1741" s="1">
        <v>42886.0</v>
      </c>
      <c r="B1741" s="2">
        <v>1225.79</v>
      </c>
      <c r="C1741" s="3">
        <v>10040.72</v>
      </c>
      <c r="D1741" s="2">
        <v>10031.0</v>
      </c>
      <c r="E1741" s="4"/>
      <c r="F1741" s="5">
        <f t="shared" si="1"/>
        <v>938.222</v>
      </c>
      <c r="G1741" s="6">
        <f t="shared" si="2"/>
        <v>1.017747284</v>
      </c>
      <c r="H1741" s="6">
        <f t="shared" si="3"/>
        <v>1.392794142</v>
      </c>
      <c r="I1741" s="5" t="b">
        <f t="shared" si="4"/>
        <v>0</v>
      </c>
      <c r="J1741" s="48">
        <f t="shared" si="5"/>
        <v>0</v>
      </c>
      <c r="K1741" s="4">
        <f t="shared" si="6"/>
        <v>-62</v>
      </c>
      <c r="L1741" s="7">
        <f t="shared" si="7"/>
        <v>-0.0009680580675</v>
      </c>
      <c r="M1741" s="50" t="b">
        <f t="shared" si="8"/>
        <v>0</v>
      </c>
      <c r="N1741" s="50" t="b">
        <f t="shared" si="9"/>
        <v>0</v>
      </c>
      <c r="O1741" s="50">
        <f t="shared" si="10"/>
        <v>1</v>
      </c>
      <c r="P1741" s="4">
        <f t="shared" si="37"/>
        <v>183550</v>
      </c>
      <c r="Q1741" s="21">
        <f t="shared" si="31"/>
        <v>2</v>
      </c>
      <c r="V1741" s="52"/>
      <c r="W1741" s="53" t="str">
        <f t="shared" si="33"/>
        <v/>
      </c>
      <c r="AE1741" s="16"/>
      <c r="AF1741" s="17" t="str">
        <f t="shared" si="30"/>
        <v>#VALUE!</v>
      </c>
      <c r="AG1741" s="17" t="str">
        <f t="shared" si="22"/>
        <v>#N/A</v>
      </c>
      <c r="AH1741" s="17" t="str">
        <f t="shared" si="23"/>
        <v>#N/A</v>
      </c>
      <c r="AI1741" s="34">
        <f t="shared" si="24"/>
        <v>1</v>
      </c>
      <c r="AJ1741" s="18">
        <f t="shared" si="25"/>
        <v>9036.648</v>
      </c>
      <c r="AK1741" s="18">
        <f t="shared" si="26"/>
        <v>8785.63</v>
      </c>
      <c r="AL1741" s="18">
        <f t="shared" si="27"/>
        <v>8534.612</v>
      </c>
    </row>
    <row r="1742" ht="12.75" customHeight="1">
      <c r="A1742" s="1">
        <v>42881.0</v>
      </c>
      <c r="B1742" s="2">
        <v>917.71</v>
      </c>
      <c r="C1742" s="3">
        <v>10101.95</v>
      </c>
      <c r="D1742" s="2">
        <v>10093.0</v>
      </c>
      <c r="E1742" s="4"/>
      <c r="F1742" s="5">
        <f t="shared" si="1"/>
        <v>833.406</v>
      </c>
      <c r="G1742" s="6">
        <f t="shared" si="2"/>
        <v>1.024587084</v>
      </c>
      <c r="H1742" s="6">
        <f t="shared" si="3"/>
        <v>1.080393281</v>
      </c>
      <c r="I1742" s="5" t="b">
        <f t="shared" si="4"/>
        <v>0</v>
      </c>
      <c r="J1742" s="48">
        <f t="shared" si="5"/>
        <v>0</v>
      </c>
      <c r="K1742" s="4">
        <f t="shared" si="6"/>
        <v>-14</v>
      </c>
      <c r="L1742" s="7">
        <f t="shared" si="7"/>
        <v>-0.0008859675607</v>
      </c>
      <c r="M1742" s="50" t="b">
        <f t="shared" si="8"/>
        <v>0</v>
      </c>
      <c r="N1742" s="50" t="b">
        <f t="shared" si="9"/>
        <v>0</v>
      </c>
      <c r="O1742" s="50">
        <f t="shared" si="10"/>
        <v>1</v>
      </c>
      <c r="P1742" s="4">
        <f t="shared" si="37"/>
        <v>189750</v>
      </c>
      <c r="Q1742" s="21">
        <f t="shared" si="31"/>
        <v>2</v>
      </c>
      <c r="V1742" s="52"/>
      <c r="W1742" s="53" t="str">
        <f t="shared" si="33"/>
        <v/>
      </c>
      <c r="AE1742" s="16"/>
      <c r="AF1742" s="17" t="str">
        <f t="shared" si="30"/>
        <v>#VALUE!</v>
      </c>
      <c r="AG1742" s="17" t="str">
        <f t="shared" si="22"/>
        <v>#N/A</v>
      </c>
      <c r="AH1742" s="17" t="str">
        <f t="shared" si="23"/>
        <v>#N/A</v>
      </c>
      <c r="AI1742" s="34">
        <f t="shared" si="24"/>
        <v>1</v>
      </c>
      <c r="AJ1742" s="18">
        <f t="shared" si="25"/>
        <v>9091.755</v>
      </c>
      <c r="AK1742" s="18">
        <f t="shared" si="26"/>
        <v>8839.20625</v>
      </c>
      <c r="AL1742" s="18">
        <f t="shared" si="27"/>
        <v>8586.6575</v>
      </c>
    </row>
    <row r="1743" ht="12.75" customHeight="1">
      <c r="A1743" s="1">
        <v>42880.0</v>
      </c>
      <c r="B1743" s="2">
        <v>946.44</v>
      </c>
      <c r="C1743" s="3">
        <v>10108.49</v>
      </c>
      <c r="D1743" s="2">
        <v>10107.0</v>
      </c>
      <c r="E1743" s="4"/>
      <c r="F1743" s="5">
        <f t="shared" si="1"/>
        <v>789.172</v>
      </c>
      <c r="G1743" s="6">
        <f t="shared" si="2"/>
        <v>1.025859912</v>
      </c>
      <c r="H1743" s="6">
        <f t="shared" si="3"/>
        <v>1.080820996</v>
      </c>
      <c r="I1743" s="5" t="b">
        <f t="shared" si="4"/>
        <v>0</v>
      </c>
      <c r="J1743" s="48">
        <f t="shared" si="5"/>
        <v>0</v>
      </c>
      <c r="K1743" s="4">
        <f t="shared" si="6"/>
        <v>87</v>
      </c>
      <c r="L1743" s="7">
        <f t="shared" si="7"/>
        <v>-0.0001474008482</v>
      </c>
      <c r="M1743" s="50" t="b">
        <f t="shared" si="8"/>
        <v>0</v>
      </c>
      <c r="N1743" s="50" t="b">
        <f t="shared" si="9"/>
        <v>0</v>
      </c>
      <c r="O1743" s="50">
        <f t="shared" si="10"/>
        <v>1</v>
      </c>
      <c r="P1743" s="4">
        <f t="shared" si="37"/>
        <v>191150</v>
      </c>
      <c r="Q1743" s="21">
        <f t="shared" si="31"/>
        <v>2</v>
      </c>
      <c r="V1743" s="52"/>
      <c r="W1743" s="53" t="str">
        <f t="shared" si="33"/>
        <v/>
      </c>
      <c r="AE1743" s="16"/>
      <c r="AF1743" s="17" t="str">
        <f t="shared" si="30"/>
        <v>#VALUE!</v>
      </c>
      <c r="AG1743" s="17" t="str">
        <f t="shared" si="22"/>
        <v>#N/A</v>
      </c>
      <c r="AH1743" s="17" t="str">
        <f t="shared" si="23"/>
        <v>#N/A</v>
      </c>
      <c r="AI1743" s="34">
        <f t="shared" si="24"/>
        <v>1</v>
      </c>
      <c r="AJ1743" s="18">
        <f t="shared" si="25"/>
        <v>9097.641</v>
      </c>
      <c r="AK1743" s="18">
        <f t="shared" si="26"/>
        <v>8844.92875</v>
      </c>
      <c r="AL1743" s="18">
        <f t="shared" si="27"/>
        <v>8592.2165</v>
      </c>
    </row>
    <row r="1744" ht="12.75" customHeight="1">
      <c r="A1744" s="1">
        <v>42879.0</v>
      </c>
      <c r="B1744" s="2">
        <v>793.29</v>
      </c>
      <c r="C1744" s="3">
        <v>10044.42</v>
      </c>
      <c r="D1744" s="2">
        <v>10020.0</v>
      </c>
      <c r="E1744" s="4"/>
      <c r="F1744" s="5">
        <f t="shared" si="1"/>
        <v>766.726</v>
      </c>
      <c r="G1744" s="6">
        <f t="shared" si="2"/>
        <v>1.019942905</v>
      </c>
      <c r="H1744" s="6">
        <f t="shared" si="3"/>
        <v>0.9518696564</v>
      </c>
      <c r="I1744" s="5" t="b">
        <f t="shared" si="4"/>
        <v>0</v>
      </c>
      <c r="J1744" s="48">
        <f t="shared" si="5"/>
        <v>0</v>
      </c>
      <c r="K1744" s="4">
        <f t="shared" si="6"/>
        <v>26</v>
      </c>
      <c r="L1744" s="7">
        <f t="shared" si="7"/>
        <v>-0.002431200607</v>
      </c>
      <c r="M1744" s="50" t="b">
        <f t="shared" si="8"/>
        <v>0</v>
      </c>
      <c r="N1744" s="50" t="b">
        <f t="shared" si="9"/>
        <v>0</v>
      </c>
      <c r="O1744" s="50">
        <f t="shared" si="10"/>
        <v>1</v>
      </c>
      <c r="P1744" s="4">
        <f t="shared" si="37"/>
        <v>182450</v>
      </c>
      <c r="Q1744" s="21">
        <f t="shared" si="31"/>
        <v>2</v>
      </c>
      <c r="V1744" s="52"/>
      <c r="W1744" s="53" t="str">
        <f t="shared" si="33"/>
        <v/>
      </c>
      <c r="AE1744" s="16"/>
      <c r="AF1744" s="17" t="str">
        <f t="shared" si="30"/>
        <v>#VALUE!</v>
      </c>
      <c r="AG1744" s="17" t="str">
        <f t="shared" si="22"/>
        <v>#N/A</v>
      </c>
      <c r="AH1744" s="17" t="str">
        <f t="shared" si="23"/>
        <v>#N/A</v>
      </c>
      <c r="AI1744" s="34">
        <f t="shared" si="24"/>
        <v>1</v>
      </c>
      <c r="AJ1744" s="18">
        <f t="shared" si="25"/>
        <v>9039.978</v>
      </c>
      <c r="AK1744" s="18">
        <f t="shared" si="26"/>
        <v>8788.8675</v>
      </c>
      <c r="AL1744" s="18">
        <f t="shared" si="27"/>
        <v>8537.757</v>
      </c>
    </row>
    <row r="1745" ht="12.75" customHeight="1">
      <c r="A1745" s="1">
        <v>42878.0</v>
      </c>
      <c r="B1745" s="2">
        <v>807.88</v>
      </c>
      <c r="C1745" s="3">
        <v>10007.84</v>
      </c>
      <c r="D1745" s="2">
        <v>9994.0</v>
      </c>
      <c r="E1745" s="4"/>
      <c r="F1745" s="5">
        <f t="shared" si="1"/>
        <v>773.6</v>
      </c>
      <c r="G1745" s="6">
        <f t="shared" si="2"/>
        <v>1.016685521</v>
      </c>
      <c r="H1745" s="6">
        <f t="shared" si="3"/>
        <v>0.9482672713</v>
      </c>
      <c r="I1745" s="5" t="b">
        <f t="shared" si="4"/>
        <v>0</v>
      </c>
      <c r="J1745" s="48">
        <f t="shared" si="5"/>
        <v>0</v>
      </c>
      <c r="K1745" s="4">
        <f t="shared" si="6"/>
        <v>19</v>
      </c>
      <c r="L1745" s="7">
        <f t="shared" si="7"/>
        <v>-0.001382915794</v>
      </c>
      <c r="M1745" s="50" t="b">
        <f t="shared" si="8"/>
        <v>0</v>
      </c>
      <c r="N1745" s="50" t="b">
        <f t="shared" si="9"/>
        <v>0</v>
      </c>
      <c r="O1745" s="50">
        <f t="shared" si="10"/>
        <v>1</v>
      </c>
      <c r="P1745" s="4">
        <f t="shared" si="37"/>
        <v>181150</v>
      </c>
      <c r="Q1745" s="21">
        <f t="shared" si="31"/>
        <v>1</v>
      </c>
      <c r="V1745" s="52"/>
      <c r="W1745" s="53" t="str">
        <f t="shared" si="33"/>
        <v/>
      </c>
      <c r="AE1745" s="16"/>
      <c r="AF1745" s="17" t="str">
        <f t="shared" si="30"/>
        <v>#VALUE!</v>
      </c>
      <c r="AG1745" s="17" t="str">
        <f t="shared" si="22"/>
        <v>#N/A</v>
      </c>
      <c r="AH1745" s="17" t="str">
        <f t="shared" si="23"/>
        <v>#N/A</v>
      </c>
      <c r="AI1745" s="34">
        <f t="shared" si="24"/>
        <v>1</v>
      </c>
      <c r="AJ1745" s="18">
        <f t="shared" si="25"/>
        <v>9007.056</v>
      </c>
      <c r="AK1745" s="18">
        <f t="shared" si="26"/>
        <v>8756.86</v>
      </c>
      <c r="AL1745" s="18">
        <f t="shared" si="27"/>
        <v>8506.664</v>
      </c>
    </row>
    <row r="1746" ht="12.75" customHeight="1">
      <c r="A1746" s="1">
        <v>42877.0</v>
      </c>
      <c r="B1746" s="2">
        <v>701.71</v>
      </c>
      <c r="C1746" s="3">
        <v>9997.26</v>
      </c>
      <c r="D1746" s="2">
        <v>9975.0</v>
      </c>
      <c r="E1746" s="4"/>
      <c r="F1746" s="5">
        <f t="shared" si="1"/>
        <v>816.888</v>
      </c>
      <c r="G1746" s="6">
        <f t="shared" si="2"/>
        <v>1.016030306</v>
      </c>
      <c r="H1746" s="6">
        <f t="shared" si="3"/>
        <v>1.162566388</v>
      </c>
      <c r="I1746" s="5" t="b">
        <f t="shared" si="4"/>
        <v>0</v>
      </c>
      <c r="J1746" s="48">
        <f t="shared" si="5"/>
        <v>0</v>
      </c>
      <c r="K1746" s="4">
        <f t="shared" si="6"/>
        <v>43</v>
      </c>
      <c r="L1746" s="7">
        <f t="shared" si="7"/>
        <v>-0.002226610091</v>
      </c>
      <c r="M1746" s="50" t="b">
        <f t="shared" si="8"/>
        <v>0</v>
      </c>
      <c r="N1746" s="50" t="b">
        <f t="shared" si="9"/>
        <v>0</v>
      </c>
      <c r="O1746" s="50">
        <f t="shared" si="10"/>
        <v>1</v>
      </c>
      <c r="P1746" s="4">
        <f t="shared" si="37"/>
        <v>180200</v>
      </c>
      <c r="Q1746" s="21">
        <f t="shared" si="31"/>
        <v>1</v>
      </c>
      <c r="V1746" s="52"/>
      <c r="W1746" s="53" t="str">
        <f t="shared" si="33"/>
        <v/>
      </c>
      <c r="AE1746" s="16"/>
      <c r="AF1746" s="17" t="str">
        <f t="shared" si="30"/>
        <v>#VALUE!</v>
      </c>
      <c r="AG1746" s="17" t="str">
        <f t="shared" si="22"/>
        <v>#N/A</v>
      </c>
      <c r="AH1746" s="17" t="str">
        <f t="shared" si="23"/>
        <v>#N/A</v>
      </c>
      <c r="AI1746" s="34">
        <f t="shared" si="24"/>
        <v>1</v>
      </c>
      <c r="AJ1746" s="18">
        <f t="shared" si="25"/>
        <v>8997.534</v>
      </c>
      <c r="AK1746" s="18">
        <f t="shared" si="26"/>
        <v>8747.6025</v>
      </c>
      <c r="AL1746" s="18">
        <f t="shared" si="27"/>
        <v>8497.671</v>
      </c>
    </row>
    <row r="1747" ht="12.75" customHeight="1">
      <c r="A1747" s="1">
        <v>42874.0</v>
      </c>
      <c r="B1747" s="2">
        <v>696.54</v>
      </c>
      <c r="C1747" s="3">
        <v>9947.62</v>
      </c>
      <c r="D1747" s="2">
        <v>9932.0</v>
      </c>
      <c r="E1747" s="4"/>
      <c r="F1747" s="5">
        <f t="shared" si="1"/>
        <v>849.974</v>
      </c>
      <c r="G1747" s="6">
        <f t="shared" si="2"/>
        <v>1.011403464</v>
      </c>
      <c r="H1747" s="6">
        <f t="shared" si="3"/>
        <v>1.156784556</v>
      </c>
      <c r="I1747" s="5" t="b">
        <f t="shared" si="4"/>
        <v>0</v>
      </c>
      <c r="J1747" s="48">
        <f t="shared" si="5"/>
        <v>0</v>
      </c>
      <c r="K1747" s="4">
        <f t="shared" si="6"/>
        <v>-19</v>
      </c>
      <c r="L1747" s="7">
        <f t="shared" si="7"/>
        <v>-0.001570224838</v>
      </c>
      <c r="M1747" s="50" t="b">
        <f t="shared" si="8"/>
        <v>0</v>
      </c>
      <c r="N1747" s="50" t="b">
        <f t="shared" si="9"/>
        <v>0</v>
      </c>
      <c r="O1747" s="50">
        <f t="shared" si="10"/>
        <v>1</v>
      </c>
      <c r="P1747" s="4">
        <f t="shared" si="37"/>
        <v>178050</v>
      </c>
      <c r="Q1747" s="21">
        <f t="shared" si="31"/>
        <v>1</v>
      </c>
      <c r="V1747" s="52"/>
      <c r="W1747" s="53" t="str">
        <f t="shared" si="33"/>
        <v/>
      </c>
      <c r="AE1747" s="16"/>
      <c r="AF1747" s="17" t="str">
        <f t="shared" si="30"/>
        <v>#VALUE!</v>
      </c>
      <c r="AG1747" s="17" t="str">
        <f t="shared" si="22"/>
        <v>#N/A</v>
      </c>
      <c r="AH1747" s="17" t="str">
        <f t="shared" si="23"/>
        <v>#N/A</v>
      </c>
      <c r="AI1747" s="34">
        <f t="shared" si="24"/>
        <v>1</v>
      </c>
      <c r="AJ1747" s="18">
        <f t="shared" si="25"/>
        <v>8952.858</v>
      </c>
      <c r="AK1747" s="18">
        <f t="shared" si="26"/>
        <v>8704.1675</v>
      </c>
      <c r="AL1747" s="18">
        <f t="shared" si="27"/>
        <v>8455.477</v>
      </c>
    </row>
    <row r="1748" ht="12.75" customHeight="1">
      <c r="A1748" s="1">
        <v>42873.0</v>
      </c>
      <c r="B1748" s="2">
        <v>834.21</v>
      </c>
      <c r="C1748" s="3">
        <v>9969.45</v>
      </c>
      <c r="D1748" s="2">
        <v>9951.0</v>
      </c>
      <c r="E1748" s="4"/>
      <c r="F1748" s="5">
        <f t="shared" si="1"/>
        <v>894.736</v>
      </c>
      <c r="G1748" s="6">
        <f t="shared" si="2"/>
        <v>1.013911113</v>
      </c>
      <c r="H1748" s="6">
        <f t="shared" si="3"/>
        <v>1.158524655</v>
      </c>
      <c r="I1748" s="5" t="b">
        <f t="shared" si="4"/>
        <v>0</v>
      </c>
      <c r="J1748" s="48">
        <f t="shared" si="5"/>
        <v>0</v>
      </c>
      <c r="K1748" s="4">
        <f t="shared" si="6"/>
        <v>-49</v>
      </c>
      <c r="L1748" s="7">
        <f t="shared" si="7"/>
        <v>-0.001850653747</v>
      </c>
      <c r="M1748" s="50" t="b">
        <f t="shared" si="8"/>
        <v>0</v>
      </c>
      <c r="N1748" s="50" t="b">
        <f t="shared" si="9"/>
        <v>0</v>
      </c>
      <c r="O1748" s="50">
        <f t="shared" si="10"/>
        <v>1</v>
      </c>
      <c r="P1748" s="4">
        <f t="shared" si="37"/>
        <v>179000</v>
      </c>
      <c r="Q1748" s="21">
        <f t="shared" si="31"/>
        <v>1</v>
      </c>
      <c r="V1748" s="52"/>
      <c r="W1748" s="53" t="str">
        <f t="shared" si="33"/>
        <v/>
      </c>
      <c r="AE1748" s="16"/>
      <c r="AF1748" s="17" t="str">
        <f t="shared" si="30"/>
        <v>#VALUE!</v>
      </c>
      <c r="AG1748" s="17" t="str">
        <f t="shared" si="22"/>
        <v>#N/A</v>
      </c>
      <c r="AH1748" s="17" t="str">
        <f t="shared" si="23"/>
        <v>#N/A</v>
      </c>
      <c r="AI1748" s="34">
        <f t="shared" si="24"/>
        <v>1</v>
      </c>
      <c r="AJ1748" s="18">
        <f t="shared" si="25"/>
        <v>8972.505</v>
      </c>
      <c r="AK1748" s="18">
        <f t="shared" si="26"/>
        <v>8723.26875</v>
      </c>
      <c r="AL1748" s="18">
        <f t="shared" si="27"/>
        <v>8474.0325</v>
      </c>
      <c r="AM1748" s="19">
        <v>155.0</v>
      </c>
      <c r="AN1748" s="19">
        <v>429.0</v>
      </c>
      <c r="AO1748" s="19">
        <v>45.0</v>
      </c>
      <c r="AP1748" s="19">
        <v>21.5</v>
      </c>
      <c r="AQ1748" s="19">
        <v>14.5</v>
      </c>
    </row>
    <row r="1749" ht="12.75" customHeight="1">
      <c r="A1749" s="102">
        <v>42872.0</v>
      </c>
      <c r="B1749" s="2">
        <v>827.66</v>
      </c>
      <c r="C1749" s="3">
        <v>10013.67</v>
      </c>
      <c r="D1749" s="2">
        <v>10000.0</v>
      </c>
      <c r="E1749" s="4"/>
      <c r="F1749" s="5">
        <f t="shared" si="1"/>
        <v>920.62</v>
      </c>
      <c r="G1749" s="6">
        <f t="shared" si="2"/>
        <v>1.018770469</v>
      </c>
      <c r="H1749" s="6">
        <f t="shared" si="3"/>
        <v>1.156164794</v>
      </c>
      <c r="I1749" s="5" t="b">
        <f t="shared" si="4"/>
        <v>0</v>
      </c>
      <c r="J1749" s="48">
        <f t="shared" si="5"/>
        <v>0</v>
      </c>
      <c r="K1749" s="4">
        <f t="shared" si="6"/>
        <v>-22</v>
      </c>
      <c r="L1749" s="7">
        <f t="shared" si="7"/>
        <v>-0.001365133862</v>
      </c>
      <c r="M1749" s="50" t="b">
        <f t="shared" si="8"/>
        <v>0</v>
      </c>
      <c r="N1749" s="50" t="b">
        <f t="shared" si="9"/>
        <v>0</v>
      </c>
      <c r="O1749" s="50">
        <f t="shared" si="10"/>
        <v>1</v>
      </c>
      <c r="P1749" s="4">
        <f t="shared" si="37"/>
        <v>181450</v>
      </c>
      <c r="Q1749" s="21">
        <f t="shared" si="31"/>
        <v>1</v>
      </c>
      <c r="V1749" s="52"/>
      <c r="W1749" s="53" t="str">
        <f t="shared" si="33"/>
        <v/>
      </c>
      <c r="AE1749" s="16"/>
      <c r="AF1749" s="17" t="str">
        <f t="shared" si="30"/>
        <v>#VALUE!</v>
      </c>
      <c r="AG1749" s="17" t="str">
        <f t="shared" si="22"/>
        <v>#N/A</v>
      </c>
      <c r="AH1749" s="17" t="str">
        <f t="shared" si="23"/>
        <v>#N/A</v>
      </c>
      <c r="AI1749" s="34">
        <f t="shared" si="24"/>
        <v>1</v>
      </c>
      <c r="AJ1749" s="18">
        <f t="shared" si="25"/>
        <v>9012.303</v>
      </c>
      <c r="AK1749" s="18">
        <f t="shared" si="26"/>
        <v>8761.96125</v>
      </c>
      <c r="AL1749" s="18">
        <f t="shared" si="27"/>
        <v>8511.6195</v>
      </c>
    </row>
    <row r="1750" ht="12.75" customHeight="1">
      <c r="A1750" s="1">
        <v>42871.0</v>
      </c>
      <c r="B1750" s="2">
        <v>1024.32</v>
      </c>
      <c r="C1750" s="3">
        <v>10031.49</v>
      </c>
      <c r="D1750" s="2">
        <v>10022.0</v>
      </c>
      <c r="E1750" s="4"/>
      <c r="F1750" s="5">
        <f t="shared" si="1"/>
        <v>934.32</v>
      </c>
      <c r="G1750" s="6">
        <f t="shared" si="2"/>
        <v>1.021003129</v>
      </c>
      <c r="H1750" s="6">
        <f t="shared" si="3"/>
        <v>1.151016189</v>
      </c>
      <c r="I1750" s="5" t="b">
        <f t="shared" si="4"/>
        <v>0</v>
      </c>
      <c r="J1750" s="48">
        <f t="shared" si="5"/>
        <v>0</v>
      </c>
      <c r="K1750" s="4">
        <f t="shared" si="6"/>
        <v>-6</v>
      </c>
      <c r="L1750" s="7">
        <f t="shared" si="7"/>
        <v>-0.0009460209799</v>
      </c>
      <c r="M1750" s="50" t="b">
        <f t="shared" si="8"/>
        <v>0</v>
      </c>
      <c r="N1750" s="50" t="b">
        <f t="shared" si="9"/>
        <v>0</v>
      </c>
      <c r="O1750" s="50">
        <f t="shared" si="10"/>
        <v>1</v>
      </c>
      <c r="P1750" s="4">
        <f t="shared" si="37"/>
        <v>183650</v>
      </c>
      <c r="Q1750" s="21">
        <f t="shared" si="31"/>
        <v>2</v>
      </c>
      <c r="V1750" s="52"/>
      <c r="W1750" s="53" t="str">
        <f t="shared" si="33"/>
        <v/>
      </c>
      <c r="AE1750" s="16"/>
      <c r="AF1750" s="17" t="str">
        <f t="shared" si="30"/>
        <v>#VALUE!</v>
      </c>
      <c r="AG1750" s="17" t="str">
        <f t="shared" si="22"/>
        <v>#N/A</v>
      </c>
      <c r="AH1750" s="17" t="str">
        <f t="shared" si="23"/>
        <v>#N/A</v>
      </c>
      <c r="AI1750" s="34">
        <f t="shared" si="24"/>
        <v>1</v>
      </c>
      <c r="AJ1750" s="18">
        <f t="shared" si="25"/>
        <v>9028.341</v>
      </c>
      <c r="AK1750" s="18">
        <f t="shared" si="26"/>
        <v>8777.55375</v>
      </c>
      <c r="AL1750" s="18">
        <f t="shared" si="27"/>
        <v>8526.7665</v>
      </c>
    </row>
    <row r="1751" ht="12.75" customHeight="1">
      <c r="A1751" s="1">
        <v>42870.0</v>
      </c>
      <c r="B1751" s="2">
        <v>867.14</v>
      </c>
      <c r="C1751" s="3">
        <v>10036.82</v>
      </c>
      <c r="D1751" s="2">
        <v>10028.0</v>
      </c>
      <c r="E1751" s="4"/>
      <c r="F1751" s="5">
        <f t="shared" si="1"/>
        <v>945.854</v>
      </c>
      <c r="G1751" s="6">
        <f t="shared" si="2"/>
        <v>1.021947333</v>
      </c>
      <c r="H1751" s="6">
        <f t="shared" si="3"/>
        <v>1.212882682</v>
      </c>
      <c r="I1751" s="5" t="b">
        <f t="shared" si="4"/>
        <v>0</v>
      </c>
      <c r="J1751" s="48">
        <f t="shared" si="5"/>
        <v>0</v>
      </c>
      <c r="K1751" s="4">
        <f t="shared" si="6"/>
        <v>47</v>
      </c>
      <c r="L1751" s="7">
        <f t="shared" si="7"/>
        <v>-0.0008787643895</v>
      </c>
      <c r="M1751" s="50" t="b">
        <f t="shared" si="8"/>
        <v>0</v>
      </c>
      <c r="N1751" s="50" t="b">
        <f t="shared" si="9"/>
        <v>0</v>
      </c>
      <c r="O1751" s="50">
        <f t="shared" si="10"/>
        <v>-1</v>
      </c>
      <c r="P1751" s="4">
        <f t="shared" si="37"/>
        <v>183050</v>
      </c>
      <c r="Q1751" s="21">
        <f t="shared" si="31"/>
        <v>-2</v>
      </c>
      <c r="V1751" s="52"/>
      <c r="W1751" s="53" t="str">
        <f t="shared" si="33"/>
        <v/>
      </c>
      <c r="AE1751" s="16"/>
      <c r="AF1751" s="17" t="str">
        <f t="shared" si="30"/>
        <v>#VALUE!</v>
      </c>
      <c r="AG1751" s="17" t="str">
        <f t="shared" si="22"/>
        <v>#N/A</v>
      </c>
      <c r="AH1751" s="17" t="str">
        <f t="shared" si="23"/>
        <v>#N/A</v>
      </c>
      <c r="AI1751" s="34">
        <f t="shared" si="24"/>
        <v>1</v>
      </c>
      <c r="AJ1751" s="18">
        <f t="shared" si="25"/>
        <v>9033.138</v>
      </c>
      <c r="AK1751" s="18">
        <f t="shared" si="26"/>
        <v>8782.2175</v>
      </c>
      <c r="AL1751" s="18">
        <f t="shared" si="27"/>
        <v>8531.297</v>
      </c>
    </row>
    <row r="1752" ht="12.75" customHeight="1">
      <c r="A1752" s="1">
        <v>42867.0</v>
      </c>
      <c r="B1752" s="2">
        <v>920.35</v>
      </c>
      <c r="C1752" s="3">
        <v>9986.82</v>
      </c>
      <c r="D1752" s="2">
        <v>9981.0</v>
      </c>
      <c r="E1752" s="4"/>
      <c r="F1752" s="5">
        <f t="shared" si="1"/>
        <v>938.01</v>
      </c>
      <c r="G1752" s="6">
        <f t="shared" si="2"/>
        <v>1.017405448</v>
      </c>
      <c r="H1752" s="6">
        <f t="shared" si="3"/>
        <v>1.207162265</v>
      </c>
      <c r="I1752" s="5" t="b">
        <f t="shared" si="4"/>
        <v>0</v>
      </c>
      <c r="J1752" s="48">
        <f t="shared" si="5"/>
        <v>0</v>
      </c>
      <c r="K1752" s="4">
        <f t="shared" si="6"/>
        <v>-6</v>
      </c>
      <c r="L1752" s="7">
        <f t="shared" si="7"/>
        <v>-0.0005827680883</v>
      </c>
      <c r="M1752" s="50" t="b">
        <f t="shared" si="8"/>
        <v>0</v>
      </c>
      <c r="N1752" s="50" t="b">
        <f t="shared" si="9"/>
        <v>0</v>
      </c>
      <c r="O1752" s="50">
        <f t="shared" si="10"/>
        <v>1</v>
      </c>
      <c r="P1752" s="4">
        <f t="shared" si="37"/>
        <v>180700</v>
      </c>
      <c r="Q1752" s="21">
        <f t="shared" si="31"/>
        <v>1</v>
      </c>
      <c r="V1752" s="52"/>
      <c r="W1752" s="53" t="str">
        <f t="shared" si="33"/>
        <v/>
      </c>
      <c r="AE1752" s="16"/>
      <c r="AF1752" s="17" t="str">
        <f t="shared" si="30"/>
        <v>#VALUE!</v>
      </c>
      <c r="AG1752" s="17" t="str">
        <f t="shared" si="22"/>
        <v>#N/A</v>
      </c>
      <c r="AH1752" s="17" t="str">
        <f t="shared" si="23"/>
        <v>#N/A</v>
      </c>
      <c r="AI1752" s="34">
        <f t="shared" si="24"/>
        <v>1</v>
      </c>
      <c r="AJ1752" s="18">
        <f t="shared" si="25"/>
        <v>8988.138</v>
      </c>
      <c r="AK1752" s="18">
        <f t="shared" si="26"/>
        <v>8738.4675</v>
      </c>
      <c r="AL1752" s="18">
        <f t="shared" si="27"/>
        <v>8488.797</v>
      </c>
    </row>
    <row r="1753" ht="12.75" customHeight="1">
      <c r="A1753" s="1">
        <v>42866.0</v>
      </c>
      <c r="B1753" s="2">
        <v>963.63</v>
      </c>
      <c r="C1753" s="3">
        <v>10001.48</v>
      </c>
      <c r="D1753" s="2">
        <v>9987.0</v>
      </c>
      <c r="E1753" s="4"/>
      <c r="F1753" s="5">
        <f t="shared" si="1"/>
        <v>901.764</v>
      </c>
      <c r="G1753" s="6">
        <f t="shared" si="2"/>
        <v>1.019377503</v>
      </c>
      <c r="H1753" s="6">
        <f t="shared" si="3"/>
        <v>1.205550262</v>
      </c>
      <c r="I1753" s="5" t="b">
        <f t="shared" si="4"/>
        <v>0</v>
      </c>
      <c r="J1753" s="48">
        <f t="shared" si="5"/>
        <v>0</v>
      </c>
      <c r="K1753" s="4">
        <f t="shared" si="6"/>
        <v>40</v>
      </c>
      <c r="L1753" s="7">
        <f t="shared" si="7"/>
        <v>-0.001447785728</v>
      </c>
      <c r="M1753" s="50" t="b">
        <f t="shared" si="8"/>
        <v>0</v>
      </c>
      <c r="N1753" s="50" t="b">
        <f t="shared" si="9"/>
        <v>0</v>
      </c>
      <c r="O1753" s="50">
        <f t="shared" si="10"/>
        <v>1</v>
      </c>
      <c r="P1753" s="4">
        <f t="shared" si="37"/>
        <v>181000</v>
      </c>
      <c r="Q1753" s="21">
        <f t="shared" si="31"/>
        <v>1</v>
      </c>
      <c r="V1753" s="52"/>
      <c r="W1753" s="53" t="str">
        <f t="shared" si="33"/>
        <v/>
      </c>
      <c r="AE1753" s="16"/>
      <c r="AF1753" s="17" t="str">
        <f t="shared" si="30"/>
        <v>#VALUE!</v>
      </c>
      <c r="AG1753" s="17" t="str">
        <f t="shared" si="22"/>
        <v>#N/A</v>
      </c>
      <c r="AH1753" s="17" t="str">
        <f t="shared" si="23"/>
        <v>#N/A</v>
      </c>
      <c r="AI1753" s="34">
        <f t="shared" si="24"/>
        <v>1</v>
      </c>
      <c r="AJ1753" s="18">
        <f t="shared" si="25"/>
        <v>9001.332</v>
      </c>
      <c r="AK1753" s="18">
        <f t="shared" si="26"/>
        <v>8751.295</v>
      </c>
      <c r="AL1753" s="18">
        <f t="shared" si="27"/>
        <v>8501.258</v>
      </c>
    </row>
    <row r="1754" ht="12.75" customHeight="1">
      <c r="A1754" s="1">
        <v>42865.0</v>
      </c>
      <c r="B1754" s="2">
        <v>896.16</v>
      </c>
      <c r="C1754" s="3">
        <v>9968.32</v>
      </c>
      <c r="D1754" s="2">
        <v>9947.0</v>
      </c>
      <c r="E1754" s="4"/>
      <c r="F1754" s="5">
        <f t="shared" si="1"/>
        <v>857.684</v>
      </c>
      <c r="G1754" s="6">
        <f t="shared" si="2"/>
        <v>1.016577787</v>
      </c>
      <c r="H1754" s="6">
        <f t="shared" si="3"/>
        <v>1.197394039</v>
      </c>
      <c r="I1754" s="5" t="b">
        <f t="shared" si="4"/>
        <v>0</v>
      </c>
      <c r="J1754" s="48">
        <f t="shared" si="5"/>
        <v>0</v>
      </c>
      <c r="K1754" s="4">
        <f t="shared" si="6"/>
        <v>43</v>
      </c>
      <c r="L1754" s="7">
        <f t="shared" si="7"/>
        <v>-0.002138775641</v>
      </c>
      <c r="M1754" s="50" t="b">
        <f t="shared" si="8"/>
        <v>0</v>
      </c>
      <c r="N1754" s="50" t="b">
        <f t="shared" si="9"/>
        <v>0</v>
      </c>
      <c r="O1754" s="50">
        <f t="shared" si="10"/>
        <v>1</v>
      </c>
      <c r="P1754" s="4">
        <f t="shared" si="37"/>
        <v>179000</v>
      </c>
      <c r="Q1754" s="21">
        <f t="shared" si="31"/>
        <v>1</v>
      </c>
      <c r="V1754" s="52"/>
      <c r="W1754" s="53" t="str">
        <f t="shared" si="33"/>
        <v/>
      </c>
      <c r="AE1754" s="16"/>
      <c r="AF1754" s="17" t="str">
        <f t="shared" si="30"/>
        <v>#VALUE!</v>
      </c>
      <c r="AG1754" s="17" t="str">
        <f t="shared" si="22"/>
        <v>#N/A</v>
      </c>
      <c r="AH1754" s="17" t="str">
        <f t="shared" si="23"/>
        <v>#N/A</v>
      </c>
      <c r="AI1754" s="34">
        <f t="shared" si="24"/>
        <v>1</v>
      </c>
      <c r="AJ1754" s="18">
        <f t="shared" si="25"/>
        <v>8971.488</v>
      </c>
      <c r="AK1754" s="18">
        <f t="shared" si="26"/>
        <v>8722.28</v>
      </c>
      <c r="AL1754" s="18">
        <f t="shared" si="27"/>
        <v>8473.072</v>
      </c>
    </row>
    <row r="1755" ht="12.75" customHeight="1">
      <c r="A1755" s="1">
        <v>42864.0</v>
      </c>
      <c r="B1755" s="2">
        <v>1081.99</v>
      </c>
      <c r="C1755" s="3">
        <v>9915.48</v>
      </c>
      <c r="D1755" s="2">
        <v>9904.0</v>
      </c>
      <c r="E1755" s="4"/>
      <c r="F1755" s="5">
        <f t="shared" si="1"/>
        <v>836.71</v>
      </c>
      <c r="G1755" s="6">
        <f t="shared" si="2"/>
        <v>1.011839445</v>
      </c>
      <c r="H1755" s="6">
        <f t="shared" si="3"/>
        <v>1.194347439</v>
      </c>
      <c r="I1755" s="5" t="b">
        <f t="shared" si="4"/>
        <v>0</v>
      </c>
      <c r="J1755" s="48">
        <f t="shared" si="5"/>
        <v>0</v>
      </c>
      <c r="K1755" s="4">
        <f t="shared" si="6"/>
        <v>-17</v>
      </c>
      <c r="L1755" s="7">
        <f t="shared" si="7"/>
        <v>-0.001157785604</v>
      </c>
      <c r="M1755" s="50" t="b">
        <f t="shared" si="8"/>
        <v>0</v>
      </c>
      <c r="N1755" s="50" t="b">
        <f t="shared" si="9"/>
        <v>0</v>
      </c>
      <c r="O1755" s="50">
        <f t="shared" si="10"/>
        <v>1</v>
      </c>
      <c r="P1755" s="4">
        <f t="shared" si="37"/>
        <v>176850</v>
      </c>
      <c r="Q1755" s="21">
        <f t="shared" si="31"/>
        <v>1</v>
      </c>
      <c r="V1755" s="52"/>
      <c r="W1755" s="53" t="str">
        <f t="shared" si="33"/>
        <v/>
      </c>
      <c r="AE1755" s="16"/>
      <c r="AF1755" s="17" t="str">
        <f t="shared" si="30"/>
        <v>#VALUE!</v>
      </c>
      <c r="AG1755" s="17" t="str">
        <f t="shared" si="22"/>
        <v>#N/A</v>
      </c>
      <c r="AH1755" s="17" t="str">
        <f t="shared" si="23"/>
        <v>#N/A</v>
      </c>
      <c r="AI1755" s="34">
        <f t="shared" si="24"/>
        <v>1</v>
      </c>
      <c r="AJ1755" s="18">
        <f t="shared" si="25"/>
        <v>8923.932</v>
      </c>
      <c r="AK1755" s="18">
        <f t="shared" si="26"/>
        <v>8676.045</v>
      </c>
      <c r="AL1755" s="18">
        <f t="shared" si="27"/>
        <v>8428.158</v>
      </c>
    </row>
    <row r="1756" ht="12.75" customHeight="1">
      <c r="A1756" s="1">
        <v>42863.0</v>
      </c>
      <c r="B1756" s="2">
        <v>827.92</v>
      </c>
      <c r="C1756" s="3">
        <v>9937.25</v>
      </c>
      <c r="D1756" s="2">
        <v>9921.0</v>
      </c>
      <c r="E1756" s="4"/>
      <c r="F1756" s="5">
        <f t="shared" si="1"/>
        <v>819.522</v>
      </c>
      <c r="G1756" s="6">
        <f t="shared" si="2"/>
        <v>1.014703384</v>
      </c>
      <c r="H1756" s="6">
        <f t="shared" si="3"/>
        <v>1.099927724</v>
      </c>
      <c r="I1756" s="5" t="b">
        <f t="shared" si="4"/>
        <v>0</v>
      </c>
      <c r="J1756" s="48">
        <f t="shared" si="5"/>
        <v>0</v>
      </c>
      <c r="K1756" s="4">
        <f t="shared" si="6"/>
        <v>32</v>
      </c>
      <c r="L1756" s="7">
        <f t="shared" si="7"/>
        <v>-0.001635261264</v>
      </c>
      <c r="M1756" s="50" t="b">
        <f t="shared" si="8"/>
        <v>0</v>
      </c>
      <c r="N1756" s="50" t="b">
        <f t="shared" si="9"/>
        <v>0</v>
      </c>
      <c r="O1756" s="50">
        <f t="shared" si="10"/>
        <v>1</v>
      </c>
      <c r="P1756" s="4">
        <f t="shared" si="37"/>
        <v>177700</v>
      </c>
      <c r="Q1756" s="21">
        <f t="shared" si="31"/>
        <v>1</v>
      </c>
      <c r="V1756" s="52"/>
      <c r="W1756" s="53" t="str">
        <f t="shared" si="33"/>
        <v/>
      </c>
      <c r="AE1756" s="16"/>
      <c r="AF1756" s="17" t="str">
        <f t="shared" si="30"/>
        <v>#VALUE!</v>
      </c>
      <c r="AG1756" s="17" t="str">
        <f t="shared" si="22"/>
        <v>#N/A</v>
      </c>
      <c r="AH1756" s="17" t="str">
        <f t="shared" si="23"/>
        <v>#N/A</v>
      </c>
      <c r="AI1756" s="34">
        <f t="shared" si="24"/>
        <v>1</v>
      </c>
      <c r="AJ1756" s="18">
        <f t="shared" si="25"/>
        <v>8943.525</v>
      </c>
      <c r="AK1756" s="18">
        <f t="shared" si="26"/>
        <v>8695.09375</v>
      </c>
      <c r="AL1756" s="18">
        <f t="shared" si="27"/>
        <v>8446.6625</v>
      </c>
    </row>
    <row r="1757" ht="12.75" customHeight="1">
      <c r="A1757" s="1">
        <v>42860.0</v>
      </c>
      <c r="B1757" s="2">
        <v>739.12</v>
      </c>
      <c r="C1757" s="3">
        <v>9899.94</v>
      </c>
      <c r="D1757" s="2">
        <v>9889.0</v>
      </c>
      <c r="E1757" s="4"/>
      <c r="F1757" s="5">
        <f t="shared" si="1"/>
        <v>850.8</v>
      </c>
      <c r="G1757" s="6">
        <f t="shared" si="2"/>
        <v>1.011552424</v>
      </c>
      <c r="H1757" s="6">
        <f t="shared" si="3"/>
        <v>1.097698732</v>
      </c>
      <c r="I1757" s="5" t="b">
        <f t="shared" si="4"/>
        <v>0</v>
      </c>
      <c r="J1757" s="48">
        <f t="shared" si="5"/>
        <v>0</v>
      </c>
      <c r="K1757" s="4">
        <f t="shared" si="6"/>
        <v>-70</v>
      </c>
      <c r="L1757" s="7">
        <f t="shared" si="7"/>
        <v>-0.001105057202</v>
      </c>
      <c r="M1757" s="50" t="b">
        <f t="shared" si="8"/>
        <v>0</v>
      </c>
      <c r="N1757" s="50" t="b">
        <f t="shared" si="9"/>
        <v>0</v>
      </c>
      <c r="O1757" s="50">
        <f t="shared" si="10"/>
        <v>1</v>
      </c>
      <c r="P1757" s="4">
        <f t="shared" si="37"/>
        <v>176100</v>
      </c>
      <c r="Q1757" s="21">
        <f t="shared" si="31"/>
        <v>1</v>
      </c>
      <c r="V1757" s="52"/>
      <c r="W1757" s="53" t="str">
        <f t="shared" si="33"/>
        <v/>
      </c>
      <c r="AE1757" s="16"/>
      <c r="AF1757" s="17" t="str">
        <f t="shared" si="30"/>
        <v>#VALUE!</v>
      </c>
      <c r="AG1757" s="17" t="str">
        <f t="shared" si="22"/>
        <v>#N/A</v>
      </c>
      <c r="AH1757" s="17" t="str">
        <f t="shared" si="23"/>
        <v>#N/A</v>
      </c>
      <c r="AI1757" s="34">
        <f t="shared" si="24"/>
        <v>1</v>
      </c>
      <c r="AJ1757" s="18">
        <f t="shared" si="25"/>
        <v>8909.946</v>
      </c>
      <c r="AK1757" s="18">
        <f t="shared" si="26"/>
        <v>8662.4475</v>
      </c>
      <c r="AL1757" s="18">
        <f t="shared" si="27"/>
        <v>8414.949</v>
      </c>
    </row>
    <row r="1758" ht="12.75" customHeight="1">
      <c r="A1758" s="1">
        <v>42859.0</v>
      </c>
      <c r="B1758" s="2">
        <v>743.23</v>
      </c>
      <c r="C1758" s="3">
        <v>9967.64</v>
      </c>
      <c r="D1758" s="2">
        <v>9959.0</v>
      </c>
      <c r="E1758" s="4"/>
      <c r="F1758" s="5">
        <f t="shared" si="1"/>
        <v>864.966</v>
      </c>
      <c r="G1758" s="6">
        <f t="shared" si="2"/>
        <v>1.019097974</v>
      </c>
      <c r="H1758" s="6">
        <f t="shared" si="3"/>
        <v>1.092560813</v>
      </c>
      <c r="I1758" s="5" t="b">
        <f t="shared" si="4"/>
        <v>0</v>
      </c>
      <c r="J1758" s="48">
        <f t="shared" si="5"/>
        <v>0</v>
      </c>
      <c r="K1758" s="4">
        <f t="shared" si="6"/>
        <v>23</v>
      </c>
      <c r="L1758" s="7">
        <f t="shared" si="7"/>
        <v>-0.0008668049809</v>
      </c>
      <c r="M1758" s="50" t="b">
        <f t="shared" si="8"/>
        <v>0</v>
      </c>
      <c r="N1758" s="50" t="b">
        <f t="shared" si="9"/>
        <v>0</v>
      </c>
      <c r="O1758" s="50">
        <f t="shared" si="10"/>
        <v>-1</v>
      </c>
      <c r="P1758" s="4">
        <f t="shared" si="37"/>
        <v>172600</v>
      </c>
      <c r="Q1758" s="21">
        <f t="shared" si="31"/>
        <v>-1</v>
      </c>
      <c r="V1758" s="52"/>
      <c r="W1758" s="53" t="str">
        <f t="shared" si="33"/>
        <v/>
      </c>
      <c r="AE1758" s="16"/>
      <c r="AF1758" s="17" t="str">
        <f t="shared" si="30"/>
        <v>#VALUE!</v>
      </c>
      <c r="AG1758" s="17" t="str">
        <f t="shared" si="22"/>
        <v>#N/A</v>
      </c>
      <c r="AH1758" s="17" t="str">
        <f t="shared" si="23"/>
        <v>#N/A</v>
      </c>
      <c r="AI1758" s="34">
        <f t="shared" si="24"/>
        <v>1</v>
      </c>
      <c r="AJ1758" s="18">
        <f t="shared" si="25"/>
        <v>8970.876</v>
      </c>
      <c r="AK1758" s="18">
        <f t="shared" si="26"/>
        <v>8721.685</v>
      </c>
      <c r="AL1758" s="18">
        <f t="shared" si="27"/>
        <v>8472.494</v>
      </c>
    </row>
    <row r="1759" ht="12.75" customHeight="1">
      <c r="A1759" s="1">
        <v>42858.0</v>
      </c>
      <c r="B1759" s="2">
        <v>791.29</v>
      </c>
      <c r="C1759" s="3">
        <v>9955.33</v>
      </c>
      <c r="D1759" s="2">
        <v>9936.0</v>
      </c>
      <c r="E1759" s="4"/>
      <c r="F1759" s="5">
        <f t="shared" si="1"/>
        <v>918.986</v>
      </c>
      <c r="G1759" s="6">
        <f t="shared" si="2"/>
        <v>1.018728323</v>
      </c>
      <c r="H1759" s="6">
        <f t="shared" si="3"/>
        <v>1.106474297</v>
      </c>
      <c r="I1759" s="5" t="b">
        <f t="shared" si="4"/>
        <v>0</v>
      </c>
      <c r="J1759" s="48">
        <f t="shared" si="5"/>
        <v>0</v>
      </c>
      <c r="K1759" s="4">
        <f t="shared" si="6"/>
        <v>4</v>
      </c>
      <c r="L1759" s="7">
        <f t="shared" si="7"/>
        <v>-0.001941673455</v>
      </c>
      <c r="M1759" s="50" t="b">
        <f t="shared" si="8"/>
        <v>0</v>
      </c>
      <c r="N1759" s="50" t="b">
        <f t="shared" si="9"/>
        <v>0</v>
      </c>
      <c r="O1759" s="50">
        <f t="shared" si="10"/>
        <v>1</v>
      </c>
      <c r="P1759" s="4">
        <f t="shared" si="37"/>
        <v>171450</v>
      </c>
      <c r="Q1759" s="21">
        <f t="shared" si="31"/>
        <v>1</v>
      </c>
      <c r="V1759" s="52"/>
      <c r="W1759" s="53" t="str">
        <f t="shared" si="33"/>
        <v/>
      </c>
      <c r="AE1759" s="16"/>
      <c r="AF1759" s="17" t="str">
        <f t="shared" si="30"/>
        <v>#VALUE!</v>
      </c>
      <c r="AG1759" s="17" t="str">
        <f t="shared" si="22"/>
        <v>#N/A</v>
      </c>
      <c r="AH1759" s="17" t="str">
        <f t="shared" si="23"/>
        <v>#N/A</v>
      </c>
      <c r="AI1759" s="34">
        <f t="shared" si="24"/>
        <v>1</v>
      </c>
      <c r="AJ1759" s="18">
        <f t="shared" si="25"/>
        <v>8959.797</v>
      </c>
      <c r="AK1759" s="18">
        <f t="shared" si="26"/>
        <v>8710.91375</v>
      </c>
      <c r="AL1759" s="18">
        <f t="shared" si="27"/>
        <v>8462.0305</v>
      </c>
    </row>
    <row r="1760" ht="12.75" customHeight="1">
      <c r="A1760" s="1">
        <v>42857.0</v>
      </c>
      <c r="B1760" s="2">
        <v>996.05</v>
      </c>
      <c r="C1760" s="3">
        <v>9941.27</v>
      </c>
      <c r="D1760" s="2">
        <v>9932.0</v>
      </c>
      <c r="E1760" s="4"/>
      <c r="F1760" s="5">
        <f t="shared" si="1"/>
        <v>945.916</v>
      </c>
      <c r="G1760" s="6">
        <f t="shared" si="2"/>
        <v>1.018203612</v>
      </c>
      <c r="H1760" s="6">
        <f t="shared" si="3"/>
        <v>1.095777386</v>
      </c>
      <c r="I1760" s="5" t="b">
        <f t="shared" si="4"/>
        <v>0</v>
      </c>
      <c r="J1760" s="48">
        <f t="shared" si="5"/>
        <v>0</v>
      </c>
      <c r="K1760" s="4">
        <f t="shared" si="6"/>
        <v>75</v>
      </c>
      <c r="L1760" s="7">
        <f t="shared" si="7"/>
        <v>-0.0009324764341</v>
      </c>
      <c r="M1760" s="50" t="b">
        <f t="shared" si="8"/>
        <v>0</v>
      </c>
      <c r="N1760" s="50" t="b">
        <f t="shared" si="9"/>
        <v>0</v>
      </c>
      <c r="O1760" s="50">
        <f t="shared" si="10"/>
        <v>1</v>
      </c>
      <c r="P1760" s="4">
        <f t="shared" si="37"/>
        <v>171250</v>
      </c>
      <c r="Q1760" s="21">
        <f t="shared" si="31"/>
        <v>1</v>
      </c>
      <c r="V1760" s="52"/>
      <c r="W1760" s="53" t="str">
        <f t="shared" si="33"/>
        <v/>
      </c>
      <c r="AE1760" s="16"/>
      <c r="AF1760" s="17" t="str">
        <f t="shared" si="30"/>
        <v>#VALUE!</v>
      </c>
      <c r="AG1760" s="17" t="str">
        <f t="shared" si="22"/>
        <v>#N/A</v>
      </c>
      <c r="AH1760" s="17" t="str">
        <f t="shared" si="23"/>
        <v>#N/A</v>
      </c>
      <c r="AI1760" s="34">
        <f t="shared" si="24"/>
        <v>1</v>
      </c>
      <c r="AJ1760" s="18">
        <f t="shared" si="25"/>
        <v>8947.143</v>
      </c>
      <c r="AK1760" s="18">
        <f t="shared" si="26"/>
        <v>8698.61125</v>
      </c>
      <c r="AL1760" s="18">
        <f t="shared" si="27"/>
        <v>8450.0795</v>
      </c>
    </row>
    <row r="1761" ht="12.75" customHeight="1">
      <c r="A1761" s="1">
        <v>42853.0</v>
      </c>
      <c r="B1761" s="2">
        <v>984.31</v>
      </c>
      <c r="C1761" s="3">
        <v>9872.0</v>
      </c>
      <c r="D1761" s="2">
        <v>9857.0</v>
      </c>
      <c r="E1761" s="4"/>
      <c r="F1761" s="5">
        <f t="shared" si="1"/>
        <v>869.538</v>
      </c>
      <c r="G1761" s="6">
        <f t="shared" si="2"/>
        <v>1.011961034</v>
      </c>
      <c r="H1761" s="6">
        <f t="shared" si="3"/>
        <v>1.098684213</v>
      </c>
      <c r="I1761" s="5" t="b">
        <f t="shared" si="4"/>
        <v>0</v>
      </c>
      <c r="J1761" s="48">
        <f t="shared" si="5"/>
        <v>0</v>
      </c>
      <c r="K1761" s="4">
        <f t="shared" si="6"/>
        <v>18</v>
      </c>
      <c r="L1761" s="7">
        <f t="shared" si="7"/>
        <v>-0.001519448947</v>
      </c>
      <c r="M1761" s="50" t="b">
        <f t="shared" si="8"/>
        <v>0</v>
      </c>
      <c r="N1761" s="50" t="b">
        <f t="shared" si="9"/>
        <v>0</v>
      </c>
      <c r="O1761" s="50">
        <f t="shared" si="10"/>
        <v>1</v>
      </c>
      <c r="P1761" s="4">
        <f t="shared" si="37"/>
        <v>167500</v>
      </c>
      <c r="Q1761" s="21">
        <f t="shared" si="31"/>
        <v>1</v>
      </c>
      <c r="V1761" s="52"/>
      <c r="W1761" s="53" t="str">
        <f t="shared" si="33"/>
        <v/>
      </c>
      <c r="AE1761" s="16"/>
      <c r="AF1761" s="17" t="str">
        <f t="shared" si="30"/>
        <v>#VALUE!</v>
      </c>
      <c r="AG1761" s="17" t="str">
        <f t="shared" si="22"/>
        <v>#N/A</v>
      </c>
      <c r="AH1761" s="17" t="str">
        <f t="shared" si="23"/>
        <v>#N/A</v>
      </c>
      <c r="AI1761" s="34">
        <f t="shared" si="24"/>
        <v>1</v>
      </c>
      <c r="AJ1761" s="18">
        <f t="shared" si="25"/>
        <v>8884.8</v>
      </c>
      <c r="AK1761" s="18">
        <f t="shared" si="26"/>
        <v>8638</v>
      </c>
      <c r="AL1761" s="18">
        <f t="shared" si="27"/>
        <v>8391.2</v>
      </c>
    </row>
    <row r="1762" ht="12.75" customHeight="1">
      <c r="A1762" s="1">
        <v>42852.0</v>
      </c>
      <c r="B1762" s="2">
        <v>809.95</v>
      </c>
      <c r="C1762" s="3">
        <v>9860.62</v>
      </c>
      <c r="D1762" s="2">
        <v>9839.0</v>
      </c>
      <c r="E1762" s="4"/>
      <c r="F1762" s="5">
        <f t="shared" si="1"/>
        <v>812.976</v>
      </c>
      <c r="G1762" s="6">
        <f t="shared" si="2"/>
        <v>1.011568653</v>
      </c>
      <c r="H1762" s="6">
        <f t="shared" si="3"/>
        <v>1.103702243</v>
      </c>
      <c r="I1762" s="5" t="b">
        <f t="shared" si="4"/>
        <v>0</v>
      </c>
      <c r="J1762" s="48">
        <f t="shared" si="5"/>
        <v>0</v>
      </c>
      <c r="K1762" s="4">
        <f t="shared" si="6"/>
        <v>-2</v>
      </c>
      <c r="L1762" s="7">
        <f t="shared" si="7"/>
        <v>-0.0021925599</v>
      </c>
      <c r="M1762" s="50" t="b">
        <f t="shared" si="8"/>
        <v>0</v>
      </c>
      <c r="N1762" s="50" t="b">
        <f t="shared" si="9"/>
        <v>0</v>
      </c>
      <c r="O1762" s="50">
        <f t="shared" si="10"/>
        <v>1</v>
      </c>
      <c r="P1762" s="4">
        <f t="shared" si="37"/>
        <v>166600</v>
      </c>
      <c r="Q1762" s="21">
        <f t="shared" si="31"/>
        <v>1</v>
      </c>
      <c r="V1762" s="52"/>
      <c r="W1762" s="53" t="str">
        <f t="shared" si="33"/>
        <v/>
      </c>
      <c r="AE1762" s="16"/>
      <c r="AF1762" s="17" t="str">
        <f t="shared" si="30"/>
        <v>#VALUE!</v>
      </c>
      <c r="AG1762" s="17" t="str">
        <f t="shared" si="22"/>
        <v>#N/A</v>
      </c>
      <c r="AH1762" s="17" t="str">
        <f t="shared" si="23"/>
        <v>#N/A</v>
      </c>
      <c r="AI1762" s="34">
        <f t="shared" si="24"/>
        <v>1</v>
      </c>
      <c r="AJ1762" s="18">
        <f t="shared" si="25"/>
        <v>8874.558</v>
      </c>
      <c r="AK1762" s="18">
        <f t="shared" si="26"/>
        <v>8628.0425</v>
      </c>
      <c r="AL1762" s="18">
        <f t="shared" si="27"/>
        <v>8381.527</v>
      </c>
    </row>
    <row r="1763" ht="12.75" customHeight="1">
      <c r="A1763" s="1">
        <v>42851.0</v>
      </c>
      <c r="B1763" s="2">
        <v>1013.33</v>
      </c>
      <c r="C1763" s="3">
        <v>9856.45</v>
      </c>
      <c r="D1763" s="2">
        <v>9841.0</v>
      </c>
      <c r="E1763" s="4"/>
      <c r="F1763" s="5">
        <f t="shared" si="1"/>
        <v>806.166</v>
      </c>
      <c r="G1763" s="6">
        <f t="shared" si="2"/>
        <v>1.012056521</v>
      </c>
      <c r="H1763" s="6">
        <f t="shared" si="3"/>
        <v>1.106527258</v>
      </c>
      <c r="I1763" s="5" t="b">
        <f t="shared" si="4"/>
        <v>0</v>
      </c>
      <c r="J1763" s="48">
        <f t="shared" si="5"/>
        <v>0</v>
      </c>
      <c r="K1763" s="4">
        <f t="shared" si="6"/>
        <v>28</v>
      </c>
      <c r="L1763" s="7">
        <f t="shared" si="7"/>
        <v>-0.001567501484</v>
      </c>
      <c r="M1763" s="50" t="b">
        <f t="shared" si="8"/>
        <v>0</v>
      </c>
      <c r="N1763" s="50" t="b">
        <f t="shared" si="9"/>
        <v>0</v>
      </c>
      <c r="O1763" s="50">
        <f t="shared" si="10"/>
        <v>1</v>
      </c>
      <c r="P1763" s="4">
        <f t="shared" si="37"/>
        <v>166700</v>
      </c>
      <c r="Q1763" s="21">
        <f t="shared" si="31"/>
        <v>1</v>
      </c>
      <c r="V1763" s="52"/>
      <c r="W1763" s="53" t="str">
        <f t="shared" si="33"/>
        <v/>
      </c>
      <c r="AE1763" s="16"/>
      <c r="AF1763" s="17" t="str">
        <f t="shared" si="30"/>
        <v>#VALUE!</v>
      </c>
      <c r="AG1763" s="17" t="str">
        <f t="shared" si="22"/>
        <v>#N/A</v>
      </c>
      <c r="AH1763" s="17" t="str">
        <f t="shared" si="23"/>
        <v>#N/A</v>
      </c>
      <c r="AI1763" s="34">
        <f t="shared" si="24"/>
        <v>1</v>
      </c>
      <c r="AJ1763" s="18">
        <f t="shared" si="25"/>
        <v>8870.805</v>
      </c>
      <c r="AK1763" s="18">
        <f t="shared" si="26"/>
        <v>8624.39375</v>
      </c>
      <c r="AL1763" s="18">
        <f t="shared" si="27"/>
        <v>8377.9825</v>
      </c>
    </row>
    <row r="1764" ht="12.75" customHeight="1">
      <c r="A1764" s="1">
        <v>42850.0</v>
      </c>
      <c r="B1764" s="2">
        <v>925.94</v>
      </c>
      <c r="C1764" s="3">
        <v>9841.71</v>
      </c>
      <c r="D1764" s="2">
        <v>9813.0</v>
      </c>
      <c r="E1764" s="4"/>
      <c r="F1764" s="5">
        <f t="shared" si="1"/>
        <v>778.256</v>
      </c>
      <c r="G1764" s="6">
        <f t="shared" si="2"/>
        <v>1.011474853</v>
      </c>
      <c r="H1764" s="6">
        <f t="shared" si="3"/>
        <v>1.015297519</v>
      </c>
      <c r="I1764" s="5" t="b">
        <f t="shared" si="4"/>
        <v>0</v>
      </c>
      <c r="J1764" s="48">
        <f t="shared" si="5"/>
        <v>0</v>
      </c>
      <c r="K1764" s="4">
        <f t="shared" si="6"/>
        <v>108</v>
      </c>
      <c r="L1764" s="7">
        <f t="shared" si="7"/>
        <v>-0.002917175979</v>
      </c>
      <c r="M1764" s="50" t="b">
        <f t="shared" si="8"/>
        <v>0</v>
      </c>
      <c r="N1764" s="50" t="b">
        <f t="shared" si="9"/>
        <v>0</v>
      </c>
      <c r="O1764" s="50">
        <f t="shared" si="10"/>
        <v>1</v>
      </c>
      <c r="P1764" s="4">
        <f t="shared" si="37"/>
        <v>165300</v>
      </c>
      <c r="Q1764" s="21">
        <f t="shared" si="31"/>
        <v>1</v>
      </c>
      <c r="V1764" s="52"/>
      <c r="W1764" s="53" t="str">
        <f t="shared" si="33"/>
        <v/>
      </c>
      <c r="AE1764" s="16"/>
      <c r="AF1764" s="17" t="str">
        <f t="shared" si="30"/>
        <v>#VALUE!</v>
      </c>
      <c r="AG1764" s="17" t="str">
        <f t="shared" si="22"/>
        <v>#N/A</v>
      </c>
      <c r="AH1764" s="17" t="str">
        <f t="shared" si="23"/>
        <v>#N/A</v>
      </c>
      <c r="AI1764" s="34">
        <f t="shared" si="24"/>
        <v>1</v>
      </c>
      <c r="AJ1764" s="18">
        <f t="shared" si="25"/>
        <v>8857.539</v>
      </c>
      <c r="AK1764" s="18">
        <f t="shared" si="26"/>
        <v>8611.49625</v>
      </c>
      <c r="AL1764" s="18">
        <f t="shared" si="27"/>
        <v>8365.4535</v>
      </c>
    </row>
    <row r="1765" ht="12.75" customHeight="1">
      <c r="A1765" s="1">
        <v>42849.0</v>
      </c>
      <c r="B1765" s="2">
        <v>614.16</v>
      </c>
      <c r="C1765" s="3">
        <v>9717.95</v>
      </c>
      <c r="D1765" s="2">
        <v>9705.0</v>
      </c>
      <c r="E1765" s="4"/>
      <c r="F1765" s="5">
        <f t="shared" si="1"/>
        <v>735.922</v>
      </c>
      <c r="G1765" s="6">
        <f t="shared" si="2"/>
        <v>0.9996111803</v>
      </c>
      <c r="H1765" s="6">
        <f t="shared" si="3"/>
        <v>0.9609628765</v>
      </c>
      <c r="I1765" s="5" t="b">
        <f t="shared" si="4"/>
        <v>0</v>
      </c>
      <c r="J1765" s="48">
        <f t="shared" si="5"/>
        <v>0</v>
      </c>
      <c r="K1765" s="4">
        <f t="shared" si="6"/>
        <v>8</v>
      </c>
      <c r="L1765" s="7">
        <f t="shared" si="7"/>
        <v>-0.001332585576</v>
      </c>
      <c r="M1765" s="50" t="b">
        <f t="shared" si="8"/>
        <v>0</v>
      </c>
      <c r="N1765" s="50" t="b">
        <f t="shared" si="9"/>
        <v>0</v>
      </c>
      <c r="O1765" s="50">
        <f t="shared" si="10"/>
        <v>1</v>
      </c>
      <c r="P1765" s="4">
        <f t="shared" si="37"/>
        <v>159900</v>
      </c>
      <c r="Q1765" s="21">
        <f t="shared" si="31"/>
        <v>1</v>
      </c>
      <c r="V1765" s="52"/>
      <c r="W1765" s="53" t="str">
        <f t="shared" si="33"/>
        <v/>
      </c>
      <c r="AE1765" s="16"/>
      <c r="AF1765" s="17" t="str">
        <f t="shared" si="30"/>
        <v>#VALUE!</v>
      </c>
      <c r="AG1765" s="17" t="str">
        <f t="shared" si="22"/>
        <v>#N/A</v>
      </c>
      <c r="AH1765" s="17" t="str">
        <f t="shared" si="23"/>
        <v>#N/A</v>
      </c>
      <c r="AI1765" s="34">
        <f t="shared" si="24"/>
        <v>1</v>
      </c>
      <c r="AJ1765" s="18">
        <f t="shared" si="25"/>
        <v>8746.155</v>
      </c>
      <c r="AK1765" s="18">
        <f t="shared" si="26"/>
        <v>8503.20625</v>
      </c>
      <c r="AL1765" s="18">
        <f t="shared" si="27"/>
        <v>8260.2575</v>
      </c>
    </row>
    <row r="1766" ht="12.75" customHeight="1">
      <c r="A1766" s="1">
        <v>42846.0</v>
      </c>
      <c r="B1766" s="2">
        <v>701.5</v>
      </c>
      <c r="C1766" s="3">
        <v>9717.41</v>
      </c>
      <c r="D1766" s="2">
        <v>9697.0</v>
      </c>
      <c r="E1766" s="4"/>
      <c r="F1766" s="5">
        <f t="shared" si="1"/>
        <v>768.874</v>
      </c>
      <c r="G1766" s="6">
        <f t="shared" si="2"/>
        <v>1.000178783</v>
      </c>
      <c r="H1766" s="6">
        <f t="shared" si="3"/>
        <v>0.9617401092</v>
      </c>
      <c r="I1766" s="5" t="b">
        <f t="shared" si="4"/>
        <v>0</v>
      </c>
      <c r="J1766" s="48">
        <f t="shared" si="5"/>
        <v>0</v>
      </c>
      <c r="K1766" s="4">
        <f t="shared" si="6"/>
        <v>82</v>
      </c>
      <c r="L1766" s="7">
        <f t="shared" si="7"/>
        <v>-0.002100353901</v>
      </c>
      <c r="M1766" s="50" t="b">
        <f t="shared" si="8"/>
        <v>0</v>
      </c>
      <c r="N1766" s="50" t="b">
        <f t="shared" si="9"/>
        <v>0</v>
      </c>
      <c r="O1766" s="50">
        <f t="shared" si="10"/>
        <v>1</v>
      </c>
      <c r="P1766" s="4">
        <f t="shared" si="37"/>
        <v>159500</v>
      </c>
      <c r="Q1766" s="21">
        <f t="shared" si="31"/>
        <v>1</v>
      </c>
      <c r="V1766" s="52"/>
      <c r="W1766" s="53" t="str">
        <f t="shared" si="33"/>
        <v/>
      </c>
      <c r="AE1766" s="16"/>
      <c r="AF1766" s="17" t="str">
        <f t="shared" si="30"/>
        <v>#VALUE!</v>
      </c>
      <c r="AG1766" s="17" t="str">
        <f t="shared" si="22"/>
        <v>#N/A</v>
      </c>
      <c r="AH1766" s="17" t="str">
        <f t="shared" si="23"/>
        <v>#N/A</v>
      </c>
      <c r="AI1766" s="34">
        <f t="shared" si="24"/>
        <v>1</v>
      </c>
      <c r="AJ1766" s="18">
        <f t="shared" si="25"/>
        <v>8745.669</v>
      </c>
      <c r="AK1766" s="18">
        <f t="shared" si="26"/>
        <v>8502.73375</v>
      </c>
      <c r="AL1766" s="18">
        <f t="shared" si="27"/>
        <v>8259.7985</v>
      </c>
    </row>
    <row r="1767" ht="12.75" customHeight="1">
      <c r="A1767" s="1">
        <v>42845.0</v>
      </c>
      <c r="B1767" s="2">
        <v>775.9</v>
      </c>
      <c r="C1767" s="3">
        <v>9632.69</v>
      </c>
      <c r="D1767" s="2">
        <v>9615.0</v>
      </c>
      <c r="E1767" s="4"/>
      <c r="F1767" s="5">
        <f t="shared" si="1"/>
        <v>801.502</v>
      </c>
      <c r="G1767" s="6">
        <f t="shared" si="2"/>
        <v>0.9921823513</v>
      </c>
      <c r="H1767" s="6">
        <f t="shared" si="3"/>
        <v>0.9640201598</v>
      </c>
      <c r="I1767" s="5" t="b">
        <f t="shared" si="4"/>
        <v>0</v>
      </c>
      <c r="J1767" s="48">
        <f t="shared" si="5"/>
        <v>0</v>
      </c>
      <c r="K1767" s="4">
        <f t="shared" si="6"/>
        <v>-23</v>
      </c>
      <c r="L1767" s="7">
        <f t="shared" si="7"/>
        <v>-0.001836454822</v>
      </c>
      <c r="M1767" s="50" t="b">
        <f t="shared" si="8"/>
        <v>0</v>
      </c>
      <c r="N1767" s="50" t="b">
        <f t="shared" si="9"/>
        <v>0</v>
      </c>
      <c r="O1767" s="50">
        <f t="shared" si="10"/>
        <v>1</v>
      </c>
      <c r="P1767" s="4">
        <f t="shared" si="37"/>
        <v>155400</v>
      </c>
      <c r="Q1767" s="21">
        <f t="shared" si="31"/>
        <v>1</v>
      </c>
      <c r="V1767" s="52"/>
      <c r="W1767" s="53" t="str">
        <f t="shared" si="33"/>
        <v/>
      </c>
      <c r="AE1767" s="16"/>
      <c r="AF1767" s="17" t="str">
        <f t="shared" si="30"/>
        <v>#VALUE!</v>
      </c>
      <c r="AG1767" s="17" t="str">
        <f t="shared" si="22"/>
        <v>#N/A</v>
      </c>
      <c r="AH1767" s="17" t="str">
        <f t="shared" si="23"/>
        <v>#N/A</v>
      </c>
      <c r="AI1767" s="34">
        <f t="shared" si="24"/>
        <v>1</v>
      </c>
      <c r="AJ1767" s="18">
        <f t="shared" si="25"/>
        <v>8669.421</v>
      </c>
      <c r="AK1767" s="18">
        <f t="shared" si="26"/>
        <v>8428.60375</v>
      </c>
      <c r="AL1767" s="18">
        <f t="shared" si="27"/>
        <v>8187.7865</v>
      </c>
      <c r="AM1767" s="19">
        <v>135.0</v>
      </c>
      <c r="AN1767" s="19">
        <v>313.0</v>
      </c>
      <c r="AO1767" s="19">
        <v>43.5</v>
      </c>
      <c r="AP1767" s="19">
        <v>20.5</v>
      </c>
      <c r="AQ1767" s="19">
        <v>13.5</v>
      </c>
    </row>
    <row r="1768" ht="12.75" customHeight="1">
      <c r="A1768" s="102">
        <v>42844.0</v>
      </c>
      <c r="B1768" s="2">
        <v>873.78</v>
      </c>
      <c r="C1768" s="3">
        <v>9639.94</v>
      </c>
      <c r="D1768" s="2">
        <v>9638.0</v>
      </c>
      <c r="E1768" s="4"/>
      <c r="F1768" s="5">
        <f t="shared" si="1"/>
        <v>817.532</v>
      </c>
      <c r="G1768" s="6">
        <f t="shared" si="2"/>
        <v>0.9933620196</v>
      </c>
      <c r="H1768" s="6">
        <f t="shared" si="3"/>
        <v>0.965617285</v>
      </c>
      <c r="I1768" s="5" t="b">
        <f t="shared" si="4"/>
        <v>0</v>
      </c>
      <c r="J1768" s="48">
        <f t="shared" si="5"/>
        <v>0</v>
      </c>
      <c r="K1768" s="4">
        <f t="shared" si="6"/>
        <v>-99</v>
      </c>
      <c r="L1768" s="7">
        <f t="shared" si="7"/>
        <v>-0.0002012460658</v>
      </c>
      <c r="M1768" s="50" t="b">
        <f t="shared" si="8"/>
        <v>0</v>
      </c>
      <c r="N1768" s="50" t="b">
        <f t="shared" si="9"/>
        <v>0</v>
      </c>
      <c r="O1768" s="50">
        <f t="shared" si="10"/>
        <v>-1</v>
      </c>
      <c r="P1768" s="4">
        <f t="shared" si="37"/>
        <v>154250</v>
      </c>
      <c r="Q1768" s="21">
        <f t="shared" si="31"/>
        <v>-1</v>
      </c>
      <c r="V1768" s="52"/>
      <c r="W1768" s="53" t="str">
        <f t="shared" si="33"/>
        <v/>
      </c>
      <c r="AE1768" s="16"/>
      <c r="AF1768" s="17" t="str">
        <f t="shared" si="30"/>
        <v>#VALUE!</v>
      </c>
      <c r="AG1768" s="17" t="str">
        <f t="shared" si="22"/>
        <v>#N/A</v>
      </c>
      <c r="AH1768" s="17" t="str">
        <f t="shared" si="23"/>
        <v>#N/A</v>
      </c>
      <c r="AI1768" s="34">
        <f t="shared" si="24"/>
        <v>1</v>
      </c>
      <c r="AJ1768" s="18">
        <f t="shared" si="25"/>
        <v>8675.946</v>
      </c>
      <c r="AK1768" s="18">
        <f t="shared" si="26"/>
        <v>8434.9475</v>
      </c>
      <c r="AL1768" s="18">
        <f t="shared" si="27"/>
        <v>8193.949</v>
      </c>
    </row>
    <row r="1769" ht="12.75" customHeight="1">
      <c r="A1769" s="1">
        <v>42843.0</v>
      </c>
      <c r="B1769" s="2">
        <v>714.27</v>
      </c>
      <c r="C1769" s="3">
        <v>9746.56</v>
      </c>
      <c r="D1769" s="2">
        <v>9737.0</v>
      </c>
      <c r="E1769" s="4"/>
      <c r="F1769" s="5">
        <f t="shared" si="1"/>
        <v>820.034</v>
      </c>
      <c r="G1769" s="6">
        <f t="shared" si="2"/>
        <v>1.004745309</v>
      </c>
      <c r="H1769" s="6">
        <f t="shared" si="3"/>
        <v>0.9816452167</v>
      </c>
      <c r="I1769" s="5" t="b">
        <f t="shared" si="4"/>
        <v>0</v>
      </c>
      <c r="J1769" s="48">
        <f t="shared" si="5"/>
        <v>0</v>
      </c>
      <c r="K1769" s="4">
        <f t="shared" si="6"/>
        <v>15</v>
      </c>
      <c r="L1769" s="7">
        <f t="shared" si="7"/>
        <v>-0.0009808588876</v>
      </c>
      <c r="M1769" s="50" t="b">
        <f t="shared" si="8"/>
        <v>0</v>
      </c>
      <c r="N1769" s="50" t="b">
        <f t="shared" si="9"/>
        <v>0</v>
      </c>
      <c r="O1769" s="50">
        <f t="shared" si="10"/>
        <v>-1</v>
      </c>
      <c r="P1769" s="4">
        <f t="shared" si="37"/>
        <v>149300</v>
      </c>
      <c r="Q1769" s="21">
        <f t="shared" si="31"/>
        <v>-1</v>
      </c>
      <c r="V1769" s="52"/>
      <c r="W1769" s="53" t="str">
        <f t="shared" si="33"/>
        <v/>
      </c>
      <c r="AE1769" s="16"/>
      <c r="AF1769" s="17" t="str">
        <f t="shared" si="30"/>
        <v>#VALUE!</v>
      </c>
      <c r="AG1769" s="17" t="str">
        <f t="shared" si="22"/>
        <v>#N/A</v>
      </c>
      <c r="AH1769" s="17" t="str">
        <f t="shared" si="23"/>
        <v>#N/A</v>
      </c>
      <c r="AI1769" s="34">
        <f t="shared" si="24"/>
        <v>1</v>
      </c>
      <c r="AJ1769" s="18">
        <f t="shared" si="25"/>
        <v>8771.904</v>
      </c>
      <c r="AK1769" s="18">
        <f t="shared" si="26"/>
        <v>8528.24</v>
      </c>
      <c r="AL1769" s="18">
        <f t="shared" si="27"/>
        <v>8284.576</v>
      </c>
    </row>
    <row r="1770" ht="12.75" customHeight="1">
      <c r="A1770" s="1">
        <v>42842.0</v>
      </c>
      <c r="B1770" s="2">
        <v>778.92</v>
      </c>
      <c r="C1770" s="3">
        <v>9716.4</v>
      </c>
      <c r="D1770" s="2">
        <v>9722.0</v>
      </c>
      <c r="E1770" s="4"/>
      <c r="F1770" s="5">
        <f t="shared" si="1"/>
        <v>863.516</v>
      </c>
      <c r="G1770" s="6">
        <f t="shared" si="2"/>
        <v>1.002326458</v>
      </c>
      <c r="H1770" s="6">
        <f t="shared" si="3"/>
        <v>1.031677585</v>
      </c>
      <c r="I1770" s="5" t="b">
        <f t="shared" si="4"/>
        <v>0</v>
      </c>
      <c r="J1770" s="48">
        <f t="shared" si="5"/>
        <v>0</v>
      </c>
      <c r="K1770" s="4">
        <f t="shared" si="6"/>
        <v>6</v>
      </c>
      <c r="L1770" s="7">
        <f t="shared" si="7"/>
        <v>0.0005763451484</v>
      </c>
      <c r="M1770" s="50" t="b">
        <f t="shared" si="8"/>
        <v>0</v>
      </c>
      <c r="N1770" s="50" t="b">
        <f t="shared" si="9"/>
        <v>0</v>
      </c>
      <c r="O1770" s="50">
        <f t="shared" si="10"/>
        <v>-1</v>
      </c>
      <c r="P1770" s="4">
        <f t="shared" si="37"/>
        <v>150050</v>
      </c>
      <c r="Q1770" s="21">
        <f t="shared" si="31"/>
        <v>-1</v>
      </c>
      <c r="V1770" s="52"/>
      <c r="W1770" s="53" t="str">
        <f t="shared" si="33"/>
        <v/>
      </c>
      <c r="AE1770" s="16"/>
      <c r="AF1770" s="17" t="str">
        <f t="shared" si="30"/>
        <v>#VALUE!</v>
      </c>
      <c r="AG1770" s="17" t="str">
        <f t="shared" si="22"/>
        <v>#N/A</v>
      </c>
      <c r="AH1770" s="17" t="str">
        <f t="shared" si="23"/>
        <v>#N/A</v>
      </c>
      <c r="AI1770" s="34">
        <f t="shared" si="24"/>
        <v>1</v>
      </c>
      <c r="AJ1770" s="18">
        <f t="shared" si="25"/>
        <v>8744.76</v>
      </c>
      <c r="AK1770" s="18">
        <f t="shared" si="26"/>
        <v>8501.85</v>
      </c>
      <c r="AL1770" s="18">
        <f t="shared" si="27"/>
        <v>8258.94</v>
      </c>
    </row>
    <row r="1771" ht="12.75" customHeight="1">
      <c r="A1771" s="1">
        <v>42839.0</v>
      </c>
      <c r="B1771" s="2">
        <v>864.64</v>
      </c>
      <c r="C1771" s="3">
        <v>9732.93</v>
      </c>
      <c r="D1771" s="2">
        <v>9716.0</v>
      </c>
      <c r="E1771" s="4"/>
      <c r="F1771" s="5">
        <f t="shared" si="1"/>
        <v>878.258</v>
      </c>
      <c r="G1771" s="6">
        <f t="shared" si="2"/>
        <v>1.004665177</v>
      </c>
      <c r="H1771" s="6">
        <f t="shared" si="3"/>
        <v>1.035152076</v>
      </c>
      <c r="I1771" s="5" t="b">
        <f t="shared" si="4"/>
        <v>0</v>
      </c>
      <c r="J1771" s="48">
        <f t="shared" si="5"/>
        <v>0</v>
      </c>
      <c r="K1771" s="4">
        <f t="shared" si="6"/>
        <v>-130</v>
      </c>
      <c r="L1771" s="7">
        <f t="shared" si="7"/>
        <v>-0.001739455642</v>
      </c>
      <c r="M1771" s="50" t="b">
        <f t="shared" si="8"/>
        <v>0</v>
      </c>
      <c r="N1771" s="50" t="b">
        <f t="shared" si="9"/>
        <v>0</v>
      </c>
      <c r="O1771" s="50">
        <f t="shared" si="10"/>
        <v>1</v>
      </c>
      <c r="P1771" s="4">
        <f t="shared" si="37"/>
        <v>149750</v>
      </c>
      <c r="Q1771" s="21">
        <f t="shared" si="31"/>
        <v>1</v>
      </c>
      <c r="V1771" s="52"/>
      <c r="W1771" s="53" t="str">
        <f t="shared" si="33"/>
        <v/>
      </c>
      <c r="AE1771" s="16"/>
      <c r="AF1771" s="17" t="str">
        <f t="shared" si="30"/>
        <v>#VALUE!</v>
      </c>
      <c r="AG1771" s="17" t="str">
        <f t="shared" si="22"/>
        <v>#N/A</v>
      </c>
      <c r="AH1771" s="17" t="str">
        <f t="shared" si="23"/>
        <v>#N/A</v>
      </c>
      <c r="AI1771" s="34">
        <f t="shared" si="24"/>
        <v>1</v>
      </c>
      <c r="AJ1771" s="18">
        <f t="shared" si="25"/>
        <v>8759.637</v>
      </c>
      <c r="AK1771" s="18">
        <f t="shared" si="26"/>
        <v>8516.31375</v>
      </c>
      <c r="AL1771" s="18">
        <f t="shared" si="27"/>
        <v>8272.9905</v>
      </c>
    </row>
    <row r="1772" ht="12.75" customHeight="1">
      <c r="A1772" s="1">
        <v>42838.0</v>
      </c>
      <c r="B1772" s="2">
        <v>856.05</v>
      </c>
      <c r="C1772" s="3">
        <v>9836.68</v>
      </c>
      <c r="D1772" s="2">
        <v>9846.0</v>
      </c>
      <c r="E1772" s="4"/>
      <c r="F1772" s="5">
        <f t="shared" si="1"/>
        <v>904.6</v>
      </c>
      <c r="G1772" s="6">
        <f t="shared" si="2"/>
        <v>1.016057211</v>
      </c>
      <c r="H1772" s="6">
        <f t="shared" si="3"/>
        <v>1.111659886</v>
      </c>
      <c r="I1772" s="5" t="b">
        <f t="shared" si="4"/>
        <v>0</v>
      </c>
      <c r="J1772" s="48">
        <f t="shared" si="5"/>
        <v>0</v>
      </c>
      <c r="K1772" s="4">
        <f t="shared" si="6"/>
        <v>32</v>
      </c>
      <c r="L1772" s="7">
        <f t="shared" si="7"/>
        <v>0.0009474741478</v>
      </c>
      <c r="M1772" s="50" t="b">
        <f t="shared" si="8"/>
        <v>0</v>
      </c>
      <c r="N1772" s="50" t="b">
        <f t="shared" si="9"/>
        <v>0</v>
      </c>
      <c r="O1772" s="50">
        <f t="shared" si="10"/>
        <v>-1</v>
      </c>
      <c r="P1772" s="4">
        <f t="shared" si="37"/>
        <v>143250</v>
      </c>
      <c r="Q1772" s="21">
        <f t="shared" si="31"/>
        <v>-1</v>
      </c>
      <c r="V1772" s="52"/>
      <c r="W1772" s="53" t="str">
        <f t="shared" si="33"/>
        <v/>
      </c>
      <c r="AE1772" s="16"/>
      <c r="AF1772" s="17" t="str">
        <f t="shared" si="30"/>
        <v>#VALUE!</v>
      </c>
      <c r="AG1772" s="17" t="str">
        <f t="shared" si="22"/>
        <v>#N/A</v>
      </c>
      <c r="AH1772" s="17" t="str">
        <f t="shared" si="23"/>
        <v>#N/A</v>
      </c>
      <c r="AI1772" s="34">
        <f t="shared" si="24"/>
        <v>1</v>
      </c>
      <c r="AJ1772" s="18">
        <f t="shared" si="25"/>
        <v>8853.012</v>
      </c>
      <c r="AK1772" s="18">
        <f t="shared" si="26"/>
        <v>8607.095</v>
      </c>
      <c r="AL1772" s="18">
        <f t="shared" si="27"/>
        <v>8361.178</v>
      </c>
    </row>
    <row r="1773" ht="12.75" customHeight="1">
      <c r="A1773" s="1">
        <v>42837.0</v>
      </c>
      <c r="B1773" s="2">
        <v>886.29</v>
      </c>
      <c r="C1773" s="3">
        <v>9817.68</v>
      </c>
      <c r="D1773" s="2">
        <v>9814.0</v>
      </c>
      <c r="E1773" s="4"/>
      <c r="F1773" s="5">
        <f t="shared" si="1"/>
        <v>912.7</v>
      </c>
      <c r="G1773" s="6">
        <f t="shared" si="2"/>
        <v>1.014906158</v>
      </c>
      <c r="H1773" s="6">
        <f t="shared" si="3"/>
        <v>1.115046516</v>
      </c>
      <c r="I1773" s="5" t="b">
        <f t="shared" si="4"/>
        <v>0</v>
      </c>
      <c r="J1773" s="48">
        <f t="shared" si="5"/>
        <v>0</v>
      </c>
      <c r="K1773" s="4">
        <f t="shared" si="6"/>
        <v>-2</v>
      </c>
      <c r="L1773" s="7">
        <f t="shared" si="7"/>
        <v>-0.000374833973</v>
      </c>
      <c r="M1773" s="50" t="b">
        <f t="shared" si="8"/>
        <v>0</v>
      </c>
      <c r="N1773" s="50" t="b">
        <f t="shared" si="9"/>
        <v>0</v>
      </c>
      <c r="O1773" s="50">
        <f t="shared" si="10"/>
        <v>-1</v>
      </c>
      <c r="P1773" s="4">
        <f t="shared" si="37"/>
        <v>144850</v>
      </c>
      <c r="Q1773" s="21">
        <f t="shared" si="31"/>
        <v>-1</v>
      </c>
      <c r="V1773" s="52"/>
      <c r="W1773" s="53" t="str">
        <f t="shared" si="33"/>
        <v/>
      </c>
      <c r="AE1773" s="16"/>
      <c r="AF1773" s="17" t="str">
        <f t="shared" si="30"/>
        <v>#VALUE!</v>
      </c>
      <c r="AG1773" s="17" t="str">
        <f t="shared" si="22"/>
        <v>#N/A</v>
      </c>
      <c r="AH1773" s="17" t="str">
        <f t="shared" si="23"/>
        <v>#N/A</v>
      </c>
      <c r="AI1773" s="34">
        <f t="shared" si="24"/>
        <v>1</v>
      </c>
      <c r="AJ1773" s="18">
        <f t="shared" si="25"/>
        <v>8835.912</v>
      </c>
      <c r="AK1773" s="18">
        <f t="shared" si="26"/>
        <v>8590.47</v>
      </c>
      <c r="AL1773" s="18">
        <f t="shared" si="27"/>
        <v>8345.028</v>
      </c>
    </row>
    <row r="1774" ht="12.75" customHeight="1">
      <c r="A1774" s="1">
        <v>42836.0</v>
      </c>
      <c r="B1774" s="2">
        <v>931.68</v>
      </c>
      <c r="C1774" s="3">
        <v>9832.42</v>
      </c>
      <c r="D1774" s="2">
        <v>9816.0</v>
      </c>
      <c r="E1774" s="4"/>
      <c r="F1774" s="5">
        <f t="shared" si="1"/>
        <v>983.594</v>
      </c>
      <c r="G1774" s="6">
        <f t="shared" si="2"/>
        <v>1.017235308</v>
      </c>
      <c r="H1774" s="6">
        <f t="shared" si="3"/>
        <v>1.391851773</v>
      </c>
      <c r="I1774" s="5" t="b">
        <f t="shared" si="4"/>
        <v>0</v>
      </c>
      <c r="J1774" s="48">
        <f t="shared" si="5"/>
        <v>0</v>
      </c>
      <c r="K1774" s="4">
        <f t="shared" si="6"/>
        <v>-60</v>
      </c>
      <c r="L1774" s="7">
        <f t="shared" si="7"/>
        <v>-0.001669985619</v>
      </c>
      <c r="M1774" s="50" t="b">
        <f t="shared" si="8"/>
        <v>0</v>
      </c>
      <c r="N1774" s="50" t="b">
        <f t="shared" si="9"/>
        <v>0</v>
      </c>
      <c r="O1774" s="50">
        <f t="shared" si="10"/>
        <v>1</v>
      </c>
      <c r="P1774" s="4">
        <f t="shared" si="37"/>
        <v>144950</v>
      </c>
      <c r="Q1774" s="21">
        <f t="shared" si="31"/>
        <v>1</v>
      </c>
      <c r="V1774" s="52"/>
      <c r="W1774" s="53" t="str">
        <f t="shared" si="33"/>
        <v/>
      </c>
      <c r="AE1774" s="16"/>
      <c r="AF1774" s="17" t="str">
        <f t="shared" si="30"/>
        <v>#VALUE!</v>
      </c>
      <c r="AG1774" s="17" t="str">
        <f t="shared" si="22"/>
        <v>#N/A</v>
      </c>
      <c r="AH1774" s="17" t="str">
        <f t="shared" si="23"/>
        <v>#N/A</v>
      </c>
      <c r="AI1774" s="34">
        <f t="shared" si="24"/>
        <v>1</v>
      </c>
      <c r="AJ1774" s="18">
        <f t="shared" si="25"/>
        <v>8849.178</v>
      </c>
      <c r="AK1774" s="18">
        <f t="shared" si="26"/>
        <v>8603.3675</v>
      </c>
      <c r="AL1774" s="18">
        <f t="shared" si="27"/>
        <v>8357.557</v>
      </c>
    </row>
    <row r="1775" ht="12.75" customHeight="1">
      <c r="A1775" s="1">
        <v>42835.0</v>
      </c>
      <c r="B1775" s="2">
        <v>852.63</v>
      </c>
      <c r="C1775" s="3">
        <v>9882.54</v>
      </c>
      <c r="D1775" s="2">
        <v>9876.0</v>
      </c>
      <c r="E1775" s="4"/>
      <c r="F1775" s="5">
        <f t="shared" si="1"/>
        <v>998.384</v>
      </c>
      <c r="G1775" s="6">
        <f t="shared" si="2"/>
        <v>1.023383109</v>
      </c>
      <c r="H1775" s="6">
        <f t="shared" si="3"/>
        <v>1.401610451</v>
      </c>
      <c r="I1775" s="5" t="b">
        <f t="shared" si="4"/>
        <v>0</v>
      </c>
      <c r="J1775" s="48">
        <f t="shared" si="5"/>
        <v>0</v>
      </c>
      <c r="K1775" s="4">
        <f t="shared" si="6"/>
        <v>13</v>
      </c>
      <c r="L1775" s="7">
        <f t="shared" si="7"/>
        <v>-0.0006617731879</v>
      </c>
      <c r="M1775" s="50" t="b">
        <f t="shared" si="8"/>
        <v>0</v>
      </c>
      <c r="N1775" s="50" t="b">
        <f t="shared" si="9"/>
        <v>0</v>
      </c>
      <c r="O1775" s="50">
        <f t="shared" si="10"/>
        <v>-1</v>
      </c>
      <c r="P1775" s="4">
        <f t="shared" si="37"/>
        <v>141950</v>
      </c>
      <c r="Q1775" s="21">
        <f t="shared" si="31"/>
        <v>-1</v>
      </c>
      <c r="V1775" s="52"/>
      <c r="W1775" s="53" t="str">
        <f t="shared" si="33"/>
        <v/>
      </c>
      <c r="AE1775" s="16"/>
      <c r="AF1775" s="17" t="str">
        <f t="shared" si="30"/>
        <v>#VALUE!</v>
      </c>
      <c r="AG1775" s="17" t="str">
        <f t="shared" si="22"/>
        <v>#N/A</v>
      </c>
      <c r="AH1775" s="17" t="str">
        <f t="shared" si="23"/>
        <v>#N/A</v>
      </c>
      <c r="AI1775" s="34">
        <f t="shared" si="24"/>
        <v>1</v>
      </c>
      <c r="AJ1775" s="18">
        <f t="shared" si="25"/>
        <v>8894.286</v>
      </c>
      <c r="AK1775" s="18">
        <f t="shared" si="26"/>
        <v>8647.2225</v>
      </c>
      <c r="AL1775" s="18">
        <f t="shared" si="27"/>
        <v>8400.159</v>
      </c>
    </row>
    <row r="1776" ht="12.75" customHeight="1">
      <c r="A1776" s="1">
        <v>42832.0</v>
      </c>
      <c r="B1776" s="2">
        <v>996.35</v>
      </c>
      <c r="C1776" s="3">
        <v>9873.37</v>
      </c>
      <c r="D1776" s="2">
        <v>9863.0</v>
      </c>
      <c r="E1776" s="4"/>
      <c r="F1776" s="5">
        <f t="shared" si="1"/>
        <v>1006.008</v>
      </c>
      <c r="G1776" s="6">
        <f t="shared" si="2"/>
        <v>1.02351047</v>
      </c>
      <c r="H1776" s="6">
        <f t="shared" si="3"/>
        <v>1.41223927</v>
      </c>
      <c r="I1776" s="5" t="b">
        <f t="shared" si="4"/>
        <v>0</v>
      </c>
      <c r="J1776" s="48">
        <f t="shared" si="5"/>
        <v>0</v>
      </c>
      <c r="K1776" s="4">
        <f t="shared" si="6"/>
        <v>-34</v>
      </c>
      <c r="L1776" s="7">
        <f t="shared" si="7"/>
        <v>-0.001050299948</v>
      </c>
      <c r="M1776" s="50" t="b">
        <f t="shared" si="8"/>
        <v>0</v>
      </c>
      <c r="N1776" s="50" t="b">
        <f t="shared" si="9"/>
        <v>0</v>
      </c>
      <c r="O1776" s="50">
        <f t="shared" si="10"/>
        <v>1</v>
      </c>
      <c r="P1776" s="107">
        <f t="shared" si="37"/>
        <v>141300</v>
      </c>
      <c r="Q1776" s="21">
        <f t="shared" si="31"/>
        <v>1</v>
      </c>
      <c r="V1776" s="52"/>
      <c r="W1776" s="53" t="str">
        <f t="shared" si="33"/>
        <v/>
      </c>
      <c r="AE1776" s="16"/>
      <c r="AF1776" s="17" t="str">
        <f t="shared" si="30"/>
        <v>#VALUE!</v>
      </c>
      <c r="AG1776" s="17" t="str">
        <f t="shared" si="22"/>
        <v>#N/A</v>
      </c>
      <c r="AH1776" s="17" t="str">
        <f t="shared" si="23"/>
        <v>#N/A</v>
      </c>
      <c r="AI1776" s="34">
        <f t="shared" si="24"/>
        <v>1</v>
      </c>
      <c r="AJ1776" s="18">
        <f t="shared" si="25"/>
        <v>8886.033</v>
      </c>
      <c r="AK1776" s="18">
        <f t="shared" si="26"/>
        <v>8639.19875</v>
      </c>
      <c r="AL1776" s="18">
        <f t="shared" si="27"/>
        <v>8392.3645</v>
      </c>
    </row>
    <row r="1777" ht="12.75" customHeight="1">
      <c r="A1777" s="1">
        <v>42831.0</v>
      </c>
      <c r="B1777" s="2">
        <v>896.55</v>
      </c>
      <c r="C1777" s="3">
        <v>9897.8</v>
      </c>
      <c r="D1777" s="2">
        <v>9897.0</v>
      </c>
      <c r="E1777" s="4"/>
      <c r="F1777" s="5">
        <f t="shared" si="1"/>
        <v>980.764</v>
      </c>
      <c r="G1777" s="6">
        <f t="shared" si="2"/>
        <v>1.027143012</v>
      </c>
      <c r="H1777" s="6">
        <f t="shared" si="3"/>
        <v>1.423976943</v>
      </c>
      <c r="I1777" s="5" t="b">
        <f t="shared" si="4"/>
        <v>0</v>
      </c>
      <c r="J1777" s="48">
        <f t="shared" si="5"/>
        <v>0</v>
      </c>
      <c r="K1777" s="4">
        <f t="shared" si="6"/>
        <v>-64</v>
      </c>
      <c r="L1777" s="7">
        <f t="shared" si="7"/>
        <v>-0.00008082604215</v>
      </c>
      <c r="M1777" s="50" t="b">
        <f t="shared" si="8"/>
        <v>0</v>
      </c>
      <c r="N1777" s="50" t="b">
        <f t="shared" si="9"/>
        <v>0</v>
      </c>
      <c r="O1777" s="50">
        <f t="shared" si="10"/>
        <v>-1</v>
      </c>
      <c r="P1777" s="4">
        <f t="shared" si="37"/>
        <v>139600</v>
      </c>
      <c r="Q1777" s="21">
        <f t="shared" si="31"/>
        <v>-1</v>
      </c>
      <c r="V1777" s="52"/>
      <c r="W1777" s="53" t="str">
        <f t="shared" si="33"/>
        <v/>
      </c>
      <c r="AE1777" s="16"/>
      <c r="AF1777" s="17" t="str">
        <f t="shared" si="30"/>
        <v>#VALUE!</v>
      </c>
      <c r="AG1777" s="17" t="str">
        <f t="shared" si="22"/>
        <v>#N/A</v>
      </c>
      <c r="AH1777" s="17" t="str">
        <f t="shared" si="23"/>
        <v>#N/A</v>
      </c>
      <c r="AI1777" s="34">
        <f t="shared" si="24"/>
        <v>1</v>
      </c>
      <c r="AJ1777" s="18">
        <f t="shared" si="25"/>
        <v>8908.02</v>
      </c>
      <c r="AK1777" s="18">
        <f t="shared" si="26"/>
        <v>8660.575</v>
      </c>
      <c r="AL1777" s="18">
        <f t="shared" si="27"/>
        <v>8413.13</v>
      </c>
    </row>
    <row r="1778" ht="12.75" customHeight="1">
      <c r="A1778" s="1">
        <v>42830.0</v>
      </c>
      <c r="B1778" s="2">
        <v>1240.76</v>
      </c>
      <c r="C1778" s="3">
        <v>9949.48</v>
      </c>
      <c r="D1778" s="2">
        <v>9961.0</v>
      </c>
      <c r="E1778" s="4"/>
      <c r="F1778" s="5">
        <f t="shared" si="1"/>
        <v>1007.51</v>
      </c>
      <c r="G1778" s="6">
        <f t="shared" si="2"/>
        <v>1.033837718</v>
      </c>
      <c r="H1778" s="6">
        <f t="shared" si="3"/>
        <v>1.434302095</v>
      </c>
      <c r="I1778" s="5" t="b">
        <f t="shared" si="4"/>
        <v>0</v>
      </c>
      <c r="J1778" s="48">
        <f t="shared" si="5"/>
        <v>0</v>
      </c>
      <c r="K1778" s="4">
        <f t="shared" si="6"/>
        <v>140</v>
      </c>
      <c r="L1778" s="7">
        <f t="shared" si="7"/>
        <v>0.001157849455</v>
      </c>
      <c r="M1778" s="50" t="b">
        <f t="shared" si="8"/>
        <v>0</v>
      </c>
      <c r="N1778" s="50" t="b">
        <f t="shared" si="9"/>
        <v>0</v>
      </c>
      <c r="O1778" s="50">
        <f t="shared" si="10"/>
        <v>-1</v>
      </c>
      <c r="P1778" s="4">
        <f t="shared" si="37"/>
        <v>136400</v>
      </c>
      <c r="Q1778" s="21">
        <f t="shared" si="31"/>
        <v>-1</v>
      </c>
      <c r="V1778" s="52"/>
      <c r="W1778" s="53" t="str">
        <f t="shared" si="33"/>
        <v/>
      </c>
      <c r="AE1778" s="16"/>
      <c r="AF1778" s="17" t="str">
        <f t="shared" si="30"/>
        <v>#VALUE!</v>
      </c>
      <c r="AG1778" s="17" t="str">
        <f t="shared" si="22"/>
        <v>#N/A</v>
      </c>
      <c r="AH1778" s="17" t="str">
        <f t="shared" si="23"/>
        <v>#N/A</v>
      </c>
      <c r="AI1778" s="34">
        <f t="shared" si="24"/>
        <v>1</v>
      </c>
      <c r="AJ1778" s="18">
        <f t="shared" si="25"/>
        <v>8954.532</v>
      </c>
      <c r="AK1778" s="18">
        <f t="shared" si="26"/>
        <v>8705.795</v>
      </c>
      <c r="AL1778" s="18">
        <f t="shared" si="27"/>
        <v>8457.058</v>
      </c>
    </row>
    <row r="1779" ht="12.75" customHeight="1">
      <c r="A1779" s="1">
        <v>42825.0</v>
      </c>
      <c r="B1779" s="2">
        <v>1005.63</v>
      </c>
      <c r="C1779" s="3">
        <v>9811.52</v>
      </c>
      <c r="D1779" s="2">
        <v>9821.0</v>
      </c>
      <c r="E1779" s="4"/>
      <c r="F1779" s="5">
        <f t="shared" si="1"/>
        <v>931.712</v>
      </c>
      <c r="G1779" s="6">
        <f t="shared" si="2"/>
        <v>1.020824985</v>
      </c>
      <c r="H1779" s="6">
        <f t="shared" si="3"/>
        <v>1.209042353</v>
      </c>
      <c r="I1779" s="5" t="b">
        <f t="shared" si="4"/>
        <v>0</v>
      </c>
      <c r="J1779" s="48">
        <f t="shared" si="5"/>
        <v>0</v>
      </c>
      <c r="K1779" s="4">
        <f t="shared" si="6"/>
        <v>-29</v>
      </c>
      <c r="L1779" s="7">
        <f t="shared" si="7"/>
        <v>0.0009662111477</v>
      </c>
      <c r="M1779" s="50" t="b">
        <f t="shared" si="8"/>
        <v>0</v>
      </c>
      <c r="N1779" s="50" t="b">
        <f t="shared" si="9"/>
        <v>0</v>
      </c>
      <c r="O1779" s="50">
        <f t="shared" si="10"/>
        <v>1</v>
      </c>
      <c r="P1779" s="4">
        <f t="shared" si="37"/>
        <v>129400</v>
      </c>
      <c r="Q1779" s="21">
        <f t="shared" si="31"/>
        <v>1</v>
      </c>
      <c r="V1779" s="52"/>
      <c r="W1779" s="53" t="str">
        <f t="shared" si="33"/>
        <v/>
      </c>
      <c r="AE1779" s="16"/>
      <c r="AF1779" s="17" t="str">
        <f t="shared" si="30"/>
        <v>#VALUE!</v>
      </c>
      <c r="AG1779" s="17" t="str">
        <f t="shared" si="22"/>
        <v>#N/A</v>
      </c>
      <c r="AH1779" s="17" t="str">
        <f t="shared" si="23"/>
        <v>#N/A</v>
      </c>
      <c r="AI1779" s="34">
        <f t="shared" si="24"/>
        <v>1</v>
      </c>
      <c r="AJ1779" s="18">
        <f t="shared" si="25"/>
        <v>8830.368</v>
      </c>
      <c r="AK1779" s="18">
        <f t="shared" si="26"/>
        <v>8585.08</v>
      </c>
      <c r="AL1779" s="18">
        <f t="shared" si="27"/>
        <v>8339.792</v>
      </c>
    </row>
    <row r="1780" ht="12.75" customHeight="1">
      <c r="A1780" s="1">
        <v>42824.0</v>
      </c>
      <c r="B1780" s="2">
        <v>890.75</v>
      </c>
      <c r="C1780" s="3">
        <v>9848.15</v>
      </c>
      <c r="D1780" s="2">
        <v>9850.0</v>
      </c>
      <c r="E1780" s="4"/>
      <c r="F1780" s="5">
        <f t="shared" si="1"/>
        <v>906.638</v>
      </c>
      <c r="G1780" s="6">
        <f t="shared" si="2"/>
        <v>1.025885363</v>
      </c>
      <c r="H1780" s="6">
        <f t="shared" si="3"/>
        <v>1.225127553</v>
      </c>
      <c r="I1780" s="5" t="b">
        <f t="shared" si="4"/>
        <v>0</v>
      </c>
      <c r="J1780" s="48">
        <f t="shared" si="5"/>
        <v>0</v>
      </c>
      <c r="K1780" s="4">
        <f t="shared" si="6"/>
        <v>-12</v>
      </c>
      <c r="L1780" s="7">
        <f t="shared" si="7"/>
        <v>0.0001878525408</v>
      </c>
      <c r="M1780" s="50" t="b">
        <f t="shared" si="8"/>
        <v>0</v>
      </c>
      <c r="N1780" s="50" t="b">
        <f t="shared" si="9"/>
        <v>0</v>
      </c>
      <c r="O1780" s="50">
        <f t="shared" si="10"/>
        <v>-1</v>
      </c>
      <c r="P1780" s="4">
        <f t="shared" si="37"/>
        <v>127950</v>
      </c>
      <c r="Q1780" s="21">
        <f t="shared" si="31"/>
        <v>-1</v>
      </c>
      <c r="V1780" s="52"/>
      <c r="W1780" s="53" t="str">
        <f t="shared" si="33"/>
        <v/>
      </c>
      <c r="AE1780" s="16"/>
      <c r="AF1780" s="17" t="str">
        <f t="shared" si="30"/>
        <v>#VALUE!</v>
      </c>
      <c r="AG1780" s="17" t="str">
        <f t="shared" si="22"/>
        <v>#N/A</v>
      </c>
      <c r="AH1780" s="17" t="str">
        <f t="shared" si="23"/>
        <v>#N/A</v>
      </c>
      <c r="AI1780" s="34">
        <f t="shared" si="24"/>
        <v>1</v>
      </c>
      <c r="AJ1780" s="18">
        <f t="shared" si="25"/>
        <v>8863.335</v>
      </c>
      <c r="AK1780" s="18">
        <f t="shared" si="26"/>
        <v>8617.13125</v>
      </c>
      <c r="AL1780" s="18">
        <f t="shared" si="27"/>
        <v>8370.9275</v>
      </c>
    </row>
    <row r="1781" ht="12.75" customHeight="1">
      <c r="A1781" s="1">
        <v>42823.0</v>
      </c>
      <c r="B1781" s="2">
        <v>870.13</v>
      </c>
      <c r="C1781" s="3">
        <v>9856.25</v>
      </c>
      <c r="D1781" s="2">
        <v>9862.0</v>
      </c>
      <c r="E1781" s="4"/>
      <c r="F1781" s="5">
        <f t="shared" si="1"/>
        <v>928.172</v>
      </c>
      <c r="G1781" s="6">
        <f t="shared" si="2"/>
        <v>1.028045677</v>
      </c>
      <c r="H1781" s="6">
        <f t="shared" si="3"/>
        <v>1.239257922</v>
      </c>
      <c r="I1781" s="5" t="b">
        <f t="shared" si="4"/>
        <v>0</v>
      </c>
      <c r="J1781" s="48">
        <f t="shared" si="5"/>
        <v>0</v>
      </c>
      <c r="K1781" s="4">
        <f t="shared" si="6"/>
        <v>-21</v>
      </c>
      <c r="L1781" s="7">
        <f t="shared" si="7"/>
        <v>0.0005833861763</v>
      </c>
      <c r="M1781" s="50" t="b">
        <f t="shared" si="8"/>
        <v>0</v>
      </c>
      <c r="N1781" s="50" t="b">
        <f t="shared" si="9"/>
        <v>0</v>
      </c>
      <c r="O1781" s="50">
        <f t="shared" si="10"/>
        <v>-1</v>
      </c>
      <c r="P1781" s="4">
        <f t="shared" si="37"/>
        <v>127350</v>
      </c>
      <c r="Q1781" s="21">
        <f t="shared" si="31"/>
        <v>-1</v>
      </c>
      <c r="V1781" s="52"/>
      <c r="W1781" s="53" t="str">
        <f t="shared" si="33"/>
        <v/>
      </c>
      <c r="AE1781" s="16"/>
      <c r="AF1781" s="17" t="str">
        <f t="shared" si="30"/>
        <v>#VALUE!</v>
      </c>
      <c r="AG1781" s="17" t="str">
        <f t="shared" si="22"/>
        <v>#N/A</v>
      </c>
      <c r="AH1781" s="17" t="str">
        <f t="shared" si="23"/>
        <v>#N/A</v>
      </c>
      <c r="AI1781" s="34">
        <f t="shared" si="24"/>
        <v>1</v>
      </c>
      <c r="AJ1781" s="18">
        <f t="shared" si="25"/>
        <v>8870.625</v>
      </c>
      <c r="AK1781" s="18">
        <f t="shared" si="26"/>
        <v>8624.21875</v>
      </c>
      <c r="AL1781" s="18">
        <f t="shared" si="27"/>
        <v>8377.8125</v>
      </c>
    </row>
    <row r="1782" ht="12.75" customHeight="1">
      <c r="A1782" s="1">
        <v>42822.0</v>
      </c>
      <c r="B1782" s="2">
        <v>1030.28</v>
      </c>
      <c r="C1782" s="3">
        <v>9876.45</v>
      </c>
      <c r="D1782" s="2">
        <v>9883.0</v>
      </c>
      <c r="E1782" s="4"/>
      <c r="F1782" s="5">
        <f t="shared" si="1"/>
        <v>945.268</v>
      </c>
      <c r="G1782" s="6">
        <f t="shared" si="2"/>
        <v>1.031547058</v>
      </c>
      <c r="H1782" s="6">
        <f t="shared" si="3"/>
        <v>1.247877872</v>
      </c>
      <c r="I1782" s="5" t="b">
        <f t="shared" si="4"/>
        <v>0</v>
      </c>
      <c r="J1782" s="48">
        <f t="shared" si="5"/>
        <v>0</v>
      </c>
      <c r="K1782" s="4">
        <f t="shared" si="6"/>
        <v>18</v>
      </c>
      <c r="L1782" s="7">
        <f t="shared" si="7"/>
        <v>0.0006631937589</v>
      </c>
      <c r="M1782" s="50" t="b">
        <f t="shared" si="8"/>
        <v>0</v>
      </c>
      <c r="N1782" s="50" t="b">
        <f t="shared" si="9"/>
        <v>0</v>
      </c>
      <c r="O1782" s="50">
        <f t="shared" si="10"/>
        <v>1</v>
      </c>
      <c r="P1782" s="4">
        <f t="shared" si="37"/>
        <v>128400</v>
      </c>
      <c r="Q1782" s="21">
        <f t="shared" si="31"/>
        <v>1</v>
      </c>
      <c r="V1782" s="52"/>
      <c r="W1782" s="53" t="str">
        <f t="shared" si="33"/>
        <v/>
      </c>
      <c r="AE1782" s="16"/>
      <c r="AF1782" s="17" t="str">
        <f t="shared" si="30"/>
        <v>#VALUE!</v>
      </c>
      <c r="AG1782" s="17" t="str">
        <f t="shared" si="22"/>
        <v>#N/A</v>
      </c>
      <c r="AH1782" s="17" t="str">
        <f t="shared" si="23"/>
        <v>#N/A</v>
      </c>
      <c r="AI1782" s="34">
        <f t="shared" si="24"/>
        <v>1</v>
      </c>
      <c r="AJ1782" s="18">
        <f t="shared" si="25"/>
        <v>8888.805</v>
      </c>
      <c r="AK1782" s="18">
        <f t="shared" si="26"/>
        <v>8641.89375</v>
      </c>
      <c r="AL1782" s="18">
        <f t="shared" si="27"/>
        <v>8394.9825</v>
      </c>
    </row>
    <row r="1783" ht="12.75" customHeight="1">
      <c r="A1783" s="1">
        <v>42821.0</v>
      </c>
      <c r="B1783" s="2">
        <v>861.77</v>
      </c>
      <c r="C1783" s="3">
        <v>9876.77</v>
      </c>
      <c r="D1783" s="2">
        <v>9865.0</v>
      </c>
      <c r="E1783" s="4"/>
      <c r="F1783" s="5">
        <f t="shared" si="1"/>
        <v>935.904</v>
      </c>
      <c r="G1783" s="6">
        <f t="shared" si="2"/>
        <v>1.032942899</v>
      </c>
      <c r="H1783" s="6">
        <f t="shared" si="3"/>
        <v>1.220444978</v>
      </c>
      <c r="I1783" s="5" t="b">
        <f t="shared" si="4"/>
        <v>0</v>
      </c>
      <c r="J1783" s="48">
        <f t="shared" si="5"/>
        <v>0</v>
      </c>
      <c r="K1783" s="4">
        <f t="shared" si="6"/>
        <v>-36</v>
      </c>
      <c r="L1783" s="7">
        <f t="shared" si="7"/>
        <v>-0.001191685136</v>
      </c>
      <c r="M1783" s="50" t="b">
        <f t="shared" si="8"/>
        <v>0</v>
      </c>
      <c r="N1783" s="50" t="b">
        <f t="shared" si="9"/>
        <v>0</v>
      </c>
      <c r="O1783" s="50">
        <f t="shared" si="10"/>
        <v>1</v>
      </c>
      <c r="P1783" s="4">
        <f t="shared" si="37"/>
        <v>127500</v>
      </c>
      <c r="Q1783" s="21">
        <f t="shared" si="31"/>
        <v>1</v>
      </c>
      <c r="V1783" s="52"/>
      <c r="W1783" s="53" t="str">
        <f t="shared" si="33"/>
        <v/>
      </c>
      <c r="AE1783" s="16"/>
      <c r="AF1783" s="17" t="str">
        <f t="shared" si="30"/>
        <v>#VALUE!</v>
      </c>
      <c r="AG1783" s="17" t="str">
        <f t="shared" si="22"/>
        <v>#N/A</v>
      </c>
      <c r="AH1783" s="17" t="str">
        <f t="shared" si="23"/>
        <v>#N/A</v>
      </c>
      <c r="AI1783" s="34">
        <f t="shared" si="24"/>
        <v>1</v>
      </c>
      <c r="AJ1783" s="18">
        <f t="shared" si="25"/>
        <v>8889.093</v>
      </c>
      <c r="AK1783" s="18">
        <f t="shared" si="26"/>
        <v>8642.17375</v>
      </c>
      <c r="AL1783" s="18">
        <f t="shared" si="27"/>
        <v>8395.2545</v>
      </c>
    </row>
    <row r="1784" ht="12.75" customHeight="1">
      <c r="A1784" s="1">
        <v>42818.0</v>
      </c>
      <c r="B1784" s="2">
        <v>880.26</v>
      </c>
      <c r="C1784" s="3">
        <v>9902.98</v>
      </c>
      <c r="D1784" s="2">
        <v>9901.0</v>
      </c>
      <c r="E1784" s="4"/>
      <c r="F1784" s="5">
        <f t="shared" si="1"/>
        <v>928.854</v>
      </c>
      <c r="G1784" s="6">
        <f t="shared" si="2"/>
        <v>1.036899495</v>
      </c>
      <c r="H1784" s="6">
        <f t="shared" si="3"/>
        <v>1.227545702</v>
      </c>
      <c r="I1784" s="5" t="b">
        <f t="shared" si="4"/>
        <v>0</v>
      </c>
      <c r="J1784" s="48">
        <f t="shared" si="5"/>
        <v>0</v>
      </c>
      <c r="K1784" s="4">
        <f t="shared" si="6"/>
        <v>-8</v>
      </c>
      <c r="L1784" s="7">
        <f t="shared" si="7"/>
        <v>-0.0001999398161</v>
      </c>
      <c r="M1784" s="50" t="b">
        <f t="shared" si="8"/>
        <v>0</v>
      </c>
      <c r="N1784" s="50" t="b">
        <f t="shared" si="9"/>
        <v>0</v>
      </c>
      <c r="O1784" s="50">
        <f t="shared" si="10"/>
        <v>-1</v>
      </c>
      <c r="P1784" s="4">
        <f t="shared" si="37"/>
        <v>125700</v>
      </c>
      <c r="Q1784" s="21">
        <f t="shared" si="31"/>
        <v>-1</v>
      </c>
      <c r="V1784" s="52"/>
      <c r="W1784" s="53" t="str">
        <f t="shared" si="33"/>
        <v/>
      </c>
      <c r="AE1784" s="16"/>
      <c r="AF1784" s="17" t="str">
        <f t="shared" si="30"/>
        <v>#VALUE!</v>
      </c>
      <c r="AG1784" s="17" t="str">
        <f t="shared" si="22"/>
        <v>#N/A</v>
      </c>
      <c r="AH1784" s="17" t="str">
        <f t="shared" si="23"/>
        <v>#N/A</v>
      </c>
      <c r="AI1784" s="34">
        <f t="shared" si="24"/>
        <v>1</v>
      </c>
      <c r="AJ1784" s="18">
        <f t="shared" si="25"/>
        <v>8912.682</v>
      </c>
      <c r="AK1784" s="18">
        <f t="shared" si="26"/>
        <v>8665.1075</v>
      </c>
      <c r="AL1784" s="18">
        <f t="shared" si="27"/>
        <v>8417.533</v>
      </c>
    </row>
    <row r="1785" ht="12.75" customHeight="1">
      <c r="A1785" s="1">
        <v>42817.0</v>
      </c>
      <c r="B1785" s="2">
        <v>998.42</v>
      </c>
      <c r="C1785" s="3">
        <v>9930.74</v>
      </c>
      <c r="D1785" s="2">
        <v>9909.0</v>
      </c>
      <c r="E1785" s="4"/>
      <c r="F1785" s="5">
        <f t="shared" si="1"/>
        <v>963.01</v>
      </c>
      <c r="G1785" s="6">
        <f t="shared" si="2"/>
        <v>1.041006157</v>
      </c>
      <c r="H1785" s="6">
        <f t="shared" si="3"/>
        <v>1.299838114</v>
      </c>
      <c r="I1785" s="5" t="b">
        <f t="shared" si="4"/>
        <v>0</v>
      </c>
      <c r="J1785" s="48">
        <f t="shared" si="5"/>
        <v>0</v>
      </c>
      <c r="K1785" s="4">
        <f t="shared" si="6"/>
        <v>11</v>
      </c>
      <c r="L1785" s="7">
        <f t="shared" si="7"/>
        <v>-0.002189162137</v>
      </c>
      <c r="M1785" s="50" t="b">
        <f t="shared" si="8"/>
        <v>0</v>
      </c>
      <c r="N1785" s="50" t="b">
        <f t="shared" si="9"/>
        <v>0</v>
      </c>
      <c r="O1785" s="50">
        <f t="shared" si="10"/>
        <v>1</v>
      </c>
      <c r="P1785" s="4">
        <f t="shared" si="37"/>
        <v>126100</v>
      </c>
      <c r="Q1785" s="21">
        <f t="shared" si="31"/>
        <v>1</v>
      </c>
      <c r="V1785" s="52"/>
      <c r="W1785" s="53" t="str">
        <f t="shared" si="33"/>
        <v/>
      </c>
      <c r="AE1785" s="16"/>
      <c r="AF1785" s="17" t="str">
        <f t="shared" si="30"/>
        <v>#VALUE!</v>
      </c>
      <c r="AG1785" s="17" t="str">
        <f t="shared" si="22"/>
        <v>#N/A</v>
      </c>
      <c r="AH1785" s="17" t="str">
        <f t="shared" si="23"/>
        <v>#N/A</v>
      </c>
      <c r="AI1785" s="34">
        <f t="shared" si="24"/>
        <v>1</v>
      </c>
      <c r="AJ1785" s="18">
        <f t="shared" si="25"/>
        <v>8937.666</v>
      </c>
      <c r="AK1785" s="18">
        <f t="shared" si="26"/>
        <v>8689.3975</v>
      </c>
      <c r="AL1785" s="18">
        <f t="shared" si="27"/>
        <v>8441.129</v>
      </c>
    </row>
    <row r="1786" ht="12.75" customHeight="1">
      <c r="A1786" s="1">
        <v>42816.0</v>
      </c>
      <c r="B1786" s="2">
        <v>955.61</v>
      </c>
      <c r="C1786" s="3">
        <v>9922.66</v>
      </c>
      <c r="D1786" s="2">
        <v>9898.0</v>
      </c>
      <c r="E1786" s="4"/>
      <c r="F1786" s="5">
        <f t="shared" si="1"/>
        <v>950.71</v>
      </c>
      <c r="G1786" s="6">
        <f t="shared" si="2"/>
        <v>1.041417176</v>
      </c>
      <c r="H1786" s="6">
        <f t="shared" si="3"/>
        <v>1.31147841</v>
      </c>
      <c r="I1786" s="5" t="b">
        <f t="shared" si="4"/>
        <v>0</v>
      </c>
      <c r="J1786" s="48">
        <f t="shared" si="5"/>
        <v>0</v>
      </c>
      <c r="K1786" s="4">
        <f t="shared" si="6"/>
        <v>-64</v>
      </c>
      <c r="L1786" s="7">
        <f t="shared" si="7"/>
        <v>-0.002485220697</v>
      </c>
      <c r="M1786" s="50" t="b">
        <f t="shared" si="8"/>
        <v>0</v>
      </c>
      <c r="N1786" s="50" t="b">
        <f t="shared" si="9"/>
        <v>0</v>
      </c>
      <c r="O1786" s="50">
        <f t="shared" si="10"/>
        <v>1</v>
      </c>
      <c r="P1786" s="4">
        <f t="shared" si="37"/>
        <v>125550</v>
      </c>
      <c r="Q1786" s="21">
        <f t="shared" si="31"/>
        <v>1</v>
      </c>
      <c r="V1786" s="52"/>
      <c r="W1786" s="53" t="str">
        <f t="shared" si="33"/>
        <v/>
      </c>
      <c r="AE1786" s="16"/>
      <c r="AF1786" s="17" t="str">
        <f t="shared" si="30"/>
        <v>#VALUE!</v>
      </c>
      <c r="AG1786" s="17" t="str">
        <f t="shared" si="22"/>
        <v>#N/A</v>
      </c>
      <c r="AH1786" s="17" t="str">
        <f t="shared" si="23"/>
        <v>#N/A</v>
      </c>
      <c r="AI1786" s="34">
        <f t="shared" si="24"/>
        <v>1</v>
      </c>
      <c r="AJ1786" s="18">
        <f t="shared" si="25"/>
        <v>8930.394</v>
      </c>
      <c r="AK1786" s="18">
        <f t="shared" si="26"/>
        <v>8682.3275</v>
      </c>
      <c r="AL1786" s="18">
        <f t="shared" si="27"/>
        <v>8434.261</v>
      </c>
    </row>
    <row r="1787" ht="12.75" customHeight="1">
      <c r="A1787" s="1">
        <v>42815.0</v>
      </c>
      <c r="B1787" s="2">
        <v>983.46</v>
      </c>
      <c r="C1787" s="3">
        <v>9972.49</v>
      </c>
      <c r="D1787" s="2">
        <v>9962.0</v>
      </c>
      <c r="E1787" s="4"/>
      <c r="F1787" s="5">
        <f t="shared" si="1"/>
        <v>902.874</v>
      </c>
      <c r="G1787" s="6">
        <f t="shared" si="2"/>
        <v>1.047739093</v>
      </c>
      <c r="H1787" s="6">
        <f t="shared" si="3"/>
        <v>1.316459522</v>
      </c>
      <c r="I1787" s="5" t="b">
        <f t="shared" si="4"/>
        <v>0</v>
      </c>
      <c r="J1787" s="48">
        <f t="shared" si="5"/>
        <v>0</v>
      </c>
      <c r="K1787" s="4">
        <f t="shared" si="6"/>
        <v>67</v>
      </c>
      <c r="L1787" s="7">
        <f t="shared" si="7"/>
        <v>-0.00105189376</v>
      </c>
      <c r="M1787" s="50" t="b">
        <f t="shared" si="8"/>
        <v>0</v>
      </c>
      <c r="N1787" s="50" t="b">
        <f t="shared" si="9"/>
        <v>0</v>
      </c>
      <c r="O1787" s="50">
        <f t="shared" si="10"/>
        <v>1</v>
      </c>
      <c r="P1787" s="4">
        <f t="shared" si="37"/>
        <v>128750</v>
      </c>
      <c r="Q1787" s="21">
        <f t="shared" si="31"/>
        <v>1</v>
      </c>
      <c r="V1787" s="52"/>
      <c r="W1787" s="53" t="str">
        <f t="shared" si="33"/>
        <v/>
      </c>
      <c r="AE1787" s="16"/>
      <c r="AF1787" s="17" t="str">
        <f t="shared" si="30"/>
        <v>#VALUE!</v>
      </c>
      <c r="AG1787" s="17" t="str">
        <f t="shared" si="22"/>
        <v>#N/A</v>
      </c>
      <c r="AH1787" s="17" t="str">
        <f t="shared" si="23"/>
        <v>#N/A</v>
      </c>
      <c r="AI1787" s="34">
        <f t="shared" si="24"/>
        <v>1</v>
      </c>
      <c r="AJ1787" s="18">
        <f t="shared" si="25"/>
        <v>8975.241</v>
      </c>
      <c r="AK1787" s="18">
        <f t="shared" si="26"/>
        <v>8725.92875</v>
      </c>
      <c r="AL1787" s="18">
        <f t="shared" si="27"/>
        <v>8476.6165</v>
      </c>
    </row>
    <row r="1788" ht="12.75" customHeight="1">
      <c r="A1788" s="1">
        <v>42814.0</v>
      </c>
      <c r="B1788" s="2">
        <v>826.52</v>
      </c>
      <c r="C1788" s="3">
        <v>9912.97</v>
      </c>
      <c r="D1788" s="2">
        <v>9895.0</v>
      </c>
      <c r="E1788" s="4"/>
      <c r="F1788" s="5">
        <f t="shared" si="1"/>
        <v>884.562</v>
      </c>
      <c r="G1788" s="6">
        <f t="shared" si="2"/>
        <v>1.0426033</v>
      </c>
      <c r="H1788" s="6">
        <f t="shared" si="3"/>
        <v>1.324098452</v>
      </c>
      <c r="I1788" s="5" t="b">
        <f t="shared" si="4"/>
        <v>0</v>
      </c>
      <c r="J1788" s="48">
        <f t="shared" si="5"/>
        <v>0</v>
      </c>
      <c r="K1788" s="4">
        <f t="shared" si="6"/>
        <v>5</v>
      </c>
      <c r="L1788" s="7">
        <f t="shared" si="7"/>
        <v>-0.001812776595</v>
      </c>
      <c r="M1788" s="50" t="b">
        <f t="shared" si="8"/>
        <v>0</v>
      </c>
      <c r="N1788" s="50" t="b">
        <f t="shared" si="9"/>
        <v>0</v>
      </c>
      <c r="O1788" s="50">
        <f t="shared" si="10"/>
        <v>1</v>
      </c>
      <c r="P1788" s="4">
        <f t="shared" si="37"/>
        <v>125400</v>
      </c>
      <c r="Q1788" s="21">
        <f t="shared" si="31"/>
        <v>1</v>
      </c>
      <c r="V1788" s="52"/>
      <c r="W1788" s="53" t="str">
        <f t="shared" si="33"/>
        <v/>
      </c>
      <c r="AE1788" s="16"/>
      <c r="AF1788" s="17" t="str">
        <f t="shared" si="30"/>
        <v>#VALUE!</v>
      </c>
      <c r="AG1788" s="17" t="str">
        <f t="shared" si="22"/>
        <v>#N/A</v>
      </c>
      <c r="AH1788" s="17" t="str">
        <f t="shared" si="23"/>
        <v>#N/A</v>
      </c>
      <c r="AI1788" s="34">
        <f t="shared" si="24"/>
        <v>1</v>
      </c>
      <c r="AJ1788" s="18">
        <f t="shared" si="25"/>
        <v>8921.673</v>
      </c>
      <c r="AK1788" s="18">
        <f t="shared" si="26"/>
        <v>8673.84875</v>
      </c>
      <c r="AL1788" s="18">
        <f t="shared" si="27"/>
        <v>8426.0245</v>
      </c>
    </row>
    <row r="1789" ht="12.75" customHeight="1">
      <c r="A1789" s="1">
        <v>42811.0</v>
      </c>
      <c r="B1789" s="2">
        <v>1051.04</v>
      </c>
      <c r="C1789" s="3">
        <v>9908.69</v>
      </c>
      <c r="D1789" s="2">
        <v>9890.0</v>
      </c>
      <c r="E1789" s="4"/>
      <c r="F1789" s="5">
        <f t="shared" si="1"/>
        <v>878.094</v>
      </c>
      <c r="G1789" s="6">
        <f t="shared" si="2"/>
        <v>1.04314871</v>
      </c>
      <c r="H1789" s="6">
        <f t="shared" si="3"/>
        <v>1.328513285</v>
      </c>
      <c r="I1789" s="5" t="b">
        <f t="shared" si="4"/>
        <v>0</v>
      </c>
      <c r="J1789" s="48">
        <f t="shared" si="5"/>
        <v>0</v>
      </c>
      <c r="K1789" s="4">
        <f t="shared" si="6"/>
        <v>50</v>
      </c>
      <c r="L1789" s="7">
        <f t="shared" si="7"/>
        <v>-0.001886223103</v>
      </c>
      <c r="M1789" s="50" t="b">
        <f t="shared" si="8"/>
        <v>0</v>
      </c>
      <c r="N1789" s="50" t="b">
        <f t="shared" si="9"/>
        <v>0</v>
      </c>
      <c r="O1789" s="50">
        <f t="shared" si="10"/>
        <v>1</v>
      </c>
      <c r="P1789" s="4">
        <f t="shared" si="37"/>
        <v>125150</v>
      </c>
      <c r="Q1789" s="21">
        <f t="shared" si="31"/>
        <v>1</v>
      </c>
      <c r="V1789" s="52"/>
      <c r="W1789" s="53" t="str">
        <f t="shared" si="33"/>
        <v/>
      </c>
      <c r="AE1789" s="16"/>
      <c r="AF1789" s="17" t="str">
        <f t="shared" si="30"/>
        <v>#VALUE!</v>
      </c>
      <c r="AG1789" s="17" t="str">
        <f t="shared" si="22"/>
        <v>#N/A</v>
      </c>
      <c r="AH1789" s="17" t="str">
        <f t="shared" si="23"/>
        <v>#N/A</v>
      </c>
      <c r="AI1789" s="34">
        <f t="shared" si="24"/>
        <v>1</v>
      </c>
      <c r="AJ1789" s="18">
        <f t="shared" si="25"/>
        <v>8917.821</v>
      </c>
      <c r="AK1789" s="18">
        <f t="shared" si="26"/>
        <v>8670.10375</v>
      </c>
      <c r="AL1789" s="18">
        <f t="shared" si="27"/>
        <v>8422.3865</v>
      </c>
    </row>
    <row r="1790" ht="12.75" customHeight="1">
      <c r="A1790" s="1">
        <v>42810.0</v>
      </c>
      <c r="B1790" s="2">
        <v>936.92</v>
      </c>
      <c r="C1790" s="3">
        <v>9837.83</v>
      </c>
      <c r="D1790" s="2">
        <v>9840.0</v>
      </c>
      <c r="E1790" s="4"/>
      <c r="F1790" s="5">
        <f t="shared" si="1"/>
        <v>843.32</v>
      </c>
      <c r="G1790" s="6">
        <f t="shared" si="2"/>
        <v>1.036646585</v>
      </c>
      <c r="H1790" s="6">
        <f t="shared" si="3"/>
        <v>1.193344973</v>
      </c>
      <c r="I1790" s="5" t="b">
        <f t="shared" si="4"/>
        <v>0</v>
      </c>
      <c r="J1790" s="48">
        <f t="shared" si="5"/>
        <v>0</v>
      </c>
      <c r="K1790" s="4">
        <f t="shared" si="6"/>
        <v>108</v>
      </c>
      <c r="L1790" s="7">
        <f t="shared" si="7"/>
        <v>0.0002205770988</v>
      </c>
      <c r="M1790" s="50" t="b">
        <f t="shared" si="8"/>
        <v>0</v>
      </c>
      <c r="N1790" s="50" t="b">
        <f t="shared" si="9"/>
        <v>0</v>
      </c>
      <c r="O1790" s="50">
        <f t="shared" si="10"/>
        <v>1</v>
      </c>
      <c r="P1790" s="4">
        <f t="shared" si="37"/>
        <v>122650</v>
      </c>
      <c r="Q1790" s="21">
        <f t="shared" si="31"/>
        <v>1</v>
      </c>
      <c r="V1790" s="52"/>
      <c r="W1790" s="53" t="str">
        <f t="shared" si="33"/>
        <v/>
      </c>
      <c r="AE1790" s="16"/>
      <c r="AF1790" s="17" t="str">
        <f t="shared" si="30"/>
        <v>#VALUE!</v>
      </c>
      <c r="AG1790" s="17" t="str">
        <f t="shared" si="22"/>
        <v>#N/A</v>
      </c>
      <c r="AH1790" s="17" t="str">
        <f t="shared" si="23"/>
        <v>#N/A</v>
      </c>
      <c r="AI1790" s="34">
        <f t="shared" si="24"/>
        <v>1</v>
      </c>
      <c r="AJ1790" s="18">
        <f t="shared" si="25"/>
        <v>8854.047</v>
      </c>
      <c r="AK1790" s="18">
        <f t="shared" si="26"/>
        <v>8608.10125</v>
      </c>
      <c r="AL1790" s="18">
        <f t="shared" si="27"/>
        <v>8362.1555</v>
      </c>
      <c r="AM1790" s="19">
        <v>88.0</v>
      </c>
      <c r="AN1790" s="19">
        <v>218.0</v>
      </c>
      <c r="AO1790" s="19">
        <v>33.0</v>
      </c>
      <c r="AP1790" s="19">
        <v>18.0</v>
      </c>
      <c r="AQ1790" s="19">
        <v>12.5</v>
      </c>
    </row>
    <row r="1791" ht="12.75" customHeight="1">
      <c r="A1791" s="102">
        <v>42809.0</v>
      </c>
      <c r="B1791" s="2">
        <v>716.43</v>
      </c>
      <c r="C1791" s="3">
        <v>9740.31</v>
      </c>
      <c r="D1791" s="2">
        <v>9732.0</v>
      </c>
      <c r="E1791" s="4"/>
      <c r="F1791" s="5">
        <f t="shared" si="1"/>
        <v>833.05</v>
      </c>
      <c r="G1791" s="6">
        <f t="shared" si="2"/>
        <v>1.027250756</v>
      </c>
      <c r="H1791" s="6">
        <f t="shared" si="3"/>
        <v>1.140864366</v>
      </c>
      <c r="I1791" s="5" t="b">
        <f t="shared" si="4"/>
        <v>0</v>
      </c>
      <c r="J1791" s="48">
        <f t="shared" si="5"/>
        <v>0</v>
      </c>
      <c r="K1791" s="4">
        <f t="shared" si="6"/>
        <v>-17</v>
      </c>
      <c r="L1791" s="7">
        <f t="shared" si="7"/>
        <v>-0.0008531555977</v>
      </c>
      <c r="M1791" s="50" t="b">
        <f t="shared" si="8"/>
        <v>0</v>
      </c>
      <c r="N1791" s="50" t="b">
        <f t="shared" si="9"/>
        <v>0</v>
      </c>
      <c r="O1791" s="50">
        <f t="shared" si="10"/>
        <v>-1</v>
      </c>
      <c r="P1791" s="4">
        <f t="shared" si="37"/>
        <v>128050</v>
      </c>
      <c r="Q1791" s="21">
        <f t="shared" si="31"/>
        <v>-1</v>
      </c>
      <c r="V1791" s="52"/>
      <c r="W1791" s="53" t="str">
        <f t="shared" si="33"/>
        <v/>
      </c>
      <c r="AE1791" s="16"/>
      <c r="AF1791" s="17" t="str">
        <f t="shared" si="30"/>
        <v>#VALUE!</v>
      </c>
      <c r="AG1791" s="17" t="str">
        <f t="shared" si="22"/>
        <v>#N/A</v>
      </c>
      <c r="AH1791" s="17" t="str">
        <f t="shared" si="23"/>
        <v>#N/A</v>
      </c>
      <c r="AI1791" s="34">
        <f t="shared" si="24"/>
        <v>1</v>
      </c>
      <c r="AJ1791" s="18">
        <f t="shared" si="25"/>
        <v>8766.279</v>
      </c>
      <c r="AK1791" s="18">
        <f t="shared" si="26"/>
        <v>8522.77125</v>
      </c>
      <c r="AL1791" s="18">
        <f t="shared" si="27"/>
        <v>8279.2635</v>
      </c>
    </row>
    <row r="1792" ht="12.75" customHeight="1">
      <c r="A1792" s="1">
        <v>42808.0</v>
      </c>
      <c r="B1792" s="2">
        <v>891.9</v>
      </c>
      <c r="C1792" s="3">
        <v>9744.21</v>
      </c>
      <c r="D1792" s="2">
        <v>9749.0</v>
      </c>
      <c r="E1792" s="4"/>
      <c r="F1792" s="5">
        <f t="shared" si="1"/>
        <v>849.1</v>
      </c>
      <c r="G1792" s="6">
        <f t="shared" si="2"/>
        <v>1.028290392</v>
      </c>
      <c r="H1792" s="6">
        <f t="shared" si="3"/>
        <v>1.139622132</v>
      </c>
      <c r="I1792" s="5" t="b">
        <f t="shared" si="4"/>
        <v>0</v>
      </c>
      <c r="J1792" s="48">
        <f t="shared" si="5"/>
        <v>0</v>
      </c>
      <c r="K1792" s="4">
        <f t="shared" si="6"/>
        <v>57</v>
      </c>
      <c r="L1792" s="7">
        <f t="shared" si="7"/>
        <v>0.0004915739706</v>
      </c>
      <c r="M1792" s="50" t="b">
        <f t="shared" si="8"/>
        <v>0</v>
      </c>
      <c r="N1792" s="50" t="b">
        <f t="shared" si="9"/>
        <v>0</v>
      </c>
      <c r="O1792" s="50">
        <f t="shared" si="10"/>
        <v>1</v>
      </c>
      <c r="P1792" s="4">
        <f t="shared" si="37"/>
        <v>128900</v>
      </c>
      <c r="Q1792" s="21">
        <f t="shared" si="31"/>
        <v>1</v>
      </c>
      <c r="V1792" s="52"/>
      <c r="W1792" s="53" t="str">
        <f t="shared" si="33"/>
        <v/>
      </c>
      <c r="AE1792" s="16"/>
      <c r="AF1792" s="17" t="str">
        <f t="shared" si="30"/>
        <v>#VALUE!</v>
      </c>
      <c r="AG1792" s="17" t="str">
        <f t="shared" si="22"/>
        <v>#N/A</v>
      </c>
      <c r="AH1792" s="17" t="str">
        <f t="shared" si="23"/>
        <v>#N/A</v>
      </c>
      <c r="AI1792" s="34">
        <f t="shared" si="24"/>
        <v>1</v>
      </c>
      <c r="AJ1792" s="18">
        <f t="shared" si="25"/>
        <v>8769.789</v>
      </c>
      <c r="AK1792" s="18">
        <f t="shared" si="26"/>
        <v>8526.18375</v>
      </c>
      <c r="AL1792" s="18">
        <f t="shared" si="27"/>
        <v>8282.5785</v>
      </c>
    </row>
    <row r="1793" ht="12.75" customHeight="1">
      <c r="A1793" s="1">
        <v>42807.0</v>
      </c>
      <c r="B1793" s="2">
        <v>794.18</v>
      </c>
      <c r="C1793" s="3">
        <v>9697.34</v>
      </c>
      <c r="D1793" s="2">
        <v>9692.0</v>
      </c>
      <c r="E1793" s="4"/>
      <c r="F1793" s="5">
        <f t="shared" si="1"/>
        <v>810.2</v>
      </c>
      <c r="G1793" s="6">
        <f t="shared" si="2"/>
        <v>1.024007687</v>
      </c>
      <c r="H1793" s="6">
        <f t="shared" si="3"/>
        <v>1.131351612</v>
      </c>
      <c r="I1793" s="5" t="b">
        <f t="shared" si="4"/>
        <v>0</v>
      </c>
      <c r="J1793" s="48">
        <f t="shared" si="5"/>
        <v>0</v>
      </c>
      <c r="K1793" s="4">
        <f t="shared" si="6"/>
        <v>67</v>
      </c>
      <c r="L1793" s="7">
        <f t="shared" si="7"/>
        <v>-0.0005506664714</v>
      </c>
      <c r="M1793" s="50" t="b">
        <f t="shared" si="8"/>
        <v>0</v>
      </c>
      <c r="N1793" s="50" t="b">
        <f t="shared" si="9"/>
        <v>0</v>
      </c>
      <c r="O1793" s="50">
        <f t="shared" si="10"/>
        <v>-1</v>
      </c>
      <c r="P1793" s="4">
        <f t="shared" si="37"/>
        <v>131750</v>
      </c>
      <c r="Q1793" s="21">
        <f t="shared" si="31"/>
        <v>-1</v>
      </c>
      <c r="V1793" s="52"/>
      <c r="W1793" s="53" t="str">
        <f t="shared" si="33"/>
        <v/>
      </c>
      <c r="AE1793" s="16"/>
      <c r="AF1793" s="17" t="str">
        <f t="shared" si="30"/>
        <v>#VALUE!</v>
      </c>
      <c r="AG1793" s="17" t="str">
        <f t="shared" si="22"/>
        <v>#N/A</v>
      </c>
      <c r="AH1793" s="17" t="str">
        <f t="shared" si="23"/>
        <v>#N/A</v>
      </c>
      <c r="AI1793" s="34">
        <f t="shared" si="24"/>
        <v>1</v>
      </c>
      <c r="AJ1793" s="18">
        <f t="shared" si="25"/>
        <v>8727.606</v>
      </c>
      <c r="AK1793" s="18">
        <f t="shared" si="26"/>
        <v>8485.1725</v>
      </c>
      <c r="AL1793" s="18">
        <f t="shared" si="27"/>
        <v>8242.739</v>
      </c>
    </row>
    <row r="1794" ht="12.75" customHeight="1">
      <c r="A1794" s="1">
        <v>42804.0</v>
      </c>
      <c r="B1794" s="2">
        <v>877.17</v>
      </c>
      <c r="C1794" s="3">
        <v>9627.89</v>
      </c>
      <c r="D1794" s="2">
        <v>9625.0</v>
      </c>
      <c r="E1794" s="4"/>
      <c r="F1794" s="5">
        <f t="shared" si="1"/>
        <v>787.368</v>
      </c>
      <c r="G1794" s="6">
        <f t="shared" si="2"/>
        <v>1.017450153</v>
      </c>
      <c r="H1794" s="6">
        <f t="shared" si="3"/>
        <v>1.134900923</v>
      </c>
      <c r="I1794" s="5" t="b">
        <f t="shared" si="4"/>
        <v>0</v>
      </c>
      <c r="J1794" s="48">
        <f t="shared" si="5"/>
        <v>0</v>
      </c>
      <c r="K1794" s="4">
        <f t="shared" si="6"/>
        <v>-27</v>
      </c>
      <c r="L1794" s="7">
        <f t="shared" si="7"/>
        <v>-0.0003001696114</v>
      </c>
      <c r="M1794" s="50" t="b">
        <f t="shared" si="8"/>
        <v>0</v>
      </c>
      <c r="N1794" s="50" t="b">
        <f t="shared" si="9"/>
        <v>0</v>
      </c>
      <c r="O1794" s="50">
        <f t="shared" si="10"/>
        <v>1</v>
      </c>
      <c r="P1794" s="4">
        <f t="shared" si="37"/>
        <v>128400</v>
      </c>
      <c r="Q1794" s="21">
        <f t="shared" si="31"/>
        <v>1</v>
      </c>
      <c r="V1794" s="52"/>
      <c r="W1794" s="53" t="str">
        <f t="shared" si="33"/>
        <v/>
      </c>
      <c r="AE1794" s="16"/>
      <c r="AF1794" s="17" t="str">
        <f t="shared" si="30"/>
        <v>#VALUE!</v>
      </c>
      <c r="AG1794" s="17" t="str">
        <f t="shared" si="22"/>
        <v>#N/A</v>
      </c>
      <c r="AH1794" s="17" t="str">
        <f t="shared" si="23"/>
        <v>#N/A</v>
      </c>
      <c r="AI1794" s="34">
        <f t="shared" si="24"/>
        <v>1</v>
      </c>
      <c r="AJ1794" s="18">
        <f t="shared" si="25"/>
        <v>8665.101</v>
      </c>
      <c r="AK1794" s="18">
        <f t="shared" si="26"/>
        <v>8424.40375</v>
      </c>
      <c r="AL1794" s="18">
        <f t="shared" si="27"/>
        <v>8183.7065</v>
      </c>
    </row>
    <row r="1795" ht="12.75" customHeight="1">
      <c r="A1795" s="1">
        <v>42803.0</v>
      </c>
      <c r="B1795" s="2">
        <v>885.57</v>
      </c>
      <c r="C1795" s="3">
        <v>9658.61</v>
      </c>
      <c r="D1795" s="2">
        <v>9652.0</v>
      </c>
      <c r="E1795" s="4"/>
      <c r="F1795" s="5">
        <f t="shared" si="1"/>
        <v>779.95</v>
      </c>
      <c r="G1795" s="6">
        <f t="shared" si="2"/>
        <v>1.021374977</v>
      </c>
      <c r="H1795" s="6">
        <f t="shared" si="3"/>
        <v>1.139070769</v>
      </c>
      <c r="I1795" s="5" t="b">
        <f t="shared" si="4"/>
        <v>0</v>
      </c>
      <c r="J1795" s="48">
        <f t="shared" si="5"/>
        <v>0</v>
      </c>
      <c r="K1795" s="4">
        <f t="shared" si="6"/>
        <v>-96</v>
      </c>
      <c r="L1795" s="7">
        <f t="shared" si="7"/>
        <v>-0.000684363485</v>
      </c>
      <c r="M1795" s="50" t="b">
        <f t="shared" si="8"/>
        <v>0</v>
      </c>
      <c r="N1795" s="50" t="b">
        <f t="shared" si="9"/>
        <v>0</v>
      </c>
      <c r="O1795" s="50">
        <f t="shared" si="10"/>
        <v>1</v>
      </c>
      <c r="P1795" s="4">
        <f t="shared" si="37"/>
        <v>129750</v>
      </c>
      <c r="Q1795" s="21">
        <f t="shared" si="31"/>
        <v>1</v>
      </c>
      <c r="V1795" s="52"/>
      <c r="W1795" s="53" t="str">
        <f t="shared" si="33"/>
        <v/>
      </c>
      <c r="AE1795" s="16"/>
      <c r="AF1795" s="17" t="str">
        <f t="shared" si="30"/>
        <v>#VALUE!</v>
      </c>
      <c r="AG1795" s="17" t="str">
        <f t="shared" si="22"/>
        <v>#N/A</v>
      </c>
      <c r="AH1795" s="17" t="str">
        <f t="shared" si="23"/>
        <v>#N/A</v>
      </c>
      <c r="AI1795" s="34">
        <f t="shared" si="24"/>
        <v>1</v>
      </c>
      <c r="AJ1795" s="18">
        <f t="shared" si="25"/>
        <v>8692.749</v>
      </c>
      <c r="AK1795" s="18">
        <f t="shared" si="26"/>
        <v>8451.28375</v>
      </c>
      <c r="AL1795" s="18">
        <f t="shared" si="27"/>
        <v>8209.8185</v>
      </c>
    </row>
    <row r="1796" ht="12.75" customHeight="1">
      <c r="A1796" s="1">
        <v>42802.0</v>
      </c>
      <c r="B1796" s="2">
        <v>796.68</v>
      </c>
      <c r="C1796" s="3">
        <v>9753.45</v>
      </c>
      <c r="D1796" s="2">
        <v>9748.0</v>
      </c>
      <c r="E1796" s="4"/>
      <c r="F1796" s="5">
        <f t="shared" si="1"/>
        <v>806.034</v>
      </c>
      <c r="G1796" s="6">
        <f t="shared" si="2"/>
        <v>1.032310054</v>
      </c>
      <c r="H1796" s="6">
        <f t="shared" si="3"/>
        <v>1.314260557</v>
      </c>
      <c r="I1796" s="5" t="b">
        <f t="shared" si="4"/>
        <v>0</v>
      </c>
      <c r="J1796" s="48">
        <f t="shared" si="5"/>
        <v>0</v>
      </c>
      <c r="K1796" s="4">
        <f t="shared" si="6"/>
        <v>21</v>
      </c>
      <c r="L1796" s="7">
        <f t="shared" si="7"/>
        <v>-0.000558776638</v>
      </c>
      <c r="M1796" s="50" t="b">
        <f t="shared" si="8"/>
        <v>0</v>
      </c>
      <c r="N1796" s="50" t="b">
        <f t="shared" si="9"/>
        <v>0</v>
      </c>
      <c r="O1796" s="50">
        <f t="shared" si="10"/>
        <v>-1</v>
      </c>
      <c r="P1796" s="4">
        <f t="shared" si="37"/>
        <v>124950</v>
      </c>
      <c r="Q1796" s="21">
        <f t="shared" si="31"/>
        <v>-1</v>
      </c>
      <c r="V1796" s="52"/>
      <c r="W1796" s="53" t="str">
        <f t="shared" si="33"/>
        <v/>
      </c>
      <c r="AE1796" s="16"/>
      <c r="AF1796" s="17" t="str">
        <f t="shared" si="30"/>
        <v>#VALUE!</v>
      </c>
      <c r="AG1796" s="17" t="str">
        <f t="shared" si="22"/>
        <v>#N/A</v>
      </c>
      <c r="AH1796" s="17" t="str">
        <f t="shared" si="23"/>
        <v>#N/A</v>
      </c>
      <c r="AI1796" s="34">
        <f t="shared" si="24"/>
        <v>1</v>
      </c>
      <c r="AJ1796" s="18">
        <f t="shared" si="25"/>
        <v>8778.105</v>
      </c>
      <c r="AK1796" s="18">
        <f t="shared" si="26"/>
        <v>8534.26875</v>
      </c>
      <c r="AL1796" s="18">
        <f t="shared" si="27"/>
        <v>8290.4325</v>
      </c>
    </row>
    <row r="1797" ht="12.75" customHeight="1">
      <c r="A1797" s="1">
        <v>42801.0</v>
      </c>
      <c r="B1797" s="2">
        <v>697.4</v>
      </c>
      <c r="C1797" s="3">
        <v>9738.07</v>
      </c>
      <c r="D1797" s="2">
        <v>9727.0</v>
      </c>
      <c r="E1797" s="4"/>
      <c r="F1797" s="5">
        <f t="shared" si="1"/>
        <v>842.898</v>
      </c>
      <c r="G1797" s="6">
        <f t="shared" si="2"/>
        <v>1.031708602</v>
      </c>
      <c r="H1797" s="6">
        <f t="shared" si="3"/>
        <v>1.315660092</v>
      </c>
      <c r="I1797" s="5" t="b">
        <f t="shared" si="4"/>
        <v>0</v>
      </c>
      <c r="J1797" s="48">
        <f t="shared" si="5"/>
        <v>0</v>
      </c>
      <c r="K1797" s="4">
        <f t="shared" si="6"/>
        <v>44</v>
      </c>
      <c r="L1797" s="7">
        <f t="shared" si="7"/>
        <v>-0.001136775562</v>
      </c>
      <c r="M1797" s="50" t="b">
        <f t="shared" si="8"/>
        <v>0</v>
      </c>
      <c r="N1797" s="50" t="b">
        <f t="shared" si="9"/>
        <v>0</v>
      </c>
      <c r="O1797" s="50">
        <f t="shared" si="10"/>
        <v>1</v>
      </c>
      <c r="P1797" s="4">
        <f t="shared" si="37"/>
        <v>123900</v>
      </c>
      <c r="Q1797" s="21">
        <f t="shared" si="31"/>
        <v>1</v>
      </c>
      <c r="V1797" s="52"/>
      <c r="W1797" s="53" t="str">
        <f t="shared" si="33"/>
        <v/>
      </c>
      <c r="AE1797" s="16"/>
      <c r="AF1797" s="17" t="str">
        <f t="shared" si="30"/>
        <v>#VALUE!</v>
      </c>
      <c r="AG1797" s="17" t="str">
        <f t="shared" si="22"/>
        <v>#N/A</v>
      </c>
      <c r="AH1797" s="17" t="str">
        <f t="shared" si="23"/>
        <v>#N/A</v>
      </c>
      <c r="AI1797" s="34">
        <f t="shared" si="24"/>
        <v>1</v>
      </c>
      <c r="AJ1797" s="18">
        <f t="shared" si="25"/>
        <v>8764.263</v>
      </c>
      <c r="AK1797" s="18">
        <f t="shared" si="26"/>
        <v>8520.81125</v>
      </c>
      <c r="AL1797" s="18">
        <f t="shared" si="27"/>
        <v>8277.3595</v>
      </c>
    </row>
    <row r="1798" ht="12.75" customHeight="1">
      <c r="A1798" s="1">
        <v>42800.0</v>
      </c>
      <c r="B1798" s="2">
        <v>680.02</v>
      </c>
      <c r="C1798" s="3">
        <v>9682.63</v>
      </c>
      <c r="D1798" s="2">
        <v>9683.0</v>
      </c>
      <c r="E1798" s="4"/>
      <c r="F1798" s="5">
        <f t="shared" si="1"/>
        <v>882.8</v>
      </c>
      <c r="G1798" s="6">
        <f t="shared" si="2"/>
        <v>1.026695256</v>
      </c>
      <c r="H1798" s="6">
        <f t="shared" si="3"/>
        <v>1.314459499</v>
      </c>
      <c r="I1798" s="5" t="b">
        <f t="shared" si="4"/>
        <v>0</v>
      </c>
      <c r="J1798" s="48">
        <f t="shared" si="5"/>
        <v>0</v>
      </c>
      <c r="K1798" s="4">
        <f t="shared" si="6"/>
        <v>54</v>
      </c>
      <c r="L1798" s="7">
        <f t="shared" si="7"/>
        <v>0.00003821275831</v>
      </c>
      <c r="M1798" s="50" t="b">
        <f t="shared" si="8"/>
        <v>0</v>
      </c>
      <c r="N1798" s="50" t="b">
        <f t="shared" si="9"/>
        <v>0</v>
      </c>
      <c r="O1798" s="50">
        <f t="shared" si="10"/>
        <v>-1</v>
      </c>
      <c r="P1798" s="4">
        <f t="shared" si="37"/>
        <v>126100</v>
      </c>
      <c r="Q1798" s="21">
        <f t="shared" si="31"/>
        <v>-1</v>
      </c>
      <c r="V1798" s="52"/>
      <c r="W1798" s="53" t="str">
        <f t="shared" si="33"/>
        <v/>
      </c>
      <c r="AE1798" s="16"/>
      <c r="AF1798" s="17" t="str">
        <f t="shared" si="30"/>
        <v>#VALUE!</v>
      </c>
      <c r="AG1798" s="17" t="str">
        <f t="shared" si="22"/>
        <v>#N/A</v>
      </c>
      <c r="AH1798" s="17" t="str">
        <f t="shared" si="23"/>
        <v>#N/A</v>
      </c>
      <c r="AI1798" s="34">
        <f t="shared" si="24"/>
        <v>1</v>
      </c>
      <c r="AJ1798" s="18">
        <f t="shared" si="25"/>
        <v>8714.367</v>
      </c>
      <c r="AK1798" s="18">
        <f t="shared" si="26"/>
        <v>8472.30125</v>
      </c>
      <c r="AL1798" s="18">
        <f t="shared" si="27"/>
        <v>8230.2355</v>
      </c>
    </row>
    <row r="1799" ht="12.75" customHeight="1">
      <c r="A1799" s="1">
        <v>42797.0</v>
      </c>
      <c r="B1799" s="2">
        <v>840.08</v>
      </c>
      <c r="C1799" s="3">
        <v>9648.21</v>
      </c>
      <c r="D1799" s="2">
        <v>9629.0</v>
      </c>
      <c r="E1799" s="4"/>
      <c r="F1799" s="5">
        <f t="shared" si="1"/>
        <v>944.764</v>
      </c>
      <c r="G1799" s="6">
        <f t="shared" si="2"/>
        <v>1.023845144</v>
      </c>
      <c r="H1799" s="6">
        <f t="shared" si="3"/>
        <v>1.305248517</v>
      </c>
      <c r="I1799" s="5" t="b">
        <f t="shared" si="4"/>
        <v>0</v>
      </c>
      <c r="J1799" s="48">
        <f t="shared" si="5"/>
        <v>0</v>
      </c>
      <c r="K1799" s="4">
        <f t="shared" si="6"/>
        <v>-62</v>
      </c>
      <c r="L1799" s="7">
        <f t="shared" si="7"/>
        <v>-0.001991042898</v>
      </c>
      <c r="M1799" s="50" t="b">
        <f t="shared" si="8"/>
        <v>0</v>
      </c>
      <c r="N1799" s="50" t="b">
        <f t="shared" si="9"/>
        <v>0</v>
      </c>
      <c r="O1799" s="50">
        <f t="shared" si="10"/>
        <v>1</v>
      </c>
      <c r="P1799" s="4">
        <f t="shared" si="37"/>
        <v>123400</v>
      </c>
      <c r="Q1799" s="21">
        <f t="shared" si="31"/>
        <v>1</v>
      </c>
      <c r="V1799" s="52"/>
      <c r="W1799" s="53" t="str">
        <f t="shared" si="33"/>
        <v/>
      </c>
      <c r="AE1799" s="16"/>
      <c r="AF1799" s="17" t="str">
        <f t="shared" si="30"/>
        <v>#VALUE!</v>
      </c>
      <c r="AG1799" s="17" t="str">
        <f t="shared" si="22"/>
        <v>#N/A</v>
      </c>
      <c r="AH1799" s="17" t="str">
        <f t="shared" si="23"/>
        <v>#N/A</v>
      </c>
      <c r="AI1799" s="34">
        <f t="shared" si="24"/>
        <v>1</v>
      </c>
      <c r="AJ1799" s="18">
        <f t="shared" si="25"/>
        <v>8683.389</v>
      </c>
      <c r="AK1799" s="18">
        <f t="shared" si="26"/>
        <v>8442.18375</v>
      </c>
      <c r="AL1799" s="18">
        <f t="shared" si="27"/>
        <v>8200.9785</v>
      </c>
    </row>
    <row r="1800" ht="12.75" customHeight="1">
      <c r="A1800" s="1">
        <v>42796.0</v>
      </c>
      <c r="B1800" s="2">
        <v>1015.99</v>
      </c>
      <c r="C1800" s="3">
        <v>9691.8</v>
      </c>
      <c r="D1800" s="2">
        <v>9691.0</v>
      </c>
      <c r="E1800" s="4"/>
      <c r="F1800" s="5">
        <f t="shared" si="1"/>
        <v>975.358</v>
      </c>
      <c r="G1800" s="6">
        <f t="shared" si="2"/>
        <v>1.029300626</v>
      </c>
      <c r="H1800" s="6">
        <f t="shared" si="3"/>
        <v>1.307844138</v>
      </c>
      <c r="I1800" s="5" t="b">
        <f t="shared" si="4"/>
        <v>0</v>
      </c>
      <c r="J1800" s="48">
        <f t="shared" si="5"/>
        <v>0</v>
      </c>
      <c r="K1800" s="4">
        <f t="shared" si="6"/>
        <v>9</v>
      </c>
      <c r="L1800" s="7">
        <f t="shared" si="7"/>
        <v>-0.00008254400627</v>
      </c>
      <c r="M1800" s="50" t="b">
        <f t="shared" si="8"/>
        <v>0</v>
      </c>
      <c r="N1800" s="50" t="b">
        <f t="shared" si="9"/>
        <v>0</v>
      </c>
      <c r="O1800" s="50">
        <f t="shared" si="10"/>
        <v>1</v>
      </c>
      <c r="P1800" s="4">
        <f t="shared" si="37"/>
        <v>126500</v>
      </c>
      <c r="Q1800" s="21">
        <f t="shared" si="31"/>
        <v>1</v>
      </c>
      <c r="V1800" s="52"/>
      <c r="W1800" s="53" t="str">
        <f t="shared" si="33"/>
        <v/>
      </c>
      <c r="AE1800" s="16"/>
      <c r="AF1800" s="17" t="str">
        <f t="shared" si="30"/>
        <v>#VALUE!</v>
      </c>
      <c r="AG1800" s="17" t="str">
        <f t="shared" si="22"/>
        <v>#N/A</v>
      </c>
      <c r="AH1800" s="17" t="str">
        <f t="shared" si="23"/>
        <v>#N/A</v>
      </c>
      <c r="AI1800" s="34">
        <f t="shared" si="24"/>
        <v>1</v>
      </c>
      <c r="AJ1800" s="18">
        <f t="shared" si="25"/>
        <v>8722.62</v>
      </c>
      <c r="AK1800" s="18">
        <f t="shared" si="26"/>
        <v>8480.325</v>
      </c>
      <c r="AL1800" s="18">
        <f t="shared" si="27"/>
        <v>8238.03</v>
      </c>
    </row>
    <row r="1801" ht="12.75" customHeight="1">
      <c r="A1801" s="1">
        <v>42795.0</v>
      </c>
      <c r="B1801" s="2">
        <v>981.0</v>
      </c>
      <c r="C1801" s="3">
        <v>9674.78</v>
      </c>
      <c r="D1801" s="2">
        <v>9682.0</v>
      </c>
      <c r="E1801" s="4"/>
      <c r="F1801" s="5">
        <f t="shared" si="1"/>
        <v>950.114</v>
      </c>
      <c r="G1801" s="6">
        <f t="shared" si="2"/>
        <v>1.028347755</v>
      </c>
      <c r="H1801" s="6">
        <f t="shared" si="3"/>
        <v>1.286685591</v>
      </c>
      <c r="I1801" s="5" t="b">
        <f t="shared" si="4"/>
        <v>0</v>
      </c>
      <c r="J1801" s="48">
        <f t="shared" si="5"/>
        <v>0</v>
      </c>
      <c r="K1801" s="4">
        <f t="shared" si="6"/>
        <v>-79</v>
      </c>
      <c r="L1801" s="7">
        <f t="shared" si="7"/>
        <v>0.0007462701994</v>
      </c>
      <c r="M1801" s="50" t="b">
        <f t="shared" si="8"/>
        <v>0</v>
      </c>
      <c r="N1801" s="50" t="b">
        <f t="shared" si="9"/>
        <v>0</v>
      </c>
      <c r="O1801" s="50">
        <f t="shared" si="10"/>
        <v>1</v>
      </c>
      <c r="P1801" s="4">
        <f t="shared" si="37"/>
        <v>126050</v>
      </c>
      <c r="Q1801" s="21">
        <f t="shared" si="31"/>
        <v>1</v>
      </c>
      <c r="V1801" s="52"/>
      <c r="W1801" s="53" t="str">
        <f t="shared" si="33"/>
        <v/>
      </c>
      <c r="AE1801" s="16"/>
      <c r="AF1801" s="17" t="str">
        <f t="shared" si="30"/>
        <v>#VALUE!</v>
      </c>
      <c r="AG1801" s="17" t="str">
        <f t="shared" si="22"/>
        <v>#N/A</v>
      </c>
      <c r="AH1801" s="17" t="str">
        <f t="shared" si="23"/>
        <v>#N/A</v>
      </c>
      <c r="AI1801" s="34">
        <f t="shared" si="24"/>
        <v>1</v>
      </c>
      <c r="AJ1801" s="18">
        <f t="shared" si="25"/>
        <v>8707.302</v>
      </c>
      <c r="AK1801" s="18">
        <f t="shared" si="26"/>
        <v>8465.4325</v>
      </c>
      <c r="AL1801" s="18">
        <f t="shared" si="27"/>
        <v>8223.563</v>
      </c>
    </row>
    <row r="1802" ht="12.75" customHeight="1">
      <c r="A1802" s="1">
        <v>42790.0</v>
      </c>
      <c r="B1802" s="2">
        <v>896.91</v>
      </c>
      <c r="C1802" s="3">
        <v>9750.47</v>
      </c>
      <c r="D1802" s="2">
        <v>9761.0</v>
      </c>
      <c r="E1802" s="4"/>
      <c r="F1802" s="5">
        <f t="shared" si="1"/>
        <v>947.102</v>
      </c>
      <c r="G1802" s="6">
        <f t="shared" si="2"/>
        <v>1.037340673</v>
      </c>
      <c r="H1802" s="6">
        <f t="shared" si="3"/>
        <v>1.297857445</v>
      </c>
      <c r="I1802" s="5" t="b">
        <f t="shared" si="4"/>
        <v>0</v>
      </c>
      <c r="J1802" s="48">
        <f t="shared" si="5"/>
        <v>0</v>
      </c>
      <c r="K1802" s="4">
        <f t="shared" si="6"/>
        <v>-11</v>
      </c>
      <c r="L1802" s="7">
        <f t="shared" si="7"/>
        <v>0.001079947941</v>
      </c>
      <c r="M1802" s="50" t="b">
        <f t="shared" si="8"/>
        <v>0</v>
      </c>
      <c r="N1802" s="50" t="b">
        <f t="shared" si="9"/>
        <v>0</v>
      </c>
      <c r="O1802" s="50">
        <f t="shared" si="10"/>
        <v>-1</v>
      </c>
      <c r="P1802" s="4">
        <f t="shared" si="37"/>
        <v>122100</v>
      </c>
      <c r="Q1802" s="21">
        <f t="shared" si="31"/>
        <v>-1</v>
      </c>
      <c r="V1802" s="52"/>
      <c r="W1802" s="53" t="str">
        <f t="shared" si="33"/>
        <v/>
      </c>
      <c r="AE1802" s="16"/>
      <c r="AF1802" s="17" t="str">
        <f t="shared" si="30"/>
        <v>#VALUE!</v>
      </c>
      <c r="AG1802" s="17" t="str">
        <f t="shared" si="22"/>
        <v>#N/A</v>
      </c>
      <c r="AH1802" s="17" t="str">
        <f t="shared" si="23"/>
        <v>#N/A</v>
      </c>
      <c r="AI1802" s="34">
        <f t="shared" si="24"/>
        <v>1</v>
      </c>
      <c r="AJ1802" s="18">
        <f t="shared" si="25"/>
        <v>8775.423</v>
      </c>
      <c r="AK1802" s="18">
        <f t="shared" si="26"/>
        <v>8531.66125</v>
      </c>
      <c r="AL1802" s="18">
        <f t="shared" si="27"/>
        <v>8287.8995</v>
      </c>
    </row>
    <row r="1803" ht="12.75" customHeight="1">
      <c r="A1803" s="1">
        <v>42789.0</v>
      </c>
      <c r="B1803" s="2">
        <v>989.84</v>
      </c>
      <c r="C1803" s="3">
        <v>9769.31</v>
      </c>
      <c r="D1803" s="2">
        <v>9772.0</v>
      </c>
      <c r="E1803" s="4"/>
      <c r="F1803" s="5">
        <f t="shared" si="1"/>
        <v>891.068</v>
      </c>
      <c r="G1803" s="6">
        <f t="shared" si="2"/>
        <v>1.040448933</v>
      </c>
      <c r="H1803" s="6">
        <f t="shared" si="3"/>
        <v>1.305372571</v>
      </c>
      <c r="I1803" s="5" t="b">
        <f t="shared" si="4"/>
        <v>0</v>
      </c>
      <c r="J1803" s="48">
        <f t="shared" si="5"/>
        <v>0</v>
      </c>
      <c r="K1803" s="4">
        <f t="shared" si="6"/>
        <v>-11</v>
      </c>
      <c r="L1803" s="7">
        <f t="shared" si="7"/>
        <v>0.0002753520975</v>
      </c>
      <c r="M1803" s="50" t="b">
        <f t="shared" si="8"/>
        <v>0</v>
      </c>
      <c r="N1803" s="50" t="b">
        <f t="shared" si="9"/>
        <v>0</v>
      </c>
      <c r="O1803" s="50">
        <f t="shared" si="10"/>
        <v>1</v>
      </c>
      <c r="P1803" s="4">
        <f t="shared" si="37"/>
        <v>122650</v>
      </c>
      <c r="Q1803" s="21">
        <f t="shared" si="31"/>
        <v>1</v>
      </c>
      <c r="V1803" s="52"/>
      <c r="W1803" s="53" t="str">
        <f t="shared" si="33"/>
        <v/>
      </c>
      <c r="AE1803" s="16"/>
      <c r="AF1803" s="17" t="str">
        <f t="shared" si="30"/>
        <v>#VALUE!</v>
      </c>
      <c r="AG1803" s="17" t="str">
        <f t="shared" si="22"/>
        <v>#N/A</v>
      </c>
      <c r="AH1803" s="17" t="str">
        <f t="shared" si="23"/>
        <v>#N/A</v>
      </c>
      <c r="AI1803" s="34">
        <f t="shared" si="24"/>
        <v>1</v>
      </c>
      <c r="AJ1803" s="18">
        <f t="shared" si="25"/>
        <v>8792.379</v>
      </c>
      <c r="AK1803" s="18">
        <f t="shared" si="26"/>
        <v>8548.14625</v>
      </c>
      <c r="AL1803" s="18">
        <f t="shared" si="27"/>
        <v>8303.9135</v>
      </c>
    </row>
    <row r="1804" ht="12.75" customHeight="1">
      <c r="A1804" s="1">
        <v>42788.0</v>
      </c>
      <c r="B1804" s="2">
        <v>993.05</v>
      </c>
      <c r="C1804" s="3">
        <v>9778.78</v>
      </c>
      <c r="D1804" s="2">
        <v>9783.0</v>
      </c>
      <c r="E1804" s="4"/>
      <c r="F1804" s="5">
        <f t="shared" si="1"/>
        <v>881.598</v>
      </c>
      <c r="G1804" s="6">
        <f t="shared" si="2"/>
        <v>1.042551334</v>
      </c>
      <c r="H1804" s="6">
        <f t="shared" si="3"/>
        <v>1.3125171</v>
      </c>
      <c r="I1804" s="5" t="b">
        <f t="shared" si="4"/>
        <v>0</v>
      </c>
      <c r="J1804" s="48">
        <f t="shared" si="5"/>
        <v>0</v>
      </c>
      <c r="K1804" s="4">
        <f t="shared" si="6"/>
        <v>17</v>
      </c>
      <c r="L1804" s="7">
        <f t="shared" si="7"/>
        <v>0.0004315466756</v>
      </c>
      <c r="M1804" s="50" t="b">
        <f t="shared" si="8"/>
        <v>0</v>
      </c>
      <c r="N1804" s="50" t="b">
        <f t="shared" si="9"/>
        <v>0</v>
      </c>
      <c r="O1804" s="50">
        <f t="shared" si="10"/>
        <v>1</v>
      </c>
      <c r="P1804" s="4">
        <f t="shared" si="37"/>
        <v>123200</v>
      </c>
      <c r="Q1804" s="21">
        <f t="shared" si="31"/>
        <v>1</v>
      </c>
      <c r="V1804" s="52"/>
      <c r="W1804" s="53" t="str">
        <f t="shared" si="33"/>
        <v/>
      </c>
      <c r="AE1804" s="16"/>
      <c r="AF1804" s="17" t="str">
        <f t="shared" si="30"/>
        <v>#VALUE!</v>
      </c>
      <c r="AG1804" s="17" t="str">
        <f t="shared" si="22"/>
        <v>#N/A</v>
      </c>
      <c r="AH1804" s="17" t="str">
        <f t="shared" si="23"/>
        <v>#N/A</v>
      </c>
      <c r="AI1804" s="34">
        <f t="shared" si="24"/>
        <v>1</v>
      </c>
      <c r="AJ1804" s="18">
        <f t="shared" si="25"/>
        <v>8800.902</v>
      </c>
      <c r="AK1804" s="18">
        <f t="shared" si="26"/>
        <v>8556.4325</v>
      </c>
      <c r="AL1804" s="18">
        <f t="shared" si="27"/>
        <v>8311.963</v>
      </c>
    </row>
    <row r="1805" ht="12.75" customHeight="1">
      <c r="A1805" s="1">
        <v>42787.0</v>
      </c>
      <c r="B1805" s="2">
        <v>889.77</v>
      </c>
      <c r="C1805" s="3">
        <v>9763.93</v>
      </c>
      <c r="D1805" s="2">
        <v>9766.0</v>
      </c>
      <c r="E1805" s="4"/>
      <c r="F1805" s="5">
        <f t="shared" si="1"/>
        <v>896.076</v>
      </c>
      <c r="G1805" s="6">
        <f t="shared" si="2"/>
        <v>1.042163264</v>
      </c>
      <c r="H1805" s="6">
        <f t="shared" si="3"/>
        <v>1.414067188</v>
      </c>
      <c r="I1805" s="5" t="b">
        <f t="shared" si="4"/>
        <v>0</v>
      </c>
      <c r="J1805" s="48">
        <f t="shared" si="5"/>
        <v>0</v>
      </c>
      <c r="K1805" s="4">
        <f t="shared" si="6"/>
        <v>0</v>
      </c>
      <c r="L1805" s="7">
        <f t="shared" si="7"/>
        <v>0.0002120047972</v>
      </c>
      <c r="M1805" s="50" t="b">
        <f t="shared" si="8"/>
        <v>0</v>
      </c>
      <c r="N1805" s="50" t="b">
        <f t="shared" si="9"/>
        <v>0</v>
      </c>
      <c r="O1805" s="50">
        <f t="shared" si="10"/>
        <v>1</v>
      </c>
      <c r="P1805" s="4">
        <f t="shared" si="37"/>
        <v>122350</v>
      </c>
      <c r="Q1805" s="21">
        <f t="shared" si="31"/>
        <v>1</v>
      </c>
      <c r="V1805" s="52"/>
      <c r="W1805" s="53" t="str">
        <f t="shared" si="33"/>
        <v/>
      </c>
      <c r="AE1805" s="16"/>
      <c r="AF1805" s="17" t="str">
        <f t="shared" si="30"/>
        <v>#VALUE!</v>
      </c>
      <c r="AG1805" s="17" t="str">
        <f t="shared" si="22"/>
        <v>#N/A</v>
      </c>
      <c r="AH1805" s="17" t="str">
        <f t="shared" si="23"/>
        <v>#N/A</v>
      </c>
      <c r="AI1805" s="34">
        <f t="shared" si="24"/>
        <v>1</v>
      </c>
      <c r="AJ1805" s="18">
        <f t="shared" si="25"/>
        <v>8787.537</v>
      </c>
      <c r="AK1805" s="18">
        <f t="shared" si="26"/>
        <v>8543.43875</v>
      </c>
      <c r="AL1805" s="18">
        <f t="shared" si="27"/>
        <v>8299.3405</v>
      </c>
    </row>
    <row r="1806" ht="12.75" customHeight="1">
      <c r="A1806" s="1">
        <v>42786.0</v>
      </c>
      <c r="B1806" s="2">
        <v>965.94</v>
      </c>
      <c r="C1806" s="3">
        <v>9753.2</v>
      </c>
      <c r="D1806" s="2">
        <v>9766.0</v>
      </c>
      <c r="E1806" s="4"/>
      <c r="F1806" s="5">
        <f t="shared" si="1"/>
        <v>948.842</v>
      </c>
      <c r="G1806" s="6">
        <f t="shared" si="2"/>
        <v>1.042358301</v>
      </c>
      <c r="H1806" s="6">
        <f t="shared" si="3"/>
        <v>1.540238668</v>
      </c>
      <c r="I1806" s="5" t="b">
        <f t="shared" si="4"/>
        <v>0</v>
      </c>
      <c r="J1806" s="48">
        <f t="shared" si="5"/>
        <v>0</v>
      </c>
      <c r="K1806" s="4">
        <f t="shared" si="6"/>
        <v>-22</v>
      </c>
      <c r="L1806" s="7">
        <f t="shared" si="7"/>
        <v>0.00131238978</v>
      </c>
      <c r="M1806" s="50" t="b">
        <f t="shared" si="8"/>
        <v>0</v>
      </c>
      <c r="N1806" s="50" t="b">
        <f t="shared" si="9"/>
        <v>0</v>
      </c>
      <c r="O1806" s="50">
        <f t="shared" si="10"/>
        <v>1</v>
      </c>
      <c r="P1806" s="4">
        <f t="shared" si="37"/>
        <v>122350</v>
      </c>
      <c r="Q1806" s="21">
        <f t="shared" si="31"/>
        <v>1</v>
      </c>
      <c r="V1806" s="52"/>
      <c r="W1806" s="53" t="str">
        <f t="shared" si="33"/>
        <v/>
      </c>
      <c r="AE1806" s="16"/>
      <c r="AF1806" s="17" t="str">
        <f t="shared" si="30"/>
        <v>#VALUE!</v>
      </c>
      <c r="AG1806" s="17" t="str">
        <f t="shared" si="22"/>
        <v>#N/A</v>
      </c>
      <c r="AH1806" s="17" t="str">
        <f t="shared" si="23"/>
        <v>#N/A</v>
      </c>
      <c r="AI1806" s="34">
        <f t="shared" si="24"/>
        <v>1</v>
      </c>
      <c r="AJ1806" s="18">
        <f t="shared" si="25"/>
        <v>8777.88</v>
      </c>
      <c r="AK1806" s="18">
        <f t="shared" si="26"/>
        <v>8534.05</v>
      </c>
      <c r="AL1806" s="18">
        <f t="shared" si="27"/>
        <v>8290.22</v>
      </c>
    </row>
    <row r="1807" ht="12.75" customHeight="1">
      <c r="A1807" s="1">
        <v>42784.0</v>
      </c>
      <c r="B1807" s="2">
        <v>616.74</v>
      </c>
      <c r="C1807" s="3">
        <v>9779.92</v>
      </c>
      <c r="D1807" s="2">
        <v>9788.0</v>
      </c>
      <c r="E1807" s="4"/>
      <c r="F1807" s="5">
        <f t="shared" si="1"/>
        <v>979.81</v>
      </c>
      <c r="G1807" s="6">
        <f t="shared" si="2"/>
        <v>1.046601714</v>
      </c>
      <c r="H1807" s="6">
        <f t="shared" si="3"/>
        <v>1.549951195</v>
      </c>
      <c r="I1807" s="5" t="b">
        <f t="shared" si="4"/>
        <v>0</v>
      </c>
      <c r="J1807" s="48">
        <f t="shared" si="5"/>
        <v>0</v>
      </c>
      <c r="K1807" s="4">
        <f t="shared" si="6"/>
        <v>26</v>
      </c>
      <c r="L1807" s="7">
        <f t="shared" si="7"/>
        <v>0.0008261826273</v>
      </c>
      <c r="M1807" s="50" t="b">
        <f t="shared" si="8"/>
        <v>0</v>
      </c>
      <c r="N1807" s="50" t="b">
        <f t="shared" si="9"/>
        <v>0</v>
      </c>
      <c r="O1807" s="50">
        <f t="shared" si="10"/>
        <v>-1</v>
      </c>
      <c r="P1807" s="4">
        <f t="shared" si="37"/>
        <v>121250</v>
      </c>
      <c r="Q1807" s="21">
        <f t="shared" si="31"/>
        <v>-1</v>
      </c>
      <c r="V1807" s="52"/>
      <c r="W1807" s="53" t="str">
        <f t="shared" si="33"/>
        <v/>
      </c>
      <c r="AE1807" s="16"/>
      <c r="AF1807" s="17" t="str">
        <f t="shared" si="30"/>
        <v>#VALUE!</v>
      </c>
      <c r="AG1807" s="17" t="str">
        <f t="shared" si="22"/>
        <v>#N/A</v>
      </c>
      <c r="AH1807" s="17" t="str">
        <f t="shared" si="23"/>
        <v>#N/A</v>
      </c>
      <c r="AI1807" s="34">
        <f t="shared" si="24"/>
        <v>1</v>
      </c>
      <c r="AJ1807" s="18">
        <f t="shared" si="25"/>
        <v>8801.928</v>
      </c>
      <c r="AK1807" s="18">
        <f t="shared" si="26"/>
        <v>8557.43</v>
      </c>
      <c r="AL1807" s="18">
        <f t="shared" si="27"/>
        <v>8312.932</v>
      </c>
    </row>
    <row r="1808" ht="12.75" customHeight="1">
      <c r="A1808" s="1">
        <v>42783.0</v>
      </c>
      <c r="B1808" s="2">
        <v>942.49</v>
      </c>
      <c r="C1808" s="3">
        <v>9759.76</v>
      </c>
      <c r="D1808" s="2">
        <v>9762.0</v>
      </c>
      <c r="E1808" s="4"/>
      <c r="F1808" s="5">
        <f t="shared" si="1"/>
        <v>1054.914</v>
      </c>
      <c r="G1808" s="6">
        <f t="shared" si="2"/>
        <v>1.045908044</v>
      </c>
      <c r="H1808" s="6">
        <f t="shared" si="3"/>
        <v>1.549290636</v>
      </c>
      <c r="I1808" s="5" t="b">
        <f t="shared" si="4"/>
        <v>0</v>
      </c>
      <c r="J1808" s="48">
        <f t="shared" si="5"/>
        <v>0</v>
      </c>
      <c r="K1808" s="4">
        <f t="shared" si="6"/>
        <v>-10</v>
      </c>
      <c r="L1808" s="7">
        <f t="shared" si="7"/>
        <v>0.0002295138405</v>
      </c>
      <c r="M1808" s="50" t="b">
        <f t="shared" si="8"/>
        <v>0</v>
      </c>
      <c r="N1808" s="50" t="b">
        <f t="shared" si="9"/>
        <v>0</v>
      </c>
      <c r="O1808" s="50">
        <f t="shared" si="10"/>
        <v>1</v>
      </c>
      <c r="P1808" s="4">
        <f t="shared" si="37"/>
        <v>119950</v>
      </c>
      <c r="Q1808" s="21">
        <f t="shared" si="31"/>
        <v>1</v>
      </c>
      <c r="V1808" s="52"/>
      <c r="W1808" s="53" t="str">
        <f t="shared" si="33"/>
        <v/>
      </c>
      <c r="AE1808" s="16"/>
      <c r="AF1808" s="17" t="str">
        <f t="shared" si="30"/>
        <v>#VALUE!</v>
      </c>
      <c r="AG1808" s="17" t="str">
        <f t="shared" si="22"/>
        <v>#N/A</v>
      </c>
      <c r="AH1808" s="17" t="str">
        <f t="shared" si="23"/>
        <v>#N/A</v>
      </c>
      <c r="AI1808" s="34">
        <f t="shared" si="24"/>
        <v>1</v>
      </c>
      <c r="AJ1808" s="18">
        <f t="shared" si="25"/>
        <v>8783.784</v>
      </c>
      <c r="AK1808" s="18">
        <f t="shared" si="26"/>
        <v>8539.79</v>
      </c>
      <c r="AL1808" s="18">
        <f t="shared" si="27"/>
        <v>8295.796</v>
      </c>
    </row>
    <row r="1809" ht="12.75" customHeight="1">
      <c r="A1809" s="1">
        <v>42782.0</v>
      </c>
      <c r="B1809" s="2">
        <v>1065.44</v>
      </c>
      <c r="C1809" s="3">
        <v>9771.25</v>
      </c>
      <c r="D1809" s="2">
        <v>9772.0</v>
      </c>
      <c r="E1809" s="4"/>
      <c r="F1809" s="5">
        <f t="shared" si="1"/>
        <v>1132.504</v>
      </c>
      <c r="G1809" s="6">
        <f t="shared" si="2"/>
        <v>1.048633128</v>
      </c>
      <c r="H1809" s="6">
        <f t="shared" si="3"/>
        <v>1.793764617</v>
      </c>
      <c r="I1809" s="5" t="b">
        <f t="shared" si="4"/>
        <v>0</v>
      </c>
      <c r="J1809" s="48">
        <f t="shared" si="5"/>
        <v>0</v>
      </c>
      <c r="K1809" s="4">
        <f t="shared" si="6"/>
        <v>-28</v>
      </c>
      <c r="L1809" s="7">
        <f t="shared" si="7"/>
        <v>0.00007675578867</v>
      </c>
      <c r="M1809" s="50" t="b">
        <f t="shared" si="8"/>
        <v>0</v>
      </c>
      <c r="N1809" s="50" t="b">
        <f t="shared" si="9"/>
        <v>0</v>
      </c>
      <c r="O1809" s="50">
        <f t="shared" si="10"/>
        <v>1</v>
      </c>
      <c r="P1809" s="4">
        <f t="shared" si="37"/>
        <v>120450</v>
      </c>
      <c r="Q1809" s="21">
        <f t="shared" si="31"/>
        <v>1</v>
      </c>
      <c r="V1809" s="52"/>
      <c r="W1809" s="53" t="str">
        <f t="shared" si="33"/>
        <v/>
      </c>
      <c r="AE1809" s="16"/>
      <c r="AF1809" s="17" t="str">
        <f t="shared" si="30"/>
        <v>#VALUE!</v>
      </c>
      <c r="AG1809" s="17" t="str">
        <f t="shared" si="22"/>
        <v>#N/A</v>
      </c>
      <c r="AH1809" s="17" t="str">
        <f t="shared" si="23"/>
        <v>#N/A</v>
      </c>
      <c r="AI1809" s="34">
        <f t="shared" si="24"/>
        <v>1</v>
      </c>
      <c r="AJ1809" s="18">
        <f t="shared" si="25"/>
        <v>8794.125</v>
      </c>
      <c r="AK1809" s="18">
        <f t="shared" si="26"/>
        <v>8549.84375</v>
      </c>
      <c r="AL1809" s="18">
        <f t="shared" si="27"/>
        <v>8305.5625</v>
      </c>
      <c r="AM1809" s="19">
        <v>95.0</v>
      </c>
      <c r="AN1809" s="19">
        <v>278.0</v>
      </c>
      <c r="AO1809" s="19">
        <v>30.5</v>
      </c>
      <c r="AP1809" s="19">
        <v>18.0</v>
      </c>
      <c r="AQ1809" s="19">
        <v>12.0</v>
      </c>
    </row>
    <row r="1810" ht="12.75" customHeight="1">
      <c r="A1810" s="102">
        <v>42781.0</v>
      </c>
      <c r="B1810" s="2">
        <v>1153.6</v>
      </c>
      <c r="C1810" s="3">
        <v>9799.76</v>
      </c>
      <c r="D1810" s="2">
        <v>9800.0</v>
      </c>
      <c r="E1810" s="4"/>
      <c r="F1810" s="5">
        <f t="shared" si="1"/>
        <v>1126.308</v>
      </c>
      <c r="G1810" s="6">
        <f t="shared" si="2"/>
        <v>1.053275684</v>
      </c>
      <c r="H1810" s="6">
        <f t="shared" si="3"/>
        <v>1.80485073</v>
      </c>
      <c r="I1810" s="5" t="b">
        <f t="shared" si="4"/>
        <v>0</v>
      </c>
      <c r="J1810" s="48">
        <f t="shared" si="5"/>
        <v>0</v>
      </c>
      <c r="K1810" s="4">
        <f t="shared" si="6"/>
        <v>90</v>
      </c>
      <c r="L1810" s="7">
        <f t="shared" si="7"/>
        <v>0.00002449039568</v>
      </c>
      <c r="M1810" s="50" t="b">
        <f t="shared" si="8"/>
        <v>0</v>
      </c>
      <c r="N1810" s="50" t="b">
        <f t="shared" si="9"/>
        <v>0</v>
      </c>
      <c r="O1810" s="50">
        <f t="shared" si="10"/>
        <v>1</v>
      </c>
      <c r="P1810" s="4">
        <f t="shared" si="37"/>
        <v>121850</v>
      </c>
      <c r="Q1810" s="21">
        <f t="shared" si="31"/>
        <v>1</v>
      </c>
      <c r="V1810" s="52"/>
      <c r="W1810" s="53" t="str">
        <f t="shared" si="33"/>
        <v/>
      </c>
      <c r="AE1810" s="16"/>
      <c r="AF1810" s="17" t="str">
        <f t="shared" si="30"/>
        <v>#VALUE!</v>
      </c>
      <c r="AG1810" s="17" t="str">
        <f t="shared" si="22"/>
        <v>#N/A</v>
      </c>
      <c r="AH1810" s="17" t="str">
        <f t="shared" si="23"/>
        <v>#N/A</v>
      </c>
      <c r="AI1810" s="34">
        <f t="shared" si="24"/>
        <v>1</v>
      </c>
      <c r="AJ1810" s="18">
        <f t="shared" si="25"/>
        <v>8819.784</v>
      </c>
      <c r="AK1810" s="18">
        <f t="shared" si="26"/>
        <v>8574.79</v>
      </c>
      <c r="AL1810" s="18">
        <f t="shared" si="27"/>
        <v>8329.796</v>
      </c>
    </row>
    <row r="1811" ht="12.75" customHeight="1">
      <c r="A1811" s="1">
        <v>42780.0</v>
      </c>
      <c r="B1811" s="2">
        <v>1120.78</v>
      </c>
      <c r="C1811" s="3">
        <v>9718.78</v>
      </c>
      <c r="D1811" s="2">
        <v>9710.0</v>
      </c>
      <c r="E1811" s="4"/>
      <c r="F1811" s="5">
        <f t="shared" si="1"/>
        <v>1107.592</v>
      </c>
      <c r="G1811" s="6">
        <f t="shared" si="2"/>
        <v>1.046182464</v>
      </c>
      <c r="H1811" s="6">
        <f t="shared" si="3"/>
        <v>1.81243217</v>
      </c>
      <c r="I1811" s="5" t="b">
        <f t="shared" si="4"/>
        <v>0</v>
      </c>
      <c r="J1811" s="48">
        <f t="shared" si="5"/>
        <v>0</v>
      </c>
      <c r="K1811" s="4">
        <f t="shared" si="6"/>
        <v>5</v>
      </c>
      <c r="L1811" s="7">
        <f t="shared" si="7"/>
        <v>-0.0009034055715</v>
      </c>
      <c r="M1811" s="50" t="b">
        <f t="shared" si="8"/>
        <v>0</v>
      </c>
      <c r="N1811" s="50" t="b">
        <f t="shared" si="9"/>
        <v>0</v>
      </c>
      <c r="O1811" s="50">
        <f t="shared" si="10"/>
        <v>1</v>
      </c>
      <c r="P1811" s="4">
        <f t="shared" si="37"/>
        <v>117350</v>
      </c>
      <c r="Q1811" s="21">
        <f t="shared" si="31"/>
        <v>1</v>
      </c>
      <c r="V1811" s="52"/>
      <c r="W1811" s="53" t="str">
        <f t="shared" si="33"/>
        <v/>
      </c>
      <c r="AE1811" s="16"/>
      <c r="AF1811" s="17" t="str">
        <f t="shared" si="30"/>
        <v>#VALUE!</v>
      </c>
      <c r="AG1811" s="17" t="str">
        <f t="shared" si="22"/>
        <v>#N/A</v>
      </c>
      <c r="AH1811" s="17" t="str">
        <f t="shared" si="23"/>
        <v>#N/A</v>
      </c>
      <c r="AI1811" s="34">
        <f t="shared" si="24"/>
        <v>1</v>
      </c>
      <c r="AJ1811" s="18">
        <f t="shared" si="25"/>
        <v>8746.902</v>
      </c>
      <c r="AK1811" s="18">
        <f t="shared" si="26"/>
        <v>8503.9325</v>
      </c>
      <c r="AL1811" s="18">
        <f t="shared" si="27"/>
        <v>8260.963</v>
      </c>
    </row>
    <row r="1812" ht="12.75" customHeight="1">
      <c r="A1812" s="1">
        <v>42779.0</v>
      </c>
      <c r="B1812" s="2">
        <v>992.26</v>
      </c>
      <c r="C1812" s="3">
        <v>9710.32</v>
      </c>
      <c r="D1812" s="2">
        <v>9705.0</v>
      </c>
      <c r="E1812" s="4"/>
      <c r="F1812" s="5">
        <f t="shared" si="1"/>
        <v>1071.086</v>
      </c>
      <c r="G1812" s="6">
        <f t="shared" si="2"/>
        <v>1.046700885</v>
      </c>
      <c r="H1812" s="6">
        <f t="shared" si="3"/>
        <v>1.811946722</v>
      </c>
      <c r="I1812" s="5" t="b">
        <f t="shared" si="4"/>
        <v>0</v>
      </c>
      <c r="J1812" s="48">
        <f t="shared" si="5"/>
        <v>0</v>
      </c>
      <c r="K1812" s="4">
        <f t="shared" si="6"/>
        <v>47</v>
      </c>
      <c r="L1812" s="7">
        <f t="shared" si="7"/>
        <v>-0.000547870719</v>
      </c>
      <c r="M1812" s="50" t="b">
        <f t="shared" si="8"/>
        <v>0</v>
      </c>
      <c r="N1812" s="50" t="b">
        <f t="shared" si="9"/>
        <v>0</v>
      </c>
      <c r="O1812" s="50">
        <f t="shared" si="10"/>
        <v>1</v>
      </c>
      <c r="P1812" s="4">
        <f t="shared" si="37"/>
        <v>117100</v>
      </c>
      <c r="Q1812" s="21">
        <f t="shared" si="31"/>
        <v>1</v>
      </c>
      <c r="V1812" s="52"/>
      <c r="W1812" s="53" t="str">
        <f t="shared" si="33"/>
        <v/>
      </c>
      <c r="AE1812" s="16"/>
      <c r="AF1812" s="17" t="str">
        <f t="shared" si="30"/>
        <v>#VALUE!</v>
      </c>
      <c r="AG1812" s="17" t="str">
        <f t="shared" si="22"/>
        <v>#N/A</v>
      </c>
      <c r="AH1812" s="17" t="str">
        <f t="shared" si="23"/>
        <v>#N/A</v>
      </c>
      <c r="AI1812" s="34">
        <f t="shared" si="24"/>
        <v>1</v>
      </c>
      <c r="AJ1812" s="18">
        <f t="shared" si="25"/>
        <v>8739.288</v>
      </c>
      <c r="AK1812" s="18">
        <f t="shared" si="26"/>
        <v>8496.53</v>
      </c>
      <c r="AL1812" s="18">
        <f t="shared" si="27"/>
        <v>8253.772</v>
      </c>
    </row>
    <row r="1813" ht="12.75" customHeight="1">
      <c r="A1813" s="1">
        <v>42776.0</v>
      </c>
      <c r="B1813" s="2">
        <v>1330.44</v>
      </c>
      <c r="C1813" s="3">
        <v>9665.59</v>
      </c>
      <c r="D1813" s="2">
        <v>9658.0</v>
      </c>
      <c r="E1813" s="4"/>
      <c r="F1813" s="5">
        <f t="shared" si="1"/>
        <v>1071.664</v>
      </c>
      <c r="G1813" s="6">
        <f t="shared" si="2"/>
        <v>1.042925086</v>
      </c>
      <c r="H1813" s="6">
        <f t="shared" si="3"/>
        <v>1.816341669</v>
      </c>
      <c r="I1813" s="5" t="b">
        <f t="shared" si="4"/>
        <v>0</v>
      </c>
      <c r="J1813" s="48">
        <f t="shared" si="5"/>
        <v>0</v>
      </c>
      <c r="K1813" s="4">
        <f t="shared" si="6"/>
        <v>82</v>
      </c>
      <c r="L1813" s="7">
        <f t="shared" si="7"/>
        <v>-0.0007852598755</v>
      </c>
      <c r="M1813" s="50" t="b">
        <f t="shared" si="8"/>
        <v>0</v>
      </c>
      <c r="N1813" s="50" t="b">
        <f t="shared" si="9"/>
        <v>0</v>
      </c>
      <c r="O1813" s="50">
        <f t="shared" si="10"/>
        <v>1</v>
      </c>
      <c r="P1813" s="4">
        <f t="shared" si="37"/>
        <v>114750</v>
      </c>
      <c r="Q1813" s="21">
        <f t="shared" si="31"/>
        <v>1</v>
      </c>
      <c r="V1813" s="52"/>
      <c r="W1813" s="53" t="str">
        <f t="shared" si="33"/>
        <v/>
      </c>
      <c r="AE1813" s="16"/>
      <c r="AF1813" s="17" t="str">
        <f t="shared" si="30"/>
        <v>#VALUE!</v>
      </c>
      <c r="AG1813" s="17" t="str">
        <f t="shared" si="22"/>
        <v>#N/A</v>
      </c>
      <c r="AH1813" s="17" t="str">
        <f t="shared" si="23"/>
        <v>#N/A</v>
      </c>
      <c r="AI1813" s="34">
        <f t="shared" si="24"/>
        <v>1</v>
      </c>
      <c r="AJ1813" s="18">
        <f t="shared" si="25"/>
        <v>8699.031</v>
      </c>
      <c r="AK1813" s="18">
        <f t="shared" si="26"/>
        <v>8457.39125</v>
      </c>
      <c r="AL1813" s="18">
        <f t="shared" si="27"/>
        <v>8215.7515</v>
      </c>
    </row>
    <row r="1814" ht="12.75" customHeight="1">
      <c r="A1814" s="1">
        <v>42775.0</v>
      </c>
      <c r="B1814" s="2">
        <v>1034.46</v>
      </c>
      <c r="C1814" s="3">
        <v>9590.18</v>
      </c>
      <c r="D1814" s="2">
        <v>9576.0</v>
      </c>
      <c r="E1814" s="4"/>
      <c r="F1814" s="5">
        <f t="shared" si="1"/>
        <v>1004.062</v>
      </c>
      <c r="G1814" s="6">
        <f t="shared" si="2"/>
        <v>1.036134336</v>
      </c>
      <c r="H1814" s="6">
        <f t="shared" si="3"/>
        <v>1.451798461</v>
      </c>
      <c r="I1814" s="5" t="b">
        <f t="shared" si="4"/>
        <v>0</v>
      </c>
      <c r="J1814" s="48">
        <f t="shared" si="5"/>
        <v>0</v>
      </c>
      <c r="K1814" s="4">
        <f t="shared" si="6"/>
        <v>61</v>
      </c>
      <c r="L1814" s="7">
        <f t="shared" si="7"/>
        <v>-0.001478595814</v>
      </c>
      <c r="M1814" s="50" t="b">
        <f t="shared" si="8"/>
        <v>0</v>
      </c>
      <c r="N1814" s="50" t="b">
        <f t="shared" si="9"/>
        <v>0</v>
      </c>
      <c r="O1814" s="50">
        <f t="shared" si="10"/>
        <v>1</v>
      </c>
      <c r="P1814" s="4">
        <f t="shared" si="37"/>
        <v>110650</v>
      </c>
      <c r="Q1814" s="21">
        <f t="shared" si="31"/>
        <v>1</v>
      </c>
      <c r="V1814" s="52"/>
      <c r="W1814" s="53" t="str">
        <f t="shared" si="33"/>
        <v/>
      </c>
      <c r="AE1814" s="16"/>
      <c r="AF1814" s="17" t="str">
        <f t="shared" si="30"/>
        <v>#VALUE!</v>
      </c>
      <c r="AG1814" s="17" t="str">
        <f t="shared" si="22"/>
        <v>#N/A</v>
      </c>
      <c r="AH1814" s="17" t="str">
        <f t="shared" si="23"/>
        <v>#N/A</v>
      </c>
      <c r="AI1814" s="34">
        <f t="shared" si="24"/>
        <v>1</v>
      </c>
      <c r="AJ1814" s="18">
        <f t="shared" si="25"/>
        <v>8631.162</v>
      </c>
      <c r="AK1814" s="18">
        <f t="shared" si="26"/>
        <v>8391.4075</v>
      </c>
      <c r="AL1814" s="18">
        <f t="shared" si="27"/>
        <v>8151.653</v>
      </c>
    </row>
    <row r="1815" ht="12.75" customHeight="1">
      <c r="A1815" s="1">
        <v>42774.0</v>
      </c>
      <c r="B1815" s="2">
        <v>1060.02</v>
      </c>
      <c r="C1815" s="3">
        <v>9543.25</v>
      </c>
      <c r="D1815" s="2">
        <v>9515.0</v>
      </c>
      <c r="E1815" s="4"/>
      <c r="F1815" s="5">
        <f t="shared" si="1"/>
        <v>1062.71</v>
      </c>
      <c r="G1815" s="6">
        <f t="shared" si="2"/>
        <v>1.031756484</v>
      </c>
      <c r="H1815" s="6">
        <f t="shared" si="3"/>
        <v>1.837800951</v>
      </c>
      <c r="I1815" s="5" t="b">
        <f t="shared" si="4"/>
        <v>0</v>
      </c>
      <c r="J1815" s="48">
        <f t="shared" si="5"/>
        <v>0</v>
      </c>
      <c r="K1815" s="4">
        <f t="shared" si="6"/>
        <v>-5</v>
      </c>
      <c r="L1815" s="7">
        <f t="shared" si="7"/>
        <v>-0.002960207476</v>
      </c>
      <c r="M1815" s="50" t="b">
        <f t="shared" si="8"/>
        <v>0</v>
      </c>
      <c r="N1815" s="50" t="b">
        <f t="shared" si="9"/>
        <v>0</v>
      </c>
      <c r="O1815" s="50">
        <f t="shared" si="10"/>
        <v>1</v>
      </c>
      <c r="P1815" s="4">
        <f t="shared" si="37"/>
        <v>107600</v>
      </c>
      <c r="Q1815" s="21">
        <f t="shared" si="31"/>
        <v>1</v>
      </c>
      <c r="V1815" s="52"/>
      <c r="W1815" s="53" t="str">
        <f t="shared" si="33"/>
        <v/>
      </c>
      <c r="AE1815" s="16"/>
      <c r="AF1815" s="17" t="str">
        <f t="shared" si="30"/>
        <v>#VALUE!</v>
      </c>
      <c r="AG1815" s="17" t="str">
        <f t="shared" si="22"/>
        <v>#N/A</v>
      </c>
      <c r="AH1815" s="17" t="str">
        <f t="shared" si="23"/>
        <v>#N/A</v>
      </c>
      <c r="AI1815" s="34">
        <f t="shared" si="24"/>
        <v>1</v>
      </c>
      <c r="AJ1815" s="18">
        <f t="shared" si="25"/>
        <v>8588.925</v>
      </c>
      <c r="AK1815" s="18">
        <f t="shared" si="26"/>
        <v>8350.34375</v>
      </c>
      <c r="AL1815" s="18">
        <f t="shared" si="27"/>
        <v>8111.7625</v>
      </c>
    </row>
    <row r="1816" ht="12.75" customHeight="1">
      <c r="A1816" s="1">
        <v>42773.0</v>
      </c>
      <c r="B1816" s="2">
        <v>938.25</v>
      </c>
      <c r="C1816" s="3">
        <v>9554.56</v>
      </c>
      <c r="D1816" s="2">
        <v>9520.0</v>
      </c>
      <c r="E1816" s="4"/>
      <c r="F1816" s="5">
        <f t="shared" si="1"/>
        <v>1020.556</v>
      </c>
      <c r="G1816" s="6">
        <f t="shared" si="2"/>
        <v>1.033637479</v>
      </c>
      <c r="H1816" s="6">
        <f t="shared" si="3"/>
        <v>1.859589355</v>
      </c>
      <c r="I1816" s="5" t="b">
        <f t="shared" si="4"/>
        <v>0</v>
      </c>
      <c r="J1816" s="48">
        <f t="shared" si="5"/>
        <v>0</v>
      </c>
      <c r="K1816" s="4">
        <f t="shared" si="6"/>
        <v>15</v>
      </c>
      <c r="L1816" s="7">
        <f t="shared" si="7"/>
        <v>-0.00361712104</v>
      </c>
      <c r="M1816" s="50" t="b">
        <f t="shared" si="8"/>
        <v>0</v>
      </c>
      <c r="N1816" s="50" t="b">
        <f t="shared" si="9"/>
        <v>0</v>
      </c>
      <c r="O1816" s="50">
        <f t="shared" si="10"/>
        <v>1</v>
      </c>
      <c r="P1816" s="4">
        <f t="shared" si="37"/>
        <v>107850</v>
      </c>
      <c r="Q1816" s="21">
        <f t="shared" si="31"/>
        <v>1</v>
      </c>
      <c r="V1816" s="52"/>
      <c r="W1816" s="53" t="str">
        <f t="shared" si="33"/>
        <v/>
      </c>
      <c r="AE1816" s="16"/>
      <c r="AF1816" s="17" t="str">
        <f t="shared" si="30"/>
        <v>#VALUE!</v>
      </c>
      <c r="AG1816" s="17" t="str">
        <f t="shared" si="22"/>
        <v>#N/A</v>
      </c>
      <c r="AH1816" s="17" t="str">
        <f t="shared" si="23"/>
        <v>#N/A</v>
      </c>
      <c r="AI1816" s="34">
        <f t="shared" si="24"/>
        <v>1</v>
      </c>
      <c r="AJ1816" s="18">
        <f t="shared" si="25"/>
        <v>8599.104</v>
      </c>
      <c r="AK1816" s="18">
        <f t="shared" si="26"/>
        <v>8360.24</v>
      </c>
      <c r="AL1816" s="18">
        <f t="shared" si="27"/>
        <v>8121.376</v>
      </c>
    </row>
    <row r="1817" ht="12.75" customHeight="1">
      <c r="A1817" s="1">
        <v>42772.0</v>
      </c>
      <c r="B1817" s="2">
        <v>995.15</v>
      </c>
      <c r="C1817" s="3">
        <v>9538.01</v>
      </c>
      <c r="D1817" s="2">
        <v>9505.0</v>
      </c>
      <c r="E1817" s="4"/>
      <c r="F1817" s="5">
        <f t="shared" si="1"/>
        <v>979.448</v>
      </c>
      <c r="G1817" s="6">
        <f t="shared" si="2"/>
        <v>1.0327528</v>
      </c>
      <c r="H1817" s="6">
        <f t="shared" si="3"/>
        <v>1.877620229</v>
      </c>
      <c r="I1817" s="5" t="b">
        <f t="shared" si="4"/>
        <v>0</v>
      </c>
      <c r="J1817" s="48">
        <f t="shared" si="5"/>
        <v>0</v>
      </c>
      <c r="K1817" s="4">
        <f t="shared" si="6"/>
        <v>66</v>
      </c>
      <c r="L1817" s="7">
        <f t="shared" si="7"/>
        <v>-0.003460889641</v>
      </c>
      <c r="M1817" s="50" t="b">
        <f t="shared" si="8"/>
        <v>0</v>
      </c>
      <c r="N1817" s="50" t="b">
        <f t="shared" si="9"/>
        <v>0</v>
      </c>
      <c r="O1817" s="50">
        <f t="shared" si="10"/>
        <v>1</v>
      </c>
      <c r="P1817" s="4">
        <f t="shared" si="37"/>
        <v>107100</v>
      </c>
      <c r="Q1817" s="21">
        <f t="shared" si="31"/>
        <v>1</v>
      </c>
      <c r="V1817" s="52"/>
      <c r="W1817" s="53" t="str">
        <f t="shared" si="33"/>
        <v/>
      </c>
      <c r="AE1817" s="16"/>
      <c r="AF1817" s="17" t="str">
        <f t="shared" si="30"/>
        <v>#VALUE!</v>
      </c>
      <c r="AG1817" s="17" t="str">
        <f t="shared" si="22"/>
        <v>#N/A</v>
      </c>
      <c r="AH1817" s="17" t="str">
        <f t="shared" si="23"/>
        <v>#N/A</v>
      </c>
      <c r="AI1817" s="34">
        <f t="shared" si="24"/>
        <v>1</v>
      </c>
      <c r="AJ1817" s="18">
        <f t="shared" si="25"/>
        <v>8584.209</v>
      </c>
      <c r="AK1817" s="18">
        <f t="shared" si="26"/>
        <v>8345.75875</v>
      </c>
      <c r="AL1817" s="18">
        <f t="shared" si="27"/>
        <v>8107.3085</v>
      </c>
    </row>
    <row r="1818" ht="12.75" customHeight="1">
      <c r="A1818" s="1">
        <v>42769.0</v>
      </c>
      <c r="B1818" s="2">
        <v>992.43</v>
      </c>
      <c r="C1818" s="3">
        <v>9455.56</v>
      </c>
      <c r="D1818" s="2">
        <v>9439.0</v>
      </c>
      <c r="E1818" s="4"/>
      <c r="F1818" s="5">
        <f t="shared" si="1"/>
        <v>914.28</v>
      </c>
      <c r="G1818" s="6">
        <f t="shared" si="2"/>
        <v>1.024695801</v>
      </c>
      <c r="H1818" s="6">
        <f t="shared" si="3"/>
        <v>1.892238241</v>
      </c>
      <c r="I1818" s="5" t="b">
        <f t="shared" si="4"/>
        <v>0</v>
      </c>
      <c r="J1818" s="48">
        <f t="shared" si="5"/>
        <v>0</v>
      </c>
      <c r="K1818" s="4">
        <f t="shared" si="6"/>
        <v>64</v>
      </c>
      <c r="L1818" s="7">
        <f t="shared" si="7"/>
        <v>-0.001751350528</v>
      </c>
      <c r="M1818" s="50" t="b">
        <f t="shared" si="8"/>
        <v>0</v>
      </c>
      <c r="N1818" s="50" t="b">
        <f t="shared" si="9"/>
        <v>0</v>
      </c>
      <c r="O1818" s="50">
        <f t="shared" si="10"/>
        <v>1</v>
      </c>
      <c r="P1818" s="4">
        <f t="shared" si="37"/>
        <v>103800</v>
      </c>
      <c r="Q1818" s="21">
        <f t="shared" si="31"/>
        <v>1</v>
      </c>
      <c r="V1818" s="52"/>
      <c r="W1818" s="53" t="str">
        <f t="shared" si="33"/>
        <v/>
      </c>
      <c r="AE1818" s="16"/>
      <c r="AF1818" s="17" t="str">
        <f t="shared" si="30"/>
        <v>#VALUE!</v>
      </c>
      <c r="AG1818" s="17" t="str">
        <f t="shared" si="22"/>
        <v>#N/A</v>
      </c>
      <c r="AH1818" s="17" t="str">
        <f t="shared" si="23"/>
        <v>#N/A</v>
      </c>
      <c r="AI1818" s="34">
        <f t="shared" si="24"/>
        <v>1</v>
      </c>
      <c r="AJ1818" s="18">
        <f t="shared" si="25"/>
        <v>8510.004</v>
      </c>
      <c r="AK1818" s="18">
        <f t="shared" si="26"/>
        <v>8273.615</v>
      </c>
      <c r="AL1818" s="18">
        <f t="shared" si="27"/>
        <v>8037.226</v>
      </c>
    </row>
    <row r="1819" ht="12.75" customHeight="1">
      <c r="A1819" s="1">
        <v>42768.0</v>
      </c>
      <c r="B1819" s="2">
        <v>1327.7</v>
      </c>
      <c r="C1819" s="3">
        <v>9428.97</v>
      </c>
      <c r="D1819" s="2">
        <v>9375.0</v>
      </c>
      <c r="E1819" s="4"/>
      <c r="F1819" s="5">
        <f t="shared" si="1"/>
        <v>873.026</v>
      </c>
      <c r="G1819" s="6">
        <f t="shared" si="2"/>
        <v>1.022398743</v>
      </c>
      <c r="H1819" s="6">
        <f t="shared" si="3"/>
        <v>1.908379025</v>
      </c>
      <c r="I1819" s="5" t="b">
        <f t="shared" si="4"/>
        <v>0</v>
      </c>
      <c r="J1819" s="48">
        <f t="shared" si="5"/>
        <v>0</v>
      </c>
      <c r="K1819" s="4">
        <f t="shared" si="6"/>
        <v>-71</v>
      </c>
      <c r="L1819" s="7">
        <f t="shared" si="7"/>
        <v>-0.005723848946</v>
      </c>
      <c r="M1819" s="50" t="b">
        <f t="shared" si="8"/>
        <v>0</v>
      </c>
      <c r="N1819" s="50" t="b">
        <f t="shared" si="9"/>
        <v>0</v>
      </c>
      <c r="O1819" s="50">
        <f t="shared" si="10"/>
        <v>1</v>
      </c>
      <c r="P1819" s="4">
        <f t="shared" si="37"/>
        <v>100600</v>
      </c>
      <c r="Q1819" s="21">
        <f t="shared" si="31"/>
        <v>1</v>
      </c>
      <c r="V1819" s="52"/>
      <c r="W1819" s="53" t="str">
        <f t="shared" si="33"/>
        <v/>
      </c>
      <c r="AE1819" s="16"/>
      <c r="AF1819" s="17" t="str">
        <f t="shared" si="30"/>
        <v>#VALUE!</v>
      </c>
      <c r="AG1819" s="17" t="str">
        <f t="shared" si="22"/>
        <v>#N/A</v>
      </c>
      <c r="AH1819" s="17" t="str">
        <f t="shared" si="23"/>
        <v>#N/A</v>
      </c>
      <c r="AI1819" s="34">
        <f t="shared" si="24"/>
        <v>1</v>
      </c>
      <c r="AJ1819" s="18">
        <f t="shared" si="25"/>
        <v>8486.073</v>
      </c>
      <c r="AK1819" s="18">
        <f t="shared" si="26"/>
        <v>8250.34875</v>
      </c>
      <c r="AL1819" s="18">
        <f t="shared" si="27"/>
        <v>8014.6245</v>
      </c>
    </row>
    <row r="1820" ht="12.75" customHeight="1">
      <c r="A1820" s="1">
        <v>42759.0</v>
      </c>
      <c r="B1820" s="2">
        <v>849.25</v>
      </c>
      <c r="C1820" s="3">
        <v>9447.95</v>
      </c>
      <c r="D1820" s="2">
        <v>9446.0</v>
      </c>
      <c r="E1820" s="4"/>
      <c r="F1820" s="5">
        <f t="shared" si="1"/>
        <v>760.114</v>
      </c>
      <c r="G1820" s="6">
        <f t="shared" si="2"/>
        <v>1.024746175</v>
      </c>
      <c r="H1820" s="6">
        <f t="shared" si="3"/>
        <v>1.245742399</v>
      </c>
      <c r="I1820" s="5" t="b">
        <f t="shared" si="4"/>
        <v>0</v>
      </c>
      <c r="J1820" s="48">
        <f t="shared" si="5"/>
        <v>0</v>
      </c>
      <c r="K1820" s="4">
        <f t="shared" si="6"/>
        <v>39</v>
      </c>
      <c r="L1820" s="7">
        <f t="shared" si="7"/>
        <v>-0.0002063939796</v>
      </c>
      <c r="M1820" s="50" t="b">
        <f t="shared" si="8"/>
        <v>0</v>
      </c>
      <c r="N1820" s="50" t="b">
        <f t="shared" si="9"/>
        <v>0</v>
      </c>
      <c r="O1820" s="50">
        <f t="shared" si="10"/>
        <v>1</v>
      </c>
      <c r="P1820" s="4">
        <f t="shared" si="37"/>
        <v>104150</v>
      </c>
      <c r="Q1820" s="21">
        <f t="shared" si="31"/>
        <v>1</v>
      </c>
      <c r="V1820" s="52"/>
      <c r="W1820" s="53" t="str">
        <f t="shared" si="33"/>
        <v/>
      </c>
      <c r="AE1820" s="16"/>
      <c r="AF1820" s="17" t="str">
        <f t="shared" si="30"/>
        <v>#VALUE!</v>
      </c>
      <c r="AG1820" s="17" t="str">
        <f t="shared" si="22"/>
        <v>#N/A</v>
      </c>
      <c r="AH1820" s="17" t="str">
        <f t="shared" si="23"/>
        <v>#N/A</v>
      </c>
      <c r="AI1820" s="34">
        <f t="shared" si="24"/>
        <v>1</v>
      </c>
      <c r="AJ1820" s="18">
        <f t="shared" si="25"/>
        <v>8503.155</v>
      </c>
      <c r="AK1820" s="18">
        <f t="shared" si="26"/>
        <v>8266.95625</v>
      </c>
      <c r="AL1820" s="18">
        <f t="shared" si="27"/>
        <v>8030.7575</v>
      </c>
    </row>
    <row r="1821" ht="12.75" customHeight="1">
      <c r="A1821" s="1">
        <v>42758.0</v>
      </c>
      <c r="B1821" s="2">
        <v>732.71</v>
      </c>
      <c r="C1821" s="3">
        <v>9424.05</v>
      </c>
      <c r="D1821" s="2">
        <v>9407.0</v>
      </c>
      <c r="E1821" s="4"/>
      <c r="F1821" s="5">
        <f t="shared" si="1"/>
        <v>704.278</v>
      </c>
      <c r="G1821" s="6">
        <f t="shared" si="2"/>
        <v>1.02244564</v>
      </c>
      <c r="H1821" s="6">
        <f t="shared" si="3"/>
        <v>1.16057134</v>
      </c>
      <c r="I1821" s="5" t="b">
        <f t="shared" si="4"/>
        <v>0</v>
      </c>
      <c r="J1821" s="48">
        <f t="shared" si="5"/>
        <v>0</v>
      </c>
      <c r="K1821" s="4">
        <f t="shared" si="6"/>
        <v>77</v>
      </c>
      <c r="L1821" s="7">
        <f t="shared" si="7"/>
        <v>-0.001809200927</v>
      </c>
      <c r="M1821" s="50" t="b">
        <f t="shared" si="8"/>
        <v>0</v>
      </c>
      <c r="N1821" s="50" t="b">
        <f t="shared" si="9"/>
        <v>0</v>
      </c>
      <c r="O1821" s="50">
        <f t="shared" si="10"/>
        <v>1</v>
      </c>
      <c r="P1821" s="4">
        <f t="shared" si="37"/>
        <v>102200</v>
      </c>
      <c r="Q1821" s="21">
        <f t="shared" si="31"/>
        <v>1</v>
      </c>
      <c r="V1821" s="52"/>
      <c r="W1821" s="53" t="str">
        <f t="shared" si="33"/>
        <v/>
      </c>
      <c r="AE1821" s="16"/>
      <c r="AF1821" s="17" t="str">
        <f t="shared" si="30"/>
        <v>#VALUE!</v>
      </c>
      <c r="AG1821" s="17" t="str">
        <f t="shared" si="22"/>
        <v>#N/A</v>
      </c>
      <c r="AH1821" s="17" t="str">
        <f t="shared" si="23"/>
        <v>#N/A</v>
      </c>
      <c r="AI1821" s="34">
        <f t="shared" si="24"/>
        <v>1</v>
      </c>
      <c r="AJ1821" s="18">
        <f t="shared" si="25"/>
        <v>8481.645</v>
      </c>
      <c r="AK1821" s="18">
        <f t="shared" si="26"/>
        <v>8246.04375</v>
      </c>
      <c r="AL1821" s="18">
        <f t="shared" si="27"/>
        <v>8010.4425</v>
      </c>
    </row>
    <row r="1822" ht="12.75" customHeight="1">
      <c r="A1822" s="1">
        <v>42755.0</v>
      </c>
      <c r="B1822" s="2">
        <v>669.31</v>
      </c>
      <c r="C1822" s="3">
        <v>9331.46</v>
      </c>
      <c r="D1822" s="2">
        <v>9330.0</v>
      </c>
      <c r="E1822" s="4"/>
      <c r="F1822" s="5">
        <f t="shared" si="1"/>
        <v>672.25</v>
      </c>
      <c r="G1822" s="6">
        <f t="shared" si="2"/>
        <v>1.012614721</v>
      </c>
      <c r="H1822" s="6">
        <f t="shared" si="3"/>
        <v>1.164124714</v>
      </c>
      <c r="I1822" s="5" t="b">
        <f t="shared" si="4"/>
        <v>0</v>
      </c>
      <c r="J1822" s="48">
        <f t="shared" si="5"/>
        <v>0</v>
      </c>
      <c r="K1822" s="4">
        <f t="shared" si="6"/>
        <v>24</v>
      </c>
      <c r="L1822" s="7">
        <f t="shared" si="7"/>
        <v>-0.0001564599752</v>
      </c>
      <c r="M1822" s="50" t="b">
        <f t="shared" si="8"/>
        <v>0</v>
      </c>
      <c r="N1822" s="50" t="b">
        <f t="shared" si="9"/>
        <v>0</v>
      </c>
      <c r="O1822" s="50">
        <f t="shared" si="10"/>
        <v>1</v>
      </c>
      <c r="P1822" s="4">
        <f t="shared" si="37"/>
        <v>98350</v>
      </c>
      <c r="Q1822" s="21">
        <f t="shared" si="31"/>
        <v>1</v>
      </c>
      <c r="V1822" s="52"/>
      <c r="W1822" s="53" t="str">
        <f t="shared" si="33"/>
        <v/>
      </c>
      <c r="AE1822" s="16"/>
      <c r="AF1822" s="17" t="str">
        <f t="shared" si="30"/>
        <v>#VALUE!</v>
      </c>
      <c r="AG1822" s="17" t="str">
        <f t="shared" si="22"/>
        <v>#N/A</v>
      </c>
      <c r="AH1822" s="17" t="str">
        <f t="shared" si="23"/>
        <v>#N/A</v>
      </c>
      <c r="AI1822" s="34">
        <f t="shared" si="24"/>
        <v>1</v>
      </c>
      <c r="AJ1822" s="18">
        <f t="shared" si="25"/>
        <v>8398.314</v>
      </c>
      <c r="AK1822" s="18">
        <f t="shared" si="26"/>
        <v>8165.0275</v>
      </c>
      <c r="AL1822" s="18">
        <f t="shared" si="27"/>
        <v>7931.741</v>
      </c>
    </row>
    <row r="1823" ht="12.75" customHeight="1">
      <c r="A1823" s="1">
        <v>42754.0</v>
      </c>
      <c r="B1823" s="2">
        <v>786.16</v>
      </c>
      <c r="C1823" s="3">
        <v>9318.12</v>
      </c>
      <c r="D1823" s="2">
        <v>9306.0</v>
      </c>
      <c r="E1823" s="4"/>
      <c r="F1823" s="5">
        <f t="shared" si="1"/>
        <v>675.578</v>
      </c>
      <c r="G1823" s="6">
        <f t="shared" si="2"/>
        <v>1.011225475</v>
      </c>
      <c r="H1823" s="6">
        <f t="shared" si="3"/>
        <v>1.164262347</v>
      </c>
      <c r="I1823" s="5" t="b">
        <f t="shared" si="4"/>
        <v>0</v>
      </c>
      <c r="J1823" s="48">
        <f t="shared" si="5"/>
        <v>0</v>
      </c>
      <c r="K1823" s="4">
        <f t="shared" si="6"/>
        <v>-34</v>
      </c>
      <c r="L1823" s="7">
        <f t="shared" si="7"/>
        <v>-0.001300691556</v>
      </c>
      <c r="M1823" s="50" t="b">
        <f t="shared" si="8"/>
        <v>0</v>
      </c>
      <c r="N1823" s="50" t="b">
        <f t="shared" si="9"/>
        <v>0</v>
      </c>
      <c r="O1823" s="50">
        <f t="shared" si="10"/>
        <v>1</v>
      </c>
      <c r="P1823" s="4">
        <f t="shared" si="37"/>
        <v>97150</v>
      </c>
      <c r="Q1823" s="21">
        <f t="shared" si="31"/>
        <v>1</v>
      </c>
      <c r="V1823" s="52"/>
      <c r="W1823" s="53" t="str">
        <f t="shared" si="33"/>
        <v/>
      </c>
      <c r="AE1823" s="16"/>
      <c r="AF1823" s="17" t="str">
        <f t="shared" si="30"/>
        <v>#VALUE!</v>
      </c>
      <c r="AG1823" s="17" t="str">
        <f t="shared" si="22"/>
        <v>#N/A</v>
      </c>
      <c r="AH1823" s="17" t="str">
        <f t="shared" si="23"/>
        <v>#N/A</v>
      </c>
      <c r="AI1823" s="34">
        <f t="shared" si="24"/>
        <v>1</v>
      </c>
      <c r="AJ1823" s="18">
        <f t="shared" si="25"/>
        <v>8386.308</v>
      </c>
      <c r="AK1823" s="18">
        <f t="shared" si="26"/>
        <v>8153.355</v>
      </c>
      <c r="AL1823" s="18">
        <f t="shared" si="27"/>
        <v>7920.402</v>
      </c>
      <c r="AM1823" s="19">
        <v>118.0</v>
      </c>
      <c r="AN1823" s="19">
        <v>251.0</v>
      </c>
      <c r="AO1823" s="19">
        <v>44.0</v>
      </c>
      <c r="AP1823" s="19">
        <v>30.5</v>
      </c>
      <c r="AQ1823" s="19">
        <v>17.0</v>
      </c>
    </row>
    <row r="1824" ht="12.75" customHeight="1">
      <c r="A1824" s="102">
        <v>42753.0</v>
      </c>
      <c r="B1824" s="2">
        <v>763.14</v>
      </c>
      <c r="C1824" s="3">
        <v>9341.97</v>
      </c>
      <c r="D1824" s="2">
        <v>9340.0</v>
      </c>
      <c r="E1824" s="4"/>
      <c r="F1824" s="5">
        <f t="shared" si="1"/>
        <v>668.732</v>
      </c>
      <c r="G1824" s="6">
        <f t="shared" si="2"/>
        <v>1.013732821</v>
      </c>
      <c r="H1824" s="6">
        <f t="shared" si="3"/>
        <v>1.135546143</v>
      </c>
      <c r="I1824" s="5" t="b">
        <f t="shared" si="4"/>
        <v>0</v>
      </c>
      <c r="J1824" s="48">
        <f t="shared" si="5"/>
        <v>0</v>
      </c>
      <c r="K1824" s="4">
        <f t="shared" si="6"/>
        <v>-1</v>
      </c>
      <c r="L1824" s="7">
        <f t="shared" si="7"/>
        <v>-0.0002108762927</v>
      </c>
      <c r="M1824" s="50" t="b">
        <f t="shared" si="8"/>
        <v>0</v>
      </c>
      <c r="N1824" s="50" t="b">
        <f t="shared" si="9"/>
        <v>0</v>
      </c>
      <c r="O1824" s="50">
        <f t="shared" si="10"/>
        <v>1</v>
      </c>
      <c r="P1824" s="4">
        <f t="shared" si="37"/>
        <v>98850</v>
      </c>
      <c r="Q1824" s="21">
        <f t="shared" si="31"/>
        <v>1</v>
      </c>
      <c r="V1824" s="52"/>
      <c r="W1824" s="53" t="str">
        <f t="shared" si="33"/>
        <v/>
      </c>
      <c r="AE1824" s="16"/>
      <c r="AF1824" s="17" t="str">
        <f t="shared" si="30"/>
        <v>#VALUE!</v>
      </c>
      <c r="AG1824" s="17" t="str">
        <f t="shared" si="22"/>
        <v>#N/A</v>
      </c>
      <c r="AH1824" s="17" t="str">
        <f t="shared" si="23"/>
        <v>#N/A</v>
      </c>
      <c r="AI1824" s="34">
        <f t="shared" si="24"/>
        <v>1</v>
      </c>
      <c r="AJ1824" s="18">
        <f t="shared" si="25"/>
        <v>8407.773</v>
      </c>
      <c r="AK1824" s="18">
        <f t="shared" si="26"/>
        <v>8174.22375</v>
      </c>
      <c r="AL1824" s="18">
        <f t="shared" si="27"/>
        <v>7940.6745</v>
      </c>
    </row>
    <row r="1825" ht="12.75" customHeight="1">
      <c r="A1825" s="1">
        <v>42752.0</v>
      </c>
      <c r="B1825" s="2">
        <v>570.07</v>
      </c>
      <c r="C1825" s="3">
        <v>9354.53</v>
      </c>
      <c r="D1825" s="2">
        <v>9341.0</v>
      </c>
      <c r="E1825" s="4"/>
      <c r="F1825" s="5">
        <f t="shared" si="1"/>
        <v>661.49</v>
      </c>
      <c r="G1825" s="6">
        <f t="shared" si="2"/>
        <v>1.015015571</v>
      </c>
      <c r="H1825" s="6">
        <f t="shared" si="3"/>
        <v>1.122209885</v>
      </c>
      <c r="I1825" s="5" t="b">
        <f t="shared" si="4"/>
        <v>0</v>
      </c>
      <c r="J1825" s="48">
        <f t="shared" si="5"/>
        <v>0</v>
      </c>
      <c r="K1825" s="4">
        <f t="shared" si="6"/>
        <v>55</v>
      </c>
      <c r="L1825" s="7">
        <f t="shared" si="7"/>
        <v>-0.001446358075</v>
      </c>
      <c r="M1825" s="50" t="b">
        <f t="shared" si="8"/>
        <v>0</v>
      </c>
      <c r="N1825" s="50" t="b">
        <f t="shared" si="9"/>
        <v>0</v>
      </c>
      <c r="O1825" s="50">
        <f t="shared" si="10"/>
        <v>1</v>
      </c>
      <c r="P1825" s="4">
        <f t="shared" si="37"/>
        <v>98900</v>
      </c>
      <c r="Q1825" s="21">
        <f t="shared" si="31"/>
        <v>1</v>
      </c>
      <c r="V1825" s="52"/>
      <c r="W1825" s="53" t="str">
        <f t="shared" si="33"/>
        <v/>
      </c>
      <c r="AE1825" s="16"/>
      <c r="AF1825" s="17" t="str">
        <f t="shared" si="30"/>
        <v>#VALUE!</v>
      </c>
      <c r="AG1825" s="17" t="str">
        <f t="shared" si="22"/>
        <v>#N/A</v>
      </c>
      <c r="AH1825" s="17" t="str">
        <f t="shared" si="23"/>
        <v>#N/A</v>
      </c>
      <c r="AI1825" s="34">
        <f t="shared" si="24"/>
        <v>1</v>
      </c>
      <c r="AJ1825" s="18">
        <f t="shared" si="25"/>
        <v>8419.077</v>
      </c>
      <c r="AK1825" s="18">
        <f t="shared" si="26"/>
        <v>8185.21375</v>
      </c>
      <c r="AL1825" s="18">
        <f t="shared" si="27"/>
        <v>7951.3505</v>
      </c>
    </row>
    <row r="1826" ht="12.75" customHeight="1">
      <c r="A1826" s="1">
        <v>42751.0</v>
      </c>
      <c r="B1826" s="2">
        <v>572.57</v>
      </c>
      <c r="C1826" s="3">
        <v>9292.33</v>
      </c>
      <c r="D1826" s="2">
        <v>9286.0</v>
      </c>
      <c r="E1826" s="4"/>
      <c r="F1826" s="5">
        <f t="shared" si="1"/>
        <v>666.886</v>
      </c>
      <c r="G1826" s="6">
        <f t="shared" si="2"/>
        <v>1.00832495</v>
      </c>
      <c r="H1826" s="6">
        <f t="shared" si="3"/>
        <v>1.122278836</v>
      </c>
      <c r="I1826" s="5" t="b">
        <f t="shared" si="4"/>
        <v>0</v>
      </c>
      <c r="J1826" s="48">
        <f t="shared" si="5"/>
        <v>0</v>
      </c>
      <c r="K1826" s="4">
        <f t="shared" si="6"/>
        <v>-88</v>
      </c>
      <c r="L1826" s="7">
        <f t="shared" si="7"/>
        <v>-0.0006812069739</v>
      </c>
      <c r="M1826" s="50" t="b">
        <f t="shared" si="8"/>
        <v>0</v>
      </c>
      <c r="N1826" s="50" t="b">
        <f t="shared" si="9"/>
        <v>0</v>
      </c>
      <c r="O1826" s="50">
        <f t="shared" si="10"/>
        <v>-1</v>
      </c>
      <c r="P1826" s="4">
        <f t="shared" si="37"/>
        <v>101650</v>
      </c>
      <c r="Q1826" s="21">
        <f t="shared" si="31"/>
        <v>-1</v>
      </c>
      <c r="V1826" s="52"/>
      <c r="W1826" s="53" t="str">
        <f t="shared" si="33"/>
        <v/>
      </c>
      <c r="AE1826" s="16"/>
      <c r="AF1826" s="17" t="str">
        <f t="shared" si="30"/>
        <v>#VALUE!</v>
      </c>
      <c r="AG1826" s="17" t="str">
        <f t="shared" si="22"/>
        <v>#N/A</v>
      </c>
      <c r="AH1826" s="17" t="str">
        <f t="shared" si="23"/>
        <v>#N/A</v>
      </c>
      <c r="AI1826" s="34">
        <f t="shared" si="24"/>
        <v>1</v>
      </c>
      <c r="AJ1826" s="18">
        <f t="shared" si="25"/>
        <v>8363.097</v>
      </c>
      <c r="AK1826" s="18">
        <f t="shared" si="26"/>
        <v>8130.78875</v>
      </c>
      <c r="AL1826" s="18">
        <f t="shared" si="27"/>
        <v>7898.4805</v>
      </c>
    </row>
    <row r="1827" ht="12.75" customHeight="1">
      <c r="A1827" s="1">
        <v>42748.0</v>
      </c>
      <c r="B1827" s="2">
        <v>685.95</v>
      </c>
      <c r="C1827" s="3">
        <v>9378.83</v>
      </c>
      <c r="D1827" s="2">
        <v>9374.0</v>
      </c>
      <c r="E1827" s="4"/>
      <c r="F1827" s="5">
        <f t="shared" si="1"/>
        <v>680.068</v>
      </c>
      <c r="G1827" s="6">
        <f t="shared" si="2"/>
        <v>1.017684989</v>
      </c>
      <c r="H1827" s="6">
        <f t="shared" si="3"/>
        <v>1.117426114</v>
      </c>
      <c r="I1827" s="5" t="b">
        <f t="shared" si="4"/>
        <v>0</v>
      </c>
      <c r="J1827" s="48">
        <f t="shared" si="5"/>
        <v>0</v>
      </c>
      <c r="K1827" s="4">
        <f t="shared" si="6"/>
        <v>-36</v>
      </c>
      <c r="L1827" s="7">
        <f t="shared" si="7"/>
        <v>-0.0005149896096</v>
      </c>
      <c r="M1827" s="50" t="b">
        <f t="shared" si="8"/>
        <v>0</v>
      </c>
      <c r="N1827" s="50" t="b">
        <f t="shared" si="9"/>
        <v>0</v>
      </c>
      <c r="O1827" s="50">
        <f t="shared" si="10"/>
        <v>1</v>
      </c>
      <c r="P1827" s="4">
        <f t="shared" si="37"/>
        <v>106050</v>
      </c>
      <c r="Q1827" s="21">
        <f t="shared" si="31"/>
        <v>1</v>
      </c>
      <c r="V1827" s="52"/>
      <c r="W1827" s="53" t="str">
        <f t="shared" si="33"/>
        <v/>
      </c>
      <c r="AE1827" s="16"/>
      <c r="AF1827" s="17" t="str">
        <f t="shared" si="30"/>
        <v>#VALUE!</v>
      </c>
      <c r="AG1827" s="17" t="str">
        <f t="shared" si="22"/>
        <v>#N/A</v>
      </c>
      <c r="AH1827" s="17" t="str">
        <f t="shared" si="23"/>
        <v>#N/A</v>
      </c>
      <c r="AI1827" s="34">
        <f t="shared" si="24"/>
        <v>1</v>
      </c>
      <c r="AJ1827" s="18">
        <f t="shared" si="25"/>
        <v>8440.947</v>
      </c>
      <c r="AK1827" s="18">
        <f t="shared" si="26"/>
        <v>8206.47625</v>
      </c>
      <c r="AL1827" s="18">
        <f t="shared" si="27"/>
        <v>7972.0055</v>
      </c>
    </row>
    <row r="1828" ht="12.75" customHeight="1">
      <c r="A1828" s="1">
        <v>42747.0</v>
      </c>
      <c r="B1828" s="2">
        <v>751.93</v>
      </c>
      <c r="C1828" s="3">
        <v>9410.18</v>
      </c>
      <c r="D1828" s="2">
        <v>9410.0</v>
      </c>
      <c r="E1828" s="4"/>
      <c r="F1828" s="5">
        <f t="shared" si="1"/>
        <v>681.422</v>
      </c>
      <c r="G1828" s="6">
        <f t="shared" si="2"/>
        <v>1.021200483</v>
      </c>
      <c r="H1828" s="6">
        <f t="shared" si="3"/>
        <v>1.11881137</v>
      </c>
      <c r="I1828" s="5" t="b">
        <f t="shared" si="4"/>
        <v>0</v>
      </c>
      <c r="J1828" s="48">
        <f t="shared" si="5"/>
        <v>0</v>
      </c>
      <c r="K1828" s="4">
        <f t="shared" si="6"/>
        <v>72</v>
      </c>
      <c r="L1828" s="7">
        <f t="shared" si="7"/>
        <v>-0.00001912822071</v>
      </c>
      <c r="M1828" s="50" t="b">
        <f t="shared" si="8"/>
        <v>0</v>
      </c>
      <c r="N1828" s="50" t="b">
        <f t="shared" si="9"/>
        <v>0</v>
      </c>
      <c r="O1828" s="50">
        <f t="shared" si="10"/>
        <v>1</v>
      </c>
      <c r="P1828" s="4">
        <f t="shared" si="37"/>
        <v>107850</v>
      </c>
      <c r="Q1828" s="21">
        <f t="shared" si="31"/>
        <v>1</v>
      </c>
      <c r="V1828" s="52"/>
      <c r="W1828" s="53" t="str">
        <f t="shared" si="33"/>
        <v/>
      </c>
      <c r="AE1828" s="16"/>
      <c r="AF1828" s="17" t="str">
        <f t="shared" si="30"/>
        <v>#VALUE!</v>
      </c>
      <c r="AG1828" s="17" t="str">
        <f t="shared" si="22"/>
        <v>#N/A</v>
      </c>
      <c r="AH1828" s="17" t="str">
        <f t="shared" si="23"/>
        <v>#N/A</v>
      </c>
      <c r="AI1828" s="34">
        <f t="shared" si="24"/>
        <v>1</v>
      </c>
      <c r="AJ1828" s="18">
        <f t="shared" si="25"/>
        <v>8469.162</v>
      </c>
      <c r="AK1828" s="18">
        <f t="shared" si="26"/>
        <v>8233.9075</v>
      </c>
      <c r="AL1828" s="18">
        <f t="shared" si="27"/>
        <v>7998.653</v>
      </c>
    </row>
    <row r="1829" ht="12.75" customHeight="1">
      <c r="A1829" s="1">
        <v>42746.0</v>
      </c>
      <c r="B1829" s="2">
        <v>726.93</v>
      </c>
      <c r="C1829" s="3">
        <v>9345.74</v>
      </c>
      <c r="D1829" s="2">
        <v>9338.0</v>
      </c>
      <c r="E1829" s="4"/>
      <c r="F1829" s="5">
        <f t="shared" si="1"/>
        <v>683.038</v>
      </c>
      <c r="G1829" s="6">
        <f t="shared" si="2"/>
        <v>1.014438934</v>
      </c>
      <c r="H1829" s="6">
        <f t="shared" si="3"/>
        <v>1.13169815</v>
      </c>
      <c r="I1829" s="5" t="b">
        <f t="shared" si="4"/>
        <v>0</v>
      </c>
      <c r="J1829" s="48">
        <f t="shared" si="5"/>
        <v>0</v>
      </c>
      <c r="K1829" s="4">
        <f t="shared" si="6"/>
        <v>-4</v>
      </c>
      <c r="L1829" s="7">
        <f t="shared" si="7"/>
        <v>-0.00082818482</v>
      </c>
      <c r="M1829" s="50" t="b">
        <f t="shared" si="8"/>
        <v>0</v>
      </c>
      <c r="N1829" s="50" t="b">
        <f t="shared" si="9"/>
        <v>0</v>
      </c>
      <c r="O1829" s="50">
        <f t="shared" si="10"/>
        <v>1</v>
      </c>
      <c r="P1829" s="4">
        <f t="shared" si="37"/>
        <v>104250</v>
      </c>
      <c r="Q1829" s="21">
        <f t="shared" si="31"/>
        <v>1</v>
      </c>
      <c r="V1829" s="52"/>
      <c r="W1829" s="53" t="str">
        <f t="shared" si="33"/>
        <v/>
      </c>
      <c r="AE1829" s="16"/>
      <c r="AF1829" s="17" t="str">
        <f t="shared" si="30"/>
        <v>#VALUE!</v>
      </c>
      <c r="AG1829" s="17" t="str">
        <f t="shared" si="22"/>
        <v>#N/A</v>
      </c>
      <c r="AH1829" s="17" t="str">
        <f t="shared" si="23"/>
        <v>#N/A</v>
      </c>
      <c r="AI1829" s="34">
        <f t="shared" si="24"/>
        <v>1</v>
      </c>
      <c r="AJ1829" s="18">
        <f t="shared" si="25"/>
        <v>8411.166</v>
      </c>
      <c r="AK1829" s="18">
        <f t="shared" si="26"/>
        <v>8177.5225</v>
      </c>
      <c r="AL1829" s="18">
        <f t="shared" si="27"/>
        <v>7943.879</v>
      </c>
    </row>
    <row r="1830" ht="12.75" customHeight="1">
      <c r="A1830" s="1">
        <v>42745.0</v>
      </c>
      <c r="B1830" s="2">
        <v>597.05</v>
      </c>
      <c r="C1830" s="3">
        <v>9349.64</v>
      </c>
      <c r="D1830" s="2">
        <v>9342.0</v>
      </c>
      <c r="E1830" s="4"/>
      <c r="F1830" s="5">
        <f t="shared" si="1"/>
        <v>649.508</v>
      </c>
      <c r="G1830" s="6">
        <f t="shared" si="2"/>
        <v>1.015088432</v>
      </c>
      <c r="H1830" s="6">
        <f t="shared" si="3"/>
        <v>1.134569068</v>
      </c>
      <c r="I1830" s="5" t="b">
        <f t="shared" si="4"/>
        <v>0</v>
      </c>
      <c r="J1830" s="48">
        <f t="shared" si="5"/>
        <v>0</v>
      </c>
      <c r="K1830" s="4">
        <f t="shared" si="6"/>
        <v>-2</v>
      </c>
      <c r="L1830" s="7">
        <f t="shared" si="7"/>
        <v>-0.0008171437617</v>
      </c>
      <c r="M1830" s="50" t="b">
        <f t="shared" si="8"/>
        <v>0</v>
      </c>
      <c r="N1830" s="50" t="b">
        <f t="shared" si="9"/>
        <v>0</v>
      </c>
      <c r="O1830" s="50">
        <f t="shared" si="10"/>
        <v>-1</v>
      </c>
      <c r="P1830" s="4">
        <f t="shared" si="37"/>
        <v>104050</v>
      </c>
      <c r="Q1830" s="21">
        <f t="shared" si="31"/>
        <v>-1</v>
      </c>
      <c r="V1830" s="52"/>
      <c r="W1830" s="53" t="str">
        <f t="shared" si="33"/>
        <v/>
      </c>
      <c r="AE1830" s="16"/>
      <c r="AF1830" s="17" t="str">
        <f t="shared" si="30"/>
        <v>#VALUE!</v>
      </c>
      <c r="AG1830" s="17" t="str">
        <f t="shared" si="22"/>
        <v>#N/A</v>
      </c>
      <c r="AH1830" s="17" t="str">
        <f t="shared" si="23"/>
        <v>#N/A</v>
      </c>
      <c r="AI1830" s="34">
        <f t="shared" si="24"/>
        <v>1</v>
      </c>
      <c r="AJ1830" s="18">
        <f t="shared" si="25"/>
        <v>8414.676</v>
      </c>
      <c r="AK1830" s="18">
        <f t="shared" si="26"/>
        <v>8180.935</v>
      </c>
      <c r="AL1830" s="18">
        <f t="shared" si="27"/>
        <v>7947.194</v>
      </c>
    </row>
    <row r="1831" ht="12.75" customHeight="1">
      <c r="A1831" s="1">
        <v>42744.0</v>
      </c>
      <c r="B1831" s="2">
        <v>638.48</v>
      </c>
      <c r="C1831" s="3">
        <v>9342.42</v>
      </c>
      <c r="D1831" s="2">
        <v>9344.0</v>
      </c>
      <c r="E1831" s="4"/>
      <c r="F1831" s="5">
        <f t="shared" si="1"/>
        <v>620.674</v>
      </c>
      <c r="G1831" s="6">
        <f t="shared" si="2"/>
        <v>1.01462295</v>
      </c>
      <c r="H1831" s="6">
        <f t="shared" si="3"/>
        <v>1.134244249</v>
      </c>
      <c r="I1831" s="5" t="b">
        <f t="shared" si="4"/>
        <v>0</v>
      </c>
      <c r="J1831" s="48">
        <f t="shared" si="5"/>
        <v>0</v>
      </c>
      <c r="K1831" s="4">
        <f t="shared" si="6"/>
        <v>-23</v>
      </c>
      <c r="L1831" s="7">
        <f t="shared" si="7"/>
        <v>0.0001691210629</v>
      </c>
      <c r="M1831" s="50" t="b">
        <f t="shared" si="8"/>
        <v>0</v>
      </c>
      <c r="N1831" s="50" t="b">
        <f t="shared" si="9"/>
        <v>0</v>
      </c>
      <c r="O1831" s="50">
        <f t="shared" si="10"/>
        <v>-1</v>
      </c>
      <c r="P1831" s="4">
        <f t="shared" si="37"/>
        <v>103950</v>
      </c>
      <c r="Q1831" s="21">
        <f t="shared" si="31"/>
        <v>-1</v>
      </c>
      <c r="V1831" s="52"/>
      <c r="W1831" s="53" t="str">
        <f t="shared" si="33"/>
        <v/>
      </c>
      <c r="AE1831" s="16"/>
      <c r="AF1831" s="17" t="str">
        <f t="shared" si="30"/>
        <v>#VALUE!</v>
      </c>
      <c r="AG1831" s="17" t="str">
        <f t="shared" si="22"/>
        <v>#N/A</v>
      </c>
      <c r="AH1831" s="17" t="str">
        <f t="shared" si="23"/>
        <v>#N/A</v>
      </c>
      <c r="AI1831" s="34">
        <f t="shared" si="24"/>
        <v>1</v>
      </c>
      <c r="AJ1831" s="18">
        <f t="shared" si="25"/>
        <v>8408.178</v>
      </c>
      <c r="AK1831" s="18">
        <f t="shared" si="26"/>
        <v>8174.6175</v>
      </c>
      <c r="AL1831" s="18">
        <f t="shared" si="27"/>
        <v>7941.057</v>
      </c>
    </row>
    <row r="1832" ht="12.75" customHeight="1">
      <c r="A1832" s="1">
        <v>42741.0</v>
      </c>
      <c r="B1832" s="2">
        <v>692.72</v>
      </c>
      <c r="C1832" s="3">
        <v>9372.22</v>
      </c>
      <c r="D1832" s="2">
        <v>9367.0</v>
      </c>
      <c r="E1832" s="4"/>
      <c r="F1832" s="5">
        <f t="shared" si="1"/>
        <v>605.344</v>
      </c>
      <c r="G1832" s="6">
        <f t="shared" si="2"/>
        <v>1.018186014</v>
      </c>
      <c r="H1832" s="6">
        <f t="shared" si="3"/>
        <v>1.13333794</v>
      </c>
      <c r="I1832" s="5" t="b">
        <f t="shared" si="4"/>
        <v>0</v>
      </c>
      <c r="J1832" s="48">
        <f t="shared" si="5"/>
        <v>0</v>
      </c>
      <c r="K1832" s="4">
        <f t="shared" si="6"/>
        <v>27</v>
      </c>
      <c r="L1832" s="7">
        <f t="shared" si="7"/>
        <v>-0.0005569651587</v>
      </c>
      <c r="M1832" s="50" t="b">
        <f t="shared" si="8"/>
        <v>0</v>
      </c>
      <c r="N1832" s="50" t="b">
        <f t="shared" si="9"/>
        <v>0</v>
      </c>
      <c r="O1832" s="50">
        <f t="shared" si="10"/>
        <v>1</v>
      </c>
      <c r="P1832" s="4">
        <f t="shared" si="37"/>
        <v>105100</v>
      </c>
      <c r="Q1832" s="21">
        <f t="shared" si="31"/>
        <v>1</v>
      </c>
      <c r="V1832" s="52"/>
      <c r="W1832" s="53" t="str">
        <f t="shared" si="33"/>
        <v/>
      </c>
      <c r="AE1832" s="16"/>
      <c r="AF1832" s="17" t="str">
        <f t="shared" si="30"/>
        <v>#VALUE!</v>
      </c>
      <c r="AG1832" s="17" t="str">
        <f t="shared" si="22"/>
        <v>#N/A</v>
      </c>
      <c r="AH1832" s="17" t="str">
        <f t="shared" si="23"/>
        <v>#N/A</v>
      </c>
      <c r="AI1832" s="34">
        <f t="shared" si="24"/>
        <v>1</v>
      </c>
      <c r="AJ1832" s="18">
        <f t="shared" si="25"/>
        <v>8434.998</v>
      </c>
      <c r="AK1832" s="18">
        <f t="shared" si="26"/>
        <v>8200.6925</v>
      </c>
      <c r="AL1832" s="18">
        <f t="shared" si="27"/>
        <v>7966.387</v>
      </c>
    </row>
    <row r="1833" ht="12.75" customHeight="1">
      <c r="A1833" s="1">
        <v>42740.0</v>
      </c>
      <c r="B1833" s="2">
        <v>760.01</v>
      </c>
      <c r="C1833" s="3">
        <v>9358.14</v>
      </c>
      <c r="D1833" s="2">
        <v>9340.0</v>
      </c>
      <c r="E1833" s="4"/>
      <c r="F1833" s="5">
        <f t="shared" si="1"/>
        <v>570.84</v>
      </c>
      <c r="G1833" s="6">
        <f t="shared" si="2"/>
        <v>1.016938194</v>
      </c>
      <c r="H1833" s="6">
        <f t="shared" si="3"/>
        <v>1.132579615</v>
      </c>
      <c r="I1833" s="5" t="b">
        <f t="shared" si="4"/>
        <v>0</v>
      </c>
      <c r="J1833" s="48">
        <f t="shared" si="5"/>
        <v>0</v>
      </c>
      <c r="K1833" s="4">
        <f t="shared" si="6"/>
        <v>67</v>
      </c>
      <c r="L1833" s="7">
        <f t="shared" si="7"/>
        <v>-0.001938419387</v>
      </c>
      <c r="M1833" s="50" t="b">
        <f t="shared" si="8"/>
        <v>0</v>
      </c>
      <c r="N1833" s="50" t="b">
        <f t="shared" si="9"/>
        <v>0</v>
      </c>
      <c r="O1833" s="50">
        <f t="shared" si="10"/>
        <v>1</v>
      </c>
      <c r="P1833" s="4">
        <f t="shared" si="37"/>
        <v>103750</v>
      </c>
      <c r="Q1833" s="21">
        <f t="shared" si="31"/>
        <v>1</v>
      </c>
      <c r="V1833" s="52"/>
      <c r="W1833" s="53" t="str">
        <f t="shared" si="33"/>
        <v/>
      </c>
      <c r="AE1833" s="16"/>
      <c r="AF1833" s="17" t="str">
        <f t="shared" si="30"/>
        <v>#VALUE!</v>
      </c>
      <c r="AG1833" s="17" t="str">
        <f t="shared" si="22"/>
        <v>#N/A</v>
      </c>
      <c r="AH1833" s="17" t="str">
        <f t="shared" si="23"/>
        <v>#N/A</v>
      </c>
      <c r="AI1833" s="34">
        <f t="shared" si="24"/>
        <v>1</v>
      </c>
      <c r="AJ1833" s="18">
        <f t="shared" si="25"/>
        <v>8422.326</v>
      </c>
      <c r="AK1833" s="18">
        <f t="shared" si="26"/>
        <v>8188.3725</v>
      </c>
      <c r="AL1833" s="18">
        <f t="shared" si="27"/>
        <v>7954.419</v>
      </c>
    </row>
    <row r="1834" ht="12.75" customHeight="1">
      <c r="A1834" s="1">
        <v>42739.0</v>
      </c>
      <c r="B1834" s="2">
        <v>559.28</v>
      </c>
      <c r="C1834" s="3">
        <v>9286.96</v>
      </c>
      <c r="D1834" s="2">
        <v>9273.0</v>
      </c>
      <c r="E1834" s="4"/>
      <c r="F1834" s="5">
        <f t="shared" si="1"/>
        <v>511.994</v>
      </c>
      <c r="G1834" s="6">
        <f t="shared" si="2"/>
        <v>1.00939609</v>
      </c>
      <c r="H1834" s="6">
        <f t="shared" si="3"/>
        <v>0.8396009045</v>
      </c>
      <c r="I1834" s="5" t="b">
        <f t="shared" si="4"/>
        <v>0</v>
      </c>
      <c r="J1834" s="48">
        <f t="shared" si="5"/>
        <v>0</v>
      </c>
      <c r="K1834" s="4">
        <f t="shared" si="6"/>
        <v>-8</v>
      </c>
      <c r="L1834" s="7">
        <f t="shared" si="7"/>
        <v>-0.001503182958</v>
      </c>
      <c r="M1834" s="50" t="b">
        <f t="shared" si="8"/>
        <v>0</v>
      </c>
      <c r="N1834" s="50" t="b">
        <f t="shared" si="9"/>
        <v>0</v>
      </c>
      <c r="O1834" s="50">
        <f t="shared" si="10"/>
        <v>1</v>
      </c>
      <c r="P1834" s="4">
        <f t="shared" si="37"/>
        <v>100400</v>
      </c>
      <c r="Q1834" s="21">
        <f t="shared" si="31"/>
        <v>1</v>
      </c>
      <c r="V1834" s="52"/>
      <c r="W1834" s="53" t="str">
        <f t="shared" si="33"/>
        <v/>
      </c>
      <c r="AE1834" s="16"/>
      <c r="AF1834" s="17" t="str">
        <f t="shared" si="30"/>
        <v>#VALUE!</v>
      </c>
      <c r="AG1834" s="17" t="str">
        <f t="shared" si="22"/>
        <v>#N/A</v>
      </c>
      <c r="AH1834" s="17" t="str">
        <f t="shared" si="23"/>
        <v>#N/A</v>
      </c>
      <c r="AI1834" s="34">
        <f t="shared" si="24"/>
        <v>1</v>
      </c>
      <c r="AJ1834" s="18">
        <f t="shared" si="25"/>
        <v>8358.264</v>
      </c>
      <c r="AK1834" s="18">
        <f t="shared" si="26"/>
        <v>8126.09</v>
      </c>
      <c r="AL1834" s="18">
        <f t="shared" si="27"/>
        <v>7893.916</v>
      </c>
    </row>
    <row r="1835" ht="12.75" customHeight="1">
      <c r="A1835" s="1">
        <v>42738.0</v>
      </c>
      <c r="B1835" s="2">
        <v>452.88</v>
      </c>
      <c r="C1835" s="3">
        <v>9272.88</v>
      </c>
      <c r="D1835" s="2">
        <v>9281.0</v>
      </c>
      <c r="E1835" s="4"/>
      <c r="F1835" s="5">
        <f t="shared" si="1"/>
        <v>467.006</v>
      </c>
      <c r="G1835" s="6">
        <f t="shared" si="2"/>
        <v>1.007988336</v>
      </c>
      <c r="H1835" s="6">
        <f t="shared" si="3"/>
        <v>0.8329118509</v>
      </c>
      <c r="I1835" s="5" t="b">
        <f t="shared" si="4"/>
        <v>0</v>
      </c>
      <c r="J1835" s="48">
        <f t="shared" si="5"/>
        <v>0</v>
      </c>
      <c r="K1835" s="4">
        <f t="shared" si="6"/>
        <v>19</v>
      </c>
      <c r="L1835" s="7">
        <f t="shared" si="7"/>
        <v>0.0008756718517</v>
      </c>
      <c r="M1835" s="50" t="b">
        <f t="shared" si="8"/>
        <v>0</v>
      </c>
      <c r="N1835" s="50" t="b">
        <f t="shared" si="9"/>
        <v>0</v>
      </c>
      <c r="O1835" s="50">
        <f t="shared" si="10"/>
        <v>-1</v>
      </c>
      <c r="P1835" s="105">
        <v>100000.0</v>
      </c>
      <c r="Q1835" s="21">
        <f t="shared" si="31"/>
        <v>-1</v>
      </c>
      <c r="V1835" s="52"/>
      <c r="W1835" s="53" t="str">
        <f t="shared" si="33"/>
        <v/>
      </c>
      <c r="AE1835" s="16"/>
      <c r="AF1835" s="17" t="str">
        <f t="shared" si="30"/>
        <v>#VALUE!</v>
      </c>
      <c r="AG1835" s="17" t="str">
        <f t="shared" si="22"/>
        <v>#N/A</v>
      </c>
      <c r="AH1835" s="17" t="str">
        <f t="shared" si="23"/>
        <v>#N/A</v>
      </c>
      <c r="AI1835" s="34">
        <f t="shared" si="24"/>
        <v>1</v>
      </c>
      <c r="AJ1835" s="18">
        <f t="shared" si="25"/>
        <v>8345.592</v>
      </c>
      <c r="AK1835" s="18">
        <f t="shared" si="26"/>
        <v>8113.77</v>
      </c>
      <c r="AL1835" s="18">
        <f t="shared" si="27"/>
        <v>7881.948</v>
      </c>
    </row>
    <row r="1836" ht="12.75" customHeight="1">
      <c r="A1836" s="1">
        <v>42734.0</v>
      </c>
      <c r="B1836" s="2">
        <v>561.83</v>
      </c>
      <c r="C1836" s="3">
        <v>9253.5</v>
      </c>
      <c r="D1836" s="2">
        <v>9262.0</v>
      </c>
      <c r="E1836" s="4"/>
      <c r="F1836" s="5">
        <f t="shared" si="1"/>
        <v>439.514</v>
      </c>
      <c r="G1836" s="6">
        <f t="shared" si="2"/>
        <v>1.005894559</v>
      </c>
      <c r="H1836" s="6">
        <f t="shared" si="3"/>
        <v>0.8297394563</v>
      </c>
      <c r="I1836" s="5" t="b">
        <f t="shared" si="4"/>
        <v>0</v>
      </c>
      <c r="J1836" s="48">
        <f t="shared" si="5"/>
        <v>0</v>
      </c>
      <c r="K1836" s="4">
        <f t="shared" si="6"/>
        <v>78</v>
      </c>
      <c r="L1836" s="7">
        <f t="shared" si="7"/>
        <v>0.0009185713514</v>
      </c>
      <c r="M1836" s="50" t="b">
        <f t="shared" si="8"/>
        <v>0</v>
      </c>
      <c r="N1836" s="50" t="b">
        <f t="shared" si="9"/>
        <v>0</v>
      </c>
      <c r="O1836" s="50">
        <f t="shared" si="10"/>
        <v>-1</v>
      </c>
      <c r="P1836" s="4">
        <f t="shared" ref="P1836:P2078" si="38">P1837+K1836*Q1837*$P$2</f>
        <v>394700</v>
      </c>
      <c r="Q1836" s="21">
        <f t="shared" si="31"/>
        <v>-4</v>
      </c>
      <c r="V1836" s="52"/>
      <c r="W1836" s="53" t="str">
        <f t="shared" si="33"/>
        <v/>
      </c>
      <c r="AE1836" s="16"/>
      <c r="AF1836" s="17" t="str">
        <f t="shared" si="30"/>
        <v>#VALUE!</v>
      </c>
      <c r="AG1836" s="17" t="str">
        <f t="shared" si="22"/>
        <v>#N/A</v>
      </c>
      <c r="AH1836" s="17" t="str">
        <f t="shared" si="23"/>
        <v>#N/A</v>
      </c>
      <c r="AI1836" s="34">
        <f t="shared" si="24"/>
        <v>1</v>
      </c>
      <c r="AJ1836" s="18">
        <f t="shared" si="25"/>
        <v>8328.15</v>
      </c>
      <c r="AK1836" s="18">
        <f t="shared" si="26"/>
        <v>8096.8125</v>
      </c>
      <c r="AL1836" s="18">
        <f t="shared" si="27"/>
        <v>7865.475</v>
      </c>
    </row>
    <row r="1837" ht="12.75" customHeight="1">
      <c r="A1837" s="1">
        <v>42733.0</v>
      </c>
      <c r="B1837" s="2">
        <v>520.2</v>
      </c>
      <c r="C1837" s="3">
        <v>9153.09</v>
      </c>
      <c r="D1837" s="2">
        <v>9184.0</v>
      </c>
      <c r="E1837" s="4"/>
      <c r="F1837" s="5">
        <f t="shared" si="1"/>
        <v>432.26</v>
      </c>
      <c r="G1837" s="6">
        <f t="shared" si="2"/>
        <v>0.9949240315</v>
      </c>
      <c r="H1837" s="6">
        <f t="shared" si="3"/>
        <v>0.7751170839</v>
      </c>
      <c r="I1837" s="5" t="b">
        <f t="shared" si="4"/>
        <v>0</v>
      </c>
      <c r="J1837" s="48">
        <f t="shared" si="5"/>
        <v>0</v>
      </c>
      <c r="K1837" s="4">
        <f t="shared" si="6"/>
        <v>-27</v>
      </c>
      <c r="L1837" s="7">
        <f t="shared" si="7"/>
        <v>0.003377001646</v>
      </c>
      <c r="M1837" s="50" t="b">
        <f t="shared" si="8"/>
        <v>0</v>
      </c>
      <c r="N1837" s="50" t="b">
        <f t="shared" si="9"/>
        <v>0</v>
      </c>
      <c r="O1837" s="50">
        <f t="shared" si="10"/>
        <v>-1</v>
      </c>
      <c r="P1837" s="4">
        <f t="shared" si="38"/>
        <v>410300</v>
      </c>
      <c r="Q1837" s="21">
        <f t="shared" si="31"/>
        <v>-4</v>
      </c>
      <c r="V1837" s="52"/>
      <c r="W1837" s="53" t="str">
        <f t="shared" si="33"/>
        <v/>
      </c>
      <c r="AE1837" s="16"/>
      <c r="AF1837" s="17" t="str">
        <f t="shared" si="30"/>
        <v>#VALUE!</v>
      </c>
      <c r="AG1837" s="17" t="str">
        <f t="shared" si="22"/>
        <v>#N/A</v>
      </c>
      <c r="AH1837" s="17" t="str">
        <f t="shared" si="23"/>
        <v>#N/A</v>
      </c>
      <c r="AI1837" s="34">
        <f t="shared" si="24"/>
        <v>1</v>
      </c>
      <c r="AJ1837" s="18">
        <f t="shared" si="25"/>
        <v>8237.781</v>
      </c>
      <c r="AK1837" s="18">
        <f t="shared" si="26"/>
        <v>8008.95375</v>
      </c>
      <c r="AL1837" s="18">
        <f t="shared" si="27"/>
        <v>7780.1265</v>
      </c>
    </row>
    <row r="1838" ht="12.75" customHeight="1">
      <c r="A1838" s="1">
        <v>42732.0</v>
      </c>
      <c r="B1838" s="2">
        <v>465.78</v>
      </c>
      <c r="C1838" s="3">
        <v>9201.4</v>
      </c>
      <c r="D1838" s="2">
        <v>9211.0</v>
      </c>
      <c r="E1838" s="4"/>
      <c r="F1838" s="5">
        <f t="shared" si="1"/>
        <v>443.712</v>
      </c>
      <c r="G1838" s="6">
        <f t="shared" si="2"/>
        <v>0.9999593194</v>
      </c>
      <c r="H1838" s="6">
        <f t="shared" si="3"/>
        <v>0.8499889972</v>
      </c>
      <c r="I1838" s="5" t="b">
        <f t="shared" si="4"/>
        <v>0</v>
      </c>
      <c r="J1838" s="48">
        <f t="shared" si="5"/>
        <v>0</v>
      </c>
      <c r="K1838" s="4">
        <f t="shared" si="6"/>
        <v>98</v>
      </c>
      <c r="L1838" s="7">
        <f t="shared" si="7"/>
        <v>0.001043319495</v>
      </c>
      <c r="M1838" s="50" t="b">
        <f t="shared" si="8"/>
        <v>0</v>
      </c>
      <c r="N1838" s="50" t="b">
        <f t="shared" si="9"/>
        <v>0</v>
      </c>
      <c r="O1838" s="50">
        <f t="shared" si="10"/>
        <v>-1</v>
      </c>
      <c r="P1838" s="4">
        <f t="shared" si="38"/>
        <v>404900</v>
      </c>
      <c r="Q1838" s="21">
        <f t="shared" si="31"/>
        <v>-4</v>
      </c>
      <c r="V1838" s="52"/>
      <c r="W1838" s="53" t="str">
        <f t="shared" si="33"/>
        <v/>
      </c>
      <c r="AE1838" s="16"/>
      <c r="AF1838" s="17" t="str">
        <f t="shared" si="30"/>
        <v>#VALUE!</v>
      </c>
      <c r="AG1838" s="17" t="str">
        <f t="shared" si="22"/>
        <v>#N/A</v>
      </c>
      <c r="AH1838" s="17" t="str">
        <f t="shared" si="23"/>
        <v>#N/A</v>
      </c>
      <c r="AI1838" s="34">
        <f t="shared" si="24"/>
        <v>1</v>
      </c>
      <c r="AJ1838" s="18">
        <f t="shared" si="25"/>
        <v>8281.26</v>
      </c>
      <c r="AK1838" s="18">
        <f t="shared" si="26"/>
        <v>8051.225</v>
      </c>
      <c r="AL1838" s="18">
        <f t="shared" si="27"/>
        <v>7821.19</v>
      </c>
    </row>
    <row r="1839" ht="12.75" customHeight="1">
      <c r="A1839" s="1">
        <v>42731.0</v>
      </c>
      <c r="B1839" s="2">
        <v>334.34</v>
      </c>
      <c r="C1839" s="3">
        <v>9109.27</v>
      </c>
      <c r="D1839" s="2">
        <v>9113.0</v>
      </c>
      <c r="E1839" s="4"/>
      <c r="F1839" s="5">
        <f t="shared" si="1"/>
        <v>466.124</v>
      </c>
      <c r="G1839" s="6">
        <f t="shared" si="2"/>
        <v>0.9897922796</v>
      </c>
      <c r="H1839" s="6">
        <f t="shared" si="3"/>
        <v>0.847625283</v>
      </c>
      <c r="I1839" s="5" t="b">
        <f t="shared" si="4"/>
        <v>0</v>
      </c>
      <c r="J1839" s="48">
        <f t="shared" si="5"/>
        <v>0</v>
      </c>
      <c r="K1839" s="4">
        <f t="shared" si="6"/>
        <v>-10</v>
      </c>
      <c r="L1839" s="7">
        <f t="shared" si="7"/>
        <v>0.0004094729874</v>
      </c>
      <c r="M1839" s="50" t="b">
        <f t="shared" si="8"/>
        <v>0</v>
      </c>
      <c r="N1839" s="50" t="b">
        <f t="shared" si="9"/>
        <v>0</v>
      </c>
      <c r="O1839" s="50">
        <f t="shared" si="10"/>
        <v>-1</v>
      </c>
      <c r="P1839" s="4">
        <f t="shared" si="38"/>
        <v>429400</v>
      </c>
      <c r="Q1839" s="21">
        <f t="shared" si="31"/>
        <v>-5</v>
      </c>
      <c r="V1839" s="52"/>
      <c r="W1839" s="53" t="str">
        <f t="shared" si="33"/>
        <v/>
      </c>
      <c r="AE1839" s="16"/>
      <c r="AF1839" s="17" t="str">
        <f t="shared" si="30"/>
        <v>#VALUE!</v>
      </c>
      <c r="AG1839" s="17" t="str">
        <f t="shared" si="22"/>
        <v>#N/A</v>
      </c>
      <c r="AH1839" s="17" t="str">
        <f t="shared" si="23"/>
        <v>#N/A</v>
      </c>
      <c r="AI1839" s="34">
        <f t="shared" si="24"/>
        <v>1</v>
      </c>
      <c r="AJ1839" s="18">
        <f t="shared" si="25"/>
        <v>8198.343</v>
      </c>
      <c r="AK1839" s="18">
        <f t="shared" si="26"/>
        <v>7970.61125</v>
      </c>
      <c r="AL1839" s="18">
        <f t="shared" si="27"/>
        <v>7742.8795</v>
      </c>
    </row>
    <row r="1840" ht="12.75" customHeight="1">
      <c r="A1840" s="1">
        <v>42730.0</v>
      </c>
      <c r="B1840" s="2">
        <v>315.42</v>
      </c>
      <c r="C1840" s="3">
        <v>9110.54</v>
      </c>
      <c r="D1840" s="2">
        <v>9123.0</v>
      </c>
      <c r="E1840" s="4"/>
      <c r="F1840" s="5">
        <f t="shared" si="1"/>
        <v>518.266</v>
      </c>
      <c r="G1840" s="6">
        <f t="shared" si="2"/>
        <v>0.9897063603</v>
      </c>
      <c r="H1840" s="6">
        <f t="shared" si="3"/>
        <v>0.8683440757</v>
      </c>
      <c r="I1840" s="5" t="b">
        <f t="shared" si="4"/>
        <v>0</v>
      </c>
      <c r="J1840" s="48">
        <f t="shared" si="5"/>
        <v>0</v>
      </c>
      <c r="K1840" s="4">
        <f t="shared" si="6"/>
        <v>33</v>
      </c>
      <c r="L1840" s="7">
        <f t="shared" si="7"/>
        <v>0.001367646704</v>
      </c>
      <c r="M1840" s="50" t="b">
        <f t="shared" si="8"/>
        <v>0</v>
      </c>
      <c r="N1840" s="50" t="b">
        <f t="shared" si="9"/>
        <v>0</v>
      </c>
      <c r="O1840" s="50">
        <f t="shared" si="10"/>
        <v>-1</v>
      </c>
      <c r="P1840" s="4">
        <f t="shared" si="38"/>
        <v>426900</v>
      </c>
      <c r="Q1840" s="21">
        <f t="shared" si="31"/>
        <v>-5</v>
      </c>
      <c r="V1840" s="52"/>
      <c r="W1840" s="53" t="str">
        <f t="shared" si="33"/>
        <v/>
      </c>
      <c r="AE1840" s="16"/>
      <c r="AF1840" s="17" t="str">
        <f t="shared" si="30"/>
        <v>#VALUE!</v>
      </c>
      <c r="AG1840" s="17" t="str">
        <f t="shared" si="22"/>
        <v>#N/A</v>
      </c>
      <c r="AH1840" s="17" t="str">
        <f t="shared" si="23"/>
        <v>#N/A</v>
      </c>
      <c r="AI1840" s="34">
        <f t="shared" si="24"/>
        <v>1</v>
      </c>
      <c r="AJ1840" s="18">
        <f t="shared" si="25"/>
        <v>8199.486</v>
      </c>
      <c r="AK1840" s="18">
        <f t="shared" si="26"/>
        <v>7971.7225</v>
      </c>
      <c r="AL1840" s="18">
        <f t="shared" si="27"/>
        <v>7743.959</v>
      </c>
    </row>
    <row r="1841" ht="12.75" customHeight="1">
      <c r="A1841" s="1">
        <v>42727.0</v>
      </c>
      <c r="B1841" s="2">
        <v>525.56</v>
      </c>
      <c r="C1841" s="3">
        <v>9078.64</v>
      </c>
      <c r="D1841" s="2">
        <v>9090.0</v>
      </c>
      <c r="E1841" s="4"/>
      <c r="F1841" s="5">
        <f t="shared" si="1"/>
        <v>568.744</v>
      </c>
      <c r="G1841" s="6">
        <f t="shared" si="2"/>
        <v>0.9861404247</v>
      </c>
      <c r="H1841" s="6">
        <f t="shared" si="3"/>
        <v>0.8597356764</v>
      </c>
      <c r="I1841" s="5" t="b">
        <f t="shared" si="4"/>
        <v>0</v>
      </c>
      <c r="J1841" s="48">
        <f t="shared" si="5"/>
        <v>0</v>
      </c>
      <c r="K1841" s="4">
        <f t="shared" si="6"/>
        <v>-40</v>
      </c>
      <c r="L1841" s="7">
        <f t="shared" si="7"/>
        <v>0.001251288739</v>
      </c>
      <c r="M1841" s="50" t="b">
        <f t="shared" si="8"/>
        <v>0</v>
      </c>
      <c r="N1841" s="50" t="b">
        <f t="shared" si="9"/>
        <v>0</v>
      </c>
      <c r="O1841" s="50">
        <f t="shared" si="10"/>
        <v>-1</v>
      </c>
      <c r="P1841" s="4">
        <f t="shared" si="38"/>
        <v>435150</v>
      </c>
      <c r="Q1841" s="21">
        <f t="shared" si="31"/>
        <v>-5</v>
      </c>
      <c r="V1841" s="52"/>
      <c r="W1841" s="53" t="str">
        <f t="shared" si="33"/>
        <v/>
      </c>
      <c r="AE1841" s="16"/>
      <c r="AF1841" s="17" t="str">
        <f t="shared" si="30"/>
        <v>#VALUE!</v>
      </c>
      <c r="AG1841" s="17" t="str">
        <f t="shared" si="22"/>
        <v>#N/A</v>
      </c>
      <c r="AH1841" s="17" t="str">
        <f t="shared" si="23"/>
        <v>#N/A</v>
      </c>
      <c r="AI1841" s="34">
        <f t="shared" si="24"/>
        <v>1</v>
      </c>
      <c r="AJ1841" s="18">
        <f t="shared" si="25"/>
        <v>8170.776</v>
      </c>
      <c r="AK1841" s="18">
        <f t="shared" si="26"/>
        <v>7943.81</v>
      </c>
      <c r="AL1841" s="18">
        <f t="shared" si="27"/>
        <v>7716.844</v>
      </c>
    </row>
    <row r="1842" ht="12.75" customHeight="1">
      <c r="A1842" s="1">
        <v>42726.0</v>
      </c>
      <c r="B1842" s="2">
        <v>577.46</v>
      </c>
      <c r="C1842" s="3">
        <v>9118.75</v>
      </c>
      <c r="D1842" s="2">
        <v>9130.0</v>
      </c>
      <c r="E1842" s="4"/>
      <c r="F1842" s="5">
        <f t="shared" si="1"/>
        <v>618.366</v>
      </c>
      <c r="G1842" s="6">
        <f t="shared" si="2"/>
        <v>0.9901526211</v>
      </c>
      <c r="H1842" s="6">
        <f t="shared" si="3"/>
        <v>1.108379836</v>
      </c>
      <c r="I1842" s="5" t="b">
        <f t="shared" si="4"/>
        <v>1</v>
      </c>
      <c r="J1842" s="48">
        <f t="shared" si="5"/>
        <v>0</v>
      </c>
      <c r="K1842" s="4">
        <f t="shared" si="6"/>
        <v>-102</v>
      </c>
      <c r="L1842" s="7">
        <f t="shared" si="7"/>
        <v>0.001233721727</v>
      </c>
      <c r="M1842" s="50" t="b">
        <f t="shared" si="8"/>
        <v>0</v>
      </c>
      <c r="N1842" s="50" t="b">
        <f t="shared" si="9"/>
        <v>0</v>
      </c>
      <c r="O1842" s="50">
        <f t="shared" si="10"/>
        <v>-1</v>
      </c>
      <c r="P1842" s="4">
        <f t="shared" si="38"/>
        <v>425150</v>
      </c>
      <c r="Q1842" s="21">
        <f t="shared" si="31"/>
        <v>-5</v>
      </c>
      <c r="V1842" s="52"/>
      <c r="W1842" s="53" t="str">
        <f t="shared" si="33"/>
        <v/>
      </c>
      <c r="AE1842" s="16"/>
      <c r="AF1842" s="17" t="str">
        <f t="shared" si="30"/>
        <v>#VALUE!</v>
      </c>
      <c r="AG1842" s="17" t="str">
        <f t="shared" si="22"/>
        <v>#N/A</v>
      </c>
      <c r="AH1842" s="17" t="str">
        <f t="shared" si="23"/>
        <v>#N/A</v>
      </c>
      <c r="AI1842" s="34">
        <f t="shared" si="24"/>
        <v>1</v>
      </c>
      <c r="AJ1842" s="18">
        <f t="shared" si="25"/>
        <v>8206.875</v>
      </c>
      <c r="AK1842" s="18">
        <f t="shared" si="26"/>
        <v>7978.90625</v>
      </c>
      <c r="AL1842" s="18">
        <f t="shared" si="27"/>
        <v>7750.9375</v>
      </c>
    </row>
    <row r="1843" ht="12.75" customHeight="1">
      <c r="A1843" s="1">
        <v>42725.0</v>
      </c>
      <c r="B1843" s="2">
        <v>577.84</v>
      </c>
      <c r="C1843" s="3">
        <v>9204.26</v>
      </c>
      <c r="D1843" s="2">
        <v>9232.0</v>
      </c>
      <c r="E1843" s="4"/>
      <c r="F1843" s="5">
        <f t="shared" si="1"/>
        <v>644.294</v>
      </c>
      <c r="G1843" s="6">
        <f t="shared" si="2"/>
        <v>0.9993006324</v>
      </c>
      <c r="H1843" s="6">
        <f t="shared" si="3"/>
        <v>1.109378196</v>
      </c>
      <c r="I1843" s="5" t="b">
        <f t="shared" si="4"/>
        <v>0</v>
      </c>
      <c r="J1843" s="48">
        <f t="shared" si="5"/>
        <v>0</v>
      </c>
      <c r="K1843" s="4">
        <f t="shared" si="6"/>
        <v>-28</v>
      </c>
      <c r="L1843" s="7">
        <f t="shared" si="7"/>
        <v>0.003013821861</v>
      </c>
      <c r="M1843" s="50" t="b">
        <f t="shared" si="8"/>
        <v>0</v>
      </c>
      <c r="N1843" s="50" t="b">
        <f t="shared" si="9"/>
        <v>0</v>
      </c>
      <c r="O1843" s="50">
        <f t="shared" si="10"/>
        <v>-1</v>
      </c>
      <c r="P1843" s="4">
        <f t="shared" si="38"/>
        <v>404750</v>
      </c>
      <c r="Q1843" s="21">
        <f t="shared" si="31"/>
        <v>-4</v>
      </c>
      <c r="V1843" s="52"/>
      <c r="W1843" s="53" t="str">
        <f t="shared" si="33"/>
        <v/>
      </c>
      <c r="AE1843" s="16"/>
      <c r="AF1843" s="17" t="str">
        <f t="shared" si="30"/>
        <v>#VALUE!</v>
      </c>
      <c r="AG1843" s="17" t="str">
        <f t="shared" si="22"/>
        <v>#N/A</v>
      </c>
      <c r="AH1843" s="17" t="str">
        <f t="shared" si="23"/>
        <v>#N/A</v>
      </c>
      <c r="AI1843" s="34">
        <f t="shared" si="24"/>
        <v>1</v>
      </c>
      <c r="AJ1843" s="18">
        <f t="shared" si="25"/>
        <v>8283.834</v>
      </c>
      <c r="AK1843" s="18">
        <f t="shared" si="26"/>
        <v>8053.7275</v>
      </c>
      <c r="AL1843" s="18">
        <f t="shared" si="27"/>
        <v>7823.621</v>
      </c>
    </row>
    <row r="1844" ht="12.75" customHeight="1">
      <c r="A1844" s="1">
        <v>42724.0</v>
      </c>
      <c r="B1844" s="2">
        <v>595.05</v>
      </c>
      <c r="C1844" s="3">
        <v>9242.41</v>
      </c>
      <c r="D1844" s="2">
        <v>9260.0</v>
      </c>
      <c r="E1844" s="4"/>
      <c r="F1844" s="5">
        <f t="shared" si="1"/>
        <v>662.376</v>
      </c>
      <c r="G1844" s="6">
        <f t="shared" si="2"/>
        <v>1.003296664</v>
      </c>
      <c r="H1844" s="6">
        <f t="shared" si="3"/>
        <v>1.107606542</v>
      </c>
      <c r="I1844" s="5" t="b">
        <f t="shared" si="4"/>
        <v>0</v>
      </c>
      <c r="J1844" s="48">
        <f t="shared" si="5"/>
        <v>0</v>
      </c>
      <c r="K1844" s="4">
        <f t="shared" si="6"/>
        <v>14</v>
      </c>
      <c r="L1844" s="7">
        <f t="shared" si="7"/>
        <v>0.001903183261</v>
      </c>
      <c r="M1844" s="50" t="b">
        <f t="shared" si="8"/>
        <v>0</v>
      </c>
      <c r="N1844" s="50" t="b">
        <f t="shared" si="9"/>
        <v>0</v>
      </c>
      <c r="O1844" s="50">
        <f t="shared" si="10"/>
        <v>-1</v>
      </c>
      <c r="P1844" s="4">
        <f t="shared" si="38"/>
        <v>399150</v>
      </c>
      <c r="Q1844" s="21">
        <f t="shared" si="31"/>
        <v>-4</v>
      </c>
      <c r="V1844" s="52"/>
      <c r="W1844" s="53" t="str">
        <f t="shared" si="33"/>
        <v/>
      </c>
      <c r="AE1844" s="16"/>
      <c r="AF1844" s="17" t="str">
        <f t="shared" si="30"/>
        <v>#VALUE!</v>
      </c>
      <c r="AG1844" s="17" t="str">
        <f t="shared" si="22"/>
        <v>#N/A</v>
      </c>
      <c r="AH1844" s="17" t="str">
        <f t="shared" si="23"/>
        <v>#N/A</v>
      </c>
      <c r="AI1844" s="34">
        <f t="shared" si="24"/>
        <v>1</v>
      </c>
      <c r="AJ1844" s="18">
        <f t="shared" si="25"/>
        <v>8318.169</v>
      </c>
      <c r="AK1844" s="18">
        <f t="shared" si="26"/>
        <v>8087.10875</v>
      </c>
      <c r="AL1844" s="18">
        <f t="shared" si="27"/>
        <v>7856.0485</v>
      </c>
    </row>
    <row r="1845" ht="12.75" customHeight="1">
      <c r="A1845" s="1">
        <v>42723.0</v>
      </c>
      <c r="B1845" s="2">
        <v>567.81</v>
      </c>
      <c r="C1845" s="3">
        <v>9239.32</v>
      </c>
      <c r="D1845" s="2">
        <v>9246.0</v>
      </c>
      <c r="E1845" s="4"/>
      <c r="F1845" s="5">
        <f t="shared" si="1"/>
        <v>681.344</v>
      </c>
      <c r="G1845" s="6">
        <f t="shared" si="2"/>
        <v>1.002974207</v>
      </c>
      <c r="H1845" s="6">
        <f t="shared" si="3"/>
        <v>1.104711806</v>
      </c>
      <c r="I1845" s="5" t="b">
        <f t="shared" si="4"/>
        <v>0</v>
      </c>
      <c r="J1845" s="48">
        <f t="shared" si="5"/>
        <v>0</v>
      </c>
      <c r="K1845" s="4">
        <f t="shared" si="6"/>
        <v>-66</v>
      </c>
      <c r="L1845" s="7">
        <f t="shared" si="7"/>
        <v>0.0007229969305</v>
      </c>
      <c r="M1845" s="50" t="b">
        <f t="shared" si="8"/>
        <v>0</v>
      </c>
      <c r="N1845" s="50" t="b">
        <f t="shared" si="9"/>
        <v>0</v>
      </c>
      <c r="O1845" s="50">
        <f t="shared" si="10"/>
        <v>-1</v>
      </c>
      <c r="P1845" s="4">
        <f t="shared" si="38"/>
        <v>401950</v>
      </c>
      <c r="Q1845" s="21">
        <f t="shared" si="31"/>
        <v>-4</v>
      </c>
      <c r="V1845" s="52"/>
      <c r="W1845" s="53" t="str">
        <f t="shared" si="33"/>
        <v/>
      </c>
      <c r="AE1845" s="16"/>
      <c r="AF1845" s="17" t="str">
        <f t="shared" si="30"/>
        <v>#VALUE!</v>
      </c>
      <c r="AG1845" s="17" t="str">
        <f t="shared" si="22"/>
        <v>#N/A</v>
      </c>
      <c r="AH1845" s="17" t="str">
        <f t="shared" si="23"/>
        <v>#N/A</v>
      </c>
      <c r="AI1845" s="34">
        <f t="shared" si="24"/>
        <v>1</v>
      </c>
      <c r="AJ1845" s="18">
        <f t="shared" si="25"/>
        <v>8315.388</v>
      </c>
      <c r="AK1845" s="18">
        <f t="shared" si="26"/>
        <v>8084.405</v>
      </c>
      <c r="AL1845" s="18">
        <f t="shared" si="27"/>
        <v>7853.422</v>
      </c>
    </row>
    <row r="1846" ht="12.75" customHeight="1">
      <c r="A1846" s="1">
        <v>42720.0</v>
      </c>
      <c r="B1846" s="2">
        <v>773.67</v>
      </c>
      <c r="C1846" s="3">
        <v>9326.78</v>
      </c>
      <c r="D1846" s="2">
        <v>9312.0</v>
      </c>
      <c r="E1846" s="4"/>
      <c r="F1846" s="5">
        <f t="shared" si="1"/>
        <v>715.024</v>
      </c>
      <c r="G1846" s="6">
        <f t="shared" si="2"/>
        <v>1.012488247</v>
      </c>
      <c r="H1846" s="6">
        <f t="shared" si="3"/>
        <v>1.101004253</v>
      </c>
      <c r="I1846" s="5" t="b">
        <f t="shared" si="4"/>
        <v>0</v>
      </c>
      <c r="J1846" s="48">
        <f t="shared" si="5"/>
        <v>0</v>
      </c>
      <c r="K1846" s="4">
        <f t="shared" si="6"/>
        <v>-56</v>
      </c>
      <c r="L1846" s="7">
        <f t="shared" si="7"/>
        <v>-0.001584684103</v>
      </c>
      <c r="M1846" s="50" t="b">
        <f t="shared" si="8"/>
        <v>0</v>
      </c>
      <c r="N1846" s="50" t="b">
        <f t="shared" si="9"/>
        <v>0</v>
      </c>
      <c r="O1846" s="50">
        <f t="shared" si="10"/>
        <v>1</v>
      </c>
      <c r="P1846" s="4">
        <f t="shared" si="38"/>
        <v>415150</v>
      </c>
      <c r="Q1846" s="21">
        <f t="shared" si="31"/>
        <v>4</v>
      </c>
      <c r="V1846" s="52"/>
      <c r="W1846" s="53" t="str">
        <f t="shared" si="33"/>
        <v/>
      </c>
      <c r="AE1846" s="16"/>
      <c r="AF1846" s="17" t="str">
        <f t="shared" si="30"/>
        <v>#VALUE!</v>
      </c>
      <c r="AG1846" s="17" t="str">
        <f t="shared" si="22"/>
        <v>#N/A</v>
      </c>
      <c r="AH1846" s="17" t="str">
        <f t="shared" si="23"/>
        <v>#N/A</v>
      </c>
      <c r="AI1846" s="34">
        <f t="shared" si="24"/>
        <v>1</v>
      </c>
      <c r="AJ1846" s="18">
        <f t="shared" si="25"/>
        <v>8394.102</v>
      </c>
      <c r="AK1846" s="18">
        <f t="shared" si="26"/>
        <v>8160.9325</v>
      </c>
      <c r="AL1846" s="18">
        <f t="shared" si="27"/>
        <v>7927.763</v>
      </c>
    </row>
    <row r="1847" ht="12.75" customHeight="1">
      <c r="A1847" s="1">
        <v>42719.0</v>
      </c>
      <c r="B1847" s="2">
        <v>707.1</v>
      </c>
      <c r="C1847" s="3">
        <v>9360.35</v>
      </c>
      <c r="D1847" s="2">
        <v>9368.0</v>
      </c>
      <c r="E1847" s="4"/>
      <c r="F1847" s="5">
        <f t="shared" si="1"/>
        <v>713.802</v>
      </c>
      <c r="G1847" s="6">
        <f t="shared" si="2"/>
        <v>1.016436315</v>
      </c>
      <c r="H1847" s="6">
        <f t="shared" si="3"/>
        <v>1.094615128</v>
      </c>
      <c r="I1847" s="5" t="b">
        <f t="shared" si="4"/>
        <v>0</v>
      </c>
      <c r="J1847" s="48">
        <f t="shared" si="5"/>
        <v>0</v>
      </c>
      <c r="K1847" s="4">
        <f t="shared" si="6"/>
        <v>-2</v>
      </c>
      <c r="L1847" s="7">
        <f t="shared" si="7"/>
        <v>0.0008172771317</v>
      </c>
      <c r="M1847" s="50" t="b">
        <f t="shared" si="8"/>
        <v>0</v>
      </c>
      <c r="N1847" s="50" t="b">
        <f t="shared" si="9"/>
        <v>0</v>
      </c>
      <c r="O1847" s="50">
        <f t="shared" si="10"/>
        <v>-1</v>
      </c>
      <c r="P1847" s="4">
        <f t="shared" si="38"/>
        <v>403950</v>
      </c>
      <c r="Q1847" s="21">
        <f t="shared" si="31"/>
        <v>-4</v>
      </c>
      <c r="V1847" s="52"/>
      <c r="W1847" s="53" t="str">
        <f t="shared" si="33"/>
        <v/>
      </c>
      <c r="AE1847" s="16"/>
      <c r="AF1847" s="17" t="str">
        <f t="shared" si="30"/>
        <v>#VALUE!</v>
      </c>
      <c r="AG1847" s="17" t="str">
        <f t="shared" si="22"/>
        <v>#N/A</v>
      </c>
      <c r="AH1847" s="17" t="str">
        <f t="shared" si="23"/>
        <v>#N/A</v>
      </c>
      <c r="AI1847" s="34">
        <f t="shared" si="24"/>
        <v>1</v>
      </c>
      <c r="AJ1847" s="18">
        <f t="shared" si="25"/>
        <v>8424.315</v>
      </c>
      <c r="AK1847" s="18">
        <f t="shared" si="26"/>
        <v>8190.30625</v>
      </c>
      <c r="AL1847" s="18">
        <f t="shared" si="27"/>
        <v>7956.2975</v>
      </c>
    </row>
    <row r="1848" ht="12.75" customHeight="1">
      <c r="A1848" s="1">
        <v>42718.0</v>
      </c>
      <c r="B1848" s="2">
        <v>668.25</v>
      </c>
      <c r="C1848" s="3">
        <v>9368.52</v>
      </c>
      <c r="D1848" s="2">
        <v>9370.0</v>
      </c>
      <c r="E1848" s="4"/>
      <c r="F1848" s="5">
        <f t="shared" si="1"/>
        <v>752.276</v>
      </c>
      <c r="G1848" s="6">
        <f t="shared" si="2"/>
        <v>1.017705625</v>
      </c>
      <c r="H1848" s="6">
        <f t="shared" si="3"/>
        <v>1.27476991</v>
      </c>
      <c r="I1848" s="5" t="b">
        <f t="shared" si="4"/>
        <v>0</v>
      </c>
      <c r="J1848" s="48">
        <f t="shared" si="5"/>
        <v>0</v>
      </c>
      <c r="K1848" s="4">
        <f t="shared" si="6"/>
        <v>-8</v>
      </c>
      <c r="L1848" s="7">
        <f t="shared" si="7"/>
        <v>0.0001579758596</v>
      </c>
      <c r="M1848" s="50" t="b">
        <f t="shared" si="8"/>
        <v>0</v>
      </c>
      <c r="N1848" s="50" t="b">
        <f t="shared" si="9"/>
        <v>0</v>
      </c>
      <c r="O1848" s="50">
        <f t="shared" si="10"/>
        <v>-1</v>
      </c>
      <c r="P1848" s="4">
        <f t="shared" si="38"/>
        <v>403550</v>
      </c>
      <c r="Q1848" s="21">
        <f t="shared" si="31"/>
        <v>-4</v>
      </c>
      <c r="V1848" s="52"/>
      <c r="W1848" s="53" t="str">
        <f t="shared" si="33"/>
        <v/>
      </c>
      <c r="AE1848" s="16"/>
      <c r="AF1848" s="17" t="str">
        <f t="shared" si="30"/>
        <v>#VALUE!</v>
      </c>
      <c r="AG1848" s="17" t="str">
        <f t="shared" si="22"/>
        <v>#N/A</v>
      </c>
      <c r="AH1848" s="17" t="str">
        <f t="shared" si="23"/>
        <v>#N/A</v>
      </c>
      <c r="AI1848" s="34">
        <f t="shared" si="24"/>
        <v>1</v>
      </c>
      <c r="AJ1848" s="18">
        <f t="shared" si="25"/>
        <v>8431.668</v>
      </c>
      <c r="AK1848" s="18">
        <f t="shared" si="26"/>
        <v>8197.455</v>
      </c>
      <c r="AL1848" s="18">
        <f t="shared" si="27"/>
        <v>7963.242</v>
      </c>
    </row>
    <row r="1849" ht="12.75" customHeight="1">
      <c r="A1849" s="1">
        <v>42717.0</v>
      </c>
      <c r="B1849" s="2">
        <v>689.89</v>
      </c>
      <c r="C1849" s="3">
        <v>9382.14</v>
      </c>
      <c r="D1849" s="2">
        <v>9378.0</v>
      </c>
      <c r="E1849" s="4"/>
      <c r="F1849" s="5">
        <f t="shared" si="1"/>
        <v>748.086</v>
      </c>
      <c r="G1849" s="6">
        <f t="shared" si="2"/>
        <v>1.020046185</v>
      </c>
      <c r="H1849" s="6">
        <f t="shared" si="3"/>
        <v>1.269604899</v>
      </c>
      <c r="I1849" s="5" t="b">
        <f t="shared" si="4"/>
        <v>0</v>
      </c>
      <c r="J1849" s="48">
        <f t="shared" si="5"/>
        <v>0</v>
      </c>
      <c r="K1849" s="4">
        <f t="shared" si="6"/>
        <v>23</v>
      </c>
      <c r="L1849" s="7">
        <f t="shared" si="7"/>
        <v>-0.0004412639334</v>
      </c>
      <c r="M1849" s="50" t="b">
        <f t="shared" si="8"/>
        <v>0</v>
      </c>
      <c r="N1849" s="50" t="b">
        <f t="shared" si="9"/>
        <v>0</v>
      </c>
      <c r="O1849" s="50">
        <f t="shared" si="10"/>
        <v>-1</v>
      </c>
      <c r="P1849" s="4">
        <f t="shared" si="38"/>
        <v>401950</v>
      </c>
      <c r="Q1849" s="21">
        <f t="shared" si="31"/>
        <v>-4</v>
      </c>
      <c r="V1849" s="52"/>
      <c r="W1849" s="53" t="str">
        <f t="shared" si="33"/>
        <v/>
      </c>
      <c r="AE1849" s="16"/>
      <c r="AF1849" s="17" t="str">
        <f t="shared" si="30"/>
        <v>#VALUE!</v>
      </c>
      <c r="AG1849" s="17" t="str">
        <f t="shared" si="22"/>
        <v>#N/A</v>
      </c>
      <c r="AH1849" s="17" t="str">
        <f t="shared" si="23"/>
        <v>#N/A</v>
      </c>
      <c r="AI1849" s="34">
        <f t="shared" si="24"/>
        <v>1</v>
      </c>
      <c r="AJ1849" s="18">
        <f t="shared" si="25"/>
        <v>8443.926</v>
      </c>
      <c r="AK1849" s="18">
        <f t="shared" si="26"/>
        <v>8209.3725</v>
      </c>
      <c r="AL1849" s="18">
        <f t="shared" si="27"/>
        <v>7974.819</v>
      </c>
    </row>
    <row r="1850" ht="12.75" customHeight="1">
      <c r="A1850" s="1">
        <v>42716.0</v>
      </c>
      <c r="B1850" s="2">
        <v>736.21</v>
      </c>
      <c r="C1850" s="3">
        <v>9349.94</v>
      </c>
      <c r="D1850" s="2">
        <v>9355.0</v>
      </c>
      <c r="E1850" s="4"/>
      <c r="F1850" s="5">
        <f t="shared" si="1"/>
        <v>751.264</v>
      </c>
      <c r="G1850" s="6">
        <f t="shared" si="2"/>
        <v>1.017358883</v>
      </c>
      <c r="H1850" s="6">
        <f t="shared" si="3"/>
        <v>1.266973658</v>
      </c>
      <c r="I1850" s="5" t="b">
        <f t="shared" si="4"/>
        <v>0</v>
      </c>
      <c r="J1850" s="48">
        <f t="shared" si="5"/>
        <v>0</v>
      </c>
      <c r="K1850" s="4">
        <f t="shared" si="6"/>
        <v>-35</v>
      </c>
      <c r="L1850" s="7">
        <f t="shared" si="7"/>
        <v>0.0005411799434</v>
      </c>
      <c r="M1850" s="50" t="b">
        <f t="shared" si="8"/>
        <v>0</v>
      </c>
      <c r="N1850" s="50" t="b">
        <f t="shared" si="9"/>
        <v>0</v>
      </c>
      <c r="O1850" s="50">
        <f t="shared" si="10"/>
        <v>1</v>
      </c>
      <c r="P1850" s="4">
        <f t="shared" si="38"/>
        <v>397350</v>
      </c>
      <c r="Q1850" s="21">
        <f t="shared" si="31"/>
        <v>4</v>
      </c>
      <c r="V1850" s="52"/>
      <c r="W1850" s="53" t="str">
        <f t="shared" si="33"/>
        <v/>
      </c>
      <c r="AE1850" s="16"/>
      <c r="AF1850" s="17" t="str">
        <f t="shared" si="30"/>
        <v>#VALUE!</v>
      </c>
      <c r="AG1850" s="17" t="str">
        <f t="shared" si="22"/>
        <v>#N/A</v>
      </c>
      <c r="AH1850" s="17" t="str">
        <f t="shared" si="23"/>
        <v>#N/A</v>
      </c>
      <c r="AI1850" s="34">
        <f t="shared" si="24"/>
        <v>1</v>
      </c>
      <c r="AJ1850" s="18">
        <f t="shared" si="25"/>
        <v>8414.946</v>
      </c>
      <c r="AK1850" s="18">
        <f t="shared" si="26"/>
        <v>8181.1975</v>
      </c>
      <c r="AL1850" s="18">
        <f t="shared" si="27"/>
        <v>7947.449</v>
      </c>
    </row>
    <row r="1851" ht="12.75" customHeight="1">
      <c r="A1851" s="1">
        <v>42713.0</v>
      </c>
      <c r="B1851" s="2">
        <v>767.56</v>
      </c>
      <c r="C1851" s="3">
        <v>9392.68</v>
      </c>
      <c r="D1851" s="2">
        <v>9390.0</v>
      </c>
      <c r="E1851" s="4"/>
      <c r="F1851" s="5">
        <f t="shared" si="1"/>
        <v>728.35</v>
      </c>
      <c r="G1851" s="6">
        <f t="shared" si="2"/>
        <v>1.022756629</v>
      </c>
      <c r="H1851" s="6">
        <f t="shared" si="3"/>
        <v>1.26644117</v>
      </c>
      <c r="I1851" s="5" t="b">
        <f t="shared" si="4"/>
        <v>0</v>
      </c>
      <c r="J1851" s="48">
        <f t="shared" si="5"/>
        <v>0</v>
      </c>
      <c r="K1851" s="4">
        <f t="shared" si="6"/>
        <v>23</v>
      </c>
      <c r="L1851" s="7">
        <f t="shared" si="7"/>
        <v>-0.000285328575</v>
      </c>
      <c r="M1851" s="50" t="b">
        <f t="shared" si="8"/>
        <v>0</v>
      </c>
      <c r="N1851" s="50" t="b">
        <f t="shared" si="9"/>
        <v>0</v>
      </c>
      <c r="O1851" s="50">
        <f t="shared" si="10"/>
        <v>1</v>
      </c>
      <c r="P1851" s="4">
        <f t="shared" si="38"/>
        <v>404350</v>
      </c>
      <c r="Q1851" s="21">
        <f t="shared" si="31"/>
        <v>4</v>
      </c>
      <c r="V1851" s="52"/>
      <c r="W1851" s="53" t="str">
        <f t="shared" si="33"/>
        <v/>
      </c>
      <c r="AE1851" s="16"/>
      <c r="AF1851" s="17" t="str">
        <f t="shared" si="30"/>
        <v>#VALUE!</v>
      </c>
      <c r="AG1851" s="17" t="str">
        <f t="shared" si="22"/>
        <v>#N/A</v>
      </c>
      <c r="AH1851" s="17" t="str">
        <f t="shared" si="23"/>
        <v>#N/A</v>
      </c>
      <c r="AI1851" s="34">
        <f t="shared" si="24"/>
        <v>1</v>
      </c>
      <c r="AJ1851" s="18">
        <f t="shared" si="25"/>
        <v>8453.412</v>
      </c>
      <c r="AK1851" s="18">
        <f t="shared" si="26"/>
        <v>8218.595</v>
      </c>
      <c r="AL1851" s="18">
        <f t="shared" si="27"/>
        <v>7983.778</v>
      </c>
    </row>
    <row r="1852" ht="12.75" customHeight="1">
      <c r="A1852" s="1">
        <v>42712.0</v>
      </c>
      <c r="B1852" s="2">
        <v>899.47</v>
      </c>
      <c r="C1852" s="3">
        <v>9375.86</v>
      </c>
      <c r="D1852" s="2">
        <v>9367.0</v>
      </c>
      <c r="E1852" s="4"/>
      <c r="F1852" s="5">
        <f t="shared" si="1"/>
        <v>724.306</v>
      </c>
      <c r="G1852" s="6">
        <f t="shared" si="2"/>
        <v>1.021553584</v>
      </c>
      <c r="H1852" s="6">
        <f t="shared" si="3"/>
        <v>1.274940964</v>
      </c>
      <c r="I1852" s="5" t="b">
        <f t="shared" si="4"/>
        <v>0</v>
      </c>
      <c r="J1852" s="48">
        <f t="shared" si="5"/>
        <v>0</v>
      </c>
      <c r="K1852" s="4">
        <f t="shared" si="6"/>
        <v>104</v>
      </c>
      <c r="L1852" s="7">
        <f t="shared" si="7"/>
        <v>-0.0009449799805</v>
      </c>
      <c r="M1852" s="50" t="b">
        <f t="shared" si="8"/>
        <v>0</v>
      </c>
      <c r="N1852" s="50" t="b">
        <f t="shared" si="9"/>
        <v>0</v>
      </c>
      <c r="O1852" s="50">
        <f t="shared" si="10"/>
        <v>1</v>
      </c>
      <c r="P1852" s="4">
        <f t="shared" si="38"/>
        <v>399750</v>
      </c>
      <c r="Q1852" s="21">
        <f t="shared" si="31"/>
        <v>4</v>
      </c>
      <c r="V1852" s="52"/>
      <c r="W1852" s="53" t="str">
        <f t="shared" si="33"/>
        <v/>
      </c>
      <c r="AE1852" s="16"/>
      <c r="AF1852" s="17" t="str">
        <f t="shared" si="30"/>
        <v>#VALUE!</v>
      </c>
      <c r="AG1852" s="17" t="str">
        <f t="shared" si="22"/>
        <v>#N/A</v>
      </c>
      <c r="AH1852" s="17" t="str">
        <f t="shared" si="23"/>
        <v>#N/A</v>
      </c>
      <c r="AI1852" s="34">
        <f t="shared" si="24"/>
        <v>1</v>
      </c>
      <c r="AJ1852" s="18">
        <f t="shared" si="25"/>
        <v>8438.274</v>
      </c>
      <c r="AK1852" s="18">
        <f t="shared" si="26"/>
        <v>8203.8775</v>
      </c>
      <c r="AL1852" s="18">
        <f t="shared" si="27"/>
        <v>7969.481</v>
      </c>
    </row>
    <row r="1853" ht="12.75" customHeight="1">
      <c r="A1853" s="1">
        <v>42711.0</v>
      </c>
      <c r="B1853" s="2">
        <v>647.3</v>
      </c>
      <c r="C1853" s="3">
        <v>9263.89</v>
      </c>
      <c r="D1853" s="2">
        <v>9263.0</v>
      </c>
      <c r="E1853" s="4"/>
      <c r="F1853" s="5">
        <f t="shared" si="1"/>
        <v>692.356</v>
      </c>
      <c r="G1853" s="6">
        <f t="shared" si="2"/>
        <v>1.009740669</v>
      </c>
      <c r="H1853" s="6">
        <f t="shared" si="3"/>
        <v>1.065144502</v>
      </c>
      <c r="I1853" s="5" t="b">
        <f t="shared" si="4"/>
        <v>0</v>
      </c>
      <c r="J1853" s="48">
        <f t="shared" si="5"/>
        <v>0</v>
      </c>
      <c r="K1853" s="4">
        <f t="shared" si="6"/>
        <v>1</v>
      </c>
      <c r="L1853" s="7">
        <f t="shared" si="7"/>
        <v>-0.0000960719525</v>
      </c>
      <c r="M1853" s="50" t="b">
        <f t="shared" si="8"/>
        <v>0</v>
      </c>
      <c r="N1853" s="50" t="b">
        <f t="shared" si="9"/>
        <v>0</v>
      </c>
      <c r="O1853" s="50">
        <f t="shared" si="10"/>
        <v>-1</v>
      </c>
      <c r="P1853" s="4">
        <f t="shared" si="38"/>
        <v>420550</v>
      </c>
      <c r="Q1853" s="21">
        <f t="shared" si="31"/>
        <v>-4</v>
      </c>
      <c r="V1853" s="52"/>
      <c r="W1853" s="53" t="str">
        <f t="shared" si="33"/>
        <v/>
      </c>
      <c r="AE1853" s="16"/>
      <c r="AF1853" s="17" t="str">
        <f t="shared" si="30"/>
        <v>#VALUE!</v>
      </c>
      <c r="AG1853" s="17" t="str">
        <f t="shared" si="22"/>
        <v>#N/A</v>
      </c>
      <c r="AH1853" s="17" t="str">
        <f t="shared" si="23"/>
        <v>#N/A</v>
      </c>
      <c r="AI1853" s="34">
        <f t="shared" si="24"/>
        <v>1</v>
      </c>
      <c r="AJ1853" s="18">
        <f t="shared" si="25"/>
        <v>8337.501</v>
      </c>
      <c r="AK1853" s="18">
        <f t="shared" si="26"/>
        <v>8105.90375</v>
      </c>
      <c r="AL1853" s="18">
        <f t="shared" si="27"/>
        <v>7874.3065</v>
      </c>
    </row>
    <row r="1854" ht="12.75" customHeight="1">
      <c r="A1854" s="1">
        <v>42710.0</v>
      </c>
      <c r="B1854" s="2">
        <v>705.78</v>
      </c>
      <c r="C1854" s="3">
        <v>9250.77</v>
      </c>
      <c r="D1854" s="2">
        <v>9262.0</v>
      </c>
      <c r="E1854" s="4"/>
      <c r="F1854" s="5">
        <f t="shared" si="1"/>
        <v>764.354</v>
      </c>
      <c r="G1854" s="6">
        <f t="shared" si="2"/>
        <v>1.008312454</v>
      </c>
      <c r="H1854" s="6">
        <f t="shared" si="3"/>
        <v>1.431737713</v>
      </c>
      <c r="I1854" s="5" t="b">
        <f t="shared" si="4"/>
        <v>0</v>
      </c>
      <c r="J1854" s="48">
        <f t="shared" si="5"/>
        <v>0</v>
      </c>
      <c r="K1854" s="4">
        <f t="shared" si="6"/>
        <v>105</v>
      </c>
      <c r="L1854" s="7">
        <f t="shared" si="7"/>
        <v>0.001213953001</v>
      </c>
      <c r="M1854" s="50" t="b">
        <f t="shared" si="8"/>
        <v>0</v>
      </c>
      <c r="N1854" s="50" t="b">
        <f t="shared" si="9"/>
        <v>0</v>
      </c>
      <c r="O1854" s="50">
        <f t="shared" si="10"/>
        <v>-1</v>
      </c>
      <c r="P1854" s="4">
        <f t="shared" si="38"/>
        <v>420750</v>
      </c>
      <c r="Q1854" s="21">
        <f t="shared" si="31"/>
        <v>-4</v>
      </c>
      <c r="V1854" s="52"/>
      <c r="W1854" s="53" t="str">
        <f t="shared" si="33"/>
        <v/>
      </c>
      <c r="AE1854" s="16"/>
      <c r="AF1854" s="17" t="str">
        <f t="shared" si="30"/>
        <v>#VALUE!</v>
      </c>
      <c r="AG1854" s="17" t="str">
        <f t="shared" si="22"/>
        <v>#N/A</v>
      </c>
      <c r="AH1854" s="17" t="str">
        <f t="shared" si="23"/>
        <v>#N/A</v>
      </c>
      <c r="AI1854" s="34">
        <f t="shared" si="24"/>
        <v>1</v>
      </c>
      <c r="AJ1854" s="18">
        <f t="shared" si="25"/>
        <v>8325.693</v>
      </c>
      <c r="AK1854" s="18">
        <f t="shared" si="26"/>
        <v>8094.42375</v>
      </c>
      <c r="AL1854" s="18">
        <f t="shared" si="27"/>
        <v>7863.1545</v>
      </c>
    </row>
    <row r="1855" ht="12.75" customHeight="1">
      <c r="A1855" s="1">
        <v>42709.0</v>
      </c>
      <c r="B1855" s="2">
        <v>621.64</v>
      </c>
      <c r="C1855" s="3">
        <v>9160.66</v>
      </c>
      <c r="D1855" s="2">
        <v>9157.0</v>
      </c>
      <c r="E1855" s="4"/>
      <c r="F1855" s="5">
        <f t="shared" si="1"/>
        <v>772.676</v>
      </c>
      <c r="G1855" s="6">
        <f t="shared" si="2"/>
        <v>0.9984756178</v>
      </c>
      <c r="H1855" s="6">
        <f t="shared" si="3"/>
        <v>1.426224402</v>
      </c>
      <c r="I1855" s="5" t="b">
        <f t="shared" si="4"/>
        <v>0</v>
      </c>
      <c r="J1855" s="48">
        <f t="shared" si="5"/>
        <v>0</v>
      </c>
      <c r="K1855" s="4">
        <f t="shared" si="6"/>
        <v>-8</v>
      </c>
      <c r="L1855" s="7">
        <f t="shared" si="7"/>
        <v>-0.0003995345314</v>
      </c>
      <c r="M1855" s="50" t="b">
        <f t="shared" si="8"/>
        <v>0</v>
      </c>
      <c r="N1855" s="50" t="b">
        <f t="shared" si="9"/>
        <v>0</v>
      </c>
      <c r="O1855" s="50">
        <f t="shared" si="10"/>
        <v>-1</v>
      </c>
      <c r="P1855" s="4">
        <f t="shared" si="38"/>
        <v>447000</v>
      </c>
      <c r="Q1855" s="21">
        <f t="shared" si="31"/>
        <v>-5</v>
      </c>
      <c r="V1855" s="52"/>
      <c r="W1855" s="53" t="str">
        <f t="shared" si="33"/>
        <v/>
      </c>
      <c r="AE1855" s="16"/>
      <c r="AF1855" s="17" t="str">
        <f t="shared" si="30"/>
        <v>#VALUE!</v>
      </c>
      <c r="AG1855" s="17" t="str">
        <f t="shared" si="22"/>
        <v>#N/A</v>
      </c>
      <c r="AH1855" s="17" t="str">
        <f t="shared" si="23"/>
        <v>#N/A</v>
      </c>
      <c r="AI1855" s="34">
        <f t="shared" si="24"/>
        <v>1</v>
      </c>
      <c r="AJ1855" s="18">
        <f t="shared" si="25"/>
        <v>8244.594</v>
      </c>
      <c r="AK1855" s="18">
        <f t="shared" si="26"/>
        <v>8015.5775</v>
      </c>
      <c r="AL1855" s="18">
        <f t="shared" si="27"/>
        <v>7786.561</v>
      </c>
    </row>
    <row r="1856" ht="12.75" customHeight="1">
      <c r="A1856" s="1">
        <v>42706.0</v>
      </c>
      <c r="B1856" s="2">
        <v>747.34</v>
      </c>
      <c r="C1856" s="3">
        <v>9189.49</v>
      </c>
      <c r="D1856" s="2">
        <v>9165.0</v>
      </c>
      <c r="E1856" s="4"/>
      <c r="F1856" s="5">
        <f t="shared" si="1"/>
        <v>790.896</v>
      </c>
      <c r="G1856" s="6">
        <f t="shared" si="2"/>
        <v>1.001579419</v>
      </c>
      <c r="H1856" s="6">
        <f t="shared" si="3"/>
        <v>1.421857411</v>
      </c>
      <c r="I1856" s="5" t="b">
        <f t="shared" si="4"/>
        <v>0</v>
      </c>
      <c r="J1856" s="48">
        <f t="shared" si="5"/>
        <v>0</v>
      </c>
      <c r="K1856" s="4">
        <f t="shared" si="6"/>
        <v>-96</v>
      </c>
      <c r="L1856" s="7">
        <f t="shared" si="7"/>
        <v>-0.002665000996</v>
      </c>
      <c r="M1856" s="50" t="b">
        <f t="shared" si="8"/>
        <v>0</v>
      </c>
      <c r="N1856" s="50" t="b">
        <f t="shared" si="9"/>
        <v>0</v>
      </c>
      <c r="O1856" s="50">
        <f t="shared" si="10"/>
        <v>1</v>
      </c>
      <c r="P1856" s="4">
        <f t="shared" si="38"/>
        <v>449000</v>
      </c>
      <c r="Q1856" s="21">
        <f t="shared" si="31"/>
        <v>5</v>
      </c>
      <c r="V1856" s="52"/>
      <c r="W1856" s="53" t="str">
        <f t="shared" si="33"/>
        <v/>
      </c>
      <c r="AE1856" s="16"/>
      <c r="AF1856" s="17" t="str">
        <f t="shared" si="30"/>
        <v>#VALUE!</v>
      </c>
      <c r="AG1856" s="17" t="str">
        <f t="shared" si="22"/>
        <v>#N/A</v>
      </c>
      <c r="AH1856" s="17" t="str">
        <f t="shared" si="23"/>
        <v>#N/A</v>
      </c>
      <c r="AI1856" s="34">
        <f t="shared" si="24"/>
        <v>1</v>
      </c>
      <c r="AJ1856" s="18">
        <f t="shared" si="25"/>
        <v>8270.541</v>
      </c>
      <c r="AK1856" s="18">
        <f t="shared" si="26"/>
        <v>8040.80375</v>
      </c>
      <c r="AL1856" s="18">
        <f t="shared" si="27"/>
        <v>7811.0665</v>
      </c>
    </row>
    <row r="1857" ht="12.75" customHeight="1">
      <c r="A1857" s="1">
        <v>42705.0</v>
      </c>
      <c r="B1857" s="2">
        <v>739.72</v>
      </c>
      <c r="C1857" s="3">
        <v>9263.53</v>
      </c>
      <c r="D1857" s="2">
        <v>9261.0</v>
      </c>
      <c r="E1857" s="4"/>
      <c r="F1857" s="5">
        <f t="shared" si="1"/>
        <v>757.906</v>
      </c>
      <c r="G1857" s="6">
        <f t="shared" si="2"/>
        <v>1.00983144</v>
      </c>
      <c r="H1857" s="6">
        <f t="shared" si="3"/>
        <v>1.425996583</v>
      </c>
      <c r="I1857" s="5" t="b">
        <f t="shared" si="4"/>
        <v>0</v>
      </c>
      <c r="J1857" s="48">
        <f t="shared" si="5"/>
        <v>0</v>
      </c>
      <c r="K1857" s="4">
        <f t="shared" si="6"/>
        <v>35</v>
      </c>
      <c r="L1857" s="7">
        <f t="shared" si="7"/>
        <v>-0.0002731140289</v>
      </c>
      <c r="M1857" s="50" t="b">
        <f t="shared" si="8"/>
        <v>0</v>
      </c>
      <c r="N1857" s="50" t="b">
        <f t="shared" si="9"/>
        <v>0</v>
      </c>
      <c r="O1857" s="50">
        <f t="shared" si="10"/>
        <v>1</v>
      </c>
      <c r="P1857" s="4">
        <f t="shared" si="38"/>
        <v>473000</v>
      </c>
      <c r="Q1857" s="21">
        <f t="shared" si="31"/>
        <v>5</v>
      </c>
      <c r="V1857" s="52"/>
      <c r="W1857" s="53" t="str">
        <f t="shared" si="33"/>
        <v/>
      </c>
      <c r="AE1857" s="16"/>
      <c r="AF1857" s="17" t="str">
        <f t="shared" si="30"/>
        <v>#VALUE!</v>
      </c>
      <c r="AG1857" s="17" t="str">
        <f t="shared" si="22"/>
        <v>#N/A</v>
      </c>
      <c r="AH1857" s="17" t="str">
        <f t="shared" si="23"/>
        <v>#N/A</v>
      </c>
      <c r="AI1857" s="34">
        <f t="shared" si="24"/>
        <v>1</v>
      </c>
      <c r="AJ1857" s="18">
        <f t="shared" si="25"/>
        <v>8337.177</v>
      </c>
      <c r="AK1857" s="18">
        <f t="shared" si="26"/>
        <v>8105.58875</v>
      </c>
      <c r="AL1857" s="18">
        <f t="shared" si="27"/>
        <v>7874.0005</v>
      </c>
    </row>
    <row r="1858" ht="12.75" customHeight="1">
      <c r="A1858" s="1">
        <v>42704.0</v>
      </c>
      <c r="B1858" s="2">
        <v>1007.29</v>
      </c>
      <c r="C1858" s="3">
        <v>9240.71</v>
      </c>
      <c r="D1858" s="2">
        <v>9226.0</v>
      </c>
      <c r="E1858" s="4"/>
      <c r="F1858" s="5">
        <f t="shared" si="1"/>
        <v>736.484</v>
      </c>
      <c r="G1858" s="6">
        <f t="shared" si="2"/>
        <v>1.007849149</v>
      </c>
      <c r="H1858" s="6">
        <f t="shared" si="3"/>
        <v>1.424474726</v>
      </c>
      <c r="I1858" s="5" t="b">
        <f t="shared" si="4"/>
        <v>0</v>
      </c>
      <c r="J1858" s="48">
        <f t="shared" si="5"/>
        <v>0</v>
      </c>
      <c r="K1858" s="4">
        <f t="shared" si="6"/>
        <v>23</v>
      </c>
      <c r="L1858" s="7">
        <f t="shared" si="7"/>
        <v>-0.001591869023</v>
      </c>
      <c r="M1858" s="50" t="b">
        <f t="shared" si="8"/>
        <v>0</v>
      </c>
      <c r="N1858" s="50" t="b">
        <f t="shared" si="9"/>
        <v>0</v>
      </c>
      <c r="O1858" s="50">
        <f t="shared" si="10"/>
        <v>1</v>
      </c>
      <c r="P1858" s="4">
        <f t="shared" si="38"/>
        <v>464250</v>
      </c>
      <c r="Q1858" s="21">
        <f t="shared" si="31"/>
        <v>5</v>
      </c>
      <c r="V1858" s="52"/>
      <c r="W1858" s="53" t="str">
        <f t="shared" si="33"/>
        <v/>
      </c>
      <c r="AE1858" s="16"/>
      <c r="AF1858" s="17" t="str">
        <f t="shared" si="30"/>
        <v>#VALUE!</v>
      </c>
      <c r="AG1858" s="17" t="str">
        <f t="shared" si="22"/>
        <v>#N/A</v>
      </c>
      <c r="AH1858" s="17" t="str">
        <f t="shared" si="23"/>
        <v>#N/A</v>
      </c>
      <c r="AI1858" s="34">
        <f t="shared" si="24"/>
        <v>1</v>
      </c>
      <c r="AJ1858" s="18">
        <f t="shared" si="25"/>
        <v>8316.639</v>
      </c>
      <c r="AK1858" s="18">
        <f t="shared" si="26"/>
        <v>8085.62125</v>
      </c>
      <c r="AL1858" s="18">
        <f t="shared" si="27"/>
        <v>7854.6035</v>
      </c>
    </row>
    <row r="1859" ht="12.75" customHeight="1">
      <c r="A1859" s="1">
        <v>42703.0</v>
      </c>
      <c r="B1859" s="2">
        <v>747.39</v>
      </c>
      <c r="C1859" s="3">
        <v>9192.38</v>
      </c>
      <c r="D1859" s="2">
        <v>9203.0</v>
      </c>
      <c r="E1859" s="4"/>
      <c r="F1859" s="5">
        <f t="shared" si="1"/>
        <v>683.302</v>
      </c>
      <c r="G1859" s="6">
        <f t="shared" si="2"/>
        <v>1.003014757</v>
      </c>
      <c r="H1859" s="6">
        <f t="shared" si="3"/>
        <v>1.062339234</v>
      </c>
      <c r="I1859" s="5" t="b">
        <f t="shared" si="4"/>
        <v>0</v>
      </c>
      <c r="J1859" s="48">
        <f t="shared" si="5"/>
        <v>0</v>
      </c>
      <c r="K1859" s="4">
        <f t="shared" si="6"/>
        <v>-20</v>
      </c>
      <c r="L1859" s="7">
        <f t="shared" si="7"/>
        <v>0.00115530472</v>
      </c>
      <c r="M1859" s="50" t="b">
        <f t="shared" si="8"/>
        <v>0</v>
      </c>
      <c r="N1859" s="50" t="b">
        <f t="shared" si="9"/>
        <v>0</v>
      </c>
      <c r="O1859" s="50">
        <f t="shared" si="10"/>
        <v>-1</v>
      </c>
      <c r="P1859" s="4">
        <f t="shared" si="38"/>
        <v>470000</v>
      </c>
      <c r="Q1859" s="21">
        <f t="shared" si="31"/>
        <v>-5</v>
      </c>
      <c r="V1859" s="52"/>
      <c r="W1859" s="53" t="str">
        <f t="shared" si="33"/>
        <v/>
      </c>
      <c r="AE1859" s="16"/>
      <c r="AF1859" s="17" t="str">
        <f t="shared" si="30"/>
        <v>#VALUE!</v>
      </c>
      <c r="AG1859" s="17" t="str">
        <f t="shared" si="22"/>
        <v>#N/A</v>
      </c>
      <c r="AH1859" s="17" t="str">
        <f t="shared" si="23"/>
        <v>#N/A</v>
      </c>
      <c r="AI1859" s="34">
        <f t="shared" si="24"/>
        <v>1</v>
      </c>
      <c r="AJ1859" s="18">
        <f t="shared" si="25"/>
        <v>8273.142</v>
      </c>
      <c r="AK1859" s="18">
        <f t="shared" si="26"/>
        <v>8043.3325</v>
      </c>
      <c r="AL1859" s="18">
        <f t="shared" si="27"/>
        <v>7813.523</v>
      </c>
    </row>
    <row r="1860" ht="12.75" customHeight="1">
      <c r="A1860" s="1">
        <v>42702.0</v>
      </c>
      <c r="B1860" s="2">
        <v>712.74</v>
      </c>
      <c r="C1860" s="3">
        <v>9222.24</v>
      </c>
      <c r="D1860" s="2">
        <v>9223.0</v>
      </c>
      <c r="E1860" s="4"/>
      <c r="F1860" s="5">
        <f t="shared" si="1"/>
        <v>694.732</v>
      </c>
      <c r="G1860" s="6">
        <f t="shared" si="2"/>
        <v>1.006499</v>
      </c>
      <c r="H1860" s="6">
        <f t="shared" si="3"/>
        <v>1.140664033</v>
      </c>
      <c r="I1860" s="5" t="b">
        <f t="shared" si="4"/>
        <v>0</v>
      </c>
      <c r="J1860" s="48">
        <f t="shared" si="5"/>
        <v>0</v>
      </c>
      <c r="K1860" s="4">
        <f t="shared" si="6"/>
        <v>61</v>
      </c>
      <c r="L1860" s="7">
        <f t="shared" si="7"/>
        <v>0.00008240947969</v>
      </c>
      <c r="M1860" s="50" t="b">
        <f t="shared" si="8"/>
        <v>0</v>
      </c>
      <c r="N1860" s="50" t="b">
        <f t="shared" si="9"/>
        <v>0</v>
      </c>
      <c r="O1860" s="50">
        <f t="shared" si="10"/>
        <v>1</v>
      </c>
      <c r="P1860" s="4">
        <f t="shared" si="38"/>
        <v>475000</v>
      </c>
      <c r="Q1860" s="21">
        <f t="shared" si="31"/>
        <v>5</v>
      </c>
      <c r="V1860" s="52"/>
      <c r="W1860" s="53" t="str">
        <f t="shared" si="33"/>
        <v/>
      </c>
      <c r="AE1860" s="16"/>
      <c r="AF1860" s="17" t="str">
        <f t="shared" si="30"/>
        <v>#VALUE!</v>
      </c>
      <c r="AG1860" s="17" t="str">
        <f t="shared" si="22"/>
        <v>#N/A</v>
      </c>
      <c r="AH1860" s="17" t="str">
        <f t="shared" si="23"/>
        <v>#N/A</v>
      </c>
      <c r="AI1860" s="34">
        <f t="shared" si="24"/>
        <v>1</v>
      </c>
      <c r="AJ1860" s="18">
        <f t="shared" si="25"/>
        <v>8300.016</v>
      </c>
      <c r="AK1860" s="18">
        <f t="shared" si="26"/>
        <v>8069.46</v>
      </c>
      <c r="AL1860" s="18">
        <f t="shared" si="27"/>
        <v>7838.904</v>
      </c>
    </row>
    <row r="1861" ht="12.75" customHeight="1">
      <c r="A1861" s="1">
        <v>42699.0</v>
      </c>
      <c r="B1861" s="2">
        <v>582.39</v>
      </c>
      <c r="C1861" s="3">
        <v>9159.07</v>
      </c>
      <c r="D1861" s="2">
        <v>9162.0</v>
      </c>
      <c r="E1861" s="4"/>
      <c r="F1861" s="5">
        <f t="shared" si="1"/>
        <v>676.342</v>
      </c>
      <c r="G1861" s="6">
        <f t="shared" si="2"/>
        <v>0.9998078413</v>
      </c>
      <c r="H1861" s="6">
        <f t="shared" si="3"/>
        <v>1.141283763</v>
      </c>
      <c r="I1861" s="5" t="b">
        <f t="shared" si="4"/>
        <v>0</v>
      </c>
      <c r="J1861" s="48">
        <f t="shared" si="5"/>
        <v>0</v>
      </c>
      <c r="K1861" s="4">
        <f t="shared" si="6"/>
        <v>20</v>
      </c>
      <c r="L1861" s="7">
        <f t="shared" si="7"/>
        <v>0.0003199014747</v>
      </c>
      <c r="M1861" s="50" t="b">
        <f t="shared" si="8"/>
        <v>0</v>
      </c>
      <c r="N1861" s="50" t="b">
        <f t="shared" si="9"/>
        <v>0</v>
      </c>
      <c r="O1861" s="50">
        <f t="shared" si="10"/>
        <v>-1</v>
      </c>
      <c r="P1861" s="4">
        <f t="shared" si="38"/>
        <v>490250</v>
      </c>
      <c r="Q1861" s="21">
        <f t="shared" si="31"/>
        <v>-5</v>
      </c>
      <c r="V1861" s="52"/>
      <c r="W1861" s="53" t="str">
        <f t="shared" si="33"/>
        <v/>
      </c>
      <c r="AE1861" s="16"/>
      <c r="AF1861" s="17" t="str">
        <f t="shared" si="30"/>
        <v>#VALUE!</v>
      </c>
      <c r="AG1861" s="17" t="str">
        <f t="shared" si="22"/>
        <v>#N/A</v>
      </c>
      <c r="AH1861" s="17" t="str">
        <f t="shared" si="23"/>
        <v>#N/A</v>
      </c>
      <c r="AI1861" s="34">
        <f t="shared" si="24"/>
        <v>1</v>
      </c>
      <c r="AJ1861" s="18">
        <f t="shared" si="25"/>
        <v>8243.163</v>
      </c>
      <c r="AK1861" s="18">
        <f t="shared" si="26"/>
        <v>8014.18625</v>
      </c>
      <c r="AL1861" s="18">
        <f t="shared" si="27"/>
        <v>7785.2095</v>
      </c>
    </row>
    <row r="1862" ht="12.75" customHeight="1">
      <c r="A1862" s="1">
        <v>42698.0</v>
      </c>
      <c r="B1862" s="2">
        <v>632.61</v>
      </c>
      <c r="C1862" s="3">
        <v>9152.11</v>
      </c>
      <c r="D1862" s="2">
        <v>9142.0</v>
      </c>
      <c r="E1862" s="4"/>
      <c r="F1862" s="5">
        <f t="shared" si="1"/>
        <v>696.732</v>
      </c>
      <c r="G1862" s="6">
        <f t="shared" si="2"/>
        <v>0.9991369738</v>
      </c>
      <c r="H1862" s="6">
        <f t="shared" si="3"/>
        <v>1.139509433</v>
      </c>
      <c r="I1862" s="5" t="b">
        <f t="shared" si="4"/>
        <v>0</v>
      </c>
      <c r="J1862" s="48">
        <f t="shared" si="5"/>
        <v>0</v>
      </c>
      <c r="K1862" s="4">
        <f t="shared" si="6"/>
        <v>-33</v>
      </c>
      <c r="L1862" s="7">
        <f t="shared" si="7"/>
        <v>-0.001104663296</v>
      </c>
      <c r="M1862" s="50" t="b">
        <f t="shared" si="8"/>
        <v>0</v>
      </c>
      <c r="N1862" s="50" t="b">
        <f t="shared" si="9"/>
        <v>0</v>
      </c>
      <c r="O1862" s="50">
        <f t="shared" si="10"/>
        <v>1</v>
      </c>
      <c r="P1862" s="4">
        <f t="shared" si="38"/>
        <v>485250</v>
      </c>
      <c r="Q1862" s="21">
        <f t="shared" si="31"/>
        <v>5</v>
      </c>
      <c r="V1862" s="52"/>
      <c r="W1862" s="53" t="str">
        <f t="shared" si="33"/>
        <v/>
      </c>
      <c r="AE1862" s="16"/>
      <c r="AF1862" s="17" t="str">
        <f t="shared" si="30"/>
        <v>#VALUE!</v>
      </c>
      <c r="AG1862" s="17" t="str">
        <f t="shared" si="22"/>
        <v>#N/A</v>
      </c>
      <c r="AH1862" s="17" t="str">
        <f t="shared" si="23"/>
        <v>#N/A</v>
      </c>
      <c r="AI1862" s="34">
        <f t="shared" si="24"/>
        <v>1</v>
      </c>
      <c r="AJ1862" s="18">
        <f t="shared" si="25"/>
        <v>8236.899</v>
      </c>
      <c r="AK1862" s="18">
        <f t="shared" si="26"/>
        <v>8008.09625</v>
      </c>
      <c r="AL1862" s="18">
        <f t="shared" si="27"/>
        <v>7779.2935</v>
      </c>
    </row>
    <row r="1863" ht="12.75" customHeight="1">
      <c r="A1863" s="1">
        <v>42697.0</v>
      </c>
      <c r="B1863" s="2">
        <v>741.38</v>
      </c>
      <c r="C1863" s="3">
        <v>9178.23</v>
      </c>
      <c r="D1863" s="2">
        <v>9175.0</v>
      </c>
      <c r="E1863" s="4"/>
      <c r="F1863" s="5">
        <f t="shared" si="1"/>
        <v>697.366</v>
      </c>
      <c r="G1863" s="6">
        <f t="shared" si="2"/>
        <v>1.002025672</v>
      </c>
      <c r="H1863" s="6">
        <f t="shared" si="3"/>
        <v>1.139159046</v>
      </c>
      <c r="I1863" s="5" t="b">
        <f t="shared" si="4"/>
        <v>0</v>
      </c>
      <c r="J1863" s="48">
        <f t="shared" si="5"/>
        <v>0</v>
      </c>
      <c r="K1863" s="4">
        <f t="shared" si="6"/>
        <v>35</v>
      </c>
      <c r="L1863" s="7">
        <f t="shared" si="7"/>
        <v>-0.0003519197057</v>
      </c>
      <c r="M1863" s="50" t="b">
        <f t="shared" si="8"/>
        <v>0</v>
      </c>
      <c r="N1863" s="50" t="b">
        <f t="shared" si="9"/>
        <v>0</v>
      </c>
      <c r="O1863" s="50">
        <f t="shared" si="10"/>
        <v>1</v>
      </c>
      <c r="P1863" s="4">
        <f t="shared" si="38"/>
        <v>493500</v>
      </c>
      <c r="Q1863" s="21">
        <f t="shared" si="31"/>
        <v>5</v>
      </c>
      <c r="V1863" s="52"/>
      <c r="W1863" s="53" t="str">
        <f t="shared" si="33"/>
        <v/>
      </c>
      <c r="AE1863" s="16"/>
      <c r="AF1863" s="17" t="str">
        <f t="shared" si="30"/>
        <v>#VALUE!</v>
      </c>
      <c r="AG1863" s="17" t="str">
        <f t="shared" si="22"/>
        <v>#N/A</v>
      </c>
      <c r="AH1863" s="17" t="str">
        <f t="shared" si="23"/>
        <v>#N/A</v>
      </c>
      <c r="AI1863" s="34">
        <f t="shared" si="24"/>
        <v>1</v>
      </c>
      <c r="AJ1863" s="18">
        <f t="shared" si="25"/>
        <v>8260.407</v>
      </c>
      <c r="AK1863" s="18">
        <f t="shared" si="26"/>
        <v>8030.95125</v>
      </c>
      <c r="AL1863" s="18">
        <f t="shared" si="27"/>
        <v>7801.4955</v>
      </c>
    </row>
    <row r="1864" ht="12.75" customHeight="1">
      <c r="A1864" s="1">
        <v>42696.0</v>
      </c>
      <c r="B1864" s="2">
        <v>804.54</v>
      </c>
      <c r="C1864" s="3">
        <v>9133.39</v>
      </c>
      <c r="D1864" s="2">
        <v>9140.0</v>
      </c>
      <c r="E1864" s="4"/>
      <c r="F1864" s="5">
        <f t="shared" si="1"/>
        <v>702.834</v>
      </c>
      <c r="G1864" s="6">
        <f t="shared" si="2"/>
        <v>0.9972441838</v>
      </c>
      <c r="H1864" s="6">
        <f t="shared" si="3"/>
        <v>1.138613861</v>
      </c>
      <c r="I1864" s="5" t="b">
        <f t="shared" si="4"/>
        <v>0</v>
      </c>
      <c r="J1864" s="48">
        <f t="shared" si="5"/>
        <v>0</v>
      </c>
      <c r="K1864" s="4">
        <f t="shared" si="6"/>
        <v>123</v>
      </c>
      <c r="L1864" s="7">
        <f t="shared" si="7"/>
        <v>0.0007237181375</v>
      </c>
      <c r="M1864" s="50" t="b">
        <f t="shared" si="8"/>
        <v>0</v>
      </c>
      <c r="N1864" s="50" t="b">
        <f t="shared" si="9"/>
        <v>0</v>
      </c>
      <c r="O1864" s="50">
        <f t="shared" si="10"/>
        <v>1</v>
      </c>
      <c r="P1864" s="4">
        <f t="shared" si="38"/>
        <v>484750</v>
      </c>
      <c r="Q1864" s="21">
        <f t="shared" si="31"/>
        <v>5</v>
      </c>
      <c r="V1864" s="52"/>
      <c r="W1864" s="53" t="str">
        <f t="shared" si="33"/>
        <v/>
      </c>
      <c r="AE1864" s="16"/>
      <c r="AF1864" s="17" t="str">
        <f t="shared" si="30"/>
        <v>#VALUE!</v>
      </c>
      <c r="AG1864" s="17" t="str">
        <f t="shared" si="22"/>
        <v>#N/A</v>
      </c>
      <c r="AH1864" s="17" t="str">
        <f t="shared" si="23"/>
        <v>#N/A</v>
      </c>
      <c r="AI1864" s="34">
        <f t="shared" si="24"/>
        <v>1</v>
      </c>
      <c r="AJ1864" s="18">
        <f t="shared" si="25"/>
        <v>8220.051</v>
      </c>
      <c r="AK1864" s="18">
        <f t="shared" si="26"/>
        <v>7991.71625</v>
      </c>
      <c r="AL1864" s="18">
        <f t="shared" si="27"/>
        <v>7763.3815</v>
      </c>
    </row>
    <row r="1865" ht="12.75" customHeight="1">
      <c r="A1865" s="1">
        <v>42695.0</v>
      </c>
      <c r="B1865" s="2">
        <v>620.79</v>
      </c>
      <c r="C1865" s="3">
        <v>9041.11</v>
      </c>
      <c r="D1865" s="2">
        <v>9017.0</v>
      </c>
      <c r="E1865" s="4"/>
      <c r="F1865" s="5">
        <f t="shared" si="1"/>
        <v>700.344</v>
      </c>
      <c r="G1865" s="6">
        <f t="shared" si="2"/>
        <v>0.9873768879</v>
      </c>
      <c r="H1865" s="6">
        <f t="shared" si="3"/>
        <v>1.126257298</v>
      </c>
      <c r="I1865" s="5" t="b">
        <f t="shared" si="4"/>
        <v>0</v>
      </c>
      <c r="J1865" s="48">
        <f t="shared" si="5"/>
        <v>0</v>
      </c>
      <c r="K1865" s="4">
        <f t="shared" si="6"/>
        <v>30</v>
      </c>
      <c r="L1865" s="7">
        <f t="shared" si="7"/>
        <v>-0.00266670796</v>
      </c>
      <c r="M1865" s="50" t="b">
        <f t="shared" si="8"/>
        <v>0</v>
      </c>
      <c r="N1865" s="50" t="b">
        <f t="shared" si="9"/>
        <v>0</v>
      </c>
      <c r="O1865" s="50">
        <f t="shared" si="10"/>
        <v>1</v>
      </c>
      <c r="P1865" s="4">
        <f t="shared" si="38"/>
        <v>454000</v>
      </c>
      <c r="Q1865" s="21">
        <f t="shared" si="31"/>
        <v>5</v>
      </c>
      <c r="V1865" s="52"/>
      <c r="W1865" s="53" t="str">
        <f t="shared" si="33"/>
        <v/>
      </c>
      <c r="AE1865" s="16"/>
      <c r="AF1865" s="17" t="str">
        <f t="shared" si="30"/>
        <v>#VALUE!</v>
      </c>
      <c r="AG1865" s="17" t="str">
        <f t="shared" si="22"/>
        <v>#N/A</v>
      </c>
      <c r="AH1865" s="17" t="str">
        <f t="shared" si="23"/>
        <v>#N/A</v>
      </c>
      <c r="AI1865" s="34">
        <f t="shared" si="24"/>
        <v>1</v>
      </c>
      <c r="AJ1865" s="18">
        <f t="shared" si="25"/>
        <v>8136.999</v>
      </c>
      <c r="AK1865" s="18">
        <f t="shared" si="26"/>
        <v>7910.97125</v>
      </c>
      <c r="AL1865" s="18">
        <f t="shared" si="27"/>
        <v>7684.9435</v>
      </c>
    </row>
    <row r="1866" ht="12.75" customHeight="1">
      <c r="A1866" s="1">
        <v>42692.0</v>
      </c>
      <c r="B1866" s="2">
        <v>684.34</v>
      </c>
      <c r="C1866" s="3">
        <v>9008.79</v>
      </c>
      <c r="D1866" s="2">
        <v>8987.0</v>
      </c>
      <c r="E1866" s="4"/>
      <c r="F1866" s="5">
        <f t="shared" si="1"/>
        <v>769.904</v>
      </c>
      <c r="G1866" s="6">
        <f t="shared" si="2"/>
        <v>0.9838654608</v>
      </c>
      <c r="H1866" s="6">
        <f t="shared" si="3"/>
        <v>1.376300419</v>
      </c>
      <c r="I1866" s="5" t="b">
        <f t="shared" si="4"/>
        <v>0</v>
      </c>
      <c r="J1866" s="48">
        <f t="shared" si="5"/>
        <v>0</v>
      </c>
      <c r="K1866" s="4">
        <f t="shared" si="6"/>
        <v>25</v>
      </c>
      <c r="L1866" s="7">
        <f t="shared" si="7"/>
        <v>-0.0024187488</v>
      </c>
      <c r="M1866" s="50" t="b">
        <f t="shared" si="8"/>
        <v>0</v>
      </c>
      <c r="N1866" s="50" t="b">
        <f t="shared" si="9"/>
        <v>0</v>
      </c>
      <c r="O1866" s="50">
        <f t="shared" si="10"/>
        <v>1</v>
      </c>
      <c r="P1866" s="4">
        <f t="shared" si="38"/>
        <v>446500</v>
      </c>
      <c r="Q1866" s="21">
        <f t="shared" si="31"/>
        <v>5</v>
      </c>
      <c r="V1866" s="52"/>
      <c r="W1866" s="53" t="str">
        <f t="shared" si="33"/>
        <v/>
      </c>
      <c r="AE1866" s="16"/>
      <c r="AF1866" s="17" t="str">
        <f t="shared" si="30"/>
        <v>#VALUE!</v>
      </c>
      <c r="AG1866" s="17" t="str">
        <f t="shared" si="22"/>
        <v>#N/A</v>
      </c>
      <c r="AH1866" s="17" t="str">
        <f t="shared" si="23"/>
        <v>#N/A</v>
      </c>
      <c r="AI1866" s="34">
        <f t="shared" si="24"/>
        <v>1</v>
      </c>
      <c r="AJ1866" s="18">
        <f t="shared" si="25"/>
        <v>8107.911</v>
      </c>
      <c r="AK1866" s="18">
        <f t="shared" si="26"/>
        <v>7882.69125</v>
      </c>
      <c r="AL1866" s="18">
        <f t="shared" si="27"/>
        <v>7657.4715</v>
      </c>
    </row>
    <row r="1867" ht="12.75" customHeight="1">
      <c r="A1867" s="1">
        <v>42691.0</v>
      </c>
      <c r="B1867" s="2">
        <v>635.78</v>
      </c>
      <c r="C1867" s="3">
        <v>8995.26</v>
      </c>
      <c r="D1867" s="2">
        <v>8962.0</v>
      </c>
      <c r="E1867" s="4"/>
      <c r="F1867" s="5">
        <f t="shared" si="1"/>
        <v>859.552</v>
      </c>
      <c r="G1867" s="6">
        <f t="shared" si="2"/>
        <v>0.9824360725</v>
      </c>
      <c r="H1867" s="6">
        <f t="shared" si="3"/>
        <v>1.609299222</v>
      </c>
      <c r="I1867" s="5" t="b">
        <f t="shared" si="4"/>
        <v>0</v>
      </c>
      <c r="J1867" s="48">
        <f t="shared" si="5"/>
        <v>0</v>
      </c>
      <c r="K1867" s="4">
        <f t="shared" si="6"/>
        <v>-21</v>
      </c>
      <c r="L1867" s="7">
        <f t="shared" si="7"/>
        <v>-0.003697502907</v>
      </c>
      <c r="M1867" s="50" t="b">
        <f t="shared" si="8"/>
        <v>0</v>
      </c>
      <c r="N1867" s="50" t="b">
        <f t="shared" si="9"/>
        <v>0</v>
      </c>
      <c r="O1867" s="50">
        <f t="shared" si="10"/>
        <v>1</v>
      </c>
      <c r="P1867" s="4">
        <f t="shared" si="38"/>
        <v>440250</v>
      </c>
      <c r="Q1867" s="21">
        <f t="shared" si="31"/>
        <v>5</v>
      </c>
      <c r="V1867" s="52"/>
      <c r="W1867" s="53" t="str">
        <f t="shared" si="33"/>
        <v/>
      </c>
      <c r="AE1867" s="16"/>
      <c r="AF1867" s="17" t="str">
        <f t="shared" si="30"/>
        <v>#VALUE!</v>
      </c>
      <c r="AG1867" s="17" t="str">
        <f t="shared" si="22"/>
        <v>#N/A</v>
      </c>
      <c r="AH1867" s="17" t="str">
        <f t="shared" si="23"/>
        <v>#N/A</v>
      </c>
      <c r="AI1867" s="34">
        <f t="shared" si="24"/>
        <v>1</v>
      </c>
      <c r="AJ1867" s="18">
        <f t="shared" si="25"/>
        <v>8095.734</v>
      </c>
      <c r="AK1867" s="18">
        <f t="shared" si="26"/>
        <v>7870.8525</v>
      </c>
      <c r="AL1867" s="18">
        <f t="shared" si="27"/>
        <v>7645.971</v>
      </c>
    </row>
    <row r="1868" ht="12.75" customHeight="1">
      <c r="A1868" s="1">
        <v>42690.0</v>
      </c>
      <c r="B1868" s="2">
        <v>768.72</v>
      </c>
      <c r="C1868" s="3">
        <v>8962.22</v>
      </c>
      <c r="D1868" s="2">
        <v>8983.0</v>
      </c>
      <c r="E1868" s="4"/>
      <c r="F1868" s="5">
        <f t="shared" si="1"/>
        <v>909.528</v>
      </c>
      <c r="G1868" s="6">
        <f t="shared" si="2"/>
        <v>0.9787580391</v>
      </c>
      <c r="H1868" s="6">
        <f t="shared" si="3"/>
        <v>1.602291103</v>
      </c>
      <c r="I1868" s="5" t="b">
        <f t="shared" si="4"/>
        <v>0</v>
      </c>
      <c r="J1868" s="48">
        <f t="shared" si="5"/>
        <v>0</v>
      </c>
      <c r="K1868" s="4">
        <f t="shared" si="6"/>
        <v>45</v>
      </c>
      <c r="L1868" s="7">
        <f t="shared" si="7"/>
        <v>0.002318621949</v>
      </c>
      <c r="M1868" s="50" t="b">
        <f t="shared" si="8"/>
        <v>0</v>
      </c>
      <c r="N1868" s="50" t="b">
        <f t="shared" si="9"/>
        <v>0</v>
      </c>
      <c r="O1868" s="50">
        <f t="shared" si="10"/>
        <v>1</v>
      </c>
      <c r="P1868" s="4">
        <f t="shared" si="38"/>
        <v>445500</v>
      </c>
      <c r="Q1868" s="21">
        <f t="shared" si="31"/>
        <v>5</v>
      </c>
      <c r="V1868" s="52"/>
      <c r="W1868" s="53" t="str">
        <f t="shared" si="33"/>
        <v/>
      </c>
      <c r="AE1868" s="16"/>
      <c r="AF1868" s="17" t="str">
        <f t="shared" si="30"/>
        <v>#VALUE!</v>
      </c>
      <c r="AG1868" s="17" t="str">
        <f t="shared" si="22"/>
        <v>#N/A</v>
      </c>
      <c r="AH1868" s="17" t="str">
        <f t="shared" si="23"/>
        <v>#N/A</v>
      </c>
      <c r="AI1868" s="34">
        <f t="shared" si="24"/>
        <v>1</v>
      </c>
      <c r="AJ1868" s="18">
        <f t="shared" si="25"/>
        <v>8065.998</v>
      </c>
      <c r="AK1868" s="18">
        <f t="shared" si="26"/>
        <v>7841.9425</v>
      </c>
      <c r="AL1868" s="18">
        <f t="shared" si="27"/>
        <v>7617.887</v>
      </c>
    </row>
    <row r="1869" ht="12.75" customHeight="1">
      <c r="A1869" s="1">
        <v>42689.0</v>
      </c>
      <c r="B1869" s="2">
        <v>792.09</v>
      </c>
      <c r="C1869" s="3">
        <v>8931.03</v>
      </c>
      <c r="D1869" s="2">
        <v>8938.0</v>
      </c>
      <c r="E1869" s="4"/>
      <c r="F1869" s="5">
        <f t="shared" si="1"/>
        <v>993.784</v>
      </c>
      <c r="G1869" s="6">
        <f t="shared" si="2"/>
        <v>0.9750673393</v>
      </c>
      <c r="H1869" s="6">
        <f t="shared" si="3"/>
        <v>1.68320006</v>
      </c>
      <c r="I1869" s="5" t="b">
        <f t="shared" si="4"/>
        <v>0</v>
      </c>
      <c r="J1869" s="48">
        <f t="shared" si="5"/>
        <v>0</v>
      </c>
      <c r="K1869" s="4">
        <f t="shared" si="6"/>
        <v>-7</v>
      </c>
      <c r="L1869" s="7">
        <f t="shared" si="7"/>
        <v>0.0007804251021</v>
      </c>
      <c r="M1869" s="50" t="b">
        <f t="shared" si="8"/>
        <v>0</v>
      </c>
      <c r="N1869" s="50" t="b">
        <f t="shared" si="9"/>
        <v>0</v>
      </c>
      <c r="O1869" s="50">
        <f t="shared" si="10"/>
        <v>1</v>
      </c>
      <c r="P1869" s="4">
        <f t="shared" si="38"/>
        <v>434250</v>
      </c>
      <c r="Q1869" s="21">
        <f t="shared" si="31"/>
        <v>5</v>
      </c>
      <c r="V1869" s="52"/>
      <c r="W1869" s="53" t="str">
        <f t="shared" si="33"/>
        <v/>
      </c>
      <c r="AE1869" s="16"/>
      <c r="AF1869" s="17" t="str">
        <f t="shared" si="30"/>
        <v>#VALUE!</v>
      </c>
      <c r="AG1869" s="17" t="str">
        <f t="shared" si="22"/>
        <v>#N/A</v>
      </c>
      <c r="AH1869" s="17" t="str">
        <f t="shared" si="23"/>
        <v>#N/A</v>
      </c>
      <c r="AI1869" s="34">
        <f t="shared" si="24"/>
        <v>1</v>
      </c>
      <c r="AJ1869" s="18">
        <f t="shared" si="25"/>
        <v>8037.927</v>
      </c>
      <c r="AK1869" s="18">
        <f t="shared" si="26"/>
        <v>7814.65125</v>
      </c>
      <c r="AL1869" s="18">
        <f t="shared" si="27"/>
        <v>7591.3755</v>
      </c>
    </row>
    <row r="1870" ht="12.75" customHeight="1">
      <c r="A1870" s="1">
        <v>42688.0</v>
      </c>
      <c r="B1870" s="2">
        <v>968.59</v>
      </c>
      <c r="C1870" s="3">
        <v>8940.4</v>
      </c>
      <c r="D1870" s="2">
        <v>8945.0</v>
      </c>
      <c r="E1870" s="4"/>
      <c r="F1870" s="5">
        <f t="shared" si="1"/>
        <v>949.82</v>
      </c>
      <c r="G1870" s="6">
        <f t="shared" si="2"/>
        <v>0.9757588969</v>
      </c>
      <c r="H1870" s="6">
        <f t="shared" si="3"/>
        <v>1.683307204</v>
      </c>
      <c r="I1870" s="5" t="b">
        <f t="shared" si="4"/>
        <v>0</v>
      </c>
      <c r="J1870" s="48">
        <f t="shared" si="5"/>
        <v>0</v>
      </c>
      <c r="K1870" s="4">
        <f t="shared" si="6"/>
        <v>-22</v>
      </c>
      <c r="L1870" s="7">
        <f t="shared" si="7"/>
        <v>0.0005145183661</v>
      </c>
      <c r="M1870" s="50" t="b">
        <f t="shared" si="8"/>
        <v>0</v>
      </c>
      <c r="N1870" s="50" t="b">
        <f t="shared" si="9"/>
        <v>0</v>
      </c>
      <c r="O1870" s="50">
        <f t="shared" si="10"/>
        <v>1</v>
      </c>
      <c r="P1870" s="4">
        <f t="shared" si="38"/>
        <v>436000</v>
      </c>
      <c r="Q1870" s="21">
        <f t="shared" si="31"/>
        <v>5</v>
      </c>
      <c r="V1870" s="52"/>
      <c r="W1870" s="53" t="str">
        <f t="shared" si="33"/>
        <v/>
      </c>
      <c r="AE1870" s="16"/>
      <c r="AF1870" s="17" t="str">
        <f t="shared" si="30"/>
        <v>#VALUE!</v>
      </c>
      <c r="AG1870" s="17" t="str">
        <f t="shared" si="22"/>
        <v>#N/A</v>
      </c>
      <c r="AH1870" s="17" t="str">
        <f t="shared" si="23"/>
        <v>#N/A</v>
      </c>
      <c r="AI1870" s="34">
        <f t="shared" si="24"/>
        <v>1</v>
      </c>
      <c r="AJ1870" s="18">
        <f t="shared" si="25"/>
        <v>8046.36</v>
      </c>
      <c r="AK1870" s="18">
        <f t="shared" si="26"/>
        <v>7822.85</v>
      </c>
      <c r="AL1870" s="18">
        <f t="shared" si="27"/>
        <v>7599.34</v>
      </c>
    </row>
    <row r="1871" ht="12.75" customHeight="1">
      <c r="A1871" s="1">
        <v>42685.0</v>
      </c>
      <c r="B1871" s="2">
        <v>1132.58</v>
      </c>
      <c r="C1871" s="3">
        <v>8957.76</v>
      </c>
      <c r="D1871" s="2">
        <v>8967.0</v>
      </c>
      <c r="E1871" s="4"/>
      <c r="F1871" s="5">
        <f t="shared" si="1"/>
        <v>866.53</v>
      </c>
      <c r="G1871" s="6">
        <f t="shared" si="2"/>
        <v>0.977351418</v>
      </c>
      <c r="H1871" s="6">
        <f t="shared" si="3"/>
        <v>1.688755702</v>
      </c>
      <c r="I1871" s="5" t="b">
        <f t="shared" si="4"/>
        <v>0</v>
      </c>
      <c r="J1871" s="48">
        <f t="shared" si="5"/>
        <v>0</v>
      </c>
      <c r="K1871" s="4">
        <f t="shared" si="6"/>
        <v>-210</v>
      </c>
      <c r="L1871" s="7">
        <f t="shared" si="7"/>
        <v>0.001031507877</v>
      </c>
      <c r="M1871" s="50" t="b">
        <f t="shared" si="8"/>
        <v>0</v>
      </c>
      <c r="N1871" s="50" t="b">
        <f t="shared" si="9"/>
        <v>0</v>
      </c>
      <c r="O1871" s="50">
        <f t="shared" si="10"/>
        <v>1</v>
      </c>
      <c r="P1871" s="4">
        <f t="shared" si="38"/>
        <v>441500</v>
      </c>
      <c r="Q1871" s="21">
        <f t="shared" si="31"/>
        <v>5</v>
      </c>
      <c r="V1871" s="52"/>
      <c r="W1871" s="53" t="str">
        <f t="shared" si="33"/>
        <v/>
      </c>
      <c r="AE1871" s="16"/>
      <c r="AF1871" s="17" t="str">
        <f t="shared" si="30"/>
        <v>#VALUE!</v>
      </c>
      <c r="AG1871" s="17" t="str">
        <f t="shared" si="22"/>
        <v>#N/A</v>
      </c>
      <c r="AH1871" s="17" t="str">
        <f t="shared" si="23"/>
        <v>#N/A</v>
      </c>
      <c r="AI1871" s="34">
        <f t="shared" si="24"/>
        <v>1</v>
      </c>
      <c r="AJ1871" s="18">
        <f t="shared" si="25"/>
        <v>8061.984</v>
      </c>
      <c r="AK1871" s="18">
        <f t="shared" si="26"/>
        <v>7838.04</v>
      </c>
      <c r="AL1871" s="18">
        <f t="shared" si="27"/>
        <v>7614.096</v>
      </c>
    </row>
    <row r="1872" ht="12.75" customHeight="1">
      <c r="A1872" s="1">
        <v>42684.0</v>
      </c>
      <c r="B1872" s="2">
        <v>885.66</v>
      </c>
      <c r="C1872" s="3">
        <v>9152.18</v>
      </c>
      <c r="D1872" s="2">
        <v>9177.0</v>
      </c>
      <c r="E1872" s="4"/>
      <c r="F1872" s="5">
        <f t="shared" si="1"/>
        <v>745.388</v>
      </c>
      <c r="G1872" s="6">
        <f t="shared" si="2"/>
        <v>0.9982176879</v>
      </c>
      <c r="H1872" s="6">
        <f t="shared" si="3"/>
        <v>1.703232898</v>
      </c>
      <c r="I1872" s="5" t="b">
        <f t="shared" si="4"/>
        <v>0</v>
      </c>
      <c r="J1872" s="48">
        <f t="shared" si="5"/>
        <v>0</v>
      </c>
      <c r="K1872" s="4">
        <f t="shared" si="6"/>
        <v>248</v>
      </c>
      <c r="L1872" s="7">
        <f t="shared" si="7"/>
        <v>0.002711922187</v>
      </c>
      <c r="M1872" s="50" t="b">
        <f t="shared" si="8"/>
        <v>0</v>
      </c>
      <c r="N1872" s="50" t="b">
        <f t="shared" si="9"/>
        <v>0</v>
      </c>
      <c r="O1872" s="50">
        <f t="shared" si="10"/>
        <v>1</v>
      </c>
      <c r="P1872" s="4">
        <f t="shared" si="38"/>
        <v>494000</v>
      </c>
      <c r="Q1872" s="21">
        <f t="shared" si="31"/>
        <v>5</v>
      </c>
      <c r="V1872" s="52"/>
      <c r="W1872" s="53" t="str">
        <f t="shared" si="33"/>
        <v/>
      </c>
      <c r="AE1872" s="16"/>
      <c r="AF1872" s="17" t="str">
        <f t="shared" si="30"/>
        <v>#VALUE!</v>
      </c>
      <c r="AG1872" s="17" t="str">
        <f t="shared" si="22"/>
        <v>#N/A</v>
      </c>
      <c r="AH1872" s="17" t="str">
        <f t="shared" si="23"/>
        <v>#N/A</v>
      </c>
      <c r="AI1872" s="34">
        <f t="shared" si="24"/>
        <v>1</v>
      </c>
      <c r="AJ1872" s="18">
        <f t="shared" si="25"/>
        <v>8236.962</v>
      </c>
      <c r="AK1872" s="18">
        <f t="shared" si="26"/>
        <v>8008.1575</v>
      </c>
      <c r="AL1872" s="18">
        <f t="shared" si="27"/>
        <v>7779.353</v>
      </c>
    </row>
    <row r="1873" ht="12.75" customHeight="1">
      <c r="A1873" s="1">
        <v>42683.0</v>
      </c>
      <c r="B1873" s="2">
        <v>1190.0</v>
      </c>
      <c r="C1873" s="3">
        <v>8943.2</v>
      </c>
      <c r="D1873" s="2">
        <v>8929.0</v>
      </c>
      <c r="E1873" s="4"/>
      <c r="F1873" s="5">
        <f t="shared" si="1"/>
        <v>701.734</v>
      </c>
      <c r="G1873" s="6">
        <f t="shared" si="2"/>
        <v>0.9754276549</v>
      </c>
      <c r="H1873" s="6">
        <f t="shared" si="3"/>
        <v>1.704849485</v>
      </c>
      <c r="I1873" s="5" t="b">
        <f t="shared" si="4"/>
        <v>0</v>
      </c>
      <c r="J1873" s="48">
        <f t="shared" si="5"/>
        <v>0</v>
      </c>
      <c r="K1873" s="4">
        <f t="shared" si="6"/>
        <v>-296</v>
      </c>
      <c r="L1873" s="7">
        <f t="shared" si="7"/>
        <v>-0.001587798551</v>
      </c>
      <c r="M1873" s="50" t="b">
        <f t="shared" si="8"/>
        <v>0</v>
      </c>
      <c r="N1873" s="50" t="b">
        <f t="shared" si="9"/>
        <v>0</v>
      </c>
      <c r="O1873" s="50">
        <f t="shared" si="10"/>
        <v>1</v>
      </c>
      <c r="P1873" s="4">
        <f t="shared" si="38"/>
        <v>432000</v>
      </c>
      <c r="Q1873" s="21">
        <f t="shared" si="31"/>
        <v>5</v>
      </c>
      <c r="V1873" s="52"/>
      <c r="W1873" s="53" t="str">
        <f t="shared" si="33"/>
        <v/>
      </c>
      <c r="AE1873" s="16"/>
      <c r="AF1873" s="17" t="str">
        <f t="shared" si="30"/>
        <v>#VALUE!</v>
      </c>
      <c r="AG1873" s="17" t="str">
        <f t="shared" si="22"/>
        <v>#N/A</v>
      </c>
      <c r="AH1873" s="17" t="str">
        <f t="shared" si="23"/>
        <v>#N/A</v>
      </c>
      <c r="AI1873" s="34">
        <f t="shared" si="24"/>
        <v>1</v>
      </c>
      <c r="AJ1873" s="18">
        <f t="shared" si="25"/>
        <v>8048.88</v>
      </c>
      <c r="AK1873" s="18">
        <f t="shared" si="26"/>
        <v>7825.3</v>
      </c>
      <c r="AL1873" s="18">
        <f t="shared" si="27"/>
        <v>7601.72</v>
      </c>
    </row>
    <row r="1874" ht="12.75" customHeight="1">
      <c r="A1874" s="1">
        <v>42682.0</v>
      </c>
      <c r="B1874" s="2">
        <v>572.27</v>
      </c>
      <c r="C1874" s="3">
        <v>9217.43</v>
      </c>
      <c r="D1874" s="2">
        <v>9225.0</v>
      </c>
      <c r="E1874" s="4"/>
      <c r="F1874" s="5">
        <f t="shared" si="1"/>
        <v>591.006</v>
      </c>
      <c r="G1874" s="6">
        <f t="shared" si="2"/>
        <v>1.004993094</v>
      </c>
      <c r="H1874" s="6">
        <f t="shared" si="3"/>
        <v>0.9622370834</v>
      </c>
      <c r="I1874" s="5" t="b">
        <f t="shared" si="4"/>
        <v>0</v>
      </c>
      <c r="J1874" s="48">
        <f t="shared" si="5"/>
        <v>0</v>
      </c>
      <c r="K1874" s="4">
        <f t="shared" si="6"/>
        <v>29</v>
      </c>
      <c r="L1874" s="7">
        <f t="shared" si="7"/>
        <v>0.0008212701371</v>
      </c>
      <c r="M1874" s="50" t="b">
        <f t="shared" si="8"/>
        <v>0</v>
      </c>
      <c r="N1874" s="50" t="b">
        <f t="shared" si="9"/>
        <v>0</v>
      </c>
      <c r="O1874" s="50">
        <f t="shared" si="10"/>
        <v>-1</v>
      </c>
      <c r="P1874" s="4">
        <f t="shared" si="38"/>
        <v>372800</v>
      </c>
      <c r="Q1874" s="21">
        <f t="shared" si="31"/>
        <v>-4</v>
      </c>
      <c r="V1874" s="52"/>
      <c r="W1874" s="53" t="str">
        <f t="shared" si="33"/>
        <v/>
      </c>
      <c r="AE1874" s="16"/>
      <c r="AF1874" s="17" t="str">
        <f t="shared" si="30"/>
        <v>#VALUE!</v>
      </c>
      <c r="AG1874" s="17" t="str">
        <f t="shared" si="22"/>
        <v>#N/A</v>
      </c>
      <c r="AH1874" s="17" t="str">
        <f t="shared" si="23"/>
        <v>#N/A</v>
      </c>
      <c r="AI1874" s="34">
        <f t="shared" si="24"/>
        <v>1</v>
      </c>
      <c r="AJ1874" s="18">
        <f t="shared" si="25"/>
        <v>8295.687</v>
      </c>
      <c r="AK1874" s="18">
        <f t="shared" si="26"/>
        <v>8065.25125</v>
      </c>
      <c r="AL1874" s="18">
        <f t="shared" si="27"/>
        <v>7834.8155</v>
      </c>
    </row>
    <row r="1875" ht="12.75" customHeight="1">
      <c r="A1875" s="1">
        <v>42681.0</v>
      </c>
      <c r="B1875" s="2">
        <v>552.14</v>
      </c>
      <c r="C1875" s="3">
        <v>9189.84</v>
      </c>
      <c r="D1875" s="2">
        <v>9196.0</v>
      </c>
      <c r="E1875" s="4"/>
      <c r="F1875" s="5">
        <f t="shared" si="1"/>
        <v>574.1</v>
      </c>
      <c r="G1875" s="6">
        <f t="shared" si="2"/>
        <v>1.002015879</v>
      </c>
      <c r="H1875" s="6">
        <f t="shared" si="3"/>
        <v>0.9571444142</v>
      </c>
      <c r="I1875" s="5" t="b">
        <f t="shared" si="4"/>
        <v>0</v>
      </c>
      <c r="J1875" s="48">
        <f t="shared" si="5"/>
        <v>0</v>
      </c>
      <c r="K1875" s="4">
        <f t="shared" si="6"/>
        <v>132</v>
      </c>
      <c r="L1875" s="7">
        <f t="shared" si="7"/>
        <v>0.0006703054678</v>
      </c>
      <c r="M1875" s="50" t="b">
        <f t="shared" si="8"/>
        <v>0</v>
      </c>
      <c r="N1875" s="50" t="b">
        <f t="shared" si="9"/>
        <v>0</v>
      </c>
      <c r="O1875" s="50">
        <f t="shared" si="10"/>
        <v>-1</v>
      </c>
      <c r="P1875" s="4">
        <f t="shared" si="38"/>
        <v>378600</v>
      </c>
      <c r="Q1875" s="21">
        <f t="shared" si="31"/>
        <v>-4</v>
      </c>
      <c r="V1875" s="52"/>
      <c r="W1875" s="53" t="str">
        <f t="shared" si="33"/>
        <v/>
      </c>
      <c r="AE1875" s="16"/>
      <c r="AF1875" s="17" t="str">
        <f t="shared" si="30"/>
        <v>#VALUE!</v>
      </c>
      <c r="AG1875" s="17" t="str">
        <f t="shared" si="22"/>
        <v>#N/A</v>
      </c>
      <c r="AH1875" s="17" t="str">
        <f t="shared" si="23"/>
        <v>#N/A</v>
      </c>
      <c r="AI1875" s="34">
        <f t="shared" si="24"/>
        <v>1</v>
      </c>
      <c r="AJ1875" s="18">
        <f t="shared" si="25"/>
        <v>8270.856</v>
      </c>
      <c r="AK1875" s="18">
        <f t="shared" si="26"/>
        <v>8041.11</v>
      </c>
      <c r="AL1875" s="18">
        <f t="shared" si="27"/>
        <v>7811.364</v>
      </c>
    </row>
    <row r="1876" ht="12.75" customHeight="1">
      <c r="A1876" s="1">
        <v>42678.0</v>
      </c>
      <c r="B1876" s="2">
        <v>526.87</v>
      </c>
      <c r="C1876" s="3">
        <v>9068.15</v>
      </c>
      <c r="D1876" s="2">
        <v>9064.0</v>
      </c>
      <c r="E1876" s="4"/>
      <c r="F1876" s="5">
        <f t="shared" si="1"/>
        <v>581.544</v>
      </c>
      <c r="G1876" s="6">
        <f t="shared" si="2"/>
        <v>0.9888098483</v>
      </c>
      <c r="H1876" s="6">
        <f t="shared" si="3"/>
        <v>0.9517765502</v>
      </c>
      <c r="I1876" s="5" t="b">
        <f t="shared" si="4"/>
        <v>0</v>
      </c>
      <c r="J1876" s="48">
        <f t="shared" si="5"/>
        <v>0</v>
      </c>
      <c r="K1876" s="4">
        <f t="shared" si="6"/>
        <v>-24</v>
      </c>
      <c r="L1876" s="7">
        <f t="shared" si="7"/>
        <v>-0.0004576457161</v>
      </c>
      <c r="M1876" s="50" t="b">
        <f t="shared" si="8"/>
        <v>0</v>
      </c>
      <c r="N1876" s="50" t="b">
        <f t="shared" si="9"/>
        <v>0</v>
      </c>
      <c r="O1876" s="50">
        <f t="shared" si="10"/>
        <v>-1</v>
      </c>
      <c r="P1876" s="4">
        <f t="shared" si="38"/>
        <v>405000</v>
      </c>
      <c r="Q1876" s="21">
        <f t="shared" si="31"/>
        <v>-4</v>
      </c>
      <c r="V1876" s="52"/>
      <c r="W1876" s="53" t="str">
        <f t="shared" si="33"/>
        <v/>
      </c>
      <c r="AE1876" s="16"/>
      <c r="AF1876" s="17" t="str">
        <f t="shared" si="30"/>
        <v>#VALUE!</v>
      </c>
      <c r="AG1876" s="17" t="str">
        <f t="shared" si="22"/>
        <v>#N/A</v>
      </c>
      <c r="AH1876" s="17" t="str">
        <f t="shared" si="23"/>
        <v>#N/A</v>
      </c>
      <c r="AI1876" s="34">
        <f t="shared" si="24"/>
        <v>1</v>
      </c>
      <c r="AJ1876" s="18">
        <f t="shared" si="25"/>
        <v>8161.335</v>
      </c>
      <c r="AK1876" s="18">
        <f t="shared" si="26"/>
        <v>7934.63125</v>
      </c>
      <c r="AL1876" s="18">
        <f t="shared" si="27"/>
        <v>7707.9275</v>
      </c>
    </row>
    <row r="1877" ht="12.75" customHeight="1">
      <c r="A1877" s="1">
        <v>42677.0</v>
      </c>
      <c r="B1877" s="2">
        <v>667.39</v>
      </c>
      <c r="C1877" s="3">
        <v>9067.27</v>
      </c>
      <c r="D1877" s="2">
        <v>9088.0</v>
      </c>
      <c r="E1877" s="4"/>
      <c r="F1877" s="5">
        <f t="shared" si="1"/>
        <v>597.9</v>
      </c>
      <c r="G1877" s="6">
        <f t="shared" si="2"/>
        <v>0.9885663734</v>
      </c>
      <c r="H1877" s="6">
        <f t="shared" si="3"/>
        <v>0.9451125967</v>
      </c>
      <c r="I1877" s="5" t="b">
        <f t="shared" si="4"/>
        <v>0</v>
      </c>
      <c r="J1877" s="48">
        <f t="shared" si="5"/>
        <v>0</v>
      </c>
      <c r="K1877" s="4">
        <f t="shared" si="6"/>
        <v>-72</v>
      </c>
      <c r="L1877" s="7">
        <f t="shared" si="7"/>
        <v>0.002286244923</v>
      </c>
      <c r="M1877" s="50" t="b">
        <f t="shared" si="8"/>
        <v>0</v>
      </c>
      <c r="N1877" s="50" t="b">
        <f t="shared" si="9"/>
        <v>0</v>
      </c>
      <c r="O1877" s="50">
        <f t="shared" si="10"/>
        <v>-1</v>
      </c>
      <c r="P1877" s="4">
        <f t="shared" si="38"/>
        <v>400200</v>
      </c>
      <c r="Q1877" s="21">
        <f t="shared" si="31"/>
        <v>-4</v>
      </c>
      <c r="V1877" s="52"/>
      <c r="W1877" s="53" t="str">
        <f t="shared" si="33"/>
        <v/>
      </c>
      <c r="AE1877" s="16"/>
      <c r="AF1877" s="17" t="str">
        <f t="shared" si="30"/>
        <v>#VALUE!</v>
      </c>
      <c r="AG1877" s="17" t="str">
        <f t="shared" si="22"/>
        <v>#N/A</v>
      </c>
      <c r="AH1877" s="17" t="str">
        <f t="shared" si="23"/>
        <v>#N/A</v>
      </c>
      <c r="AI1877" s="34">
        <f t="shared" si="24"/>
        <v>1</v>
      </c>
      <c r="AJ1877" s="18">
        <f t="shared" si="25"/>
        <v>8160.543</v>
      </c>
      <c r="AK1877" s="18">
        <f t="shared" si="26"/>
        <v>7933.86125</v>
      </c>
      <c r="AL1877" s="18">
        <f t="shared" si="27"/>
        <v>7707.1795</v>
      </c>
    </row>
    <row r="1878" ht="12.75" customHeight="1">
      <c r="A1878" s="1">
        <v>42676.0</v>
      </c>
      <c r="B1878" s="2">
        <v>636.36</v>
      </c>
      <c r="C1878" s="3">
        <v>9139.04</v>
      </c>
      <c r="D1878" s="2">
        <v>9160.0</v>
      </c>
      <c r="E1878" s="4"/>
      <c r="F1878" s="5">
        <f t="shared" si="1"/>
        <v>597.326</v>
      </c>
      <c r="G1878" s="6">
        <f t="shared" si="2"/>
        <v>0.9963461653</v>
      </c>
      <c r="H1878" s="6">
        <f t="shared" si="3"/>
        <v>0.9375390189</v>
      </c>
      <c r="I1878" s="5" t="b">
        <f t="shared" si="4"/>
        <v>0</v>
      </c>
      <c r="J1878" s="48">
        <f t="shared" si="5"/>
        <v>0</v>
      </c>
      <c r="K1878" s="4">
        <f t="shared" si="6"/>
        <v>-120</v>
      </c>
      <c r="L1878" s="7">
        <f t="shared" si="7"/>
        <v>0.002293457519</v>
      </c>
      <c r="M1878" s="50" t="b">
        <f t="shared" si="8"/>
        <v>0</v>
      </c>
      <c r="N1878" s="50" t="b">
        <f t="shared" si="9"/>
        <v>0</v>
      </c>
      <c r="O1878" s="50">
        <f t="shared" si="10"/>
        <v>-1</v>
      </c>
      <c r="P1878" s="4">
        <f t="shared" si="38"/>
        <v>385800</v>
      </c>
      <c r="Q1878" s="21">
        <f t="shared" si="31"/>
        <v>-4</v>
      </c>
      <c r="V1878" s="52"/>
      <c r="W1878" s="53" t="str">
        <f t="shared" si="33"/>
        <v/>
      </c>
      <c r="AE1878" s="16"/>
      <c r="AF1878" s="17" t="str">
        <f t="shared" si="30"/>
        <v>#VALUE!</v>
      </c>
      <c r="AG1878" s="17" t="str">
        <f t="shared" si="22"/>
        <v>#N/A</v>
      </c>
      <c r="AH1878" s="17" t="str">
        <f t="shared" si="23"/>
        <v>#N/A</v>
      </c>
      <c r="AI1878" s="34">
        <f t="shared" si="24"/>
        <v>1</v>
      </c>
      <c r="AJ1878" s="18">
        <f t="shared" si="25"/>
        <v>8225.136</v>
      </c>
      <c r="AK1878" s="18">
        <f t="shared" si="26"/>
        <v>7996.66</v>
      </c>
      <c r="AL1878" s="18">
        <f t="shared" si="27"/>
        <v>7768.184</v>
      </c>
    </row>
    <row r="1879" ht="12.75" customHeight="1">
      <c r="A1879" s="1">
        <v>42675.0</v>
      </c>
      <c r="B1879" s="2">
        <v>487.74</v>
      </c>
      <c r="C1879" s="3">
        <v>9272.7</v>
      </c>
      <c r="D1879" s="2">
        <v>9280.0</v>
      </c>
      <c r="E1879" s="4"/>
      <c r="F1879" s="5">
        <f t="shared" si="1"/>
        <v>588.93</v>
      </c>
      <c r="G1879" s="6">
        <f t="shared" si="2"/>
        <v>1.011127947</v>
      </c>
      <c r="H1879" s="6">
        <f t="shared" si="3"/>
        <v>0.9355400182</v>
      </c>
      <c r="I1879" s="5" t="b">
        <f t="shared" si="4"/>
        <v>0</v>
      </c>
      <c r="J1879" s="48">
        <f t="shared" si="5"/>
        <v>0</v>
      </c>
      <c r="K1879" s="4">
        <f t="shared" si="6"/>
        <v>-3</v>
      </c>
      <c r="L1879" s="7">
        <f t="shared" si="7"/>
        <v>0.0007872572174</v>
      </c>
      <c r="M1879" s="50" t="b">
        <f t="shared" si="8"/>
        <v>0</v>
      </c>
      <c r="N1879" s="50" t="b">
        <f t="shared" si="9"/>
        <v>0</v>
      </c>
      <c r="O1879" s="50">
        <f t="shared" si="10"/>
        <v>-1</v>
      </c>
      <c r="P1879" s="4">
        <f t="shared" si="38"/>
        <v>361800</v>
      </c>
      <c r="Q1879" s="21">
        <f t="shared" si="31"/>
        <v>-4</v>
      </c>
      <c r="V1879" s="52"/>
      <c r="W1879" s="53" t="str">
        <f t="shared" si="33"/>
        <v/>
      </c>
      <c r="AE1879" s="16"/>
      <c r="AF1879" s="17" t="str">
        <f t="shared" si="30"/>
        <v>#VALUE!</v>
      </c>
      <c r="AG1879" s="17" t="str">
        <f t="shared" si="22"/>
        <v>#N/A</v>
      </c>
      <c r="AH1879" s="17" t="str">
        <f t="shared" si="23"/>
        <v>#N/A</v>
      </c>
      <c r="AI1879" s="34">
        <f t="shared" si="24"/>
        <v>1</v>
      </c>
      <c r="AJ1879" s="18">
        <f t="shared" si="25"/>
        <v>8345.43</v>
      </c>
      <c r="AK1879" s="18">
        <f t="shared" si="26"/>
        <v>8113.6125</v>
      </c>
      <c r="AL1879" s="18">
        <f t="shared" si="27"/>
        <v>7881.795</v>
      </c>
    </row>
    <row r="1880" ht="12.75" customHeight="1">
      <c r="A1880" s="1">
        <v>42674.0</v>
      </c>
      <c r="B1880" s="2">
        <v>589.36</v>
      </c>
      <c r="C1880" s="3">
        <v>9290.12</v>
      </c>
      <c r="D1880" s="2">
        <v>9283.0</v>
      </c>
      <c r="E1880" s="4"/>
      <c r="F1880" s="5">
        <f t="shared" si="1"/>
        <v>619.978</v>
      </c>
      <c r="G1880" s="6">
        <f t="shared" si="2"/>
        <v>1.013526642</v>
      </c>
      <c r="H1880" s="6">
        <f t="shared" si="3"/>
        <v>0.9309645315</v>
      </c>
      <c r="I1880" s="5" t="b">
        <f t="shared" si="4"/>
        <v>0</v>
      </c>
      <c r="J1880" s="48">
        <f t="shared" si="5"/>
        <v>0</v>
      </c>
      <c r="K1880" s="4">
        <f t="shared" si="6"/>
        <v>3</v>
      </c>
      <c r="L1880" s="7">
        <f t="shared" si="7"/>
        <v>-0.0007664056008</v>
      </c>
      <c r="M1880" s="50" t="b">
        <f t="shared" si="8"/>
        <v>0</v>
      </c>
      <c r="N1880" s="50" t="b">
        <f t="shared" si="9"/>
        <v>0</v>
      </c>
      <c r="O1880" s="50">
        <f t="shared" si="10"/>
        <v>-1</v>
      </c>
      <c r="P1880" s="4">
        <f t="shared" si="38"/>
        <v>361200</v>
      </c>
      <c r="Q1880" s="21">
        <f t="shared" si="31"/>
        <v>-4</v>
      </c>
      <c r="V1880" s="52"/>
      <c r="W1880" s="53" t="str">
        <f t="shared" si="33"/>
        <v/>
      </c>
      <c r="AE1880" s="16"/>
      <c r="AF1880" s="17" t="str">
        <f t="shared" si="30"/>
        <v>#VALUE!</v>
      </c>
      <c r="AG1880" s="17" t="str">
        <f t="shared" si="22"/>
        <v>#N/A</v>
      </c>
      <c r="AH1880" s="17" t="str">
        <f t="shared" si="23"/>
        <v>#N/A</v>
      </c>
      <c r="AI1880" s="34">
        <f t="shared" si="24"/>
        <v>1</v>
      </c>
      <c r="AJ1880" s="18">
        <f t="shared" si="25"/>
        <v>8361.108</v>
      </c>
      <c r="AK1880" s="18">
        <f t="shared" si="26"/>
        <v>8128.855</v>
      </c>
      <c r="AL1880" s="18">
        <f t="shared" si="27"/>
        <v>7896.602</v>
      </c>
    </row>
    <row r="1881" ht="12.75" customHeight="1">
      <c r="A1881" s="1">
        <v>42671.0</v>
      </c>
      <c r="B1881" s="2">
        <v>608.65</v>
      </c>
      <c r="C1881" s="3">
        <v>9306.92</v>
      </c>
      <c r="D1881" s="2">
        <v>9280.0</v>
      </c>
      <c r="E1881" s="4"/>
      <c r="F1881" s="5">
        <f t="shared" si="1"/>
        <v>615.626</v>
      </c>
      <c r="G1881" s="6">
        <f t="shared" si="2"/>
        <v>1.015768319</v>
      </c>
      <c r="H1881" s="6">
        <f t="shared" si="3"/>
        <v>0.9278612499</v>
      </c>
      <c r="I1881" s="5" t="b">
        <f t="shared" si="4"/>
        <v>0</v>
      </c>
      <c r="J1881" s="48">
        <f t="shared" si="5"/>
        <v>0</v>
      </c>
      <c r="K1881" s="4">
        <f t="shared" si="6"/>
        <v>-7</v>
      </c>
      <c r="L1881" s="7">
        <f t="shared" si="7"/>
        <v>-0.002892471408</v>
      </c>
      <c r="M1881" s="50" t="b">
        <f t="shared" si="8"/>
        <v>0</v>
      </c>
      <c r="N1881" s="50" t="b">
        <f t="shared" si="9"/>
        <v>0</v>
      </c>
      <c r="O1881" s="50">
        <f t="shared" si="10"/>
        <v>1</v>
      </c>
      <c r="P1881" s="4">
        <f t="shared" si="38"/>
        <v>360600</v>
      </c>
      <c r="Q1881" s="21">
        <f t="shared" si="31"/>
        <v>4</v>
      </c>
      <c r="V1881" s="52"/>
      <c r="W1881" s="53" t="str">
        <f t="shared" si="33"/>
        <v/>
      </c>
      <c r="AE1881" s="16"/>
      <c r="AF1881" s="17" t="str">
        <f t="shared" si="30"/>
        <v>#VALUE!</v>
      </c>
      <c r="AG1881" s="17" t="str">
        <f t="shared" si="22"/>
        <v>#N/A</v>
      </c>
      <c r="AH1881" s="17" t="str">
        <f t="shared" si="23"/>
        <v>#N/A</v>
      </c>
      <c r="AI1881" s="34">
        <f t="shared" si="24"/>
        <v>1</v>
      </c>
      <c r="AJ1881" s="18">
        <f t="shared" si="25"/>
        <v>8376.228</v>
      </c>
      <c r="AK1881" s="18">
        <f t="shared" si="26"/>
        <v>8143.555</v>
      </c>
      <c r="AL1881" s="18">
        <f t="shared" si="27"/>
        <v>7910.882</v>
      </c>
    </row>
    <row r="1882" ht="12.75" customHeight="1">
      <c r="A1882" s="1">
        <v>42670.0</v>
      </c>
      <c r="B1882" s="2">
        <v>664.52</v>
      </c>
      <c r="C1882" s="3">
        <v>9299.55</v>
      </c>
      <c r="D1882" s="2">
        <v>9287.0</v>
      </c>
      <c r="E1882" s="4"/>
      <c r="F1882" s="5">
        <f t="shared" si="1"/>
        <v>643.326</v>
      </c>
      <c r="G1882" s="6">
        <f t="shared" si="2"/>
        <v>1.015381758</v>
      </c>
      <c r="H1882" s="6">
        <f t="shared" si="3"/>
        <v>1.039204114</v>
      </c>
      <c r="I1882" s="5" t="b">
        <f t="shared" si="4"/>
        <v>0</v>
      </c>
      <c r="J1882" s="48">
        <f t="shared" si="5"/>
        <v>0</v>
      </c>
      <c r="K1882" s="4">
        <f t="shared" si="6"/>
        <v>-49</v>
      </c>
      <c r="L1882" s="7">
        <f t="shared" si="7"/>
        <v>-0.001349527665</v>
      </c>
      <c r="M1882" s="50" t="b">
        <f t="shared" si="8"/>
        <v>0</v>
      </c>
      <c r="N1882" s="50" t="b">
        <f t="shared" si="9"/>
        <v>0</v>
      </c>
      <c r="O1882" s="50">
        <f t="shared" si="10"/>
        <v>1</v>
      </c>
      <c r="P1882" s="4">
        <f t="shared" si="38"/>
        <v>362000</v>
      </c>
      <c r="Q1882" s="21">
        <f t="shared" si="31"/>
        <v>4</v>
      </c>
      <c r="V1882" s="52"/>
      <c r="W1882" s="53" t="str">
        <f t="shared" si="33"/>
        <v/>
      </c>
      <c r="AE1882" s="16"/>
      <c r="AF1882" s="17" t="str">
        <f t="shared" si="30"/>
        <v>#VALUE!</v>
      </c>
      <c r="AG1882" s="17" t="str">
        <f t="shared" si="22"/>
        <v>#N/A</v>
      </c>
      <c r="AH1882" s="17" t="str">
        <f t="shared" si="23"/>
        <v>#N/A</v>
      </c>
      <c r="AI1882" s="34">
        <f t="shared" si="24"/>
        <v>1</v>
      </c>
      <c r="AJ1882" s="18">
        <f t="shared" si="25"/>
        <v>8369.595</v>
      </c>
      <c r="AK1882" s="18">
        <f t="shared" si="26"/>
        <v>8137.10625</v>
      </c>
      <c r="AL1882" s="18">
        <f t="shared" si="27"/>
        <v>7904.6175</v>
      </c>
    </row>
    <row r="1883" ht="12.75" customHeight="1">
      <c r="A1883" s="1">
        <v>42669.0</v>
      </c>
      <c r="B1883" s="2">
        <v>594.38</v>
      </c>
      <c r="C1883" s="3">
        <v>9362.25</v>
      </c>
      <c r="D1883" s="2">
        <v>9336.0</v>
      </c>
      <c r="E1883" s="4"/>
      <c r="F1883" s="5">
        <f t="shared" si="1"/>
        <v>637.614</v>
      </c>
      <c r="G1883" s="6">
        <f t="shared" si="2"/>
        <v>1.022814293</v>
      </c>
      <c r="H1883" s="6">
        <f t="shared" si="3"/>
        <v>1.036416651</v>
      </c>
      <c r="I1883" s="5" t="b">
        <f t="shared" si="4"/>
        <v>0</v>
      </c>
      <c r="J1883" s="48">
        <f t="shared" si="5"/>
        <v>0</v>
      </c>
      <c r="K1883" s="4">
        <f t="shared" si="6"/>
        <v>-38</v>
      </c>
      <c r="L1883" s="7">
        <f t="shared" si="7"/>
        <v>-0.002803813186</v>
      </c>
      <c r="M1883" s="50" t="b">
        <f t="shared" si="8"/>
        <v>0</v>
      </c>
      <c r="N1883" s="50" t="b">
        <f t="shared" si="9"/>
        <v>0</v>
      </c>
      <c r="O1883" s="50">
        <f t="shared" si="10"/>
        <v>1</v>
      </c>
      <c r="P1883" s="4">
        <f t="shared" si="38"/>
        <v>371800</v>
      </c>
      <c r="Q1883" s="21">
        <f t="shared" si="31"/>
        <v>4</v>
      </c>
      <c r="V1883" s="52"/>
      <c r="W1883" s="53" t="str">
        <f t="shared" si="33"/>
        <v/>
      </c>
      <c r="AE1883" s="16"/>
      <c r="AF1883" s="17" t="str">
        <f t="shared" si="30"/>
        <v>#VALUE!</v>
      </c>
      <c r="AG1883" s="17" t="str">
        <f t="shared" si="22"/>
        <v>#N/A</v>
      </c>
      <c r="AH1883" s="17" t="str">
        <f t="shared" si="23"/>
        <v>#N/A</v>
      </c>
      <c r="AI1883" s="34">
        <f t="shared" si="24"/>
        <v>1</v>
      </c>
      <c r="AJ1883" s="18">
        <f t="shared" si="25"/>
        <v>8426.025</v>
      </c>
      <c r="AK1883" s="18">
        <f t="shared" si="26"/>
        <v>8191.96875</v>
      </c>
      <c r="AL1883" s="18">
        <f t="shared" si="27"/>
        <v>7957.9125</v>
      </c>
    </row>
    <row r="1884" ht="12.75" customHeight="1">
      <c r="A1884" s="1">
        <v>42668.0</v>
      </c>
      <c r="B1884" s="2">
        <v>642.98</v>
      </c>
      <c r="C1884" s="3">
        <v>9385.65</v>
      </c>
      <c r="D1884" s="2">
        <v>9374.0</v>
      </c>
      <c r="E1884" s="4"/>
      <c r="F1884" s="5">
        <f t="shared" si="1"/>
        <v>662.964</v>
      </c>
      <c r="G1884" s="6">
        <f t="shared" si="2"/>
        <v>1.025904228</v>
      </c>
      <c r="H1884" s="6">
        <f t="shared" si="3"/>
        <v>1.029809314</v>
      </c>
      <c r="I1884" s="5" t="b">
        <f t="shared" si="4"/>
        <v>0</v>
      </c>
      <c r="J1884" s="48">
        <f t="shared" si="5"/>
        <v>0</v>
      </c>
      <c r="K1884" s="4">
        <f t="shared" si="6"/>
        <v>65</v>
      </c>
      <c r="L1884" s="7">
        <f t="shared" si="7"/>
        <v>-0.001241256599</v>
      </c>
      <c r="M1884" s="50" t="b">
        <f t="shared" si="8"/>
        <v>0</v>
      </c>
      <c r="N1884" s="50" t="b">
        <f t="shared" si="9"/>
        <v>0</v>
      </c>
      <c r="O1884" s="50">
        <f t="shared" si="10"/>
        <v>1</v>
      </c>
      <c r="P1884" s="4">
        <f t="shared" si="38"/>
        <v>379400</v>
      </c>
      <c r="Q1884" s="21">
        <f t="shared" si="31"/>
        <v>4</v>
      </c>
      <c r="V1884" s="52"/>
      <c r="W1884" s="53" t="str">
        <f t="shared" si="33"/>
        <v/>
      </c>
      <c r="AE1884" s="16"/>
      <c r="AF1884" s="17" t="str">
        <f t="shared" si="30"/>
        <v>#VALUE!</v>
      </c>
      <c r="AG1884" s="17" t="str">
        <f t="shared" si="22"/>
        <v>#N/A</v>
      </c>
      <c r="AH1884" s="17" t="str">
        <f t="shared" si="23"/>
        <v>#N/A</v>
      </c>
      <c r="AI1884" s="34">
        <f t="shared" si="24"/>
        <v>1</v>
      </c>
      <c r="AJ1884" s="18">
        <f t="shared" si="25"/>
        <v>8447.085</v>
      </c>
      <c r="AK1884" s="18">
        <f t="shared" si="26"/>
        <v>8212.44375</v>
      </c>
      <c r="AL1884" s="18">
        <f t="shared" si="27"/>
        <v>7977.8025</v>
      </c>
    </row>
    <row r="1885" ht="12.75" customHeight="1">
      <c r="A1885" s="1">
        <v>42667.0</v>
      </c>
      <c r="B1885" s="2">
        <v>567.6</v>
      </c>
      <c r="C1885" s="3">
        <v>9322.5</v>
      </c>
      <c r="D1885" s="2">
        <v>9309.0</v>
      </c>
      <c r="E1885" s="4"/>
      <c r="F1885" s="5">
        <f t="shared" si="1"/>
        <v>659.362</v>
      </c>
      <c r="G1885" s="6">
        <f t="shared" si="2"/>
        <v>1.019600166</v>
      </c>
      <c r="H1885" s="6">
        <f t="shared" si="3"/>
        <v>1.022696008</v>
      </c>
      <c r="I1885" s="5" t="b">
        <f t="shared" si="4"/>
        <v>0</v>
      </c>
      <c r="J1885" s="48">
        <f t="shared" si="5"/>
        <v>0</v>
      </c>
      <c r="K1885" s="4">
        <f t="shared" si="6"/>
        <v>45</v>
      </c>
      <c r="L1885" s="7">
        <f t="shared" si="7"/>
        <v>-0.001448109413</v>
      </c>
      <c r="M1885" s="50" t="b">
        <f t="shared" si="8"/>
        <v>0</v>
      </c>
      <c r="N1885" s="50" t="b">
        <f t="shared" si="9"/>
        <v>0</v>
      </c>
      <c r="O1885" s="50">
        <f t="shared" si="10"/>
        <v>1</v>
      </c>
      <c r="P1885" s="4">
        <f t="shared" si="38"/>
        <v>366400</v>
      </c>
      <c r="Q1885" s="21">
        <f t="shared" si="31"/>
        <v>4</v>
      </c>
      <c r="V1885" s="52"/>
      <c r="W1885" s="53" t="str">
        <f t="shared" si="33"/>
        <v/>
      </c>
      <c r="AE1885" s="16"/>
      <c r="AF1885" s="17" t="str">
        <f t="shared" si="30"/>
        <v>#VALUE!</v>
      </c>
      <c r="AG1885" s="17" t="str">
        <f t="shared" si="22"/>
        <v>#N/A</v>
      </c>
      <c r="AH1885" s="17" t="str">
        <f t="shared" si="23"/>
        <v>#N/A</v>
      </c>
      <c r="AI1885" s="34">
        <f t="shared" si="24"/>
        <v>1</v>
      </c>
      <c r="AJ1885" s="18">
        <f t="shared" si="25"/>
        <v>8390.25</v>
      </c>
      <c r="AK1885" s="18">
        <f t="shared" si="26"/>
        <v>8157.1875</v>
      </c>
      <c r="AL1885" s="18">
        <f t="shared" si="27"/>
        <v>7924.125</v>
      </c>
    </row>
    <row r="1886" ht="12.75" customHeight="1">
      <c r="A1886" s="1">
        <v>42664.0</v>
      </c>
      <c r="B1886" s="2">
        <v>747.15</v>
      </c>
      <c r="C1886" s="3">
        <v>9306.57</v>
      </c>
      <c r="D1886" s="2">
        <v>9264.0</v>
      </c>
      <c r="E1886" s="4"/>
      <c r="F1886" s="5">
        <f t="shared" si="1"/>
        <v>667.554</v>
      </c>
      <c r="G1886" s="6">
        <f t="shared" si="2"/>
        <v>1.01841057</v>
      </c>
      <c r="H1886" s="6">
        <f t="shared" si="3"/>
        <v>1.018292882</v>
      </c>
      <c r="I1886" s="5" t="b">
        <f t="shared" si="4"/>
        <v>0</v>
      </c>
      <c r="J1886" s="48">
        <f t="shared" si="5"/>
        <v>0</v>
      </c>
      <c r="K1886" s="4">
        <f t="shared" si="6"/>
        <v>-14</v>
      </c>
      <c r="L1886" s="7">
        <f t="shared" si="7"/>
        <v>-0.004574187912</v>
      </c>
      <c r="M1886" s="50" t="b">
        <f t="shared" si="8"/>
        <v>0</v>
      </c>
      <c r="N1886" s="50" t="b">
        <f t="shared" si="9"/>
        <v>0</v>
      </c>
      <c r="O1886" s="50">
        <f t="shared" si="10"/>
        <v>1</v>
      </c>
      <c r="P1886" s="4">
        <f t="shared" si="38"/>
        <v>357400</v>
      </c>
      <c r="Q1886" s="21">
        <f t="shared" si="31"/>
        <v>4</v>
      </c>
      <c r="V1886" s="52"/>
      <c r="W1886" s="53" t="str">
        <f t="shared" si="33"/>
        <v/>
      </c>
      <c r="AE1886" s="16"/>
      <c r="AF1886" s="17" t="str">
        <f t="shared" si="30"/>
        <v>#VALUE!</v>
      </c>
      <c r="AG1886" s="17" t="str">
        <f t="shared" si="22"/>
        <v>#N/A</v>
      </c>
      <c r="AH1886" s="17" t="str">
        <f t="shared" si="23"/>
        <v>#N/A</v>
      </c>
      <c r="AI1886" s="34">
        <f t="shared" si="24"/>
        <v>1</v>
      </c>
      <c r="AJ1886" s="18">
        <f t="shared" si="25"/>
        <v>8375.913</v>
      </c>
      <c r="AK1886" s="18">
        <f t="shared" si="26"/>
        <v>8143.24875</v>
      </c>
      <c r="AL1886" s="18">
        <f t="shared" si="27"/>
        <v>7910.5845</v>
      </c>
    </row>
    <row r="1887" ht="12.75" customHeight="1">
      <c r="A1887" s="1">
        <v>42663.0</v>
      </c>
      <c r="B1887" s="2">
        <v>635.96</v>
      </c>
      <c r="C1887" s="3">
        <v>9317.24</v>
      </c>
      <c r="D1887" s="2">
        <v>9278.0</v>
      </c>
      <c r="E1887" s="4"/>
      <c r="F1887" s="5">
        <f t="shared" si="1"/>
        <v>652.25</v>
      </c>
      <c r="G1887" s="6">
        <f t="shared" si="2"/>
        <v>1.020164082</v>
      </c>
      <c r="H1887" s="6">
        <f t="shared" si="3"/>
        <v>0.9823135967</v>
      </c>
      <c r="I1887" s="5" t="b">
        <f t="shared" si="4"/>
        <v>0</v>
      </c>
      <c r="J1887" s="48">
        <f t="shared" si="5"/>
        <v>0</v>
      </c>
      <c r="K1887" s="4">
        <f t="shared" si="6"/>
        <v>-2</v>
      </c>
      <c r="L1887" s="7">
        <f t="shared" si="7"/>
        <v>-0.004211547626</v>
      </c>
      <c r="M1887" s="50" t="b">
        <f t="shared" si="8"/>
        <v>0</v>
      </c>
      <c r="N1887" s="50" t="b">
        <f t="shared" si="9"/>
        <v>0</v>
      </c>
      <c r="O1887" s="50">
        <f t="shared" si="10"/>
        <v>1</v>
      </c>
      <c r="P1887" s="4">
        <f t="shared" si="38"/>
        <v>360200</v>
      </c>
      <c r="Q1887" s="21">
        <f t="shared" si="31"/>
        <v>4</v>
      </c>
      <c r="V1887" s="52"/>
      <c r="W1887" s="53" t="str">
        <f t="shared" si="33"/>
        <v/>
      </c>
      <c r="AE1887" s="16"/>
      <c r="AF1887" s="17" t="str">
        <f t="shared" si="30"/>
        <v>#VALUE!</v>
      </c>
      <c r="AG1887" s="17" t="str">
        <f t="shared" si="22"/>
        <v>#N/A</v>
      </c>
      <c r="AH1887" s="17" t="str">
        <f t="shared" si="23"/>
        <v>#N/A</v>
      </c>
      <c r="AI1887" s="34">
        <f t="shared" si="24"/>
        <v>1</v>
      </c>
      <c r="AJ1887" s="18">
        <f t="shared" si="25"/>
        <v>8385.516</v>
      </c>
      <c r="AK1887" s="18">
        <f t="shared" si="26"/>
        <v>8152.585</v>
      </c>
      <c r="AL1887" s="18">
        <f t="shared" si="27"/>
        <v>7919.654</v>
      </c>
    </row>
    <row r="1888" ht="12.75" customHeight="1">
      <c r="A1888" s="1">
        <v>42662.0</v>
      </c>
      <c r="B1888" s="2">
        <v>721.13</v>
      </c>
      <c r="C1888" s="3">
        <v>9283.99</v>
      </c>
      <c r="D1888" s="2">
        <v>9280.0</v>
      </c>
      <c r="E1888" s="4"/>
      <c r="F1888" s="5">
        <f t="shared" si="1"/>
        <v>668.99</v>
      </c>
      <c r="G1888" s="6">
        <f t="shared" si="2"/>
        <v>1.017087895</v>
      </c>
      <c r="H1888" s="6">
        <f t="shared" si="3"/>
        <v>0.9786581952</v>
      </c>
      <c r="I1888" s="5" t="b">
        <f t="shared" si="4"/>
        <v>0</v>
      </c>
      <c r="J1888" s="48">
        <f t="shared" si="5"/>
        <v>0</v>
      </c>
      <c r="K1888" s="4">
        <f t="shared" si="6"/>
        <v>68</v>
      </c>
      <c r="L1888" s="7">
        <f t="shared" si="7"/>
        <v>-0.0004297721131</v>
      </c>
      <c r="M1888" s="50" t="b">
        <f t="shared" si="8"/>
        <v>0</v>
      </c>
      <c r="N1888" s="50" t="b">
        <f t="shared" si="9"/>
        <v>0</v>
      </c>
      <c r="O1888" s="50">
        <f t="shared" si="10"/>
        <v>1</v>
      </c>
      <c r="P1888" s="4">
        <f t="shared" si="38"/>
        <v>360600</v>
      </c>
      <c r="Q1888" s="21">
        <f t="shared" si="31"/>
        <v>4</v>
      </c>
      <c r="V1888" s="52"/>
      <c r="W1888" s="53" t="str">
        <f t="shared" si="33"/>
        <v/>
      </c>
      <c r="AE1888" s="16"/>
      <c r="AF1888" s="17" t="str">
        <f t="shared" si="30"/>
        <v>#VALUE!</v>
      </c>
      <c r="AG1888" s="17" t="str">
        <f t="shared" si="22"/>
        <v>#N/A</v>
      </c>
      <c r="AH1888" s="17" t="str">
        <f t="shared" si="23"/>
        <v>#N/A</v>
      </c>
      <c r="AI1888" s="34">
        <f t="shared" si="24"/>
        <v>1</v>
      </c>
      <c r="AJ1888" s="18">
        <f t="shared" si="25"/>
        <v>8355.591</v>
      </c>
      <c r="AK1888" s="18">
        <f t="shared" si="26"/>
        <v>8123.49125</v>
      </c>
      <c r="AL1888" s="18">
        <f t="shared" si="27"/>
        <v>7891.3915</v>
      </c>
    </row>
    <row r="1889" ht="12.75" customHeight="1">
      <c r="A1889" s="1">
        <v>42661.0</v>
      </c>
      <c r="B1889" s="2">
        <v>624.97</v>
      </c>
      <c r="C1889" s="3">
        <v>9222.58</v>
      </c>
      <c r="D1889" s="2">
        <v>9212.0</v>
      </c>
      <c r="E1889" s="4"/>
      <c r="F1889" s="5">
        <f t="shared" si="1"/>
        <v>654.204</v>
      </c>
      <c r="G1889" s="6">
        <f t="shared" si="2"/>
        <v>1.010779989</v>
      </c>
      <c r="H1889" s="6">
        <f t="shared" si="3"/>
        <v>0.9707261967</v>
      </c>
      <c r="I1889" s="5" t="b">
        <f t="shared" si="4"/>
        <v>0</v>
      </c>
      <c r="J1889" s="48">
        <f t="shared" si="5"/>
        <v>0</v>
      </c>
      <c r="K1889" s="4">
        <f t="shared" si="6"/>
        <v>46</v>
      </c>
      <c r="L1889" s="7">
        <f t="shared" si="7"/>
        <v>-0.00114718441</v>
      </c>
      <c r="M1889" s="50" t="b">
        <f t="shared" si="8"/>
        <v>0</v>
      </c>
      <c r="N1889" s="50" t="b">
        <f t="shared" si="9"/>
        <v>0</v>
      </c>
      <c r="O1889" s="50">
        <f t="shared" si="10"/>
        <v>1</v>
      </c>
      <c r="P1889" s="4">
        <f t="shared" si="38"/>
        <v>347000</v>
      </c>
      <c r="Q1889" s="21">
        <f t="shared" si="31"/>
        <v>4</v>
      </c>
      <c r="V1889" s="52"/>
      <c r="W1889" s="53" t="str">
        <f t="shared" si="33"/>
        <v/>
      </c>
      <c r="AE1889" s="16"/>
      <c r="AF1889" s="17" t="str">
        <f t="shared" si="30"/>
        <v>#VALUE!</v>
      </c>
      <c r="AG1889" s="17" t="str">
        <f t="shared" si="22"/>
        <v>#N/A</v>
      </c>
      <c r="AH1889" s="17" t="str">
        <f t="shared" si="23"/>
        <v>#N/A</v>
      </c>
      <c r="AI1889" s="34">
        <f t="shared" si="24"/>
        <v>1</v>
      </c>
      <c r="AJ1889" s="18">
        <f t="shared" si="25"/>
        <v>8300.322</v>
      </c>
      <c r="AK1889" s="18">
        <f t="shared" si="26"/>
        <v>8069.7575</v>
      </c>
      <c r="AL1889" s="18">
        <f t="shared" si="27"/>
        <v>7839.193</v>
      </c>
    </row>
    <row r="1890" ht="12.75" customHeight="1">
      <c r="A1890" s="1">
        <v>42660.0</v>
      </c>
      <c r="B1890" s="2">
        <v>608.56</v>
      </c>
      <c r="C1890" s="3">
        <v>9176.22</v>
      </c>
      <c r="D1890" s="2">
        <v>9166.0</v>
      </c>
      <c r="E1890" s="4"/>
      <c r="F1890" s="5">
        <f t="shared" si="1"/>
        <v>705.554</v>
      </c>
      <c r="G1890" s="6">
        <f t="shared" si="2"/>
        <v>1.006093944</v>
      </c>
      <c r="H1890" s="6">
        <f t="shared" si="3"/>
        <v>1.181052949</v>
      </c>
      <c r="I1890" s="5" t="b">
        <f t="shared" si="4"/>
        <v>0</v>
      </c>
      <c r="J1890" s="48">
        <f t="shared" si="5"/>
        <v>0</v>
      </c>
      <c r="K1890" s="4">
        <f t="shared" si="6"/>
        <v>-3</v>
      </c>
      <c r="L1890" s="7">
        <f t="shared" si="7"/>
        <v>-0.001113748363</v>
      </c>
      <c r="M1890" s="50" t="b">
        <f t="shared" si="8"/>
        <v>0</v>
      </c>
      <c r="N1890" s="50" t="b">
        <f t="shared" si="9"/>
        <v>0</v>
      </c>
      <c r="O1890" s="50">
        <f t="shared" si="10"/>
        <v>1</v>
      </c>
      <c r="P1890" s="4">
        <f t="shared" si="38"/>
        <v>337800</v>
      </c>
      <c r="Q1890" s="21">
        <f t="shared" si="31"/>
        <v>4</v>
      </c>
      <c r="V1890" s="52"/>
      <c r="W1890" s="53" t="str">
        <f t="shared" si="33"/>
        <v/>
      </c>
      <c r="AE1890" s="16"/>
      <c r="AF1890" s="17" t="str">
        <f t="shared" si="30"/>
        <v>#VALUE!</v>
      </c>
      <c r="AG1890" s="17" t="str">
        <f t="shared" si="22"/>
        <v>#N/A</v>
      </c>
      <c r="AH1890" s="17" t="str">
        <f t="shared" si="23"/>
        <v>#N/A</v>
      </c>
      <c r="AI1890" s="34">
        <f t="shared" si="24"/>
        <v>1</v>
      </c>
      <c r="AJ1890" s="18">
        <f t="shared" si="25"/>
        <v>8258.598</v>
      </c>
      <c r="AK1890" s="18">
        <f t="shared" si="26"/>
        <v>8029.1925</v>
      </c>
      <c r="AL1890" s="18">
        <f t="shared" si="27"/>
        <v>7799.787</v>
      </c>
    </row>
    <row r="1891" ht="12.75" customHeight="1">
      <c r="A1891" s="1">
        <v>42657.0</v>
      </c>
      <c r="B1891" s="2">
        <v>670.63</v>
      </c>
      <c r="C1891" s="3">
        <v>9165.17</v>
      </c>
      <c r="D1891" s="2">
        <v>9169.0</v>
      </c>
      <c r="E1891" s="4"/>
      <c r="F1891" s="5">
        <f t="shared" si="1"/>
        <v>705.366</v>
      </c>
      <c r="G1891" s="6">
        <f t="shared" si="2"/>
        <v>1.005142031</v>
      </c>
      <c r="H1891" s="6">
        <f t="shared" si="3"/>
        <v>1.172185131</v>
      </c>
      <c r="I1891" s="5" t="b">
        <f t="shared" si="4"/>
        <v>0</v>
      </c>
      <c r="J1891" s="48">
        <f t="shared" si="5"/>
        <v>0</v>
      </c>
      <c r="K1891" s="4">
        <f t="shared" si="6"/>
        <v>-34</v>
      </c>
      <c r="L1891" s="7">
        <f t="shared" si="7"/>
        <v>0.0004178864113</v>
      </c>
      <c r="M1891" s="50" t="b">
        <f t="shared" si="8"/>
        <v>0</v>
      </c>
      <c r="N1891" s="50" t="b">
        <f t="shared" si="9"/>
        <v>0</v>
      </c>
      <c r="O1891" s="50">
        <f t="shared" si="10"/>
        <v>-1</v>
      </c>
      <c r="P1891" s="4">
        <f t="shared" si="38"/>
        <v>337200</v>
      </c>
      <c r="Q1891" s="21">
        <f t="shared" si="31"/>
        <v>-4</v>
      </c>
      <c r="V1891" s="52"/>
      <c r="W1891" s="53" t="str">
        <f t="shared" si="33"/>
        <v/>
      </c>
      <c r="AE1891" s="16"/>
      <c r="AF1891" s="17" t="str">
        <f t="shared" si="30"/>
        <v>#VALUE!</v>
      </c>
      <c r="AG1891" s="17" t="str">
        <f t="shared" si="22"/>
        <v>#N/A</v>
      </c>
      <c r="AH1891" s="17" t="str">
        <f t="shared" si="23"/>
        <v>#N/A</v>
      </c>
      <c r="AI1891" s="34">
        <f t="shared" si="24"/>
        <v>1</v>
      </c>
      <c r="AJ1891" s="18">
        <f t="shared" si="25"/>
        <v>8248.653</v>
      </c>
      <c r="AK1891" s="18">
        <f t="shared" si="26"/>
        <v>8019.52375</v>
      </c>
      <c r="AL1891" s="18">
        <f t="shared" si="27"/>
        <v>7790.3945</v>
      </c>
    </row>
    <row r="1892" ht="12.75" customHeight="1">
      <c r="A1892" s="1">
        <v>42656.0</v>
      </c>
      <c r="B1892" s="2">
        <v>719.66</v>
      </c>
      <c r="C1892" s="3">
        <v>9219.17</v>
      </c>
      <c r="D1892" s="2">
        <v>9203.0</v>
      </c>
      <c r="E1892" s="4"/>
      <c r="F1892" s="5">
        <f t="shared" si="1"/>
        <v>694.686</v>
      </c>
      <c r="G1892" s="6">
        <f t="shared" si="2"/>
        <v>1.011354352</v>
      </c>
      <c r="H1892" s="6">
        <f t="shared" si="3"/>
        <v>1.165571925</v>
      </c>
      <c r="I1892" s="5" t="b">
        <f t="shared" si="4"/>
        <v>0</v>
      </c>
      <c r="J1892" s="48">
        <f t="shared" si="5"/>
        <v>0</v>
      </c>
      <c r="K1892" s="4">
        <f t="shared" si="6"/>
        <v>-57</v>
      </c>
      <c r="L1892" s="7">
        <f t="shared" si="7"/>
        <v>-0.001753953989</v>
      </c>
      <c r="M1892" s="50" t="b">
        <f t="shared" si="8"/>
        <v>0</v>
      </c>
      <c r="N1892" s="50" t="b">
        <f t="shared" si="9"/>
        <v>0</v>
      </c>
      <c r="O1892" s="50">
        <f t="shared" si="10"/>
        <v>1</v>
      </c>
      <c r="P1892" s="4">
        <f t="shared" si="38"/>
        <v>344000</v>
      </c>
      <c r="Q1892" s="21">
        <f t="shared" si="31"/>
        <v>4</v>
      </c>
      <c r="V1892" s="52"/>
      <c r="W1892" s="53" t="str">
        <f t="shared" si="33"/>
        <v/>
      </c>
      <c r="AE1892" s="16"/>
      <c r="AF1892" s="17" t="str">
        <f t="shared" si="30"/>
        <v>#VALUE!</v>
      </c>
      <c r="AG1892" s="17" t="str">
        <f t="shared" si="22"/>
        <v>#N/A</v>
      </c>
      <c r="AH1892" s="17" t="str">
        <f t="shared" si="23"/>
        <v>#N/A</v>
      </c>
      <c r="AI1892" s="34">
        <f t="shared" si="24"/>
        <v>1</v>
      </c>
      <c r="AJ1892" s="18">
        <f t="shared" si="25"/>
        <v>8297.253</v>
      </c>
      <c r="AK1892" s="18">
        <f t="shared" si="26"/>
        <v>8066.77375</v>
      </c>
      <c r="AL1892" s="18">
        <f t="shared" si="27"/>
        <v>7836.2945</v>
      </c>
    </row>
    <row r="1893" ht="12.75" customHeight="1">
      <c r="A1893" s="1">
        <v>42655.0</v>
      </c>
      <c r="B1893" s="2">
        <v>647.2</v>
      </c>
      <c r="C1893" s="3">
        <v>9252.6</v>
      </c>
      <c r="D1893" s="2">
        <v>9260.0</v>
      </c>
      <c r="E1893" s="4"/>
      <c r="F1893" s="5">
        <f t="shared" si="1"/>
        <v>670.802</v>
      </c>
      <c r="G1893" s="6">
        <f t="shared" si="2"/>
        <v>1.01552172</v>
      </c>
      <c r="H1893" s="6">
        <f t="shared" si="3"/>
        <v>1.158067532</v>
      </c>
      <c r="I1893" s="5" t="b">
        <f t="shared" si="4"/>
        <v>0</v>
      </c>
      <c r="J1893" s="48">
        <f t="shared" si="5"/>
        <v>0</v>
      </c>
      <c r="K1893" s="4">
        <f t="shared" si="6"/>
        <v>69</v>
      </c>
      <c r="L1893" s="7">
        <f t="shared" si="7"/>
        <v>0.0007997751983</v>
      </c>
      <c r="M1893" s="50" t="b">
        <f t="shared" si="8"/>
        <v>0</v>
      </c>
      <c r="N1893" s="50" t="b">
        <f t="shared" si="9"/>
        <v>0</v>
      </c>
      <c r="O1893" s="50">
        <f t="shared" si="10"/>
        <v>-1</v>
      </c>
      <c r="P1893" s="4">
        <f t="shared" si="38"/>
        <v>335450</v>
      </c>
      <c r="Q1893" s="21">
        <f t="shared" si="31"/>
        <v>-3</v>
      </c>
      <c r="V1893" s="52"/>
      <c r="W1893" s="53" t="str">
        <f t="shared" si="33"/>
        <v/>
      </c>
      <c r="AE1893" s="16"/>
      <c r="AF1893" s="17" t="str">
        <f t="shared" si="30"/>
        <v>#VALUE!</v>
      </c>
      <c r="AG1893" s="17" t="str">
        <f t="shared" si="22"/>
        <v>#N/A</v>
      </c>
      <c r="AH1893" s="17" t="str">
        <f t="shared" si="23"/>
        <v>#N/A</v>
      </c>
      <c r="AI1893" s="34">
        <f t="shared" si="24"/>
        <v>1</v>
      </c>
      <c r="AJ1893" s="18">
        <f t="shared" si="25"/>
        <v>8327.34</v>
      </c>
      <c r="AK1893" s="18">
        <f t="shared" si="26"/>
        <v>8096.025</v>
      </c>
      <c r="AL1893" s="18">
        <f t="shared" si="27"/>
        <v>7864.71</v>
      </c>
    </row>
    <row r="1894" ht="12.75" customHeight="1">
      <c r="A1894" s="1">
        <v>42654.0</v>
      </c>
      <c r="B1894" s="2">
        <v>881.72</v>
      </c>
      <c r="C1894" s="3">
        <v>9219.82</v>
      </c>
      <c r="D1894" s="2">
        <v>9191.0</v>
      </c>
      <c r="E1894" s="4"/>
      <c r="F1894" s="5">
        <f t="shared" si="1"/>
        <v>662.632</v>
      </c>
      <c r="G1894" s="6">
        <f t="shared" si="2"/>
        <v>1.012639403</v>
      </c>
      <c r="H1894" s="6">
        <f t="shared" si="3"/>
        <v>1.153372724</v>
      </c>
      <c r="I1894" s="5" t="b">
        <f t="shared" si="4"/>
        <v>0</v>
      </c>
      <c r="J1894" s="48">
        <f t="shared" si="5"/>
        <v>0</v>
      </c>
      <c r="K1894" s="4">
        <f t="shared" si="6"/>
        <v>-62</v>
      </c>
      <c r="L1894" s="7">
        <f t="shared" si="7"/>
        <v>-0.003125874475</v>
      </c>
      <c r="M1894" s="50" t="b">
        <f t="shared" si="8"/>
        <v>0</v>
      </c>
      <c r="N1894" s="50" t="b">
        <f t="shared" si="9"/>
        <v>0</v>
      </c>
      <c r="O1894" s="50">
        <f t="shared" si="10"/>
        <v>1</v>
      </c>
      <c r="P1894" s="4">
        <f t="shared" si="38"/>
        <v>325100</v>
      </c>
      <c r="Q1894" s="21">
        <f t="shared" si="31"/>
        <v>3</v>
      </c>
      <c r="V1894" s="52"/>
      <c r="W1894" s="53" t="str">
        <f t="shared" si="33"/>
        <v/>
      </c>
      <c r="AE1894" s="16"/>
      <c r="AF1894" s="17" t="str">
        <f t="shared" si="30"/>
        <v>#VALUE!</v>
      </c>
      <c r="AG1894" s="17" t="str">
        <f t="shared" si="22"/>
        <v>#N/A</v>
      </c>
      <c r="AH1894" s="17" t="str">
        <f t="shared" si="23"/>
        <v>#N/A</v>
      </c>
      <c r="AI1894" s="34">
        <f t="shared" si="24"/>
        <v>1</v>
      </c>
      <c r="AJ1894" s="18">
        <f t="shared" si="25"/>
        <v>8297.838</v>
      </c>
      <c r="AK1894" s="18">
        <f t="shared" si="26"/>
        <v>8067.3425</v>
      </c>
      <c r="AL1894" s="18">
        <f t="shared" si="27"/>
        <v>7836.847</v>
      </c>
    </row>
    <row r="1895" ht="12.75" customHeight="1">
      <c r="A1895" s="1">
        <v>42650.0</v>
      </c>
      <c r="B1895" s="2">
        <v>607.62</v>
      </c>
      <c r="C1895" s="3">
        <v>9265.81</v>
      </c>
      <c r="D1895" s="2">
        <v>9253.0</v>
      </c>
      <c r="E1895" s="4"/>
      <c r="F1895" s="5">
        <f t="shared" si="1"/>
        <v>595.798</v>
      </c>
      <c r="G1895" s="6">
        <f t="shared" si="2"/>
        <v>1.018365577</v>
      </c>
      <c r="H1895" s="6">
        <f t="shared" si="3"/>
        <v>0.8057945106</v>
      </c>
      <c r="I1895" s="5" t="b">
        <f t="shared" si="4"/>
        <v>0</v>
      </c>
      <c r="J1895" s="48">
        <f t="shared" si="5"/>
        <v>0</v>
      </c>
      <c r="K1895" s="4">
        <f t="shared" si="6"/>
        <v>-3</v>
      </c>
      <c r="L1895" s="7">
        <f t="shared" si="7"/>
        <v>-0.001382501908</v>
      </c>
      <c r="M1895" s="50" t="b">
        <f t="shared" si="8"/>
        <v>0</v>
      </c>
      <c r="N1895" s="50" t="b">
        <f t="shared" si="9"/>
        <v>0</v>
      </c>
      <c r="O1895" s="50">
        <f t="shared" si="10"/>
        <v>1</v>
      </c>
      <c r="P1895" s="4">
        <f t="shared" si="38"/>
        <v>337500</v>
      </c>
      <c r="Q1895" s="21">
        <f t="shared" si="31"/>
        <v>4</v>
      </c>
      <c r="V1895" s="52"/>
      <c r="W1895" s="53" t="str">
        <f t="shared" si="33"/>
        <v/>
      </c>
      <c r="AE1895" s="16"/>
      <c r="AF1895" s="17" t="str">
        <f t="shared" si="30"/>
        <v>#VALUE!</v>
      </c>
      <c r="AG1895" s="17" t="str">
        <f t="shared" si="22"/>
        <v>#N/A</v>
      </c>
      <c r="AH1895" s="17" t="str">
        <f t="shared" si="23"/>
        <v>#N/A</v>
      </c>
      <c r="AI1895" s="34">
        <f t="shared" si="24"/>
        <v>1</v>
      </c>
      <c r="AJ1895" s="18">
        <f t="shared" si="25"/>
        <v>8339.229</v>
      </c>
      <c r="AK1895" s="18">
        <f t="shared" si="26"/>
        <v>8107.58375</v>
      </c>
      <c r="AL1895" s="18">
        <f t="shared" si="27"/>
        <v>7875.9385</v>
      </c>
    </row>
    <row r="1896" ht="12.75" customHeight="1">
      <c r="A1896" s="1">
        <v>42649.0</v>
      </c>
      <c r="B1896" s="2">
        <v>617.23</v>
      </c>
      <c r="C1896" s="3">
        <v>9284.31</v>
      </c>
      <c r="D1896" s="2">
        <v>9256.0</v>
      </c>
      <c r="E1896" s="4"/>
      <c r="F1896" s="5">
        <f t="shared" si="1"/>
        <v>619.696</v>
      </c>
      <c r="G1896" s="6">
        <f t="shared" si="2"/>
        <v>1.021192614</v>
      </c>
      <c r="H1896" s="6">
        <f t="shared" si="3"/>
        <v>0.9417305491</v>
      </c>
      <c r="I1896" s="5" t="b">
        <f t="shared" si="4"/>
        <v>0</v>
      </c>
      <c r="J1896" s="48">
        <f t="shared" si="5"/>
        <v>0</v>
      </c>
      <c r="K1896" s="4">
        <f t="shared" si="6"/>
        <v>16</v>
      </c>
      <c r="L1896" s="7">
        <f t="shared" si="7"/>
        <v>-0.003049230368</v>
      </c>
      <c r="M1896" s="50" t="b">
        <f t="shared" si="8"/>
        <v>0</v>
      </c>
      <c r="N1896" s="50" t="b">
        <f t="shared" si="9"/>
        <v>0</v>
      </c>
      <c r="O1896" s="50">
        <f t="shared" si="10"/>
        <v>1</v>
      </c>
      <c r="P1896" s="4">
        <f t="shared" si="38"/>
        <v>338100</v>
      </c>
      <c r="Q1896" s="21">
        <f t="shared" si="31"/>
        <v>4</v>
      </c>
      <c r="V1896" s="52"/>
      <c r="W1896" s="53" t="str">
        <f t="shared" si="33"/>
        <v/>
      </c>
      <c r="AE1896" s="16"/>
      <c r="AF1896" s="17" t="str">
        <f t="shared" si="30"/>
        <v>#VALUE!</v>
      </c>
      <c r="AG1896" s="17" t="str">
        <f t="shared" si="22"/>
        <v>#N/A</v>
      </c>
      <c r="AH1896" s="17" t="str">
        <f t="shared" si="23"/>
        <v>#N/A</v>
      </c>
      <c r="AI1896" s="34">
        <f t="shared" si="24"/>
        <v>1</v>
      </c>
      <c r="AJ1896" s="18">
        <f t="shared" si="25"/>
        <v>8355.879</v>
      </c>
      <c r="AK1896" s="18">
        <f t="shared" si="26"/>
        <v>8123.77125</v>
      </c>
      <c r="AL1896" s="18">
        <f t="shared" si="27"/>
        <v>7891.6635</v>
      </c>
    </row>
    <row r="1897" ht="12.75" customHeight="1">
      <c r="A1897" s="1">
        <v>42648.0</v>
      </c>
      <c r="B1897" s="2">
        <v>600.24</v>
      </c>
      <c r="C1897" s="3">
        <v>9272.28</v>
      </c>
      <c r="D1897" s="2">
        <v>9240.0</v>
      </c>
      <c r="E1897" s="4"/>
      <c r="F1897" s="5">
        <f t="shared" si="1"/>
        <v>672.012</v>
      </c>
      <c r="G1897" s="6">
        <f t="shared" si="2"/>
        <v>1.020801037</v>
      </c>
      <c r="H1897" s="6">
        <f t="shared" si="3"/>
        <v>1.129535184</v>
      </c>
      <c r="I1897" s="5" t="b">
        <f t="shared" si="4"/>
        <v>0</v>
      </c>
      <c r="J1897" s="48">
        <f t="shared" si="5"/>
        <v>0</v>
      </c>
      <c r="K1897" s="4">
        <f t="shared" si="6"/>
        <v>-7</v>
      </c>
      <c r="L1897" s="7">
        <f t="shared" si="7"/>
        <v>-0.003481344394</v>
      </c>
      <c r="M1897" s="50" t="b">
        <f t="shared" si="8"/>
        <v>0</v>
      </c>
      <c r="N1897" s="50" t="b">
        <f t="shared" si="9"/>
        <v>0</v>
      </c>
      <c r="O1897" s="50">
        <f t="shared" si="10"/>
        <v>1</v>
      </c>
      <c r="P1897" s="4">
        <f t="shared" si="38"/>
        <v>335700</v>
      </c>
      <c r="Q1897" s="21">
        <f t="shared" si="31"/>
        <v>3</v>
      </c>
      <c r="V1897" s="52"/>
      <c r="W1897" s="53" t="str">
        <f t="shared" si="33"/>
        <v/>
      </c>
      <c r="AE1897" s="16"/>
      <c r="AF1897" s="17" t="str">
        <f t="shared" si="30"/>
        <v>#VALUE!</v>
      </c>
      <c r="AG1897" s="17" t="str">
        <f t="shared" si="22"/>
        <v>#N/A</v>
      </c>
      <c r="AH1897" s="17" t="str">
        <f t="shared" si="23"/>
        <v>#N/A</v>
      </c>
      <c r="AI1897" s="34">
        <f t="shared" si="24"/>
        <v>1</v>
      </c>
      <c r="AJ1897" s="18">
        <f t="shared" si="25"/>
        <v>8345.052</v>
      </c>
      <c r="AK1897" s="18">
        <f t="shared" si="26"/>
        <v>8113.245</v>
      </c>
      <c r="AL1897" s="18">
        <f t="shared" si="27"/>
        <v>7881.438</v>
      </c>
    </row>
    <row r="1898" ht="12.75" customHeight="1">
      <c r="A1898" s="1">
        <v>42647.0</v>
      </c>
      <c r="B1898" s="2">
        <v>606.35</v>
      </c>
      <c r="C1898" s="3">
        <v>9287.77</v>
      </c>
      <c r="D1898" s="2">
        <v>9247.0</v>
      </c>
      <c r="E1898" s="4"/>
      <c r="F1898" s="5">
        <f t="shared" si="1"/>
        <v>659.918</v>
      </c>
      <c r="G1898" s="6">
        <f t="shared" si="2"/>
        <v>1.023692281</v>
      </c>
      <c r="H1898" s="6">
        <f t="shared" si="3"/>
        <v>1.128817728</v>
      </c>
      <c r="I1898" s="5" t="b">
        <f t="shared" si="4"/>
        <v>0</v>
      </c>
      <c r="J1898" s="48">
        <f t="shared" si="5"/>
        <v>0</v>
      </c>
      <c r="K1898" s="4">
        <f t="shared" si="6"/>
        <v>53</v>
      </c>
      <c r="L1898" s="7">
        <f t="shared" si="7"/>
        <v>-0.004389643585</v>
      </c>
      <c r="M1898" s="50" t="b">
        <f t="shared" si="8"/>
        <v>0</v>
      </c>
      <c r="N1898" s="50" t="b">
        <f t="shared" si="9"/>
        <v>0</v>
      </c>
      <c r="O1898" s="50">
        <f t="shared" si="10"/>
        <v>1</v>
      </c>
      <c r="P1898" s="4">
        <f t="shared" si="38"/>
        <v>337100</v>
      </c>
      <c r="Q1898" s="21">
        <f t="shared" si="31"/>
        <v>4</v>
      </c>
      <c r="V1898" s="52"/>
      <c r="W1898" s="53" t="str">
        <f t="shared" si="33"/>
        <v/>
      </c>
      <c r="AE1898" s="16"/>
      <c r="AF1898" s="17" t="str">
        <f t="shared" si="30"/>
        <v>#VALUE!</v>
      </c>
      <c r="AG1898" s="17" t="str">
        <f t="shared" si="22"/>
        <v>#N/A</v>
      </c>
      <c r="AH1898" s="17" t="str">
        <f t="shared" si="23"/>
        <v>#N/A</v>
      </c>
      <c r="AI1898" s="34">
        <f t="shared" si="24"/>
        <v>1</v>
      </c>
      <c r="AJ1898" s="18">
        <f t="shared" si="25"/>
        <v>8358.993</v>
      </c>
      <c r="AK1898" s="18">
        <f t="shared" si="26"/>
        <v>8126.79875</v>
      </c>
      <c r="AL1898" s="18">
        <f t="shared" si="27"/>
        <v>7894.6045</v>
      </c>
    </row>
    <row r="1899" ht="12.75" customHeight="1">
      <c r="A1899" s="1">
        <v>42646.0</v>
      </c>
      <c r="B1899" s="2">
        <v>547.55</v>
      </c>
      <c r="C1899" s="3">
        <v>9234.2</v>
      </c>
      <c r="D1899" s="2">
        <v>9194.0</v>
      </c>
      <c r="E1899" s="4"/>
      <c r="F1899" s="5">
        <f t="shared" si="1"/>
        <v>667.602</v>
      </c>
      <c r="G1899" s="6">
        <f t="shared" si="2"/>
        <v>1.019120812</v>
      </c>
      <c r="H1899" s="6">
        <f t="shared" si="3"/>
        <v>1.124560364</v>
      </c>
      <c r="I1899" s="5" t="b">
        <f t="shared" si="4"/>
        <v>0</v>
      </c>
      <c r="J1899" s="48">
        <f t="shared" si="5"/>
        <v>0</v>
      </c>
      <c r="K1899" s="4">
        <f t="shared" si="6"/>
        <v>66</v>
      </c>
      <c r="L1899" s="7">
        <f t="shared" si="7"/>
        <v>-0.004353381993</v>
      </c>
      <c r="M1899" s="50" t="b">
        <f t="shared" si="8"/>
        <v>0</v>
      </c>
      <c r="N1899" s="50" t="b">
        <f t="shared" si="9"/>
        <v>0</v>
      </c>
      <c r="O1899" s="50">
        <f t="shared" si="10"/>
        <v>1</v>
      </c>
      <c r="P1899" s="4">
        <f t="shared" si="38"/>
        <v>329150</v>
      </c>
      <c r="Q1899" s="21">
        <f t="shared" si="31"/>
        <v>3</v>
      </c>
      <c r="V1899" s="52"/>
      <c r="W1899" s="53" t="str">
        <f t="shared" si="33"/>
        <v/>
      </c>
      <c r="AE1899" s="16"/>
      <c r="AF1899" s="17" t="str">
        <f t="shared" si="30"/>
        <v>#VALUE!</v>
      </c>
      <c r="AG1899" s="17" t="str">
        <f t="shared" si="22"/>
        <v>#N/A</v>
      </c>
      <c r="AH1899" s="17" t="str">
        <f t="shared" si="23"/>
        <v>#N/A</v>
      </c>
      <c r="AI1899" s="34">
        <f t="shared" si="24"/>
        <v>1</v>
      </c>
      <c r="AJ1899" s="18">
        <f t="shared" si="25"/>
        <v>8310.78</v>
      </c>
      <c r="AK1899" s="18">
        <f t="shared" si="26"/>
        <v>8079.925</v>
      </c>
      <c r="AL1899" s="18">
        <f t="shared" si="27"/>
        <v>7849.07</v>
      </c>
    </row>
    <row r="1900" ht="12.75" customHeight="1">
      <c r="A1900" s="1">
        <v>42643.0</v>
      </c>
      <c r="B1900" s="2">
        <v>727.11</v>
      </c>
      <c r="C1900" s="3">
        <v>9166.85</v>
      </c>
      <c r="D1900" s="2">
        <v>9128.0</v>
      </c>
      <c r="E1900" s="4"/>
      <c r="F1900" s="5">
        <f t="shared" si="1"/>
        <v>699.066</v>
      </c>
      <c r="G1900" s="6">
        <f t="shared" si="2"/>
        <v>1.012652919</v>
      </c>
      <c r="H1900" s="6">
        <f t="shared" si="3"/>
        <v>1.122775922</v>
      </c>
      <c r="I1900" s="5" t="b">
        <f t="shared" si="4"/>
        <v>0</v>
      </c>
      <c r="J1900" s="48">
        <f t="shared" si="5"/>
        <v>0</v>
      </c>
      <c r="K1900" s="4">
        <f t="shared" si="6"/>
        <v>-125</v>
      </c>
      <c r="L1900" s="7">
        <f t="shared" si="7"/>
        <v>-0.004238097056</v>
      </c>
      <c r="M1900" s="50" t="b">
        <f t="shared" si="8"/>
        <v>0</v>
      </c>
      <c r="N1900" s="50" t="b">
        <f t="shared" si="9"/>
        <v>0</v>
      </c>
      <c r="O1900" s="50">
        <f t="shared" si="10"/>
        <v>1</v>
      </c>
      <c r="P1900" s="4">
        <f t="shared" si="38"/>
        <v>319250</v>
      </c>
      <c r="Q1900" s="21">
        <f t="shared" si="31"/>
        <v>3</v>
      </c>
      <c r="V1900" s="52"/>
      <c r="W1900" s="53" t="str">
        <f t="shared" si="33"/>
        <v/>
      </c>
      <c r="AE1900" s="16"/>
      <c r="AF1900" s="17" t="str">
        <f t="shared" si="30"/>
        <v>#VALUE!</v>
      </c>
      <c r="AG1900" s="17" t="str">
        <f t="shared" si="22"/>
        <v>#N/A</v>
      </c>
      <c r="AH1900" s="17" t="str">
        <f t="shared" si="23"/>
        <v>#N/A</v>
      </c>
      <c r="AI1900" s="34">
        <f t="shared" si="24"/>
        <v>1</v>
      </c>
      <c r="AJ1900" s="18">
        <f t="shared" si="25"/>
        <v>8250.165</v>
      </c>
      <c r="AK1900" s="18">
        <f t="shared" si="26"/>
        <v>8020.99375</v>
      </c>
      <c r="AL1900" s="18">
        <f t="shared" si="27"/>
        <v>7791.8225</v>
      </c>
    </row>
    <row r="1901" ht="12.75" customHeight="1">
      <c r="A1901" s="1">
        <v>42642.0</v>
      </c>
      <c r="B1901" s="2">
        <v>878.81</v>
      </c>
      <c r="C1901" s="3">
        <v>9270.9</v>
      </c>
      <c r="D1901" s="2">
        <v>9253.0</v>
      </c>
      <c r="E1901" s="4"/>
      <c r="F1901" s="5">
        <f t="shared" si="1"/>
        <v>695.506</v>
      </c>
      <c r="G1901" s="6">
        <f t="shared" si="2"/>
        <v>1.02491386</v>
      </c>
      <c r="H1901" s="6">
        <f t="shared" si="3"/>
        <v>1.12350726</v>
      </c>
      <c r="I1901" s="5" t="b">
        <f t="shared" si="4"/>
        <v>0</v>
      </c>
      <c r="J1901" s="48">
        <f t="shared" si="5"/>
        <v>0</v>
      </c>
      <c r="K1901" s="4">
        <f t="shared" si="6"/>
        <v>99</v>
      </c>
      <c r="L1901" s="7">
        <f t="shared" si="7"/>
        <v>-0.001930772633</v>
      </c>
      <c r="M1901" s="50" t="b">
        <f t="shared" si="8"/>
        <v>0</v>
      </c>
      <c r="N1901" s="50" t="b">
        <f t="shared" si="9"/>
        <v>0</v>
      </c>
      <c r="O1901" s="50">
        <f t="shared" si="10"/>
        <v>1</v>
      </c>
      <c r="P1901" s="4">
        <f t="shared" si="38"/>
        <v>344250</v>
      </c>
      <c r="Q1901" s="21">
        <f t="shared" si="31"/>
        <v>4</v>
      </c>
      <c r="V1901" s="52"/>
      <c r="W1901" s="53" t="str">
        <f t="shared" si="33"/>
        <v/>
      </c>
      <c r="AE1901" s="16"/>
      <c r="AF1901" s="17" t="str">
        <f t="shared" si="30"/>
        <v>#VALUE!</v>
      </c>
      <c r="AG1901" s="17" t="str">
        <f t="shared" si="22"/>
        <v>#N/A</v>
      </c>
      <c r="AH1901" s="17" t="str">
        <f t="shared" si="23"/>
        <v>#N/A</v>
      </c>
      <c r="AI1901" s="34">
        <f t="shared" si="24"/>
        <v>1</v>
      </c>
      <c r="AJ1901" s="18">
        <f t="shared" si="25"/>
        <v>8343.81</v>
      </c>
      <c r="AK1901" s="18">
        <f t="shared" si="26"/>
        <v>8112.0375</v>
      </c>
      <c r="AL1901" s="18">
        <f t="shared" si="27"/>
        <v>7880.265</v>
      </c>
    </row>
    <row r="1902" ht="12.75" customHeight="1">
      <c r="A1902" s="1">
        <v>42639.0</v>
      </c>
      <c r="B1902" s="2">
        <v>539.77</v>
      </c>
      <c r="C1902" s="3">
        <v>9194.52</v>
      </c>
      <c r="D1902" s="2">
        <v>9154.0</v>
      </c>
      <c r="E1902" s="4"/>
      <c r="F1902" s="5">
        <f t="shared" si="1"/>
        <v>656.714</v>
      </c>
      <c r="G1902" s="6">
        <f t="shared" si="2"/>
        <v>1.017468506</v>
      </c>
      <c r="H1902" s="6">
        <f t="shared" si="3"/>
        <v>0.907150826</v>
      </c>
      <c r="I1902" s="5" t="b">
        <f t="shared" si="4"/>
        <v>0</v>
      </c>
      <c r="J1902" s="48">
        <f t="shared" si="5"/>
        <v>0</v>
      </c>
      <c r="K1902" s="4">
        <f t="shared" si="6"/>
        <v>-82</v>
      </c>
      <c r="L1902" s="7">
        <f t="shared" si="7"/>
        <v>-0.004406972849</v>
      </c>
      <c r="M1902" s="50" t="b">
        <f t="shared" si="8"/>
        <v>0</v>
      </c>
      <c r="N1902" s="50" t="b">
        <f t="shared" si="9"/>
        <v>0</v>
      </c>
      <c r="O1902" s="50">
        <f t="shared" si="10"/>
        <v>1</v>
      </c>
      <c r="P1902" s="4">
        <f t="shared" si="38"/>
        <v>329400</v>
      </c>
      <c r="Q1902" s="21">
        <f t="shared" si="31"/>
        <v>3</v>
      </c>
      <c r="V1902" s="52"/>
      <c r="W1902" s="53" t="str">
        <f t="shared" si="33"/>
        <v/>
      </c>
      <c r="AE1902" s="16"/>
      <c r="AF1902" s="17" t="str">
        <f t="shared" si="30"/>
        <v>#VALUE!</v>
      </c>
      <c r="AG1902" s="17" t="str">
        <f t="shared" si="22"/>
        <v>#N/A</v>
      </c>
      <c r="AH1902" s="17" t="str">
        <f t="shared" si="23"/>
        <v>#N/A</v>
      </c>
      <c r="AI1902" s="34">
        <f t="shared" si="24"/>
        <v>1</v>
      </c>
      <c r="AJ1902" s="18">
        <f t="shared" si="25"/>
        <v>8275.068</v>
      </c>
      <c r="AK1902" s="18">
        <f t="shared" si="26"/>
        <v>8045.205</v>
      </c>
      <c r="AL1902" s="18">
        <f t="shared" si="27"/>
        <v>7815.342</v>
      </c>
    </row>
    <row r="1903" ht="12.75" customHeight="1">
      <c r="A1903" s="1">
        <v>42636.0</v>
      </c>
      <c r="B1903" s="2">
        <v>644.77</v>
      </c>
      <c r="C1903" s="3">
        <v>9284.62</v>
      </c>
      <c r="D1903" s="2">
        <v>9236.0</v>
      </c>
      <c r="E1903" s="4"/>
      <c r="F1903" s="5">
        <f t="shared" si="1"/>
        <v>742.734</v>
      </c>
      <c r="G1903" s="6">
        <f t="shared" si="2"/>
        <v>1.028440393</v>
      </c>
      <c r="H1903" s="6">
        <f t="shared" si="3"/>
        <v>1.230431508</v>
      </c>
      <c r="I1903" s="5" t="b">
        <f t="shared" si="4"/>
        <v>0</v>
      </c>
      <c r="J1903" s="48">
        <f t="shared" si="5"/>
        <v>0</v>
      </c>
      <c r="K1903" s="4">
        <f t="shared" si="6"/>
        <v>48</v>
      </c>
      <c r="L1903" s="7">
        <f t="shared" si="7"/>
        <v>-0.005236617115</v>
      </c>
      <c r="M1903" s="50" t="b">
        <f t="shared" si="8"/>
        <v>0</v>
      </c>
      <c r="N1903" s="50" t="b">
        <f t="shared" si="9"/>
        <v>0</v>
      </c>
      <c r="O1903" s="50">
        <f t="shared" si="10"/>
        <v>1</v>
      </c>
      <c r="P1903" s="4">
        <f t="shared" si="38"/>
        <v>345800</v>
      </c>
      <c r="Q1903" s="21">
        <f t="shared" si="31"/>
        <v>4</v>
      </c>
      <c r="V1903" s="52"/>
      <c r="W1903" s="53" t="str">
        <f t="shared" si="33"/>
        <v/>
      </c>
      <c r="AE1903" s="16"/>
      <c r="AF1903" s="17" t="str">
        <f t="shared" si="30"/>
        <v>#VALUE!</v>
      </c>
      <c r="AG1903" s="17" t="str">
        <f t="shared" si="22"/>
        <v>#N/A</v>
      </c>
      <c r="AH1903" s="17" t="str">
        <f t="shared" si="23"/>
        <v>#N/A</v>
      </c>
      <c r="AI1903" s="34">
        <f t="shared" si="24"/>
        <v>1</v>
      </c>
      <c r="AJ1903" s="18">
        <f t="shared" si="25"/>
        <v>8356.158</v>
      </c>
      <c r="AK1903" s="18">
        <f t="shared" si="26"/>
        <v>8124.0425</v>
      </c>
      <c r="AL1903" s="18">
        <f t="shared" si="27"/>
        <v>7891.927</v>
      </c>
    </row>
    <row r="1904" ht="12.75" customHeight="1">
      <c r="A1904" s="1">
        <v>42635.0</v>
      </c>
      <c r="B1904" s="2">
        <v>704.87</v>
      </c>
      <c r="C1904" s="3">
        <v>9235.26</v>
      </c>
      <c r="D1904" s="2">
        <v>9188.0</v>
      </c>
      <c r="E1904" s="4"/>
      <c r="F1904" s="5">
        <f t="shared" si="1"/>
        <v>781.876</v>
      </c>
      <c r="G1904" s="6">
        <f t="shared" si="2"/>
        <v>1.024292896</v>
      </c>
      <c r="H1904" s="6">
        <f t="shared" si="3"/>
        <v>1.226022465</v>
      </c>
      <c r="I1904" s="5" t="b">
        <f t="shared" si="4"/>
        <v>0</v>
      </c>
      <c r="J1904" s="48">
        <f t="shared" si="5"/>
        <v>0</v>
      </c>
      <c r="K1904" s="4">
        <f t="shared" si="6"/>
        <v>-33</v>
      </c>
      <c r="L1904" s="7">
        <f t="shared" si="7"/>
        <v>-0.005117343746</v>
      </c>
      <c r="M1904" s="50" t="b">
        <f t="shared" si="8"/>
        <v>0</v>
      </c>
      <c r="N1904" s="50" t="b">
        <f t="shared" si="9"/>
        <v>0</v>
      </c>
      <c r="O1904" s="50">
        <f t="shared" si="10"/>
        <v>1</v>
      </c>
      <c r="P1904" s="4">
        <f t="shared" si="38"/>
        <v>336200</v>
      </c>
      <c r="Q1904" s="21">
        <f t="shared" si="31"/>
        <v>4</v>
      </c>
      <c r="V1904" s="52"/>
      <c r="W1904" s="53" t="str">
        <f t="shared" si="33"/>
        <v/>
      </c>
      <c r="AE1904" s="16"/>
      <c r="AF1904" s="17" t="str">
        <f t="shared" si="30"/>
        <v>#VALUE!</v>
      </c>
      <c r="AG1904" s="17" t="str">
        <f t="shared" si="22"/>
        <v>#N/A</v>
      </c>
      <c r="AH1904" s="17" t="str">
        <f t="shared" si="23"/>
        <v>#N/A</v>
      </c>
      <c r="AI1904" s="34">
        <f t="shared" si="24"/>
        <v>1</v>
      </c>
      <c r="AJ1904" s="18">
        <f t="shared" si="25"/>
        <v>8311.734</v>
      </c>
      <c r="AK1904" s="18">
        <f t="shared" si="26"/>
        <v>8080.8525</v>
      </c>
      <c r="AL1904" s="18">
        <f t="shared" si="27"/>
        <v>7849.971</v>
      </c>
    </row>
    <row r="1905" ht="12.75" customHeight="1">
      <c r="A1905" s="1">
        <v>42634.0</v>
      </c>
      <c r="B1905" s="2">
        <v>709.31</v>
      </c>
      <c r="C1905" s="3">
        <v>9228.5</v>
      </c>
      <c r="D1905" s="2">
        <v>9221.0</v>
      </c>
      <c r="E1905" s="4"/>
      <c r="F1905" s="5">
        <f t="shared" si="1"/>
        <v>796.536</v>
      </c>
      <c r="G1905" s="6">
        <f t="shared" si="2"/>
        <v>1.024925717</v>
      </c>
      <c r="H1905" s="6">
        <f t="shared" si="3"/>
        <v>1.225428394</v>
      </c>
      <c r="I1905" s="5" t="b">
        <f t="shared" si="4"/>
        <v>0</v>
      </c>
      <c r="J1905" s="48">
        <f t="shared" si="5"/>
        <v>0</v>
      </c>
      <c r="K1905" s="4">
        <f t="shared" si="6"/>
        <v>80</v>
      </c>
      <c r="L1905" s="7">
        <f t="shared" si="7"/>
        <v>-0.0008126997887</v>
      </c>
      <c r="M1905" s="50" t="b">
        <f t="shared" si="8"/>
        <v>0</v>
      </c>
      <c r="N1905" s="50" t="b">
        <f t="shared" si="9"/>
        <v>0</v>
      </c>
      <c r="O1905" s="50">
        <f t="shared" si="10"/>
        <v>-1</v>
      </c>
      <c r="P1905" s="4">
        <f t="shared" si="38"/>
        <v>331250</v>
      </c>
      <c r="Q1905" s="21">
        <f t="shared" si="31"/>
        <v>-3</v>
      </c>
      <c r="V1905" s="52"/>
      <c r="W1905" s="53" t="str">
        <f t="shared" si="33"/>
        <v/>
      </c>
      <c r="AE1905" s="16"/>
      <c r="AF1905" s="17" t="str">
        <f t="shared" si="30"/>
        <v>#VALUE!</v>
      </c>
      <c r="AG1905" s="17" t="str">
        <f t="shared" si="22"/>
        <v>#N/A</v>
      </c>
      <c r="AH1905" s="17" t="str">
        <f t="shared" si="23"/>
        <v>#N/A</v>
      </c>
      <c r="AI1905" s="34">
        <f t="shared" si="24"/>
        <v>1</v>
      </c>
      <c r="AJ1905" s="18">
        <f t="shared" si="25"/>
        <v>8305.65</v>
      </c>
      <c r="AK1905" s="18">
        <f t="shared" si="26"/>
        <v>8074.9375</v>
      </c>
      <c r="AL1905" s="18">
        <f t="shared" si="27"/>
        <v>7844.225</v>
      </c>
    </row>
    <row r="1906" ht="12.75" customHeight="1">
      <c r="A1906" s="1">
        <v>42633.0</v>
      </c>
      <c r="B1906" s="2">
        <v>684.85</v>
      </c>
      <c r="C1906" s="3">
        <v>9161.58</v>
      </c>
      <c r="D1906" s="2">
        <v>9141.0</v>
      </c>
      <c r="E1906" s="4"/>
      <c r="F1906" s="5">
        <f t="shared" si="1"/>
        <v>805.498</v>
      </c>
      <c r="G1906" s="6">
        <f t="shared" si="2"/>
        <v>1.018945107</v>
      </c>
      <c r="H1906" s="6">
        <f t="shared" si="3"/>
        <v>1.227459287</v>
      </c>
      <c r="I1906" s="5" t="b">
        <f t="shared" si="4"/>
        <v>0</v>
      </c>
      <c r="J1906" s="48">
        <f t="shared" si="5"/>
        <v>0</v>
      </c>
      <c r="K1906" s="4">
        <f t="shared" si="6"/>
        <v>-10</v>
      </c>
      <c r="L1906" s="7">
        <f t="shared" si="7"/>
        <v>-0.002246337422</v>
      </c>
      <c r="M1906" s="50" t="b">
        <f t="shared" si="8"/>
        <v>0</v>
      </c>
      <c r="N1906" s="50" t="b">
        <f t="shared" si="9"/>
        <v>0</v>
      </c>
      <c r="O1906" s="50">
        <f t="shared" si="10"/>
        <v>1</v>
      </c>
      <c r="P1906" s="4">
        <f t="shared" si="38"/>
        <v>319250</v>
      </c>
      <c r="Q1906" s="21">
        <f t="shared" si="31"/>
        <v>3</v>
      </c>
      <c r="V1906" s="52"/>
      <c r="W1906" s="53" t="str">
        <f t="shared" si="33"/>
        <v/>
      </c>
      <c r="AE1906" s="16"/>
      <c r="AF1906" s="17" t="str">
        <f t="shared" si="30"/>
        <v>#VALUE!</v>
      </c>
      <c r="AG1906" s="17" t="str">
        <f t="shared" si="22"/>
        <v>#N/A</v>
      </c>
      <c r="AH1906" s="17" t="str">
        <f t="shared" si="23"/>
        <v>#N/A</v>
      </c>
      <c r="AI1906" s="34">
        <f t="shared" si="24"/>
        <v>1</v>
      </c>
      <c r="AJ1906" s="18">
        <f t="shared" si="25"/>
        <v>8245.422</v>
      </c>
      <c r="AK1906" s="18">
        <f t="shared" si="26"/>
        <v>8016.3825</v>
      </c>
      <c r="AL1906" s="18">
        <f t="shared" si="27"/>
        <v>7787.343</v>
      </c>
    </row>
    <row r="1907" ht="12.75" customHeight="1">
      <c r="A1907" s="1">
        <v>42632.0</v>
      </c>
      <c r="B1907" s="2">
        <v>969.87</v>
      </c>
      <c r="C1907" s="3">
        <v>9152.88</v>
      </c>
      <c r="D1907" s="2">
        <v>9151.0</v>
      </c>
      <c r="E1907" s="4"/>
      <c r="F1907" s="5">
        <f t="shared" si="1"/>
        <v>765.22</v>
      </c>
      <c r="G1907" s="6">
        <f t="shared" si="2"/>
        <v>1.019270947</v>
      </c>
      <c r="H1907" s="6">
        <f t="shared" si="3"/>
        <v>1.213846463</v>
      </c>
      <c r="I1907" s="5" t="b">
        <f t="shared" si="4"/>
        <v>0</v>
      </c>
      <c r="J1907" s="48">
        <f t="shared" si="5"/>
        <v>0</v>
      </c>
      <c r="K1907" s="4">
        <f t="shared" si="6"/>
        <v>277</v>
      </c>
      <c r="L1907" s="7">
        <f t="shared" si="7"/>
        <v>-0.0002053998304</v>
      </c>
      <c r="M1907" s="50" t="b">
        <f t="shared" si="8"/>
        <v>0</v>
      </c>
      <c r="N1907" s="50" t="b">
        <f t="shared" si="9"/>
        <v>0</v>
      </c>
      <c r="O1907" s="50">
        <f t="shared" si="10"/>
        <v>1</v>
      </c>
      <c r="P1907" s="4">
        <f t="shared" si="38"/>
        <v>320750</v>
      </c>
      <c r="Q1907" s="21">
        <f t="shared" si="31"/>
        <v>3</v>
      </c>
      <c r="V1907" s="52"/>
      <c r="W1907" s="53" t="str">
        <f t="shared" si="33"/>
        <v/>
      </c>
      <c r="AE1907" s="16"/>
      <c r="AF1907" s="17" t="str">
        <f t="shared" si="30"/>
        <v>#VALUE!</v>
      </c>
      <c r="AG1907" s="17" t="str">
        <f t="shared" si="22"/>
        <v>#N/A</v>
      </c>
      <c r="AH1907" s="17" t="str">
        <f t="shared" si="23"/>
        <v>#N/A</v>
      </c>
      <c r="AI1907" s="34">
        <f t="shared" si="24"/>
        <v>1</v>
      </c>
      <c r="AJ1907" s="18">
        <f t="shared" si="25"/>
        <v>8237.592</v>
      </c>
      <c r="AK1907" s="18">
        <f t="shared" si="26"/>
        <v>8008.77</v>
      </c>
      <c r="AL1907" s="18">
        <f t="shared" si="27"/>
        <v>7779.948</v>
      </c>
    </row>
    <row r="1908" ht="12.75" customHeight="1">
      <c r="A1908" s="1">
        <v>42627.0</v>
      </c>
      <c r="B1908" s="2">
        <v>840.48</v>
      </c>
      <c r="C1908" s="3">
        <v>8902.3</v>
      </c>
      <c r="D1908" s="2">
        <v>8874.0</v>
      </c>
      <c r="E1908" s="4"/>
      <c r="F1908" s="5">
        <f t="shared" si="1"/>
        <v>704.738</v>
      </c>
      <c r="G1908" s="6">
        <f t="shared" si="2"/>
        <v>0.9922431647</v>
      </c>
      <c r="H1908" s="6">
        <f t="shared" si="3"/>
        <v>1.060266984</v>
      </c>
      <c r="I1908" s="5" t="b">
        <f t="shared" si="4"/>
        <v>0</v>
      </c>
      <c r="J1908" s="48">
        <f t="shared" si="5"/>
        <v>0</v>
      </c>
      <c r="K1908" s="4">
        <f t="shared" si="6"/>
        <v>-32</v>
      </c>
      <c r="L1908" s="7">
        <f t="shared" si="7"/>
        <v>-0.003178953754</v>
      </c>
      <c r="M1908" s="50" t="b">
        <f t="shared" si="8"/>
        <v>0</v>
      </c>
      <c r="N1908" s="50" t="b">
        <f t="shared" si="9"/>
        <v>0</v>
      </c>
      <c r="O1908" s="50">
        <f t="shared" si="10"/>
        <v>1</v>
      </c>
      <c r="P1908" s="4">
        <f t="shared" si="38"/>
        <v>279200</v>
      </c>
      <c r="Q1908" s="21">
        <f t="shared" si="31"/>
        <v>3</v>
      </c>
      <c r="V1908" s="52"/>
      <c r="W1908" s="53" t="str">
        <f t="shared" si="33"/>
        <v/>
      </c>
      <c r="AE1908" s="16"/>
      <c r="AF1908" s="17" t="str">
        <f t="shared" si="30"/>
        <v>#VALUE!</v>
      </c>
      <c r="AG1908" s="17" t="str">
        <f t="shared" si="22"/>
        <v>#N/A</v>
      </c>
      <c r="AH1908" s="17" t="str">
        <f t="shared" si="23"/>
        <v>#N/A</v>
      </c>
      <c r="AI1908" s="34">
        <f t="shared" si="24"/>
        <v>1</v>
      </c>
      <c r="AJ1908" s="18">
        <f t="shared" si="25"/>
        <v>8012.07</v>
      </c>
      <c r="AK1908" s="18">
        <f t="shared" si="26"/>
        <v>7789.5125</v>
      </c>
      <c r="AL1908" s="18">
        <f t="shared" si="27"/>
        <v>7566.955</v>
      </c>
    </row>
    <row r="1909" ht="12.75" customHeight="1">
      <c r="A1909" s="1">
        <v>42626.0</v>
      </c>
      <c r="B1909" s="2">
        <v>778.17</v>
      </c>
      <c r="C1909" s="3">
        <v>8940.83</v>
      </c>
      <c r="D1909" s="2">
        <v>8906.0</v>
      </c>
      <c r="E1909" s="4"/>
      <c r="F1909" s="5">
        <f t="shared" si="1"/>
        <v>689.036</v>
      </c>
      <c r="G1909" s="6">
        <f t="shared" si="2"/>
        <v>0.9968822262</v>
      </c>
      <c r="H1909" s="6">
        <f t="shared" si="3"/>
        <v>0.984544053</v>
      </c>
      <c r="I1909" s="5" t="b">
        <f t="shared" si="4"/>
        <v>0</v>
      </c>
      <c r="J1909" s="48">
        <f t="shared" si="5"/>
        <v>0</v>
      </c>
      <c r="K1909" s="4">
        <f t="shared" si="6"/>
        <v>7</v>
      </c>
      <c r="L1909" s="7">
        <f t="shared" si="7"/>
        <v>-0.003895611481</v>
      </c>
      <c r="M1909" s="50" t="b">
        <f t="shared" si="8"/>
        <v>0</v>
      </c>
      <c r="N1909" s="50" t="b">
        <f t="shared" si="9"/>
        <v>0</v>
      </c>
      <c r="O1909" s="50">
        <f t="shared" si="10"/>
        <v>1</v>
      </c>
      <c r="P1909" s="4">
        <f t="shared" si="38"/>
        <v>284000</v>
      </c>
      <c r="Q1909" s="21">
        <f t="shared" si="31"/>
        <v>3</v>
      </c>
      <c r="V1909" s="52"/>
      <c r="W1909" s="53" t="str">
        <f t="shared" si="33"/>
        <v/>
      </c>
      <c r="AE1909" s="16"/>
      <c r="AF1909" s="17" t="str">
        <f t="shared" si="30"/>
        <v>#VALUE!</v>
      </c>
      <c r="AG1909" s="17" t="str">
        <f t="shared" si="22"/>
        <v>#N/A</v>
      </c>
      <c r="AH1909" s="17" t="str">
        <f t="shared" si="23"/>
        <v>#N/A</v>
      </c>
      <c r="AI1909" s="34">
        <f t="shared" si="24"/>
        <v>1</v>
      </c>
      <c r="AJ1909" s="18">
        <f t="shared" si="25"/>
        <v>8046.747</v>
      </c>
      <c r="AK1909" s="18">
        <f t="shared" si="26"/>
        <v>7823.22625</v>
      </c>
      <c r="AL1909" s="18">
        <f t="shared" si="27"/>
        <v>7599.7055</v>
      </c>
    </row>
    <row r="1910" ht="12.75" customHeight="1">
      <c r="A1910" s="1">
        <v>42625.0</v>
      </c>
      <c r="B1910" s="2">
        <v>754.12</v>
      </c>
      <c r="C1910" s="3">
        <v>8947.06</v>
      </c>
      <c r="D1910" s="2">
        <v>8899.0</v>
      </c>
      <c r="E1910" s="4"/>
      <c r="F1910" s="5">
        <f t="shared" si="1"/>
        <v>707.194</v>
      </c>
      <c r="G1910" s="6">
        <f t="shared" si="2"/>
        <v>0.9980516167</v>
      </c>
      <c r="H1910" s="6">
        <f t="shared" si="3"/>
        <v>1.101527991</v>
      </c>
      <c r="I1910" s="5" t="b">
        <f t="shared" si="4"/>
        <v>0</v>
      </c>
      <c r="J1910" s="48">
        <f t="shared" si="5"/>
        <v>0</v>
      </c>
      <c r="K1910" s="4">
        <f t="shared" si="6"/>
        <v>-54</v>
      </c>
      <c r="L1910" s="7">
        <f t="shared" si="7"/>
        <v>-0.005371596927</v>
      </c>
      <c r="M1910" s="50" t="b">
        <f t="shared" si="8"/>
        <v>0</v>
      </c>
      <c r="N1910" s="50" t="b">
        <f t="shared" si="9"/>
        <v>0</v>
      </c>
      <c r="O1910" s="50">
        <f t="shared" si="10"/>
        <v>1</v>
      </c>
      <c r="P1910" s="4">
        <f t="shared" si="38"/>
        <v>282950</v>
      </c>
      <c r="Q1910" s="21">
        <f t="shared" si="31"/>
        <v>3</v>
      </c>
      <c r="V1910" s="52"/>
      <c r="W1910" s="53" t="str">
        <f t="shared" si="33"/>
        <v/>
      </c>
      <c r="AE1910" s="16"/>
      <c r="AF1910" s="17" t="str">
        <f t="shared" si="30"/>
        <v>#VALUE!</v>
      </c>
      <c r="AG1910" s="17" t="str">
        <f t="shared" si="22"/>
        <v>#N/A</v>
      </c>
      <c r="AH1910" s="17" t="str">
        <f t="shared" si="23"/>
        <v>#N/A</v>
      </c>
      <c r="AI1910" s="34">
        <f t="shared" si="24"/>
        <v>1</v>
      </c>
      <c r="AJ1910" s="18">
        <f t="shared" si="25"/>
        <v>8052.354</v>
      </c>
      <c r="AK1910" s="18">
        <f t="shared" si="26"/>
        <v>7828.6775</v>
      </c>
      <c r="AL1910" s="18">
        <f t="shared" si="27"/>
        <v>7605.001</v>
      </c>
    </row>
    <row r="1911" ht="12.75" customHeight="1">
      <c r="A1911" s="1">
        <v>42623.0</v>
      </c>
      <c r="B1911" s="2">
        <v>483.46</v>
      </c>
      <c r="C1911" s="3">
        <v>9053.69</v>
      </c>
      <c r="D1911" s="2">
        <v>8953.0</v>
      </c>
      <c r="E1911" s="4"/>
      <c r="F1911" s="5">
        <f t="shared" si="1"/>
        <v>706.728</v>
      </c>
      <c r="G1911" s="6">
        <f t="shared" si="2"/>
        <v>1.010549633</v>
      </c>
      <c r="H1911" s="6">
        <f t="shared" si="3"/>
        <v>1.105139794</v>
      </c>
      <c r="I1911" s="5" t="b">
        <f t="shared" si="4"/>
        <v>0</v>
      </c>
      <c r="J1911" s="48">
        <f t="shared" si="5"/>
        <v>0</v>
      </c>
      <c r="K1911" s="4">
        <f t="shared" si="6"/>
        <v>-174</v>
      </c>
      <c r="L1911" s="7">
        <f t="shared" si="7"/>
        <v>-0.01112143226</v>
      </c>
      <c r="M1911" s="50" t="b">
        <f t="shared" si="8"/>
        <v>0</v>
      </c>
      <c r="N1911" s="50" t="b">
        <f t="shared" si="9"/>
        <v>0</v>
      </c>
      <c r="O1911" s="50">
        <f t="shared" si="10"/>
        <v>1</v>
      </c>
      <c r="P1911" s="4">
        <f t="shared" si="38"/>
        <v>291050</v>
      </c>
      <c r="Q1911" s="21">
        <f t="shared" si="31"/>
        <v>3</v>
      </c>
      <c r="V1911" s="52"/>
      <c r="W1911" s="53" t="str">
        <f t="shared" si="33"/>
        <v/>
      </c>
      <c r="AE1911" s="16"/>
      <c r="AF1911" s="17" t="str">
        <f t="shared" si="30"/>
        <v>#VALUE!</v>
      </c>
      <c r="AG1911" s="17" t="str">
        <f t="shared" si="22"/>
        <v>#N/A</v>
      </c>
      <c r="AH1911" s="17" t="str">
        <f t="shared" si="23"/>
        <v>#N/A</v>
      </c>
      <c r="AI1911" s="34">
        <f t="shared" si="24"/>
        <v>1</v>
      </c>
      <c r="AJ1911" s="18">
        <f t="shared" si="25"/>
        <v>8148.321</v>
      </c>
      <c r="AK1911" s="18">
        <f t="shared" si="26"/>
        <v>7921.97875</v>
      </c>
      <c r="AL1911" s="18">
        <f t="shared" si="27"/>
        <v>7695.6365</v>
      </c>
    </row>
    <row r="1912" ht="12.75" customHeight="1">
      <c r="A1912" s="1">
        <v>42622.0</v>
      </c>
      <c r="B1912" s="2">
        <v>667.46</v>
      </c>
      <c r="C1912" s="3">
        <v>9164.88</v>
      </c>
      <c r="D1912" s="2">
        <v>9127.0</v>
      </c>
      <c r="E1912" s="4"/>
      <c r="F1912" s="5">
        <f t="shared" si="1"/>
        <v>734.828</v>
      </c>
      <c r="G1912" s="6">
        <f t="shared" si="2"/>
        <v>1.023885329</v>
      </c>
      <c r="H1912" s="6">
        <f t="shared" si="3"/>
        <v>1.099782544</v>
      </c>
      <c r="I1912" s="5" t="b">
        <f t="shared" si="4"/>
        <v>0</v>
      </c>
      <c r="J1912" s="48">
        <f t="shared" si="5"/>
        <v>0</v>
      </c>
      <c r="K1912" s="4">
        <f t="shared" si="6"/>
        <v>-112</v>
      </c>
      <c r="L1912" s="7">
        <f t="shared" si="7"/>
        <v>-0.004133169229</v>
      </c>
      <c r="M1912" s="50" t="b">
        <f t="shared" si="8"/>
        <v>0</v>
      </c>
      <c r="N1912" s="50" t="b">
        <f t="shared" si="9"/>
        <v>0</v>
      </c>
      <c r="O1912" s="50">
        <f t="shared" si="10"/>
        <v>1</v>
      </c>
      <c r="P1912" s="4">
        <f t="shared" si="38"/>
        <v>317150</v>
      </c>
      <c r="Q1912" s="21">
        <f t="shared" si="31"/>
        <v>3</v>
      </c>
      <c r="V1912" s="52"/>
      <c r="W1912" s="53" t="str">
        <f t="shared" si="33"/>
        <v/>
      </c>
      <c r="AE1912" s="16"/>
      <c r="AF1912" s="17" t="str">
        <f t="shared" si="30"/>
        <v>#VALUE!</v>
      </c>
      <c r="AG1912" s="17" t="str">
        <f t="shared" si="22"/>
        <v>#N/A</v>
      </c>
      <c r="AH1912" s="17" t="str">
        <f t="shared" si="23"/>
        <v>#N/A</v>
      </c>
      <c r="AI1912" s="34">
        <f t="shared" si="24"/>
        <v>1</v>
      </c>
      <c r="AJ1912" s="18">
        <f t="shared" si="25"/>
        <v>8248.392</v>
      </c>
      <c r="AK1912" s="18">
        <f t="shared" si="26"/>
        <v>8019.27</v>
      </c>
      <c r="AL1912" s="18">
        <f t="shared" si="27"/>
        <v>7790.148</v>
      </c>
    </row>
    <row r="1913" ht="12.75" customHeight="1">
      <c r="A1913" s="1">
        <v>42621.0</v>
      </c>
      <c r="B1913" s="2">
        <v>761.97</v>
      </c>
      <c r="C1913" s="3">
        <v>9262.89</v>
      </c>
      <c r="D1913" s="2">
        <v>9239.0</v>
      </c>
      <c r="E1913" s="4"/>
      <c r="F1913" s="5">
        <f t="shared" si="1"/>
        <v>758.336</v>
      </c>
      <c r="G1913" s="6">
        <f t="shared" si="2"/>
        <v>1.036128866</v>
      </c>
      <c r="H1913" s="6">
        <f t="shared" si="3"/>
        <v>1.099135682</v>
      </c>
      <c r="I1913" s="5" t="b">
        <f t="shared" si="4"/>
        <v>0</v>
      </c>
      <c r="J1913" s="48">
        <f t="shared" si="5"/>
        <v>0</v>
      </c>
      <c r="K1913" s="4">
        <f t="shared" si="6"/>
        <v>-14</v>
      </c>
      <c r="L1913" s="7">
        <f t="shared" si="7"/>
        <v>-0.00257910868</v>
      </c>
      <c r="M1913" s="50" t="b">
        <f t="shared" si="8"/>
        <v>0</v>
      </c>
      <c r="N1913" s="50" t="b">
        <f t="shared" si="9"/>
        <v>0</v>
      </c>
      <c r="O1913" s="50">
        <f t="shared" si="10"/>
        <v>1</v>
      </c>
      <c r="P1913" s="4">
        <f t="shared" si="38"/>
        <v>333950</v>
      </c>
      <c r="Q1913" s="21">
        <f t="shared" si="31"/>
        <v>3</v>
      </c>
      <c r="V1913" s="52"/>
      <c r="W1913" s="53" t="str">
        <f t="shared" si="33"/>
        <v/>
      </c>
      <c r="AE1913" s="16"/>
      <c r="AF1913" s="17" t="str">
        <f t="shared" si="30"/>
        <v>#VALUE!</v>
      </c>
      <c r="AG1913" s="17" t="str">
        <f t="shared" si="22"/>
        <v>#N/A</v>
      </c>
      <c r="AH1913" s="17" t="str">
        <f t="shared" si="23"/>
        <v>#N/A</v>
      </c>
      <c r="AI1913" s="34">
        <f t="shared" si="24"/>
        <v>1</v>
      </c>
      <c r="AJ1913" s="18">
        <f t="shared" si="25"/>
        <v>8336.601</v>
      </c>
      <c r="AK1913" s="18">
        <f t="shared" si="26"/>
        <v>8105.02875</v>
      </c>
      <c r="AL1913" s="18">
        <f t="shared" si="27"/>
        <v>7873.4565</v>
      </c>
    </row>
    <row r="1914" ht="12.75" customHeight="1">
      <c r="A1914" s="1">
        <v>42620.0</v>
      </c>
      <c r="B1914" s="2">
        <v>868.96</v>
      </c>
      <c r="C1914" s="3">
        <v>9259.07</v>
      </c>
      <c r="D1914" s="2">
        <v>9253.0</v>
      </c>
      <c r="E1914" s="4"/>
      <c r="F1914" s="5">
        <f t="shared" si="1"/>
        <v>764.218</v>
      </c>
      <c r="G1914" s="6">
        <f t="shared" si="2"/>
        <v>1.036970769</v>
      </c>
      <c r="H1914" s="6">
        <f t="shared" si="3"/>
        <v>1.100212118</v>
      </c>
      <c r="I1914" s="5" t="b">
        <f t="shared" si="4"/>
        <v>0</v>
      </c>
      <c r="J1914" s="48">
        <f t="shared" si="5"/>
        <v>0</v>
      </c>
      <c r="K1914" s="4">
        <f t="shared" si="6"/>
        <v>103</v>
      </c>
      <c r="L1914" s="7">
        <f t="shared" si="7"/>
        <v>-0.0006555733999</v>
      </c>
      <c r="M1914" s="50" t="b">
        <f t="shared" si="8"/>
        <v>0</v>
      </c>
      <c r="N1914" s="50" t="b">
        <f t="shared" si="9"/>
        <v>0</v>
      </c>
      <c r="O1914" s="50">
        <f t="shared" si="10"/>
        <v>1</v>
      </c>
      <c r="P1914" s="4">
        <f t="shared" si="38"/>
        <v>336750</v>
      </c>
      <c r="Q1914" s="21">
        <f t="shared" si="31"/>
        <v>4</v>
      </c>
      <c r="V1914" s="52"/>
      <c r="W1914" s="53" t="str">
        <f t="shared" si="33"/>
        <v/>
      </c>
      <c r="AE1914" s="16"/>
      <c r="AF1914" s="17" t="str">
        <f t="shared" si="30"/>
        <v>#VALUE!</v>
      </c>
      <c r="AG1914" s="17" t="str">
        <f t="shared" si="22"/>
        <v>#N/A</v>
      </c>
      <c r="AH1914" s="17" t="str">
        <f t="shared" si="23"/>
        <v>#N/A</v>
      </c>
      <c r="AI1914" s="34">
        <f t="shared" si="24"/>
        <v>1</v>
      </c>
      <c r="AJ1914" s="18">
        <f t="shared" si="25"/>
        <v>8333.163</v>
      </c>
      <c r="AK1914" s="18">
        <f t="shared" si="26"/>
        <v>8101.68625</v>
      </c>
      <c r="AL1914" s="18">
        <f t="shared" si="27"/>
        <v>7870.2095</v>
      </c>
    </row>
    <row r="1915" ht="12.75" customHeight="1">
      <c r="A1915" s="1">
        <v>42619.0</v>
      </c>
      <c r="B1915" s="2">
        <v>751.79</v>
      </c>
      <c r="C1915" s="3">
        <v>9181.85</v>
      </c>
      <c r="D1915" s="2">
        <v>9150.0</v>
      </c>
      <c r="E1915" s="4"/>
      <c r="F1915" s="5">
        <f t="shared" si="1"/>
        <v>761.428</v>
      </c>
      <c r="G1915" s="6">
        <f t="shared" si="2"/>
        <v>1.029635068</v>
      </c>
      <c r="H1915" s="6">
        <f t="shared" si="3"/>
        <v>1.088209484</v>
      </c>
      <c r="I1915" s="5" t="b">
        <f t="shared" si="4"/>
        <v>0</v>
      </c>
      <c r="J1915" s="48">
        <f t="shared" si="5"/>
        <v>0</v>
      </c>
      <c r="K1915" s="4">
        <f t="shared" si="6"/>
        <v>88</v>
      </c>
      <c r="L1915" s="7">
        <f t="shared" si="7"/>
        <v>-0.003468799861</v>
      </c>
      <c r="M1915" s="50" t="b">
        <f t="shared" si="8"/>
        <v>0</v>
      </c>
      <c r="N1915" s="50" t="b">
        <f t="shared" si="9"/>
        <v>0</v>
      </c>
      <c r="O1915" s="50">
        <f t="shared" si="10"/>
        <v>1</v>
      </c>
      <c r="P1915" s="4">
        <f t="shared" si="38"/>
        <v>321300</v>
      </c>
      <c r="Q1915" s="21">
        <f t="shared" si="31"/>
        <v>3</v>
      </c>
      <c r="V1915" s="52"/>
      <c r="W1915" s="53" t="str">
        <f t="shared" si="33"/>
        <v/>
      </c>
      <c r="AE1915" s="16"/>
      <c r="AF1915" s="17" t="str">
        <f t="shared" si="30"/>
        <v>#VALUE!</v>
      </c>
      <c r="AG1915" s="17" t="str">
        <f t="shared" si="22"/>
        <v>#N/A</v>
      </c>
      <c r="AH1915" s="17" t="str">
        <f t="shared" si="23"/>
        <v>#N/A</v>
      </c>
      <c r="AI1915" s="34">
        <f t="shared" si="24"/>
        <v>1</v>
      </c>
      <c r="AJ1915" s="18">
        <f t="shared" si="25"/>
        <v>8263.665</v>
      </c>
      <c r="AK1915" s="18">
        <f t="shared" si="26"/>
        <v>8034.11875</v>
      </c>
      <c r="AL1915" s="18">
        <f t="shared" si="27"/>
        <v>7804.5725</v>
      </c>
    </row>
    <row r="1916" ht="12.75" customHeight="1">
      <c r="A1916" s="1">
        <v>42618.0</v>
      </c>
      <c r="B1916" s="2">
        <v>623.96</v>
      </c>
      <c r="C1916" s="3">
        <v>9090.13</v>
      </c>
      <c r="D1916" s="2">
        <v>9062.0</v>
      </c>
      <c r="E1916" s="4"/>
      <c r="F1916" s="5">
        <f t="shared" si="1"/>
        <v>749.022</v>
      </c>
      <c r="G1916" s="6">
        <f t="shared" si="2"/>
        <v>1.020581259</v>
      </c>
      <c r="H1916" s="6">
        <f t="shared" si="3"/>
        <v>1.087051001</v>
      </c>
      <c r="I1916" s="5" t="b">
        <f t="shared" si="4"/>
        <v>0</v>
      </c>
      <c r="J1916" s="48">
        <f t="shared" si="5"/>
        <v>0</v>
      </c>
      <c r="K1916" s="4">
        <f t="shared" si="6"/>
        <v>131</v>
      </c>
      <c r="L1916" s="7">
        <f t="shared" si="7"/>
        <v>-0.003094565204</v>
      </c>
      <c r="M1916" s="50" t="b">
        <f t="shared" si="8"/>
        <v>0</v>
      </c>
      <c r="N1916" s="50" t="b">
        <f t="shared" si="9"/>
        <v>0</v>
      </c>
      <c r="O1916" s="50">
        <f t="shared" si="10"/>
        <v>1</v>
      </c>
      <c r="P1916" s="4">
        <f t="shared" si="38"/>
        <v>308100</v>
      </c>
      <c r="Q1916" s="21">
        <f t="shared" si="31"/>
        <v>3</v>
      </c>
      <c r="V1916" s="52"/>
      <c r="W1916" s="53" t="str">
        <f t="shared" si="33"/>
        <v/>
      </c>
      <c r="AE1916" s="16"/>
      <c r="AF1916" s="17" t="str">
        <f t="shared" si="30"/>
        <v>#VALUE!</v>
      </c>
      <c r="AG1916" s="17" t="str">
        <f t="shared" si="22"/>
        <v>#N/A</v>
      </c>
      <c r="AH1916" s="17" t="str">
        <f t="shared" si="23"/>
        <v>#N/A</v>
      </c>
      <c r="AI1916" s="34">
        <f t="shared" si="24"/>
        <v>1</v>
      </c>
      <c r="AJ1916" s="18">
        <f t="shared" si="25"/>
        <v>8181.117</v>
      </c>
      <c r="AK1916" s="18">
        <f t="shared" si="26"/>
        <v>7953.86375</v>
      </c>
      <c r="AL1916" s="18">
        <f t="shared" si="27"/>
        <v>7726.6105</v>
      </c>
    </row>
    <row r="1917" ht="12.75" customHeight="1">
      <c r="A1917" s="1">
        <v>42615.0</v>
      </c>
      <c r="B1917" s="2">
        <v>785.0</v>
      </c>
      <c r="C1917" s="3">
        <v>8987.55</v>
      </c>
      <c r="D1917" s="2">
        <v>8931.0</v>
      </c>
      <c r="E1917" s="4"/>
      <c r="F1917" s="5">
        <f t="shared" si="1"/>
        <v>753.88</v>
      </c>
      <c r="G1917" s="6">
        <f t="shared" si="2"/>
        <v>1.009772143</v>
      </c>
      <c r="H1917" s="6">
        <f t="shared" si="3"/>
        <v>1.081979557</v>
      </c>
      <c r="I1917" s="5" t="b">
        <f t="shared" si="4"/>
        <v>0</v>
      </c>
      <c r="J1917" s="48">
        <f t="shared" si="5"/>
        <v>0</v>
      </c>
      <c r="K1917" s="4">
        <f t="shared" si="6"/>
        <v>-10</v>
      </c>
      <c r="L1917" s="7">
        <f t="shared" si="7"/>
        <v>-0.006292037318</v>
      </c>
      <c r="M1917" s="50" t="b">
        <f t="shared" si="8"/>
        <v>0</v>
      </c>
      <c r="N1917" s="50" t="b">
        <f t="shared" si="9"/>
        <v>0</v>
      </c>
      <c r="O1917" s="50">
        <f t="shared" si="10"/>
        <v>1</v>
      </c>
      <c r="P1917" s="4">
        <f t="shared" si="38"/>
        <v>288450</v>
      </c>
      <c r="Q1917" s="21">
        <f t="shared" si="31"/>
        <v>3</v>
      </c>
      <c r="V1917" s="52"/>
      <c r="W1917" s="53" t="str">
        <f t="shared" si="33"/>
        <v/>
      </c>
      <c r="AE1917" s="16"/>
      <c r="AF1917" s="17" t="str">
        <f t="shared" si="30"/>
        <v>#VALUE!</v>
      </c>
      <c r="AG1917" s="17" t="str">
        <f t="shared" si="22"/>
        <v>#N/A</v>
      </c>
      <c r="AH1917" s="17" t="str">
        <f t="shared" si="23"/>
        <v>#N/A</v>
      </c>
      <c r="AI1917" s="34">
        <f t="shared" si="24"/>
        <v>1</v>
      </c>
      <c r="AJ1917" s="18">
        <f t="shared" si="25"/>
        <v>8088.795</v>
      </c>
      <c r="AK1917" s="18">
        <f t="shared" si="26"/>
        <v>7864.10625</v>
      </c>
      <c r="AL1917" s="18">
        <f t="shared" si="27"/>
        <v>7639.4175</v>
      </c>
    </row>
    <row r="1918" ht="12.75" customHeight="1">
      <c r="A1918" s="1">
        <v>42614.0</v>
      </c>
      <c r="B1918" s="2">
        <v>791.38</v>
      </c>
      <c r="C1918" s="3">
        <v>9001.15</v>
      </c>
      <c r="D1918" s="2">
        <v>8941.0</v>
      </c>
      <c r="E1918" s="4"/>
      <c r="F1918" s="5">
        <f t="shared" si="1"/>
        <v>726.008</v>
      </c>
      <c r="G1918" s="6">
        <f t="shared" si="2"/>
        <v>1.011883067</v>
      </c>
      <c r="H1918" s="6">
        <f t="shared" si="3"/>
        <v>1.081041783</v>
      </c>
      <c r="I1918" s="5" t="b">
        <f t="shared" si="4"/>
        <v>0</v>
      </c>
      <c r="J1918" s="48">
        <f t="shared" si="5"/>
        <v>0</v>
      </c>
      <c r="K1918" s="4">
        <f t="shared" si="6"/>
        <v>-35</v>
      </c>
      <c r="L1918" s="7">
        <f t="shared" si="7"/>
        <v>-0.006682479461</v>
      </c>
      <c r="M1918" s="50" t="b">
        <f t="shared" si="8"/>
        <v>0</v>
      </c>
      <c r="N1918" s="50" t="b">
        <f t="shared" si="9"/>
        <v>0</v>
      </c>
      <c r="O1918" s="50">
        <f t="shared" si="10"/>
        <v>1</v>
      </c>
      <c r="P1918" s="4">
        <f t="shared" si="38"/>
        <v>289950</v>
      </c>
      <c r="Q1918" s="21">
        <f t="shared" si="31"/>
        <v>3</v>
      </c>
      <c r="V1918" s="52"/>
      <c r="W1918" s="53" t="str">
        <f t="shared" si="33"/>
        <v/>
      </c>
      <c r="AE1918" s="16"/>
      <c r="AF1918" s="17" t="str">
        <f t="shared" si="30"/>
        <v>#VALUE!</v>
      </c>
      <c r="AG1918" s="17" t="str">
        <f t="shared" si="22"/>
        <v>#N/A</v>
      </c>
      <c r="AH1918" s="17" t="str">
        <f t="shared" si="23"/>
        <v>#N/A</v>
      </c>
      <c r="AI1918" s="34">
        <f t="shared" si="24"/>
        <v>1</v>
      </c>
      <c r="AJ1918" s="18">
        <f t="shared" si="25"/>
        <v>8101.035</v>
      </c>
      <c r="AK1918" s="18">
        <f t="shared" si="26"/>
        <v>7876.00625</v>
      </c>
      <c r="AL1918" s="18">
        <f t="shared" si="27"/>
        <v>7650.9775</v>
      </c>
    </row>
    <row r="1919" ht="12.75" customHeight="1">
      <c r="A1919" s="1">
        <v>42613.0</v>
      </c>
      <c r="B1919" s="2">
        <v>855.01</v>
      </c>
      <c r="C1919" s="3">
        <v>9068.85</v>
      </c>
      <c r="D1919" s="2">
        <v>8976.0</v>
      </c>
      <c r="E1919" s="4"/>
      <c r="F1919" s="5">
        <f t="shared" si="1"/>
        <v>720.066</v>
      </c>
      <c r="G1919" s="6">
        <f t="shared" si="2"/>
        <v>1.020266062</v>
      </c>
      <c r="H1919" s="6">
        <f t="shared" si="3"/>
        <v>1.08518267</v>
      </c>
      <c r="I1919" s="5" t="b">
        <f t="shared" si="4"/>
        <v>0</v>
      </c>
      <c r="J1919" s="48">
        <f t="shared" si="5"/>
        <v>0</v>
      </c>
      <c r="K1919" s="4">
        <f t="shared" si="6"/>
        <v>-60</v>
      </c>
      <c r="L1919" s="7">
        <f t="shared" si="7"/>
        <v>-0.01023834334</v>
      </c>
      <c r="M1919" s="50" t="b">
        <f t="shared" si="8"/>
        <v>0</v>
      </c>
      <c r="N1919" s="50" t="b">
        <f t="shared" si="9"/>
        <v>0</v>
      </c>
      <c r="O1919" s="50">
        <f t="shared" si="10"/>
        <v>1</v>
      </c>
      <c r="P1919" s="4">
        <f t="shared" si="38"/>
        <v>295200</v>
      </c>
      <c r="Q1919" s="21">
        <f t="shared" si="31"/>
        <v>3</v>
      </c>
      <c r="V1919" s="52"/>
      <c r="W1919" s="53" t="str">
        <f t="shared" si="33"/>
        <v/>
      </c>
      <c r="AE1919" s="16"/>
      <c r="AF1919" s="17" t="str">
        <f t="shared" si="30"/>
        <v>#VALUE!</v>
      </c>
      <c r="AG1919" s="17" t="str">
        <f t="shared" si="22"/>
        <v>#N/A</v>
      </c>
      <c r="AH1919" s="17" t="str">
        <f t="shared" si="23"/>
        <v>#N/A</v>
      </c>
      <c r="AI1919" s="34">
        <f t="shared" si="24"/>
        <v>1</v>
      </c>
      <c r="AJ1919" s="18">
        <f t="shared" si="25"/>
        <v>8161.965</v>
      </c>
      <c r="AK1919" s="18">
        <f t="shared" si="26"/>
        <v>7935.24375</v>
      </c>
      <c r="AL1919" s="18">
        <f t="shared" si="27"/>
        <v>7708.5225</v>
      </c>
    </row>
    <row r="1920" ht="12.75" customHeight="1">
      <c r="A1920" s="1">
        <v>42612.0</v>
      </c>
      <c r="B1920" s="2">
        <v>689.76</v>
      </c>
      <c r="C1920" s="3">
        <v>9110.56</v>
      </c>
      <c r="D1920" s="2">
        <v>9036.0</v>
      </c>
      <c r="E1920" s="4"/>
      <c r="F1920" s="5">
        <f t="shared" si="1"/>
        <v>670.348</v>
      </c>
      <c r="G1920" s="6">
        <f t="shared" si="2"/>
        <v>1.025876607</v>
      </c>
      <c r="H1920" s="6">
        <f t="shared" si="3"/>
        <v>0.9782489335</v>
      </c>
      <c r="I1920" s="5" t="b">
        <f t="shared" si="4"/>
        <v>0</v>
      </c>
      <c r="J1920" s="48">
        <f t="shared" si="5"/>
        <v>0</v>
      </c>
      <c r="K1920" s="4">
        <f t="shared" si="6"/>
        <v>-6</v>
      </c>
      <c r="L1920" s="7">
        <f t="shared" si="7"/>
        <v>-0.008183909661</v>
      </c>
      <c r="M1920" s="50" t="b">
        <f t="shared" si="8"/>
        <v>0</v>
      </c>
      <c r="N1920" s="50" t="b">
        <f t="shared" si="9"/>
        <v>0</v>
      </c>
      <c r="O1920" s="50">
        <f t="shared" si="10"/>
        <v>1</v>
      </c>
      <c r="P1920" s="4">
        <f t="shared" si="38"/>
        <v>304200</v>
      </c>
      <c r="Q1920" s="21">
        <f t="shared" si="31"/>
        <v>3</v>
      </c>
      <c r="V1920" s="52"/>
      <c r="W1920" s="53" t="str">
        <f t="shared" si="33"/>
        <v/>
      </c>
      <c r="AE1920" s="16"/>
      <c r="AF1920" s="17" t="str">
        <f t="shared" si="30"/>
        <v>#VALUE!</v>
      </c>
      <c r="AG1920" s="17" t="str">
        <f t="shared" si="22"/>
        <v>#N/A</v>
      </c>
      <c r="AH1920" s="17" t="str">
        <f t="shared" si="23"/>
        <v>#N/A</v>
      </c>
      <c r="AI1920" s="34">
        <f t="shared" si="24"/>
        <v>1</v>
      </c>
      <c r="AJ1920" s="18">
        <f t="shared" si="25"/>
        <v>8199.504</v>
      </c>
      <c r="AK1920" s="18">
        <f t="shared" si="26"/>
        <v>7971.74</v>
      </c>
      <c r="AL1920" s="18">
        <f t="shared" si="27"/>
        <v>7743.976</v>
      </c>
    </row>
    <row r="1921" ht="12.75" customHeight="1">
      <c r="A1921" s="1">
        <v>42611.0</v>
      </c>
      <c r="B1921" s="2">
        <v>648.25</v>
      </c>
      <c r="C1921" s="3">
        <v>9110.17</v>
      </c>
      <c r="D1921" s="2">
        <v>9042.0</v>
      </c>
      <c r="E1921" s="4"/>
      <c r="F1921" s="5">
        <f t="shared" si="1"/>
        <v>662.188</v>
      </c>
      <c r="G1921" s="6">
        <f t="shared" si="2"/>
        <v>1.026840945</v>
      </c>
      <c r="H1921" s="6">
        <f t="shared" si="3"/>
        <v>0.9793365185</v>
      </c>
      <c r="I1921" s="5" t="b">
        <f t="shared" si="4"/>
        <v>0</v>
      </c>
      <c r="J1921" s="48">
        <f t="shared" si="5"/>
        <v>0</v>
      </c>
      <c r="K1921" s="4">
        <f t="shared" si="6"/>
        <v>-38</v>
      </c>
      <c r="L1921" s="7">
        <f t="shared" si="7"/>
        <v>-0.007482846094</v>
      </c>
      <c r="M1921" s="50" t="b">
        <f t="shared" si="8"/>
        <v>0</v>
      </c>
      <c r="N1921" s="50" t="b">
        <f t="shared" si="9"/>
        <v>0</v>
      </c>
      <c r="O1921" s="50">
        <f t="shared" si="10"/>
        <v>1</v>
      </c>
      <c r="P1921" s="4">
        <f t="shared" si="38"/>
        <v>305100</v>
      </c>
      <c r="Q1921" s="21">
        <f t="shared" si="31"/>
        <v>3</v>
      </c>
      <c r="V1921" s="52"/>
      <c r="W1921" s="53" t="str">
        <f t="shared" si="33"/>
        <v/>
      </c>
      <c r="AE1921" s="16"/>
      <c r="AF1921" s="17" t="str">
        <f t="shared" si="30"/>
        <v>#VALUE!</v>
      </c>
      <c r="AG1921" s="17" t="str">
        <f t="shared" si="22"/>
        <v>#N/A</v>
      </c>
      <c r="AH1921" s="17" t="str">
        <f t="shared" si="23"/>
        <v>#N/A</v>
      </c>
      <c r="AI1921" s="34">
        <f t="shared" si="24"/>
        <v>1</v>
      </c>
      <c r="AJ1921" s="18">
        <f t="shared" si="25"/>
        <v>8199.153</v>
      </c>
      <c r="AK1921" s="18">
        <f t="shared" si="26"/>
        <v>7971.39875</v>
      </c>
      <c r="AL1921" s="18">
        <f t="shared" si="27"/>
        <v>7743.6445</v>
      </c>
    </row>
    <row r="1922" ht="12.75" customHeight="1">
      <c r="A1922" s="1">
        <v>42608.0</v>
      </c>
      <c r="B1922" s="2">
        <v>645.64</v>
      </c>
      <c r="C1922" s="3">
        <v>9131.72</v>
      </c>
      <c r="D1922" s="2">
        <v>9080.0</v>
      </c>
      <c r="E1922" s="4"/>
      <c r="F1922" s="5">
        <f t="shared" si="1"/>
        <v>669.51</v>
      </c>
      <c r="G1922" s="6">
        <f t="shared" si="2"/>
        <v>1.030342517</v>
      </c>
      <c r="H1922" s="6">
        <f t="shared" si="3"/>
        <v>0.9766648644</v>
      </c>
      <c r="I1922" s="5" t="b">
        <f t="shared" si="4"/>
        <v>0</v>
      </c>
      <c r="J1922" s="48">
        <f t="shared" si="5"/>
        <v>0</v>
      </c>
      <c r="K1922" s="4">
        <f t="shared" si="6"/>
        <v>8</v>
      </c>
      <c r="L1922" s="7">
        <f t="shared" si="7"/>
        <v>-0.005663774185</v>
      </c>
      <c r="M1922" s="50" t="b">
        <f t="shared" si="8"/>
        <v>0</v>
      </c>
      <c r="N1922" s="50" t="b">
        <f t="shared" si="9"/>
        <v>0</v>
      </c>
      <c r="O1922" s="50">
        <f t="shared" si="10"/>
        <v>1</v>
      </c>
      <c r="P1922" s="4">
        <f t="shared" si="38"/>
        <v>310800</v>
      </c>
      <c r="Q1922" s="21">
        <f t="shared" si="31"/>
        <v>3</v>
      </c>
      <c r="V1922" s="52"/>
      <c r="W1922" s="53" t="str">
        <f t="shared" si="33"/>
        <v/>
      </c>
      <c r="AE1922" s="16"/>
      <c r="AF1922" s="17" t="str">
        <f t="shared" si="30"/>
        <v>#VALUE!</v>
      </c>
      <c r="AG1922" s="17" t="str">
        <f t="shared" si="22"/>
        <v>#N/A</v>
      </c>
      <c r="AH1922" s="17" t="str">
        <f t="shared" si="23"/>
        <v>#N/A</v>
      </c>
      <c r="AI1922" s="34">
        <f t="shared" si="24"/>
        <v>1</v>
      </c>
      <c r="AJ1922" s="18">
        <f t="shared" si="25"/>
        <v>8218.548</v>
      </c>
      <c r="AK1922" s="18">
        <f t="shared" si="26"/>
        <v>7990.255</v>
      </c>
      <c r="AL1922" s="18">
        <f t="shared" si="27"/>
        <v>7761.962</v>
      </c>
    </row>
    <row r="1923" ht="12.75" customHeight="1">
      <c r="A1923" s="1">
        <v>42607.0</v>
      </c>
      <c r="B1923" s="2">
        <v>761.67</v>
      </c>
      <c r="C1923" s="3">
        <v>9115.47</v>
      </c>
      <c r="D1923" s="2">
        <v>9072.0</v>
      </c>
      <c r="E1923" s="4"/>
      <c r="F1923" s="5">
        <f t="shared" si="1"/>
        <v>704.476</v>
      </c>
      <c r="G1923" s="6">
        <f t="shared" si="2"/>
        <v>1.02954396</v>
      </c>
      <c r="H1923" s="6">
        <f t="shared" si="3"/>
        <v>1.049573759</v>
      </c>
      <c r="I1923" s="5" t="b">
        <f t="shared" si="4"/>
        <v>0</v>
      </c>
      <c r="J1923" s="48">
        <f t="shared" si="5"/>
        <v>0</v>
      </c>
      <c r="K1923" s="4">
        <f t="shared" si="6"/>
        <v>116</v>
      </c>
      <c r="L1923" s="7">
        <f t="shared" si="7"/>
        <v>-0.00476881609</v>
      </c>
      <c r="M1923" s="50" t="b">
        <f t="shared" si="8"/>
        <v>0</v>
      </c>
      <c r="N1923" s="50" t="b">
        <f t="shared" si="9"/>
        <v>0</v>
      </c>
      <c r="O1923" s="50">
        <f t="shared" si="10"/>
        <v>1</v>
      </c>
      <c r="P1923" s="4">
        <f t="shared" si="38"/>
        <v>309600</v>
      </c>
      <c r="Q1923" s="21">
        <f t="shared" si="31"/>
        <v>3</v>
      </c>
      <c r="V1923" s="52"/>
      <c r="W1923" s="53" t="str">
        <f t="shared" si="33"/>
        <v/>
      </c>
      <c r="AE1923" s="16"/>
      <c r="AF1923" s="17" t="str">
        <f t="shared" si="30"/>
        <v>#VALUE!</v>
      </c>
      <c r="AG1923" s="17" t="str">
        <f t="shared" si="22"/>
        <v>#N/A</v>
      </c>
      <c r="AH1923" s="17" t="str">
        <f t="shared" si="23"/>
        <v>#N/A</v>
      </c>
      <c r="AI1923" s="34">
        <f t="shared" si="24"/>
        <v>1</v>
      </c>
      <c r="AJ1923" s="18">
        <f t="shared" si="25"/>
        <v>8203.923</v>
      </c>
      <c r="AK1923" s="18">
        <f t="shared" si="26"/>
        <v>7976.03625</v>
      </c>
      <c r="AL1923" s="18">
        <f t="shared" si="27"/>
        <v>7748.1495</v>
      </c>
    </row>
    <row r="1924" ht="12.75" customHeight="1">
      <c r="A1924" s="1">
        <v>42606.0</v>
      </c>
      <c r="B1924" s="2">
        <v>606.42</v>
      </c>
      <c r="C1924" s="3">
        <v>9017.38</v>
      </c>
      <c r="D1924" s="2">
        <v>8956.0</v>
      </c>
      <c r="E1924" s="4"/>
      <c r="F1924" s="5">
        <f t="shared" si="1"/>
        <v>707.522</v>
      </c>
      <c r="G1924" s="6">
        <f t="shared" si="2"/>
        <v>1.019578159</v>
      </c>
      <c r="H1924" s="6">
        <f t="shared" si="3"/>
        <v>1.041206024</v>
      </c>
      <c r="I1924" s="5" t="b">
        <f t="shared" si="4"/>
        <v>0</v>
      </c>
      <c r="J1924" s="48">
        <f t="shared" si="5"/>
        <v>0</v>
      </c>
      <c r="K1924" s="4">
        <f t="shared" si="6"/>
        <v>-28</v>
      </c>
      <c r="L1924" s="7">
        <f t="shared" si="7"/>
        <v>-0.006806855206</v>
      </c>
      <c r="M1924" s="50" t="b">
        <f t="shared" si="8"/>
        <v>0</v>
      </c>
      <c r="N1924" s="50" t="b">
        <f t="shared" si="9"/>
        <v>0</v>
      </c>
      <c r="O1924" s="50">
        <f t="shared" si="10"/>
        <v>1</v>
      </c>
      <c r="P1924" s="4">
        <f t="shared" si="38"/>
        <v>292200</v>
      </c>
      <c r="Q1924" s="21">
        <f t="shared" si="31"/>
        <v>3</v>
      </c>
      <c r="V1924" s="52"/>
      <c r="W1924" s="53" t="str">
        <f t="shared" si="33"/>
        <v/>
      </c>
      <c r="AE1924" s="16"/>
      <c r="AF1924" s="17" t="str">
        <f t="shared" si="30"/>
        <v>#VALUE!</v>
      </c>
      <c r="AG1924" s="17" t="str">
        <f t="shared" si="22"/>
        <v>#N/A</v>
      </c>
      <c r="AH1924" s="17" t="str">
        <f t="shared" si="23"/>
        <v>#N/A</v>
      </c>
      <c r="AI1924" s="34">
        <f t="shared" si="24"/>
        <v>1</v>
      </c>
      <c r="AJ1924" s="18">
        <f t="shared" si="25"/>
        <v>8115.642</v>
      </c>
      <c r="AK1924" s="18">
        <f t="shared" si="26"/>
        <v>7890.2075</v>
      </c>
      <c r="AL1924" s="18">
        <f t="shared" si="27"/>
        <v>7664.773</v>
      </c>
    </row>
    <row r="1925" ht="12.75" customHeight="1">
      <c r="A1925" s="1">
        <v>42605.0</v>
      </c>
      <c r="B1925" s="2">
        <v>648.96</v>
      </c>
      <c r="C1925" s="3">
        <v>9030.93</v>
      </c>
      <c r="D1925" s="2">
        <v>8984.0</v>
      </c>
      <c r="E1925" s="4"/>
      <c r="F1925" s="5">
        <f t="shared" si="1"/>
        <v>744.116</v>
      </c>
      <c r="G1925" s="6">
        <f t="shared" si="2"/>
        <v>1.022037619</v>
      </c>
      <c r="H1925" s="6">
        <f t="shared" si="3"/>
        <v>1.037654558</v>
      </c>
      <c r="I1925" s="5" t="b">
        <f t="shared" si="4"/>
        <v>0</v>
      </c>
      <c r="J1925" s="48">
        <f t="shared" si="5"/>
        <v>0</v>
      </c>
      <c r="K1925" s="4">
        <f t="shared" si="6"/>
        <v>92</v>
      </c>
      <c r="L1925" s="7">
        <f t="shared" si="7"/>
        <v>-0.005196585512</v>
      </c>
      <c r="M1925" s="50" t="b">
        <f t="shared" si="8"/>
        <v>0</v>
      </c>
      <c r="N1925" s="50" t="b">
        <f t="shared" si="9"/>
        <v>0</v>
      </c>
      <c r="O1925" s="50">
        <f t="shared" si="10"/>
        <v>1</v>
      </c>
      <c r="P1925" s="4">
        <f t="shared" si="38"/>
        <v>296400</v>
      </c>
      <c r="Q1925" s="21">
        <f t="shared" si="31"/>
        <v>3</v>
      </c>
      <c r="V1925" s="52"/>
      <c r="W1925" s="53" t="str">
        <f t="shared" si="33"/>
        <v/>
      </c>
      <c r="AE1925" s="16"/>
      <c r="AF1925" s="17" t="str">
        <f t="shared" si="30"/>
        <v>#VALUE!</v>
      </c>
      <c r="AG1925" s="17" t="str">
        <f t="shared" si="22"/>
        <v>#N/A</v>
      </c>
      <c r="AH1925" s="17" t="str">
        <f t="shared" si="23"/>
        <v>#N/A</v>
      </c>
      <c r="AI1925" s="34">
        <f t="shared" si="24"/>
        <v>1</v>
      </c>
      <c r="AJ1925" s="18">
        <f t="shared" si="25"/>
        <v>8127.837</v>
      </c>
      <c r="AK1925" s="18">
        <f t="shared" si="26"/>
        <v>7902.06375</v>
      </c>
      <c r="AL1925" s="18">
        <f t="shared" si="27"/>
        <v>7676.2905</v>
      </c>
    </row>
    <row r="1926" ht="12.75" customHeight="1">
      <c r="A1926" s="1">
        <v>42604.0</v>
      </c>
      <c r="B1926" s="2">
        <v>684.86</v>
      </c>
      <c r="C1926" s="3">
        <v>8981.81</v>
      </c>
      <c r="D1926" s="2">
        <v>8892.0</v>
      </c>
      <c r="E1926" s="4"/>
      <c r="F1926" s="5">
        <f t="shared" si="1"/>
        <v>780.672</v>
      </c>
      <c r="G1926" s="6">
        <f t="shared" si="2"/>
        <v>1.017567535</v>
      </c>
      <c r="H1926" s="6">
        <f t="shared" si="3"/>
        <v>1.051519269</v>
      </c>
      <c r="I1926" s="5" t="b">
        <f t="shared" si="4"/>
        <v>0</v>
      </c>
      <c r="J1926" s="48">
        <f t="shared" si="5"/>
        <v>0</v>
      </c>
      <c r="K1926" s="4">
        <f t="shared" si="6"/>
        <v>-54</v>
      </c>
      <c r="L1926" s="7">
        <f t="shared" si="7"/>
        <v>-0.009999098177</v>
      </c>
      <c r="M1926" s="50" t="b">
        <f t="shared" si="8"/>
        <v>0</v>
      </c>
      <c r="N1926" s="50" t="b">
        <f t="shared" si="9"/>
        <v>0</v>
      </c>
      <c r="O1926" s="50">
        <f t="shared" si="10"/>
        <v>1</v>
      </c>
      <c r="P1926" s="4">
        <f t="shared" si="38"/>
        <v>282600</v>
      </c>
      <c r="Q1926" s="21">
        <f t="shared" si="31"/>
        <v>3</v>
      </c>
      <c r="V1926" s="52"/>
      <c r="W1926" s="53" t="str">
        <f t="shared" si="33"/>
        <v/>
      </c>
      <c r="AE1926" s="16"/>
      <c r="AF1926" s="17" t="str">
        <f t="shared" si="30"/>
        <v>#VALUE!</v>
      </c>
      <c r="AG1926" s="17" t="str">
        <f t="shared" si="22"/>
        <v>#N/A</v>
      </c>
      <c r="AH1926" s="17" t="str">
        <f t="shared" si="23"/>
        <v>#N/A</v>
      </c>
      <c r="AI1926" s="34">
        <f t="shared" si="24"/>
        <v>1</v>
      </c>
      <c r="AJ1926" s="18">
        <f t="shared" si="25"/>
        <v>8083.629</v>
      </c>
      <c r="AK1926" s="18">
        <f t="shared" si="26"/>
        <v>7859.08375</v>
      </c>
      <c r="AL1926" s="18">
        <f t="shared" si="27"/>
        <v>7634.5385</v>
      </c>
    </row>
    <row r="1927" ht="12.75" customHeight="1">
      <c r="A1927" s="1">
        <v>42601.0</v>
      </c>
      <c r="B1927" s="2">
        <v>820.47</v>
      </c>
      <c r="C1927" s="3">
        <v>9034.27</v>
      </c>
      <c r="D1927" s="2">
        <v>8946.0</v>
      </c>
      <c r="E1927" s="4"/>
      <c r="F1927" s="5">
        <f t="shared" si="1"/>
        <v>798.342</v>
      </c>
      <c r="G1927" s="6">
        <f t="shared" si="2"/>
        <v>1.024647863</v>
      </c>
      <c r="H1927" s="6">
        <f t="shared" si="3"/>
        <v>1.052496379</v>
      </c>
      <c r="I1927" s="5" t="b">
        <f t="shared" si="4"/>
        <v>0</v>
      </c>
      <c r="J1927" s="48">
        <f t="shared" si="5"/>
        <v>0</v>
      </c>
      <c r="K1927" s="4">
        <f t="shared" si="6"/>
        <v>-96</v>
      </c>
      <c r="L1927" s="7">
        <f t="shared" si="7"/>
        <v>-0.009770573605</v>
      </c>
      <c r="M1927" s="50" t="b">
        <f t="shared" si="8"/>
        <v>0</v>
      </c>
      <c r="N1927" s="50" t="b">
        <f t="shared" si="9"/>
        <v>0</v>
      </c>
      <c r="O1927" s="50">
        <f t="shared" si="10"/>
        <v>1</v>
      </c>
      <c r="P1927" s="4">
        <f t="shared" si="38"/>
        <v>290700</v>
      </c>
      <c r="Q1927" s="21">
        <f t="shared" si="31"/>
        <v>3</v>
      </c>
      <c r="V1927" s="52"/>
      <c r="W1927" s="53" t="str">
        <f t="shared" si="33"/>
        <v/>
      </c>
      <c r="AE1927" s="16"/>
      <c r="AF1927" s="17" t="str">
        <f t="shared" si="30"/>
        <v>#VALUE!</v>
      </c>
      <c r="AG1927" s="17" t="str">
        <f t="shared" si="22"/>
        <v>#N/A</v>
      </c>
      <c r="AH1927" s="17" t="str">
        <f t="shared" si="23"/>
        <v>#N/A</v>
      </c>
      <c r="AI1927" s="34">
        <f t="shared" si="24"/>
        <v>1</v>
      </c>
      <c r="AJ1927" s="18">
        <f t="shared" si="25"/>
        <v>8130.843</v>
      </c>
      <c r="AK1927" s="18">
        <f t="shared" si="26"/>
        <v>7904.98625</v>
      </c>
      <c r="AL1927" s="18">
        <f t="shared" si="27"/>
        <v>7679.1295</v>
      </c>
    </row>
    <row r="1928" ht="12.75" customHeight="1">
      <c r="A1928" s="1">
        <v>42600.0</v>
      </c>
      <c r="B1928" s="2">
        <v>776.9</v>
      </c>
      <c r="C1928" s="3">
        <v>9122.5</v>
      </c>
      <c r="D1928" s="2">
        <v>9042.0</v>
      </c>
      <c r="E1928" s="4"/>
      <c r="F1928" s="5">
        <f t="shared" si="1"/>
        <v>803.43</v>
      </c>
      <c r="G1928" s="6">
        <f t="shared" si="2"/>
        <v>1.035904172</v>
      </c>
      <c r="H1928" s="6">
        <f t="shared" si="3"/>
        <v>1.071131682</v>
      </c>
      <c r="I1928" s="5" t="b">
        <f t="shared" si="4"/>
        <v>0</v>
      </c>
      <c r="J1928" s="48">
        <f t="shared" si="5"/>
        <v>0</v>
      </c>
      <c r="K1928" s="4">
        <f t="shared" si="6"/>
        <v>-79</v>
      </c>
      <c r="L1928" s="7">
        <f t="shared" si="7"/>
        <v>-0.008824335434</v>
      </c>
      <c r="M1928" s="50" t="b">
        <f t="shared" si="8"/>
        <v>0</v>
      </c>
      <c r="N1928" s="50" t="b">
        <f t="shared" si="9"/>
        <v>0</v>
      </c>
      <c r="O1928" s="50">
        <f t="shared" si="10"/>
        <v>1</v>
      </c>
      <c r="P1928" s="4">
        <f t="shared" si="38"/>
        <v>305100</v>
      </c>
      <c r="Q1928" s="21">
        <f t="shared" si="31"/>
        <v>3</v>
      </c>
      <c r="V1928" s="52"/>
      <c r="W1928" s="53" t="str">
        <f t="shared" si="33"/>
        <v/>
      </c>
      <c r="AE1928" s="16"/>
      <c r="AF1928" s="17" t="str">
        <f t="shared" si="30"/>
        <v>#VALUE!</v>
      </c>
      <c r="AG1928" s="17" t="str">
        <f t="shared" si="22"/>
        <v>#N/A</v>
      </c>
      <c r="AH1928" s="17" t="str">
        <f t="shared" si="23"/>
        <v>#N/A</v>
      </c>
      <c r="AI1928" s="34">
        <f t="shared" si="24"/>
        <v>1</v>
      </c>
      <c r="AJ1928" s="18">
        <f t="shared" si="25"/>
        <v>8210.25</v>
      </c>
      <c r="AK1928" s="18">
        <f t="shared" si="26"/>
        <v>7982.1875</v>
      </c>
      <c r="AL1928" s="18">
        <f t="shared" si="27"/>
        <v>7754.125</v>
      </c>
    </row>
    <row r="1929" ht="12.75" customHeight="1">
      <c r="A1929" s="1">
        <v>42599.0</v>
      </c>
      <c r="B1929" s="2">
        <v>789.39</v>
      </c>
      <c r="C1929" s="3">
        <v>9117.7</v>
      </c>
      <c r="D1929" s="2">
        <v>9121.0</v>
      </c>
      <c r="E1929" s="4"/>
      <c r="F1929" s="5">
        <f t="shared" si="1"/>
        <v>832.924</v>
      </c>
      <c r="G1929" s="6">
        <f t="shared" si="2"/>
        <v>1.036972013</v>
      </c>
      <c r="H1929" s="6">
        <f t="shared" si="3"/>
        <v>1.174158528</v>
      </c>
      <c r="I1929" s="5" t="b">
        <f t="shared" si="4"/>
        <v>0</v>
      </c>
      <c r="J1929" s="48">
        <f t="shared" si="5"/>
        <v>0</v>
      </c>
      <c r="K1929" s="4">
        <f t="shared" si="6"/>
        <v>33</v>
      </c>
      <c r="L1929" s="7">
        <f t="shared" si="7"/>
        <v>0.0003619333823</v>
      </c>
      <c r="M1929" s="50" t="b">
        <f t="shared" si="8"/>
        <v>0</v>
      </c>
      <c r="N1929" s="50" t="b">
        <f t="shared" si="9"/>
        <v>0</v>
      </c>
      <c r="O1929" s="50">
        <f t="shared" si="10"/>
        <v>-1</v>
      </c>
      <c r="P1929" s="4">
        <f t="shared" si="38"/>
        <v>293250</v>
      </c>
      <c r="Q1929" s="21">
        <f t="shared" si="31"/>
        <v>-3</v>
      </c>
      <c r="V1929" s="52"/>
      <c r="W1929" s="53" t="str">
        <f t="shared" si="33"/>
        <v/>
      </c>
      <c r="AE1929" s="16"/>
      <c r="AF1929" s="17" t="str">
        <f t="shared" si="30"/>
        <v>#VALUE!</v>
      </c>
      <c r="AG1929" s="17" t="str">
        <f t="shared" si="22"/>
        <v>#N/A</v>
      </c>
      <c r="AH1929" s="17" t="str">
        <f t="shared" si="23"/>
        <v>#N/A</v>
      </c>
      <c r="AI1929" s="34">
        <f t="shared" si="24"/>
        <v>1</v>
      </c>
      <c r="AJ1929" s="18">
        <f t="shared" si="25"/>
        <v>8205.93</v>
      </c>
      <c r="AK1929" s="18">
        <f t="shared" si="26"/>
        <v>7977.9875</v>
      </c>
      <c r="AL1929" s="18">
        <f t="shared" si="27"/>
        <v>7750.045</v>
      </c>
    </row>
    <row r="1930" ht="12.75" customHeight="1">
      <c r="A1930" s="1">
        <v>42598.0</v>
      </c>
      <c r="B1930" s="2">
        <v>831.74</v>
      </c>
      <c r="C1930" s="3">
        <v>9110.36</v>
      </c>
      <c r="D1930" s="2">
        <v>9088.0</v>
      </c>
      <c r="E1930" s="4"/>
      <c r="F1930" s="5">
        <f t="shared" si="1"/>
        <v>833.784</v>
      </c>
      <c r="G1930" s="6">
        <f t="shared" si="2"/>
        <v>1.037658156</v>
      </c>
      <c r="H1930" s="6">
        <f t="shared" si="3"/>
        <v>1.171397904</v>
      </c>
      <c r="I1930" s="5" t="b">
        <f t="shared" si="4"/>
        <v>0</v>
      </c>
      <c r="J1930" s="48">
        <f t="shared" si="5"/>
        <v>0</v>
      </c>
      <c r="K1930" s="4">
        <f t="shared" si="6"/>
        <v>-37</v>
      </c>
      <c r="L1930" s="7">
        <f t="shared" si="7"/>
        <v>-0.002454348676</v>
      </c>
      <c r="M1930" s="50" t="b">
        <f t="shared" si="8"/>
        <v>0</v>
      </c>
      <c r="N1930" s="50" t="b">
        <f t="shared" si="9"/>
        <v>0</v>
      </c>
      <c r="O1930" s="50">
        <f t="shared" si="10"/>
        <v>1</v>
      </c>
      <c r="P1930" s="4">
        <f t="shared" si="38"/>
        <v>288300</v>
      </c>
      <c r="Q1930" s="21">
        <f t="shared" si="31"/>
        <v>3</v>
      </c>
      <c r="V1930" s="52"/>
      <c r="W1930" s="53" t="str">
        <f t="shared" si="33"/>
        <v/>
      </c>
      <c r="AE1930" s="16"/>
      <c r="AF1930" s="17" t="str">
        <f t="shared" si="30"/>
        <v>#VALUE!</v>
      </c>
      <c r="AG1930" s="17" t="str">
        <f t="shared" si="22"/>
        <v>#N/A</v>
      </c>
      <c r="AH1930" s="17" t="str">
        <f t="shared" si="23"/>
        <v>#N/A</v>
      </c>
      <c r="AI1930" s="34">
        <f t="shared" si="24"/>
        <v>1</v>
      </c>
      <c r="AJ1930" s="18">
        <f t="shared" si="25"/>
        <v>8199.324</v>
      </c>
      <c r="AK1930" s="18">
        <f t="shared" si="26"/>
        <v>7971.565</v>
      </c>
      <c r="AL1930" s="18">
        <f t="shared" si="27"/>
        <v>7743.806</v>
      </c>
    </row>
    <row r="1931" ht="12.75" customHeight="1">
      <c r="A1931" s="1">
        <v>42597.0</v>
      </c>
      <c r="B1931" s="2">
        <v>773.21</v>
      </c>
      <c r="C1931" s="3">
        <v>9148.51</v>
      </c>
      <c r="D1931" s="2">
        <v>9125.0</v>
      </c>
      <c r="E1931" s="4"/>
      <c r="F1931" s="5">
        <f t="shared" si="1"/>
        <v>825.054</v>
      </c>
      <c r="G1931" s="6">
        <f t="shared" si="2"/>
        <v>1.043943704</v>
      </c>
      <c r="H1931" s="6">
        <f t="shared" si="3"/>
        <v>1.177774456</v>
      </c>
      <c r="I1931" s="5" t="b">
        <f t="shared" si="4"/>
        <v>0</v>
      </c>
      <c r="J1931" s="48">
        <f t="shared" si="5"/>
        <v>0</v>
      </c>
      <c r="K1931" s="4">
        <f t="shared" si="6"/>
        <v>-5</v>
      </c>
      <c r="L1931" s="7">
        <f t="shared" si="7"/>
        <v>-0.00256981738</v>
      </c>
      <c r="M1931" s="50" t="b">
        <f t="shared" si="8"/>
        <v>0</v>
      </c>
      <c r="N1931" s="50" t="b">
        <f t="shared" si="9"/>
        <v>0</v>
      </c>
      <c r="O1931" s="50">
        <f t="shared" si="10"/>
        <v>1</v>
      </c>
      <c r="P1931" s="4">
        <f t="shared" si="38"/>
        <v>293850</v>
      </c>
      <c r="Q1931" s="21">
        <f t="shared" si="31"/>
        <v>3</v>
      </c>
      <c r="V1931" s="52"/>
      <c r="W1931" s="53" t="str">
        <f t="shared" si="33"/>
        <v/>
      </c>
      <c r="AE1931" s="16"/>
      <c r="AF1931" s="17" t="str">
        <f t="shared" si="30"/>
        <v>#VALUE!</v>
      </c>
      <c r="AG1931" s="17" t="str">
        <f t="shared" si="22"/>
        <v>#N/A</v>
      </c>
      <c r="AH1931" s="17" t="str">
        <f t="shared" si="23"/>
        <v>#N/A</v>
      </c>
      <c r="AI1931" s="34">
        <f t="shared" si="24"/>
        <v>1</v>
      </c>
      <c r="AJ1931" s="18">
        <f t="shared" si="25"/>
        <v>8233.659</v>
      </c>
      <c r="AK1931" s="18">
        <f t="shared" si="26"/>
        <v>8004.94625</v>
      </c>
      <c r="AL1931" s="18">
        <f t="shared" si="27"/>
        <v>7776.2335</v>
      </c>
    </row>
    <row r="1932" ht="12.75" customHeight="1">
      <c r="A1932" s="1">
        <v>42594.0</v>
      </c>
      <c r="B1932" s="2">
        <v>845.91</v>
      </c>
      <c r="C1932" s="3">
        <v>9150.39</v>
      </c>
      <c r="D1932" s="2">
        <v>9130.0</v>
      </c>
      <c r="E1932" s="4"/>
      <c r="F1932" s="5">
        <f t="shared" si="1"/>
        <v>835.116</v>
      </c>
      <c r="G1932" s="6">
        <f t="shared" si="2"/>
        <v>1.046252569</v>
      </c>
      <c r="H1932" s="6">
        <f t="shared" si="3"/>
        <v>1.18209737</v>
      </c>
      <c r="I1932" s="5" t="b">
        <f t="shared" si="4"/>
        <v>0</v>
      </c>
      <c r="J1932" s="48">
        <f t="shared" si="5"/>
        <v>0</v>
      </c>
      <c r="K1932" s="4">
        <f t="shared" si="6"/>
        <v>45</v>
      </c>
      <c r="L1932" s="7">
        <f t="shared" si="7"/>
        <v>-0.002228320323</v>
      </c>
      <c r="M1932" s="50" t="b">
        <f t="shared" si="8"/>
        <v>0</v>
      </c>
      <c r="N1932" s="50" t="b">
        <f t="shared" si="9"/>
        <v>0</v>
      </c>
      <c r="O1932" s="50">
        <f t="shared" si="10"/>
        <v>1</v>
      </c>
      <c r="P1932" s="4">
        <f t="shared" si="38"/>
        <v>294600</v>
      </c>
      <c r="Q1932" s="21">
        <f t="shared" si="31"/>
        <v>3</v>
      </c>
      <c r="V1932" s="52"/>
      <c r="W1932" s="53" t="str">
        <f t="shared" si="33"/>
        <v/>
      </c>
      <c r="AE1932" s="16"/>
      <c r="AF1932" s="17" t="str">
        <f t="shared" si="30"/>
        <v>#VALUE!</v>
      </c>
      <c r="AG1932" s="17" t="str">
        <f t="shared" si="22"/>
        <v>#N/A</v>
      </c>
      <c r="AH1932" s="17" t="str">
        <f t="shared" si="23"/>
        <v>#N/A</v>
      </c>
      <c r="AI1932" s="34">
        <f t="shared" si="24"/>
        <v>1</v>
      </c>
      <c r="AJ1932" s="18">
        <f t="shared" si="25"/>
        <v>8235.351</v>
      </c>
      <c r="AK1932" s="18">
        <f t="shared" si="26"/>
        <v>8006.59125</v>
      </c>
      <c r="AL1932" s="18">
        <f t="shared" si="27"/>
        <v>7777.8315</v>
      </c>
    </row>
    <row r="1933" ht="12.75" customHeight="1">
      <c r="A1933" s="1">
        <v>42593.0</v>
      </c>
      <c r="B1933" s="2">
        <v>924.37</v>
      </c>
      <c r="C1933" s="3">
        <v>9131.83</v>
      </c>
      <c r="D1933" s="2">
        <v>9085.0</v>
      </c>
      <c r="E1933" s="4"/>
      <c r="F1933" s="5">
        <f t="shared" si="1"/>
        <v>831.13</v>
      </c>
      <c r="G1933" s="6">
        <f t="shared" si="2"/>
        <v>1.046105427</v>
      </c>
      <c r="H1933" s="6">
        <f t="shared" si="3"/>
        <v>1.187128154</v>
      </c>
      <c r="I1933" s="5" t="b">
        <f t="shared" si="4"/>
        <v>0</v>
      </c>
      <c r="J1933" s="48">
        <f t="shared" si="5"/>
        <v>0</v>
      </c>
      <c r="K1933" s="4">
        <f t="shared" si="6"/>
        <v>-60</v>
      </c>
      <c r="L1933" s="7">
        <f t="shared" si="7"/>
        <v>-0.00512821636</v>
      </c>
      <c r="M1933" s="50" t="b">
        <f t="shared" si="8"/>
        <v>0</v>
      </c>
      <c r="N1933" s="50" t="b">
        <f t="shared" si="9"/>
        <v>0</v>
      </c>
      <c r="O1933" s="50">
        <f t="shared" si="10"/>
        <v>1</v>
      </c>
      <c r="P1933" s="4">
        <f t="shared" si="38"/>
        <v>287850</v>
      </c>
      <c r="Q1933" s="21">
        <f t="shared" si="31"/>
        <v>3</v>
      </c>
      <c r="V1933" s="52"/>
      <c r="W1933" s="53" t="str">
        <f t="shared" si="33"/>
        <v/>
      </c>
      <c r="AE1933" s="16"/>
      <c r="AF1933" s="17" t="str">
        <f t="shared" si="30"/>
        <v>#VALUE!</v>
      </c>
      <c r="AG1933" s="17" t="str">
        <f t="shared" si="22"/>
        <v>#N/A</v>
      </c>
      <c r="AH1933" s="17" t="str">
        <f t="shared" si="23"/>
        <v>#N/A</v>
      </c>
      <c r="AI1933" s="34">
        <f t="shared" si="24"/>
        <v>1</v>
      </c>
      <c r="AJ1933" s="18">
        <f t="shared" si="25"/>
        <v>8218.647</v>
      </c>
      <c r="AK1933" s="18">
        <f t="shared" si="26"/>
        <v>7990.35125</v>
      </c>
      <c r="AL1933" s="18">
        <f t="shared" si="27"/>
        <v>7762.0555</v>
      </c>
    </row>
    <row r="1934" ht="12.75" customHeight="1">
      <c r="A1934" s="1">
        <v>42592.0</v>
      </c>
      <c r="B1934" s="2">
        <v>793.69</v>
      </c>
      <c r="C1934" s="3">
        <v>9200.42</v>
      </c>
      <c r="D1934" s="2">
        <v>9145.0</v>
      </c>
      <c r="E1934" s="4"/>
      <c r="F1934" s="5">
        <f t="shared" si="1"/>
        <v>791.702</v>
      </c>
      <c r="G1934" s="6">
        <f t="shared" si="2"/>
        <v>1.055961491</v>
      </c>
      <c r="H1934" s="6">
        <f t="shared" si="3"/>
        <v>1.066988522</v>
      </c>
      <c r="I1934" s="5" t="b">
        <f t="shared" si="4"/>
        <v>0</v>
      </c>
      <c r="J1934" s="48">
        <f t="shared" si="5"/>
        <v>0</v>
      </c>
      <c r="K1934" s="4">
        <f t="shared" si="6"/>
        <v>27</v>
      </c>
      <c r="L1934" s="7">
        <f t="shared" si="7"/>
        <v>-0.006023638051</v>
      </c>
      <c r="M1934" s="50" t="b">
        <f t="shared" si="8"/>
        <v>0</v>
      </c>
      <c r="N1934" s="50" t="b">
        <f t="shared" si="9"/>
        <v>0</v>
      </c>
      <c r="O1934" s="50">
        <f t="shared" si="10"/>
        <v>1</v>
      </c>
      <c r="P1934" s="4">
        <f t="shared" si="38"/>
        <v>296850</v>
      </c>
      <c r="Q1934" s="21">
        <f t="shared" si="31"/>
        <v>3</v>
      </c>
      <c r="V1934" s="52"/>
      <c r="W1934" s="53" t="str">
        <f t="shared" si="33"/>
        <v/>
      </c>
      <c r="AE1934" s="16"/>
      <c r="AF1934" s="17" t="str">
        <f t="shared" si="30"/>
        <v>#VALUE!</v>
      </c>
      <c r="AG1934" s="17" t="str">
        <f t="shared" si="22"/>
        <v>#N/A</v>
      </c>
      <c r="AH1934" s="17" t="str">
        <f t="shared" si="23"/>
        <v>#N/A</v>
      </c>
      <c r="AI1934" s="34">
        <f t="shared" si="24"/>
        <v>1</v>
      </c>
      <c r="AJ1934" s="18">
        <f t="shared" si="25"/>
        <v>8280.378</v>
      </c>
      <c r="AK1934" s="18">
        <f t="shared" si="26"/>
        <v>8050.3675</v>
      </c>
      <c r="AL1934" s="18">
        <f t="shared" si="27"/>
        <v>7820.357</v>
      </c>
    </row>
    <row r="1935" ht="12.75" customHeight="1">
      <c r="A1935" s="1">
        <v>42591.0</v>
      </c>
      <c r="B1935" s="2">
        <v>788.09</v>
      </c>
      <c r="C1935" s="3">
        <v>9155.08</v>
      </c>
      <c r="D1935" s="2">
        <v>9118.0</v>
      </c>
      <c r="E1935" s="4"/>
      <c r="F1935" s="5">
        <f t="shared" si="1"/>
        <v>772.404</v>
      </c>
      <c r="G1935" s="6">
        <f t="shared" si="2"/>
        <v>1.053039566</v>
      </c>
      <c r="H1935" s="6">
        <f t="shared" si="3"/>
        <v>1.070880801</v>
      </c>
      <c r="I1935" s="5" t="b">
        <f t="shared" si="4"/>
        <v>0</v>
      </c>
      <c r="J1935" s="48">
        <f t="shared" si="5"/>
        <v>0</v>
      </c>
      <c r="K1935" s="4">
        <f t="shared" si="6"/>
        <v>2</v>
      </c>
      <c r="L1935" s="7">
        <f t="shared" si="7"/>
        <v>-0.004050210375</v>
      </c>
      <c r="M1935" s="50" t="b">
        <f t="shared" si="8"/>
        <v>0</v>
      </c>
      <c r="N1935" s="50" t="b">
        <f t="shared" si="9"/>
        <v>0</v>
      </c>
      <c r="O1935" s="50">
        <f t="shared" si="10"/>
        <v>1</v>
      </c>
      <c r="P1935" s="4">
        <f t="shared" si="38"/>
        <v>292800</v>
      </c>
      <c r="Q1935" s="21">
        <f t="shared" si="31"/>
        <v>3</v>
      </c>
      <c r="V1935" s="52"/>
      <c r="W1935" s="53" t="str">
        <f t="shared" si="33"/>
        <v/>
      </c>
      <c r="AE1935" s="16"/>
      <c r="AF1935" s="17" t="str">
        <f t="shared" si="30"/>
        <v>#VALUE!</v>
      </c>
      <c r="AG1935" s="17" t="str">
        <f t="shared" si="22"/>
        <v>#N/A</v>
      </c>
      <c r="AH1935" s="17" t="str">
        <f t="shared" si="23"/>
        <v>#N/A</v>
      </c>
      <c r="AI1935" s="34">
        <f t="shared" si="24"/>
        <v>1</v>
      </c>
      <c r="AJ1935" s="18">
        <f t="shared" si="25"/>
        <v>8239.572</v>
      </c>
      <c r="AK1935" s="18">
        <f t="shared" si="26"/>
        <v>8010.695</v>
      </c>
      <c r="AL1935" s="18">
        <f t="shared" si="27"/>
        <v>7781.818</v>
      </c>
    </row>
    <row r="1936" ht="12.75" customHeight="1">
      <c r="A1936" s="1">
        <v>42590.0</v>
      </c>
      <c r="B1936" s="2">
        <v>823.52</v>
      </c>
      <c r="C1936" s="3">
        <v>9150.26</v>
      </c>
      <c r="D1936" s="2">
        <v>9116.0</v>
      </c>
      <c r="E1936" s="4"/>
      <c r="F1936" s="5">
        <f t="shared" si="1"/>
        <v>761.306</v>
      </c>
      <c r="G1936" s="6">
        <f t="shared" si="2"/>
        <v>1.054712086</v>
      </c>
      <c r="H1936" s="6">
        <f t="shared" si="3"/>
        <v>1.068490014</v>
      </c>
      <c r="I1936" s="5" t="b">
        <f t="shared" si="4"/>
        <v>0</v>
      </c>
      <c r="J1936" s="48">
        <f t="shared" si="5"/>
        <v>0</v>
      </c>
      <c r="K1936" s="4">
        <f t="shared" si="6"/>
        <v>53</v>
      </c>
      <c r="L1936" s="7">
        <f t="shared" si="7"/>
        <v>-0.003744155904</v>
      </c>
      <c r="M1936" s="50" t="b">
        <f t="shared" si="8"/>
        <v>0</v>
      </c>
      <c r="N1936" s="50" t="b">
        <f t="shared" si="9"/>
        <v>0</v>
      </c>
      <c r="O1936" s="50">
        <f t="shared" si="10"/>
        <v>1</v>
      </c>
      <c r="P1936" s="4">
        <f t="shared" si="38"/>
        <v>292500</v>
      </c>
      <c r="Q1936" s="21">
        <f t="shared" si="31"/>
        <v>3</v>
      </c>
      <c r="V1936" s="52"/>
      <c r="W1936" s="53" t="str">
        <f t="shared" si="33"/>
        <v/>
      </c>
      <c r="AE1936" s="16"/>
      <c r="AF1936" s="17" t="str">
        <f t="shared" si="30"/>
        <v>#VALUE!</v>
      </c>
      <c r="AG1936" s="17" t="str">
        <f t="shared" si="22"/>
        <v>#N/A</v>
      </c>
      <c r="AH1936" s="17" t="str">
        <f t="shared" si="23"/>
        <v>#N/A</v>
      </c>
      <c r="AI1936" s="34">
        <f t="shared" si="24"/>
        <v>1</v>
      </c>
      <c r="AJ1936" s="18">
        <f t="shared" si="25"/>
        <v>8235.234</v>
      </c>
      <c r="AK1936" s="18">
        <f t="shared" si="26"/>
        <v>8006.4775</v>
      </c>
      <c r="AL1936" s="18">
        <f t="shared" si="27"/>
        <v>7777.721</v>
      </c>
    </row>
    <row r="1937" ht="12.75" customHeight="1">
      <c r="A1937" s="1">
        <v>42587.0</v>
      </c>
      <c r="B1937" s="2">
        <v>825.98</v>
      </c>
      <c r="C1937" s="3">
        <v>9092.12</v>
      </c>
      <c r="D1937" s="2">
        <v>9063.0</v>
      </c>
      <c r="E1937" s="4"/>
      <c r="F1937" s="5">
        <f t="shared" si="1"/>
        <v>751.68</v>
      </c>
      <c r="G1937" s="6">
        <f t="shared" si="2"/>
        <v>1.050113054</v>
      </c>
      <c r="H1937" s="6">
        <f t="shared" si="3"/>
        <v>1.071833392</v>
      </c>
      <c r="I1937" s="5" t="b">
        <f t="shared" si="4"/>
        <v>0</v>
      </c>
      <c r="J1937" s="48">
        <f t="shared" si="5"/>
        <v>0</v>
      </c>
      <c r="K1937" s="4">
        <f t="shared" si="6"/>
        <v>92</v>
      </c>
      <c r="L1937" s="7">
        <f t="shared" si="7"/>
        <v>-0.003202773391</v>
      </c>
      <c r="M1937" s="50" t="b">
        <f t="shared" si="8"/>
        <v>0</v>
      </c>
      <c r="N1937" s="50" t="b">
        <f t="shared" si="9"/>
        <v>0</v>
      </c>
      <c r="O1937" s="50">
        <f t="shared" si="10"/>
        <v>1</v>
      </c>
      <c r="P1937" s="4">
        <f t="shared" si="38"/>
        <v>284550</v>
      </c>
      <c r="Q1937" s="21">
        <f t="shared" si="31"/>
        <v>3</v>
      </c>
      <c r="V1937" s="52"/>
      <c r="W1937" s="53" t="str">
        <f t="shared" si="33"/>
        <v/>
      </c>
      <c r="AE1937" s="16"/>
      <c r="AF1937" s="17" t="str">
        <f t="shared" si="30"/>
        <v>#VALUE!</v>
      </c>
      <c r="AG1937" s="17" t="str">
        <f t="shared" si="22"/>
        <v>#N/A</v>
      </c>
      <c r="AH1937" s="17" t="str">
        <f t="shared" si="23"/>
        <v>#N/A</v>
      </c>
      <c r="AI1937" s="34">
        <f t="shared" si="24"/>
        <v>1</v>
      </c>
      <c r="AJ1937" s="18">
        <f t="shared" si="25"/>
        <v>8182.908</v>
      </c>
      <c r="AK1937" s="18">
        <f t="shared" si="26"/>
        <v>7955.605</v>
      </c>
      <c r="AL1937" s="18">
        <f t="shared" si="27"/>
        <v>7728.302</v>
      </c>
    </row>
    <row r="1938" ht="12.75" customHeight="1">
      <c r="A1938" s="1">
        <v>42586.0</v>
      </c>
      <c r="B1938" s="2">
        <v>727.23</v>
      </c>
      <c r="C1938" s="3">
        <v>9024.71</v>
      </c>
      <c r="D1938" s="2">
        <v>8971.0</v>
      </c>
      <c r="E1938" s="4"/>
      <c r="F1938" s="5">
        <f t="shared" si="1"/>
        <v>742.592</v>
      </c>
      <c r="G1938" s="6">
        <f t="shared" si="2"/>
        <v>1.044250208</v>
      </c>
      <c r="H1938" s="6">
        <f t="shared" si="3"/>
        <v>1.013810978</v>
      </c>
      <c r="I1938" s="5" t="b">
        <f t="shared" si="4"/>
        <v>0</v>
      </c>
      <c r="J1938" s="48">
        <f t="shared" si="5"/>
        <v>0</v>
      </c>
      <c r="K1938" s="4">
        <f t="shared" si="6"/>
        <v>38</v>
      </c>
      <c r="L1938" s="7">
        <f t="shared" si="7"/>
        <v>-0.005951437775</v>
      </c>
      <c r="M1938" s="50" t="b">
        <f t="shared" si="8"/>
        <v>0</v>
      </c>
      <c r="N1938" s="50" t="b">
        <f t="shared" si="9"/>
        <v>0</v>
      </c>
      <c r="O1938" s="50">
        <f t="shared" si="10"/>
        <v>1</v>
      </c>
      <c r="P1938" s="4">
        <f t="shared" si="38"/>
        <v>270750</v>
      </c>
      <c r="Q1938" s="21">
        <f t="shared" si="31"/>
        <v>3</v>
      </c>
      <c r="V1938" s="52"/>
      <c r="W1938" s="53" t="str">
        <f t="shared" si="33"/>
        <v/>
      </c>
      <c r="AE1938" s="16"/>
      <c r="AF1938" s="17" t="str">
        <f t="shared" si="30"/>
        <v>#VALUE!</v>
      </c>
      <c r="AG1938" s="17" t="str">
        <f t="shared" si="22"/>
        <v>#N/A</v>
      </c>
      <c r="AH1938" s="17" t="str">
        <f t="shared" si="23"/>
        <v>#N/A</v>
      </c>
      <c r="AI1938" s="34">
        <f t="shared" si="24"/>
        <v>1</v>
      </c>
      <c r="AJ1938" s="18">
        <f t="shared" si="25"/>
        <v>8122.239</v>
      </c>
      <c r="AK1938" s="18">
        <f t="shared" si="26"/>
        <v>7896.62125</v>
      </c>
      <c r="AL1938" s="18">
        <f t="shared" si="27"/>
        <v>7671.0035</v>
      </c>
    </row>
    <row r="1939" ht="12.75" customHeight="1">
      <c r="A1939" s="1">
        <v>42585.0</v>
      </c>
      <c r="B1939" s="2">
        <v>697.2</v>
      </c>
      <c r="C1939" s="3">
        <v>9001.71</v>
      </c>
      <c r="D1939" s="2">
        <v>8933.0</v>
      </c>
      <c r="E1939" s="4"/>
      <c r="F1939" s="5">
        <f t="shared" si="1"/>
        <v>771.526</v>
      </c>
      <c r="G1939" s="6">
        <f t="shared" si="2"/>
        <v>1.043336203</v>
      </c>
      <c r="H1939" s="6">
        <f t="shared" si="3"/>
        <v>1.133435525</v>
      </c>
      <c r="I1939" s="5" t="b">
        <f t="shared" si="4"/>
        <v>0</v>
      </c>
      <c r="J1939" s="48">
        <f t="shared" si="5"/>
        <v>0</v>
      </c>
      <c r="K1939" s="4">
        <f t="shared" si="6"/>
        <v>-82</v>
      </c>
      <c r="L1939" s="7">
        <f t="shared" si="7"/>
        <v>-0.007632994176</v>
      </c>
      <c r="M1939" s="50" t="b">
        <f t="shared" si="8"/>
        <v>0</v>
      </c>
      <c r="N1939" s="50" t="b">
        <f t="shared" si="9"/>
        <v>0</v>
      </c>
      <c r="O1939" s="50">
        <f t="shared" si="10"/>
        <v>1</v>
      </c>
      <c r="P1939" s="4">
        <f t="shared" si="38"/>
        <v>265050</v>
      </c>
      <c r="Q1939" s="21">
        <f t="shared" si="31"/>
        <v>3</v>
      </c>
      <c r="V1939" s="52"/>
      <c r="W1939" s="53" t="str">
        <f t="shared" si="33"/>
        <v/>
      </c>
      <c r="AE1939" s="16"/>
      <c r="AF1939" s="17" t="str">
        <f t="shared" si="30"/>
        <v>#VALUE!</v>
      </c>
      <c r="AG1939" s="17" t="str">
        <f t="shared" si="22"/>
        <v>#N/A</v>
      </c>
      <c r="AH1939" s="17" t="str">
        <f t="shared" si="23"/>
        <v>#N/A</v>
      </c>
      <c r="AI1939" s="34">
        <f t="shared" si="24"/>
        <v>1</v>
      </c>
      <c r="AJ1939" s="18">
        <f t="shared" si="25"/>
        <v>8101.539</v>
      </c>
      <c r="AK1939" s="18">
        <f t="shared" si="26"/>
        <v>7876.49625</v>
      </c>
      <c r="AL1939" s="18">
        <f t="shared" si="27"/>
        <v>7651.4535</v>
      </c>
    </row>
    <row r="1940" ht="12.75" customHeight="1">
      <c r="A1940" s="1">
        <v>42584.0</v>
      </c>
      <c r="B1940" s="2">
        <v>732.6</v>
      </c>
      <c r="C1940" s="3">
        <v>9068.76</v>
      </c>
      <c r="D1940" s="2">
        <v>9015.0</v>
      </c>
      <c r="E1940" s="4"/>
      <c r="F1940" s="5">
        <f t="shared" si="1"/>
        <v>821.238</v>
      </c>
      <c r="G1940" s="6">
        <f t="shared" si="2"/>
        <v>1.052876813</v>
      </c>
      <c r="H1940" s="6">
        <f t="shared" si="3"/>
        <v>1.228127092</v>
      </c>
      <c r="I1940" s="5" t="b">
        <f t="shared" si="4"/>
        <v>0</v>
      </c>
      <c r="J1940" s="48">
        <f t="shared" si="5"/>
        <v>0</v>
      </c>
      <c r="K1940" s="4">
        <f t="shared" si="6"/>
        <v>-26</v>
      </c>
      <c r="L1940" s="7">
        <f t="shared" si="7"/>
        <v>-0.005928043084</v>
      </c>
      <c r="M1940" s="50" t="b">
        <f t="shared" si="8"/>
        <v>0</v>
      </c>
      <c r="N1940" s="50" t="b">
        <f t="shared" si="9"/>
        <v>0</v>
      </c>
      <c r="O1940" s="50">
        <f t="shared" si="10"/>
        <v>1</v>
      </c>
      <c r="P1940" s="4">
        <f t="shared" si="38"/>
        <v>277350</v>
      </c>
      <c r="Q1940" s="21">
        <f t="shared" si="31"/>
        <v>3</v>
      </c>
      <c r="V1940" s="52"/>
      <c r="W1940" s="53" t="str">
        <f t="shared" si="33"/>
        <v/>
      </c>
      <c r="AE1940" s="16"/>
      <c r="AF1940" s="17" t="str">
        <f t="shared" si="30"/>
        <v>#VALUE!</v>
      </c>
      <c r="AG1940" s="17" t="str">
        <f t="shared" si="22"/>
        <v>#N/A</v>
      </c>
      <c r="AH1940" s="17" t="str">
        <f t="shared" si="23"/>
        <v>#N/A</v>
      </c>
      <c r="AI1940" s="34">
        <f t="shared" si="24"/>
        <v>1</v>
      </c>
      <c r="AJ1940" s="18">
        <f t="shared" si="25"/>
        <v>8161.884</v>
      </c>
      <c r="AK1940" s="18">
        <f t="shared" si="26"/>
        <v>7935.165</v>
      </c>
      <c r="AL1940" s="18">
        <f t="shared" si="27"/>
        <v>7708.446</v>
      </c>
    </row>
    <row r="1941" ht="12.75" customHeight="1">
      <c r="A1941" s="1">
        <v>42583.0</v>
      </c>
      <c r="B1941" s="2">
        <v>775.39</v>
      </c>
      <c r="C1941" s="3">
        <v>9080.71</v>
      </c>
      <c r="D1941" s="2">
        <v>9041.0</v>
      </c>
      <c r="E1941" s="4"/>
      <c r="F1941" s="5">
        <f t="shared" si="1"/>
        <v>826.146</v>
      </c>
      <c r="G1941" s="6">
        <f t="shared" si="2"/>
        <v>1.056149107</v>
      </c>
      <c r="H1941" s="6">
        <f t="shared" si="3"/>
        <v>1.225623324</v>
      </c>
      <c r="I1941" s="5" t="b">
        <f t="shared" si="4"/>
        <v>0</v>
      </c>
      <c r="J1941" s="48">
        <f t="shared" si="5"/>
        <v>0</v>
      </c>
      <c r="K1941" s="4">
        <f t="shared" si="6"/>
        <v>148</v>
      </c>
      <c r="L1941" s="7">
        <f t="shared" si="7"/>
        <v>-0.004373006076</v>
      </c>
      <c r="M1941" s="50" t="b">
        <f t="shared" si="8"/>
        <v>0</v>
      </c>
      <c r="N1941" s="50" t="b">
        <f t="shared" si="9"/>
        <v>0</v>
      </c>
      <c r="O1941" s="50">
        <f t="shared" si="10"/>
        <v>1</v>
      </c>
      <c r="P1941" s="4">
        <f t="shared" si="38"/>
        <v>281250</v>
      </c>
      <c r="Q1941" s="21">
        <f t="shared" si="31"/>
        <v>3</v>
      </c>
      <c r="V1941" s="52"/>
      <c r="W1941" s="53" t="str">
        <f t="shared" si="33"/>
        <v/>
      </c>
      <c r="AE1941" s="16"/>
      <c r="AF1941" s="17" t="str">
        <f t="shared" si="30"/>
        <v>#VALUE!</v>
      </c>
      <c r="AG1941" s="17" t="str">
        <f t="shared" si="22"/>
        <v>#N/A</v>
      </c>
      <c r="AH1941" s="17" t="str">
        <f t="shared" si="23"/>
        <v>#N/A</v>
      </c>
      <c r="AI1941" s="34">
        <f t="shared" si="24"/>
        <v>1</v>
      </c>
      <c r="AJ1941" s="18">
        <f t="shared" si="25"/>
        <v>8172.639</v>
      </c>
      <c r="AK1941" s="18">
        <f t="shared" si="26"/>
        <v>7945.62125</v>
      </c>
      <c r="AL1941" s="18">
        <f t="shared" si="27"/>
        <v>7718.6035</v>
      </c>
    </row>
    <row r="1942" ht="12.75" customHeight="1">
      <c r="A1942" s="1">
        <v>42580.0</v>
      </c>
      <c r="B1942" s="2">
        <v>780.54</v>
      </c>
      <c r="C1942" s="3">
        <v>8984.41</v>
      </c>
      <c r="D1942" s="2">
        <v>8893.0</v>
      </c>
      <c r="E1942" s="4"/>
      <c r="F1942" s="5">
        <f t="shared" si="1"/>
        <v>825.128</v>
      </c>
      <c r="G1942" s="6">
        <f t="shared" si="2"/>
        <v>1.046800878</v>
      </c>
      <c r="H1942" s="6">
        <f t="shared" si="3"/>
        <v>1.226481872</v>
      </c>
      <c r="I1942" s="5" t="b">
        <f t="shared" si="4"/>
        <v>0</v>
      </c>
      <c r="J1942" s="48">
        <f t="shared" si="5"/>
        <v>0</v>
      </c>
      <c r="K1942" s="4">
        <f t="shared" si="6"/>
        <v>-88</v>
      </c>
      <c r="L1942" s="7">
        <f t="shared" si="7"/>
        <v>-0.0101742908</v>
      </c>
      <c r="M1942" s="50" t="b">
        <f t="shared" si="8"/>
        <v>0</v>
      </c>
      <c r="N1942" s="50" t="b">
        <f t="shared" si="9"/>
        <v>0</v>
      </c>
      <c r="O1942" s="50">
        <f t="shared" si="10"/>
        <v>1</v>
      </c>
      <c r="P1942" s="4">
        <f t="shared" si="38"/>
        <v>259050</v>
      </c>
      <c r="Q1942" s="21">
        <f t="shared" si="31"/>
        <v>3</v>
      </c>
      <c r="V1942" s="52"/>
      <c r="W1942" s="53" t="str">
        <f t="shared" si="33"/>
        <v/>
      </c>
      <c r="AE1942" s="16"/>
      <c r="AF1942" s="17" t="str">
        <f t="shared" si="30"/>
        <v>#VALUE!</v>
      </c>
      <c r="AG1942" s="17" t="str">
        <f t="shared" si="22"/>
        <v>#N/A</v>
      </c>
      <c r="AH1942" s="17" t="str">
        <f t="shared" si="23"/>
        <v>#N/A</v>
      </c>
      <c r="AI1942" s="34">
        <f t="shared" si="24"/>
        <v>1</v>
      </c>
      <c r="AJ1942" s="18">
        <f t="shared" si="25"/>
        <v>8085.969</v>
      </c>
      <c r="AK1942" s="18">
        <f t="shared" si="26"/>
        <v>7861.35875</v>
      </c>
      <c r="AL1942" s="18">
        <f t="shared" si="27"/>
        <v>7636.7485</v>
      </c>
    </row>
    <row r="1943" ht="12.75" customHeight="1">
      <c r="A1943" s="1">
        <v>42579.0</v>
      </c>
      <c r="B1943" s="2">
        <v>871.9</v>
      </c>
      <c r="C1943" s="3">
        <v>9076.64</v>
      </c>
      <c r="D1943" s="2">
        <v>8981.0</v>
      </c>
      <c r="E1943" s="4"/>
      <c r="F1943" s="5">
        <f t="shared" si="1"/>
        <v>829.116</v>
      </c>
      <c r="G1943" s="6">
        <f t="shared" si="2"/>
        <v>1.059190155</v>
      </c>
      <c r="H1943" s="6">
        <f t="shared" si="3"/>
        <v>1.225757815</v>
      </c>
      <c r="I1943" s="5" t="b">
        <f t="shared" si="4"/>
        <v>0</v>
      </c>
      <c r="J1943" s="48">
        <f t="shared" si="5"/>
        <v>0</v>
      </c>
      <c r="K1943" s="4">
        <f t="shared" si="6"/>
        <v>5</v>
      </c>
      <c r="L1943" s="7">
        <f t="shared" si="7"/>
        <v>-0.01053693878</v>
      </c>
      <c r="M1943" s="50" t="b">
        <f t="shared" si="8"/>
        <v>0</v>
      </c>
      <c r="N1943" s="50" t="b">
        <f t="shared" si="9"/>
        <v>0</v>
      </c>
      <c r="O1943" s="50">
        <f t="shared" si="10"/>
        <v>1</v>
      </c>
      <c r="P1943" s="4">
        <f t="shared" si="38"/>
        <v>272250</v>
      </c>
      <c r="Q1943" s="21">
        <f t="shared" si="31"/>
        <v>3</v>
      </c>
      <c r="V1943" s="52"/>
      <c r="W1943" s="53" t="str">
        <f t="shared" si="33"/>
        <v/>
      </c>
      <c r="AE1943" s="16"/>
      <c r="AF1943" s="17" t="str">
        <f t="shared" si="30"/>
        <v>#VALUE!</v>
      </c>
      <c r="AG1943" s="17" t="str">
        <f t="shared" si="22"/>
        <v>#N/A</v>
      </c>
      <c r="AH1943" s="17" t="str">
        <f t="shared" si="23"/>
        <v>#N/A</v>
      </c>
      <c r="AI1943" s="34">
        <f t="shared" si="24"/>
        <v>1</v>
      </c>
      <c r="AJ1943" s="18">
        <f t="shared" si="25"/>
        <v>8168.976</v>
      </c>
      <c r="AK1943" s="18">
        <f t="shared" si="26"/>
        <v>7942.06</v>
      </c>
      <c r="AL1943" s="18">
        <f t="shared" si="27"/>
        <v>7715.144</v>
      </c>
    </row>
    <row r="1944" ht="12.75" customHeight="1">
      <c r="A1944" s="1">
        <v>42578.0</v>
      </c>
      <c r="B1944" s="2">
        <v>945.76</v>
      </c>
      <c r="C1944" s="3">
        <v>9063.39</v>
      </c>
      <c r="D1944" s="2">
        <v>8976.0</v>
      </c>
      <c r="E1944" s="4"/>
      <c r="F1944" s="5">
        <f t="shared" si="1"/>
        <v>853.042</v>
      </c>
      <c r="G1944" s="6">
        <f t="shared" si="2"/>
        <v>1.059256066</v>
      </c>
      <c r="H1944" s="6">
        <f t="shared" si="3"/>
        <v>1.287571148</v>
      </c>
      <c r="I1944" s="5" t="b">
        <f t="shared" si="4"/>
        <v>0</v>
      </c>
      <c r="J1944" s="48">
        <f t="shared" si="5"/>
        <v>0</v>
      </c>
      <c r="K1944" s="4">
        <f t="shared" si="6"/>
        <v>11</v>
      </c>
      <c r="L1944" s="7">
        <f t="shared" si="7"/>
        <v>-0.009642087563</v>
      </c>
      <c r="M1944" s="50" t="b">
        <f t="shared" si="8"/>
        <v>0</v>
      </c>
      <c r="N1944" s="50" t="b">
        <f t="shared" si="9"/>
        <v>0</v>
      </c>
      <c r="O1944" s="50">
        <f t="shared" si="10"/>
        <v>1</v>
      </c>
      <c r="P1944" s="4">
        <f t="shared" si="38"/>
        <v>271500</v>
      </c>
      <c r="Q1944" s="21">
        <f t="shared" si="31"/>
        <v>3</v>
      </c>
      <c r="V1944" s="52"/>
      <c r="W1944" s="53" t="str">
        <f t="shared" si="33"/>
        <v/>
      </c>
      <c r="AE1944" s="16"/>
      <c r="AF1944" s="17" t="str">
        <f t="shared" si="30"/>
        <v>#VALUE!</v>
      </c>
      <c r="AG1944" s="17" t="str">
        <f t="shared" si="22"/>
        <v>#N/A</v>
      </c>
      <c r="AH1944" s="17" t="str">
        <f t="shared" si="23"/>
        <v>#N/A</v>
      </c>
      <c r="AI1944" s="34">
        <f t="shared" si="24"/>
        <v>1</v>
      </c>
      <c r="AJ1944" s="18">
        <f t="shared" si="25"/>
        <v>8157.051</v>
      </c>
      <c r="AK1944" s="18">
        <f t="shared" si="26"/>
        <v>7930.46625</v>
      </c>
      <c r="AL1944" s="18">
        <f t="shared" si="27"/>
        <v>7703.8815</v>
      </c>
    </row>
    <row r="1945" ht="12.75" customHeight="1">
      <c r="A1945" s="1">
        <v>42577.0</v>
      </c>
      <c r="B1945" s="2">
        <v>757.14</v>
      </c>
      <c r="C1945" s="3">
        <v>9024.79</v>
      </c>
      <c r="D1945" s="2">
        <v>8965.0</v>
      </c>
      <c r="E1945" s="4"/>
      <c r="F1945" s="5">
        <f t="shared" si="1"/>
        <v>851.184</v>
      </c>
      <c r="G1945" s="6">
        <f t="shared" si="2"/>
        <v>1.056155031</v>
      </c>
      <c r="H1945" s="6">
        <f t="shared" si="3"/>
        <v>1.292705075</v>
      </c>
      <c r="I1945" s="5" t="b">
        <f t="shared" si="4"/>
        <v>0</v>
      </c>
      <c r="J1945" s="48">
        <f t="shared" si="5"/>
        <v>0</v>
      </c>
      <c r="K1945" s="4">
        <f t="shared" si="6"/>
        <v>74</v>
      </c>
      <c r="L1945" s="7">
        <f t="shared" si="7"/>
        <v>-0.006625084905</v>
      </c>
      <c r="M1945" s="50" t="b">
        <f t="shared" si="8"/>
        <v>0</v>
      </c>
      <c r="N1945" s="50" t="b">
        <f t="shared" si="9"/>
        <v>0</v>
      </c>
      <c r="O1945" s="50">
        <f t="shared" si="10"/>
        <v>1</v>
      </c>
      <c r="P1945" s="4">
        <f t="shared" si="38"/>
        <v>269850</v>
      </c>
      <c r="Q1945" s="21">
        <f t="shared" si="31"/>
        <v>3</v>
      </c>
      <c r="V1945" s="52"/>
      <c r="W1945" s="53" t="str">
        <f t="shared" si="33"/>
        <v/>
      </c>
      <c r="AE1945" s="16"/>
      <c r="AF1945" s="17" t="str">
        <f t="shared" si="30"/>
        <v>#VALUE!</v>
      </c>
      <c r="AG1945" s="17" t="str">
        <f t="shared" si="22"/>
        <v>#N/A</v>
      </c>
      <c r="AH1945" s="17" t="str">
        <f t="shared" si="23"/>
        <v>#N/A</v>
      </c>
      <c r="AI1945" s="34">
        <f t="shared" si="24"/>
        <v>1</v>
      </c>
      <c r="AJ1945" s="18">
        <f t="shared" si="25"/>
        <v>8122.311</v>
      </c>
      <c r="AK1945" s="18">
        <f t="shared" si="26"/>
        <v>7896.69125</v>
      </c>
      <c r="AL1945" s="18">
        <f t="shared" si="27"/>
        <v>7671.0715</v>
      </c>
    </row>
    <row r="1946" ht="12.75" customHeight="1">
      <c r="A1946" s="1">
        <v>42576.0</v>
      </c>
      <c r="B1946" s="2">
        <v>770.3</v>
      </c>
      <c r="C1946" s="3">
        <v>8991.67</v>
      </c>
      <c r="D1946" s="2">
        <v>8891.0</v>
      </c>
      <c r="E1946" s="4"/>
      <c r="F1946" s="5">
        <f t="shared" si="1"/>
        <v>889.242</v>
      </c>
      <c r="G1946" s="6">
        <f t="shared" si="2"/>
        <v>1.053411003</v>
      </c>
      <c r="H1946" s="6">
        <f t="shared" si="3"/>
        <v>1.293004015</v>
      </c>
      <c r="I1946" s="5" t="b">
        <f t="shared" si="4"/>
        <v>0</v>
      </c>
      <c r="J1946" s="48">
        <f t="shared" si="5"/>
        <v>0</v>
      </c>
      <c r="K1946" s="4">
        <f t="shared" si="6"/>
        <v>-34</v>
      </c>
      <c r="L1946" s="7">
        <f t="shared" si="7"/>
        <v>-0.011195918</v>
      </c>
      <c r="M1946" s="50" t="b">
        <f t="shared" si="8"/>
        <v>0</v>
      </c>
      <c r="N1946" s="50" t="b">
        <f t="shared" si="9"/>
        <v>0</v>
      </c>
      <c r="O1946" s="50">
        <f t="shared" si="10"/>
        <v>1</v>
      </c>
      <c r="P1946" s="4">
        <f t="shared" si="38"/>
        <v>258750</v>
      </c>
      <c r="Q1946" s="21">
        <f t="shared" si="31"/>
        <v>3</v>
      </c>
      <c r="V1946" s="52"/>
      <c r="W1946" s="53" t="str">
        <f t="shared" si="33"/>
        <v/>
      </c>
      <c r="AE1946" s="16"/>
      <c r="AF1946" s="17" t="str">
        <f t="shared" si="30"/>
        <v>#VALUE!</v>
      </c>
      <c r="AG1946" s="17" t="str">
        <f t="shared" si="22"/>
        <v>#N/A</v>
      </c>
      <c r="AH1946" s="17" t="str">
        <f t="shared" si="23"/>
        <v>#N/A</v>
      </c>
      <c r="AI1946" s="34">
        <f t="shared" si="24"/>
        <v>1</v>
      </c>
      <c r="AJ1946" s="18">
        <f t="shared" si="25"/>
        <v>8092.503</v>
      </c>
      <c r="AK1946" s="18">
        <f t="shared" si="26"/>
        <v>7867.71125</v>
      </c>
      <c r="AL1946" s="18">
        <f t="shared" si="27"/>
        <v>7642.9195</v>
      </c>
    </row>
    <row r="1947" ht="12.75" customHeight="1">
      <c r="A1947" s="1">
        <v>42573.0</v>
      </c>
      <c r="B1947" s="2">
        <v>800.48</v>
      </c>
      <c r="C1947" s="3">
        <v>9013.14</v>
      </c>
      <c r="D1947" s="2">
        <v>8925.0</v>
      </c>
      <c r="E1947" s="4"/>
      <c r="F1947" s="5">
        <f t="shared" si="1"/>
        <v>920.522</v>
      </c>
      <c r="G1947" s="6">
        <f t="shared" si="2"/>
        <v>1.056810757</v>
      </c>
      <c r="H1947" s="6">
        <f t="shared" si="3"/>
        <v>1.29584154</v>
      </c>
      <c r="I1947" s="5" t="b">
        <f t="shared" si="4"/>
        <v>0</v>
      </c>
      <c r="J1947" s="48">
        <f t="shared" si="5"/>
        <v>0</v>
      </c>
      <c r="K1947" s="4">
        <f t="shared" si="6"/>
        <v>-59</v>
      </c>
      <c r="L1947" s="7">
        <f t="shared" si="7"/>
        <v>-0.009779055912</v>
      </c>
      <c r="M1947" s="50" t="b">
        <f t="shared" si="8"/>
        <v>0</v>
      </c>
      <c r="N1947" s="50" t="b">
        <f t="shared" si="9"/>
        <v>0</v>
      </c>
      <c r="O1947" s="50">
        <f t="shared" si="10"/>
        <v>1</v>
      </c>
      <c r="P1947" s="4">
        <f t="shared" si="38"/>
        <v>263850</v>
      </c>
      <c r="Q1947" s="21">
        <f t="shared" si="31"/>
        <v>3</v>
      </c>
      <c r="V1947" s="52"/>
      <c r="W1947" s="53" t="str">
        <f t="shared" si="33"/>
        <v/>
      </c>
      <c r="AE1947" s="16"/>
      <c r="AF1947" s="17" t="str">
        <f t="shared" si="30"/>
        <v>#VALUE!</v>
      </c>
      <c r="AG1947" s="17" t="str">
        <f t="shared" si="22"/>
        <v>#N/A</v>
      </c>
      <c r="AH1947" s="17" t="str">
        <f t="shared" si="23"/>
        <v>#N/A</v>
      </c>
      <c r="AI1947" s="34">
        <f t="shared" si="24"/>
        <v>1</v>
      </c>
      <c r="AJ1947" s="18">
        <f t="shared" si="25"/>
        <v>8111.826</v>
      </c>
      <c r="AK1947" s="18">
        <f t="shared" si="26"/>
        <v>7886.4975</v>
      </c>
      <c r="AL1947" s="18">
        <f t="shared" si="27"/>
        <v>7661.169</v>
      </c>
    </row>
    <row r="1948" ht="12.75" customHeight="1">
      <c r="A1948" s="1">
        <v>42572.0</v>
      </c>
      <c r="B1948" s="2">
        <v>991.53</v>
      </c>
      <c r="C1948" s="3">
        <v>9056.56</v>
      </c>
      <c r="D1948" s="2">
        <v>8984.0</v>
      </c>
      <c r="E1948" s="4"/>
      <c r="F1948" s="5">
        <f t="shared" si="1"/>
        <v>963.182</v>
      </c>
      <c r="G1948" s="6">
        <f t="shared" si="2"/>
        <v>1.062798187</v>
      </c>
      <c r="H1948" s="6">
        <f t="shared" si="3"/>
        <v>1.330377464</v>
      </c>
      <c r="I1948" s="5" t="b">
        <f t="shared" si="4"/>
        <v>0</v>
      </c>
      <c r="J1948" s="48">
        <f t="shared" si="5"/>
        <v>0</v>
      </c>
      <c r="K1948" s="4">
        <f t="shared" si="6"/>
        <v>-19</v>
      </c>
      <c r="L1948" s="7">
        <f t="shared" si="7"/>
        <v>-0.008011872057</v>
      </c>
      <c r="M1948" s="50" t="b">
        <f t="shared" si="8"/>
        <v>0</v>
      </c>
      <c r="N1948" s="50" t="b">
        <f t="shared" si="9"/>
        <v>0</v>
      </c>
      <c r="O1948" s="50">
        <f t="shared" si="10"/>
        <v>1</v>
      </c>
      <c r="P1948" s="4">
        <f t="shared" si="38"/>
        <v>272700</v>
      </c>
      <c r="Q1948" s="21">
        <f t="shared" si="31"/>
        <v>3</v>
      </c>
      <c r="V1948" s="52"/>
      <c r="W1948" s="53" t="str">
        <f t="shared" si="33"/>
        <v/>
      </c>
      <c r="AE1948" s="16"/>
      <c r="AF1948" s="17" t="str">
        <f t="shared" si="30"/>
        <v>#VALUE!</v>
      </c>
      <c r="AG1948" s="17" t="str">
        <f t="shared" si="22"/>
        <v>#N/A</v>
      </c>
      <c r="AH1948" s="17" t="str">
        <f t="shared" si="23"/>
        <v>#N/A</v>
      </c>
      <c r="AI1948" s="34">
        <f t="shared" si="24"/>
        <v>1</v>
      </c>
      <c r="AJ1948" s="18">
        <f t="shared" si="25"/>
        <v>8150.904</v>
      </c>
      <c r="AK1948" s="18">
        <f t="shared" si="26"/>
        <v>7924.49</v>
      </c>
      <c r="AL1948" s="18">
        <f t="shared" si="27"/>
        <v>7698.076</v>
      </c>
    </row>
    <row r="1949" ht="12.75" customHeight="1">
      <c r="A1949" s="1">
        <v>42571.0</v>
      </c>
      <c r="B1949" s="2">
        <v>936.47</v>
      </c>
      <c r="C1949" s="3">
        <v>9007.68</v>
      </c>
      <c r="D1949" s="2">
        <v>9003.0</v>
      </c>
      <c r="E1949" s="4"/>
      <c r="F1949" s="5">
        <f t="shared" si="1"/>
        <v>931.506</v>
      </c>
      <c r="G1949" s="6">
        <f t="shared" si="2"/>
        <v>1.058089095</v>
      </c>
      <c r="H1949" s="6">
        <f t="shared" si="3"/>
        <v>1.343237109</v>
      </c>
      <c r="I1949" s="5" t="b">
        <f t="shared" si="4"/>
        <v>0</v>
      </c>
      <c r="J1949" s="48">
        <f t="shared" si="5"/>
        <v>0</v>
      </c>
      <c r="K1949" s="4">
        <f t="shared" si="6"/>
        <v>-30</v>
      </c>
      <c r="L1949" s="7">
        <f t="shared" si="7"/>
        <v>-0.000519556645</v>
      </c>
      <c r="M1949" s="50" t="b">
        <f t="shared" si="8"/>
        <v>0</v>
      </c>
      <c r="N1949" s="50" t="b">
        <f t="shared" si="9"/>
        <v>0</v>
      </c>
      <c r="O1949" s="50">
        <f t="shared" si="10"/>
        <v>1</v>
      </c>
      <c r="P1949" s="4">
        <f t="shared" si="38"/>
        <v>275550</v>
      </c>
      <c r="Q1949" s="21">
        <f t="shared" si="31"/>
        <v>3</v>
      </c>
      <c r="V1949" s="52"/>
      <c r="W1949" s="53" t="str">
        <f t="shared" si="33"/>
        <v/>
      </c>
      <c r="AE1949" s="16"/>
      <c r="AF1949" s="17" t="str">
        <f t="shared" si="30"/>
        <v>#VALUE!</v>
      </c>
      <c r="AG1949" s="17" t="str">
        <f t="shared" si="22"/>
        <v>#N/A</v>
      </c>
      <c r="AH1949" s="17" t="str">
        <f t="shared" si="23"/>
        <v>#N/A</v>
      </c>
      <c r="AI1949" s="34">
        <f t="shared" si="24"/>
        <v>1</v>
      </c>
      <c r="AJ1949" s="18">
        <f t="shared" si="25"/>
        <v>8106.912</v>
      </c>
      <c r="AK1949" s="18">
        <f t="shared" si="26"/>
        <v>7881.72</v>
      </c>
      <c r="AL1949" s="18">
        <f t="shared" si="27"/>
        <v>7656.528</v>
      </c>
    </row>
    <row r="1950" ht="12.75" customHeight="1">
      <c r="A1950" s="1">
        <v>42570.0</v>
      </c>
      <c r="B1950" s="2">
        <v>947.43</v>
      </c>
      <c r="C1950" s="3">
        <v>9034.87</v>
      </c>
      <c r="D1950" s="2">
        <v>9033.0</v>
      </c>
      <c r="E1950" s="4"/>
      <c r="F1950" s="5">
        <f t="shared" si="1"/>
        <v>938.776</v>
      </c>
      <c r="G1950" s="6">
        <f t="shared" si="2"/>
        <v>1.062264425</v>
      </c>
      <c r="H1950" s="6">
        <f t="shared" si="3"/>
        <v>1.347729666</v>
      </c>
      <c r="I1950" s="5" t="b">
        <f t="shared" si="4"/>
        <v>0</v>
      </c>
      <c r="J1950" s="48">
        <f t="shared" si="5"/>
        <v>0</v>
      </c>
      <c r="K1950" s="4">
        <f t="shared" si="6"/>
        <v>35</v>
      </c>
      <c r="L1950" s="7">
        <f t="shared" si="7"/>
        <v>-0.0002069758613</v>
      </c>
      <c r="M1950" s="50" t="b">
        <f t="shared" si="8"/>
        <v>0</v>
      </c>
      <c r="N1950" s="50" t="b">
        <f t="shared" si="9"/>
        <v>0</v>
      </c>
      <c r="O1950" s="50">
        <f t="shared" si="10"/>
        <v>1</v>
      </c>
      <c r="P1950" s="4">
        <f t="shared" si="38"/>
        <v>280050</v>
      </c>
      <c r="Q1950" s="21">
        <f t="shared" si="31"/>
        <v>3</v>
      </c>
      <c r="V1950" s="52"/>
      <c r="W1950" s="53" t="str">
        <f t="shared" si="33"/>
        <v/>
      </c>
      <c r="AE1950" s="16"/>
      <c r="AF1950" s="17" t="str">
        <f t="shared" si="30"/>
        <v>#VALUE!</v>
      </c>
      <c r="AG1950" s="17" t="str">
        <f t="shared" si="22"/>
        <v>#N/A</v>
      </c>
      <c r="AH1950" s="17" t="str">
        <f t="shared" si="23"/>
        <v>#N/A</v>
      </c>
      <c r="AI1950" s="34">
        <f t="shared" si="24"/>
        <v>1</v>
      </c>
      <c r="AJ1950" s="18">
        <f t="shared" si="25"/>
        <v>8131.383</v>
      </c>
      <c r="AK1950" s="18">
        <f t="shared" si="26"/>
        <v>7905.51125</v>
      </c>
      <c r="AL1950" s="18">
        <f t="shared" si="27"/>
        <v>7679.6395</v>
      </c>
    </row>
    <row r="1951" ht="12.75" customHeight="1">
      <c r="A1951" s="1">
        <v>42569.0</v>
      </c>
      <c r="B1951" s="2">
        <v>926.7</v>
      </c>
      <c r="C1951" s="3">
        <v>9008.21</v>
      </c>
      <c r="D1951" s="2">
        <v>8998.0</v>
      </c>
      <c r="E1951" s="4"/>
      <c r="F1951" s="5">
        <f t="shared" si="1"/>
        <v>944.14</v>
      </c>
      <c r="G1951" s="6">
        <f t="shared" si="2"/>
        <v>1.060098399</v>
      </c>
      <c r="H1951" s="6">
        <f t="shared" si="3"/>
        <v>1.353730946</v>
      </c>
      <c r="I1951" s="5" t="b">
        <f t="shared" si="4"/>
        <v>0</v>
      </c>
      <c r="J1951" s="48">
        <f t="shared" si="5"/>
        <v>0</v>
      </c>
      <c r="K1951" s="4">
        <f t="shared" si="6"/>
        <v>87</v>
      </c>
      <c r="L1951" s="7">
        <f t="shared" si="7"/>
        <v>-0.001133410522</v>
      </c>
      <c r="M1951" s="50" t="b">
        <f t="shared" si="8"/>
        <v>0</v>
      </c>
      <c r="N1951" s="50" t="b">
        <f t="shared" si="9"/>
        <v>0</v>
      </c>
      <c r="O1951" s="50">
        <f t="shared" si="10"/>
        <v>1</v>
      </c>
      <c r="P1951" s="4">
        <f t="shared" si="38"/>
        <v>274800</v>
      </c>
      <c r="Q1951" s="21">
        <f t="shared" si="31"/>
        <v>3</v>
      </c>
      <c r="V1951" s="52"/>
      <c r="W1951" s="53" t="str">
        <f t="shared" si="33"/>
        <v/>
      </c>
      <c r="AE1951" s="16"/>
      <c r="AF1951" s="17" t="str">
        <f t="shared" si="30"/>
        <v>#VALUE!</v>
      </c>
      <c r="AG1951" s="17" t="str">
        <f t="shared" si="22"/>
        <v>#N/A</v>
      </c>
      <c r="AH1951" s="17" t="str">
        <f t="shared" si="23"/>
        <v>#N/A</v>
      </c>
      <c r="AI1951" s="34">
        <f t="shared" si="24"/>
        <v>1</v>
      </c>
      <c r="AJ1951" s="18">
        <f t="shared" si="25"/>
        <v>8107.389</v>
      </c>
      <c r="AK1951" s="18">
        <f t="shared" si="26"/>
        <v>7882.18375</v>
      </c>
      <c r="AL1951" s="18">
        <f t="shared" si="27"/>
        <v>7656.9785</v>
      </c>
    </row>
    <row r="1952" ht="12.75" customHeight="1">
      <c r="A1952" s="1">
        <v>42566.0</v>
      </c>
      <c r="B1952" s="2">
        <v>1013.78</v>
      </c>
      <c r="C1952" s="3">
        <v>8949.85</v>
      </c>
      <c r="D1952" s="2">
        <v>8911.0</v>
      </c>
      <c r="E1952" s="4"/>
      <c r="F1952" s="5">
        <f t="shared" si="1"/>
        <v>953.384</v>
      </c>
      <c r="G1952" s="6">
        <f t="shared" si="2"/>
        <v>1.054251431</v>
      </c>
      <c r="H1952" s="6">
        <f t="shared" si="3"/>
        <v>1.352893906</v>
      </c>
      <c r="I1952" s="5" t="b">
        <f t="shared" si="4"/>
        <v>0</v>
      </c>
      <c r="J1952" s="48">
        <f t="shared" si="5"/>
        <v>0</v>
      </c>
      <c r="K1952" s="4">
        <f t="shared" si="6"/>
        <v>98</v>
      </c>
      <c r="L1952" s="7">
        <f t="shared" si="7"/>
        <v>-0.004340854875</v>
      </c>
      <c r="M1952" s="50" t="b">
        <f t="shared" si="8"/>
        <v>0</v>
      </c>
      <c r="N1952" s="50" t="b">
        <f t="shared" si="9"/>
        <v>0</v>
      </c>
      <c r="O1952" s="50">
        <f t="shared" si="10"/>
        <v>1</v>
      </c>
      <c r="P1952" s="4">
        <f t="shared" si="38"/>
        <v>261750</v>
      </c>
      <c r="Q1952" s="21">
        <f t="shared" si="31"/>
        <v>3</v>
      </c>
      <c r="V1952" s="52"/>
      <c r="W1952" s="53" t="str">
        <f t="shared" si="33"/>
        <v/>
      </c>
      <c r="AE1952" s="16"/>
      <c r="AF1952" s="17" t="str">
        <f t="shared" si="30"/>
        <v>#VALUE!</v>
      </c>
      <c r="AG1952" s="17" t="str">
        <f t="shared" si="22"/>
        <v>#N/A</v>
      </c>
      <c r="AH1952" s="17" t="str">
        <f t="shared" si="23"/>
        <v>#N/A</v>
      </c>
      <c r="AI1952" s="34">
        <f t="shared" si="24"/>
        <v>1</v>
      </c>
      <c r="AJ1952" s="18">
        <f t="shared" si="25"/>
        <v>8054.865</v>
      </c>
      <c r="AK1952" s="18">
        <f t="shared" si="26"/>
        <v>7831.11875</v>
      </c>
      <c r="AL1952" s="18">
        <f t="shared" si="27"/>
        <v>7607.3725</v>
      </c>
    </row>
    <row r="1953" ht="12.75" customHeight="1">
      <c r="A1953" s="1">
        <v>42565.0</v>
      </c>
      <c r="B1953" s="2">
        <v>833.15</v>
      </c>
      <c r="C1953" s="3">
        <v>8866.36</v>
      </c>
      <c r="D1953" s="2">
        <v>8813.0</v>
      </c>
      <c r="E1953" s="4"/>
      <c r="F1953" s="5">
        <f t="shared" si="1"/>
        <v>876.61</v>
      </c>
      <c r="G1953" s="6">
        <f t="shared" si="2"/>
        <v>1.045065305</v>
      </c>
      <c r="H1953" s="6">
        <f t="shared" si="3"/>
        <v>1.306254356</v>
      </c>
      <c r="I1953" s="5" t="b">
        <f t="shared" si="4"/>
        <v>0</v>
      </c>
      <c r="J1953" s="48">
        <f t="shared" si="5"/>
        <v>0</v>
      </c>
      <c r="K1953" s="4">
        <f t="shared" si="6"/>
        <v>20</v>
      </c>
      <c r="L1953" s="7">
        <f t="shared" si="7"/>
        <v>-0.006018253263</v>
      </c>
      <c r="M1953" s="50" t="b">
        <f t="shared" si="8"/>
        <v>0</v>
      </c>
      <c r="N1953" s="50" t="b">
        <f t="shared" si="9"/>
        <v>0</v>
      </c>
      <c r="O1953" s="50">
        <f t="shared" si="10"/>
        <v>1</v>
      </c>
      <c r="P1953" s="4">
        <f t="shared" si="38"/>
        <v>247050</v>
      </c>
      <c r="Q1953" s="21">
        <f t="shared" si="31"/>
        <v>3</v>
      </c>
      <c r="V1953" s="52"/>
      <c r="W1953" s="53" t="str">
        <f t="shared" si="33"/>
        <v/>
      </c>
      <c r="AE1953" s="16"/>
      <c r="AF1953" s="17" t="str">
        <f t="shared" si="30"/>
        <v>#VALUE!</v>
      </c>
      <c r="AG1953" s="17" t="str">
        <f t="shared" si="22"/>
        <v>#N/A</v>
      </c>
      <c r="AH1953" s="17" t="str">
        <f t="shared" si="23"/>
        <v>#N/A</v>
      </c>
      <c r="AI1953" s="34">
        <f t="shared" si="24"/>
        <v>1</v>
      </c>
      <c r="AJ1953" s="18">
        <f t="shared" si="25"/>
        <v>7979.724</v>
      </c>
      <c r="AK1953" s="18">
        <f t="shared" si="26"/>
        <v>7758.065</v>
      </c>
      <c r="AL1953" s="18">
        <f t="shared" si="27"/>
        <v>7536.406</v>
      </c>
    </row>
    <row r="1954" ht="12.75" customHeight="1">
      <c r="A1954" s="1">
        <v>42564.0</v>
      </c>
      <c r="B1954" s="2">
        <v>972.82</v>
      </c>
      <c r="C1954" s="3">
        <v>8857.75</v>
      </c>
      <c r="D1954" s="2">
        <v>8793.0</v>
      </c>
      <c r="E1954" s="4"/>
      <c r="F1954" s="5">
        <f t="shared" si="1"/>
        <v>866.618</v>
      </c>
      <c r="G1954" s="6">
        <f t="shared" si="2"/>
        <v>1.044461539</v>
      </c>
      <c r="H1954" s="6">
        <f t="shared" si="3"/>
        <v>1.311811148</v>
      </c>
      <c r="I1954" s="5" t="b">
        <f t="shared" si="4"/>
        <v>0</v>
      </c>
      <c r="J1954" s="48">
        <f t="shared" si="5"/>
        <v>0</v>
      </c>
      <c r="K1954" s="4">
        <f t="shared" si="6"/>
        <v>16</v>
      </c>
      <c r="L1954" s="7">
        <f t="shared" si="7"/>
        <v>-0.007309982783</v>
      </c>
      <c r="M1954" s="50" t="b">
        <f t="shared" si="8"/>
        <v>0</v>
      </c>
      <c r="N1954" s="50" t="b">
        <f t="shared" si="9"/>
        <v>0</v>
      </c>
      <c r="O1954" s="50">
        <f t="shared" si="10"/>
        <v>1</v>
      </c>
      <c r="P1954" s="4">
        <f t="shared" si="38"/>
        <v>244050</v>
      </c>
      <c r="Q1954" s="21">
        <f t="shared" si="31"/>
        <v>3</v>
      </c>
      <c r="V1954" s="52"/>
      <c r="W1954" s="53" t="str">
        <f t="shared" si="33"/>
        <v/>
      </c>
      <c r="AE1954" s="16"/>
      <c r="AF1954" s="17" t="str">
        <f t="shared" si="30"/>
        <v>#VALUE!</v>
      </c>
      <c r="AG1954" s="17" t="str">
        <f t="shared" si="22"/>
        <v>#N/A</v>
      </c>
      <c r="AH1954" s="17" t="str">
        <f t="shared" si="23"/>
        <v>#N/A</v>
      </c>
      <c r="AI1954" s="34">
        <f t="shared" si="24"/>
        <v>1</v>
      </c>
      <c r="AJ1954" s="18">
        <f t="shared" si="25"/>
        <v>7971.975</v>
      </c>
      <c r="AK1954" s="18">
        <f t="shared" si="26"/>
        <v>7750.53125</v>
      </c>
      <c r="AL1954" s="18">
        <f t="shared" si="27"/>
        <v>7529.0875</v>
      </c>
    </row>
    <row r="1955" ht="12.75" customHeight="1">
      <c r="A1955" s="1">
        <v>42563.0</v>
      </c>
      <c r="B1955" s="2">
        <v>974.25</v>
      </c>
      <c r="C1955" s="3">
        <v>8841.46</v>
      </c>
      <c r="D1955" s="2">
        <v>8777.0</v>
      </c>
      <c r="E1955" s="4"/>
      <c r="F1955" s="5">
        <f t="shared" si="1"/>
        <v>796.468</v>
      </c>
      <c r="G1955" s="6">
        <f t="shared" si="2"/>
        <v>1.042863211</v>
      </c>
      <c r="H1955" s="6">
        <f t="shared" si="3"/>
        <v>1.317436499</v>
      </c>
      <c r="I1955" s="5" t="b">
        <f t="shared" si="4"/>
        <v>0</v>
      </c>
      <c r="J1955" s="48">
        <f t="shared" si="5"/>
        <v>0</v>
      </c>
      <c r="K1955" s="4">
        <f t="shared" si="6"/>
        <v>41</v>
      </c>
      <c r="L1955" s="7">
        <f t="shared" si="7"/>
        <v>-0.007290651092</v>
      </c>
      <c r="M1955" s="50" t="b">
        <f t="shared" si="8"/>
        <v>0</v>
      </c>
      <c r="N1955" s="50" t="b">
        <f t="shared" si="9"/>
        <v>0</v>
      </c>
      <c r="O1955" s="50">
        <f t="shared" si="10"/>
        <v>1</v>
      </c>
      <c r="P1955" s="4">
        <f t="shared" si="38"/>
        <v>241650</v>
      </c>
      <c r="Q1955" s="21">
        <f t="shared" si="31"/>
        <v>3</v>
      </c>
      <c r="V1955" s="52"/>
      <c r="W1955" s="53" t="str">
        <f t="shared" si="33"/>
        <v/>
      </c>
      <c r="AE1955" s="16"/>
      <c r="AF1955" s="17" t="str">
        <f t="shared" si="30"/>
        <v>#VALUE!</v>
      </c>
      <c r="AG1955" s="17" t="str">
        <f t="shared" si="22"/>
        <v>#N/A</v>
      </c>
      <c r="AH1955" s="17" t="str">
        <f t="shared" si="23"/>
        <v>#N/A</v>
      </c>
      <c r="AI1955" s="34">
        <f t="shared" si="24"/>
        <v>1</v>
      </c>
      <c r="AJ1955" s="18">
        <f t="shared" si="25"/>
        <v>7957.314</v>
      </c>
      <c r="AK1955" s="18">
        <f t="shared" si="26"/>
        <v>7736.2775</v>
      </c>
      <c r="AL1955" s="18">
        <f t="shared" si="27"/>
        <v>7515.241</v>
      </c>
    </row>
    <row r="1956" ht="12.75" customHeight="1">
      <c r="A1956" s="1">
        <v>42562.0</v>
      </c>
      <c r="B1956" s="2">
        <v>972.92</v>
      </c>
      <c r="C1956" s="3">
        <v>8786.47</v>
      </c>
      <c r="D1956" s="2">
        <v>8736.0</v>
      </c>
      <c r="E1956" s="4"/>
      <c r="F1956" s="5">
        <f t="shared" si="1"/>
        <v>740.926</v>
      </c>
      <c r="G1956" s="6">
        <f t="shared" si="2"/>
        <v>1.036731173</v>
      </c>
      <c r="H1956" s="6">
        <f t="shared" si="3"/>
        <v>1.320336069</v>
      </c>
      <c r="I1956" s="5" t="b">
        <f t="shared" si="4"/>
        <v>0</v>
      </c>
      <c r="J1956" s="48">
        <f t="shared" si="5"/>
        <v>0</v>
      </c>
      <c r="K1956" s="4">
        <f t="shared" si="6"/>
        <v>174</v>
      </c>
      <c r="L1956" s="7">
        <f t="shared" si="7"/>
        <v>-0.005744058763</v>
      </c>
      <c r="M1956" s="50" t="b">
        <f t="shared" si="8"/>
        <v>0</v>
      </c>
      <c r="N1956" s="50" t="b">
        <f t="shared" si="9"/>
        <v>0</v>
      </c>
      <c r="O1956" s="50">
        <f t="shared" si="10"/>
        <v>1</v>
      </c>
      <c r="P1956" s="4">
        <f t="shared" si="38"/>
        <v>237550</v>
      </c>
      <c r="Q1956" s="21">
        <f t="shared" si="31"/>
        <v>2</v>
      </c>
      <c r="V1956" s="52"/>
      <c r="W1956" s="53" t="str">
        <f t="shared" si="33"/>
        <v/>
      </c>
      <c r="AE1956" s="16"/>
      <c r="AF1956" s="17" t="str">
        <f t="shared" si="30"/>
        <v>#VALUE!</v>
      </c>
      <c r="AG1956" s="17" t="str">
        <f t="shared" si="22"/>
        <v>#N/A</v>
      </c>
      <c r="AH1956" s="17" t="str">
        <f t="shared" si="23"/>
        <v>#N/A</v>
      </c>
      <c r="AI1956" s="34">
        <f t="shared" si="24"/>
        <v>1</v>
      </c>
      <c r="AJ1956" s="18">
        <f t="shared" si="25"/>
        <v>7907.823</v>
      </c>
      <c r="AK1956" s="18">
        <f t="shared" si="26"/>
        <v>7688.16125</v>
      </c>
      <c r="AL1956" s="18">
        <f t="shared" si="27"/>
        <v>7468.4995</v>
      </c>
    </row>
    <row r="1957" ht="12.75" customHeight="1">
      <c r="A1957" s="1">
        <v>42558.0</v>
      </c>
      <c r="B1957" s="2">
        <v>629.91</v>
      </c>
      <c r="C1957" s="3">
        <v>8640.91</v>
      </c>
      <c r="D1957" s="2">
        <v>8562.0</v>
      </c>
      <c r="E1957" s="4"/>
      <c r="F1957" s="5">
        <f t="shared" si="1"/>
        <v>718.592</v>
      </c>
      <c r="G1957" s="6">
        <f t="shared" si="2"/>
        <v>1.019825812</v>
      </c>
      <c r="H1957" s="6">
        <f t="shared" si="3"/>
        <v>1.170683502</v>
      </c>
      <c r="I1957" s="5" t="b">
        <f t="shared" si="4"/>
        <v>0</v>
      </c>
      <c r="J1957" s="48">
        <f t="shared" si="5"/>
        <v>0</v>
      </c>
      <c r="K1957" s="4">
        <f t="shared" si="6"/>
        <v>94</v>
      </c>
      <c r="L1957" s="7">
        <f t="shared" si="7"/>
        <v>-0.009132140018</v>
      </c>
      <c r="M1957" s="50" t="b">
        <f t="shared" si="8"/>
        <v>0</v>
      </c>
      <c r="N1957" s="50" t="b">
        <f t="shared" si="9"/>
        <v>0</v>
      </c>
      <c r="O1957" s="50">
        <f t="shared" si="10"/>
        <v>1</v>
      </c>
      <c r="P1957" s="4">
        <f t="shared" si="38"/>
        <v>220150</v>
      </c>
      <c r="Q1957" s="21">
        <f t="shared" si="31"/>
        <v>2</v>
      </c>
      <c r="V1957" s="52"/>
      <c r="W1957" s="53" t="str">
        <f t="shared" si="33"/>
        <v/>
      </c>
      <c r="AE1957" s="16"/>
      <c r="AF1957" s="17" t="str">
        <f t="shared" si="30"/>
        <v>#VALUE!</v>
      </c>
      <c r="AG1957" s="17" t="str">
        <f t="shared" si="22"/>
        <v>#N/A</v>
      </c>
      <c r="AH1957" s="17" t="str">
        <f t="shared" si="23"/>
        <v>#N/A</v>
      </c>
      <c r="AI1957" s="34">
        <f t="shared" si="24"/>
        <v>1</v>
      </c>
      <c r="AJ1957" s="18">
        <f t="shared" si="25"/>
        <v>7776.819</v>
      </c>
      <c r="AK1957" s="18">
        <f t="shared" si="26"/>
        <v>7560.79625</v>
      </c>
      <c r="AL1957" s="18">
        <f t="shared" si="27"/>
        <v>7344.7735</v>
      </c>
    </row>
    <row r="1958" ht="12.75" customHeight="1">
      <c r="A1958" s="1">
        <v>42557.0</v>
      </c>
      <c r="B1958" s="2">
        <v>783.19</v>
      </c>
      <c r="C1958" s="3">
        <v>8575.75</v>
      </c>
      <c r="D1958" s="2">
        <v>8468.0</v>
      </c>
      <c r="E1958" s="4"/>
      <c r="F1958" s="5">
        <f t="shared" si="1"/>
        <v>776.476</v>
      </c>
      <c r="G1958" s="6">
        <f t="shared" si="2"/>
        <v>1.012353947</v>
      </c>
      <c r="H1958" s="6">
        <f t="shared" si="3"/>
        <v>1.244660925</v>
      </c>
      <c r="I1958" s="5" t="b">
        <f t="shared" si="4"/>
        <v>0</v>
      </c>
      <c r="J1958" s="48">
        <f t="shared" si="5"/>
        <v>0</v>
      </c>
      <c r="K1958" s="4">
        <f t="shared" si="6"/>
        <v>-141</v>
      </c>
      <c r="L1958" s="7">
        <f t="shared" si="7"/>
        <v>-0.01256449873</v>
      </c>
      <c r="M1958" s="50" t="b">
        <f t="shared" si="8"/>
        <v>0</v>
      </c>
      <c r="N1958" s="50" t="b">
        <f t="shared" si="9"/>
        <v>0</v>
      </c>
      <c r="O1958" s="50">
        <f t="shared" si="10"/>
        <v>1</v>
      </c>
      <c r="P1958" s="4">
        <f t="shared" si="38"/>
        <v>210750</v>
      </c>
      <c r="Q1958" s="21">
        <f t="shared" si="31"/>
        <v>2</v>
      </c>
      <c r="V1958" s="52"/>
      <c r="W1958" s="53" t="str">
        <f t="shared" si="33"/>
        <v/>
      </c>
      <c r="AE1958" s="16"/>
      <c r="AF1958" s="17" t="str">
        <f t="shared" si="30"/>
        <v>#VALUE!</v>
      </c>
      <c r="AG1958" s="17" t="str">
        <f t="shared" si="22"/>
        <v>#N/A</v>
      </c>
      <c r="AH1958" s="17" t="str">
        <f t="shared" si="23"/>
        <v>#N/A</v>
      </c>
      <c r="AI1958" s="34">
        <f t="shared" si="24"/>
        <v>1</v>
      </c>
      <c r="AJ1958" s="18">
        <f t="shared" si="25"/>
        <v>7718.175</v>
      </c>
      <c r="AK1958" s="18">
        <f t="shared" si="26"/>
        <v>7503.78125</v>
      </c>
      <c r="AL1958" s="18">
        <f t="shared" si="27"/>
        <v>7289.3875</v>
      </c>
    </row>
    <row r="1959" ht="12.75" customHeight="1">
      <c r="A1959" s="1">
        <v>42556.0</v>
      </c>
      <c r="B1959" s="2">
        <v>622.07</v>
      </c>
      <c r="C1959" s="3">
        <v>8716.07</v>
      </c>
      <c r="D1959" s="2">
        <v>8609.0</v>
      </c>
      <c r="E1959" s="4"/>
      <c r="F1959" s="5">
        <f t="shared" si="1"/>
        <v>782.808</v>
      </c>
      <c r="G1959" s="6">
        <f t="shared" si="2"/>
        <v>1.028945146</v>
      </c>
      <c r="H1959" s="6">
        <f t="shared" si="3"/>
        <v>1.247732031</v>
      </c>
      <c r="I1959" s="5" t="b">
        <f t="shared" si="4"/>
        <v>0</v>
      </c>
      <c r="J1959" s="48">
        <f t="shared" si="5"/>
        <v>0</v>
      </c>
      <c r="K1959" s="4">
        <f t="shared" si="6"/>
        <v>-21</v>
      </c>
      <c r="L1959" s="7">
        <f t="shared" si="7"/>
        <v>-0.01228420607</v>
      </c>
      <c r="M1959" s="50" t="b">
        <f t="shared" si="8"/>
        <v>0</v>
      </c>
      <c r="N1959" s="50" t="b">
        <f t="shared" si="9"/>
        <v>0</v>
      </c>
      <c r="O1959" s="50">
        <f t="shared" si="10"/>
        <v>1</v>
      </c>
      <c r="P1959" s="4">
        <f t="shared" si="38"/>
        <v>224850</v>
      </c>
      <c r="Q1959" s="21">
        <f t="shared" si="31"/>
        <v>2</v>
      </c>
      <c r="V1959" s="52"/>
      <c r="W1959" s="53" t="str">
        <f t="shared" si="33"/>
        <v/>
      </c>
      <c r="AE1959" s="16"/>
      <c r="AF1959" s="17" t="str">
        <f t="shared" si="30"/>
        <v>#VALUE!</v>
      </c>
      <c r="AG1959" s="17" t="str">
        <f t="shared" si="22"/>
        <v>#N/A</v>
      </c>
      <c r="AH1959" s="17" t="str">
        <f t="shared" si="23"/>
        <v>#N/A</v>
      </c>
      <c r="AI1959" s="34">
        <f t="shared" si="24"/>
        <v>1</v>
      </c>
      <c r="AJ1959" s="18">
        <f t="shared" si="25"/>
        <v>7844.463</v>
      </c>
      <c r="AK1959" s="18">
        <f t="shared" si="26"/>
        <v>7626.56125</v>
      </c>
      <c r="AL1959" s="18">
        <f t="shared" si="27"/>
        <v>7408.6595</v>
      </c>
    </row>
    <row r="1960" ht="12.75" customHeight="1">
      <c r="A1960" s="1">
        <v>42555.0</v>
      </c>
      <c r="B1960" s="2">
        <v>696.54</v>
      </c>
      <c r="C1960" s="3">
        <v>8760.58</v>
      </c>
      <c r="D1960" s="2">
        <v>8630.0</v>
      </c>
      <c r="E1960" s="4"/>
      <c r="F1960" s="5">
        <f t="shared" si="1"/>
        <v>803.97</v>
      </c>
      <c r="G1960" s="6">
        <f t="shared" si="2"/>
        <v>1.034554958</v>
      </c>
      <c r="H1960" s="6">
        <f t="shared" si="3"/>
        <v>1.243347077</v>
      </c>
      <c r="I1960" s="5" t="b">
        <f t="shared" si="4"/>
        <v>0</v>
      </c>
      <c r="J1960" s="48">
        <f t="shared" si="5"/>
        <v>0</v>
      </c>
      <c r="K1960" s="4">
        <f t="shared" si="6"/>
        <v>4</v>
      </c>
      <c r="L1960" s="7">
        <f t="shared" si="7"/>
        <v>-0.01490540581</v>
      </c>
      <c r="M1960" s="50" t="b">
        <f t="shared" si="8"/>
        <v>0</v>
      </c>
      <c r="N1960" s="50" t="b">
        <f t="shared" si="9"/>
        <v>0</v>
      </c>
      <c r="O1960" s="50">
        <f t="shared" si="10"/>
        <v>1</v>
      </c>
      <c r="P1960" s="4">
        <f t="shared" si="38"/>
        <v>226950</v>
      </c>
      <c r="Q1960" s="21">
        <f t="shared" si="31"/>
        <v>2</v>
      </c>
      <c r="V1960" s="52"/>
      <c r="W1960" s="53" t="str">
        <f t="shared" si="33"/>
        <v/>
      </c>
      <c r="AE1960" s="16"/>
      <c r="AF1960" s="17" t="str">
        <f t="shared" si="30"/>
        <v>#VALUE!</v>
      </c>
      <c r="AG1960" s="17" t="str">
        <f t="shared" si="22"/>
        <v>#N/A</v>
      </c>
      <c r="AH1960" s="17" t="str">
        <f t="shared" si="23"/>
        <v>#N/A</v>
      </c>
      <c r="AI1960" s="34">
        <f t="shared" si="24"/>
        <v>1</v>
      </c>
      <c r="AJ1960" s="18">
        <f t="shared" si="25"/>
        <v>7884.522</v>
      </c>
      <c r="AK1960" s="18">
        <f t="shared" si="26"/>
        <v>7665.5075</v>
      </c>
      <c r="AL1960" s="18">
        <f t="shared" si="27"/>
        <v>7446.493</v>
      </c>
    </row>
    <row r="1961" ht="12.75" customHeight="1">
      <c r="A1961" s="1">
        <v>42552.0</v>
      </c>
      <c r="B1961" s="2">
        <v>861.25</v>
      </c>
      <c r="C1961" s="3">
        <v>8738.24</v>
      </c>
      <c r="D1961" s="2">
        <v>8626.0</v>
      </c>
      <c r="E1961" s="4"/>
      <c r="F1961" s="5">
        <f t="shared" si="1"/>
        <v>790.81</v>
      </c>
      <c r="G1961" s="6">
        <f t="shared" si="2"/>
        <v>1.032466119</v>
      </c>
      <c r="H1961" s="6">
        <f t="shared" si="3"/>
        <v>1.23952267</v>
      </c>
      <c r="I1961" s="5" t="b">
        <f t="shared" si="4"/>
        <v>0</v>
      </c>
      <c r="J1961" s="48">
        <f t="shared" si="5"/>
        <v>0</v>
      </c>
      <c r="K1961" s="4">
        <f t="shared" si="6"/>
        <v>108</v>
      </c>
      <c r="L1961" s="7">
        <f t="shared" si="7"/>
        <v>-0.01284469184</v>
      </c>
      <c r="M1961" s="50" t="b">
        <f t="shared" si="8"/>
        <v>0</v>
      </c>
      <c r="N1961" s="50" t="b">
        <f t="shared" si="9"/>
        <v>0</v>
      </c>
      <c r="O1961" s="50">
        <f t="shared" si="10"/>
        <v>1</v>
      </c>
      <c r="P1961" s="4">
        <f t="shared" si="38"/>
        <v>226550</v>
      </c>
      <c r="Q1961" s="21">
        <f t="shared" si="31"/>
        <v>2</v>
      </c>
      <c r="V1961" s="52"/>
      <c r="W1961" s="53" t="str">
        <f t="shared" si="33"/>
        <v/>
      </c>
      <c r="AE1961" s="16"/>
      <c r="AF1961" s="17" t="str">
        <f t="shared" si="30"/>
        <v>#VALUE!</v>
      </c>
      <c r="AG1961" s="17" t="str">
        <f t="shared" si="22"/>
        <v>#N/A</v>
      </c>
      <c r="AH1961" s="17" t="str">
        <f t="shared" si="23"/>
        <v>#N/A</v>
      </c>
      <c r="AI1961" s="34">
        <f t="shared" si="24"/>
        <v>1</v>
      </c>
      <c r="AJ1961" s="18">
        <f t="shared" si="25"/>
        <v>7864.416</v>
      </c>
      <c r="AK1961" s="18">
        <f t="shared" si="26"/>
        <v>7645.96</v>
      </c>
      <c r="AL1961" s="18">
        <f t="shared" si="27"/>
        <v>7427.504</v>
      </c>
    </row>
    <row r="1962" ht="12.75" customHeight="1">
      <c r="A1962" s="1">
        <v>42551.0</v>
      </c>
      <c r="B1962" s="2">
        <v>919.33</v>
      </c>
      <c r="C1962" s="3">
        <v>8666.58</v>
      </c>
      <c r="D1962" s="2">
        <v>8518.0</v>
      </c>
      <c r="E1962" s="4"/>
      <c r="F1962" s="5">
        <f t="shared" si="1"/>
        <v>861.864</v>
      </c>
      <c r="G1962" s="6">
        <f t="shared" si="2"/>
        <v>1.024452931</v>
      </c>
      <c r="H1962" s="6">
        <f t="shared" si="3"/>
        <v>1.636390172</v>
      </c>
      <c r="I1962" s="5" t="b">
        <f t="shared" si="4"/>
        <v>0</v>
      </c>
      <c r="J1962" s="48">
        <f t="shared" si="5"/>
        <v>0</v>
      </c>
      <c r="K1962" s="4">
        <f t="shared" si="6"/>
        <v>82</v>
      </c>
      <c r="L1962" s="7">
        <f t="shared" si="7"/>
        <v>-0.01714401759</v>
      </c>
      <c r="M1962" s="50" t="b">
        <f t="shared" si="8"/>
        <v>0</v>
      </c>
      <c r="N1962" s="50" t="b">
        <f t="shared" si="9"/>
        <v>0</v>
      </c>
      <c r="O1962" s="50">
        <f t="shared" si="10"/>
        <v>1</v>
      </c>
      <c r="P1962" s="4">
        <f t="shared" si="38"/>
        <v>215750</v>
      </c>
      <c r="Q1962" s="21">
        <f t="shared" si="31"/>
        <v>2</v>
      </c>
      <c r="V1962" s="52"/>
      <c r="W1962" s="53" t="str">
        <f t="shared" si="33"/>
        <v/>
      </c>
      <c r="AE1962" s="16"/>
      <c r="AF1962" s="17" t="str">
        <f t="shared" si="30"/>
        <v>#VALUE!</v>
      </c>
      <c r="AG1962" s="17" t="str">
        <f t="shared" si="22"/>
        <v>#N/A</v>
      </c>
      <c r="AH1962" s="17" t="str">
        <f t="shared" si="23"/>
        <v>#N/A</v>
      </c>
      <c r="AI1962" s="34">
        <f t="shared" si="24"/>
        <v>1</v>
      </c>
      <c r="AJ1962" s="18">
        <f t="shared" si="25"/>
        <v>7799.922</v>
      </c>
      <c r="AK1962" s="18">
        <f t="shared" si="26"/>
        <v>7583.2575</v>
      </c>
      <c r="AL1962" s="18">
        <f t="shared" si="27"/>
        <v>7366.593</v>
      </c>
    </row>
    <row r="1963" ht="12.75" customHeight="1">
      <c r="A1963" s="1">
        <v>42550.0</v>
      </c>
      <c r="B1963" s="2">
        <v>814.85</v>
      </c>
      <c r="C1963" s="3">
        <v>8586.56</v>
      </c>
      <c r="D1963" s="2">
        <v>8436.0</v>
      </c>
      <c r="E1963" s="4"/>
      <c r="F1963" s="5">
        <f t="shared" si="1"/>
        <v>796.378</v>
      </c>
      <c r="G1963" s="6">
        <f t="shared" si="2"/>
        <v>1.015012041</v>
      </c>
      <c r="H1963" s="6">
        <f t="shared" si="3"/>
        <v>1.643684955</v>
      </c>
      <c r="I1963" s="5" t="b">
        <f t="shared" si="4"/>
        <v>0</v>
      </c>
      <c r="J1963" s="48">
        <f t="shared" si="5"/>
        <v>0</v>
      </c>
      <c r="K1963" s="4">
        <f t="shared" si="6"/>
        <v>60</v>
      </c>
      <c r="L1963" s="7">
        <f t="shared" si="7"/>
        <v>-0.01753437931</v>
      </c>
      <c r="M1963" s="50" t="b">
        <f t="shared" si="8"/>
        <v>0</v>
      </c>
      <c r="N1963" s="50" t="b">
        <f t="shared" si="9"/>
        <v>0</v>
      </c>
      <c r="O1963" s="50">
        <f t="shared" si="10"/>
        <v>1</v>
      </c>
      <c r="P1963" s="4">
        <f t="shared" si="38"/>
        <v>207550</v>
      </c>
      <c r="Q1963" s="21">
        <f t="shared" si="31"/>
        <v>2</v>
      </c>
      <c r="V1963" s="52"/>
      <c r="W1963" s="53" t="str">
        <f t="shared" si="33"/>
        <v/>
      </c>
      <c r="AE1963" s="16"/>
      <c r="AF1963" s="17" t="str">
        <f t="shared" si="30"/>
        <v>#VALUE!</v>
      </c>
      <c r="AG1963" s="17" t="str">
        <f t="shared" si="22"/>
        <v>#N/A</v>
      </c>
      <c r="AH1963" s="17" t="str">
        <f t="shared" si="23"/>
        <v>#N/A</v>
      </c>
      <c r="AI1963" s="34">
        <f t="shared" si="24"/>
        <v>1</v>
      </c>
      <c r="AJ1963" s="18">
        <f t="shared" si="25"/>
        <v>7727.904</v>
      </c>
      <c r="AK1963" s="18">
        <f t="shared" si="26"/>
        <v>7513.24</v>
      </c>
      <c r="AL1963" s="18">
        <f t="shared" si="27"/>
        <v>7298.576</v>
      </c>
    </row>
    <row r="1964" ht="12.75" customHeight="1">
      <c r="A1964" s="1">
        <v>42549.0</v>
      </c>
      <c r="B1964" s="2">
        <v>727.88</v>
      </c>
      <c r="C1964" s="3">
        <v>8505.51</v>
      </c>
      <c r="D1964" s="2">
        <v>8376.0</v>
      </c>
      <c r="E1964" s="4"/>
      <c r="F1964" s="5">
        <f t="shared" si="1"/>
        <v>773.666</v>
      </c>
      <c r="G1964" s="6">
        <f t="shared" si="2"/>
        <v>1.005117757</v>
      </c>
      <c r="H1964" s="6">
        <f t="shared" si="3"/>
        <v>1.639123085</v>
      </c>
      <c r="I1964" s="5" t="b">
        <f t="shared" si="4"/>
        <v>0</v>
      </c>
      <c r="J1964" s="48">
        <f t="shared" si="5"/>
        <v>0</v>
      </c>
      <c r="K1964" s="4">
        <f t="shared" si="6"/>
        <v>51</v>
      </c>
      <c r="L1964" s="7">
        <f t="shared" si="7"/>
        <v>-0.01522660017</v>
      </c>
      <c r="M1964" s="50" t="b">
        <f t="shared" si="8"/>
        <v>0</v>
      </c>
      <c r="N1964" s="50" t="b">
        <f t="shared" si="9"/>
        <v>0</v>
      </c>
      <c r="O1964" s="50">
        <f t="shared" si="10"/>
        <v>1</v>
      </c>
      <c r="P1964" s="4">
        <f t="shared" si="38"/>
        <v>201550</v>
      </c>
      <c r="Q1964" s="21">
        <f t="shared" si="31"/>
        <v>2</v>
      </c>
      <c r="V1964" s="52"/>
      <c r="W1964" s="53" t="str">
        <f t="shared" si="33"/>
        <v/>
      </c>
      <c r="AE1964" s="16"/>
      <c r="AF1964" s="17" t="str">
        <f t="shared" si="30"/>
        <v>#VALUE!</v>
      </c>
      <c r="AG1964" s="17" t="str">
        <f t="shared" si="22"/>
        <v>#N/A</v>
      </c>
      <c r="AH1964" s="17" t="str">
        <f t="shared" si="23"/>
        <v>#N/A</v>
      </c>
      <c r="AI1964" s="34">
        <f t="shared" si="24"/>
        <v>1</v>
      </c>
      <c r="AJ1964" s="18">
        <f t="shared" si="25"/>
        <v>7654.959</v>
      </c>
      <c r="AK1964" s="18">
        <f t="shared" si="26"/>
        <v>7442.32125</v>
      </c>
      <c r="AL1964" s="18">
        <f t="shared" si="27"/>
        <v>7229.6835</v>
      </c>
    </row>
    <row r="1965" ht="12.75" customHeight="1">
      <c r="A1965" s="1">
        <v>42548.0</v>
      </c>
      <c r="B1965" s="2">
        <v>630.74</v>
      </c>
      <c r="C1965" s="3">
        <v>8458.87</v>
      </c>
      <c r="D1965" s="2">
        <v>8325.0</v>
      </c>
      <c r="E1965" s="4"/>
      <c r="F1965" s="5">
        <f t="shared" si="1"/>
        <v>765.504</v>
      </c>
      <c r="G1965" s="6">
        <f t="shared" si="2"/>
        <v>0.9991505692</v>
      </c>
      <c r="H1965" s="6">
        <f t="shared" si="3"/>
        <v>1.633689394</v>
      </c>
      <c r="I1965" s="5" t="b">
        <f t="shared" si="4"/>
        <v>0</v>
      </c>
      <c r="J1965" s="48">
        <f t="shared" si="5"/>
        <v>0</v>
      </c>
      <c r="K1965" s="4">
        <f t="shared" si="6"/>
        <v>88</v>
      </c>
      <c r="L1965" s="7">
        <f t="shared" si="7"/>
        <v>-0.01582599094</v>
      </c>
      <c r="M1965" s="50" t="b">
        <f t="shared" si="8"/>
        <v>0</v>
      </c>
      <c r="N1965" s="50" t="b">
        <f t="shared" si="9"/>
        <v>0</v>
      </c>
      <c r="O1965" s="50">
        <f t="shared" si="10"/>
        <v>1</v>
      </c>
      <c r="P1965" s="4">
        <f t="shared" si="38"/>
        <v>196450</v>
      </c>
      <c r="Q1965" s="21">
        <f t="shared" si="31"/>
        <v>2</v>
      </c>
      <c r="V1965" s="52"/>
      <c r="W1965" s="53" t="str">
        <f t="shared" si="33"/>
        <v/>
      </c>
      <c r="AE1965" s="16"/>
      <c r="AF1965" s="17" t="str">
        <f t="shared" si="30"/>
        <v>#VALUE!</v>
      </c>
      <c r="AG1965" s="17" t="str">
        <f t="shared" si="22"/>
        <v>#N/A</v>
      </c>
      <c r="AH1965" s="17" t="str">
        <f t="shared" si="23"/>
        <v>#N/A</v>
      </c>
      <c r="AI1965" s="34">
        <f t="shared" si="24"/>
        <v>1</v>
      </c>
      <c r="AJ1965" s="18">
        <f t="shared" si="25"/>
        <v>7612.983</v>
      </c>
      <c r="AK1965" s="18">
        <f t="shared" si="26"/>
        <v>7401.51125</v>
      </c>
      <c r="AL1965" s="18">
        <f t="shared" si="27"/>
        <v>7190.0395</v>
      </c>
    </row>
    <row r="1966" ht="12.75" customHeight="1">
      <c r="A1966" s="1">
        <v>42545.0</v>
      </c>
      <c r="B1966" s="2">
        <v>1216.52</v>
      </c>
      <c r="C1966" s="3">
        <v>8476.99</v>
      </c>
      <c r="D1966" s="2">
        <v>8237.0</v>
      </c>
      <c r="E1966" s="4"/>
      <c r="F1966" s="5">
        <f t="shared" si="1"/>
        <v>759.242</v>
      </c>
      <c r="G1966" s="6">
        <f t="shared" si="2"/>
        <v>1.000978584</v>
      </c>
      <c r="H1966" s="6">
        <f t="shared" si="3"/>
        <v>1.627888875</v>
      </c>
      <c r="I1966" s="5" t="b">
        <f t="shared" si="4"/>
        <v>0</v>
      </c>
      <c r="J1966" s="48">
        <f t="shared" si="5"/>
        <v>0</v>
      </c>
      <c r="K1966" s="4">
        <f t="shared" si="6"/>
        <v>-273</v>
      </c>
      <c r="L1966" s="7">
        <f t="shared" si="7"/>
        <v>-0.02831075653</v>
      </c>
      <c r="M1966" s="50" t="b">
        <f t="shared" si="8"/>
        <v>0</v>
      </c>
      <c r="N1966" s="50" t="b">
        <f t="shared" si="9"/>
        <v>0</v>
      </c>
      <c r="O1966" s="50">
        <f t="shared" si="10"/>
        <v>1</v>
      </c>
      <c r="P1966" s="4">
        <f t="shared" si="38"/>
        <v>187650</v>
      </c>
      <c r="Q1966" s="21">
        <f t="shared" si="31"/>
        <v>2</v>
      </c>
      <c r="V1966" s="52"/>
      <c r="W1966" s="53" t="str">
        <f t="shared" si="33"/>
        <v/>
      </c>
      <c r="AE1966" s="16"/>
      <c r="AF1966" s="17" t="str">
        <f t="shared" si="30"/>
        <v>#VALUE!</v>
      </c>
      <c r="AG1966" s="17" t="str">
        <f t="shared" si="22"/>
        <v>#N/A</v>
      </c>
      <c r="AH1966" s="17" t="str">
        <f t="shared" si="23"/>
        <v>#N/A</v>
      </c>
      <c r="AI1966" s="34">
        <f t="shared" si="24"/>
        <v>1</v>
      </c>
      <c r="AJ1966" s="18">
        <f t="shared" si="25"/>
        <v>7629.291</v>
      </c>
      <c r="AK1966" s="18">
        <f t="shared" si="26"/>
        <v>7417.36625</v>
      </c>
      <c r="AL1966" s="18">
        <f t="shared" si="27"/>
        <v>7205.4415</v>
      </c>
    </row>
    <row r="1967" ht="12.75" customHeight="1">
      <c r="A1967" s="1">
        <v>42544.0</v>
      </c>
      <c r="B1967" s="2">
        <v>591.9</v>
      </c>
      <c r="C1967" s="3">
        <v>8676.68</v>
      </c>
      <c r="D1967" s="2">
        <v>8510.0</v>
      </c>
      <c r="E1967" s="4"/>
      <c r="F1967" s="5">
        <f t="shared" si="1"/>
        <v>658.592</v>
      </c>
      <c r="G1967" s="6">
        <f t="shared" si="2"/>
        <v>1.024128114</v>
      </c>
      <c r="H1967" s="6">
        <f t="shared" si="3"/>
        <v>0.9662467711</v>
      </c>
      <c r="I1967" s="5" t="b">
        <f t="shared" si="4"/>
        <v>0</v>
      </c>
      <c r="J1967" s="48">
        <f t="shared" si="5"/>
        <v>0</v>
      </c>
      <c r="K1967" s="4">
        <f t="shared" si="6"/>
        <v>1</v>
      </c>
      <c r="L1967" s="7">
        <f t="shared" si="7"/>
        <v>-0.01921011262</v>
      </c>
      <c r="M1967" s="50" t="b">
        <f t="shared" si="8"/>
        <v>0</v>
      </c>
      <c r="N1967" s="50" t="b">
        <f t="shared" si="9"/>
        <v>0</v>
      </c>
      <c r="O1967" s="50">
        <f t="shared" si="10"/>
        <v>1</v>
      </c>
      <c r="P1967" s="4">
        <f t="shared" si="38"/>
        <v>214950</v>
      </c>
      <c r="Q1967" s="21">
        <f t="shared" si="31"/>
        <v>2</v>
      </c>
      <c r="V1967" s="52"/>
      <c r="W1967" s="53" t="str">
        <f t="shared" si="33"/>
        <v/>
      </c>
      <c r="AE1967" s="16"/>
      <c r="AF1967" s="17" t="str">
        <f t="shared" si="30"/>
        <v>#VALUE!</v>
      </c>
      <c r="AG1967" s="17" t="str">
        <f t="shared" si="22"/>
        <v>#N/A</v>
      </c>
      <c r="AH1967" s="17" t="str">
        <f t="shared" si="23"/>
        <v>#N/A</v>
      </c>
      <c r="AI1967" s="34">
        <f t="shared" si="24"/>
        <v>1</v>
      </c>
      <c r="AJ1967" s="18">
        <f t="shared" si="25"/>
        <v>7809.012</v>
      </c>
      <c r="AK1967" s="18">
        <f t="shared" si="26"/>
        <v>7592.095</v>
      </c>
      <c r="AL1967" s="18">
        <f t="shared" si="27"/>
        <v>7375.178</v>
      </c>
    </row>
    <row r="1968" ht="12.75" customHeight="1">
      <c r="A1968" s="1">
        <v>42543.0</v>
      </c>
      <c r="B1968" s="2">
        <v>701.29</v>
      </c>
      <c r="C1968" s="3">
        <v>8716.25</v>
      </c>
      <c r="D1968" s="2">
        <v>8509.0</v>
      </c>
      <c r="E1968" s="4"/>
      <c r="F1968" s="5">
        <f t="shared" si="1"/>
        <v>679.284</v>
      </c>
      <c r="G1968" s="6">
        <f t="shared" si="2"/>
        <v>1.028741399</v>
      </c>
      <c r="H1968" s="6">
        <f t="shared" si="3"/>
        <v>0.9662594244</v>
      </c>
      <c r="I1968" s="5" t="b">
        <f t="shared" si="4"/>
        <v>0</v>
      </c>
      <c r="J1968" s="48">
        <f t="shared" si="5"/>
        <v>0</v>
      </c>
      <c r="K1968" s="4">
        <f t="shared" si="6"/>
        <v>-1</v>
      </c>
      <c r="L1968" s="7">
        <f t="shared" si="7"/>
        <v>-0.02377742722</v>
      </c>
      <c r="M1968" s="50" t="b">
        <f t="shared" si="8"/>
        <v>0</v>
      </c>
      <c r="N1968" s="50" t="b">
        <f t="shared" si="9"/>
        <v>0</v>
      </c>
      <c r="O1968" s="50">
        <f t="shared" si="10"/>
        <v>1</v>
      </c>
      <c r="P1968" s="4">
        <f t="shared" si="38"/>
        <v>214850</v>
      </c>
      <c r="Q1968" s="21">
        <f t="shared" si="31"/>
        <v>2</v>
      </c>
      <c r="V1968" s="52"/>
      <c r="W1968" s="53" t="str">
        <f t="shared" si="33"/>
        <v/>
      </c>
      <c r="AE1968" s="16"/>
      <c r="AF1968" s="17" t="str">
        <f t="shared" si="30"/>
        <v>#VALUE!</v>
      </c>
      <c r="AG1968" s="17" t="str">
        <f t="shared" si="22"/>
        <v>#N/A</v>
      </c>
      <c r="AH1968" s="17" t="str">
        <f t="shared" si="23"/>
        <v>#N/A</v>
      </c>
      <c r="AI1968" s="34">
        <f t="shared" si="24"/>
        <v>1</v>
      </c>
      <c r="AJ1968" s="18">
        <f t="shared" si="25"/>
        <v>7844.625</v>
      </c>
      <c r="AK1968" s="18">
        <f t="shared" si="26"/>
        <v>7626.71875</v>
      </c>
      <c r="AL1968" s="18">
        <f t="shared" si="27"/>
        <v>7408.8125</v>
      </c>
    </row>
    <row r="1969" ht="12.75" customHeight="1">
      <c r="A1969" s="1">
        <v>42542.0</v>
      </c>
      <c r="B1969" s="2">
        <v>687.07</v>
      </c>
      <c r="C1969" s="3">
        <v>8684.85</v>
      </c>
      <c r="D1969" s="2">
        <v>8510.0</v>
      </c>
      <c r="E1969" s="4"/>
      <c r="F1969" s="5">
        <f t="shared" si="1"/>
        <v>682.138</v>
      </c>
      <c r="G1969" s="6">
        <f t="shared" si="2"/>
        <v>1.024980692</v>
      </c>
      <c r="H1969" s="6">
        <f t="shared" si="3"/>
        <v>0.9673477113</v>
      </c>
      <c r="I1969" s="5" t="b">
        <f t="shared" si="4"/>
        <v>0</v>
      </c>
      <c r="J1969" s="48">
        <f t="shared" si="5"/>
        <v>0</v>
      </c>
      <c r="K1969" s="4">
        <f t="shared" si="6"/>
        <v>41</v>
      </c>
      <c r="L1969" s="7">
        <f t="shared" si="7"/>
        <v>-0.02013275992</v>
      </c>
      <c r="M1969" s="50" t="b">
        <f t="shared" si="8"/>
        <v>0</v>
      </c>
      <c r="N1969" s="50" t="b">
        <f t="shared" si="9"/>
        <v>0</v>
      </c>
      <c r="O1969" s="50">
        <f t="shared" si="10"/>
        <v>1</v>
      </c>
      <c r="P1969" s="4">
        <f t="shared" si="38"/>
        <v>214950</v>
      </c>
      <c r="Q1969" s="21">
        <f t="shared" si="31"/>
        <v>2</v>
      </c>
      <c r="V1969" s="52"/>
      <c r="W1969" s="53" t="str">
        <f t="shared" si="33"/>
        <v/>
      </c>
      <c r="AE1969" s="16"/>
      <c r="AF1969" s="17" t="str">
        <f t="shared" si="30"/>
        <v>#VALUE!</v>
      </c>
      <c r="AG1969" s="17" t="str">
        <f t="shared" si="22"/>
        <v>#N/A</v>
      </c>
      <c r="AH1969" s="17" t="str">
        <f t="shared" si="23"/>
        <v>#N/A</v>
      </c>
      <c r="AI1969" s="34">
        <f t="shared" si="24"/>
        <v>1</v>
      </c>
      <c r="AJ1969" s="18">
        <f t="shared" si="25"/>
        <v>7816.365</v>
      </c>
      <c r="AK1969" s="18">
        <f t="shared" si="26"/>
        <v>7599.24375</v>
      </c>
      <c r="AL1969" s="18">
        <f t="shared" si="27"/>
        <v>7382.1225</v>
      </c>
    </row>
    <row r="1970" ht="12.75" customHeight="1">
      <c r="A1970" s="1">
        <v>42541.0</v>
      </c>
      <c r="B1970" s="2">
        <v>599.43</v>
      </c>
      <c r="C1970" s="3">
        <v>8625.92</v>
      </c>
      <c r="D1970" s="2">
        <v>8469.0</v>
      </c>
      <c r="E1970" s="4"/>
      <c r="F1970" s="5">
        <f t="shared" si="1"/>
        <v>669.222</v>
      </c>
      <c r="G1970" s="6">
        <f t="shared" si="2"/>
        <v>1.017863157</v>
      </c>
      <c r="H1970" s="6">
        <f t="shared" si="3"/>
        <v>0.9645195307</v>
      </c>
      <c r="I1970" s="5" t="b">
        <f t="shared" si="4"/>
        <v>0</v>
      </c>
      <c r="J1970" s="48">
        <f t="shared" si="5"/>
        <v>0</v>
      </c>
      <c r="K1970" s="4">
        <f t="shared" si="6"/>
        <v>74</v>
      </c>
      <c r="L1970" s="7">
        <f t="shared" si="7"/>
        <v>-0.01819168274</v>
      </c>
      <c r="M1970" s="50" t="b">
        <f t="shared" si="8"/>
        <v>0</v>
      </c>
      <c r="N1970" s="50" t="b">
        <f t="shared" si="9"/>
        <v>0</v>
      </c>
      <c r="O1970" s="50">
        <f t="shared" si="10"/>
        <v>1</v>
      </c>
      <c r="P1970" s="4">
        <f t="shared" si="38"/>
        <v>210850</v>
      </c>
      <c r="Q1970" s="21">
        <f t="shared" si="31"/>
        <v>2</v>
      </c>
      <c r="V1970" s="52"/>
      <c r="W1970" s="53" t="str">
        <f t="shared" si="33"/>
        <v/>
      </c>
      <c r="AE1970" s="16"/>
      <c r="AF1970" s="17" t="str">
        <f t="shared" si="30"/>
        <v>#VALUE!</v>
      </c>
      <c r="AG1970" s="17" t="str">
        <f t="shared" si="22"/>
        <v>#N/A</v>
      </c>
      <c r="AH1970" s="17" t="str">
        <f t="shared" si="23"/>
        <v>#N/A</v>
      </c>
      <c r="AI1970" s="34">
        <f t="shared" si="24"/>
        <v>1</v>
      </c>
      <c r="AJ1970" s="18">
        <f t="shared" si="25"/>
        <v>7763.328</v>
      </c>
      <c r="AK1970" s="18">
        <f t="shared" si="26"/>
        <v>7547.68</v>
      </c>
      <c r="AL1970" s="18">
        <f t="shared" si="27"/>
        <v>7332.032</v>
      </c>
    </row>
    <row r="1971" ht="12.75" customHeight="1">
      <c r="A1971" s="1">
        <v>42538.0</v>
      </c>
      <c r="B1971" s="2">
        <v>713.27</v>
      </c>
      <c r="C1971" s="3">
        <v>8568.08</v>
      </c>
      <c r="D1971" s="2">
        <v>8395.0</v>
      </c>
      <c r="E1971" s="4"/>
      <c r="F1971" s="5">
        <f t="shared" si="1"/>
        <v>709.742</v>
      </c>
      <c r="G1971" s="6">
        <f t="shared" si="2"/>
        <v>1.010720441</v>
      </c>
      <c r="H1971" s="6">
        <f t="shared" si="3"/>
        <v>1.074726186</v>
      </c>
      <c r="I1971" s="5" t="b">
        <f t="shared" si="4"/>
        <v>0</v>
      </c>
      <c r="J1971" s="48">
        <f t="shared" si="5"/>
        <v>0</v>
      </c>
      <c r="K1971" s="4">
        <f t="shared" si="6"/>
        <v>112</v>
      </c>
      <c r="L1971" s="7">
        <f t="shared" si="7"/>
        <v>-0.02020055835</v>
      </c>
      <c r="M1971" s="50" t="b">
        <f t="shared" si="8"/>
        <v>0</v>
      </c>
      <c r="N1971" s="50" t="b">
        <f t="shared" si="9"/>
        <v>0</v>
      </c>
      <c r="O1971" s="50">
        <f t="shared" si="10"/>
        <v>1</v>
      </c>
      <c r="P1971" s="4">
        <f t="shared" si="38"/>
        <v>203450</v>
      </c>
      <c r="Q1971" s="21">
        <f t="shared" si="31"/>
        <v>2</v>
      </c>
      <c r="V1971" s="52"/>
      <c r="W1971" s="53" t="str">
        <f t="shared" si="33"/>
        <v/>
      </c>
      <c r="AE1971" s="16"/>
      <c r="AF1971" s="17" t="str">
        <f t="shared" si="30"/>
        <v>#VALUE!</v>
      </c>
      <c r="AG1971" s="17" t="str">
        <f t="shared" si="22"/>
        <v>#N/A</v>
      </c>
      <c r="AH1971" s="17" t="str">
        <f t="shared" si="23"/>
        <v>#N/A</v>
      </c>
      <c r="AI1971" s="34">
        <f t="shared" si="24"/>
        <v>1</v>
      </c>
      <c r="AJ1971" s="18">
        <f t="shared" si="25"/>
        <v>7711.272</v>
      </c>
      <c r="AK1971" s="18">
        <f t="shared" si="26"/>
        <v>7497.07</v>
      </c>
      <c r="AL1971" s="18">
        <f t="shared" si="27"/>
        <v>7282.868</v>
      </c>
    </row>
    <row r="1972" ht="12.75" customHeight="1">
      <c r="A1972" s="1">
        <v>42537.0</v>
      </c>
      <c r="B1972" s="2">
        <v>695.36</v>
      </c>
      <c r="C1972" s="3">
        <v>8494.14</v>
      </c>
      <c r="D1972" s="2">
        <v>8283.0</v>
      </c>
      <c r="E1972" s="4"/>
      <c r="F1972" s="5">
        <f t="shared" si="1"/>
        <v>736.12</v>
      </c>
      <c r="G1972" s="6">
        <f t="shared" si="2"/>
        <v>1.001516556</v>
      </c>
      <c r="H1972" s="6">
        <f t="shared" si="3"/>
        <v>1.129615678</v>
      </c>
      <c r="I1972" s="5" t="b">
        <f t="shared" si="4"/>
        <v>0</v>
      </c>
      <c r="J1972" s="48">
        <f t="shared" si="5"/>
        <v>0</v>
      </c>
      <c r="K1972" s="4">
        <f t="shared" si="6"/>
        <v>-318</v>
      </c>
      <c r="L1972" s="7">
        <f t="shared" si="7"/>
        <v>-0.0248571368</v>
      </c>
      <c r="M1972" s="50" t="b">
        <f t="shared" si="8"/>
        <v>0</v>
      </c>
      <c r="N1972" s="50" t="b">
        <f t="shared" si="9"/>
        <v>0</v>
      </c>
      <c r="O1972" s="50">
        <f t="shared" si="10"/>
        <v>1</v>
      </c>
      <c r="P1972" s="4">
        <f t="shared" si="38"/>
        <v>192250</v>
      </c>
      <c r="Q1972" s="21">
        <f t="shared" si="31"/>
        <v>2</v>
      </c>
      <c r="V1972" s="52"/>
      <c r="W1972" s="53" t="str">
        <f t="shared" si="33"/>
        <v/>
      </c>
      <c r="AE1972" s="16"/>
      <c r="AF1972" s="17" t="str">
        <f t="shared" si="30"/>
        <v>#VALUE!</v>
      </c>
      <c r="AG1972" s="17" t="str">
        <f t="shared" si="22"/>
        <v>#N/A</v>
      </c>
      <c r="AH1972" s="17" t="str">
        <f t="shared" si="23"/>
        <v>#N/A</v>
      </c>
      <c r="AI1972" s="34">
        <f t="shared" si="24"/>
        <v>1</v>
      </c>
      <c r="AJ1972" s="18">
        <f t="shared" si="25"/>
        <v>7644.726</v>
      </c>
      <c r="AK1972" s="18">
        <f t="shared" si="26"/>
        <v>7432.3725</v>
      </c>
      <c r="AL1972" s="18">
        <f t="shared" si="27"/>
        <v>7220.019</v>
      </c>
    </row>
    <row r="1973" ht="12.75" customHeight="1">
      <c r="A1973" s="1">
        <v>42536.0</v>
      </c>
      <c r="B1973" s="2">
        <v>715.56</v>
      </c>
      <c r="C1973" s="3">
        <v>8606.37</v>
      </c>
      <c r="D1973" s="2">
        <v>8601.0</v>
      </c>
      <c r="E1973" s="4"/>
      <c r="F1973" s="5">
        <f t="shared" si="1"/>
        <v>762.274</v>
      </c>
      <c r="G1973" s="6">
        <f t="shared" si="2"/>
        <v>1.014118353</v>
      </c>
      <c r="H1973" s="6">
        <f t="shared" si="3"/>
        <v>1.117776333</v>
      </c>
      <c r="I1973" s="5" t="b">
        <f t="shared" si="4"/>
        <v>0</v>
      </c>
      <c r="J1973" s="48">
        <f t="shared" si="5"/>
        <v>0</v>
      </c>
      <c r="K1973" s="4">
        <f t="shared" si="6"/>
        <v>26</v>
      </c>
      <c r="L1973" s="7">
        <f t="shared" si="7"/>
        <v>-0.0006239564416</v>
      </c>
      <c r="M1973" s="50" t="b">
        <f t="shared" si="8"/>
        <v>0</v>
      </c>
      <c r="N1973" s="50" t="b">
        <f t="shared" si="9"/>
        <v>0</v>
      </c>
      <c r="O1973" s="50">
        <f t="shared" si="10"/>
        <v>-1</v>
      </c>
      <c r="P1973" s="4">
        <f t="shared" si="38"/>
        <v>160450</v>
      </c>
      <c r="Q1973" s="21">
        <f t="shared" si="31"/>
        <v>-2</v>
      </c>
      <c r="V1973" s="52"/>
      <c r="W1973" s="53" t="str">
        <f t="shared" si="33"/>
        <v/>
      </c>
      <c r="AE1973" s="16"/>
      <c r="AF1973" s="17" t="str">
        <f t="shared" si="30"/>
        <v>#VALUE!</v>
      </c>
      <c r="AG1973" s="17" t="str">
        <f t="shared" si="22"/>
        <v>#N/A</v>
      </c>
      <c r="AH1973" s="17" t="str">
        <f t="shared" si="23"/>
        <v>#N/A</v>
      </c>
      <c r="AI1973" s="34">
        <f t="shared" si="24"/>
        <v>1</v>
      </c>
      <c r="AJ1973" s="18">
        <f t="shared" si="25"/>
        <v>7745.733</v>
      </c>
      <c r="AK1973" s="18">
        <f t="shared" si="26"/>
        <v>7530.57375</v>
      </c>
      <c r="AL1973" s="18">
        <f t="shared" si="27"/>
        <v>7315.4145</v>
      </c>
    </row>
    <row r="1974" ht="12.75" customHeight="1">
      <c r="A1974" s="1">
        <v>42535.0</v>
      </c>
      <c r="B1974" s="2">
        <v>622.49</v>
      </c>
      <c r="C1974" s="3">
        <v>8576.12</v>
      </c>
      <c r="D1974" s="2">
        <v>8575.0</v>
      </c>
      <c r="E1974" s="4"/>
      <c r="F1974" s="5">
        <f t="shared" si="1"/>
        <v>741.222</v>
      </c>
      <c r="G1974" s="6">
        <f t="shared" si="2"/>
        <v>1.010299587</v>
      </c>
      <c r="H1974" s="6">
        <f t="shared" si="3"/>
        <v>1.108621012</v>
      </c>
      <c r="I1974" s="5" t="b">
        <f t="shared" si="4"/>
        <v>0</v>
      </c>
      <c r="J1974" s="48">
        <f t="shared" si="5"/>
        <v>0</v>
      </c>
      <c r="K1974" s="4">
        <f t="shared" si="6"/>
        <v>50</v>
      </c>
      <c r="L1974" s="7">
        <f t="shared" si="7"/>
        <v>-0.0001305951876</v>
      </c>
      <c r="M1974" s="50" t="b">
        <f t="shared" si="8"/>
        <v>0</v>
      </c>
      <c r="N1974" s="50" t="b">
        <f t="shared" si="9"/>
        <v>0</v>
      </c>
      <c r="O1974" s="50">
        <f t="shared" si="10"/>
        <v>-1</v>
      </c>
      <c r="P1974" s="4">
        <f t="shared" si="38"/>
        <v>163050</v>
      </c>
      <c r="Q1974" s="21">
        <f t="shared" si="31"/>
        <v>-2</v>
      </c>
      <c r="V1974" s="52"/>
      <c r="W1974" s="53" t="str">
        <f t="shared" si="33"/>
        <v/>
      </c>
      <c r="AE1974" s="16"/>
      <c r="AF1974" s="17" t="str">
        <f t="shared" si="30"/>
        <v>#VALUE!</v>
      </c>
      <c r="AG1974" s="17" t="str">
        <f t="shared" si="22"/>
        <v>#N/A</v>
      </c>
      <c r="AH1974" s="17" t="str">
        <f t="shared" si="23"/>
        <v>#N/A</v>
      </c>
      <c r="AI1974" s="34">
        <f t="shared" si="24"/>
        <v>1</v>
      </c>
      <c r="AJ1974" s="18">
        <f t="shared" si="25"/>
        <v>7718.508</v>
      </c>
      <c r="AK1974" s="18">
        <f t="shared" si="26"/>
        <v>7504.105</v>
      </c>
      <c r="AL1974" s="18">
        <f t="shared" si="27"/>
        <v>7289.702</v>
      </c>
    </row>
    <row r="1975" ht="12.75" customHeight="1">
      <c r="A1975" s="1">
        <v>42534.0</v>
      </c>
      <c r="B1975" s="2">
        <v>802.03</v>
      </c>
      <c r="C1975" s="3">
        <v>8536.22</v>
      </c>
      <c r="D1975" s="2">
        <v>8525.0</v>
      </c>
      <c r="E1975" s="4"/>
      <c r="F1975" s="5">
        <f t="shared" si="1"/>
        <v>676.252</v>
      </c>
      <c r="G1975" s="6">
        <f t="shared" si="2"/>
        <v>1.005356384</v>
      </c>
      <c r="H1975" s="6">
        <f t="shared" si="3"/>
        <v>1.100957826</v>
      </c>
      <c r="I1975" s="5" t="b">
        <f t="shared" si="4"/>
        <v>0</v>
      </c>
      <c r="J1975" s="48">
        <f t="shared" si="5"/>
        <v>0</v>
      </c>
      <c r="K1975" s="4">
        <f t="shared" si="6"/>
        <v>-193</v>
      </c>
      <c r="L1975" s="7">
        <f t="shared" si="7"/>
        <v>-0.001314399113</v>
      </c>
      <c r="M1975" s="50" t="b">
        <f t="shared" si="8"/>
        <v>0</v>
      </c>
      <c r="N1975" s="50" t="b">
        <f t="shared" si="9"/>
        <v>0</v>
      </c>
      <c r="O1975" s="50">
        <f t="shared" si="10"/>
        <v>1</v>
      </c>
      <c r="P1975" s="4">
        <f t="shared" si="38"/>
        <v>158050</v>
      </c>
      <c r="Q1975" s="21">
        <f t="shared" si="31"/>
        <v>2</v>
      </c>
      <c r="V1975" s="52"/>
      <c r="W1975" s="53" t="str">
        <f t="shared" si="33"/>
        <v/>
      </c>
      <c r="AE1975" s="16"/>
      <c r="AF1975" s="17" t="str">
        <f t="shared" si="30"/>
        <v>#VALUE!</v>
      </c>
      <c r="AG1975" s="17" t="str">
        <f t="shared" si="22"/>
        <v>#N/A</v>
      </c>
      <c r="AH1975" s="17" t="str">
        <f t="shared" si="23"/>
        <v>#N/A</v>
      </c>
      <c r="AI1975" s="34">
        <f t="shared" si="24"/>
        <v>1</v>
      </c>
      <c r="AJ1975" s="18">
        <f t="shared" si="25"/>
        <v>7682.598</v>
      </c>
      <c r="AK1975" s="18">
        <f t="shared" si="26"/>
        <v>7469.1925</v>
      </c>
      <c r="AL1975" s="18">
        <f t="shared" si="27"/>
        <v>7255.787</v>
      </c>
    </row>
    <row r="1976" ht="12.75" customHeight="1">
      <c r="A1976" s="1">
        <v>42529.0</v>
      </c>
      <c r="B1976" s="2">
        <v>845.16</v>
      </c>
      <c r="C1976" s="3">
        <v>8715.48</v>
      </c>
      <c r="D1976" s="2">
        <v>8718.0</v>
      </c>
      <c r="E1976" s="4"/>
      <c r="F1976" s="5">
        <f t="shared" si="1"/>
        <v>643.422</v>
      </c>
      <c r="G1976" s="6">
        <f t="shared" si="2"/>
        <v>1.026317782</v>
      </c>
      <c r="H1976" s="6">
        <f t="shared" si="3"/>
        <v>1.092579793</v>
      </c>
      <c r="I1976" s="5" t="b">
        <f t="shared" si="4"/>
        <v>0</v>
      </c>
      <c r="J1976" s="48">
        <f t="shared" si="5"/>
        <v>0</v>
      </c>
      <c r="K1976" s="4">
        <f t="shared" si="6"/>
        <v>52</v>
      </c>
      <c r="L1976" s="7">
        <f t="shared" si="7"/>
        <v>0.0002891407014</v>
      </c>
      <c r="M1976" s="50" t="b">
        <f t="shared" si="8"/>
        <v>0</v>
      </c>
      <c r="N1976" s="50" t="b">
        <f t="shared" si="9"/>
        <v>0</v>
      </c>
      <c r="O1976" s="50">
        <f t="shared" si="10"/>
        <v>1</v>
      </c>
      <c r="P1976" s="4">
        <f t="shared" si="38"/>
        <v>177350</v>
      </c>
      <c r="Q1976" s="21">
        <f t="shared" si="31"/>
        <v>2</v>
      </c>
      <c r="V1976" s="52"/>
      <c r="W1976" s="53" t="str">
        <f t="shared" si="33"/>
        <v/>
      </c>
      <c r="AE1976" s="16"/>
      <c r="AF1976" s="17" t="str">
        <f t="shared" si="30"/>
        <v>#VALUE!</v>
      </c>
      <c r="AG1976" s="17" t="str">
        <f t="shared" si="22"/>
        <v>#N/A</v>
      </c>
      <c r="AH1976" s="17" t="str">
        <f t="shared" si="23"/>
        <v>#N/A</v>
      </c>
      <c r="AI1976" s="34">
        <f t="shared" si="24"/>
        <v>1</v>
      </c>
      <c r="AJ1976" s="18">
        <f t="shared" si="25"/>
        <v>7843.932</v>
      </c>
      <c r="AK1976" s="18">
        <f t="shared" si="26"/>
        <v>7626.045</v>
      </c>
      <c r="AL1976" s="18">
        <f t="shared" si="27"/>
        <v>7408.158</v>
      </c>
    </row>
    <row r="1977" ht="12.75" customHeight="1">
      <c r="A1977" s="1">
        <v>42528.0</v>
      </c>
      <c r="B1977" s="2">
        <v>826.13</v>
      </c>
      <c r="C1977" s="3">
        <v>8679.9</v>
      </c>
      <c r="D1977" s="2">
        <v>8666.0</v>
      </c>
      <c r="E1977" s="4"/>
      <c r="F1977" s="5">
        <f t="shared" si="1"/>
        <v>629.57</v>
      </c>
      <c r="G1977" s="6">
        <f t="shared" si="2"/>
        <v>1.022062919</v>
      </c>
      <c r="H1977" s="6">
        <f t="shared" si="3"/>
        <v>1.064422426</v>
      </c>
      <c r="I1977" s="5" t="b">
        <f t="shared" si="4"/>
        <v>0</v>
      </c>
      <c r="J1977" s="48">
        <f t="shared" si="5"/>
        <v>0</v>
      </c>
      <c r="K1977" s="4">
        <f t="shared" si="6"/>
        <v>91</v>
      </c>
      <c r="L1977" s="7">
        <f t="shared" si="7"/>
        <v>-0.001601400938</v>
      </c>
      <c r="M1977" s="50" t="b">
        <f t="shared" si="8"/>
        <v>0</v>
      </c>
      <c r="N1977" s="50" t="b">
        <f t="shared" si="9"/>
        <v>0</v>
      </c>
      <c r="O1977" s="50">
        <f t="shared" si="10"/>
        <v>1</v>
      </c>
      <c r="P1977" s="4">
        <f t="shared" si="38"/>
        <v>172150</v>
      </c>
      <c r="Q1977" s="21">
        <f t="shared" si="31"/>
        <v>2</v>
      </c>
      <c r="V1977" s="52"/>
      <c r="W1977" s="53" t="str">
        <f t="shared" si="33"/>
        <v/>
      </c>
      <c r="AE1977" s="16"/>
      <c r="AF1977" s="17" t="str">
        <f t="shared" si="30"/>
        <v>#VALUE!</v>
      </c>
      <c r="AG1977" s="17" t="str">
        <f t="shared" si="22"/>
        <v>#N/A</v>
      </c>
      <c r="AH1977" s="17" t="str">
        <f t="shared" si="23"/>
        <v>#N/A</v>
      </c>
      <c r="AI1977" s="34">
        <f t="shared" si="24"/>
        <v>1</v>
      </c>
      <c r="AJ1977" s="18">
        <f t="shared" si="25"/>
        <v>7811.91</v>
      </c>
      <c r="AK1977" s="18">
        <f t="shared" si="26"/>
        <v>7594.9125</v>
      </c>
      <c r="AL1977" s="18">
        <f t="shared" si="27"/>
        <v>7377.915</v>
      </c>
    </row>
    <row r="1978" ht="12.75" customHeight="1">
      <c r="A1978" s="1">
        <v>42527.0</v>
      </c>
      <c r="B1978" s="2">
        <v>610.3</v>
      </c>
      <c r="C1978" s="3">
        <v>8597.11</v>
      </c>
      <c r="D1978" s="2">
        <v>8575.0</v>
      </c>
      <c r="E1978" s="4"/>
      <c r="F1978" s="5">
        <f t="shared" si="1"/>
        <v>615.66</v>
      </c>
      <c r="G1978" s="6">
        <f t="shared" si="2"/>
        <v>1.012262224</v>
      </c>
      <c r="H1978" s="6">
        <f t="shared" si="3"/>
        <v>0.9985423178</v>
      </c>
      <c r="I1978" s="5" t="b">
        <f t="shared" si="4"/>
        <v>0</v>
      </c>
      <c r="J1978" s="48">
        <f t="shared" si="5"/>
        <v>0</v>
      </c>
      <c r="K1978" s="4">
        <f t="shared" si="6"/>
        <v>-1</v>
      </c>
      <c r="L1978" s="7">
        <f t="shared" si="7"/>
        <v>-0.002571794475</v>
      </c>
      <c r="M1978" s="50" t="b">
        <f t="shared" si="8"/>
        <v>0</v>
      </c>
      <c r="N1978" s="50" t="b">
        <f t="shared" si="9"/>
        <v>0</v>
      </c>
      <c r="O1978" s="50">
        <f t="shared" si="10"/>
        <v>1</v>
      </c>
      <c r="P1978" s="4">
        <f t="shared" si="38"/>
        <v>163050</v>
      </c>
      <c r="Q1978" s="21">
        <f t="shared" si="31"/>
        <v>2</v>
      </c>
      <c r="V1978" s="52"/>
      <c r="W1978" s="53" t="str">
        <f t="shared" si="33"/>
        <v/>
      </c>
      <c r="AE1978" s="16"/>
      <c r="AF1978" s="17" t="str">
        <f t="shared" si="30"/>
        <v>#VALUE!</v>
      </c>
      <c r="AG1978" s="17" t="str">
        <f t="shared" si="22"/>
        <v>#N/A</v>
      </c>
      <c r="AH1978" s="17" t="str">
        <f t="shared" si="23"/>
        <v>#N/A</v>
      </c>
      <c r="AI1978" s="34">
        <f t="shared" si="24"/>
        <v>1</v>
      </c>
      <c r="AJ1978" s="18">
        <f t="shared" si="25"/>
        <v>7737.399</v>
      </c>
      <c r="AK1978" s="18">
        <f t="shared" si="26"/>
        <v>7522.47125</v>
      </c>
      <c r="AL1978" s="18">
        <f t="shared" si="27"/>
        <v>7307.5435</v>
      </c>
    </row>
    <row r="1979" ht="12.75" customHeight="1">
      <c r="A1979" s="1">
        <v>42525.0</v>
      </c>
      <c r="B1979" s="2">
        <v>297.64</v>
      </c>
      <c r="C1979" s="3">
        <v>8591.57</v>
      </c>
      <c r="D1979" s="2">
        <v>8576.0</v>
      </c>
      <c r="E1979" s="4"/>
      <c r="F1979" s="5">
        <f t="shared" si="1"/>
        <v>721.322</v>
      </c>
      <c r="G1979" s="6">
        <f t="shared" si="2"/>
        <v>1.011483697</v>
      </c>
      <c r="H1979" s="6">
        <f t="shared" si="3"/>
        <v>1.457708143</v>
      </c>
      <c r="I1979" s="5" t="b">
        <f t="shared" si="4"/>
        <v>0</v>
      </c>
      <c r="J1979" s="48">
        <f t="shared" si="5"/>
        <v>0</v>
      </c>
      <c r="K1979" s="4">
        <f t="shared" si="6"/>
        <v>10</v>
      </c>
      <c r="L1979" s="7">
        <f t="shared" si="7"/>
        <v>-0.001812241534</v>
      </c>
      <c r="M1979" s="50" t="b">
        <f t="shared" si="8"/>
        <v>0</v>
      </c>
      <c r="N1979" s="50" t="b">
        <f t="shared" si="9"/>
        <v>0</v>
      </c>
      <c r="O1979" s="50">
        <f t="shared" si="10"/>
        <v>1</v>
      </c>
      <c r="P1979" s="4">
        <f t="shared" si="38"/>
        <v>163150</v>
      </c>
      <c r="Q1979" s="21">
        <f t="shared" si="31"/>
        <v>2</v>
      </c>
      <c r="V1979" s="52"/>
      <c r="W1979" s="53" t="str">
        <f t="shared" si="33"/>
        <v/>
      </c>
      <c r="AE1979" s="16"/>
      <c r="AF1979" s="17" t="str">
        <f t="shared" si="30"/>
        <v>#VALUE!</v>
      </c>
      <c r="AG1979" s="17" t="str">
        <f t="shared" si="22"/>
        <v>#N/A</v>
      </c>
      <c r="AH1979" s="17" t="str">
        <f t="shared" si="23"/>
        <v>#N/A</v>
      </c>
      <c r="AI1979" s="34">
        <f t="shared" si="24"/>
        <v>1</v>
      </c>
      <c r="AJ1979" s="18">
        <f t="shared" si="25"/>
        <v>7732.413</v>
      </c>
      <c r="AK1979" s="18">
        <f t="shared" si="26"/>
        <v>7517.62375</v>
      </c>
      <c r="AL1979" s="18">
        <f t="shared" si="27"/>
        <v>7302.8345</v>
      </c>
    </row>
    <row r="1980" ht="12.75" customHeight="1">
      <c r="A1980" s="1">
        <v>42524.0</v>
      </c>
      <c r="B1980" s="2">
        <v>637.88</v>
      </c>
      <c r="C1980" s="3">
        <v>8587.36</v>
      </c>
      <c r="D1980" s="2">
        <v>8566.0</v>
      </c>
      <c r="E1980" s="4"/>
      <c r="F1980" s="5">
        <f t="shared" si="1"/>
        <v>815.442</v>
      </c>
      <c r="G1980" s="6">
        <f t="shared" si="2"/>
        <v>1.010903674</v>
      </c>
      <c r="H1980" s="6">
        <f t="shared" si="3"/>
        <v>1.440232641</v>
      </c>
      <c r="I1980" s="5" t="b">
        <f t="shared" si="4"/>
        <v>0</v>
      </c>
      <c r="J1980" s="48">
        <f t="shared" si="5"/>
        <v>0</v>
      </c>
      <c r="K1980" s="4">
        <f t="shared" si="6"/>
        <v>14</v>
      </c>
      <c r="L1980" s="7">
        <f t="shared" si="7"/>
        <v>-0.002487376796</v>
      </c>
      <c r="M1980" s="50" t="b">
        <f t="shared" si="8"/>
        <v>0</v>
      </c>
      <c r="N1980" s="50" t="b">
        <f t="shared" si="9"/>
        <v>0</v>
      </c>
      <c r="O1980" s="50">
        <f t="shared" si="10"/>
        <v>1</v>
      </c>
      <c r="P1980" s="4">
        <f t="shared" si="38"/>
        <v>162150</v>
      </c>
      <c r="Q1980" s="21">
        <f t="shared" si="31"/>
        <v>2</v>
      </c>
      <c r="V1980" s="52"/>
      <c r="W1980" s="53" t="str">
        <f t="shared" si="33"/>
        <v/>
      </c>
      <c r="AE1980" s="16"/>
      <c r="AF1980" s="17" t="str">
        <f t="shared" si="30"/>
        <v>#VALUE!</v>
      </c>
      <c r="AG1980" s="17" t="str">
        <f t="shared" si="22"/>
        <v>#N/A</v>
      </c>
      <c r="AH1980" s="17" t="str">
        <f t="shared" si="23"/>
        <v>#N/A</v>
      </c>
      <c r="AI1980" s="34">
        <f t="shared" si="24"/>
        <v>1</v>
      </c>
      <c r="AJ1980" s="18">
        <f t="shared" si="25"/>
        <v>7728.624</v>
      </c>
      <c r="AK1980" s="18">
        <f t="shared" si="26"/>
        <v>7513.94</v>
      </c>
      <c r="AL1980" s="18">
        <f t="shared" si="27"/>
        <v>7299.256</v>
      </c>
    </row>
    <row r="1981" ht="12.75" customHeight="1">
      <c r="A1981" s="1">
        <v>42523.0</v>
      </c>
      <c r="B1981" s="2">
        <v>775.9</v>
      </c>
      <c r="C1981" s="3">
        <v>8556.02</v>
      </c>
      <c r="D1981" s="2">
        <v>8552.0</v>
      </c>
      <c r="E1981" s="4"/>
      <c r="F1981" s="5">
        <f t="shared" si="1"/>
        <v>821.164</v>
      </c>
      <c r="G1981" s="6">
        <f t="shared" si="2"/>
        <v>1.007062288</v>
      </c>
      <c r="H1981" s="6">
        <f t="shared" si="3"/>
        <v>1.427692809</v>
      </c>
      <c r="I1981" s="5" t="b">
        <f t="shared" si="4"/>
        <v>0</v>
      </c>
      <c r="J1981" s="48">
        <f t="shared" si="5"/>
        <v>0</v>
      </c>
      <c r="K1981" s="4">
        <f t="shared" si="6"/>
        <v>-11</v>
      </c>
      <c r="L1981" s="7">
        <f t="shared" si="7"/>
        <v>-0.000469844624</v>
      </c>
      <c r="M1981" s="50" t="b">
        <f t="shared" si="8"/>
        <v>0</v>
      </c>
      <c r="N1981" s="50" t="b">
        <f t="shared" si="9"/>
        <v>0</v>
      </c>
      <c r="O1981" s="50">
        <f t="shared" si="10"/>
        <v>1</v>
      </c>
      <c r="P1981" s="4">
        <f t="shared" si="38"/>
        <v>160750</v>
      </c>
      <c r="Q1981" s="21">
        <f t="shared" si="31"/>
        <v>2</v>
      </c>
      <c r="V1981" s="52"/>
      <c r="W1981" s="53" t="str">
        <f t="shared" si="33"/>
        <v/>
      </c>
      <c r="AE1981" s="16"/>
      <c r="AF1981" s="17" t="str">
        <f t="shared" si="30"/>
        <v>#VALUE!</v>
      </c>
      <c r="AG1981" s="17" t="str">
        <f t="shared" si="22"/>
        <v>#N/A</v>
      </c>
      <c r="AH1981" s="17" t="str">
        <f t="shared" si="23"/>
        <v>#N/A</v>
      </c>
      <c r="AI1981" s="34">
        <f t="shared" si="24"/>
        <v>1</v>
      </c>
      <c r="AJ1981" s="18">
        <f t="shared" si="25"/>
        <v>7700.418</v>
      </c>
      <c r="AK1981" s="18">
        <f t="shared" si="26"/>
        <v>7486.5175</v>
      </c>
      <c r="AL1981" s="18">
        <f t="shared" si="27"/>
        <v>7272.617</v>
      </c>
    </row>
    <row r="1982" ht="12.75" customHeight="1">
      <c r="A1982" s="1">
        <v>42522.0</v>
      </c>
      <c r="B1982" s="2">
        <v>756.58</v>
      </c>
      <c r="C1982" s="3">
        <v>8597.16</v>
      </c>
      <c r="D1982" s="2">
        <v>8563.0</v>
      </c>
      <c r="E1982" s="4"/>
      <c r="F1982" s="5">
        <f t="shared" si="1"/>
        <v>794.144</v>
      </c>
      <c r="G1982" s="6">
        <f t="shared" si="2"/>
        <v>1.011699085</v>
      </c>
      <c r="H1982" s="6">
        <f t="shared" si="3"/>
        <v>1.421867293</v>
      </c>
      <c r="I1982" s="5" t="b">
        <f t="shared" si="4"/>
        <v>1</v>
      </c>
      <c r="J1982" s="48">
        <f t="shared" si="5"/>
        <v>0</v>
      </c>
      <c r="K1982" s="4">
        <f t="shared" si="6"/>
        <v>48</v>
      </c>
      <c r="L1982" s="7">
        <f t="shared" si="7"/>
        <v>-0.003973405171</v>
      </c>
      <c r="M1982" s="50" t="b">
        <f t="shared" si="8"/>
        <v>0</v>
      </c>
      <c r="N1982" s="50" t="b">
        <f t="shared" si="9"/>
        <v>0</v>
      </c>
      <c r="O1982" s="50">
        <f t="shared" si="10"/>
        <v>1</v>
      </c>
      <c r="P1982" s="4">
        <f t="shared" si="38"/>
        <v>161850</v>
      </c>
      <c r="Q1982" s="21">
        <f t="shared" si="31"/>
        <v>2</v>
      </c>
      <c r="V1982" s="52"/>
      <c r="W1982" s="53" t="str">
        <f t="shared" si="33"/>
        <v/>
      </c>
      <c r="AE1982" s="16"/>
      <c r="AF1982" s="17" t="str">
        <f t="shared" si="30"/>
        <v>#VALUE!</v>
      </c>
      <c r="AG1982" s="17" t="str">
        <f t="shared" si="22"/>
        <v>#N/A</v>
      </c>
      <c r="AH1982" s="17" t="str">
        <f t="shared" si="23"/>
        <v>#N/A</v>
      </c>
      <c r="AI1982" s="34">
        <f t="shared" si="24"/>
        <v>1</v>
      </c>
      <c r="AJ1982" s="18">
        <f t="shared" si="25"/>
        <v>7737.444</v>
      </c>
      <c r="AK1982" s="18">
        <f t="shared" si="26"/>
        <v>7522.515</v>
      </c>
      <c r="AL1982" s="18">
        <f t="shared" si="27"/>
        <v>7307.586</v>
      </c>
    </row>
    <row r="1983" ht="12.75" customHeight="1">
      <c r="A1983" s="1">
        <v>42521.0</v>
      </c>
      <c r="B1983" s="2">
        <v>1138.61</v>
      </c>
      <c r="C1983" s="3">
        <v>8535.59</v>
      </c>
      <c r="D1983" s="2">
        <v>8515.0</v>
      </c>
      <c r="E1983" s="4"/>
      <c r="F1983" s="5">
        <f t="shared" si="1"/>
        <v>800.686</v>
      </c>
      <c r="G1983" s="6">
        <f t="shared" si="2"/>
        <v>1.004362251</v>
      </c>
      <c r="H1983" s="6">
        <f t="shared" si="3"/>
        <v>1.416609159</v>
      </c>
      <c r="I1983" s="5" t="b">
        <f t="shared" si="4"/>
        <v>0</v>
      </c>
      <c r="J1983" s="48">
        <f t="shared" si="5"/>
        <v>0</v>
      </c>
      <c r="K1983" s="4">
        <f t="shared" si="6"/>
        <v>7</v>
      </c>
      <c r="L1983" s="7">
        <f t="shared" si="7"/>
        <v>-0.002412252697</v>
      </c>
      <c r="M1983" s="50" t="b">
        <f t="shared" si="8"/>
        <v>0</v>
      </c>
      <c r="N1983" s="50" t="b">
        <f t="shared" si="9"/>
        <v>0</v>
      </c>
      <c r="O1983" s="50">
        <f t="shared" si="10"/>
        <v>1</v>
      </c>
      <c r="P1983" s="4">
        <f t="shared" si="38"/>
        <v>157050</v>
      </c>
      <c r="Q1983" s="21">
        <f t="shared" si="31"/>
        <v>2</v>
      </c>
      <c r="V1983" s="52"/>
      <c r="W1983" s="53" t="str">
        <f t="shared" si="33"/>
        <v/>
      </c>
      <c r="AE1983" s="16"/>
      <c r="AF1983" s="17" t="str">
        <f t="shared" si="30"/>
        <v>#VALUE!</v>
      </c>
      <c r="AG1983" s="17" t="str">
        <f t="shared" si="22"/>
        <v>#N/A</v>
      </c>
      <c r="AH1983" s="17" t="str">
        <f t="shared" si="23"/>
        <v>#N/A</v>
      </c>
      <c r="AI1983" s="34">
        <f t="shared" si="24"/>
        <v>1</v>
      </c>
      <c r="AJ1983" s="18">
        <f t="shared" si="25"/>
        <v>7682.031</v>
      </c>
      <c r="AK1983" s="18">
        <f t="shared" si="26"/>
        <v>7468.64125</v>
      </c>
      <c r="AL1983" s="18">
        <f t="shared" si="27"/>
        <v>7255.2515</v>
      </c>
    </row>
    <row r="1984" ht="12.75" customHeight="1">
      <c r="A1984" s="1">
        <v>42520.0</v>
      </c>
      <c r="B1984" s="2">
        <v>768.24</v>
      </c>
      <c r="C1984" s="3">
        <v>8535.87</v>
      </c>
      <c r="D1984" s="2">
        <v>8508.0</v>
      </c>
      <c r="E1984" s="4"/>
      <c r="F1984" s="5">
        <f t="shared" si="1"/>
        <v>698.666</v>
      </c>
      <c r="G1984" s="6">
        <f t="shared" si="2"/>
        <v>1.004245126</v>
      </c>
      <c r="H1984" s="6">
        <f t="shared" si="3"/>
        <v>0.984730434</v>
      </c>
      <c r="I1984" s="5" t="b">
        <f t="shared" si="4"/>
        <v>0</v>
      </c>
      <c r="J1984" s="48">
        <f t="shared" si="5"/>
        <v>0</v>
      </c>
      <c r="K1984" s="4">
        <f t="shared" si="6"/>
        <v>46</v>
      </c>
      <c r="L1984" s="7">
        <f t="shared" si="7"/>
        <v>-0.003265045039</v>
      </c>
      <c r="M1984" s="50" t="b">
        <f t="shared" si="8"/>
        <v>0</v>
      </c>
      <c r="N1984" s="50" t="b">
        <f t="shared" si="9"/>
        <v>0</v>
      </c>
      <c r="O1984" s="50">
        <f t="shared" si="10"/>
        <v>1</v>
      </c>
      <c r="P1984" s="4">
        <f t="shared" si="38"/>
        <v>156350</v>
      </c>
      <c r="Q1984" s="21">
        <f t="shared" si="31"/>
        <v>2</v>
      </c>
      <c r="V1984" s="52"/>
      <c r="W1984" s="53" t="str">
        <f t="shared" si="33"/>
        <v/>
      </c>
      <c r="AE1984" s="16"/>
      <c r="AF1984" s="17" t="str">
        <f t="shared" si="30"/>
        <v>#VALUE!</v>
      </c>
      <c r="AG1984" s="17" t="str">
        <f t="shared" si="22"/>
        <v>#N/A</v>
      </c>
      <c r="AH1984" s="17" t="str">
        <f t="shared" si="23"/>
        <v>#N/A</v>
      </c>
      <c r="AI1984" s="34">
        <f t="shared" si="24"/>
        <v>1</v>
      </c>
      <c r="AJ1984" s="18">
        <f t="shared" si="25"/>
        <v>7682.283</v>
      </c>
      <c r="AK1984" s="18">
        <f t="shared" si="26"/>
        <v>7468.88625</v>
      </c>
      <c r="AL1984" s="18">
        <f t="shared" si="27"/>
        <v>7255.4895</v>
      </c>
    </row>
    <row r="1985" ht="12.75" customHeight="1">
      <c r="A1985" s="1">
        <v>42517.0</v>
      </c>
      <c r="B1985" s="2">
        <v>666.49</v>
      </c>
      <c r="C1985" s="3">
        <v>8463.61</v>
      </c>
      <c r="D1985" s="2">
        <v>8462.0</v>
      </c>
      <c r="E1985" s="4"/>
      <c r="F1985" s="5">
        <f t="shared" si="1"/>
        <v>725.16</v>
      </c>
      <c r="G1985" s="6">
        <f t="shared" si="2"/>
        <v>0.9957277656</v>
      </c>
      <c r="H1985" s="6">
        <f t="shared" si="3"/>
        <v>1.118132783</v>
      </c>
      <c r="I1985" s="5" t="b">
        <f t="shared" si="4"/>
        <v>0</v>
      </c>
      <c r="J1985" s="48">
        <f t="shared" si="5"/>
        <v>0</v>
      </c>
      <c r="K1985" s="4">
        <f t="shared" si="6"/>
        <v>77</v>
      </c>
      <c r="L1985" s="7">
        <f t="shared" si="7"/>
        <v>-0.0001902261565</v>
      </c>
      <c r="M1985" s="50" t="b">
        <f t="shared" si="8"/>
        <v>0</v>
      </c>
      <c r="N1985" s="50" t="b">
        <f t="shared" si="9"/>
        <v>0</v>
      </c>
      <c r="O1985" s="50">
        <f t="shared" si="10"/>
        <v>-1</v>
      </c>
      <c r="P1985" s="4">
        <f t="shared" si="38"/>
        <v>160950</v>
      </c>
      <c r="Q1985" s="21">
        <f t="shared" si="31"/>
        <v>-2</v>
      </c>
      <c r="V1985" s="52"/>
      <c r="W1985" s="53" t="str">
        <f t="shared" si="33"/>
        <v/>
      </c>
      <c r="AE1985" s="16"/>
      <c r="AF1985" s="17" t="str">
        <f t="shared" si="30"/>
        <v>#VALUE!</v>
      </c>
      <c r="AG1985" s="17" t="str">
        <f t="shared" si="22"/>
        <v>#N/A</v>
      </c>
      <c r="AH1985" s="17" t="str">
        <f t="shared" si="23"/>
        <v>#N/A</v>
      </c>
      <c r="AI1985" s="34">
        <f t="shared" si="24"/>
        <v>1</v>
      </c>
      <c r="AJ1985" s="18">
        <f t="shared" si="25"/>
        <v>7617.249</v>
      </c>
      <c r="AK1985" s="18">
        <f t="shared" si="26"/>
        <v>7405.65875</v>
      </c>
      <c r="AL1985" s="18">
        <f t="shared" si="27"/>
        <v>7194.0685</v>
      </c>
    </row>
    <row r="1986" ht="12.75" customHeight="1">
      <c r="A1986" s="1">
        <v>42516.0</v>
      </c>
      <c r="B1986" s="2">
        <v>640.8</v>
      </c>
      <c r="C1986" s="3">
        <v>8394.12</v>
      </c>
      <c r="D1986" s="2">
        <v>8385.0</v>
      </c>
      <c r="E1986" s="4"/>
      <c r="F1986" s="5">
        <f t="shared" si="1"/>
        <v>706.942</v>
      </c>
      <c r="G1986" s="6">
        <f t="shared" si="2"/>
        <v>0.9875096443</v>
      </c>
      <c r="H1986" s="6">
        <f t="shared" si="3"/>
        <v>1.112596835</v>
      </c>
      <c r="I1986" s="5" t="b">
        <f t="shared" si="4"/>
        <v>0</v>
      </c>
      <c r="J1986" s="48">
        <f t="shared" si="5"/>
        <v>0</v>
      </c>
      <c r="K1986" s="4">
        <f t="shared" si="6"/>
        <v>0</v>
      </c>
      <c r="L1986" s="7">
        <f t="shared" si="7"/>
        <v>-0.001086474818</v>
      </c>
      <c r="M1986" s="50" t="b">
        <f t="shared" si="8"/>
        <v>0</v>
      </c>
      <c r="N1986" s="50" t="b">
        <f t="shared" si="9"/>
        <v>0</v>
      </c>
      <c r="O1986" s="50">
        <f t="shared" si="10"/>
        <v>1</v>
      </c>
      <c r="P1986" s="4">
        <f t="shared" si="38"/>
        <v>153250</v>
      </c>
      <c r="Q1986" s="21">
        <f t="shared" si="31"/>
        <v>2</v>
      </c>
      <c r="V1986" s="52"/>
      <c r="W1986" s="53" t="str">
        <f t="shared" si="33"/>
        <v/>
      </c>
      <c r="AE1986" s="16"/>
      <c r="AF1986" s="17" t="str">
        <f t="shared" si="30"/>
        <v>#VALUE!</v>
      </c>
      <c r="AG1986" s="17" t="str">
        <f t="shared" si="22"/>
        <v>#N/A</v>
      </c>
      <c r="AH1986" s="17" t="str">
        <f t="shared" si="23"/>
        <v>#N/A</v>
      </c>
      <c r="AI1986" s="34">
        <f t="shared" si="24"/>
        <v>1</v>
      </c>
      <c r="AJ1986" s="18">
        <f t="shared" si="25"/>
        <v>7554.708</v>
      </c>
      <c r="AK1986" s="18">
        <f t="shared" si="26"/>
        <v>7344.855</v>
      </c>
      <c r="AL1986" s="18">
        <f t="shared" si="27"/>
        <v>7135.002</v>
      </c>
    </row>
    <row r="1987" ht="12.75" customHeight="1">
      <c r="A1987" s="1">
        <v>42515.0</v>
      </c>
      <c r="B1987" s="2">
        <v>789.29</v>
      </c>
      <c r="C1987" s="3">
        <v>8396.2</v>
      </c>
      <c r="D1987" s="2">
        <v>8385.0</v>
      </c>
      <c r="E1987" s="4"/>
      <c r="F1987" s="5">
        <f t="shared" si="1"/>
        <v>698.982</v>
      </c>
      <c r="G1987" s="6">
        <f t="shared" si="2"/>
        <v>0.9877213414</v>
      </c>
      <c r="H1987" s="6">
        <f t="shared" si="3"/>
        <v>1.108595034</v>
      </c>
      <c r="I1987" s="5" t="b">
        <f t="shared" si="4"/>
        <v>0</v>
      </c>
      <c r="J1987" s="48">
        <f t="shared" si="5"/>
        <v>0</v>
      </c>
      <c r="K1987" s="4">
        <f t="shared" si="6"/>
        <v>102</v>
      </c>
      <c r="L1987" s="7">
        <f t="shared" si="7"/>
        <v>-0.001333936781</v>
      </c>
      <c r="M1987" s="50" t="b">
        <f t="shared" si="8"/>
        <v>0</v>
      </c>
      <c r="N1987" s="50" t="b">
        <f t="shared" si="9"/>
        <v>0</v>
      </c>
      <c r="O1987" s="50">
        <f t="shared" si="10"/>
        <v>1</v>
      </c>
      <c r="P1987" s="4">
        <f t="shared" si="38"/>
        <v>153250</v>
      </c>
      <c r="Q1987" s="21">
        <f t="shared" si="31"/>
        <v>2</v>
      </c>
      <c r="V1987" s="52"/>
      <c r="W1987" s="53" t="str">
        <f t="shared" si="33"/>
        <v/>
      </c>
      <c r="AE1987" s="16"/>
      <c r="AF1987" s="17" t="str">
        <f t="shared" si="30"/>
        <v>#VALUE!</v>
      </c>
      <c r="AG1987" s="17" t="str">
        <f t="shared" si="22"/>
        <v>#N/A</v>
      </c>
      <c r="AH1987" s="17" t="str">
        <f t="shared" si="23"/>
        <v>#N/A</v>
      </c>
      <c r="AI1987" s="34">
        <f t="shared" si="24"/>
        <v>1</v>
      </c>
      <c r="AJ1987" s="18">
        <f t="shared" si="25"/>
        <v>7556.58</v>
      </c>
      <c r="AK1987" s="18">
        <f t="shared" si="26"/>
        <v>7346.675</v>
      </c>
      <c r="AL1987" s="18">
        <f t="shared" si="27"/>
        <v>7136.77</v>
      </c>
    </row>
    <row r="1988" ht="12.75" customHeight="1">
      <c r="A1988" s="1">
        <v>42514.0</v>
      </c>
      <c r="B1988" s="2">
        <v>628.51</v>
      </c>
      <c r="C1988" s="3">
        <v>8300.66</v>
      </c>
      <c r="D1988" s="2">
        <v>8283.0</v>
      </c>
      <c r="E1988" s="4"/>
      <c r="F1988" s="5">
        <f t="shared" si="1"/>
        <v>670.54</v>
      </c>
      <c r="G1988" s="6">
        <f t="shared" si="2"/>
        <v>0.9765401932</v>
      </c>
      <c r="H1988" s="6">
        <f t="shared" si="3"/>
        <v>1.107324587</v>
      </c>
      <c r="I1988" s="5" t="b">
        <f t="shared" si="4"/>
        <v>0</v>
      </c>
      <c r="J1988" s="48">
        <f t="shared" si="5"/>
        <v>0</v>
      </c>
      <c r="K1988" s="4">
        <f t="shared" si="6"/>
        <v>-63</v>
      </c>
      <c r="L1988" s="7">
        <f t="shared" si="7"/>
        <v>-0.002127541665</v>
      </c>
      <c r="M1988" s="50" t="b">
        <f t="shared" si="8"/>
        <v>0</v>
      </c>
      <c r="N1988" s="50" t="b">
        <f t="shared" si="9"/>
        <v>0</v>
      </c>
      <c r="O1988" s="50">
        <f t="shared" si="10"/>
        <v>1</v>
      </c>
      <c r="P1988" s="4">
        <f t="shared" si="38"/>
        <v>148150</v>
      </c>
      <c r="Q1988" s="21">
        <f t="shared" si="31"/>
        <v>1</v>
      </c>
      <c r="V1988" s="52"/>
      <c r="W1988" s="53" t="str">
        <f t="shared" si="33"/>
        <v/>
      </c>
      <c r="AE1988" s="16"/>
      <c r="AF1988" s="17" t="str">
        <f t="shared" si="30"/>
        <v>#VALUE!</v>
      </c>
      <c r="AG1988" s="17" t="str">
        <f t="shared" si="22"/>
        <v>#N/A</v>
      </c>
      <c r="AH1988" s="17" t="str">
        <f t="shared" si="23"/>
        <v>#N/A</v>
      </c>
      <c r="AI1988" s="34">
        <f t="shared" si="24"/>
        <v>1</v>
      </c>
      <c r="AJ1988" s="18">
        <f t="shared" si="25"/>
        <v>7470.594</v>
      </c>
      <c r="AK1988" s="18">
        <f t="shared" si="26"/>
        <v>7263.0775</v>
      </c>
      <c r="AL1988" s="18">
        <f t="shared" si="27"/>
        <v>7055.561</v>
      </c>
    </row>
    <row r="1989" ht="12.75" customHeight="1">
      <c r="A1989" s="1">
        <v>42513.0</v>
      </c>
      <c r="B1989" s="2">
        <v>900.71</v>
      </c>
      <c r="C1989" s="3">
        <v>8344.44</v>
      </c>
      <c r="D1989" s="2">
        <v>8346.0</v>
      </c>
      <c r="E1989" s="4"/>
      <c r="F1989" s="5">
        <f t="shared" si="1"/>
        <v>675.256</v>
      </c>
      <c r="G1989" s="6">
        <f t="shared" si="2"/>
        <v>0.9817250029</v>
      </c>
      <c r="H1989" s="6">
        <f t="shared" si="3"/>
        <v>1.105190505</v>
      </c>
      <c r="I1989" s="5" t="b">
        <f t="shared" si="4"/>
        <v>0</v>
      </c>
      <c r="J1989" s="48">
        <f t="shared" si="5"/>
        <v>0</v>
      </c>
      <c r="K1989" s="4">
        <f t="shared" si="6"/>
        <v>242</v>
      </c>
      <c r="L1989" s="7">
        <f t="shared" si="7"/>
        <v>0.0001869508319</v>
      </c>
      <c r="M1989" s="50" t="b">
        <f t="shared" si="8"/>
        <v>0</v>
      </c>
      <c r="N1989" s="50" t="b">
        <f t="shared" si="9"/>
        <v>0</v>
      </c>
      <c r="O1989" s="50">
        <f t="shared" si="10"/>
        <v>1</v>
      </c>
      <c r="P1989" s="4">
        <f t="shared" si="38"/>
        <v>154450</v>
      </c>
      <c r="Q1989" s="21">
        <f t="shared" si="31"/>
        <v>2</v>
      </c>
      <c r="V1989" s="52"/>
      <c r="W1989" s="53" t="str">
        <f t="shared" si="33"/>
        <v/>
      </c>
      <c r="AE1989" s="16"/>
      <c r="AF1989" s="17" t="str">
        <f t="shared" si="30"/>
        <v>#VALUE!</v>
      </c>
      <c r="AG1989" s="17" t="str">
        <f t="shared" si="22"/>
        <v>#N/A</v>
      </c>
      <c r="AH1989" s="17" t="str">
        <f t="shared" si="23"/>
        <v>#N/A</v>
      </c>
      <c r="AI1989" s="34">
        <f t="shared" si="24"/>
        <v>1</v>
      </c>
      <c r="AJ1989" s="18">
        <f t="shared" si="25"/>
        <v>7509.996</v>
      </c>
      <c r="AK1989" s="18">
        <f t="shared" si="26"/>
        <v>7301.385</v>
      </c>
      <c r="AL1989" s="18">
        <f t="shared" si="27"/>
        <v>7092.774</v>
      </c>
    </row>
    <row r="1990" ht="12.75" customHeight="1">
      <c r="A1990" s="1">
        <v>42510.0</v>
      </c>
      <c r="B1990" s="2">
        <v>575.4</v>
      </c>
      <c r="C1990" s="3">
        <v>8131.26</v>
      </c>
      <c r="D1990" s="2">
        <v>8104.0</v>
      </c>
      <c r="E1990" s="4"/>
      <c r="F1990" s="5">
        <f t="shared" si="1"/>
        <v>620.088</v>
      </c>
      <c r="G1990" s="6">
        <f t="shared" si="2"/>
        <v>0.9566627175</v>
      </c>
      <c r="H1990" s="6">
        <f t="shared" si="3"/>
        <v>0.8020399177</v>
      </c>
      <c r="I1990" s="5" t="b">
        <f t="shared" si="4"/>
        <v>0</v>
      </c>
      <c r="J1990" s="48">
        <f t="shared" si="5"/>
        <v>0</v>
      </c>
      <c r="K1990" s="4">
        <f t="shared" si="6"/>
        <v>70</v>
      </c>
      <c r="L1990" s="7">
        <f t="shared" si="7"/>
        <v>-0.003352493955</v>
      </c>
      <c r="M1990" s="50" t="b">
        <f t="shared" si="8"/>
        <v>0</v>
      </c>
      <c r="N1990" s="50" t="b">
        <f t="shared" si="9"/>
        <v>0</v>
      </c>
      <c r="O1990" s="50">
        <f t="shared" si="10"/>
        <v>1</v>
      </c>
      <c r="P1990" s="4">
        <f t="shared" si="38"/>
        <v>142350</v>
      </c>
      <c r="Q1990" s="21">
        <f t="shared" si="31"/>
        <v>1</v>
      </c>
      <c r="V1990" s="52"/>
      <c r="W1990" s="53" t="str">
        <f t="shared" si="33"/>
        <v/>
      </c>
      <c r="AE1990" s="16"/>
      <c r="AF1990" s="17" t="str">
        <f t="shared" si="30"/>
        <v>#VALUE!</v>
      </c>
      <c r="AG1990" s="17" t="str">
        <f t="shared" si="22"/>
        <v>#N/A</v>
      </c>
      <c r="AH1990" s="17" t="str">
        <f t="shared" si="23"/>
        <v>#N/A</v>
      </c>
      <c r="AI1990" s="34">
        <f t="shared" si="24"/>
        <v>1</v>
      </c>
      <c r="AJ1990" s="18">
        <f t="shared" si="25"/>
        <v>7318.134</v>
      </c>
      <c r="AK1990" s="18">
        <f t="shared" si="26"/>
        <v>7114.8525</v>
      </c>
      <c r="AL1990" s="18">
        <f t="shared" si="27"/>
        <v>6911.571</v>
      </c>
    </row>
    <row r="1991" ht="12.75" customHeight="1">
      <c r="A1991" s="1">
        <v>42509.0</v>
      </c>
      <c r="B1991" s="2">
        <v>601.0</v>
      </c>
      <c r="C1991" s="3">
        <v>8095.98</v>
      </c>
      <c r="D1991" s="2">
        <v>8034.0</v>
      </c>
      <c r="E1991" s="4"/>
      <c r="F1991" s="5">
        <f t="shared" si="1"/>
        <v>683.336</v>
      </c>
      <c r="G1991" s="6">
        <f t="shared" si="2"/>
        <v>0.9521470817</v>
      </c>
      <c r="H1991" s="6">
        <f t="shared" si="3"/>
        <v>1.092743172</v>
      </c>
      <c r="I1991" s="5" t="b">
        <f t="shared" si="4"/>
        <v>0</v>
      </c>
      <c r="J1991" s="48">
        <f t="shared" si="5"/>
        <v>0</v>
      </c>
      <c r="K1991" s="4">
        <f t="shared" si="6"/>
        <v>-114</v>
      </c>
      <c r="L1991" s="7">
        <f t="shared" si="7"/>
        <v>-0.007655651323</v>
      </c>
      <c r="M1991" s="50" t="b">
        <f t="shared" si="8"/>
        <v>0</v>
      </c>
      <c r="N1991" s="50" t="b">
        <f t="shared" si="9"/>
        <v>0</v>
      </c>
      <c r="O1991" s="50">
        <f t="shared" si="10"/>
        <v>1</v>
      </c>
      <c r="P1991" s="4">
        <f t="shared" si="38"/>
        <v>138850</v>
      </c>
      <c r="Q1991" s="21">
        <f t="shared" si="31"/>
        <v>1</v>
      </c>
      <c r="V1991" s="52"/>
      <c r="W1991" s="53" t="str">
        <f t="shared" si="33"/>
        <v/>
      </c>
      <c r="AE1991" s="16"/>
      <c r="AF1991" s="17" t="str">
        <f t="shared" si="30"/>
        <v>#VALUE!</v>
      </c>
      <c r="AG1991" s="17" t="str">
        <f t="shared" si="22"/>
        <v>#N/A</v>
      </c>
      <c r="AH1991" s="17" t="str">
        <f t="shared" si="23"/>
        <v>#N/A</v>
      </c>
      <c r="AI1991" s="34">
        <f t="shared" si="24"/>
        <v>1</v>
      </c>
      <c r="AJ1991" s="18">
        <f t="shared" si="25"/>
        <v>7286.382</v>
      </c>
      <c r="AK1991" s="18">
        <f t="shared" si="26"/>
        <v>7083.9825</v>
      </c>
      <c r="AL1991" s="18">
        <f t="shared" si="27"/>
        <v>6881.583</v>
      </c>
    </row>
    <row r="1992" ht="12.75" customHeight="1">
      <c r="A1992" s="1">
        <v>42508.0</v>
      </c>
      <c r="B1992" s="2">
        <v>647.08</v>
      </c>
      <c r="C1992" s="3">
        <v>8159.68</v>
      </c>
      <c r="D1992" s="2">
        <v>8148.0</v>
      </c>
      <c r="E1992" s="4"/>
      <c r="F1992" s="5">
        <f t="shared" si="1"/>
        <v>698.904</v>
      </c>
      <c r="G1992" s="6">
        <f t="shared" si="2"/>
        <v>0.9592080017</v>
      </c>
      <c r="H1992" s="6">
        <f t="shared" si="3"/>
        <v>1.089392079</v>
      </c>
      <c r="I1992" s="5" t="b">
        <f t="shared" si="4"/>
        <v>0</v>
      </c>
      <c r="J1992" s="48">
        <f t="shared" si="5"/>
        <v>0</v>
      </c>
      <c r="K1992" s="4">
        <f t="shared" si="6"/>
        <v>-2</v>
      </c>
      <c r="L1992" s="7">
        <f t="shared" si="7"/>
        <v>-0.001431428683</v>
      </c>
      <c r="M1992" s="50" t="b">
        <f t="shared" si="8"/>
        <v>0</v>
      </c>
      <c r="N1992" s="50" t="b">
        <f t="shared" si="9"/>
        <v>0</v>
      </c>
      <c r="O1992" s="50">
        <f t="shared" si="10"/>
        <v>1</v>
      </c>
      <c r="P1992" s="4">
        <f t="shared" si="38"/>
        <v>144550</v>
      </c>
      <c r="Q1992" s="21">
        <f t="shared" si="31"/>
        <v>1</v>
      </c>
      <c r="V1992" s="52"/>
      <c r="W1992" s="53" t="str">
        <f t="shared" si="33"/>
        <v/>
      </c>
      <c r="AE1992" s="16"/>
      <c r="AF1992" s="17" t="str">
        <f t="shared" si="30"/>
        <v>#VALUE!</v>
      </c>
      <c r="AG1992" s="17" t="str">
        <f t="shared" si="22"/>
        <v>#N/A</v>
      </c>
      <c r="AH1992" s="17" t="str">
        <f t="shared" si="23"/>
        <v>#N/A</v>
      </c>
      <c r="AI1992" s="34">
        <f t="shared" si="24"/>
        <v>1</v>
      </c>
      <c r="AJ1992" s="18">
        <f t="shared" si="25"/>
        <v>7343.712</v>
      </c>
      <c r="AK1992" s="18">
        <f t="shared" si="26"/>
        <v>7139.72</v>
      </c>
      <c r="AL1992" s="18">
        <f t="shared" si="27"/>
        <v>6935.728</v>
      </c>
    </row>
    <row r="1993" ht="12.75" customHeight="1">
      <c r="A1993" s="1">
        <v>42507.0</v>
      </c>
      <c r="B1993" s="2">
        <v>652.09</v>
      </c>
      <c r="C1993" s="3">
        <v>8140.48</v>
      </c>
      <c r="D1993" s="2">
        <v>8150.0</v>
      </c>
      <c r="E1993" s="4"/>
      <c r="F1993" s="5">
        <f t="shared" si="1"/>
        <v>726.084</v>
      </c>
      <c r="G1993" s="6">
        <f t="shared" si="2"/>
        <v>0.9566604506</v>
      </c>
      <c r="H1993" s="6">
        <f t="shared" si="3"/>
        <v>1.082922131</v>
      </c>
      <c r="I1993" s="5" t="b">
        <f t="shared" si="4"/>
        <v>0</v>
      </c>
      <c r="J1993" s="48">
        <f t="shared" si="5"/>
        <v>0</v>
      </c>
      <c r="K1993" s="4">
        <f t="shared" si="6"/>
        <v>88</v>
      </c>
      <c r="L1993" s="7">
        <f t="shared" si="7"/>
        <v>0.001169464208</v>
      </c>
      <c r="M1993" s="50" t="b">
        <f t="shared" si="8"/>
        <v>0</v>
      </c>
      <c r="N1993" s="50" t="b">
        <f t="shared" si="9"/>
        <v>0</v>
      </c>
      <c r="O1993" s="50">
        <f t="shared" si="10"/>
        <v>-1</v>
      </c>
      <c r="P1993" s="4">
        <f t="shared" si="38"/>
        <v>144450</v>
      </c>
      <c r="Q1993" s="21">
        <f t="shared" si="31"/>
        <v>-1</v>
      </c>
      <c r="V1993" s="52"/>
      <c r="W1993" s="53" t="str">
        <f t="shared" si="33"/>
        <v/>
      </c>
      <c r="AE1993" s="16"/>
      <c r="AF1993" s="17" t="str">
        <f t="shared" si="30"/>
        <v>#VALUE!</v>
      </c>
      <c r="AG1993" s="17" t="str">
        <f t="shared" si="22"/>
        <v>#N/A</v>
      </c>
      <c r="AH1993" s="17" t="str">
        <f t="shared" si="23"/>
        <v>#N/A</v>
      </c>
      <c r="AI1993" s="34">
        <f t="shared" si="24"/>
        <v>1</v>
      </c>
      <c r="AJ1993" s="18">
        <f t="shared" si="25"/>
        <v>7326.432</v>
      </c>
      <c r="AK1993" s="18">
        <f t="shared" si="26"/>
        <v>7122.92</v>
      </c>
      <c r="AL1993" s="18">
        <f t="shared" si="27"/>
        <v>6919.408</v>
      </c>
    </row>
    <row r="1994" ht="12.75" customHeight="1">
      <c r="A1994" s="1">
        <v>42506.0</v>
      </c>
      <c r="B1994" s="2">
        <v>624.87</v>
      </c>
      <c r="C1994" s="3">
        <v>8067.6</v>
      </c>
      <c r="D1994" s="2">
        <v>8062.0</v>
      </c>
      <c r="E1994" s="4"/>
      <c r="F1994" s="5">
        <f t="shared" si="1"/>
        <v>733.28</v>
      </c>
      <c r="G1994" s="6">
        <f t="shared" si="2"/>
        <v>0.9479587014</v>
      </c>
      <c r="H1994" s="6">
        <f t="shared" si="3"/>
        <v>1.07880427</v>
      </c>
      <c r="I1994" s="5" t="b">
        <f t="shared" si="4"/>
        <v>0</v>
      </c>
      <c r="J1994" s="48">
        <f t="shared" si="5"/>
        <v>0</v>
      </c>
      <c r="K1994" s="4">
        <f t="shared" si="6"/>
        <v>43</v>
      </c>
      <c r="L1994" s="7">
        <f t="shared" si="7"/>
        <v>-0.0006941345629</v>
      </c>
      <c r="M1994" s="50" t="b">
        <f t="shared" si="8"/>
        <v>0</v>
      </c>
      <c r="N1994" s="50" t="b">
        <f t="shared" si="9"/>
        <v>0</v>
      </c>
      <c r="O1994" s="50">
        <f t="shared" si="10"/>
        <v>-1</v>
      </c>
      <c r="P1994" s="4">
        <f t="shared" si="38"/>
        <v>153250</v>
      </c>
      <c r="Q1994" s="21">
        <f t="shared" si="31"/>
        <v>-2</v>
      </c>
      <c r="V1994" s="52"/>
      <c r="W1994" s="53" t="str">
        <f t="shared" si="33"/>
        <v/>
      </c>
      <c r="AE1994" s="16"/>
      <c r="AF1994" s="17" t="str">
        <f t="shared" si="30"/>
        <v>#VALUE!</v>
      </c>
      <c r="AG1994" s="17" t="str">
        <f t="shared" si="22"/>
        <v>#N/A</v>
      </c>
      <c r="AH1994" s="17" t="str">
        <f t="shared" si="23"/>
        <v>#N/A</v>
      </c>
      <c r="AI1994" s="34">
        <f t="shared" si="24"/>
        <v>1</v>
      </c>
      <c r="AJ1994" s="18">
        <f t="shared" si="25"/>
        <v>7260.84</v>
      </c>
      <c r="AK1994" s="18">
        <f t="shared" si="26"/>
        <v>7059.15</v>
      </c>
      <c r="AL1994" s="18">
        <f t="shared" si="27"/>
        <v>6857.46</v>
      </c>
    </row>
    <row r="1995" ht="12.75" customHeight="1">
      <c r="A1995" s="1">
        <v>42503.0</v>
      </c>
      <c r="B1995" s="2">
        <v>891.64</v>
      </c>
      <c r="C1995" s="3">
        <v>8053.69</v>
      </c>
      <c r="D1995" s="2">
        <v>8019.0</v>
      </c>
      <c r="E1995" s="4"/>
      <c r="F1995" s="5">
        <f t="shared" si="1"/>
        <v>757.694</v>
      </c>
      <c r="G1995" s="6">
        <f t="shared" si="2"/>
        <v>0.9460565861</v>
      </c>
      <c r="H1995" s="6">
        <f t="shared" si="3"/>
        <v>1.07274921</v>
      </c>
      <c r="I1995" s="5" t="b">
        <f t="shared" si="4"/>
        <v>0</v>
      </c>
      <c r="J1995" s="48">
        <f t="shared" si="5"/>
        <v>0</v>
      </c>
      <c r="K1995" s="4">
        <f t="shared" si="6"/>
        <v>-65</v>
      </c>
      <c r="L1995" s="7">
        <f t="shared" si="7"/>
        <v>-0.004307342349</v>
      </c>
      <c r="M1995" s="50" t="b">
        <f t="shared" si="8"/>
        <v>0</v>
      </c>
      <c r="N1995" s="50" t="b">
        <f t="shared" si="9"/>
        <v>0</v>
      </c>
      <c r="O1995" s="50">
        <f t="shared" si="10"/>
        <v>1</v>
      </c>
      <c r="P1995" s="4">
        <f t="shared" si="38"/>
        <v>148950</v>
      </c>
      <c r="Q1995" s="21">
        <f t="shared" si="31"/>
        <v>2</v>
      </c>
      <c r="V1995" s="52"/>
      <c r="W1995" s="53" t="str">
        <f t="shared" si="33"/>
        <v/>
      </c>
      <c r="AE1995" s="16"/>
      <c r="AF1995" s="17" t="str">
        <f t="shared" si="30"/>
        <v>#VALUE!</v>
      </c>
      <c r="AG1995" s="17" t="str">
        <f t="shared" si="22"/>
        <v>#N/A</v>
      </c>
      <c r="AH1995" s="17" t="str">
        <f t="shared" si="23"/>
        <v>#N/A</v>
      </c>
      <c r="AI1995" s="34">
        <f t="shared" si="24"/>
        <v>1</v>
      </c>
      <c r="AJ1995" s="18">
        <f t="shared" si="25"/>
        <v>7248.321</v>
      </c>
      <c r="AK1995" s="18">
        <f t="shared" si="26"/>
        <v>7046.97875</v>
      </c>
      <c r="AL1995" s="18">
        <f t="shared" si="27"/>
        <v>6845.6365</v>
      </c>
    </row>
    <row r="1996" ht="12.75" customHeight="1">
      <c r="A1996" s="1">
        <v>42502.0</v>
      </c>
      <c r="B1996" s="2">
        <v>678.84</v>
      </c>
      <c r="C1996" s="3">
        <v>8108.05</v>
      </c>
      <c r="D1996" s="2">
        <v>8084.0</v>
      </c>
      <c r="E1996" s="4"/>
      <c r="F1996" s="5">
        <f t="shared" si="1"/>
        <v>744.764</v>
      </c>
      <c r="G1996" s="6">
        <f t="shared" si="2"/>
        <v>0.9524182804</v>
      </c>
      <c r="H1996" s="6">
        <f t="shared" si="3"/>
        <v>0.9952034305</v>
      </c>
      <c r="I1996" s="5" t="b">
        <f t="shared" si="4"/>
        <v>0</v>
      </c>
      <c r="J1996" s="48">
        <f t="shared" si="5"/>
        <v>0</v>
      </c>
      <c r="K1996" s="4">
        <f t="shared" si="6"/>
        <v>-41</v>
      </c>
      <c r="L1996" s="7">
        <f t="shared" si="7"/>
        <v>-0.002966187924</v>
      </c>
      <c r="M1996" s="50" t="b">
        <f t="shared" si="8"/>
        <v>0</v>
      </c>
      <c r="N1996" s="50" t="b">
        <f t="shared" si="9"/>
        <v>0</v>
      </c>
      <c r="O1996" s="50">
        <f t="shared" si="10"/>
        <v>1</v>
      </c>
      <c r="P1996" s="4">
        <f t="shared" si="38"/>
        <v>155450</v>
      </c>
      <c r="Q1996" s="21">
        <f t="shared" si="31"/>
        <v>2</v>
      </c>
      <c r="V1996" s="52"/>
      <c r="W1996" s="53" t="str">
        <f t="shared" si="33"/>
        <v/>
      </c>
      <c r="AE1996" s="16"/>
      <c r="AF1996" s="17" t="str">
        <f t="shared" si="30"/>
        <v>#VALUE!</v>
      </c>
      <c r="AG1996" s="17" t="str">
        <f t="shared" si="22"/>
        <v>#N/A</v>
      </c>
      <c r="AH1996" s="17" t="str">
        <f t="shared" si="23"/>
        <v>#N/A</v>
      </c>
      <c r="AI1996" s="34">
        <f t="shared" si="24"/>
        <v>1</v>
      </c>
      <c r="AJ1996" s="18">
        <f t="shared" si="25"/>
        <v>7297.245</v>
      </c>
      <c r="AK1996" s="18">
        <f t="shared" si="26"/>
        <v>7094.54375</v>
      </c>
      <c r="AL1996" s="18">
        <f t="shared" si="27"/>
        <v>6891.8425</v>
      </c>
    </row>
    <row r="1997" ht="12.75" customHeight="1">
      <c r="A1997" s="1">
        <v>42501.0</v>
      </c>
      <c r="B1997" s="2">
        <v>782.98</v>
      </c>
      <c r="C1997" s="3">
        <v>8135.56</v>
      </c>
      <c r="D1997" s="2">
        <v>8125.0</v>
      </c>
      <c r="E1997" s="4"/>
      <c r="F1997" s="5">
        <f t="shared" si="1"/>
        <v>757.592</v>
      </c>
      <c r="G1997" s="6">
        <f t="shared" si="2"/>
        <v>0.9557340566</v>
      </c>
      <c r="H1997" s="6">
        <f t="shared" si="3"/>
        <v>0.993268632</v>
      </c>
      <c r="I1997" s="5" t="b">
        <f t="shared" si="4"/>
        <v>0</v>
      </c>
      <c r="J1997" s="48">
        <f t="shared" si="5"/>
        <v>0</v>
      </c>
      <c r="K1997" s="4">
        <f t="shared" si="6"/>
        <v>-28</v>
      </c>
      <c r="L1997" s="7">
        <f t="shared" si="7"/>
        <v>-0.0012980053</v>
      </c>
      <c r="M1997" s="50" t="b">
        <f t="shared" si="8"/>
        <v>0</v>
      </c>
      <c r="N1997" s="50" t="b">
        <f t="shared" si="9"/>
        <v>0</v>
      </c>
      <c r="O1997" s="50">
        <f t="shared" si="10"/>
        <v>1</v>
      </c>
      <c r="P1997" s="4">
        <f t="shared" si="38"/>
        <v>159550</v>
      </c>
      <c r="Q1997" s="21">
        <f t="shared" si="31"/>
        <v>2</v>
      </c>
      <c r="V1997" s="52"/>
      <c r="W1997" s="53" t="str">
        <f t="shared" si="33"/>
        <v/>
      </c>
      <c r="AE1997" s="16"/>
      <c r="AF1997" s="17" t="str">
        <f t="shared" si="30"/>
        <v>#VALUE!</v>
      </c>
      <c r="AG1997" s="17" t="str">
        <f t="shared" si="22"/>
        <v>#N/A</v>
      </c>
      <c r="AH1997" s="17" t="str">
        <f t="shared" si="23"/>
        <v>#N/A</v>
      </c>
      <c r="AI1997" s="34">
        <f t="shared" si="24"/>
        <v>1</v>
      </c>
      <c r="AJ1997" s="18">
        <f t="shared" si="25"/>
        <v>7322.004</v>
      </c>
      <c r="AK1997" s="18">
        <f t="shared" si="26"/>
        <v>7118.615</v>
      </c>
      <c r="AL1997" s="18">
        <f t="shared" si="27"/>
        <v>6915.226</v>
      </c>
    </row>
    <row r="1998" ht="12.75" customHeight="1">
      <c r="A1998" s="1">
        <v>42500.0</v>
      </c>
      <c r="B1998" s="2">
        <v>688.07</v>
      </c>
      <c r="C1998" s="3">
        <v>8156.29</v>
      </c>
      <c r="D1998" s="2">
        <v>8153.0</v>
      </c>
      <c r="E1998" s="4"/>
      <c r="F1998" s="5">
        <f t="shared" si="1"/>
        <v>762.57</v>
      </c>
      <c r="G1998" s="6">
        <f t="shared" si="2"/>
        <v>0.9581774412</v>
      </c>
      <c r="H1998" s="6">
        <f t="shared" si="3"/>
        <v>0.9943261405</v>
      </c>
      <c r="I1998" s="5" t="b">
        <f t="shared" si="4"/>
        <v>0</v>
      </c>
      <c r="J1998" s="48">
        <f t="shared" si="5"/>
        <v>0</v>
      </c>
      <c r="K1998" s="4">
        <f t="shared" si="6"/>
        <v>39</v>
      </c>
      <c r="L1998" s="7">
        <f t="shared" si="7"/>
        <v>-0.0004033696693</v>
      </c>
      <c r="M1998" s="50" t="b">
        <f t="shared" si="8"/>
        <v>0</v>
      </c>
      <c r="N1998" s="50" t="b">
        <f t="shared" si="9"/>
        <v>0</v>
      </c>
      <c r="O1998" s="50">
        <f t="shared" si="10"/>
        <v>-1</v>
      </c>
      <c r="P1998" s="4">
        <f t="shared" si="38"/>
        <v>156750</v>
      </c>
      <c r="Q1998" s="21">
        <f t="shared" si="31"/>
        <v>-2</v>
      </c>
      <c r="V1998" s="52"/>
      <c r="W1998" s="53" t="str">
        <f t="shared" si="33"/>
        <v/>
      </c>
      <c r="AE1998" s="16"/>
      <c r="AF1998" s="17" t="str">
        <f t="shared" si="30"/>
        <v>#VALUE!</v>
      </c>
      <c r="AG1998" s="17" t="str">
        <f t="shared" si="22"/>
        <v>#N/A</v>
      </c>
      <c r="AH1998" s="17" t="str">
        <f t="shared" si="23"/>
        <v>#N/A</v>
      </c>
      <c r="AI1998" s="34">
        <f t="shared" si="24"/>
        <v>1</v>
      </c>
      <c r="AJ1998" s="18">
        <f t="shared" si="25"/>
        <v>7340.661</v>
      </c>
      <c r="AK1998" s="18">
        <f t="shared" si="26"/>
        <v>7136.75375</v>
      </c>
      <c r="AL1998" s="18">
        <f t="shared" si="27"/>
        <v>6932.8465</v>
      </c>
    </row>
    <row r="1999" ht="12.75" customHeight="1">
      <c r="A1999" s="1">
        <v>42499.0</v>
      </c>
      <c r="B1999" s="2">
        <v>746.94</v>
      </c>
      <c r="C1999" s="3">
        <v>8131.83</v>
      </c>
      <c r="D1999" s="2">
        <v>8114.0</v>
      </c>
      <c r="E1999" s="4"/>
      <c r="F1999" s="5">
        <f t="shared" si="1"/>
        <v>781.41</v>
      </c>
      <c r="G1999" s="6">
        <f t="shared" si="2"/>
        <v>0.9553026977</v>
      </c>
      <c r="H1999" s="6">
        <f t="shared" si="3"/>
        <v>0.9914601916</v>
      </c>
      <c r="I1999" s="5" t="b">
        <f t="shared" si="4"/>
        <v>0</v>
      </c>
      <c r="J1999" s="48">
        <f t="shared" si="5"/>
        <v>0</v>
      </c>
      <c r="K1999" s="4">
        <f t="shared" si="6"/>
        <v>12</v>
      </c>
      <c r="L1999" s="7">
        <f t="shared" si="7"/>
        <v>-0.00219261839</v>
      </c>
      <c r="M1999" s="50" t="b">
        <f t="shared" si="8"/>
        <v>0</v>
      </c>
      <c r="N1999" s="50" t="b">
        <f t="shared" si="9"/>
        <v>0</v>
      </c>
      <c r="O1999" s="50">
        <f t="shared" si="10"/>
        <v>1</v>
      </c>
      <c r="P1999" s="4">
        <f t="shared" si="38"/>
        <v>152850</v>
      </c>
      <c r="Q1999" s="21">
        <f t="shared" si="31"/>
        <v>2</v>
      </c>
      <c r="V1999" s="52"/>
      <c r="W1999" s="53" t="str">
        <f t="shared" si="33"/>
        <v/>
      </c>
      <c r="AE1999" s="16"/>
      <c r="AF1999" s="17" t="str">
        <f t="shared" si="30"/>
        <v>#VALUE!</v>
      </c>
      <c r="AG1999" s="17" t="str">
        <f t="shared" si="22"/>
        <v>#N/A</v>
      </c>
      <c r="AH1999" s="17" t="str">
        <f t="shared" si="23"/>
        <v>#N/A</v>
      </c>
      <c r="AI1999" s="34">
        <f t="shared" si="24"/>
        <v>1</v>
      </c>
      <c r="AJ1999" s="18">
        <f t="shared" si="25"/>
        <v>7318.647</v>
      </c>
      <c r="AK1999" s="18">
        <f t="shared" si="26"/>
        <v>7115.35125</v>
      </c>
      <c r="AL1999" s="18">
        <f t="shared" si="27"/>
        <v>6912.0555</v>
      </c>
    </row>
    <row r="2000" ht="12.75" customHeight="1">
      <c r="A2000" s="1">
        <v>42496.0</v>
      </c>
      <c r="B2000" s="2">
        <v>826.99</v>
      </c>
      <c r="C2000" s="3">
        <v>8146.43</v>
      </c>
      <c r="D2000" s="2">
        <v>8102.0</v>
      </c>
      <c r="E2000" s="4"/>
      <c r="F2000" s="5">
        <f t="shared" si="1"/>
        <v>784.474</v>
      </c>
      <c r="G2000" s="6">
        <f t="shared" si="2"/>
        <v>0.9569927907</v>
      </c>
      <c r="H2000" s="6">
        <f t="shared" si="3"/>
        <v>0.994033324</v>
      </c>
      <c r="I2000" s="5" t="b">
        <f t="shared" si="4"/>
        <v>0</v>
      </c>
      <c r="J2000" s="48">
        <f t="shared" si="5"/>
        <v>0</v>
      </c>
      <c r="K2000" s="4">
        <f t="shared" si="6"/>
        <v>-40</v>
      </c>
      <c r="L2000" s="7">
        <f t="shared" si="7"/>
        <v>-0.005453922761</v>
      </c>
      <c r="M2000" s="50" t="b">
        <f t="shared" si="8"/>
        <v>0</v>
      </c>
      <c r="N2000" s="50" t="b">
        <f t="shared" si="9"/>
        <v>0</v>
      </c>
      <c r="O2000" s="50">
        <f t="shared" si="10"/>
        <v>1</v>
      </c>
      <c r="P2000" s="4">
        <f t="shared" si="38"/>
        <v>151650</v>
      </c>
      <c r="Q2000" s="21">
        <f t="shared" si="31"/>
        <v>2</v>
      </c>
      <c r="V2000" s="52"/>
      <c r="W2000" s="53" t="str">
        <f t="shared" si="33"/>
        <v/>
      </c>
      <c r="AE2000" s="16"/>
      <c r="AF2000" s="17" t="str">
        <f t="shared" si="30"/>
        <v>#VALUE!</v>
      </c>
      <c r="AG2000" s="17" t="str">
        <f t="shared" si="22"/>
        <v>#N/A</v>
      </c>
      <c r="AH2000" s="17" t="str">
        <f t="shared" si="23"/>
        <v>#N/A</v>
      </c>
      <c r="AI2000" s="34">
        <f t="shared" si="24"/>
        <v>1</v>
      </c>
      <c r="AJ2000" s="18">
        <f t="shared" si="25"/>
        <v>7331.787</v>
      </c>
      <c r="AK2000" s="18">
        <f t="shared" si="26"/>
        <v>7128.12625</v>
      </c>
      <c r="AL2000" s="18">
        <f t="shared" si="27"/>
        <v>6924.4655</v>
      </c>
    </row>
    <row r="2001" ht="12.75" customHeight="1">
      <c r="A2001" s="1">
        <v>42495.0</v>
      </c>
      <c r="B2001" s="2">
        <v>742.98</v>
      </c>
      <c r="C2001" s="3">
        <v>8167.96</v>
      </c>
      <c r="D2001" s="2">
        <v>8142.0</v>
      </c>
      <c r="E2001" s="4"/>
      <c r="F2001" s="5">
        <f t="shared" si="1"/>
        <v>768.376</v>
      </c>
      <c r="G2001" s="6">
        <f t="shared" si="2"/>
        <v>0.9596456907</v>
      </c>
      <c r="H2001" s="6">
        <f t="shared" si="3"/>
        <v>0.9655435901</v>
      </c>
      <c r="I2001" s="5" t="b">
        <f t="shared" si="4"/>
        <v>0</v>
      </c>
      <c r="J2001" s="48">
        <f t="shared" si="5"/>
        <v>0</v>
      </c>
      <c r="K2001" s="4">
        <f t="shared" si="6"/>
        <v>-35</v>
      </c>
      <c r="L2001" s="7">
        <f t="shared" si="7"/>
        <v>-0.003178272176</v>
      </c>
      <c r="M2001" s="50" t="b">
        <f t="shared" si="8"/>
        <v>0</v>
      </c>
      <c r="N2001" s="50" t="b">
        <f t="shared" si="9"/>
        <v>0</v>
      </c>
      <c r="O2001" s="50">
        <f t="shared" si="10"/>
        <v>1</v>
      </c>
      <c r="P2001" s="4">
        <f t="shared" si="38"/>
        <v>155650</v>
      </c>
      <c r="Q2001" s="21">
        <f t="shared" si="31"/>
        <v>2</v>
      </c>
      <c r="V2001" s="52"/>
      <c r="W2001" s="53" t="str">
        <f t="shared" si="33"/>
        <v/>
      </c>
      <c r="AE2001" s="16"/>
      <c r="AF2001" s="17" t="str">
        <f t="shared" si="30"/>
        <v>#VALUE!</v>
      </c>
      <c r="AG2001" s="17" t="str">
        <f t="shared" si="22"/>
        <v>#N/A</v>
      </c>
      <c r="AH2001" s="17" t="str">
        <f t="shared" si="23"/>
        <v>#N/A</v>
      </c>
      <c r="AI2001" s="34">
        <f t="shared" si="24"/>
        <v>1</v>
      </c>
      <c r="AJ2001" s="18">
        <f t="shared" si="25"/>
        <v>7351.164</v>
      </c>
      <c r="AK2001" s="18">
        <f t="shared" si="26"/>
        <v>7146.965</v>
      </c>
      <c r="AL2001" s="18">
        <f t="shared" si="27"/>
        <v>6942.766</v>
      </c>
    </row>
    <row r="2002" ht="12.75" customHeight="1">
      <c r="A2002" s="1">
        <v>42494.0</v>
      </c>
      <c r="B2002" s="2">
        <v>807.87</v>
      </c>
      <c r="C2002" s="3">
        <v>8185.47</v>
      </c>
      <c r="D2002" s="2">
        <v>8177.0</v>
      </c>
      <c r="E2002" s="4"/>
      <c r="F2002" s="5">
        <f t="shared" si="1"/>
        <v>753.69</v>
      </c>
      <c r="G2002" s="6">
        <f t="shared" si="2"/>
        <v>0.9621981857</v>
      </c>
      <c r="H2002" s="6">
        <f t="shared" si="3"/>
        <v>0.9646840559</v>
      </c>
      <c r="I2002" s="5" t="b">
        <f t="shared" si="4"/>
        <v>0</v>
      </c>
      <c r="J2002" s="48">
        <f t="shared" si="5"/>
        <v>0</v>
      </c>
      <c r="K2002" s="4">
        <f t="shared" si="6"/>
        <v>-82</v>
      </c>
      <c r="L2002" s="7">
        <f t="shared" si="7"/>
        <v>-0.001034760374</v>
      </c>
      <c r="M2002" s="50" t="b">
        <f t="shared" si="8"/>
        <v>0</v>
      </c>
      <c r="N2002" s="50" t="b">
        <f t="shared" si="9"/>
        <v>0</v>
      </c>
      <c r="O2002" s="50">
        <f t="shared" si="10"/>
        <v>1</v>
      </c>
      <c r="P2002" s="4">
        <f t="shared" si="38"/>
        <v>159150</v>
      </c>
      <c r="Q2002" s="21">
        <f t="shared" si="31"/>
        <v>2</v>
      </c>
      <c r="V2002" s="52"/>
      <c r="W2002" s="53" t="str">
        <f t="shared" si="33"/>
        <v/>
      </c>
      <c r="AE2002" s="16"/>
      <c r="AF2002" s="17" t="str">
        <f t="shared" si="30"/>
        <v>#VALUE!</v>
      </c>
      <c r="AG2002" s="17" t="str">
        <f t="shared" si="22"/>
        <v>#N/A</v>
      </c>
      <c r="AH2002" s="17" t="str">
        <f t="shared" si="23"/>
        <v>#N/A</v>
      </c>
      <c r="AI2002" s="34">
        <f t="shared" si="24"/>
        <v>1</v>
      </c>
      <c r="AJ2002" s="18">
        <f t="shared" si="25"/>
        <v>7366.923</v>
      </c>
      <c r="AK2002" s="18">
        <f t="shared" si="26"/>
        <v>7162.28625</v>
      </c>
      <c r="AL2002" s="18">
        <f t="shared" si="27"/>
        <v>6957.6495</v>
      </c>
    </row>
    <row r="2003" ht="12.75" customHeight="1">
      <c r="A2003" s="1">
        <v>42493.0</v>
      </c>
      <c r="B2003" s="2">
        <v>782.27</v>
      </c>
      <c r="C2003" s="3">
        <v>8294.12</v>
      </c>
      <c r="D2003" s="2">
        <v>8259.0</v>
      </c>
      <c r="E2003" s="4"/>
      <c r="F2003" s="5">
        <f t="shared" si="1"/>
        <v>714.548</v>
      </c>
      <c r="G2003" s="6">
        <f t="shared" si="2"/>
        <v>0.9756114775</v>
      </c>
      <c r="H2003" s="6">
        <f t="shared" si="3"/>
        <v>0.9362564026</v>
      </c>
      <c r="I2003" s="5" t="b">
        <f t="shared" si="4"/>
        <v>0</v>
      </c>
      <c r="J2003" s="48">
        <f t="shared" si="5"/>
        <v>0</v>
      </c>
      <c r="K2003" s="4">
        <f t="shared" si="6"/>
        <v>-50</v>
      </c>
      <c r="L2003" s="7">
        <f t="shared" si="7"/>
        <v>-0.00423432504</v>
      </c>
      <c r="M2003" s="50" t="b">
        <f t="shared" si="8"/>
        <v>0</v>
      </c>
      <c r="N2003" s="50" t="b">
        <f t="shared" si="9"/>
        <v>0</v>
      </c>
      <c r="O2003" s="50">
        <f t="shared" si="10"/>
        <v>1</v>
      </c>
      <c r="P2003" s="4">
        <f t="shared" si="38"/>
        <v>167350</v>
      </c>
      <c r="Q2003" s="21">
        <f t="shared" si="31"/>
        <v>2</v>
      </c>
      <c r="V2003" s="52"/>
      <c r="W2003" s="53" t="str">
        <f t="shared" si="33"/>
        <v/>
      </c>
      <c r="AE2003" s="16"/>
      <c r="AF2003" s="17" t="str">
        <f t="shared" si="30"/>
        <v>#VALUE!</v>
      </c>
      <c r="AG2003" s="17" t="str">
        <f t="shared" si="22"/>
        <v>#N/A</v>
      </c>
      <c r="AH2003" s="17" t="str">
        <f t="shared" si="23"/>
        <v>#N/A</v>
      </c>
      <c r="AI2003" s="34">
        <f t="shared" si="24"/>
        <v>1</v>
      </c>
      <c r="AJ2003" s="18">
        <f t="shared" si="25"/>
        <v>7464.708</v>
      </c>
      <c r="AK2003" s="18">
        <f t="shared" si="26"/>
        <v>7257.355</v>
      </c>
      <c r="AL2003" s="18">
        <f t="shared" si="27"/>
        <v>7050.002</v>
      </c>
    </row>
    <row r="2004" ht="12.75" customHeight="1">
      <c r="A2004" s="1">
        <v>42489.0</v>
      </c>
      <c r="B2004" s="2">
        <v>762.26</v>
      </c>
      <c r="C2004" s="3">
        <v>8377.9</v>
      </c>
      <c r="D2004" s="2">
        <v>8309.0</v>
      </c>
      <c r="E2004" s="4"/>
      <c r="F2004" s="5">
        <f t="shared" si="1"/>
        <v>668.856</v>
      </c>
      <c r="G2004" s="6">
        <f t="shared" si="2"/>
        <v>0.9863663076</v>
      </c>
      <c r="H2004" s="6">
        <f t="shared" si="3"/>
        <v>0.9153538461</v>
      </c>
      <c r="I2004" s="5" t="b">
        <f t="shared" si="4"/>
        <v>0</v>
      </c>
      <c r="J2004" s="48">
        <f t="shared" si="5"/>
        <v>0</v>
      </c>
      <c r="K2004" s="4">
        <f t="shared" si="6"/>
        <v>-108</v>
      </c>
      <c r="L2004" s="7">
        <f t="shared" si="7"/>
        <v>-0.008224017952</v>
      </c>
      <c r="M2004" s="50" t="b">
        <f t="shared" si="8"/>
        <v>0</v>
      </c>
      <c r="N2004" s="50" t="b">
        <f t="shared" si="9"/>
        <v>0</v>
      </c>
      <c r="O2004" s="50">
        <f t="shared" si="10"/>
        <v>1</v>
      </c>
      <c r="P2004" s="4">
        <f t="shared" si="38"/>
        <v>172350</v>
      </c>
      <c r="Q2004" s="21">
        <f t="shared" si="31"/>
        <v>2</v>
      </c>
      <c r="V2004" s="52"/>
      <c r="W2004" s="53" t="str">
        <f t="shared" si="33"/>
        <v/>
      </c>
      <c r="AE2004" s="16"/>
      <c r="AF2004" s="17" t="str">
        <f t="shared" si="30"/>
        <v>#VALUE!</v>
      </c>
      <c r="AG2004" s="17" t="str">
        <f t="shared" si="22"/>
        <v>#N/A</v>
      </c>
      <c r="AH2004" s="17" t="str">
        <f t="shared" si="23"/>
        <v>#N/A</v>
      </c>
      <c r="AI2004" s="34">
        <f t="shared" si="24"/>
        <v>1</v>
      </c>
      <c r="AJ2004" s="18">
        <f t="shared" si="25"/>
        <v>7540.11</v>
      </c>
      <c r="AK2004" s="18">
        <f t="shared" si="26"/>
        <v>7330.6625</v>
      </c>
      <c r="AL2004" s="18">
        <f t="shared" si="27"/>
        <v>7121.215</v>
      </c>
    </row>
    <row r="2005" ht="12.75" customHeight="1">
      <c r="A2005" s="1">
        <v>42488.0</v>
      </c>
      <c r="B2005" s="2">
        <v>746.5</v>
      </c>
      <c r="C2005" s="3">
        <v>8473.87</v>
      </c>
      <c r="D2005" s="2">
        <v>8417.0</v>
      </c>
      <c r="E2005" s="4"/>
      <c r="F2005" s="5">
        <f t="shared" si="1"/>
        <v>673.508</v>
      </c>
      <c r="G2005" s="6">
        <f t="shared" si="2"/>
        <v>0.9986131862</v>
      </c>
      <c r="H2005" s="6">
        <f t="shared" si="3"/>
        <v>0.9446249045</v>
      </c>
      <c r="I2005" s="5" t="b">
        <f t="shared" si="4"/>
        <v>0</v>
      </c>
      <c r="J2005" s="48">
        <f t="shared" si="5"/>
        <v>0</v>
      </c>
      <c r="K2005" s="4">
        <f t="shared" si="6"/>
        <v>-140</v>
      </c>
      <c r="L2005" s="7">
        <f t="shared" si="7"/>
        <v>-0.006711219313</v>
      </c>
      <c r="M2005" s="50" t="b">
        <f t="shared" si="8"/>
        <v>0</v>
      </c>
      <c r="N2005" s="50" t="b">
        <f t="shared" si="9"/>
        <v>0</v>
      </c>
      <c r="O2005" s="50">
        <f t="shared" si="10"/>
        <v>1</v>
      </c>
      <c r="P2005" s="4">
        <f t="shared" si="38"/>
        <v>183150</v>
      </c>
      <c r="Q2005" s="21">
        <f t="shared" si="31"/>
        <v>2</v>
      </c>
      <c r="V2005" s="52"/>
      <c r="W2005" s="53" t="str">
        <f t="shared" si="33"/>
        <v/>
      </c>
      <c r="AE2005" s="16"/>
      <c r="AF2005" s="17" t="str">
        <f t="shared" si="30"/>
        <v>#VALUE!</v>
      </c>
      <c r="AG2005" s="17" t="str">
        <f t="shared" si="22"/>
        <v>#N/A</v>
      </c>
      <c r="AH2005" s="17" t="str">
        <f t="shared" si="23"/>
        <v>#N/A</v>
      </c>
      <c r="AI2005" s="34">
        <f t="shared" si="24"/>
        <v>1</v>
      </c>
      <c r="AJ2005" s="18">
        <f t="shared" si="25"/>
        <v>7626.483</v>
      </c>
      <c r="AK2005" s="18">
        <f t="shared" si="26"/>
        <v>7414.63625</v>
      </c>
      <c r="AL2005" s="18">
        <f t="shared" si="27"/>
        <v>7202.7895</v>
      </c>
    </row>
    <row r="2006" ht="12.75" customHeight="1">
      <c r="A2006" s="1">
        <v>42487.0</v>
      </c>
      <c r="B2006" s="2">
        <v>669.55</v>
      </c>
      <c r="C2006" s="3">
        <v>8563.05</v>
      </c>
      <c r="D2006" s="2">
        <v>8557.0</v>
      </c>
      <c r="E2006" s="4"/>
      <c r="F2006" s="5">
        <f t="shared" si="1"/>
        <v>673.678</v>
      </c>
      <c r="G2006" s="6">
        <f t="shared" si="2"/>
        <v>1.010547193</v>
      </c>
      <c r="H2006" s="6">
        <f t="shared" si="3"/>
        <v>0.9457039687</v>
      </c>
      <c r="I2006" s="5" t="b">
        <f t="shared" si="4"/>
        <v>0</v>
      </c>
      <c r="J2006" s="48">
        <f t="shared" si="5"/>
        <v>0</v>
      </c>
      <c r="K2006" s="4">
        <f t="shared" si="6"/>
        <v>-16</v>
      </c>
      <c r="L2006" s="7">
        <f t="shared" si="7"/>
        <v>-0.0007065239605</v>
      </c>
      <c r="M2006" s="50" t="b">
        <f t="shared" si="8"/>
        <v>0</v>
      </c>
      <c r="N2006" s="50" t="b">
        <f t="shared" si="9"/>
        <v>0</v>
      </c>
      <c r="O2006" s="50">
        <f t="shared" si="10"/>
        <v>-1</v>
      </c>
      <c r="P2006" s="4">
        <f t="shared" si="38"/>
        <v>169150</v>
      </c>
      <c r="Q2006" s="21">
        <f t="shared" si="31"/>
        <v>-2</v>
      </c>
      <c r="V2006" s="52"/>
      <c r="W2006" s="53" t="str">
        <f t="shared" si="33"/>
        <v/>
      </c>
      <c r="AE2006" s="16"/>
      <c r="AF2006" s="17" t="str">
        <f t="shared" si="30"/>
        <v>#VALUE!</v>
      </c>
      <c r="AG2006" s="17" t="str">
        <f t="shared" si="22"/>
        <v>#N/A</v>
      </c>
      <c r="AH2006" s="17" t="str">
        <f t="shared" si="23"/>
        <v>#N/A</v>
      </c>
      <c r="AI2006" s="34">
        <f t="shared" si="24"/>
        <v>1</v>
      </c>
      <c r="AJ2006" s="18">
        <f t="shared" si="25"/>
        <v>7706.745</v>
      </c>
      <c r="AK2006" s="18">
        <f t="shared" si="26"/>
        <v>7492.66875</v>
      </c>
      <c r="AL2006" s="18">
        <f t="shared" si="27"/>
        <v>7278.5925</v>
      </c>
    </row>
    <row r="2007" ht="12.75" customHeight="1">
      <c r="A2007" s="1">
        <v>42486.0</v>
      </c>
      <c r="B2007" s="2">
        <v>612.16</v>
      </c>
      <c r="C2007" s="3">
        <v>8581.57</v>
      </c>
      <c r="D2007" s="2">
        <v>8573.0</v>
      </c>
      <c r="E2007" s="4"/>
      <c r="F2007" s="5">
        <f t="shared" si="1"/>
        <v>730.668</v>
      </c>
      <c r="G2007" s="6">
        <f t="shared" si="2"/>
        <v>1.014526772</v>
      </c>
      <c r="H2007" s="6">
        <f t="shared" si="3"/>
        <v>1.147796599</v>
      </c>
      <c r="I2007" s="5" t="b">
        <f t="shared" si="4"/>
        <v>0</v>
      </c>
      <c r="J2007" s="48">
        <f t="shared" si="5"/>
        <v>0</v>
      </c>
      <c r="K2007" s="4">
        <f t="shared" si="6"/>
        <v>46</v>
      </c>
      <c r="L2007" s="7">
        <f t="shared" si="7"/>
        <v>-0.0009986517619</v>
      </c>
      <c r="M2007" s="50" t="b">
        <f t="shared" si="8"/>
        <v>0</v>
      </c>
      <c r="N2007" s="50" t="b">
        <f t="shared" si="9"/>
        <v>0</v>
      </c>
      <c r="O2007" s="50">
        <f t="shared" si="10"/>
        <v>-1</v>
      </c>
      <c r="P2007" s="4">
        <f t="shared" si="38"/>
        <v>167550</v>
      </c>
      <c r="Q2007" s="21">
        <f t="shared" si="31"/>
        <v>-2</v>
      </c>
      <c r="V2007" s="52"/>
      <c r="W2007" s="53" t="str">
        <f t="shared" si="33"/>
        <v/>
      </c>
      <c r="AE2007" s="16"/>
      <c r="AF2007" s="17" t="str">
        <f t="shared" si="30"/>
        <v>#VALUE!</v>
      </c>
      <c r="AG2007" s="17" t="str">
        <f t="shared" si="22"/>
        <v>#N/A</v>
      </c>
      <c r="AH2007" s="17" t="str">
        <f t="shared" si="23"/>
        <v>#N/A</v>
      </c>
      <c r="AI2007" s="34">
        <f t="shared" si="24"/>
        <v>1</v>
      </c>
      <c r="AJ2007" s="18">
        <f t="shared" si="25"/>
        <v>7723.413</v>
      </c>
      <c r="AK2007" s="18">
        <f t="shared" si="26"/>
        <v>7508.87375</v>
      </c>
      <c r="AL2007" s="18">
        <f t="shared" si="27"/>
        <v>7294.3345</v>
      </c>
    </row>
    <row r="2008" ht="12.75" customHeight="1">
      <c r="A2008" s="1">
        <v>42485.0</v>
      </c>
      <c r="B2008" s="2">
        <v>553.81</v>
      </c>
      <c r="C2008" s="3">
        <v>8560.28</v>
      </c>
      <c r="D2008" s="2">
        <v>8527.0</v>
      </c>
      <c r="E2008" s="4"/>
      <c r="F2008" s="5">
        <f t="shared" si="1"/>
        <v>768.908</v>
      </c>
      <c r="G2008" s="6">
        <f t="shared" si="2"/>
        <v>1.013772526</v>
      </c>
      <c r="H2008" s="6">
        <f t="shared" si="3"/>
        <v>1.14160849</v>
      </c>
      <c r="I2008" s="5" t="b">
        <f t="shared" si="4"/>
        <v>0</v>
      </c>
      <c r="J2008" s="48">
        <f t="shared" si="5"/>
        <v>0</v>
      </c>
      <c r="K2008" s="4">
        <f t="shared" si="6"/>
        <v>29</v>
      </c>
      <c r="L2008" s="7">
        <f t="shared" si="7"/>
        <v>-0.003887723299</v>
      </c>
      <c r="M2008" s="50" t="b">
        <f t="shared" si="8"/>
        <v>0</v>
      </c>
      <c r="N2008" s="50" t="b">
        <f t="shared" si="9"/>
        <v>0</v>
      </c>
      <c r="O2008" s="50">
        <f t="shared" si="10"/>
        <v>1</v>
      </c>
      <c r="P2008" s="4">
        <f t="shared" si="38"/>
        <v>162950</v>
      </c>
      <c r="Q2008" s="21">
        <f t="shared" si="31"/>
        <v>2</v>
      </c>
      <c r="V2008" s="52"/>
      <c r="W2008" s="53" t="str">
        <f t="shared" si="33"/>
        <v/>
      </c>
      <c r="AE2008" s="16"/>
      <c r="AF2008" s="17" t="str">
        <f t="shared" si="30"/>
        <v>#VALUE!</v>
      </c>
      <c r="AG2008" s="17" t="str">
        <f t="shared" si="22"/>
        <v>#N/A</v>
      </c>
      <c r="AH2008" s="17" t="str">
        <f t="shared" si="23"/>
        <v>#N/A</v>
      </c>
      <c r="AI2008" s="34">
        <f t="shared" si="24"/>
        <v>1</v>
      </c>
      <c r="AJ2008" s="18">
        <f t="shared" si="25"/>
        <v>7704.252</v>
      </c>
      <c r="AK2008" s="18">
        <f t="shared" si="26"/>
        <v>7490.245</v>
      </c>
      <c r="AL2008" s="18">
        <f t="shared" si="27"/>
        <v>7276.238</v>
      </c>
    </row>
    <row r="2009" ht="12.75" customHeight="1">
      <c r="A2009" s="1">
        <v>42482.0</v>
      </c>
      <c r="B2009" s="2">
        <v>785.52</v>
      </c>
      <c r="C2009" s="3">
        <v>8535.75</v>
      </c>
      <c r="D2009" s="2">
        <v>8498.0</v>
      </c>
      <c r="E2009" s="4"/>
      <c r="F2009" s="5">
        <f t="shared" si="1"/>
        <v>786.864</v>
      </c>
      <c r="G2009" s="6">
        <f t="shared" si="2"/>
        <v>1.012276905</v>
      </c>
      <c r="H2009" s="6">
        <f t="shared" si="3"/>
        <v>1.137513392</v>
      </c>
      <c r="I2009" s="5" t="b">
        <f t="shared" si="4"/>
        <v>0</v>
      </c>
      <c r="J2009" s="48">
        <f t="shared" si="5"/>
        <v>0</v>
      </c>
      <c r="K2009" s="4">
        <f t="shared" si="6"/>
        <v>-32</v>
      </c>
      <c r="L2009" s="7">
        <f t="shared" si="7"/>
        <v>-0.004422575638</v>
      </c>
      <c r="M2009" s="50" t="b">
        <f t="shared" si="8"/>
        <v>0</v>
      </c>
      <c r="N2009" s="50" t="b">
        <f t="shared" si="9"/>
        <v>0</v>
      </c>
      <c r="O2009" s="50">
        <f t="shared" si="10"/>
        <v>1</v>
      </c>
      <c r="P2009" s="4">
        <f t="shared" si="38"/>
        <v>160050</v>
      </c>
      <c r="Q2009" s="21">
        <f t="shared" si="31"/>
        <v>2</v>
      </c>
      <c r="V2009" s="52"/>
      <c r="W2009" s="53" t="str">
        <f t="shared" si="33"/>
        <v/>
      </c>
      <c r="AE2009" s="16"/>
      <c r="AF2009" s="17" t="str">
        <f t="shared" si="30"/>
        <v>#VALUE!</v>
      </c>
      <c r="AG2009" s="17" t="str">
        <f t="shared" si="22"/>
        <v>#N/A</v>
      </c>
      <c r="AH2009" s="17" t="str">
        <f t="shared" si="23"/>
        <v>#N/A</v>
      </c>
      <c r="AI2009" s="34">
        <f t="shared" si="24"/>
        <v>1</v>
      </c>
      <c r="AJ2009" s="18">
        <f t="shared" si="25"/>
        <v>7682.175</v>
      </c>
      <c r="AK2009" s="18">
        <f t="shared" si="26"/>
        <v>7468.78125</v>
      </c>
      <c r="AL2009" s="18">
        <f t="shared" si="27"/>
        <v>7255.3875</v>
      </c>
    </row>
    <row r="2010" ht="12.75" customHeight="1">
      <c r="A2010" s="1">
        <v>42481.0</v>
      </c>
      <c r="B2010" s="2">
        <v>747.35</v>
      </c>
      <c r="C2010" s="3">
        <v>8568.65</v>
      </c>
      <c r="D2010" s="2">
        <v>8530.0</v>
      </c>
      <c r="E2010" s="4"/>
      <c r="F2010" s="5">
        <f t="shared" si="1"/>
        <v>786.27</v>
      </c>
      <c r="G2010" s="6">
        <f t="shared" si="2"/>
        <v>1.017636004</v>
      </c>
      <c r="H2010" s="6">
        <f t="shared" si="3"/>
        <v>1.136968244</v>
      </c>
      <c r="I2010" s="5" t="b">
        <f t="shared" si="4"/>
        <v>0</v>
      </c>
      <c r="J2010" s="48">
        <f t="shared" si="5"/>
        <v>0</v>
      </c>
      <c r="K2010" s="4">
        <f t="shared" si="6"/>
        <v>11</v>
      </c>
      <c r="L2010" s="7">
        <f t="shared" si="7"/>
        <v>-0.004510628862</v>
      </c>
      <c r="M2010" s="50" t="b">
        <f t="shared" si="8"/>
        <v>0</v>
      </c>
      <c r="N2010" s="50" t="b">
        <f t="shared" si="9"/>
        <v>0</v>
      </c>
      <c r="O2010" s="50">
        <f t="shared" si="10"/>
        <v>1</v>
      </c>
      <c r="P2010" s="4">
        <f t="shared" si="38"/>
        <v>163250</v>
      </c>
      <c r="Q2010" s="21">
        <f t="shared" si="31"/>
        <v>2</v>
      </c>
      <c r="V2010" s="52"/>
      <c r="W2010" s="53" t="str">
        <f t="shared" si="33"/>
        <v/>
      </c>
      <c r="AE2010" s="16"/>
      <c r="AF2010" s="17" t="str">
        <f t="shared" si="30"/>
        <v>#VALUE!</v>
      </c>
      <c r="AG2010" s="17" t="str">
        <f t="shared" si="22"/>
        <v>#N/A</v>
      </c>
      <c r="AH2010" s="17" t="str">
        <f t="shared" si="23"/>
        <v>#N/A</v>
      </c>
      <c r="AI2010" s="34">
        <f t="shared" si="24"/>
        <v>1</v>
      </c>
      <c r="AJ2010" s="18">
        <f t="shared" si="25"/>
        <v>7711.785</v>
      </c>
      <c r="AK2010" s="18">
        <f t="shared" si="26"/>
        <v>7497.56875</v>
      </c>
      <c r="AL2010" s="18">
        <f t="shared" si="27"/>
        <v>7283.3525</v>
      </c>
    </row>
    <row r="2011" ht="12.75" customHeight="1">
      <c r="A2011" s="1">
        <v>42480.0</v>
      </c>
      <c r="B2011" s="2">
        <v>954.5</v>
      </c>
      <c r="C2011" s="3">
        <v>8514.48</v>
      </c>
      <c r="D2011" s="2">
        <v>8519.0</v>
      </c>
      <c r="E2011" s="4"/>
      <c r="F2011" s="5">
        <f t="shared" si="1"/>
        <v>800.074</v>
      </c>
      <c r="G2011" s="6">
        <f t="shared" si="2"/>
        <v>1.012819742</v>
      </c>
      <c r="H2011" s="6">
        <f t="shared" si="3"/>
        <v>1.133535062</v>
      </c>
      <c r="I2011" s="5" t="b">
        <f t="shared" si="4"/>
        <v>0</v>
      </c>
      <c r="J2011" s="48">
        <f t="shared" si="5"/>
        <v>0</v>
      </c>
      <c r="K2011" s="4">
        <f t="shared" si="6"/>
        <v>-117</v>
      </c>
      <c r="L2011" s="7">
        <f t="shared" si="7"/>
        <v>0.0005308603696</v>
      </c>
      <c r="M2011" s="50" t="b">
        <f t="shared" si="8"/>
        <v>0</v>
      </c>
      <c r="N2011" s="50" t="b">
        <f t="shared" si="9"/>
        <v>0</v>
      </c>
      <c r="O2011" s="50">
        <f t="shared" si="10"/>
        <v>1</v>
      </c>
      <c r="P2011" s="4">
        <f t="shared" si="38"/>
        <v>162150</v>
      </c>
      <c r="Q2011" s="21">
        <f t="shared" si="31"/>
        <v>2</v>
      </c>
      <c r="V2011" s="52"/>
      <c r="W2011" s="53" t="str">
        <f t="shared" si="33"/>
        <v/>
      </c>
      <c r="AE2011" s="16"/>
      <c r="AF2011" s="17" t="str">
        <f t="shared" si="30"/>
        <v>#VALUE!</v>
      </c>
      <c r="AG2011" s="17" t="str">
        <f t="shared" si="22"/>
        <v>#N/A</v>
      </c>
      <c r="AH2011" s="17" t="str">
        <f t="shared" si="23"/>
        <v>#N/A</v>
      </c>
      <c r="AI2011" s="34">
        <f t="shared" si="24"/>
        <v>1</v>
      </c>
      <c r="AJ2011" s="18">
        <f t="shared" si="25"/>
        <v>7663.032</v>
      </c>
      <c r="AK2011" s="18">
        <f t="shared" si="26"/>
        <v>7450.17</v>
      </c>
      <c r="AL2011" s="18">
        <f t="shared" si="27"/>
        <v>7237.308</v>
      </c>
    </row>
    <row r="2012" ht="12.75" customHeight="1">
      <c r="A2012" s="1">
        <v>42479.0</v>
      </c>
      <c r="B2012" s="2">
        <v>803.36</v>
      </c>
      <c r="C2012" s="3">
        <v>8633.72</v>
      </c>
      <c r="D2012" s="2">
        <v>8636.0</v>
      </c>
      <c r="E2012" s="4"/>
      <c r="F2012" s="5">
        <f t="shared" si="1"/>
        <v>789.458</v>
      </c>
      <c r="G2012" s="6">
        <f t="shared" si="2"/>
        <v>1.028577099</v>
      </c>
      <c r="H2012" s="6">
        <f t="shared" si="3"/>
        <v>1.073490296</v>
      </c>
      <c r="I2012" s="5" t="b">
        <f t="shared" si="4"/>
        <v>0</v>
      </c>
      <c r="J2012" s="48">
        <f t="shared" si="5"/>
        <v>0</v>
      </c>
      <c r="K2012" s="4">
        <f t="shared" si="6"/>
        <v>-9</v>
      </c>
      <c r="L2012" s="7">
        <f t="shared" si="7"/>
        <v>0.0002640808365</v>
      </c>
      <c r="M2012" s="50" t="b">
        <f t="shared" si="8"/>
        <v>0</v>
      </c>
      <c r="N2012" s="50" t="b">
        <f t="shared" si="9"/>
        <v>0</v>
      </c>
      <c r="O2012" s="50">
        <f t="shared" si="10"/>
        <v>-1</v>
      </c>
      <c r="P2012" s="4">
        <f t="shared" si="38"/>
        <v>156300</v>
      </c>
      <c r="Q2012" s="21">
        <f t="shared" si="31"/>
        <v>-1</v>
      </c>
      <c r="V2012" s="52"/>
      <c r="W2012" s="53" t="str">
        <f t="shared" si="33"/>
        <v/>
      </c>
      <c r="AE2012" s="16"/>
      <c r="AF2012" s="17" t="str">
        <f t="shared" si="30"/>
        <v>#VALUE!</v>
      </c>
      <c r="AG2012" s="17" t="str">
        <f t="shared" si="22"/>
        <v>#N/A</v>
      </c>
      <c r="AH2012" s="17" t="str">
        <f t="shared" si="23"/>
        <v>#N/A</v>
      </c>
      <c r="AI2012" s="34">
        <f t="shared" si="24"/>
        <v>1</v>
      </c>
      <c r="AJ2012" s="18">
        <f t="shared" si="25"/>
        <v>7770.348</v>
      </c>
      <c r="AK2012" s="18">
        <f t="shared" si="26"/>
        <v>7554.505</v>
      </c>
      <c r="AL2012" s="18">
        <f t="shared" si="27"/>
        <v>7338.662</v>
      </c>
    </row>
    <row r="2013" ht="12.75" customHeight="1">
      <c r="A2013" s="1">
        <v>42478.0</v>
      </c>
      <c r="B2013" s="2">
        <v>643.59</v>
      </c>
      <c r="C2013" s="3">
        <v>8666.01</v>
      </c>
      <c r="D2013" s="2">
        <v>8645.0</v>
      </c>
      <c r="E2013" s="4"/>
      <c r="F2013" s="5">
        <f t="shared" si="1"/>
        <v>790.018</v>
      </c>
      <c r="G2013" s="6">
        <f t="shared" si="2"/>
        <v>1.034085278</v>
      </c>
      <c r="H2013" s="6">
        <f t="shared" si="3"/>
        <v>1.074783683</v>
      </c>
      <c r="I2013" s="5" t="b">
        <f t="shared" si="4"/>
        <v>0</v>
      </c>
      <c r="J2013" s="48">
        <f t="shared" si="5"/>
        <v>0</v>
      </c>
      <c r="K2013" s="4">
        <f t="shared" si="6"/>
        <v>-71</v>
      </c>
      <c r="L2013" s="7">
        <f t="shared" si="7"/>
        <v>-0.002424414465</v>
      </c>
      <c r="M2013" s="50" t="b">
        <f t="shared" si="8"/>
        <v>0</v>
      </c>
      <c r="N2013" s="50" t="b">
        <f t="shared" si="9"/>
        <v>0</v>
      </c>
      <c r="O2013" s="50">
        <f t="shared" si="10"/>
        <v>1</v>
      </c>
      <c r="P2013" s="4">
        <f t="shared" si="38"/>
        <v>157200</v>
      </c>
      <c r="Q2013" s="21">
        <f t="shared" si="31"/>
        <v>2</v>
      </c>
      <c r="V2013" s="52"/>
      <c r="W2013" s="53" t="str">
        <f t="shared" si="33"/>
        <v/>
      </c>
      <c r="AE2013" s="16"/>
      <c r="AF2013" s="17" t="str">
        <f t="shared" si="30"/>
        <v>#VALUE!</v>
      </c>
      <c r="AG2013" s="17" t="str">
        <f t="shared" si="22"/>
        <v>#N/A</v>
      </c>
      <c r="AH2013" s="17" t="str">
        <f t="shared" si="23"/>
        <v>#N/A</v>
      </c>
      <c r="AI2013" s="34">
        <f t="shared" si="24"/>
        <v>1</v>
      </c>
      <c r="AJ2013" s="18">
        <f t="shared" si="25"/>
        <v>7799.409</v>
      </c>
      <c r="AK2013" s="18">
        <f t="shared" si="26"/>
        <v>7582.75875</v>
      </c>
      <c r="AL2013" s="18">
        <f t="shared" si="27"/>
        <v>7366.1085</v>
      </c>
    </row>
    <row r="2014" ht="12.75" customHeight="1">
      <c r="A2014" s="1">
        <v>42475.0</v>
      </c>
      <c r="B2014" s="2">
        <v>782.55</v>
      </c>
      <c r="C2014" s="3">
        <v>8700.39</v>
      </c>
      <c r="D2014" s="2">
        <v>8716.0</v>
      </c>
      <c r="E2014" s="4"/>
      <c r="F2014" s="5">
        <f t="shared" si="1"/>
        <v>796.122</v>
      </c>
      <c r="G2014" s="6">
        <f t="shared" si="2"/>
        <v>1.040044252</v>
      </c>
      <c r="H2014" s="6">
        <f t="shared" si="3"/>
        <v>1.070163147</v>
      </c>
      <c r="I2014" s="5" t="b">
        <f t="shared" si="4"/>
        <v>0</v>
      </c>
      <c r="J2014" s="48">
        <f t="shared" si="5"/>
        <v>0</v>
      </c>
      <c r="K2014" s="4">
        <f t="shared" si="6"/>
        <v>55</v>
      </c>
      <c r="L2014" s="7">
        <f t="shared" si="7"/>
        <v>0.001794172445</v>
      </c>
      <c r="M2014" s="50" t="b">
        <f t="shared" si="8"/>
        <v>0</v>
      </c>
      <c r="N2014" s="50" t="b">
        <f t="shared" si="9"/>
        <v>0</v>
      </c>
      <c r="O2014" s="50">
        <f t="shared" si="10"/>
        <v>-1</v>
      </c>
      <c r="P2014" s="4">
        <f t="shared" si="38"/>
        <v>153650</v>
      </c>
      <c r="Q2014" s="21">
        <f t="shared" si="31"/>
        <v>-1</v>
      </c>
      <c r="V2014" s="52"/>
      <c r="W2014" s="53" t="str">
        <f t="shared" si="33"/>
        <v/>
      </c>
      <c r="AE2014" s="16"/>
      <c r="AF2014" s="17" t="str">
        <f t="shared" si="30"/>
        <v>#VALUE!</v>
      </c>
      <c r="AG2014" s="17" t="str">
        <f t="shared" si="22"/>
        <v>#N/A</v>
      </c>
      <c r="AH2014" s="17" t="str">
        <f t="shared" si="23"/>
        <v>#N/A</v>
      </c>
      <c r="AI2014" s="34">
        <f t="shared" si="24"/>
        <v>1</v>
      </c>
      <c r="AJ2014" s="18">
        <f t="shared" si="25"/>
        <v>7830.351</v>
      </c>
      <c r="AK2014" s="18">
        <f t="shared" si="26"/>
        <v>7612.84125</v>
      </c>
      <c r="AL2014" s="18">
        <f t="shared" si="27"/>
        <v>7395.3315</v>
      </c>
    </row>
    <row r="2015" ht="12.75" customHeight="1">
      <c r="A2015" s="1">
        <v>42474.0</v>
      </c>
      <c r="B2015" s="2">
        <v>816.37</v>
      </c>
      <c r="C2015" s="3">
        <v>8667.71</v>
      </c>
      <c r="D2015" s="2">
        <v>8661.0</v>
      </c>
      <c r="E2015" s="4"/>
      <c r="F2015" s="5">
        <f t="shared" si="1"/>
        <v>795.208</v>
      </c>
      <c r="G2015" s="6">
        <f t="shared" si="2"/>
        <v>1.038023721</v>
      </c>
      <c r="H2015" s="6">
        <f t="shared" si="3"/>
        <v>1.068772072</v>
      </c>
      <c r="I2015" s="5" t="b">
        <f t="shared" si="4"/>
        <v>0</v>
      </c>
      <c r="J2015" s="48">
        <f t="shared" si="5"/>
        <v>0</v>
      </c>
      <c r="K2015" s="4">
        <f t="shared" si="6"/>
        <v>23</v>
      </c>
      <c r="L2015" s="7">
        <f t="shared" si="7"/>
        <v>-0.000774137575</v>
      </c>
      <c r="M2015" s="50" t="b">
        <f t="shared" si="8"/>
        <v>0</v>
      </c>
      <c r="N2015" s="50" t="b">
        <f t="shared" si="9"/>
        <v>0</v>
      </c>
      <c r="O2015" s="50">
        <f t="shared" si="10"/>
        <v>-1</v>
      </c>
      <c r="P2015" s="4">
        <f t="shared" si="38"/>
        <v>156400</v>
      </c>
      <c r="Q2015" s="21">
        <f t="shared" si="31"/>
        <v>-1</v>
      </c>
      <c r="V2015" s="52"/>
      <c r="W2015" s="53" t="str">
        <f t="shared" si="33"/>
        <v/>
      </c>
      <c r="AE2015" s="16"/>
      <c r="AF2015" s="17" t="str">
        <f t="shared" si="30"/>
        <v>#VALUE!</v>
      </c>
      <c r="AG2015" s="17" t="str">
        <f t="shared" si="22"/>
        <v>#N/A</v>
      </c>
      <c r="AH2015" s="17" t="str">
        <f t="shared" si="23"/>
        <v>#N/A</v>
      </c>
      <c r="AI2015" s="34">
        <f t="shared" si="24"/>
        <v>1</v>
      </c>
      <c r="AJ2015" s="18">
        <f t="shared" si="25"/>
        <v>7800.939</v>
      </c>
      <c r="AK2015" s="18">
        <f t="shared" si="26"/>
        <v>7584.24625</v>
      </c>
      <c r="AL2015" s="18">
        <f t="shared" si="27"/>
        <v>7367.5535</v>
      </c>
    </row>
    <row r="2016" ht="12.75" customHeight="1">
      <c r="A2016" s="1">
        <v>42473.0</v>
      </c>
      <c r="B2016" s="2">
        <v>901.42</v>
      </c>
      <c r="C2016" s="3">
        <v>8652.08</v>
      </c>
      <c r="D2016" s="2">
        <v>8638.0</v>
      </c>
      <c r="E2016" s="4"/>
      <c r="F2016" s="5">
        <f t="shared" si="1"/>
        <v>798.618</v>
      </c>
      <c r="G2016" s="6">
        <f t="shared" si="2"/>
        <v>1.03775457</v>
      </c>
      <c r="H2016" s="6">
        <f t="shared" si="3"/>
        <v>1.066726309</v>
      </c>
      <c r="I2016" s="5" t="b">
        <f t="shared" si="4"/>
        <v>0</v>
      </c>
      <c r="J2016" s="48">
        <f t="shared" si="5"/>
        <v>0</v>
      </c>
      <c r="K2016" s="4">
        <f t="shared" si="6"/>
        <v>143</v>
      </c>
      <c r="L2016" s="7">
        <f t="shared" si="7"/>
        <v>-0.001627354347</v>
      </c>
      <c r="M2016" s="50" t="b">
        <f t="shared" si="8"/>
        <v>0</v>
      </c>
      <c r="N2016" s="50" t="b">
        <f t="shared" si="9"/>
        <v>0</v>
      </c>
      <c r="O2016" s="50">
        <f t="shared" si="10"/>
        <v>1</v>
      </c>
      <c r="P2016" s="4">
        <f t="shared" si="38"/>
        <v>155250</v>
      </c>
      <c r="Q2016" s="21">
        <f t="shared" si="31"/>
        <v>1</v>
      </c>
      <c r="V2016" s="52"/>
      <c r="W2016" s="53" t="str">
        <f t="shared" si="33"/>
        <v/>
      </c>
      <c r="AE2016" s="16"/>
      <c r="AF2016" s="17" t="str">
        <f t="shared" si="30"/>
        <v>#VALUE!</v>
      </c>
      <c r="AG2016" s="17" t="str">
        <f t="shared" si="22"/>
        <v>#N/A</v>
      </c>
      <c r="AH2016" s="17" t="str">
        <f t="shared" si="23"/>
        <v>#N/A</v>
      </c>
      <c r="AI2016" s="34">
        <f t="shared" si="24"/>
        <v>1</v>
      </c>
      <c r="AJ2016" s="18">
        <f t="shared" si="25"/>
        <v>7786.872</v>
      </c>
      <c r="AK2016" s="18">
        <f t="shared" si="26"/>
        <v>7570.57</v>
      </c>
      <c r="AL2016" s="18">
        <f t="shared" si="27"/>
        <v>7354.268</v>
      </c>
    </row>
    <row r="2017" ht="12.75" customHeight="1">
      <c r="A2017" s="1">
        <v>42472.0</v>
      </c>
      <c r="B2017" s="2">
        <v>806.16</v>
      </c>
      <c r="C2017" s="3">
        <v>8531.18</v>
      </c>
      <c r="D2017" s="2">
        <v>8495.0</v>
      </c>
      <c r="E2017" s="4"/>
      <c r="F2017" s="5">
        <f t="shared" si="1"/>
        <v>811.418</v>
      </c>
      <c r="G2017" s="6">
        <f t="shared" si="2"/>
        <v>1.024892575</v>
      </c>
      <c r="H2017" s="6">
        <f t="shared" si="3"/>
        <v>1.136493307</v>
      </c>
      <c r="I2017" s="5" t="b">
        <f t="shared" si="4"/>
        <v>0</v>
      </c>
      <c r="J2017" s="48">
        <f t="shared" si="5"/>
        <v>0</v>
      </c>
      <c r="K2017" s="4">
        <f t="shared" si="6"/>
        <v>-19</v>
      </c>
      <c r="L2017" s="7">
        <f t="shared" si="7"/>
        <v>-0.004240913918</v>
      </c>
      <c r="M2017" s="50" t="b">
        <f t="shared" si="8"/>
        <v>0</v>
      </c>
      <c r="N2017" s="50" t="b">
        <f t="shared" si="9"/>
        <v>0</v>
      </c>
      <c r="O2017" s="50">
        <f t="shared" si="10"/>
        <v>1</v>
      </c>
      <c r="P2017" s="4">
        <f t="shared" si="38"/>
        <v>148100</v>
      </c>
      <c r="Q2017" s="21">
        <f t="shared" si="31"/>
        <v>1</v>
      </c>
      <c r="V2017" s="52"/>
      <c r="W2017" s="53" t="str">
        <f t="shared" si="33"/>
        <v/>
      </c>
      <c r="AE2017" s="16"/>
      <c r="AF2017" s="17" t="str">
        <f t="shared" si="30"/>
        <v>#VALUE!</v>
      </c>
      <c r="AG2017" s="17" t="str">
        <f t="shared" si="22"/>
        <v>#N/A</v>
      </c>
      <c r="AH2017" s="17" t="str">
        <f t="shared" si="23"/>
        <v>#N/A</v>
      </c>
      <c r="AI2017" s="34">
        <f t="shared" si="24"/>
        <v>1</v>
      </c>
      <c r="AJ2017" s="18">
        <f t="shared" si="25"/>
        <v>7678.062</v>
      </c>
      <c r="AK2017" s="18">
        <f t="shared" si="26"/>
        <v>7464.7825</v>
      </c>
      <c r="AL2017" s="18">
        <f t="shared" si="27"/>
        <v>7251.503</v>
      </c>
    </row>
    <row r="2018" ht="12.75" customHeight="1">
      <c r="A2018" s="1">
        <v>42471.0</v>
      </c>
      <c r="B2018" s="2">
        <v>674.11</v>
      </c>
      <c r="C2018" s="3">
        <v>8562.59</v>
      </c>
      <c r="D2018" s="2">
        <v>8514.0</v>
      </c>
      <c r="E2018" s="4"/>
      <c r="F2018" s="5">
        <f t="shared" si="1"/>
        <v>794.46</v>
      </c>
      <c r="G2018" s="6">
        <f t="shared" si="2"/>
        <v>1.029781055</v>
      </c>
      <c r="H2018" s="6">
        <f t="shared" si="3"/>
        <v>1.132529659</v>
      </c>
      <c r="I2018" s="5" t="b">
        <f t="shared" si="4"/>
        <v>0</v>
      </c>
      <c r="J2018" s="48">
        <f t="shared" si="5"/>
        <v>0</v>
      </c>
      <c r="K2018" s="4">
        <f t="shared" si="6"/>
        <v>30</v>
      </c>
      <c r="L2018" s="7">
        <f t="shared" si="7"/>
        <v>-0.005674684879</v>
      </c>
      <c r="M2018" s="50" t="b">
        <f t="shared" si="8"/>
        <v>0</v>
      </c>
      <c r="N2018" s="50" t="b">
        <f t="shared" si="9"/>
        <v>0</v>
      </c>
      <c r="O2018" s="50">
        <f t="shared" si="10"/>
        <v>1</v>
      </c>
      <c r="P2018" s="4">
        <f t="shared" si="38"/>
        <v>149050</v>
      </c>
      <c r="Q2018" s="21">
        <f t="shared" si="31"/>
        <v>1</v>
      </c>
      <c r="V2018" s="52"/>
      <c r="W2018" s="53" t="str">
        <f t="shared" si="33"/>
        <v/>
      </c>
      <c r="AE2018" s="16"/>
      <c r="AF2018" s="17" t="str">
        <f t="shared" si="30"/>
        <v>#VALUE!</v>
      </c>
      <c r="AG2018" s="17" t="str">
        <f t="shared" si="22"/>
        <v>#N/A</v>
      </c>
      <c r="AH2018" s="17" t="str">
        <f t="shared" si="23"/>
        <v>#N/A</v>
      </c>
      <c r="AI2018" s="34">
        <f t="shared" si="24"/>
        <v>1</v>
      </c>
      <c r="AJ2018" s="18">
        <f t="shared" si="25"/>
        <v>7706.331</v>
      </c>
      <c r="AK2018" s="18">
        <f t="shared" si="26"/>
        <v>7492.26625</v>
      </c>
      <c r="AL2018" s="18">
        <f t="shared" si="27"/>
        <v>7278.2015</v>
      </c>
    </row>
    <row r="2019" ht="12.75" customHeight="1">
      <c r="A2019" s="1">
        <v>42468.0</v>
      </c>
      <c r="B2019" s="2">
        <v>777.98</v>
      </c>
      <c r="C2019" s="3">
        <v>8541.5</v>
      </c>
      <c r="D2019" s="2">
        <v>8484.0</v>
      </c>
      <c r="E2019" s="4"/>
      <c r="F2019" s="5">
        <f t="shared" si="1"/>
        <v>847.326</v>
      </c>
      <c r="G2019" s="6">
        <f t="shared" si="2"/>
        <v>1.028249381</v>
      </c>
      <c r="H2019" s="6">
        <f t="shared" si="3"/>
        <v>1.129737935</v>
      </c>
      <c r="I2019" s="5" t="b">
        <f t="shared" si="4"/>
        <v>0</v>
      </c>
      <c r="J2019" s="48">
        <f t="shared" si="5"/>
        <v>0</v>
      </c>
      <c r="K2019" s="4">
        <f t="shared" si="6"/>
        <v>46</v>
      </c>
      <c r="L2019" s="7">
        <f t="shared" si="7"/>
        <v>-0.00673183867</v>
      </c>
      <c r="M2019" s="50" t="b">
        <f t="shared" si="8"/>
        <v>0</v>
      </c>
      <c r="N2019" s="50" t="b">
        <f t="shared" si="9"/>
        <v>0</v>
      </c>
      <c r="O2019" s="50">
        <f t="shared" si="10"/>
        <v>1</v>
      </c>
      <c r="P2019" s="4">
        <f t="shared" si="38"/>
        <v>147550</v>
      </c>
      <c r="Q2019" s="21">
        <f t="shared" si="31"/>
        <v>1</v>
      </c>
      <c r="V2019" s="52"/>
      <c r="W2019" s="53" t="str">
        <f t="shared" si="33"/>
        <v/>
      </c>
      <c r="AE2019" s="16"/>
      <c r="AF2019" s="17" t="str">
        <f t="shared" si="30"/>
        <v>#VALUE!</v>
      </c>
      <c r="AG2019" s="17" t="str">
        <f t="shared" si="22"/>
        <v>#N/A</v>
      </c>
      <c r="AH2019" s="17" t="str">
        <f t="shared" si="23"/>
        <v>#N/A</v>
      </c>
      <c r="AI2019" s="34">
        <f t="shared" si="24"/>
        <v>1</v>
      </c>
      <c r="AJ2019" s="18">
        <f t="shared" si="25"/>
        <v>7687.35</v>
      </c>
      <c r="AK2019" s="18">
        <f t="shared" si="26"/>
        <v>7473.8125</v>
      </c>
      <c r="AL2019" s="18">
        <f t="shared" si="27"/>
        <v>7260.275</v>
      </c>
    </row>
    <row r="2020" ht="12.75" customHeight="1">
      <c r="A2020" s="1">
        <v>42467.0</v>
      </c>
      <c r="B2020" s="2">
        <v>833.42</v>
      </c>
      <c r="C2020" s="3">
        <v>8490.25</v>
      </c>
      <c r="D2020" s="2">
        <v>8438.0</v>
      </c>
      <c r="E2020" s="4"/>
      <c r="F2020" s="5">
        <f t="shared" si="1"/>
        <v>866.928</v>
      </c>
      <c r="G2020" s="6">
        <f t="shared" si="2"/>
        <v>1.022956648</v>
      </c>
      <c r="H2020" s="6">
        <f t="shared" si="3"/>
        <v>1.130133579</v>
      </c>
      <c r="I2020" s="5" t="b">
        <f t="shared" si="4"/>
        <v>0</v>
      </c>
      <c r="J2020" s="48">
        <f t="shared" si="5"/>
        <v>0</v>
      </c>
      <c r="K2020" s="4">
        <f t="shared" si="6"/>
        <v>-22</v>
      </c>
      <c r="L2020" s="7">
        <f t="shared" si="7"/>
        <v>-0.006154117959</v>
      </c>
      <c r="M2020" s="50" t="b">
        <f t="shared" si="8"/>
        <v>0</v>
      </c>
      <c r="N2020" s="50" t="b">
        <f t="shared" si="9"/>
        <v>0</v>
      </c>
      <c r="O2020" s="50">
        <f t="shared" si="10"/>
        <v>1</v>
      </c>
      <c r="P2020" s="4">
        <f t="shared" si="38"/>
        <v>145250</v>
      </c>
      <c r="Q2020" s="21">
        <f t="shared" si="31"/>
        <v>1</v>
      </c>
      <c r="V2020" s="52"/>
      <c r="W2020" s="53" t="str">
        <f t="shared" si="33"/>
        <v/>
      </c>
      <c r="AE2020" s="16"/>
      <c r="AF2020" s="17" t="str">
        <f t="shared" si="30"/>
        <v>#VALUE!</v>
      </c>
      <c r="AG2020" s="17" t="str">
        <f t="shared" si="22"/>
        <v>#N/A</v>
      </c>
      <c r="AH2020" s="17" t="str">
        <f t="shared" si="23"/>
        <v>#N/A</v>
      </c>
      <c r="AI2020" s="34">
        <f t="shared" si="24"/>
        <v>1</v>
      </c>
      <c r="AJ2020" s="18">
        <f t="shared" si="25"/>
        <v>7641.225</v>
      </c>
      <c r="AK2020" s="18">
        <f t="shared" si="26"/>
        <v>7428.96875</v>
      </c>
      <c r="AL2020" s="18">
        <f t="shared" si="27"/>
        <v>7216.7125</v>
      </c>
    </row>
    <row r="2021" ht="12.75" customHeight="1">
      <c r="A2021" s="1">
        <v>42466.0</v>
      </c>
      <c r="B2021" s="2">
        <v>965.42</v>
      </c>
      <c r="C2021" s="3">
        <v>8513.3</v>
      </c>
      <c r="D2021" s="2">
        <v>8460.0</v>
      </c>
      <c r="E2021" s="4"/>
      <c r="F2021" s="5">
        <f t="shared" si="1"/>
        <v>858.232</v>
      </c>
      <c r="G2021" s="6">
        <f t="shared" si="2"/>
        <v>1.026047425</v>
      </c>
      <c r="H2021" s="6">
        <f t="shared" si="3"/>
        <v>1.138007573</v>
      </c>
      <c r="I2021" s="5" t="b">
        <f t="shared" si="4"/>
        <v>0</v>
      </c>
      <c r="J2021" s="48">
        <f t="shared" si="5"/>
        <v>0</v>
      </c>
      <c r="K2021" s="4">
        <f t="shared" si="6"/>
        <v>-169</v>
      </c>
      <c r="L2021" s="7">
        <f t="shared" si="7"/>
        <v>-0.006260791937</v>
      </c>
      <c r="M2021" s="50" t="b">
        <f t="shared" si="8"/>
        <v>0</v>
      </c>
      <c r="N2021" s="50" t="b">
        <f t="shared" si="9"/>
        <v>0</v>
      </c>
      <c r="O2021" s="50">
        <f t="shared" si="10"/>
        <v>1</v>
      </c>
      <c r="P2021" s="4">
        <f t="shared" si="38"/>
        <v>146350</v>
      </c>
      <c r="Q2021" s="21">
        <f t="shared" si="31"/>
        <v>1</v>
      </c>
      <c r="V2021" s="52"/>
      <c r="W2021" s="53" t="str">
        <f t="shared" si="33"/>
        <v/>
      </c>
      <c r="AE2021" s="16"/>
      <c r="AF2021" s="17" t="str">
        <f t="shared" si="30"/>
        <v>#VALUE!</v>
      </c>
      <c r="AG2021" s="17" t="str">
        <f t="shared" si="22"/>
        <v>#N/A</v>
      </c>
      <c r="AH2021" s="17" t="str">
        <f t="shared" si="23"/>
        <v>#N/A</v>
      </c>
      <c r="AI2021" s="34">
        <f t="shared" si="24"/>
        <v>1</v>
      </c>
      <c r="AJ2021" s="18">
        <f t="shared" si="25"/>
        <v>7661.97</v>
      </c>
      <c r="AK2021" s="18">
        <f t="shared" si="26"/>
        <v>7449.1375</v>
      </c>
      <c r="AL2021" s="18">
        <f t="shared" si="27"/>
        <v>7236.305</v>
      </c>
    </row>
    <row r="2022" ht="12.75" customHeight="1">
      <c r="A2022" s="1">
        <v>42461.0</v>
      </c>
      <c r="B2022" s="2">
        <v>721.37</v>
      </c>
      <c r="C2022" s="3">
        <v>8657.55</v>
      </c>
      <c r="D2022" s="2">
        <v>8629.0</v>
      </c>
      <c r="E2022" s="4"/>
      <c r="F2022" s="5">
        <f t="shared" si="1"/>
        <v>799.096</v>
      </c>
      <c r="G2022" s="6">
        <f t="shared" si="2"/>
        <v>1.043922087</v>
      </c>
      <c r="H2022" s="6">
        <f t="shared" si="3"/>
        <v>1.115694693</v>
      </c>
      <c r="I2022" s="5" t="b">
        <f t="shared" si="4"/>
        <v>0</v>
      </c>
      <c r="J2022" s="48">
        <f t="shared" si="5"/>
        <v>0</v>
      </c>
      <c r="K2022" s="4">
        <f t="shared" si="6"/>
        <v>-86</v>
      </c>
      <c r="L2022" s="7">
        <f t="shared" si="7"/>
        <v>-0.003297699696</v>
      </c>
      <c r="M2022" s="50" t="b">
        <f t="shared" si="8"/>
        <v>0</v>
      </c>
      <c r="N2022" s="50" t="b">
        <f t="shared" si="9"/>
        <v>0</v>
      </c>
      <c r="O2022" s="50">
        <f t="shared" si="10"/>
        <v>1</v>
      </c>
      <c r="P2022" s="4">
        <f t="shared" si="38"/>
        <v>163250</v>
      </c>
      <c r="Q2022" s="21">
        <f t="shared" si="31"/>
        <v>2</v>
      </c>
      <c r="V2022" s="52"/>
      <c r="W2022" s="53" t="str">
        <f t="shared" si="33"/>
        <v/>
      </c>
      <c r="AE2022" s="16"/>
      <c r="AF2022" s="17" t="str">
        <f t="shared" si="30"/>
        <v>#VALUE!</v>
      </c>
      <c r="AG2022" s="17" t="str">
        <f t="shared" si="22"/>
        <v>#N/A</v>
      </c>
      <c r="AH2022" s="17" t="str">
        <f t="shared" si="23"/>
        <v>#N/A</v>
      </c>
      <c r="AI2022" s="34">
        <f t="shared" si="24"/>
        <v>1</v>
      </c>
      <c r="AJ2022" s="18">
        <f t="shared" si="25"/>
        <v>7791.795</v>
      </c>
      <c r="AK2022" s="18">
        <f t="shared" si="26"/>
        <v>7575.35625</v>
      </c>
      <c r="AL2022" s="18">
        <f t="shared" si="27"/>
        <v>7358.9175</v>
      </c>
    </row>
    <row r="2023" ht="12.75" customHeight="1">
      <c r="A2023" s="1">
        <v>42460.0</v>
      </c>
      <c r="B2023" s="2">
        <v>938.44</v>
      </c>
      <c r="C2023" s="3">
        <v>8744.83</v>
      </c>
      <c r="D2023" s="2">
        <v>8715.0</v>
      </c>
      <c r="E2023" s="4"/>
      <c r="F2023" s="5">
        <f t="shared" si="1"/>
        <v>773.086</v>
      </c>
      <c r="G2023" s="6">
        <f t="shared" si="2"/>
        <v>1.0552174</v>
      </c>
      <c r="H2023" s="6">
        <f t="shared" si="3"/>
        <v>1.120057289</v>
      </c>
      <c r="I2023" s="5" t="b">
        <f t="shared" si="4"/>
        <v>0</v>
      </c>
      <c r="J2023" s="48">
        <f t="shared" si="5"/>
        <v>0</v>
      </c>
      <c r="K2023" s="4">
        <f t="shared" si="6"/>
        <v>-25</v>
      </c>
      <c r="L2023" s="7">
        <f t="shared" si="7"/>
        <v>-0.003411158364</v>
      </c>
      <c r="M2023" s="50" t="b">
        <f t="shared" si="8"/>
        <v>0</v>
      </c>
      <c r="N2023" s="50" t="b">
        <f t="shared" si="9"/>
        <v>0</v>
      </c>
      <c r="O2023" s="50">
        <f t="shared" si="10"/>
        <v>1</v>
      </c>
      <c r="P2023" s="4">
        <f t="shared" si="38"/>
        <v>171850</v>
      </c>
      <c r="Q2023" s="21">
        <f t="shared" si="31"/>
        <v>2</v>
      </c>
      <c r="V2023" s="52"/>
      <c r="W2023" s="53" t="str">
        <f t="shared" si="33"/>
        <v/>
      </c>
      <c r="AE2023" s="16"/>
      <c r="AF2023" s="17" t="str">
        <f t="shared" si="30"/>
        <v>#VALUE!</v>
      </c>
      <c r="AG2023" s="17" t="str">
        <f t="shared" si="22"/>
        <v>#N/A</v>
      </c>
      <c r="AH2023" s="17" t="str">
        <f t="shared" si="23"/>
        <v>#N/A</v>
      </c>
      <c r="AI2023" s="34">
        <f t="shared" si="24"/>
        <v>1</v>
      </c>
      <c r="AJ2023" s="18">
        <f t="shared" si="25"/>
        <v>7870.347</v>
      </c>
      <c r="AK2023" s="18">
        <f t="shared" si="26"/>
        <v>7651.72625</v>
      </c>
      <c r="AL2023" s="18">
        <f t="shared" si="27"/>
        <v>7433.1055</v>
      </c>
    </row>
    <row r="2024" ht="12.75" customHeight="1">
      <c r="A2024" s="1">
        <v>42459.0</v>
      </c>
      <c r="B2024" s="2">
        <v>875.99</v>
      </c>
      <c r="C2024" s="3">
        <v>8737.04</v>
      </c>
      <c r="D2024" s="2">
        <v>8740.0</v>
      </c>
      <c r="E2024" s="4"/>
      <c r="F2024" s="5">
        <f t="shared" si="1"/>
        <v>744.098</v>
      </c>
      <c r="G2024" s="6">
        <f t="shared" si="2"/>
        <v>1.055097188</v>
      </c>
      <c r="H2024" s="6">
        <f t="shared" si="3"/>
        <v>1.055641541</v>
      </c>
      <c r="I2024" s="5" t="b">
        <f t="shared" si="4"/>
        <v>0</v>
      </c>
      <c r="J2024" s="48">
        <f t="shared" si="5"/>
        <v>0</v>
      </c>
      <c r="K2024" s="4">
        <f t="shared" si="6"/>
        <v>140</v>
      </c>
      <c r="L2024" s="7">
        <f t="shared" si="7"/>
        <v>0.000338787507</v>
      </c>
      <c r="M2024" s="50" t="b">
        <f t="shared" si="8"/>
        <v>0</v>
      </c>
      <c r="N2024" s="50" t="b">
        <f t="shared" si="9"/>
        <v>0</v>
      </c>
      <c r="O2024" s="50">
        <f t="shared" si="10"/>
        <v>1</v>
      </c>
      <c r="P2024" s="4">
        <f t="shared" si="38"/>
        <v>174350</v>
      </c>
      <c r="Q2024" s="21">
        <f t="shared" si="31"/>
        <v>2</v>
      </c>
      <c r="V2024" s="52"/>
      <c r="W2024" s="53" t="str">
        <f t="shared" si="33"/>
        <v/>
      </c>
      <c r="AE2024" s="16"/>
      <c r="AF2024" s="17" t="str">
        <f t="shared" si="30"/>
        <v>#VALUE!</v>
      </c>
      <c r="AG2024" s="17" t="str">
        <f t="shared" si="22"/>
        <v>#N/A</v>
      </c>
      <c r="AH2024" s="17" t="str">
        <f t="shared" si="23"/>
        <v>#N/A</v>
      </c>
      <c r="AI2024" s="34">
        <f t="shared" si="24"/>
        <v>1</v>
      </c>
      <c r="AJ2024" s="18">
        <f t="shared" si="25"/>
        <v>7863.336</v>
      </c>
      <c r="AK2024" s="18">
        <f t="shared" si="26"/>
        <v>7644.91</v>
      </c>
      <c r="AL2024" s="18">
        <f t="shared" si="27"/>
        <v>7426.484</v>
      </c>
    </row>
    <row r="2025" ht="12.75" customHeight="1">
      <c r="A2025" s="1">
        <v>42458.0</v>
      </c>
      <c r="B2025" s="2">
        <v>789.94</v>
      </c>
      <c r="C2025" s="3">
        <v>8617.35</v>
      </c>
      <c r="D2025" s="2">
        <v>8600.0</v>
      </c>
      <c r="E2025" s="4"/>
      <c r="F2025" s="5">
        <f t="shared" si="1"/>
        <v>732.342</v>
      </c>
      <c r="G2025" s="6">
        <f t="shared" si="2"/>
        <v>1.041426683</v>
      </c>
      <c r="H2025" s="6">
        <f t="shared" si="3"/>
        <v>0.9943124612</v>
      </c>
      <c r="I2025" s="5" t="b">
        <f t="shared" si="4"/>
        <v>0</v>
      </c>
      <c r="J2025" s="48">
        <f t="shared" si="5"/>
        <v>0</v>
      </c>
      <c r="K2025" s="4">
        <f t="shared" si="6"/>
        <v>-83</v>
      </c>
      <c r="L2025" s="7">
        <f t="shared" si="7"/>
        <v>-0.002013379983</v>
      </c>
      <c r="M2025" s="50" t="b">
        <f t="shared" si="8"/>
        <v>0</v>
      </c>
      <c r="N2025" s="50" t="b">
        <f t="shared" si="9"/>
        <v>0</v>
      </c>
      <c r="O2025" s="50">
        <f t="shared" si="10"/>
        <v>1</v>
      </c>
      <c r="P2025" s="4">
        <f t="shared" si="38"/>
        <v>160350</v>
      </c>
      <c r="Q2025" s="21">
        <f t="shared" si="31"/>
        <v>2</v>
      </c>
      <c r="V2025" s="52"/>
      <c r="W2025" s="53" t="str">
        <f t="shared" si="33"/>
        <v/>
      </c>
      <c r="AE2025" s="16"/>
      <c r="AF2025" s="17" t="str">
        <f t="shared" si="30"/>
        <v>#VALUE!</v>
      </c>
      <c r="AG2025" s="17" t="str">
        <f t="shared" si="22"/>
        <v>#N/A</v>
      </c>
      <c r="AH2025" s="17" t="str">
        <f t="shared" si="23"/>
        <v>#N/A</v>
      </c>
      <c r="AI2025" s="34">
        <f t="shared" si="24"/>
        <v>1</v>
      </c>
      <c r="AJ2025" s="18">
        <f t="shared" si="25"/>
        <v>7755.615</v>
      </c>
      <c r="AK2025" s="18">
        <f t="shared" si="26"/>
        <v>7540.18125</v>
      </c>
      <c r="AL2025" s="18">
        <f t="shared" si="27"/>
        <v>7324.7475</v>
      </c>
    </row>
    <row r="2026" ht="12.75" customHeight="1">
      <c r="A2026" s="1">
        <v>42457.0</v>
      </c>
      <c r="B2026" s="2">
        <v>669.74</v>
      </c>
      <c r="C2026" s="3">
        <v>8690.45</v>
      </c>
      <c r="D2026" s="2">
        <v>8683.0</v>
      </c>
      <c r="E2026" s="4"/>
      <c r="F2026" s="5">
        <f t="shared" si="1"/>
        <v>746.826</v>
      </c>
      <c r="G2026" s="6">
        <f t="shared" si="2"/>
        <v>1.050881156</v>
      </c>
      <c r="H2026" s="6">
        <f t="shared" si="3"/>
        <v>1.053026401</v>
      </c>
      <c r="I2026" s="5" t="b">
        <f t="shared" si="4"/>
        <v>0</v>
      </c>
      <c r="J2026" s="48">
        <f t="shared" si="5"/>
        <v>0</v>
      </c>
      <c r="K2026" s="4">
        <f t="shared" si="6"/>
        <v>-19</v>
      </c>
      <c r="L2026" s="7">
        <f t="shared" si="7"/>
        <v>-0.0008572628575</v>
      </c>
      <c r="M2026" s="50" t="b">
        <f t="shared" si="8"/>
        <v>0</v>
      </c>
      <c r="N2026" s="50" t="b">
        <f t="shared" si="9"/>
        <v>0</v>
      </c>
      <c r="O2026" s="50">
        <f t="shared" si="10"/>
        <v>-1</v>
      </c>
      <c r="P2026" s="4">
        <f t="shared" si="38"/>
        <v>156200</v>
      </c>
      <c r="Q2026" s="21">
        <f t="shared" si="31"/>
        <v>-1</v>
      </c>
      <c r="V2026" s="52"/>
      <c r="W2026" s="53" t="str">
        <f t="shared" si="33"/>
        <v/>
      </c>
      <c r="AE2026" s="16"/>
      <c r="AF2026" s="17" t="str">
        <f t="shared" si="30"/>
        <v>#VALUE!</v>
      </c>
      <c r="AG2026" s="17" t="str">
        <f t="shared" si="22"/>
        <v>#N/A</v>
      </c>
      <c r="AH2026" s="17" t="str">
        <f t="shared" si="23"/>
        <v>#N/A</v>
      </c>
      <c r="AI2026" s="34">
        <f t="shared" si="24"/>
        <v>1</v>
      </c>
      <c r="AJ2026" s="18">
        <f t="shared" si="25"/>
        <v>7821.405</v>
      </c>
      <c r="AK2026" s="18">
        <f t="shared" si="26"/>
        <v>7604.14375</v>
      </c>
      <c r="AL2026" s="18">
        <f t="shared" si="27"/>
        <v>7386.8825</v>
      </c>
    </row>
    <row r="2027" ht="12.75" customHeight="1">
      <c r="A2027" s="1">
        <v>42454.0</v>
      </c>
      <c r="B2027" s="2">
        <v>591.32</v>
      </c>
      <c r="C2027" s="3">
        <v>8704.97</v>
      </c>
      <c r="D2027" s="2">
        <v>8702.0</v>
      </c>
      <c r="E2027" s="4"/>
      <c r="F2027" s="5">
        <f t="shared" si="1"/>
        <v>778.562</v>
      </c>
      <c r="G2027" s="6">
        <f t="shared" si="2"/>
        <v>1.053432593</v>
      </c>
      <c r="H2027" s="6">
        <f t="shared" si="3"/>
        <v>1.051508077</v>
      </c>
      <c r="I2027" s="5" t="b">
        <f t="shared" si="4"/>
        <v>0</v>
      </c>
      <c r="J2027" s="48">
        <f t="shared" si="5"/>
        <v>0</v>
      </c>
      <c r="K2027" s="4">
        <f t="shared" si="6"/>
        <v>-12</v>
      </c>
      <c r="L2027" s="7">
        <f t="shared" si="7"/>
        <v>-0.0003411844039</v>
      </c>
      <c r="M2027" s="50" t="b">
        <f t="shared" si="8"/>
        <v>0</v>
      </c>
      <c r="N2027" s="50" t="b">
        <f t="shared" si="9"/>
        <v>0</v>
      </c>
      <c r="O2027" s="50">
        <f t="shared" si="10"/>
        <v>-1</v>
      </c>
      <c r="P2027" s="4">
        <f t="shared" si="38"/>
        <v>155250</v>
      </c>
      <c r="Q2027" s="21">
        <f t="shared" si="31"/>
        <v>-1</v>
      </c>
      <c r="V2027" s="52"/>
      <c r="W2027" s="53" t="str">
        <f t="shared" si="33"/>
        <v/>
      </c>
      <c r="AE2027" s="16"/>
      <c r="AF2027" s="17" t="str">
        <f t="shared" si="30"/>
        <v>#VALUE!</v>
      </c>
      <c r="AG2027" s="17" t="str">
        <f t="shared" si="22"/>
        <v>#N/A</v>
      </c>
      <c r="AH2027" s="17" t="str">
        <f t="shared" si="23"/>
        <v>#N/A</v>
      </c>
      <c r="AI2027" s="34">
        <f t="shared" si="24"/>
        <v>1</v>
      </c>
      <c r="AJ2027" s="18">
        <f t="shared" si="25"/>
        <v>7834.473</v>
      </c>
      <c r="AK2027" s="18">
        <f t="shared" si="26"/>
        <v>7616.84875</v>
      </c>
      <c r="AL2027" s="18">
        <f t="shared" si="27"/>
        <v>7399.2245</v>
      </c>
    </row>
    <row r="2028" ht="12.75" customHeight="1">
      <c r="A2028" s="1">
        <v>42453.0</v>
      </c>
      <c r="B2028" s="2">
        <v>793.5</v>
      </c>
      <c r="C2028" s="3">
        <v>8743.38</v>
      </c>
      <c r="D2028" s="2">
        <v>8714.0</v>
      </c>
      <c r="E2028" s="4"/>
      <c r="F2028" s="5">
        <f t="shared" si="1"/>
        <v>894.466</v>
      </c>
      <c r="G2028" s="6">
        <f t="shared" si="2"/>
        <v>1.058961238</v>
      </c>
      <c r="H2028" s="6">
        <f t="shared" si="3"/>
        <v>1.422524684</v>
      </c>
      <c r="I2028" s="5" t="b">
        <f t="shared" si="4"/>
        <v>0</v>
      </c>
      <c r="J2028" s="48">
        <f t="shared" si="5"/>
        <v>0</v>
      </c>
      <c r="K2028" s="4">
        <f t="shared" si="6"/>
        <v>-7</v>
      </c>
      <c r="L2028" s="7">
        <f t="shared" si="7"/>
        <v>-0.00336025656</v>
      </c>
      <c r="M2028" s="50" t="b">
        <f t="shared" si="8"/>
        <v>0</v>
      </c>
      <c r="N2028" s="50" t="b">
        <f t="shared" si="9"/>
        <v>0</v>
      </c>
      <c r="O2028" s="50">
        <f t="shared" si="10"/>
        <v>1</v>
      </c>
      <c r="P2028" s="4">
        <f t="shared" si="38"/>
        <v>155850</v>
      </c>
      <c r="Q2028" s="21">
        <f t="shared" si="31"/>
        <v>1</v>
      </c>
      <c r="V2028" s="52"/>
      <c r="W2028" s="53" t="str">
        <f t="shared" si="33"/>
        <v/>
      </c>
      <c r="AE2028" s="16"/>
      <c r="AF2028" s="17" t="str">
        <f t="shared" si="30"/>
        <v>#VALUE!</v>
      </c>
      <c r="AG2028" s="17" t="str">
        <f t="shared" si="22"/>
        <v>#N/A</v>
      </c>
      <c r="AH2028" s="17" t="str">
        <f t="shared" si="23"/>
        <v>#N/A</v>
      </c>
      <c r="AI2028" s="34">
        <f t="shared" si="24"/>
        <v>1</v>
      </c>
      <c r="AJ2028" s="18">
        <f t="shared" si="25"/>
        <v>7869.042</v>
      </c>
      <c r="AK2028" s="18">
        <f t="shared" si="26"/>
        <v>7650.4575</v>
      </c>
      <c r="AL2028" s="18">
        <f t="shared" si="27"/>
        <v>7431.873</v>
      </c>
    </row>
    <row r="2029" ht="12.75" customHeight="1">
      <c r="A2029" s="1">
        <v>42452.0</v>
      </c>
      <c r="B2029" s="2">
        <v>817.21</v>
      </c>
      <c r="C2029" s="3">
        <v>8766.09</v>
      </c>
      <c r="D2029" s="2">
        <v>8721.0</v>
      </c>
      <c r="E2029" s="4"/>
      <c r="F2029" s="5">
        <f t="shared" si="1"/>
        <v>953.808</v>
      </c>
      <c r="G2029" s="6">
        <f t="shared" si="2"/>
        <v>1.062701149</v>
      </c>
      <c r="H2029" s="6">
        <f t="shared" si="3"/>
        <v>1.423198181</v>
      </c>
      <c r="I2029" s="5" t="b">
        <f t="shared" si="4"/>
        <v>0</v>
      </c>
      <c r="J2029" s="48">
        <f t="shared" si="5"/>
        <v>0</v>
      </c>
      <c r="K2029" s="4">
        <f t="shared" si="6"/>
        <v>-31</v>
      </c>
      <c r="L2029" s="7">
        <f t="shared" si="7"/>
        <v>-0.005143684356</v>
      </c>
      <c r="M2029" s="50" t="b">
        <f t="shared" si="8"/>
        <v>0</v>
      </c>
      <c r="N2029" s="50" t="b">
        <f t="shared" si="9"/>
        <v>0</v>
      </c>
      <c r="O2029" s="50">
        <f t="shared" si="10"/>
        <v>1</v>
      </c>
      <c r="P2029" s="4">
        <f t="shared" si="38"/>
        <v>156200</v>
      </c>
      <c r="Q2029" s="21">
        <f t="shared" si="31"/>
        <v>1</v>
      </c>
      <c r="V2029" s="52"/>
      <c r="W2029" s="53" t="str">
        <f t="shared" si="33"/>
        <v/>
      </c>
      <c r="AE2029" s="16"/>
      <c r="AF2029" s="17" t="str">
        <f t="shared" si="30"/>
        <v>#VALUE!</v>
      </c>
      <c r="AG2029" s="17" t="str">
        <f t="shared" si="22"/>
        <v>#N/A</v>
      </c>
      <c r="AH2029" s="17" t="str">
        <f t="shared" si="23"/>
        <v>#N/A</v>
      </c>
      <c r="AI2029" s="34">
        <f t="shared" si="24"/>
        <v>1</v>
      </c>
      <c r="AJ2029" s="18">
        <f t="shared" si="25"/>
        <v>7889.481</v>
      </c>
      <c r="AK2029" s="18">
        <f t="shared" si="26"/>
        <v>7670.32875</v>
      </c>
      <c r="AL2029" s="18">
        <f t="shared" si="27"/>
        <v>7451.1765</v>
      </c>
    </row>
    <row r="2030" ht="12.75" customHeight="1">
      <c r="A2030" s="1">
        <v>42451.0</v>
      </c>
      <c r="B2030" s="2">
        <v>862.36</v>
      </c>
      <c r="C2030" s="3">
        <v>8785.68</v>
      </c>
      <c r="D2030" s="2">
        <v>8752.0</v>
      </c>
      <c r="E2030" s="4"/>
      <c r="F2030" s="5">
        <f t="shared" si="1"/>
        <v>978.54</v>
      </c>
      <c r="G2030" s="6">
        <f t="shared" si="2"/>
        <v>1.066171998</v>
      </c>
      <c r="H2030" s="6">
        <f t="shared" si="3"/>
        <v>1.422851987</v>
      </c>
      <c r="I2030" s="5" t="b">
        <f t="shared" si="4"/>
        <v>0</v>
      </c>
      <c r="J2030" s="48">
        <f t="shared" si="5"/>
        <v>0</v>
      </c>
      <c r="K2030" s="4">
        <f t="shared" si="6"/>
        <v>7</v>
      </c>
      <c r="L2030" s="7">
        <f t="shared" si="7"/>
        <v>-0.003833510895</v>
      </c>
      <c r="M2030" s="50" t="b">
        <f t="shared" si="8"/>
        <v>0</v>
      </c>
      <c r="N2030" s="50" t="b">
        <f t="shared" si="9"/>
        <v>0</v>
      </c>
      <c r="O2030" s="50">
        <f t="shared" si="10"/>
        <v>1</v>
      </c>
      <c r="P2030" s="4">
        <f t="shared" si="38"/>
        <v>157750</v>
      </c>
      <c r="Q2030" s="21">
        <f t="shared" si="31"/>
        <v>1</v>
      </c>
      <c r="V2030" s="52"/>
      <c r="W2030" s="53" t="str">
        <f t="shared" si="33"/>
        <v/>
      </c>
      <c r="AE2030" s="16"/>
      <c r="AF2030" s="17" t="str">
        <f t="shared" si="30"/>
        <v>#VALUE!</v>
      </c>
      <c r="AG2030" s="17" t="str">
        <f t="shared" si="22"/>
        <v>#N/A</v>
      </c>
      <c r="AH2030" s="17" t="str">
        <f t="shared" si="23"/>
        <v>#N/A</v>
      </c>
      <c r="AI2030" s="34">
        <f t="shared" si="24"/>
        <v>1</v>
      </c>
      <c r="AJ2030" s="18">
        <f t="shared" si="25"/>
        <v>7907.112</v>
      </c>
      <c r="AK2030" s="18">
        <f t="shared" si="26"/>
        <v>7687.47</v>
      </c>
      <c r="AL2030" s="18">
        <f t="shared" si="27"/>
        <v>7467.828</v>
      </c>
    </row>
    <row r="2031" ht="12.75" customHeight="1">
      <c r="A2031" s="1">
        <v>42450.0</v>
      </c>
      <c r="B2031" s="2">
        <v>828.42</v>
      </c>
      <c r="C2031" s="3">
        <v>8812.7</v>
      </c>
      <c r="D2031" s="2">
        <v>8745.0</v>
      </c>
      <c r="E2031" s="4"/>
      <c r="F2031" s="5">
        <f t="shared" si="1"/>
        <v>1037.112</v>
      </c>
      <c r="G2031" s="6">
        <f t="shared" si="2"/>
        <v>1.070459909</v>
      </c>
      <c r="H2031" s="6">
        <f t="shared" si="3"/>
        <v>1.421285413</v>
      </c>
      <c r="I2031" s="5" t="b">
        <f t="shared" si="4"/>
        <v>0</v>
      </c>
      <c r="J2031" s="48">
        <f t="shared" si="5"/>
        <v>0</v>
      </c>
      <c r="K2031" s="4">
        <f t="shared" si="6"/>
        <v>-18</v>
      </c>
      <c r="L2031" s="7">
        <f t="shared" si="7"/>
        <v>-0.007682095158</v>
      </c>
      <c r="M2031" s="50" t="b">
        <f t="shared" si="8"/>
        <v>0</v>
      </c>
      <c r="N2031" s="50" t="b">
        <f t="shared" si="9"/>
        <v>0</v>
      </c>
      <c r="O2031" s="50">
        <f t="shared" si="10"/>
        <v>1</v>
      </c>
      <c r="P2031" s="4">
        <f t="shared" si="38"/>
        <v>157400</v>
      </c>
      <c r="Q2031" s="21">
        <f t="shared" si="31"/>
        <v>1</v>
      </c>
      <c r="V2031" s="52"/>
      <c r="W2031" s="53" t="str">
        <f t="shared" si="33"/>
        <v/>
      </c>
      <c r="AE2031" s="16"/>
      <c r="AF2031" s="17" t="str">
        <f t="shared" si="30"/>
        <v>#VALUE!</v>
      </c>
      <c r="AG2031" s="17" t="str">
        <f t="shared" si="22"/>
        <v>#N/A</v>
      </c>
      <c r="AH2031" s="17" t="str">
        <f t="shared" si="23"/>
        <v>#N/A</v>
      </c>
      <c r="AI2031" s="34">
        <f t="shared" si="24"/>
        <v>1</v>
      </c>
      <c r="AJ2031" s="18">
        <f t="shared" si="25"/>
        <v>7931.43</v>
      </c>
      <c r="AK2031" s="18">
        <f t="shared" si="26"/>
        <v>7711.1125</v>
      </c>
      <c r="AL2031" s="18">
        <f t="shared" si="27"/>
        <v>7490.795</v>
      </c>
    </row>
    <row r="2032" ht="12.75" customHeight="1">
      <c r="A2032" s="1">
        <v>42447.0</v>
      </c>
      <c r="B2032" s="2">
        <v>1170.84</v>
      </c>
      <c r="C2032" s="3">
        <v>8810.71</v>
      </c>
      <c r="D2032" s="2">
        <v>8763.0</v>
      </c>
      <c r="E2032" s="4"/>
      <c r="F2032" s="5">
        <f t="shared" si="1"/>
        <v>1071.474</v>
      </c>
      <c r="G2032" s="6">
        <f t="shared" si="2"/>
        <v>1.071580643</v>
      </c>
      <c r="H2032" s="6">
        <f t="shared" si="3"/>
        <v>1.41976762</v>
      </c>
      <c r="I2032" s="5" t="b">
        <f t="shared" si="4"/>
        <v>0</v>
      </c>
      <c r="J2032" s="48">
        <f t="shared" si="5"/>
        <v>0</v>
      </c>
      <c r="K2032" s="4">
        <f t="shared" si="6"/>
        <v>65</v>
      </c>
      <c r="L2032" s="7">
        <f t="shared" si="7"/>
        <v>-0.005415000607</v>
      </c>
      <c r="M2032" s="50" t="b">
        <f t="shared" si="8"/>
        <v>0</v>
      </c>
      <c r="N2032" s="50" t="b">
        <f t="shared" si="9"/>
        <v>0</v>
      </c>
      <c r="O2032" s="50">
        <f t="shared" si="10"/>
        <v>1</v>
      </c>
      <c r="P2032" s="4">
        <f t="shared" si="38"/>
        <v>158300</v>
      </c>
      <c r="Q2032" s="21">
        <f t="shared" si="31"/>
        <v>1</v>
      </c>
      <c r="V2032" s="52"/>
      <c r="W2032" s="53" t="str">
        <f t="shared" si="33"/>
        <v/>
      </c>
      <c r="AE2032" s="16"/>
      <c r="AF2032" s="17" t="str">
        <f t="shared" si="30"/>
        <v>#VALUE!</v>
      </c>
      <c r="AG2032" s="17" t="str">
        <f t="shared" si="22"/>
        <v>#N/A</v>
      </c>
      <c r="AH2032" s="17" t="str">
        <f t="shared" si="23"/>
        <v>#N/A</v>
      </c>
      <c r="AI2032" s="34">
        <f t="shared" si="24"/>
        <v>1</v>
      </c>
      <c r="AJ2032" s="18">
        <f t="shared" si="25"/>
        <v>7929.639</v>
      </c>
      <c r="AK2032" s="18">
        <f t="shared" si="26"/>
        <v>7709.37125</v>
      </c>
      <c r="AL2032" s="18">
        <f t="shared" si="27"/>
        <v>7489.1035</v>
      </c>
    </row>
    <row r="2033" ht="12.75" customHeight="1">
      <c r="A2033" s="1">
        <v>42446.0</v>
      </c>
      <c r="B2033" s="2">
        <v>1090.21</v>
      </c>
      <c r="C2033" s="3">
        <v>8734.54</v>
      </c>
      <c r="D2033" s="2">
        <v>8698.0</v>
      </c>
      <c r="E2033" s="4"/>
      <c r="F2033" s="5">
        <f t="shared" si="1"/>
        <v>1013.366</v>
      </c>
      <c r="G2033" s="6">
        <f t="shared" si="2"/>
        <v>1.063906835</v>
      </c>
      <c r="H2033" s="6">
        <f t="shared" si="3"/>
        <v>1.413612886</v>
      </c>
      <c r="I2033" s="5" t="b">
        <f t="shared" si="4"/>
        <v>0</v>
      </c>
      <c r="J2033" s="48">
        <f t="shared" si="5"/>
        <v>0</v>
      </c>
      <c r="K2033" s="4">
        <f t="shared" si="6"/>
        <v>7</v>
      </c>
      <c r="L2033" s="7">
        <f t="shared" si="7"/>
        <v>-0.004183391455</v>
      </c>
      <c r="M2033" s="50" t="b">
        <f t="shared" si="8"/>
        <v>0</v>
      </c>
      <c r="N2033" s="50" t="b">
        <f t="shared" si="9"/>
        <v>0</v>
      </c>
      <c r="O2033" s="50">
        <f t="shared" si="10"/>
        <v>1</v>
      </c>
      <c r="P2033" s="4">
        <f t="shared" si="38"/>
        <v>155050</v>
      </c>
      <c r="Q2033" s="21">
        <f t="shared" si="31"/>
        <v>1</v>
      </c>
      <c r="V2033" s="52"/>
      <c r="W2033" s="53" t="str">
        <f t="shared" si="33"/>
        <v/>
      </c>
      <c r="AE2033" s="16"/>
      <c r="AF2033" s="17" t="str">
        <f t="shared" si="30"/>
        <v>#VALUE!</v>
      </c>
      <c r="AG2033" s="17" t="str">
        <f t="shared" si="22"/>
        <v>#N/A</v>
      </c>
      <c r="AH2033" s="17" t="str">
        <f t="shared" si="23"/>
        <v>#N/A</v>
      </c>
      <c r="AI2033" s="34">
        <f t="shared" si="24"/>
        <v>1</v>
      </c>
      <c r="AJ2033" s="18">
        <f t="shared" si="25"/>
        <v>7861.086</v>
      </c>
      <c r="AK2033" s="18">
        <f t="shared" si="26"/>
        <v>7642.7225</v>
      </c>
      <c r="AL2033" s="18">
        <f t="shared" si="27"/>
        <v>7424.359</v>
      </c>
    </row>
    <row r="2034" ht="12.75" customHeight="1">
      <c r="A2034" s="1">
        <v>42445.0</v>
      </c>
      <c r="B2034" s="2">
        <v>940.87</v>
      </c>
      <c r="C2034" s="3">
        <v>8699.14</v>
      </c>
      <c r="D2034" s="2">
        <v>8691.0</v>
      </c>
      <c r="E2034" s="4"/>
      <c r="F2034" s="5">
        <f t="shared" si="1"/>
        <v>966.144</v>
      </c>
      <c r="G2034" s="6">
        <f t="shared" si="2"/>
        <v>1.061090714</v>
      </c>
      <c r="H2034" s="6">
        <f t="shared" si="3"/>
        <v>1.423590544</v>
      </c>
      <c r="I2034" s="5" t="b">
        <f t="shared" si="4"/>
        <v>0</v>
      </c>
      <c r="J2034" s="48">
        <f t="shared" si="5"/>
        <v>0</v>
      </c>
      <c r="K2034" s="4">
        <f t="shared" si="6"/>
        <v>88</v>
      </c>
      <c r="L2034" s="7">
        <f t="shared" si="7"/>
        <v>-0.0009357246808</v>
      </c>
      <c r="M2034" s="50" t="b">
        <f t="shared" si="8"/>
        <v>0</v>
      </c>
      <c r="N2034" s="50" t="b">
        <f t="shared" si="9"/>
        <v>0</v>
      </c>
      <c r="O2034" s="50">
        <f t="shared" si="10"/>
        <v>1</v>
      </c>
      <c r="P2034" s="4">
        <f t="shared" si="38"/>
        <v>154700</v>
      </c>
      <c r="Q2034" s="21">
        <f t="shared" si="31"/>
        <v>1</v>
      </c>
      <c r="V2034" s="52"/>
      <c r="W2034" s="53" t="str">
        <f t="shared" si="33"/>
        <v/>
      </c>
      <c r="AE2034" s="16"/>
      <c r="AF2034" s="17" t="str">
        <f t="shared" si="30"/>
        <v>#VALUE!</v>
      </c>
      <c r="AG2034" s="17" t="str">
        <f t="shared" si="22"/>
        <v>#N/A</v>
      </c>
      <c r="AH2034" s="17" t="str">
        <f t="shared" si="23"/>
        <v>#N/A</v>
      </c>
      <c r="AI2034" s="34">
        <f t="shared" si="24"/>
        <v>1</v>
      </c>
      <c r="AJ2034" s="18">
        <f t="shared" si="25"/>
        <v>7829.226</v>
      </c>
      <c r="AK2034" s="18">
        <f t="shared" si="26"/>
        <v>7611.7475</v>
      </c>
      <c r="AL2034" s="18">
        <f t="shared" si="27"/>
        <v>7394.269</v>
      </c>
    </row>
    <row r="2035" ht="12.75" customHeight="1">
      <c r="A2035" s="1">
        <v>42444.0</v>
      </c>
      <c r="B2035" s="2">
        <v>1155.22</v>
      </c>
      <c r="C2035" s="3">
        <v>8611.18</v>
      </c>
      <c r="D2035" s="2">
        <v>8603.0</v>
      </c>
      <c r="E2035" s="4"/>
      <c r="F2035" s="5">
        <f t="shared" si="1"/>
        <v>951.23</v>
      </c>
      <c r="G2035" s="6">
        <f t="shared" si="2"/>
        <v>1.051608567</v>
      </c>
      <c r="H2035" s="6">
        <f t="shared" si="3"/>
        <v>1.425538146</v>
      </c>
      <c r="I2035" s="5" t="b">
        <f t="shared" si="4"/>
        <v>0</v>
      </c>
      <c r="J2035" s="48">
        <f t="shared" si="5"/>
        <v>0</v>
      </c>
      <c r="K2035" s="4">
        <f t="shared" si="6"/>
        <v>-138</v>
      </c>
      <c r="L2035" s="7">
        <f t="shared" si="7"/>
        <v>-0.0009499278844</v>
      </c>
      <c r="M2035" s="50" t="b">
        <f t="shared" si="8"/>
        <v>0</v>
      </c>
      <c r="N2035" s="50" t="b">
        <f t="shared" si="9"/>
        <v>0</v>
      </c>
      <c r="O2035" s="50">
        <f t="shared" si="10"/>
        <v>1</v>
      </c>
      <c r="P2035" s="4">
        <f t="shared" si="38"/>
        <v>150300</v>
      </c>
      <c r="Q2035" s="21">
        <f t="shared" si="31"/>
        <v>1</v>
      </c>
      <c r="V2035" s="52"/>
      <c r="W2035" s="53" t="str">
        <f t="shared" si="33"/>
        <v/>
      </c>
      <c r="AE2035" s="16"/>
      <c r="AF2035" s="17" t="str">
        <f t="shared" si="30"/>
        <v>#VALUE!</v>
      </c>
      <c r="AG2035" s="17" t="str">
        <f t="shared" si="22"/>
        <v>#N/A</v>
      </c>
      <c r="AH2035" s="17" t="str">
        <f t="shared" si="23"/>
        <v>#N/A</v>
      </c>
      <c r="AI2035" s="34">
        <f t="shared" si="24"/>
        <v>1</v>
      </c>
      <c r="AJ2035" s="18">
        <f t="shared" si="25"/>
        <v>7750.062</v>
      </c>
      <c r="AK2035" s="18">
        <f t="shared" si="26"/>
        <v>7534.7825</v>
      </c>
      <c r="AL2035" s="18">
        <f t="shared" si="27"/>
        <v>7319.503</v>
      </c>
    </row>
    <row r="2036" ht="12.75" customHeight="1">
      <c r="A2036" s="1">
        <v>42443.0</v>
      </c>
      <c r="B2036" s="2">
        <v>1000.23</v>
      </c>
      <c r="C2036" s="3">
        <v>8747.9</v>
      </c>
      <c r="D2036" s="2">
        <v>8741.0</v>
      </c>
      <c r="E2036" s="4"/>
      <c r="F2036" s="5">
        <f t="shared" si="1"/>
        <v>931.088</v>
      </c>
      <c r="G2036" s="6">
        <f t="shared" si="2"/>
        <v>1.069164585</v>
      </c>
      <c r="H2036" s="6">
        <f t="shared" si="3"/>
        <v>1.308437616</v>
      </c>
      <c r="I2036" s="5" t="b">
        <f t="shared" si="4"/>
        <v>0</v>
      </c>
      <c r="J2036" s="48">
        <f t="shared" si="5"/>
        <v>0</v>
      </c>
      <c r="K2036" s="4">
        <f t="shared" si="6"/>
        <v>34</v>
      </c>
      <c r="L2036" s="7">
        <f t="shared" si="7"/>
        <v>-0.0007887607311</v>
      </c>
      <c r="M2036" s="50" t="b">
        <f t="shared" si="8"/>
        <v>0</v>
      </c>
      <c r="N2036" s="50" t="b">
        <f t="shared" si="9"/>
        <v>0</v>
      </c>
      <c r="O2036" s="50">
        <f t="shared" si="10"/>
        <v>1</v>
      </c>
      <c r="P2036" s="4">
        <f t="shared" si="38"/>
        <v>157200</v>
      </c>
      <c r="Q2036" s="21">
        <f t="shared" si="31"/>
        <v>1</v>
      </c>
      <c r="V2036" s="52"/>
      <c r="W2036" s="53" t="str">
        <f t="shared" si="33"/>
        <v/>
      </c>
      <c r="AE2036" s="16"/>
      <c r="AF2036" s="17" t="str">
        <f t="shared" si="30"/>
        <v>#VALUE!</v>
      </c>
      <c r="AG2036" s="17" t="str">
        <f t="shared" si="22"/>
        <v>#N/A</v>
      </c>
      <c r="AH2036" s="17" t="str">
        <f t="shared" si="23"/>
        <v>#N/A</v>
      </c>
      <c r="AI2036" s="34">
        <f t="shared" si="24"/>
        <v>1</v>
      </c>
      <c r="AJ2036" s="18">
        <f t="shared" si="25"/>
        <v>7873.11</v>
      </c>
      <c r="AK2036" s="18">
        <f t="shared" si="26"/>
        <v>7654.4125</v>
      </c>
      <c r="AL2036" s="18">
        <f t="shared" si="27"/>
        <v>7435.715</v>
      </c>
    </row>
    <row r="2037" ht="12.75" customHeight="1">
      <c r="A2037" s="1">
        <v>42440.0</v>
      </c>
      <c r="B2037" s="2">
        <v>880.3</v>
      </c>
      <c r="C2037" s="3">
        <v>8706.14</v>
      </c>
      <c r="D2037" s="2">
        <v>8707.0</v>
      </c>
      <c r="E2037" s="4"/>
      <c r="F2037" s="5">
        <f t="shared" si="1"/>
        <v>925.432</v>
      </c>
      <c r="G2037" s="6">
        <f t="shared" si="2"/>
        <v>1.065185246</v>
      </c>
      <c r="H2037" s="6">
        <f t="shared" si="3"/>
        <v>1.311430897</v>
      </c>
      <c r="I2037" s="5" t="b">
        <f t="shared" si="4"/>
        <v>0</v>
      </c>
      <c r="J2037" s="48">
        <f t="shared" si="5"/>
        <v>0</v>
      </c>
      <c r="K2037" s="4">
        <f t="shared" si="6"/>
        <v>66</v>
      </c>
      <c r="L2037" s="7">
        <f t="shared" si="7"/>
        <v>0.0000987808604</v>
      </c>
      <c r="M2037" s="50" t="b">
        <f t="shared" si="8"/>
        <v>0</v>
      </c>
      <c r="N2037" s="50" t="b">
        <f t="shared" si="9"/>
        <v>0</v>
      </c>
      <c r="O2037" s="50">
        <f t="shared" si="10"/>
        <v>1</v>
      </c>
      <c r="P2037" s="4">
        <f t="shared" si="38"/>
        <v>155500</v>
      </c>
      <c r="Q2037" s="21">
        <f t="shared" si="31"/>
        <v>1</v>
      </c>
      <c r="V2037" s="52"/>
      <c r="W2037" s="53" t="str">
        <f t="shared" si="33"/>
        <v/>
      </c>
      <c r="AE2037" s="16"/>
      <c r="AF2037" s="17" t="str">
        <f t="shared" si="30"/>
        <v>#VALUE!</v>
      </c>
      <c r="AG2037" s="17" t="str">
        <f t="shared" si="22"/>
        <v>#N/A</v>
      </c>
      <c r="AH2037" s="17" t="str">
        <f t="shared" si="23"/>
        <v>#N/A</v>
      </c>
      <c r="AI2037" s="34">
        <f t="shared" si="24"/>
        <v>1</v>
      </c>
      <c r="AJ2037" s="18">
        <f t="shared" si="25"/>
        <v>7835.526</v>
      </c>
      <c r="AK2037" s="18">
        <f t="shared" si="26"/>
        <v>7617.8725</v>
      </c>
      <c r="AL2037" s="18">
        <f t="shared" si="27"/>
        <v>7400.219</v>
      </c>
    </row>
    <row r="2038" ht="12.75" customHeight="1">
      <c r="A2038" s="1">
        <v>42439.0</v>
      </c>
      <c r="B2038" s="2">
        <v>854.1</v>
      </c>
      <c r="C2038" s="3">
        <v>8660.7</v>
      </c>
      <c r="D2038" s="2">
        <v>8641.0</v>
      </c>
      <c r="E2038" s="4"/>
      <c r="F2038" s="5">
        <f t="shared" si="1"/>
        <v>936.356</v>
      </c>
      <c r="G2038" s="6">
        <f t="shared" si="2"/>
        <v>1.060409088</v>
      </c>
      <c r="H2038" s="6">
        <f t="shared" si="3"/>
        <v>1.311792252</v>
      </c>
      <c r="I2038" s="5" t="b">
        <f t="shared" si="4"/>
        <v>0</v>
      </c>
      <c r="J2038" s="48">
        <f t="shared" si="5"/>
        <v>0</v>
      </c>
      <c r="K2038" s="4">
        <f t="shared" si="6"/>
        <v>21</v>
      </c>
      <c r="L2038" s="7">
        <f t="shared" si="7"/>
        <v>-0.002274642927</v>
      </c>
      <c r="M2038" s="50" t="b">
        <f t="shared" si="8"/>
        <v>0</v>
      </c>
      <c r="N2038" s="50" t="b">
        <f t="shared" si="9"/>
        <v>0</v>
      </c>
      <c r="O2038" s="50">
        <f t="shared" si="10"/>
        <v>1</v>
      </c>
      <c r="P2038" s="4">
        <f t="shared" si="38"/>
        <v>152200</v>
      </c>
      <c r="Q2038" s="21">
        <f t="shared" si="31"/>
        <v>1</v>
      </c>
      <c r="V2038" s="52"/>
      <c r="W2038" s="53" t="str">
        <f t="shared" si="33"/>
        <v/>
      </c>
      <c r="AE2038" s="16"/>
      <c r="AF2038" s="17" t="str">
        <f t="shared" si="30"/>
        <v>#VALUE!</v>
      </c>
      <c r="AG2038" s="17" t="str">
        <f t="shared" si="22"/>
        <v>#N/A</v>
      </c>
      <c r="AH2038" s="17" t="str">
        <f t="shared" si="23"/>
        <v>#N/A</v>
      </c>
      <c r="AI2038" s="34">
        <f t="shared" si="24"/>
        <v>1</v>
      </c>
      <c r="AJ2038" s="18">
        <f t="shared" si="25"/>
        <v>7794.63</v>
      </c>
      <c r="AK2038" s="18">
        <f t="shared" si="26"/>
        <v>7578.1125</v>
      </c>
      <c r="AL2038" s="18">
        <f t="shared" si="27"/>
        <v>7361.595</v>
      </c>
    </row>
    <row r="2039" ht="12.75" customHeight="1">
      <c r="A2039" s="1">
        <v>42438.0</v>
      </c>
      <c r="B2039" s="2">
        <v>866.3</v>
      </c>
      <c r="C2039" s="3">
        <v>8634.11</v>
      </c>
      <c r="D2039" s="2">
        <v>8620.0</v>
      </c>
      <c r="E2039" s="4"/>
      <c r="F2039" s="5">
        <f t="shared" si="1"/>
        <v>966.518</v>
      </c>
      <c r="G2039" s="6">
        <f t="shared" si="2"/>
        <v>1.057598946</v>
      </c>
      <c r="H2039" s="6">
        <f t="shared" si="3"/>
        <v>1.311192007</v>
      </c>
      <c r="I2039" s="5" t="b">
        <f t="shared" si="4"/>
        <v>0</v>
      </c>
      <c r="J2039" s="48">
        <f t="shared" si="5"/>
        <v>0</v>
      </c>
      <c r="K2039" s="4">
        <f t="shared" si="6"/>
        <v>6</v>
      </c>
      <c r="L2039" s="7">
        <f t="shared" si="7"/>
        <v>-0.001634215918</v>
      </c>
      <c r="M2039" s="50" t="b">
        <f t="shared" si="8"/>
        <v>0</v>
      </c>
      <c r="N2039" s="50" t="b">
        <f t="shared" si="9"/>
        <v>0</v>
      </c>
      <c r="O2039" s="50">
        <f t="shared" si="10"/>
        <v>1</v>
      </c>
      <c r="P2039" s="4">
        <f t="shared" si="38"/>
        <v>151150</v>
      </c>
      <c r="Q2039" s="21">
        <f t="shared" si="31"/>
        <v>1</v>
      </c>
      <c r="V2039" s="52"/>
      <c r="W2039" s="53" t="str">
        <f t="shared" si="33"/>
        <v/>
      </c>
      <c r="AE2039" s="16"/>
      <c r="AF2039" s="17" t="str">
        <f t="shared" si="30"/>
        <v>#VALUE!</v>
      </c>
      <c r="AG2039" s="17" t="str">
        <f t="shared" si="22"/>
        <v>#N/A</v>
      </c>
      <c r="AH2039" s="17" t="str">
        <f t="shared" si="23"/>
        <v>#N/A</v>
      </c>
      <c r="AI2039" s="34">
        <f t="shared" si="24"/>
        <v>1</v>
      </c>
      <c r="AJ2039" s="18">
        <f t="shared" si="25"/>
        <v>7770.699</v>
      </c>
      <c r="AK2039" s="18">
        <f t="shared" si="26"/>
        <v>7554.84625</v>
      </c>
      <c r="AL2039" s="18">
        <f t="shared" si="27"/>
        <v>7338.9935</v>
      </c>
    </row>
    <row r="2040" ht="12.75" customHeight="1">
      <c r="A2040" s="1">
        <v>42437.0</v>
      </c>
      <c r="B2040" s="2">
        <v>1054.51</v>
      </c>
      <c r="C2040" s="3">
        <v>8664.31</v>
      </c>
      <c r="D2040" s="2">
        <v>8614.0</v>
      </c>
      <c r="E2040" s="4"/>
      <c r="F2040" s="5">
        <f t="shared" si="1"/>
        <v>995.138</v>
      </c>
      <c r="G2040" s="6">
        <f t="shared" si="2"/>
        <v>1.061808682</v>
      </c>
      <c r="H2040" s="6">
        <f t="shared" si="3"/>
        <v>1.312842642</v>
      </c>
      <c r="I2040" s="5" t="b">
        <f t="shared" si="4"/>
        <v>0</v>
      </c>
      <c r="J2040" s="48">
        <f t="shared" si="5"/>
        <v>0</v>
      </c>
      <c r="K2040" s="4">
        <f t="shared" si="6"/>
        <v>9</v>
      </c>
      <c r="L2040" s="7">
        <f t="shared" si="7"/>
        <v>-0.005806578943</v>
      </c>
      <c r="M2040" s="50" t="b">
        <f t="shared" si="8"/>
        <v>0</v>
      </c>
      <c r="N2040" s="50" t="b">
        <f t="shared" si="9"/>
        <v>0</v>
      </c>
      <c r="O2040" s="50">
        <f t="shared" si="10"/>
        <v>1</v>
      </c>
      <c r="P2040" s="4">
        <f t="shared" si="38"/>
        <v>150850</v>
      </c>
      <c r="Q2040" s="21">
        <f t="shared" si="31"/>
        <v>1</v>
      </c>
      <c r="V2040" s="52"/>
      <c r="W2040" s="53" t="str">
        <f t="shared" si="33"/>
        <v/>
      </c>
      <c r="AE2040" s="16"/>
      <c r="AF2040" s="17" t="str">
        <f t="shared" si="30"/>
        <v>#VALUE!</v>
      </c>
      <c r="AG2040" s="17" t="str">
        <f t="shared" si="22"/>
        <v>#N/A</v>
      </c>
      <c r="AH2040" s="17" t="str">
        <f t="shared" si="23"/>
        <v>#N/A</v>
      </c>
      <c r="AI2040" s="34">
        <f t="shared" si="24"/>
        <v>1</v>
      </c>
      <c r="AJ2040" s="18">
        <f t="shared" si="25"/>
        <v>7797.879</v>
      </c>
      <c r="AK2040" s="18">
        <f t="shared" si="26"/>
        <v>7581.27125</v>
      </c>
      <c r="AL2040" s="18">
        <f t="shared" si="27"/>
        <v>7364.6635</v>
      </c>
    </row>
    <row r="2041" ht="12.75" customHeight="1">
      <c r="A2041" s="1">
        <v>42436.0</v>
      </c>
      <c r="B2041" s="2">
        <v>971.95</v>
      </c>
      <c r="C2041" s="3">
        <v>8659.55</v>
      </c>
      <c r="D2041" s="2">
        <v>8605.0</v>
      </c>
      <c r="E2041" s="4"/>
      <c r="F2041" s="5">
        <f t="shared" si="1"/>
        <v>965.632</v>
      </c>
      <c r="G2041" s="6">
        <f t="shared" si="2"/>
        <v>1.061676929</v>
      </c>
      <c r="H2041" s="6">
        <f t="shared" si="3"/>
        <v>1.263334168</v>
      </c>
      <c r="I2041" s="5" t="b">
        <f t="shared" si="4"/>
        <v>0</v>
      </c>
      <c r="J2041" s="48">
        <f t="shared" si="5"/>
        <v>0</v>
      </c>
      <c r="K2041" s="4">
        <f t="shared" si="6"/>
        <v>3</v>
      </c>
      <c r="L2041" s="7">
        <f t="shared" si="7"/>
        <v>-0.006299403549</v>
      </c>
      <c r="M2041" s="50" t="b">
        <f t="shared" si="8"/>
        <v>0</v>
      </c>
      <c r="N2041" s="50" t="b">
        <f t="shared" si="9"/>
        <v>0</v>
      </c>
      <c r="O2041" s="50">
        <f t="shared" si="10"/>
        <v>1</v>
      </c>
      <c r="P2041" s="4">
        <f t="shared" si="38"/>
        <v>150400</v>
      </c>
      <c r="Q2041" s="21">
        <f t="shared" si="31"/>
        <v>1</v>
      </c>
      <c r="V2041" s="52"/>
      <c r="W2041" s="53" t="str">
        <f t="shared" si="33"/>
        <v/>
      </c>
      <c r="AE2041" s="16"/>
      <c r="AF2041" s="17" t="str">
        <f t="shared" si="30"/>
        <v>#VALUE!</v>
      </c>
      <c r="AG2041" s="17" t="str">
        <f t="shared" si="22"/>
        <v>#N/A</v>
      </c>
      <c r="AH2041" s="17" t="str">
        <f t="shared" si="23"/>
        <v>#N/A</v>
      </c>
      <c r="AI2041" s="34">
        <f t="shared" si="24"/>
        <v>1</v>
      </c>
      <c r="AJ2041" s="18">
        <f t="shared" si="25"/>
        <v>7793.595</v>
      </c>
      <c r="AK2041" s="18">
        <f t="shared" si="26"/>
        <v>7577.10625</v>
      </c>
      <c r="AL2041" s="18">
        <f t="shared" si="27"/>
        <v>7360.6175</v>
      </c>
    </row>
    <row r="2042" ht="12.75" customHeight="1">
      <c r="A2042" s="1">
        <v>42433.0</v>
      </c>
      <c r="B2042" s="2">
        <v>934.92</v>
      </c>
      <c r="C2042" s="3">
        <v>8643.55</v>
      </c>
      <c r="D2042" s="2">
        <v>8602.0</v>
      </c>
      <c r="E2042" s="4"/>
      <c r="F2042" s="5">
        <f t="shared" si="1"/>
        <v>934.47</v>
      </c>
      <c r="G2042" s="6">
        <f t="shared" si="2"/>
        <v>1.060153213</v>
      </c>
      <c r="H2042" s="6">
        <f t="shared" si="3"/>
        <v>1.26524339</v>
      </c>
      <c r="I2042" s="5" t="b">
        <f t="shared" si="4"/>
        <v>0</v>
      </c>
      <c r="J2042" s="48">
        <f t="shared" si="5"/>
        <v>0</v>
      </c>
      <c r="K2042" s="4">
        <f t="shared" si="6"/>
        <v>36</v>
      </c>
      <c r="L2042" s="7">
        <f t="shared" si="7"/>
        <v>-0.004807052658</v>
      </c>
      <c r="M2042" s="50" t="b">
        <f t="shared" si="8"/>
        <v>0</v>
      </c>
      <c r="N2042" s="50" t="b">
        <f t="shared" si="9"/>
        <v>0</v>
      </c>
      <c r="O2042" s="50">
        <f t="shared" si="10"/>
        <v>1</v>
      </c>
      <c r="P2042" s="4">
        <f t="shared" si="38"/>
        <v>150250</v>
      </c>
      <c r="Q2042" s="21">
        <f t="shared" si="31"/>
        <v>1</v>
      </c>
      <c r="V2042" s="52"/>
      <c r="W2042" s="53" t="str">
        <f t="shared" si="33"/>
        <v/>
      </c>
      <c r="AE2042" s="16"/>
      <c r="AF2042" s="17" t="str">
        <f t="shared" si="30"/>
        <v>#VALUE!</v>
      </c>
      <c r="AG2042" s="17" t="str">
        <f t="shared" si="22"/>
        <v>#N/A</v>
      </c>
      <c r="AH2042" s="17" t="str">
        <f t="shared" si="23"/>
        <v>#N/A</v>
      </c>
      <c r="AI2042" s="34">
        <f t="shared" si="24"/>
        <v>1</v>
      </c>
      <c r="AJ2042" s="18">
        <f t="shared" si="25"/>
        <v>7779.195</v>
      </c>
      <c r="AK2042" s="18">
        <f t="shared" si="26"/>
        <v>7563.10625</v>
      </c>
      <c r="AL2042" s="18">
        <f t="shared" si="27"/>
        <v>7347.0175</v>
      </c>
    </row>
    <row r="2043" ht="12.75" customHeight="1">
      <c r="A2043" s="1">
        <v>42432.0</v>
      </c>
      <c r="B2043" s="2">
        <v>1004.91</v>
      </c>
      <c r="C2043" s="3">
        <v>8611.79</v>
      </c>
      <c r="D2043" s="2">
        <v>8566.0</v>
      </c>
      <c r="E2043" s="4"/>
      <c r="F2043" s="5">
        <f t="shared" si="1"/>
        <v>916.53</v>
      </c>
      <c r="G2043" s="6">
        <f t="shared" si="2"/>
        <v>1.05664711</v>
      </c>
      <c r="H2043" s="6">
        <f t="shared" si="3"/>
        <v>1.266131607</v>
      </c>
      <c r="I2043" s="5" t="b">
        <f t="shared" si="4"/>
        <v>0</v>
      </c>
      <c r="J2043" s="48">
        <f t="shared" si="5"/>
        <v>0</v>
      </c>
      <c r="K2043" s="4">
        <f t="shared" si="6"/>
        <v>49</v>
      </c>
      <c r="L2043" s="7">
        <f t="shared" si="7"/>
        <v>-0.005317129191</v>
      </c>
      <c r="M2043" s="50" t="b">
        <f t="shared" si="8"/>
        <v>0</v>
      </c>
      <c r="N2043" s="50" t="b">
        <f t="shared" si="9"/>
        <v>0</v>
      </c>
      <c r="O2043" s="50">
        <f t="shared" si="10"/>
        <v>1</v>
      </c>
      <c r="P2043" s="4">
        <f t="shared" si="38"/>
        <v>148450</v>
      </c>
      <c r="Q2043" s="21">
        <f t="shared" si="31"/>
        <v>1</v>
      </c>
      <c r="V2043" s="52"/>
      <c r="W2043" s="53" t="str">
        <f t="shared" si="33"/>
        <v/>
      </c>
      <c r="AE2043" s="16"/>
      <c r="AF2043" s="17" t="str">
        <f t="shared" si="30"/>
        <v>#VALUE!</v>
      </c>
      <c r="AG2043" s="17" t="str">
        <f t="shared" si="22"/>
        <v>#N/A</v>
      </c>
      <c r="AH2043" s="17" t="str">
        <f t="shared" si="23"/>
        <v>#N/A</v>
      </c>
      <c r="AI2043" s="34">
        <f t="shared" si="24"/>
        <v>1</v>
      </c>
      <c r="AJ2043" s="18">
        <f t="shared" si="25"/>
        <v>7750.611</v>
      </c>
      <c r="AK2043" s="18">
        <f t="shared" si="26"/>
        <v>7535.31625</v>
      </c>
      <c r="AL2043" s="18">
        <f t="shared" si="27"/>
        <v>7320.0215</v>
      </c>
    </row>
    <row r="2044" ht="12.75" customHeight="1">
      <c r="A2044" s="1">
        <v>42431.0</v>
      </c>
      <c r="B2044" s="2">
        <v>1009.4</v>
      </c>
      <c r="C2044" s="3">
        <v>8544.05</v>
      </c>
      <c r="D2044" s="2">
        <v>8517.0</v>
      </c>
      <c r="E2044" s="4"/>
      <c r="F2044" s="5">
        <f t="shared" si="1"/>
        <v>860.098</v>
      </c>
      <c r="G2044" s="6">
        <f t="shared" si="2"/>
        <v>1.048960171</v>
      </c>
      <c r="H2044" s="6">
        <f t="shared" si="3"/>
        <v>1.257761847</v>
      </c>
      <c r="I2044" s="5" t="b">
        <f t="shared" si="4"/>
        <v>0</v>
      </c>
      <c r="J2044" s="48">
        <f t="shared" si="5"/>
        <v>0</v>
      </c>
      <c r="K2044" s="4">
        <f t="shared" si="6"/>
        <v>69</v>
      </c>
      <c r="L2044" s="7">
        <f t="shared" si="7"/>
        <v>-0.003165945892</v>
      </c>
      <c r="M2044" s="50" t="b">
        <f t="shared" si="8"/>
        <v>0</v>
      </c>
      <c r="N2044" s="50" t="b">
        <f t="shared" si="9"/>
        <v>0</v>
      </c>
      <c r="O2044" s="50">
        <f t="shared" si="10"/>
        <v>1</v>
      </c>
      <c r="P2044" s="4">
        <f t="shared" si="38"/>
        <v>146000</v>
      </c>
      <c r="Q2044" s="21">
        <f t="shared" si="31"/>
        <v>1</v>
      </c>
      <c r="V2044" s="52"/>
      <c r="W2044" s="53" t="str">
        <f t="shared" si="33"/>
        <v/>
      </c>
      <c r="AE2044" s="16"/>
      <c r="AF2044" s="17" t="str">
        <f t="shared" si="30"/>
        <v>#VALUE!</v>
      </c>
      <c r="AG2044" s="17" t="str">
        <f t="shared" si="22"/>
        <v>#N/A</v>
      </c>
      <c r="AH2044" s="17" t="str">
        <f t="shared" si="23"/>
        <v>#N/A</v>
      </c>
      <c r="AI2044" s="34">
        <f t="shared" si="24"/>
        <v>1</v>
      </c>
      <c r="AJ2044" s="18">
        <f t="shared" si="25"/>
        <v>7689.645</v>
      </c>
      <c r="AK2044" s="18">
        <f t="shared" si="26"/>
        <v>7476.04375</v>
      </c>
      <c r="AL2044" s="18">
        <f t="shared" si="27"/>
        <v>7262.4425</v>
      </c>
    </row>
    <row r="2045" ht="12.75" customHeight="1">
      <c r="A2045" s="1">
        <v>42430.0</v>
      </c>
      <c r="B2045" s="2">
        <v>906.98</v>
      </c>
      <c r="C2045" s="3">
        <v>8485.69</v>
      </c>
      <c r="D2045" s="2">
        <v>8448.0</v>
      </c>
      <c r="E2045" s="4"/>
      <c r="F2045" s="5">
        <f t="shared" si="1"/>
        <v>815.052</v>
      </c>
      <c r="G2045" s="6">
        <f t="shared" si="2"/>
        <v>1.04210584</v>
      </c>
      <c r="H2045" s="6">
        <f t="shared" si="3"/>
        <v>1.138623453</v>
      </c>
      <c r="I2045" s="5" t="b">
        <f t="shared" si="4"/>
        <v>0</v>
      </c>
      <c r="J2045" s="48">
        <f t="shared" si="5"/>
        <v>0</v>
      </c>
      <c r="K2045" s="4">
        <f t="shared" si="6"/>
        <v>57</v>
      </c>
      <c r="L2045" s="7">
        <f t="shared" si="7"/>
        <v>-0.004441595203</v>
      </c>
      <c r="M2045" s="50" t="b">
        <f t="shared" si="8"/>
        <v>0</v>
      </c>
      <c r="N2045" s="50" t="b">
        <f t="shared" si="9"/>
        <v>0</v>
      </c>
      <c r="O2045" s="50">
        <f t="shared" si="10"/>
        <v>1</v>
      </c>
      <c r="P2045" s="4">
        <f t="shared" si="38"/>
        <v>142550</v>
      </c>
      <c r="Q2045" s="21">
        <f t="shared" si="31"/>
        <v>1</v>
      </c>
      <c r="V2045" s="52"/>
      <c r="W2045" s="53" t="str">
        <f t="shared" si="33"/>
        <v/>
      </c>
      <c r="AE2045" s="16"/>
      <c r="AF2045" s="17" t="str">
        <f t="shared" si="30"/>
        <v>#VALUE!</v>
      </c>
      <c r="AG2045" s="17" t="str">
        <f t="shared" si="22"/>
        <v>#N/A</v>
      </c>
      <c r="AH2045" s="17" t="str">
        <f t="shared" si="23"/>
        <v>#N/A</v>
      </c>
      <c r="AI2045" s="34">
        <f t="shared" si="24"/>
        <v>1</v>
      </c>
      <c r="AJ2045" s="18">
        <f t="shared" si="25"/>
        <v>7637.121</v>
      </c>
      <c r="AK2045" s="18">
        <f t="shared" si="26"/>
        <v>7424.97875</v>
      </c>
      <c r="AL2045" s="18">
        <f t="shared" si="27"/>
        <v>7212.8365</v>
      </c>
    </row>
    <row r="2046" ht="12.75" customHeight="1">
      <c r="A2046" s="1">
        <v>42426.0</v>
      </c>
      <c r="B2046" s="2">
        <v>816.14</v>
      </c>
      <c r="C2046" s="3">
        <v>8411.16</v>
      </c>
      <c r="D2046" s="2">
        <v>8391.0</v>
      </c>
      <c r="E2046" s="4"/>
      <c r="F2046" s="5">
        <f t="shared" si="1"/>
        <v>783.842</v>
      </c>
      <c r="G2046" s="6">
        <f t="shared" si="2"/>
        <v>1.032954672</v>
      </c>
      <c r="H2046" s="6">
        <f t="shared" si="3"/>
        <v>1.063647672</v>
      </c>
      <c r="I2046" s="5" t="b">
        <f t="shared" si="4"/>
        <v>0</v>
      </c>
      <c r="J2046" s="48">
        <f t="shared" si="5"/>
        <v>0</v>
      </c>
      <c r="K2046" s="4">
        <f t="shared" si="6"/>
        <v>54</v>
      </c>
      <c r="L2046" s="7">
        <f t="shared" si="7"/>
        <v>-0.002396815659</v>
      </c>
      <c r="M2046" s="50" t="b">
        <f t="shared" si="8"/>
        <v>0</v>
      </c>
      <c r="N2046" s="50" t="b">
        <f t="shared" si="9"/>
        <v>0</v>
      </c>
      <c r="O2046" s="50">
        <f t="shared" si="10"/>
        <v>1</v>
      </c>
      <c r="P2046" s="4">
        <f t="shared" si="38"/>
        <v>139700</v>
      </c>
      <c r="Q2046" s="21">
        <f t="shared" si="31"/>
        <v>1</v>
      </c>
      <c r="V2046" s="52"/>
      <c r="W2046" s="53" t="str">
        <f t="shared" si="33"/>
        <v/>
      </c>
      <c r="AE2046" s="16"/>
      <c r="AF2046" s="17" t="str">
        <f t="shared" si="30"/>
        <v>#VALUE!</v>
      </c>
      <c r="AG2046" s="17" t="str">
        <f t="shared" si="22"/>
        <v>#N/A</v>
      </c>
      <c r="AH2046" s="17" t="str">
        <f t="shared" si="23"/>
        <v>#N/A</v>
      </c>
      <c r="AI2046" s="34">
        <f t="shared" si="24"/>
        <v>1</v>
      </c>
      <c r="AJ2046" s="18">
        <f t="shared" si="25"/>
        <v>7570.044</v>
      </c>
      <c r="AK2046" s="18">
        <f t="shared" si="26"/>
        <v>7359.765</v>
      </c>
      <c r="AL2046" s="18">
        <f t="shared" si="27"/>
        <v>7149.486</v>
      </c>
    </row>
    <row r="2047" ht="12.75" customHeight="1">
      <c r="A2047" s="1">
        <v>42425.0</v>
      </c>
      <c r="B2047" s="2">
        <v>845.22</v>
      </c>
      <c r="C2047" s="3">
        <v>8365.86</v>
      </c>
      <c r="D2047" s="2">
        <v>8337.0</v>
      </c>
      <c r="E2047" s="4"/>
      <c r="F2047" s="5">
        <f t="shared" si="1"/>
        <v>770.934</v>
      </c>
      <c r="G2047" s="6">
        <f t="shared" si="2"/>
        <v>1.027444123</v>
      </c>
      <c r="H2047" s="6">
        <f t="shared" si="3"/>
        <v>1.065291909</v>
      </c>
      <c r="I2047" s="5" t="b">
        <f t="shared" si="4"/>
        <v>0</v>
      </c>
      <c r="J2047" s="48">
        <f t="shared" si="5"/>
        <v>0</v>
      </c>
      <c r="K2047" s="4">
        <f t="shared" si="6"/>
        <v>89</v>
      </c>
      <c r="L2047" s="7">
        <f t="shared" si="7"/>
        <v>-0.003449734994</v>
      </c>
      <c r="M2047" s="50" t="b">
        <f t="shared" si="8"/>
        <v>0</v>
      </c>
      <c r="N2047" s="50" t="b">
        <f t="shared" si="9"/>
        <v>0</v>
      </c>
      <c r="O2047" s="50">
        <f t="shared" si="10"/>
        <v>1</v>
      </c>
      <c r="P2047" s="4">
        <f t="shared" si="38"/>
        <v>137000</v>
      </c>
      <c r="Q2047" s="21">
        <f t="shared" si="31"/>
        <v>1</v>
      </c>
      <c r="V2047" s="52"/>
      <c r="W2047" s="53" t="str">
        <f t="shared" si="33"/>
        <v/>
      </c>
      <c r="AE2047" s="16"/>
      <c r="AF2047" s="17" t="str">
        <f t="shared" si="30"/>
        <v>#VALUE!</v>
      </c>
      <c r="AG2047" s="17" t="str">
        <f t="shared" si="22"/>
        <v>#N/A</v>
      </c>
      <c r="AH2047" s="17" t="str">
        <f t="shared" si="23"/>
        <v>#N/A</v>
      </c>
      <c r="AI2047" s="34">
        <f t="shared" si="24"/>
        <v>1</v>
      </c>
      <c r="AJ2047" s="18">
        <f t="shared" si="25"/>
        <v>7529.274</v>
      </c>
      <c r="AK2047" s="18">
        <f t="shared" si="26"/>
        <v>7320.1275</v>
      </c>
      <c r="AL2047" s="18">
        <f t="shared" si="27"/>
        <v>7110.981</v>
      </c>
    </row>
    <row r="2048" ht="12.75" customHeight="1">
      <c r="A2048" s="1">
        <v>42424.0</v>
      </c>
      <c r="B2048" s="2">
        <v>722.75</v>
      </c>
      <c r="C2048" s="3">
        <v>8282.86</v>
      </c>
      <c r="D2048" s="2">
        <v>8248.0</v>
      </c>
      <c r="E2048" s="4"/>
      <c r="F2048" s="5">
        <f t="shared" si="1"/>
        <v>789.986</v>
      </c>
      <c r="G2048" s="6">
        <f t="shared" si="2"/>
        <v>1.017179194</v>
      </c>
      <c r="H2048" s="6">
        <f t="shared" si="3"/>
        <v>1.186378496</v>
      </c>
      <c r="I2048" s="5" t="b">
        <f t="shared" si="4"/>
        <v>0</v>
      </c>
      <c r="J2048" s="48">
        <f t="shared" si="5"/>
        <v>0</v>
      </c>
      <c r="K2048" s="4">
        <f t="shared" si="6"/>
        <v>-70</v>
      </c>
      <c r="L2048" s="7">
        <f t="shared" si="7"/>
        <v>-0.004208691201</v>
      </c>
      <c r="M2048" s="50" t="b">
        <f t="shared" si="8"/>
        <v>0</v>
      </c>
      <c r="N2048" s="50" t="b">
        <f t="shared" si="9"/>
        <v>0</v>
      </c>
      <c r="O2048" s="50">
        <f t="shared" si="10"/>
        <v>1</v>
      </c>
      <c r="P2048" s="4">
        <f t="shared" si="38"/>
        <v>132550</v>
      </c>
      <c r="Q2048" s="21">
        <f t="shared" si="31"/>
        <v>1</v>
      </c>
      <c r="V2048" s="52"/>
      <c r="W2048" s="53" t="str">
        <f t="shared" si="33"/>
        <v/>
      </c>
      <c r="AE2048" s="16"/>
      <c r="AF2048" s="17" t="str">
        <f t="shared" si="30"/>
        <v>#VALUE!</v>
      </c>
      <c r="AG2048" s="17" t="str">
        <f t="shared" si="22"/>
        <v>#N/A</v>
      </c>
      <c r="AH2048" s="17" t="str">
        <f t="shared" si="23"/>
        <v>#N/A</v>
      </c>
      <c r="AI2048" s="34">
        <f t="shared" si="24"/>
        <v>1</v>
      </c>
      <c r="AJ2048" s="18">
        <f t="shared" si="25"/>
        <v>7454.574</v>
      </c>
      <c r="AK2048" s="18">
        <f t="shared" si="26"/>
        <v>7247.5025</v>
      </c>
      <c r="AL2048" s="18">
        <f t="shared" si="27"/>
        <v>7040.431</v>
      </c>
    </row>
    <row r="2049" ht="12.75" customHeight="1">
      <c r="A2049" s="1">
        <v>42423.0</v>
      </c>
      <c r="B2049" s="2">
        <v>784.17</v>
      </c>
      <c r="C2049" s="3">
        <v>8334.64</v>
      </c>
      <c r="D2049" s="2">
        <v>8318.0</v>
      </c>
      <c r="E2049" s="4"/>
      <c r="F2049" s="5">
        <f t="shared" si="1"/>
        <v>813.568</v>
      </c>
      <c r="G2049" s="6">
        <f t="shared" si="2"/>
        <v>1.023113231</v>
      </c>
      <c r="H2049" s="6">
        <f t="shared" si="3"/>
        <v>1.187009885</v>
      </c>
      <c r="I2049" s="5" t="b">
        <f t="shared" si="4"/>
        <v>0</v>
      </c>
      <c r="J2049" s="48">
        <f t="shared" si="5"/>
        <v>0</v>
      </c>
      <c r="K2049" s="4">
        <f t="shared" si="6"/>
        <v>16</v>
      </c>
      <c r="L2049" s="7">
        <f t="shared" si="7"/>
        <v>-0.001996486951</v>
      </c>
      <c r="M2049" s="50" t="b">
        <f t="shared" si="8"/>
        <v>0</v>
      </c>
      <c r="N2049" s="50" t="b">
        <f t="shared" si="9"/>
        <v>0</v>
      </c>
      <c r="O2049" s="50">
        <f t="shared" si="10"/>
        <v>1</v>
      </c>
      <c r="P2049" s="4">
        <f t="shared" si="38"/>
        <v>136050</v>
      </c>
      <c r="Q2049" s="21">
        <f t="shared" si="31"/>
        <v>1</v>
      </c>
      <c r="V2049" s="52"/>
      <c r="W2049" s="53" t="str">
        <f t="shared" si="33"/>
        <v/>
      </c>
      <c r="AE2049" s="16"/>
      <c r="AF2049" s="17" t="str">
        <f t="shared" si="30"/>
        <v>#VALUE!</v>
      </c>
      <c r="AG2049" s="17" t="str">
        <f t="shared" si="22"/>
        <v>#N/A</v>
      </c>
      <c r="AH2049" s="17" t="str">
        <f t="shared" si="23"/>
        <v>#N/A</v>
      </c>
      <c r="AI2049" s="34">
        <f t="shared" si="24"/>
        <v>1</v>
      </c>
      <c r="AJ2049" s="18">
        <f t="shared" si="25"/>
        <v>7501.176</v>
      </c>
      <c r="AK2049" s="18">
        <f t="shared" si="26"/>
        <v>7292.81</v>
      </c>
      <c r="AL2049" s="18">
        <f t="shared" si="27"/>
        <v>7084.444</v>
      </c>
    </row>
    <row r="2050" ht="12.75" customHeight="1">
      <c r="A2050" s="1">
        <v>42422.0</v>
      </c>
      <c r="B2050" s="2">
        <v>750.93</v>
      </c>
      <c r="C2050" s="3">
        <v>8326.68</v>
      </c>
      <c r="D2050" s="2">
        <v>8302.0</v>
      </c>
      <c r="E2050" s="4"/>
      <c r="F2050" s="5">
        <f t="shared" si="1"/>
        <v>837.69</v>
      </c>
      <c r="G2050" s="6">
        <f t="shared" si="2"/>
        <v>1.02186263</v>
      </c>
      <c r="H2050" s="6">
        <f t="shared" si="3"/>
        <v>1.18771544</v>
      </c>
      <c r="I2050" s="5" t="b">
        <f t="shared" si="4"/>
        <v>1</v>
      </c>
      <c r="J2050" s="48">
        <f t="shared" si="5"/>
        <v>0</v>
      </c>
      <c r="K2050" s="4">
        <f t="shared" si="6"/>
        <v>-2</v>
      </c>
      <c r="L2050" s="7">
        <f t="shared" si="7"/>
        <v>-0.002963966431</v>
      </c>
      <c r="M2050" s="50" t="b">
        <f t="shared" si="8"/>
        <v>0</v>
      </c>
      <c r="N2050" s="50" t="b">
        <f t="shared" si="9"/>
        <v>0</v>
      </c>
      <c r="O2050" s="50">
        <f t="shared" si="10"/>
        <v>1</v>
      </c>
      <c r="P2050" s="4">
        <f t="shared" si="38"/>
        <v>135250</v>
      </c>
      <c r="Q2050" s="21">
        <f t="shared" si="31"/>
        <v>1</v>
      </c>
      <c r="V2050" s="52"/>
      <c r="W2050" s="53" t="str">
        <f t="shared" si="33"/>
        <v/>
      </c>
      <c r="AE2050" s="16"/>
      <c r="AF2050" s="17" t="str">
        <f t="shared" si="30"/>
        <v>#VALUE!</v>
      </c>
      <c r="AG2050" s="17" t="str">
        <f t="shared" si="22"/>
        <v>#N/A</v>
      </c>
      <c r="AH2050" s="17" t="str">
        <f t="shared" si="23"/>
        <v>#N/A</v>
      </c>
      <c r="AI2050" s="34">
        <f t="shared" si="24"/>
        <v>1</v>
      </c>
      <c r="AJ2050" s="18">
        <f t="shared" si="25"/>
        <v>7494.012</v>
      </c>
      <c r="AK2050" s="18">
        <f t="shared" si="26"/>
        <v>7285.845</v>
      </c>
      <c r="AL2050" s="18">
        <f t="shared" si="27"/>
        <v>7077.678</v>
      </c>
    </row>
    <row r="2051" ht="12.75" customHeight="1">
      <c r="A2051" s="1">
        <v>42419.0</v>
      </c>
      <c r="B2051" s="2">
        <v>751.6</v>
      </c>
      <c r="C2051" s="3">
        <v>8325.04</v>
      </c>
      <c r="D2051" s="2">
        <v>8304.0</v>
      </c>
      <c r="E2051" s="4"/>
      <c r="F2051" s="5">
        <f t="shared" si="1"/>
        <v>863.468</v>
      </c>
      <c r="G2051" s="6">
        <f t="shared" si="2"/>
        <v>1.021346927</v>
      </c>
      <c r="H2051" s="6">
        <f t="shared" si="3"/>
        <v>1.185158302</v>
      </c>
      <c r="I2051" s="5" t="b">
        <f t="shared" si="4"/>
        <v>0</v>
      </c>
      <c r="J2051" s="48">
        <f t="shared" si="5"/>
        <v>0</v>
      </c>
      <c r="K2051" s="4">
        <f t="shared" si="6"/>
        <v>20</v>
      </c>
      <c r="L2051" s="7">
        <f t="shared" si="7"/>
        <v>-0.002527315184</v>
      </c>
      <c r="M2051" s="50" t="b">
        <f t="shared" si="8"/>
        <v>0</v>
      </c>
      <c r="N2051" s="50" t="b">
        <f t="shared" si="9"/>
        <v>0</v>
      </c>
      <c r="O2051" s="50">
        <f t="shared" si="10"/>
        <v>1</v>
      </c>
      <c r="P2051" s="4">
        <f t="shared" si="38"/>
        <v>135350</v>
      </c>
      <c r="Q2051" s="21">
        <f t="shared" si="31"/>
        <v>1</v>
      </c>
      <c r="V2051" s="52"/>
      <c r="W2051" s="53" t="str">
        <f t="shared" si="33"/>
        <v/>
      </c>
      <c r="AE2051" s="16"/>
      <c r="AF2051" s="17" t="str">
        <f t="shared" si="30"/>
        <v>#VALUE!</v>
      </c>
      <c r="AG2051" s="17" t="str">
        <f t="shared" si="22"/>
        <v>#N/A</v>
      </c>
      <c r="AH2051" s="17" t="str">
        <f t="shared" si="23"/>
        <v>#N/A</v>
      </c>
      <c r="AI2051" s="34">
        <f t="shared" si="24"/>
        <v>1</v>
      </c>
      <c r="AJ2051" s="18">
        <f t="shared" si="25"/>
        <v>7492.536</v>
      </c>
      <c r="AK2051" s="18">
        <f t="shared" si="26"/>
        <v>7284.41</v>
      </c>
      <c r="AL2051" s="18">
        <f t="shared" si="27"/>
        <v>7076.284</v>
      </c>
    </row>
    <row r="2052" ht="12.75" customHeight="1">
      <c r="A2052" s="1">
        <v>42418.0</v>
      </c>
      <c r="B2052" s="2">
        <v>940.48</v>
      </c>
      <c r="C2052" s="3">
        <v>8314.67</v>
      </c>
      <c r="D2052" s="2">
        <v>8284.0</v>
      </c>
      <c r="E2052" s="4"/>
      <c r="F2052" s="5">
        <f t="shared" si="1"/>
        <v>868.34</v>
      </c>
      <c r="G2052" s="6">
        <f t="shared" si="2"/>
        <v>1.020042515</v>
      </c>
      <c r="H2052" s="6">
        <f t="shared" si="3"/>
        <v>1.183199096</v>
      </c>
      <c r="I2052" s="5" t="b">
        <f t="shared" si="4"/>
        <v>0</v>
      </c>
      <c r="J2052" s="48">
        <f t="shared" si="5"/>
        <v>0</v>
      </c>
      <c r="K2052" s="4">
        <f t="shared" si="6"/>
        <v>72</v>
      </c>
      <c r="L2052" s="7">
        <f t="shared" si="7"/>
        <v>-0.003688661125</v>
      </c>
      <c r="M2052" s="50" t="b">
        <f t="shared" si="8"/>
        <v>0</v>
      </c>
      <c r="N2052" s="50" t="b">
        <f t="shared" si="9"/>
        <v>0</v>
      </c>
      <c r="O2052" s="50">
        <f t="shared" si="10"/>
        <v>1</v>
      </c>
      <c r="P2052" s="4">
        <f t="shared" si="38"/>
        <v>134350</v>
      </c>
      <c r="Q2052" s="21">
        <f t="shared" si="31"/>
        <v>1</v>
      </c>
      <c r="V2052" s="52"/>
      <c r="W2052" s="53" t="str">
        <f t="shared" si="33"/>
        <v/>
      </c>
      <c r="AE2052" s="16"/>
      <c r="AF2052" s="17" t="str">
        <f t="shared" si="30"/>
        <v>#VALUE!</v>
      </c>
      <c r="AG2052" s="17" t="str">
        <f t="shared" si="22"/>
        <v>#N/A</v>
      </c>
      <c r="AH2052" s="17" t="str">
        <f t="shared" si="23"/>
        <v>#N/A</v>
      </c>
      <c r="AI2052" s="34">
        <f t="shared" si="24"/>
        <v>1</v>
      </c>
      <c r="AJ2052" s="18">
        <f t="shared" si="25"/>
        <v>7483.203</v>
      </c>
      <c r="AK2052" s="18">
        <f t="shared" si="26"/>
        <v>7275.33625</v>
      </c>
      <c r="AL2052" s="18">
        <f t="shared" si="27"/>
        <v>7067.4695</v>
      </c>
    </row>
    <row r="2053" ht="12.75" customHeight="1">
      <c r="A2053" s="1">
        <v>42417.0</v>
      </c>
      <c r="B2053" s="2">
        <v>840.66</v>
      </c>
      <c r="C2053" s="3">
        <v>8214.25</v>
      </c>
      <c r="D2053" s="2">
        <v>8212.0</v>
      </c>
      <c r="E2053" s="4"/>
      <c r="F2053" s="5">
        <f t="shared" si="1"/>
        <v>826.214</v>
      </c>
      <c r="G2053" s="6">
        <f t="shared" si="2"/>
        <v>1.007507217</v>
      </c>
      <c r="H2053" s="6">
        <f t="shared" si="3"/>
        <v>1.140289023</v>
      </c>
      <c r="I2053" s="5" t="b">
        <f t="shared" si="4"/>
        <v>0</v>
      </c>
      <c r="J2053" s="48">
        <f t="shared" si="5"/>
        <v>0</v>
      </c>
      <c r="K2053" s="4">
        <f t="shared" si="6"/>
        <v>7</v>
      </c>
      <c r="L2053" s="7">
        <f t="shared" si="7"/>
        <v>-0.0002739142344</v>
      </c>
      <c r="M2053" s="50" t="b">
        <f t="shared" si="8"/>
        <v>0</v>
      </c>
      <c r="N2053" s="50" t="b">
        <f t="shared" si="9"/>
        <v>0</v>
      </c>
      <c r="O2053" s="50">
        <f t="shared" si="10"/>
        <v>1</v>
      </c>
      <c r="P2053" s="4">
        <f t="shared" si="38"/>
        <v>130750</v>
      </c>
      <c r="Q2053" s="21">
        <f t="shared" si="31"/>
        <v>1</v>
      </c>
      <c r="V2053" s="52"/>
      <c r="W2053" s="53" t="str">
        <f t="shared" si="33"/>
        <v/>
      </c>
      <c r="AE2053" s="16"/>
      <c r="AF2053" s="17" t="str">
        <f t="shared" si="30"/>
        <v>#VALUE!</v>
      </c>
      <c r="AG2053" s="17" t="str">
        <f t="shared" si="22"/>
        <v>#N/A</v>
      </c>
      <c r="AH2053" s="17" t="str">
        <f t="shared" si="23"/>
        <v>#N/A</v>
      </c>
      <c r="AI2053" s="34">
        <f t="shared" si="24"/>
        <v>1</v>
      </c>
      <c r="AJ2053" s="18">
        <f t="shared" si="25"/>
        <v>7392.825</v>
      </c>
      <c r="AK2053" s="18">
        <f t="shared" si="26"/>
        <v>7187.46875</v>
      </c>
      <c r="AL2053" s="18">
        <f t="shared" si="27"/>
        <v>6982.1125</v>
      </c>
    </row>
    <row r="2054" ht="12.75" customHeight="1">
      <c r="A2054" s="1">
        <v>42416.0</v>
      </c>
      <c r="B2054" s="2">
        <v>904.78</v>
      </c>
      <c r="C2054" s="3">
        <v>8212.07</v>
      </c>
      <c r="D2054" s="2">
        <v>8205.0</v>
      </c>
      <c r="E2054" s="4"/>
      <c r="F2054" s="5">
        <f t="shared" si="1"/>
        <v>824.546</v>
      </c>
      <c r="G2054" s="6">
        <f t="shared" si="2"/>
        <v>1.00707277</v>
      </c>
      <c r="H2054" s="6">
        <f t="shared" si="3"/>
        <v>1.141071102</v>
      </c>
      <c r="I2054" s="5" t="b">
        <f t="shared" si="4"/>
        <v>0</v>
      </c>
      <c r="J2054" s="48">
        <f t="shared" si="5"/>
        <v>0</v>
      </c>
      <c r="K2054" s="4">
        <f t="shared" si="6"/>
        <v>156</v>
      </c>
      <c r="L2054" s="7">
        <f t="shared" si="7"/>
        <v>-0.0008609278781</v>
      </c>
      <c r="M2054" s="50" t="b">
        <f t="shared" si="8"/>
        <v>0</v>
      </c>
      <c r="N2054" s="50" t="b">
        <f t="shared" si="9"/>
        <v>0</v>
      </c>
      <c r="O2054" s="50">
        <f t="shared" si="10"/>
        <v>1</v>
      </c>
      <c r="P2054" s="4">
        <f t="shared" si="38"/>
        <v>130400</v>
      </c>
      <c r="Q2054" s="21">
        <f t="shared" si="31"/>
        <v>1</v>
      </c>
      <c r="V2054" s="52"/>
      <c r="W2054" s="53" t="str">
        <f t="shared" si="33"/>
        <v/>
      </c>
      <c r="AE2054" s="16"/>
      <c r="AF2054" s="17" t="str">
        <f t="shared" si="30"/>
        <v>#VALUE!</v>
      </c>
      <c r="AG2054" s="17" t="str">
        <f t="shared" si="22"/>
        <v>#N/A</v>
      </c>
      <c r="AH2054" s="17" t="str">
        <f t="shared" si="23"/>
        <v>#N/A</v>
      </c>
      <c r="AI2054" s="34">
        <f t="shared" si="24"/>
        <v>1</v>
      </c>
      <c r="AJ2054" s="18">
        <f t="shared" si="25"/>
        <v>7390.863</v>
      </c>
      <c r="AK2054" s="18">
        <f t="shared" si="26"/>
        <v>7185.56125</v>
      </c>
      <c r="AL2054" s="18">
        <f t="shared" si="27"/>
        <v>6980.2595</v>
      </c>
    </row>
    <row r="2055" ht="12.75" customHeight="1">
      <c r="A2055" s="1">
        <v>42415.0</v>
      </c>
      <c r="B2055" s="2">
        <v>879.82</v>
      </c>
      <c r="C2055" s="3">
        <v>8066.51</v>
      </c>
      <c r="D2055" s="2">
        <v>8049.0</v>
      </c>
      <c r="E2055" s="4"/>
      <c r="F2055" s="5">
        <f t="shared" si="1"/>
        <v>767.068</v>
      </c>
      <c r="G2055" s="6">
        <f t="shared" si="2"/>
        <v>0.9889849054</v>
      </c>
      <c r="H2055" s="6">
        <f t="shared" si="3"/>
        <v>1.112709553</v>
      </c>
      <c r="I2055" s="5" t="b">
        <f t="shared" si="4"/>
        <v>1</v>
      </c>
      <c r="J2055" s="48">
        <f t="shared" si="5"/>
        <v>0</v>
      </c>
      <c r="K2055" s="4">
        <f t="shared" si="6"/>
        <v>15</v>
      </c>
      <c r="L2055" s="7">
        <f t="shared" si="7"/>
        <v>-0.002170703315</v>
      </c>
      <c r="M2055" s="50" t="b">
        <f t="shared" si="8"/>
        <v>0</v>
      </c>
      <c r="N2055" s="50" t="b">
        <f t="shared" si="9"/>
        <v>0</v>
      </c>
      <c r="O2055" s="50">
        <f t="shared" si="10"/>
        <v>1</v>
      </c>
      <c r="P2055" s="4">
        <f t="shared" si="38"/>
        <v>122600</v>
      </c>
      <c r="Q2055" s="21">
        <f t="shared" si="31"/>
        <v>1</v>
      </c>
      <c r="V2055" s="52"/>
      <c r="W2055" s="53" t="str">
        <f t="shared" si="33"/>
        <v/>
      </c>
      <c r="AE2055" s="16"/>
      <c r="AF2055" s="17" t="str">
        <f t="shared" si="30"/>
        <v>#VALUE!</v>
      </c>
      <c r="AG2055" s="17" t="str">
        <f t="shared" si="22"/>
        <v>#N/A</v>
      </c>
      <c r="AH2055" s="17" t="str">
        <f t="shared" si="23"/>
        <v>#N/A</v>
      </c>
      <c r="AI2055" s="34">
        <f t="shared" si="24"/>
        <v>1</v>
      </c>
      <c r="AJ2055" s="18">
        <f t="shared" si="25"/>
        <v>7259.859</v>
      </c>
      <c r="AK2055" s="18">
        <f t="shared" si="26"/>
        <v>7058.19625</v>
      </c>
      <c r="AL2055" s="18">
        <f t="shared" si="27"/>
        <v>6856.5335</v>
      </c>
    </row>
    <row r="2056" ht="12.75" customHeight="1">
      <c r="A2056" s="1">
        <v>42403.0</v>
      </c>
      <c r="B2056" s="2">
        <v>775.96</v>
      </c>
      <c r="C2056" s="3">
        <v>8063.0</v>
      </c>
      <c r="D2056" s="2">
        <v>8034.0</v>
      </c>
      <c r="E2056" s="4"/>
      <c r="F2056" s="5">
        <f t="shared" si="1"/>
        <v>813.45</v>
      </c>
      <c r="G2056" s="6">
        <f t="shared" si="2"/>
        <v>0.9878247103</v>
      </c>
      <c r="H2056" s="6">
        <f t="shared" si="3"/>
        <v>1.407798464</v>
      </c>
      <c r="I2056" s="5" t="b">
        <f t="shared" si="4"/>
        <v>1</v>
      </c>
      <c r="J2056" s="48">
        <f t="shared" si="5"/>
        <v>0</v>
      </c>
      <c r="K2056" s="4">
        <f t="shared" si="6"/>
        <v>-71</v>
      </c>
      <c r="L2056" s="7">
        <f t="shared" si="7"/>
        <v>-0.003596676175</v>
      </c>
      <c r="M2056" s="50" t="b">
        <f t="shared" si="8"/>
        <v>0</v>
      </c>
      <c r="N2056" s="50" t="b">
        <f t="shared" si="9"/>
        <v>0</v>
      </c>
      <c r="O2056" s="50">
        <f t="shared" si="10"/>
        <v>1</v>
      </c>
      <c r="P2056" s="4">
        <f t="shared" si="38"/>
        <v>121850</v>
      </c>
      <c r="Q2056" s="21">
        <f t="shared" si="31"/>
        <v>1</v>
      </c>
      <c r="V2056" s="52"/>
      <c r="W2056" s="53" t="str">
        <f t="shared" si="33"/>
        <v/>
      </c>
      <c r="AE2056" s="16"/>
      <c r="AF2056" s="17" t="str">
        <f t="shared" si="30"/>
        <v>#VALUE!</v>
      </c>
      <c r="AG2056" s="17" t="str">
        <f t="shared" si="22"/>
        <v>#N/A</v>
      </c>
      <c r="AH2056" s="17" t="str">
        <f t="shared" si="23"/>
        <v>#N/A</v>
      </c>
      <c r="AI2056" s="34">
        <f t="shared" si="24"/>
        <v>1</v>
      </c>
      <c r="AJ2056" s="18">
        <f t="shared" si="25"/>
        <v>7256.7</v>
      </c>
      <c r="AK2056" s="18">
        <f t="shared" si="26"/>
        <v>7055.125</v>
      </c>
      <c r="AL2056" s="18">
        <f t="shared" si="27"/>
        <v>6853.55</v>
      </c>
    </row>
    <row r="2057" ht="12.75" customHeight="1">
      <c r="A2057" s="1">
        <v>42402.0</v>
      </c>
      <c r="B2057" s="2">
        <v>729.85</v>
      </c>
      <c r="C2057" s="3">
        <v>8131.24</v>
      </c>
      <c r="D2057" s="2">
        <v>8105.0</v>
      </c>
      <c r="E2057" s="4"/>
      <c r="F2057" s="5">
        <f t="shared" si="1"/>
        <v>815.8</v>
      </c>
      <c r="G2057" s="6">
        <f t="shared" si="2"/>
        <v>0.9954695089</v>
      </c>
      <c r="H2057" s="6">
        <f t="shared" si="3"/>
        <v>1.402036347</v>
      </c>
      <c r="I2057" s="5" t="b">
        <f t="shared" si="4"/>
        <v>1</v>
      </c>
      <c r="J2057" s="48">
        <f t="shared" si="5"/>
        <v>0</v>
      </c>
      <c r="K2057" s="4">
        <f t="shared" si="6"/>
        <v>-19</v>
      </c>
      <c r="L2057" s="7">
        <f t="shared" si="7"/>
        <v>-0.003227060079</v>
      </c>
      <c r="M2057" s="50" t="b">
        <f t="shared" si="8"/>
        <v>0</v>
      </c>
      <c r="N2057" s="50" t="b">
        <f t="shared" si="9"/>
        <v>0</v>
      </c>
      <c r="O2057" s="50">
        <f t="shared" si="10"/>
        <v>1</v>
      </c>
      <c r="P2057" s="4">
        <f t="shared" si="38"/>
        <v>125400</v>
      </c>
      <c r="Q2057" s="21">
        <f t="shared" si="31"/>
        <v>1</v>
      </c>
      <c r="V2057" s="52"/>
      <c r="W2057" s="53" t="str">
        <f t="shared" si="33"/>
        <v/>
      </c>
      <c r="AE2057" s="16"/>
      <c r="AF2057" s="17" t="str">
        <f t="shared" si="30"/>
        <v>#VALUE!</v>
      </c>
      <c r="AG2057" s="17" t="str">
        <f t="shared" si="22"/>
        <v>#N/A</v>
      </c>
      <c r="AH2057" s="17" t="str">
        <f t="shared" si="23"/>
        <v>#N/A</v>
      </c>
      <c r="AI2057" s="34">
        <f t="shared" si="24"/>
        <v>1</v>
      </c>
      <c r="AJ2057" s="18">
        <f t="shared" si="25"/>
        <v>7318.116</v>
      </c>
      <c r="AK2057" s="18">
        <f t="shared" si="26"/>
        <v>7114.835</v>
      </c>
      <c r="AL2057" s="18">
        <f t="shared" si="27"/>
        <v>6911.554</v>
      </c>
    </row>
    <row r="2058" ht="12.75" customHeight="1">
      <c r="A2058" s="1">
        <v>42401.0</v>
      </c>
      <c r="B2058" s="2">
        <v>832.32</v>
      </c>
      <c r="C2058" s="3">
        <v>8156.96</v>
      </c>
      <c r="D2058" s="2">
        <v>8124.0</v>
      </c>
      <c r="E2058" s="4"/>
      <c r="F2058" s="5">
        <f t="shared" si="1"/>
        <v>808.418</v>
      </c>
      <c r="G2058" s="6">
        <f t="shared" si="2"/>
        <v>0.9977923975</v>
      </c>
      <c r="H2058" s="6">
        <f t="shared" si="3"/>
        <v>1.398209346</v>
      </c>
      <c r="I2058" s="5" t="b">
        <f t="shared" si="4"/>
        <v>1</v>
      </c>
      <c r="J2058" s="48">
        <f t="shared" si="5"/>
        <v>0</v>
      </c>
      <c r="K2058" s="4">
        <f t="shared" si="6"/>
        <v>-39</v>
      </c>
      <c r="L2058" s="7">
        <f t="shared" si="7"/>
        <v>-0.004040721053</v>
      </c>
      <c r="M2058" s="50" t="b">
        <f t="shared" si="8"/>
        <v>0</v>
      </c>
      <c r="N2058" s="50" t="b">
        <f t="shared" si="9"/>
        <v>0</v>
      </c>
      <c r="O2058" s="50">
        <f t="shared" si="10"/>
        <v>1</v>
      </c>
      <c r="P2058" s="4">
        <f t="shared" si="38"/>
        <v>126350</v>
      </c>
      <c r="Q2058" s="21">
        <f t="shared" si="31"/>
        <v>1</v>
      </c>
      <c r="V2058" s="52"/>
      <c r="W2058" s="53" t="str">
        <f t="shared" si="33"/>
        <v/>
      </c>
      <c r="AE2058" s="16"/>
      <c r="AF2058" s="17" t="str">
        <f t="shared" si="30"/>
        <v>#VALUE!</v>
      </c>
      <c r="AG2058" s="17" t="str">
        <f t="shared" si="22"/>
        <v>#N/A</v>
      </c>
      <c r="AH2058" s="17" t="str">
        <f t="shared" si="23"/>
        <v>#N/A</v>
      </c>
      <c r="AI2058" s="34">
        <f t="shared" si="24"/>
        <v>1</v>
      </c>
      <c r="AJ2058" s="18">
        <f t="shared" si="25"/>
        <v>7341.264</v>
      </c>
      <c r="AK2058" s="18">
        <f t="shared" si="26"/>
        <v>7137.34</v>
      </c>
      <c r="AL2058" s="18">
        <f t="shared" si="27"/>
        <v>6933.416</v>
      </c>
    </row>
    <row r="2059" ht="12.75" customHeight="1">
      <c r="A2059" s="1">
        <v>42399.0</v>
      </c>
      <c r="B2059" s="2">
        <v>617.39</v>
      </c>
      <c r="C2059" s="3">
        <v>8145.21</v>
      </c>
      <c r="D2059" s="2">
        <v>8163.0</v>
      </c>
      <c r="E2059" s="4"/>
      <c r="F2059" s="5">
        <f t="shared" si="1"/>
        <v>765.04</v>
      </c>
      <c r="G2059" s="6">
        <f t="shared" si="2"/>
        <v>0.9953698268</v>
      </c>
      <c r="H2059" s="6">
        <f t="shared" si="3"/>
        <v>1.394693275</v>
      </c>
      <c r="I2059" s="5" t="b">
        <f t="shared" si="4"/>
        <v>1</v>
      </c>
      <c r="J2059" s="48">
        <f t="shared" si="5"/>
        <v>0</v>
      </c>
      <c r="K2059" s="4">
        <f t="shared" si="6"/>
        <v>110</v>
      </c>
      <c r="L2059" s="7">
        <f t="shared" si="7"/>
        <v>0.00218410575</v>
      </c>
      <c r="M2059" s="50" t="b">
        <f t="shared" si="8"/>
        <v>0</v>
      </c>
      <c r="N2059" s="50" t="b">
        <f t="shared" si="9"/>
        <v>0</v>
      </c>
      <c r="O2059" s="50">
        <f t="shared" si="10"/>
        <v>-1</v>
      </c>
      <c r="P2059" s="4">
        <f t="shared" si="38"/>
        <v>124400</v>
      </c>
      <c r="Q2059" s="21">
        <f t="shared" si="31"/>
        <v>-1</v>
      </c>
      <c r="V2059" s="52"/>
      <c r="W2059" s="53" t="str">
        <f t="shared" si="33"/>
        <v/>
      </c>
      <c r="AE2059" s="16"/>
      <c r="AF2059" s="17" t="str">
        <f t="shared" si="30"/>
        <v>#VALUE!</v>
      </c>
      <c r="AG2059" s="17" t="str">
        <f t="shared" si="22"/>
        <v>#N/A</v>
      </c>
      <c r="AH2059" s="17" t="str">
        <f t="shared" si="23"/>
        <v>#N/A</v>
      </c>
      <c r="AI2059" s="34">
        <f t="shared" si="24"/>
        <v>1</v>
      </c>
      <c r="AJ2059" s="18">
        <f t="shared" si="25"/>
        <v>7330.689</v>
      </c>
      <c r="AK2059" s="18">
        <f t="shared" si="26"/>
        <v>7127.05875</v>
      </c>
      <c r="AL2059" s="18">
        <f t="shared" si="27"/>
        <v>6923.4285</v>
      </c>
    </row>
    <row r="2060" ht="12.75" customHeight="1">
      <c r="A2060" s="1">
        <v>42398.0</v>
      </c>
      <c r="B2060" s="2">
        <v>1111.73</v>
      </c>
      <c r="C2060" s="3">
        <v>8080.6</v>
      </c>
      <c r="D2060" s="2">
        <v>8053.0</v>
      </c>
      <c r="E2060" s="4"/>
      <c r="F2060" s="5">
        <f t="shared" si="1"/>
        <v>779.844</v>
      </c>
      <c r="G2060" s="6">
        <f t="shared" si="2"/>
        <v>0.9863726502</v>
      </c>
      <c r="H2060" s="6">
        <f t="shared" si="3"/>
        <v>1.380179517</v>
      </c>
      <c r="I2060" s="5" t="b">
        <f t="shared" si="4"/>
        <v>1</v>
      </c>
      <c r="J2060" s="48">
        <f t="shared" si="5"/>
        <v>0</v>
      </c>
      <c r="K2060" s="4">
        <f t="shared" si="6"/>
        <v>198</v>
      </c>
      <c r="L2060" s="7">
        <f t="shared" si="7"/>
        <v>-0.003415587951</v>
      </c>
      <c r="M2060" s="50" t="b">
        <f t="shared" si="8"/>
        <v>0</v>
      </c>
      <c r="N2060" s="50" t="b">
        <f t="shared" si="9"/>
        <v>0</v>
      </c>
      <c r="O2060" s="50">
        <f t="shared" si="10"/>
        <v>1</v>
      </c>
      <c r="P2060" s="4">
        <f t="shared" si="38"/>
        <v>118900</v>
      </c>
      <c r="Q2060" s="21">
        <f t="shared" si="31"/>
        <v>1</v>
      </c>
      <c r="V2060" s="52"/>
      <c r="W2060" s="53" t="str">
        <f t="shared" si="33"/>
        <v/>
      </c>
      <c r="AE2060" s="16"/>
      <c r="AF2060" s="17" t="str">
        <f t="shared" si="30"/>
        <v>#VALUE!</v>
      </c>
      <c r="AG2060" s="17" t="str">
        <f t="shared" si="22"/>
        <v>#N/A</v>
      </c>
      <c r="AH2060" s="17" t="str">
        <f t="shared" si="23"/>
        <v>#N/A</v>
      </c>
      <c r="AI2060" s="34">
        <f t="shared" si="24"/>
        <v>1</v>
      </c>
      <c r="AJ2060" s="18">
        <f t="shared" si="25"/>
        <v>7272.54</v>
      </c>
      <c r="AK2060" s="18">
        <f t="shared" si="26"/>
        <v>7070.525</v>
      </c>
      <c r="AL2060" s="18">
        <f t="shared" si="27"/>
        <v>6868.51</v>
      </c>
    </row>
    <row r="2061" ht="12.75" customHeight="1">
      <c r="A2061" s="1">
        <v>42397.0</v>
      </c>
      <c r="B2061" s="2">
        <v>787.71</v>
      </c>
      <c r="C2061" s="3">
        <v>7905.1</v>
      </c>
      <c r="D2061" s="2">
        <v>7855.0</v>
      </c>
      <c r="E2061" s="4"/>
      <c r="F2061" s="5">
        <f t="shared" si="1"/>
        <v>695.412</v>
      </c>
      <c r="G2061" s="6">
        <f t="shared" si="2"/>
        <v>0.9634415036</v>
      </c>
      <c r="H2061" s="6">
        <f t="shared" si="3"/>
        <v>0.9789382439</v>
      </c>
      <c r="I2061" s="5" t="b">
        <f t="shared" si="4"/>
        <v>1</v>
      </c>
      <c r="J2061" s="48">
        <f t="shared" si="5"/>
        <v>0</v>
      </c>
      <c r="K2061" s="4">
        <f t="shared" si="6"/>
        <v>16</v>
      </c>
      <c r="L2061" s="7">
        <f t="shared" si="7"/>
        <v>-0.006337680738</v>
      </c>
      <c r="M2061" s="50" t="b">
        <f t="shared" si="8"/>
        <v>0</v>
      </c>
      <c r="N2061" s="50" t="b">
        <f t="shared" si="9"/>
        <v>0</v>
      </c>
      <c r="O2061" s="50">
        <f t="shared" si="10"/>
        <v>1</v>
      </c>
      <c r="P2061" s="4">
        <f t="shared" si="38"/>
        <v>109000</v>
      </c>
      <c r="Q2061" s="21">
        <f t="shared" si="31"/>
        <v>1</v>
      </c>
      <c r="V2061" s="52"/>
      <c r="W2061" s="53" t="str">
        <f t="shared" si="33"/>
        <v/>
      </c>
      <c r="AE2061" s="16"/>
      <c r="AF2061" s="17" t="str">
        <f t="shared" si="30"/>
        <v>#VALUE!</v>
      </c>
      <c r="AG2061" s="17" t="str">
        <f t="shared" si="22"/>
        <v>#N/A</v>
      </c>
      <c r="AH2061" s="17" t="str">
        <f t="shared" si="23"/>
        <v>#N/A</v>
      </c>
      <c r="AI2061" s="34">
        <f t="shared" si="24"/>
        <v>1</v>
      </c>
      <c r="AJ2061" s="18">
        <f t="shared" si="25"/>
        <v>7114.59</v>
      </c>
      <c r="AK2061" s="18">
        <f t="shared" si="26"/>
        <v>6916.9625</v>
      </c>
      <c r="AL2061" s="18">
        <f t="shared" si="27"/>
        <v>6719.335</v>
      </c>
    </row>
    <row r="2062" ht="12.75" customHeight="1">
      <c r="A2062" s="1">
        <v>42396.0</v>
      </c>
      <c r="B2062" s="2">
        <v>692.94</v>
      </c>
      <c r="C2062" s="3">
        <v>7849.83</v>
      </c>
      <c r="D2062" s="2">
        <v>7839.0</v>
      </c>
      <c r="E2062" s="4"/>
      <c r="F2062" s="5">
        <f t="shared" si="1"/>
        <v>683.468</v>
      </c>
      <c r="G2062" s="6">
        <f t="shared" si="2"/>
        <v>0.9548591024</v>
      </c>
      <c r="H2062" s="6">
        <f t="shared" si="3"/>
        <v>0.8957341306</v>
      </c>
      <c r="I2062" s="5" t="b">
        <f t="shared" si="4"/>
        <v>1</v>
      </c>
      <c r="J2062" s="48">
        <f t="shared" si="5"/>
        <v>-1</v>
      </c>
      <c r="K2062" s="4">
        <f t="shared" si="6"/>
        <v>60</v>
      </c>
      <c r="L2062" s="7">
        <f t="shared" si="7"/>
        <v>-0.001379647712</v>
      </c>
      <c r="M2062" s="50" t="b">
        <f t="shared" si="8"/>
        <v>0</v>
      </c>
      <c r="N2062" s="50" t="b">
        <f t="shared" si="9"/>
        <v>1</v>
      </c>
      <c r="O2062" s="50">
        <f t="shared" si="10"/>
        <v>-1</v>
      </c>
      <c r="P2062" s="4">
        <f t="shared" si="38"/>
        <v>109800</v>
      </c>
      <c r="Q2062" s="21">
        <f t="shared" si="31"/>
        <v>-1</v>
      </c>
      <c r="V2062" s="52"/>
      <c r="W2062" s="53" t="str">
        <f t="shared" si="33"/>
        <v/>
      </c>
      <c r="AE2062" s="16"/>
      <c r="AF2062" s="17" t="str">
        <f t="shared" si="30"/>
        <v>#VALUE!</v>
      </c>
      <c r="AG2062" s="17" t="str">
        <f t="shared" si="22"/>
        <v>#N/A</v>
      </c>
      <c r="AH2062" s="17" t="str">
        <f t="shared" si="23"/>
        <v>#N/A</v>
      </c>
      <c r="AI2062" s="34">
        <f t="shared" si="24"/>
        <v>1</v>
      </c>
      <c r="AJ2062" s="18">
        <f t="shared" si="25"/>
        <v>7064.847</v>
      </c>
      <c r="AK2062" s="18">
        <f t="shared" si="26"/>
        <v>6868.60125</v>
      </c>
      <c r="AL2062" s="18">
        <f t="shared" si="27"/>
        <v>6672.3555</v>
      </c>
    </row>
    <row r="2063" ht="12.75" customHeight="1">
      <c r="A2063" s="1">
        <v>42395.0</v>
      </c>
      <c r="B2063" s="2">
        <v>615.43</v>
      </c>
      <c r="C2063" s="3">
        <v>7828.67</v>
      </c>
      <c r="D2063" s="2">
        <v>7779.0</v>
      </c>
      <c r="E2063" s="4"/>
      <c r="F2063" s="5">
        <f t="shared" si="1"/>
        <v>721.404</v>
      </c>
      <c r="G2063" s="6">
        <f t="shared" si="2"/>
        <v>0.9506212843</v>
      </c>
      <c r="H2063" s="6">
        <f t="shared" si="3"/>
        <v>1.079977853</v>
      </c>
      <c r="I2063" s="5" t="b">
        <f t="shared" si="4"/>
        <v>1</v>
      </c>
      <c r="J2063" s="48">
        <f t="shared" si="5"/>
        <v>0</v>
      </c>
      <c r="K2063" s="4">
        <f t="shared" si="6"/>
        <v>-54</v>
      </c>
      <c r="L2063" s="7">
        <f t="shared" si="7"/>
        <v>-0.006344628142</v>
      </c>
      <c r="M2063" s="50" t="b">
        <f t="shared" si="8"/>
        <v>0</v>
      </c>
      <c r="N2063" s="50" t="b">
        <f t="shared" si="9"/>
        <v>0</v>
      </c>
      <c r="O2063" s="50">
        <f t="shared" si="10"/>
        <v>1</v>
      </c>
      <c r="P2063" s="4">
        <f t="shared" si="38"/>
        <v>106800</v>
      </c>
      <c r="Q2063" s="21">
        <f t="shared" si="31"/>
        <v>1</v>
      </c>
      <c r="V2063" s="52"/>
      <c r="W2063" s="53" t="str">
        <f t="shared" si="33"/>
        <v/>
      </c>
      <c r="AE2063" s="16"/>
      <c r="AF2063" s="17" t="str">
        <f t="shared" si="30"/>
        <v>#VALUE!</v>
      </c>
      <c r="AG2063" s="17" t="str">
        <f t="shared" si="22"/>
        <v>#N/A</v>
      </c>
      <c r="AH2063" s="17" t="str">
        <f t="shared" si="23"/>
        <v>#N/A</v>
      </c>
      <c r="AI2063" s="34">
        <f t="shared" si="24"/>
        <v>1</v>
      </c>
      <c r="AJ2063" s="18">
        <f t="shared" si="25"/>
        <v>7045.803</v>
      </c>
      <c r="AK2063" s="18">
        <f t="shared" si="26"/>
        <v>6850.08625</v>
      </c>
      <c r="AL2063" s="18">
        <f t="shared" si="27"/>
        <v>6654.3695</v>
      </c>
    </row>
    <row r="2064" ht="12.75" customHeight="1">
      <c r="A2064" s="1">
        <v>42394.0</v>
      </c>
      <c r="B2064" s="2">
        <v>691.41</v>
      </c>
      <c r="C2064" s="3">
        <v>7894.15</v>
      </c>
      <c r="D2064" s="2">
        <v>7833.0</v>
      </c>
      <c r="E2064" s="4"/>
      <c r="F2064" s="5">
        <f t="shared" si="1"/>
        <v>745.2</v>
      </c>
      <c r="G2064" s="6">
        <f t="shared" si="2"/>
        <v>0.9570498209</v>
      </c>
      <c r="H2064" s="6">
        <f t="shared" si="3"/>
        <v>1.076423175</v>
      </c>
      <c r="I2064" s="5" t="b">
        <f t="shared" si="4"/>
        <v>1</v>
      </c>
      <c r="J2064" s="48">
        <f t="shared" si="5"/>
        <v>0</v>
      </c>
      <c r="K2064" s="4">
        <f t="shared" si="6"/>
        <v>85</v>
      </c>
      <c r="L2064" s="7">
        <f t="shared" si="7"/>
        <v>-0.007746242471</v>
      </c>
      <c r="M2064" s="50" t="b">
        <f t="shared" si="8"/>
        <v>0</v>
      </c>
      <c r="N2064" s="50" t="b">
        <f t="shared" si="9"/>
        <v>0</v>
      </c>
      <c r="O2064" s="50">
        <f t="shared" si="10"/>
        <v>1</v>
      </c>
      <c r="P2064" s="4">
        <f t="shared" si="38"/>
        <v>109500</v>
      </c>
      <c r="Q2064" s="21">
        <f t="shared" si="31"/>
        <v>1</v>
      </c>
      <c r="V2064" s="52"/>
      <c r="W2064" s="53" t="str">
        <f t="shared" si="33"/>
        <v/>
      </c>
      <c r="AE2064" s="16"/>
      <c r="AF2064" s="17" t="str">
        <f t="shared" si="30"/>
        <v>#VALUE!</v>
      </c>
      <c r="AG2064" s="17" t="str">
        <f t="shared" si="22"/>
        <v>#N/A</v>
      </c>
      <c r="AH2064" s="17" t="str">
        <f t="shared" si="23"/>
        <v>#N/A</v>
      </c>
      <c r="AI2064" s="34">
        <f t="shared" si="24"/>
        <v>1</v>
      </c>
      <c r="AJ2064" s="18">
        <f t="shared" si="25"/>
        <v>7104.735</v>
      </c>
      <c r="AK2064" s="18">
        <f t="shared" si="26"/>
        <v>6907.38125</v>
      </c>
      <c r="AL2064" s="18">
        <f t="shared" si="27"/>
        <v>6710.0275</v>
      </c>
    </row>
    <row r="2065" ht="12.75" customHeight="1">
      <c r="A2065" s="1">
        <v>42391.0</v>
      </c>
      <c r="B2065" s="2">
        <v>689.57</v>
      </c>
      <c r="C2065" s="3">
        <v>7756.18</v>
      </c>
      <c r="D2065" s="2">
        <v>7748.0</v>
      </c>
      <c r="E2065" s="4"/>
      <c r="F2065" s="5">
        <f t="shared" si="1"/>
        <v>768.85</v>
      </c>
      <c r="G2065" s="6">
        <f t="shared" si="2"/>
        <v>0.9390703464</v>
      </c>
      <c r="H2065" s="6">
        <f t="shared" si="3"/>
        <v>1.072666462</v>
      </c>
      <c r="I2065" s="5" t="b">
        <f t="shared" si="4"/>
        <v>1</v>
      </c>
      <c r="J2065" s="48">
        <f t="shared" si="5"/>
        <v>0</v>
      </c>
      <c r="K2065" s="4">
        <f t="shared" si="6"/>
        <v>135</v>
      </c>
      <c r="L2065" s="7">
        <f t="shared" si="7"/>
        <v>-0.001054642878</v>
      </c>
      <c r="M2065" s="50" t="b">
        <f t="shared" si="8"/>
        <v>0</v>
      </c>
      <c r="N2065" s="50" t="b">
        <f t="shared" si="9"/>
        <v>0</v>
      </c>
      <c r="O2065" s="50">
        <f t="shared" si="10"/>
        <v>1</v>
      </c>
      <c r="P2065" s="4">
        <f t="shared" si="38"/>
        <v>105250</v>
      </c>
      <c r="Q2065" s="21">
        <f t="shared" si="31"/>
        <v>1</v>
      </c>
      <c r="V2065" s="52"/>
      <c r="W2065" s="53" t="str">
        <f t="shared" si="33"/>
        <v/>
      </c>
      <c r="AE2065" s="16"/>
      <c r="AF2065" s="17" t="str">
        <f t="shared" si="30"/>
        <v>#VALUE!</v>
      </c>
      <c r="AG2065" s="17" t="str">
        <f t="shared" si="22"/>
        <v>#N/A</v>
      </c>
      <c r="AH2065" s="17" t="str">
        <f t="shared" si="23"/>
        <v>#N/A</v>
      </c>
      <c r="AI2065" s="34">
        <f t="shared" si="24"/>
        <v>1</v>
      </c>
      <c r="AJ2065" s="18">
        <f t="shared" si="25"/>
        <v>6980.562</v>
      </c>
      <c r="AK2065" s="18">
        <f t="shared" si="26"/>
        <v>6786.6575</v>
      </c>
      <c r="AL2065" s="18">
        <f t="shared" si="27"/>
        <v>6592.753</v>
      </c>
    </row>
    <row r="2066" ht="12.75" customHeight="1">
      <c r="A2066" s="1">
        <v>42390.0</v>
      </c>
      <c r="B2066" s="2">
        <v>727.99</v>
      </c>
      <c r="C2066" s="3">
        <v>7664.01</v>
      </c>
      <c r="D2066" s="2">
        <v>7613.0</v>
      </c>
      <c r="E2066" s="4"/>
      <c r="F2066" s="5">
        <f t="shared" si="1"/>
        <v>810.918</v>
      </c>
      <c r="G2066" s="6">
        <f t="shared" si="2"/>
        <v>0.9263876351</v>
      </c>
      <c r="H2066" s="6">
        <f t="shared" si="3"/>
        <v>1.090068663</v>
      </c>
      <c r="I2066" s="5" t="b">
        <f t="shared" si="4"/>
        <v>1</v>
      </c>
      <c r="J2066" s="48">
        <f t="shared" si="5"/>
        <v>0</v>
      </c>
      <c r="K2066" s="4">
        <f t="shared" si="6"/>
        <v>-92</v>
      </c>
      <c r="L2066" s="7">
        <f t="shared" si="7"/>
        <v>-0.006655784635</v>
      </c>
      <c r="M2066" s="50" t="b">
        <f t="shared" si="8"/>
        <v>0</v>
      </c>
      <c r="N2066" s="50" t="b">
        <f t="shared" si="9"/>
        <v>0</v>
      </c>
      <c r="O2066" s="50">
        <f t="shared" si="10"/>
        <v>1</v>
      </c>
      <c r="P2066" s="4">
        <f t="shared" si="38"/>
        <v>98500</v>
      </c>
      <c r="Q2066" s="21">
        <f t="shared" si="31"/>
        <v>1</v>
      </c>
      <c r="V2066" s="52"/>
      <c r="W2066" s="53" t="str">
        <f t="shared" si="33"/>
        <v/>
      </c>
      <c r="AE2066" s="16"/>
      <c r="AF2066" s="17" t="str">
        <f t="shared" si="30"/>
        <v>#VALUE!</v>
      </c>
      <c r="AG2066" s="17" t="str">
        <f t="shared" si="22"/>
        <v>#N/A</v>
      </c>
      <c r="AH2066" s="17" t="str">
        <f t="shared" si="23"/>
        <v>#N/A</v>
      </c>
      <c r="AI2066" s="34">
        <f t="shared" si="24"/>
        <v>1</v>
      </c>
      <c r="AJ2066" s="18">
        <f t="shared" si="25"/>
        <v>6897.609</v>
      </c>
      <c r="AK2066" s="18">
        <f t="shared" si="26"/>
        <v>6706.00875</v>
      </c>
      <c r="AL2066" s="18">
        <f t="shared" si="27"/>
        <v>6514.4085</v>
      </c>
    </row>
    <row r="2067" ht="12.75" customHeight="1">
      <c r="A2067" s="1">
        <v>42389.0</v>
      </c>
      <c r="B2067" s="2">
        <v>882.62</v>
      </c>
      <c r="C2067" s="3">
        <v>7699.12</v>
      </c>
      <c r="D2067" s="2">
        <v>7705.0</v>
      </c>
      <c r="E2067" s="4"/>
      <c r="F2067" s="5">
        <f t="shared" si="1"/>
        <v>828.062</v>
      </c>
      <c r="G2067" s="6">
        <f t="shared" si="2"/>
        <v>0.9287567947</v>
      </c>
      <c r="H2067" s="6">
        <f t="shared" si="3"/>
        <v>1.088432494</v>
      </c>
      <c r="I2067" s="5" t="b">
        <f t="shared" si="4"/>
        <v>1</v>
      </c>
      <c r="J2067" s="48">
        <f t="shared" si="5"/>
        <v>0</v>
      </c>
      <c r="K2067" s="4">
        <f t="shared" si="6"/>
        <v>-162</v>
      </c>
      <c r="L2067" s="7">
        <f t="shared" si="7"/>
        <v>0.0007637236463</v>
      </c>
      <c r="M2067" s="50" t="b">
        <f t="shared" si="8"/>
        <v>0</v>
      </c>
      <c r="N2067" s="50" t="b">
        <f t="shared" si="9"/>
        <v>0</v>
      </c>
      <c r="O2067" s="50">
        <f t="shared" si="10"/>
        <v>1</v>
      </c>
      <c r="P2067" s="4">
        <f t="shared" si="38"/>
        <v>103100</v>
      </c>
      <c r="Q2067" s="21">
        <f t="shared" si="31"/>
        <v>1</v>
      </c>
      <c r="V2067" s="52"/>
      <c r="W2067" s="53" t="str">
        <f t="shared" si="33"/>
        <v/>
      </c>
      <c r="AE2067" s="16"/>
      <c r="AF2067" s="17" t="str">
        <f t="shared" si="30"/>
        <v>#VALUE!</v>
      </c>
      <c r="AG2067" s="17" t="str">
        <f t="shared" si="22"/>
        <v>#N/A</v>
      </c>
      <c r="AH2067" s="17" t="str">
        <f t="shared" si="23"/>
        <v>#N/A</v>
      </c>
      <c r="AI2067" s="34">
        <f t="shared" si="24"/>
        <v>1</v>
      </c>
      <c r="AJ2067" s="18">
        <f t="shared" si="25"/>
        <v>6929.208</v>
      </c>
      <c r="AK2067" s="18">
        <f t="shared" si="26"/>
        <v>6736.73</v>
      </c>
      <c r="AL2067" s="18">
        <f t="shared" si="27"/>
        <v>6544.252</v>
      </c>
    </row>
    <row r="2068" ht="12.75" customHeight="1">
      <c r="A2068" s="1">
        <v>42388.0</v>
      </c>
      <c r="B2068" s="2">
        <v>734.41</v>
      </c>
      <c r="C2068" s="3">
        <v>7854.88</v>
      </c>
      <c r="D2068" s="2">
        <v>7867.0</v>
      </c>
      <c r="E2068" s="4"/>
      <c r="F2068" s="5">
        <f t="shared" si="1"/>
        <v>800.084</v>
      </c>
      <c r="G2068" s="6">
        <f t="shared" si="2"/>
        <v>0.945640947</v>
      </c>
      <c r="H2068" s="6">
        <f t="shared" si="3"/>
        <v>1.088465187</v>
      </c>
      <c r="I2068" s="5" t="b">
        <f t="shared" si="4"/>
        <v>1</v>
      </c>
      <c r="J2068" s="48">
        <f t="shared" si="5"/>
        <v>0</v>
      </c>
      <c r="K2068" s="4">
        <f t="shared" si="6"/>
        <v>53</v>
      </c>
      <c r="L2068" s="7">
        <f t="shared" si="7"/>
        <v>0.001542989836</v>
      </c>
      <c r="M2068" s="50" t="b">
        <f t="shared" si="8"/>
        <v>0</v>
      </c>
      <c r="N2068" s="50" t="b">
        <f t="shared" si="9"/>
        <v>0</v>
      </c>
      <c r="O2068" s="50">
        <f t="shared" si="10"/>
        <v>-1</v>
      </c>
      <c r="P2068" s="4">
        <f t="shared" si="38"/>
        <v>95000</v>
      </c>
      <c r="Q2068" s="21">
        <f t="shared" si="31"/>
        <v>-1</v>
      </c>
      <c r="V2068" s="52"/>
      <c r="W2068" s="53" t="str">
        <f t="shared" si="33"/>
        <v/>
      </c>
      <c r="AE2068" s="16"/>
      <c r="AF2068" s="17" t="str">
        <f t="shared" si="30"/>
        <v>#VALUE!</v>
      </c>
      <c r="AG2068" s="17" t="str">
        <f t="shared" si="22"/>
        <v>#N/A</v>
      </c>
      <c r="AH2068" s="17" t="str">
        <f t="shared" si="23"/>
        <v>#N/A</v>
      </c>
      <c r="AI2068" s="34">
        <f t="shared" si="24"/>
        <v>1</v>
      </c>
      <c r="AJ2068" s="18">
        <f t="shared" si="25"/>
        <v>7069.392</v>
      </c>
      <c r="AK2068" s="18">
        <f t="shared" si="26"/>
        <v>6873.02</v>
      </c>
      <c r="AL2068" s="18">
        <f t="shared" si="27"/>
        <v>6676.648</v>
      </c>
    </row>
    <row r="2069" ht="12.75" customHeight="1">
      <c r="A2069" s="1">
        <v>42387.0</v>
      </c>
      <c r="B2069" s="2">
        <v>809.66</v>
      </c>
      <c r="C2069" s="3">
        <v>7811.18</v>
      </c>
      <c r="D2069" s="2">
        <v>7814.0</v>
      </c>
      <c r="E2069" s="4"/>
      <c r="F2069" s="5">
        <f t="shared" si="1"/>
        <v>825.374</v>
      </c>
      <c r="G2069" s="6">
        <f t="shared" si="2"/>
        <v>0.9387027377</v>
      </c>
      <c r="H2069" s="6">
        <f t="shared" si="3"/>
        <v>1.08606301</v>
      </c>
      <c r="I2069" s="5" t="b">
        <f t="shared" si="4"/>
        <v>1</v>
      </c>
      <c r="J2069" s="48">
        <f t="shared" si="5"/>
        <v>0</v>
      </c>
      <c r="K2069" s="4">
        <f t="shared" si="6"/>
        <v>149</v>
      </c>
      <c r="L2069" s="7">
        <f t="shared" si="7"/>
        <v>0.0003610209981</v>
      </c>
      <c r="M2069" s="50" t="b">
        <f t="shared" si="8"/>
        <v>0</v>
      </c>
      <c r="N2069" s="50" t="b">
        <f t="shared" si="9"/>
        <v>0</v>
      </c>
      <c r="O2069" s="50">
        <f t="shared" si="10"/>
        <v>1</v>
      </c>
      <c r="P2069" s="4">
        <f t="shared" si="38"/>
        <v>92350</v>
      </c>
      <c r="Q2069" s="21">
        <f t="shared" si="31"/>
        <v>1</v>
      </c>
      <c r="V2069" s="52"/>
      <c r="W2069" s="53" t="str">
        <f t="shared" si="33"/>
        <v/>
      </c>
      <c r="AE2069" s="16"/>
      <c r="AF2069" s="17" t="str">
        <f t="shared" si="30"/>
        <v>#VALUE!</v>
      </c>
      <c r="AG2069" s="17" t="str">
        <f t="shared" si="22"/>
        <v>#N/A</v>
      </c>
      <c r="AH2069" s="17" t="str">
        <f t="shared" si="23"/>
        <v>#N/A</v>
      </c>
      <c r="AI2069" s="34">
        <f t="shared" si="24"/>
        <v>1</v>
      </c>
      <c r="AJ2069" s="18">
        <f t="shared" si="25"/>
        <v>7030.062</v>
      </c>
      <c r="AK2069" s="18">
        <f t="shared" si="26"/>
        <v>6834.7825</v>
      </c>
      <c r="AL2069" s="18">
        <f t="shared" si="27"/>
        <v>6639.503</v>
      </c>
    </row>
    <row r="2070" ht="12.75" customHeight="1">
      <c r="A2070" s="1">
        <v>42384.0</v>
      </c>
      <c r="B2070" s="2">
        <v>899.91</v>
      </c>
      <c r="C2070" s="3">
        <v>7762.01</v>
      </c>
      <c r="D2070" s="2">
        <v>7665.0</v>
      </c>
      <c r="E2070" s="4"/>
      <c r="F2070" s="5">
        <f t="shared" si="1"/>
        <v>833.108</v>
      </c>
      <c r="G2070" s="6">
        <f t="shared" si="2"/>
        <v>0.9311849007</v>
      </c>
      <c r="H2070" s="6">
        <f t="shared" si="3"/>
        <v>1.083656623</v>
      </c>
      <c r="I2070" s="5" t="b">
        <f t="shared" si="4"/>
        <v>1</v>
      </c>
      <c r="J2070" s="48">
        <f t="shared" si="5"/>
        <v>0</v>
      </c>
      <c r="K2070" s="4">
        <f t="shared" si="6"/>
        <v>-51</v>
      </c>
      <c r="L2070" s="7">
        <f t="shared" si="7"/>
        <v>-0.01249805141</v>
      </c>
      <c r="M2070" s="50" t="b">
        <f t="shared" si="8"/>
        <v>0</v>
      </c>
      <c r="N2070" s="50" t="b">
        <f t="shared" si="9"/>
        <v>0</v>
      </c>
      <c r="O2070" s="50">
        <f t="shared" si="10"/>
        <v>1</v>
      </c>
      <c r="P2070" s="4">
        <f t="shared" si="38"/>
        <v>84900</v>
      </c>
      <c r="Q2070" s="21">
        <f t="shared" si="31"/>
        <v>1</v>
      </c>
      <c r="V2070" s="52"/>
      <c r="W2070" s="53" t="str">
        <f t="shared" si="33"/>
        <v/>
      </c>
      <c r="AE2070" s="16"/>
      <c r="AF2070" s="17" t="str">
        <f t="shared" si="30"/>
        <v>#VALUE!</v>
      </c>
      <c r="AG2070" s="17" t="str">
        <f t="shared" si="22"/>
        <v>#N/A</v>
      </c>
      <c r="AH2070" s="17" t="str">
        <f t="shared" si="23"/>
        <v>#N/A</v>
      </c>
      <c r="AI2070" s="34">
        <f t="shared" si="24"/>
        <v>1</v>
      </c>
      <c r="AJ2070" s="18">
        <f t="shared" si="25"/>
        <v>6985.809</v>
      </c>
      <c r="AK2070" s="18">
        <f t="shared" si="26"/>
        <v>6791.75875</v>
      </c>
      <c r="AL2070" s="18">
        <f t="shared" si="27"/>
        <v>6597.7085</v>
      </c>
    </row>
    <row r="2071" ht="12.75" customHeight="1">
      <c r="A2071" s="1">
        <v>42383.0</v>
      </c>
      <c r="B2071" s="2">
        <v>813.71</v>
      </c>
      <c r="C2071" s="3">
        <v>7742.88</v>
      </c>
      <c r="D2071" s="2">
        <v>7716.0</v>
      </c>
      <c r="E2071" s="4"/>
      <c r="F2071" s="5">
        <f t="shared" si="1"/>
        <v>835.81</v>
      </c>
      <c r="G2071" s="6">
        <f t="shared" si="2"/>
        <v>0.9273205034</v>
      </c>
      <c r="H2071" s="6">
        <f t="shared" si="3"/>
        <v>1.103168248</v>
      </c>
      <c r="I2071" s="5" t="b">
        <f t="shared" si="4"/>
        <v>1</v>
      </c>
      <c r="J2071" s="48">
        <f t="shared" si="5"/>
        <v>0</v>
      </c>
      <c r="K2071" s="4">
        <f t="shared" si="6"/>
        <v>-90</v>
      </c>
      <c r="L2071" s="7">
        <f t="shared" si="7"/>
        <v>-0.003471576468</v>
      </c>
      <c r="M2071" s="50" t="b">
        <f t="shared" si="8"/>
        <v>0</v>
      </c>
      <c r="N2071" s="50" t="b">
        <f t="shared" si="9"/>
        <v>0</v>
      </c>
      <c r="O2071" s="50">
        <f t="shared" si="10"/>
        <v>1</v>
      </c>
      <c r="P2071" s="4">
        <f t="shared" si="38"/>
        <v>87450</v>
      </c>
      <c r="Q2071" s="21">
        <f t="shared" si="31"/>
        <v>1</v>
      </c>
      <c r="V2071" s="52"/>
      <c r="W2071" s="53" t="str">
        <f t="shared" si="33"/>
        <v/>
      </c>
      <c r="AE2071" s="16"/>
      <c r="AF2071" s="17" t="str">
        <f t="shared" si="30"/>
        <v>#VALUE!</v>
      </c>
      <c r="AG2071" s="17" t="str">
        <f t="shared" si="22"/>
        <v>#N/A</v>
      </c>
      <c r="AH2071" s="17" t="str">
        <f t="shared" si="23"/>
        <v>#N/A</v>
      </c>
      <c r="AI2071" s="34">
        <f t="shared" si="24"/>
        <v>1</v>
      </c>
      <c r="AJ2071" s="18">
        <f t="shared" si="25"/>
        <v>6968.592</v>
      </c>
      <c r="AK2071" s="18">
        <f t="shared" si="26"/>
        <v>6775.02</v>
      </c>
      <c r="AL2071" s="18">
        <f t="shared" si="27"/>
        <v>6581.448</v>
      </c>
    </row>
    <row r="2072" ht="12.75" customHeight="1">
      <c r="A2072" s="1">
        <v>42382.0</v>
      </c>
      <c r="B2072" s="2">
        <v>742.73</v>
      </c>
      <c r="C2072" s="3">
        <v>7824.61</v>
      </c>
      <c r="D2072" s="2">
        <v>7806.0</v>
      </c>
      <c r="E2072" s="4"/>
      <c r="F2072" s="5">
        <f t="shared" si="1"/>
        <v>906.616</v>
      </c>
      <c r="G2072" s="6">
        <f t="shared" si="2"/>
        <v>0.9354910971</v>
      </c>
      <c r="H2072" s="6">
        <f t="shared" si="3"/>
        <v>1.408451384</v>
      </c>
      <c r="I2072" s="5" t="b">
        <f t="shared" si="4"/>
        <v>1</v>
      </c>
      <c r="J2072" s="48">
        <f t="shared" si="5"/>
        <v>0</v>
      </c>
      <c r="K2072" s="4">
        <f t="shared" si="6"/>
        <v>97</v>
      </c>
      <c r="L2072" s="7">
        <f t="shared" si="7"/>
        <v>-0.0023783933</v>
      </c>
      <c r="M2072" s="50" t="b">
        <f t="shared" si="8"/>
        <v>0</v>
      </c>
      <c r="N2072" s="50" t="b">
        <f t="shared" si="9"/>
        <v>0</v>
      </c>
      <c r="O2072" s="50">
        <f t="shared" si="10"/>
        <v>1</v>
      </c>
      <c r="P2072" s="4">
        <f t="shared" si="38"/>
        <v>91950</v>
      </c>
      <c r="Q2072" s="21">
        <f t="shared" si="31"/>
        <v>1</v>
      </c>
      <c r="V2072" s="52"/>
      <c r="W2072" s="53" t="str">
        <f t="shared" si="33"/>
        <v/>
      </c>
      <c r="AE2072" s="16"/>
      <c r="AF2072" s="17" t="str">
        <f t="shared" si="30"/>
        <v>#VALUE!</v>
      </c>
      <c r="AG2072" s="17" t="str">
        <f t="shared" si="22"/>
        <v>#N/A</v>
      </c>
      <c r="AH2072" s="17" t="str">
        <f t="shared" si="23"/>
        <v>#N/A</v>
      </c>
      <c r="AI2072" s="34">
        <f t="shared" si="24"/>
        <v>1</v>
      </c>
      <c r="AJ2072" s="18">
        <f t="shared" si="25"/>
        <v>7042.149</v>
      </c>
      <c r="AK2072" s="18">
        <f t="shared" si="26"/>
        <v>6846.53375</v>
      </c>
      <c r="AL2072" s="18">
        <f t="shared" si="27"/>
        <v>6650.9185</v>
      </c>
    </row>
    <row r="2073" ht="12.75" customHeight="1">
      <c r="A2073" s="1">
        <v>42381.0</v>
      </c>
      <c r="B2073" s="2">
        <v>860.86</v>
      </c>
      <c r="C2073" s="3">
        <v>7768.45</v>
      </c>
      <c r="D2073" s="2">
        <v>7709.0</v>
      </c>
      <c r="E2073" s="4"/>
      <c r="F2073" s="5">
        <f t="shared" si="1"/>
        <v>954.978</v>
      </c>
      <c r="G2073" s="6">
        <f t="shared" si="2"/>
        <v>0.9272450606</v>
      </c>
      <c r="H2073" s="6">
        <f t="shared" si="3"/>
        <v>1.406315296</v>
      </c>
      <c r="I2073" s="5" t="b">
        <f t="shared" si="4"/>
        <v>1</v>
      </c>
      <c r="J2073" s="48">
        <f t="shared" si="5"/>
        <v>0</v>
      </c>
      <c r="K2073" s="4">
        <f t="shared" si="6"/>
        <v>-31</v>
      </c>
      <c r="L2073" s="7">
        <f t="shared" si="7"/>
        <v>-0.007652749261</v>
      </c>
      <c r="M2073" s="50" t="b">
        <f t="shared" si="8"/>
        <v>0</v>
      </c>
      <c r="N2073" s="50" t="b">
        <f t="shared" si="9"/>
        <v>0</v>
      </c>
      <c r="O2073" s="50">
        <f t="shared" si="10"/>
        <v>1</v>
      </c>
      <c r="P2073" s="4">
        <f t="shared" si="38"/>
        <v>87100</v>
      </c>
      <c r="Q2073" s="21">
        <f t="shared" si="31"/>
        <v>1</v>
      </c>
      <c r="V2073" s="52"/>
      <c r="W2073" s="53" t="str">
        <f t="shared" si="33"/>
        <v/>
      </c>
      <c r="AE2073" s="16"/>
      <c r="AF2073" s="17" t="str">
        <f t="shared" si="30"/>
        <v>#VALUE!</v>
      </c>
      <c r="AG2073" s="17" t="str">
        <f t="shared" si="22"/>
        <v>#N/A</v>
      </c>
      <c r="AH2073" s="17" t="str">
        <f t="shared" si="23"/>
        <v>#N/A</v>
      </c>
      <c r="AI2073" s="34">
        <f t="shared" si="24"/>
        <v>1</v>
      </c>
      <c r="AJ2073" s="18">
        <f t="shared" si="25"/>
        <v>6991.605</v>
      </c>
      <c r="AK2073" s="18">
        <f t="shared" si="26"/>
        <v>6797.39375</v>
      </c>
      <c r="AL2073" s="18">
        <f t="shared" si="27"/>
        <v>6603.1825</v>
      </c>
    </row>
    <row r="2074" ht="12.75" customHeight="1">
      <c r="A2074" s="1">
        <v>42380.0</v>
      </c>
      <c r="B2074" s="2">
        <v>848.33</v>
      </c>
      <c r="C2074" s="3">
        <v>7788.42</v>
      </c>
      <c r="D2074" s="2">
        <v>7740.0</v>
      </c>
      <c r="E2074" s="4"/>
      <c r="F2074" s="5">
        <f t="shared" si="1"/>
        <v>942.906</v>
      </c>
      <c r="G2074" s="6">
        <f t="shared" si="2"/>
        <v>0.9280353438</v>
      </c>
      <c r="H2074" s="6">
        <f t="shared" si="3"/>
        <v>1.407954382</v>
      </c>
      <c r="I2074" s="5" t="b">
        <f t="shared" si="4"/>
        <v>1</v>
      </c>
      <c r="J2074" s="48">
        <f t="shared" si="5"/>
        <v>0</v>
      </c>
      <c r="K2074" s="4">
        <f t="shared" si="6"/>
        <v>-128</v>
      </c>
      <c r="L2074" s="7">
        <f t="shared" si="7"/>
        <v>-0.006216922046</v>
      </c>
      <c r="M2074" s="50" t="b">
        <f t="shared" si="8"/>
        <v>0</v>
      </c>
      <c r="N2074" s="50" t="b">
        <f t="shared" si="9"/>
        <v>0</v>
      </c>
      <c r="O2074" s="50">
        <f t="shared" si="10"/>
        <v>1</v>
      </c>
      <c r="P2074" s="4">
        <f t="shared" si="38"/>
        <v>88650</v>
      </c>
      <c r="Q2074" s="21">
        <f t="shared" si="31"/>
        <v>1</v>
      </c>
      <c r="V2074" s="52"/>
      <c r="W2074" s="53" t="str">
        <f t="shared" si="33"/>
        <v/>
      </c>
      <c r="AE2074" s="16"/>
      <c r="AF2074" s="17" t="str">
        <f t="shared" si="30"/>
        <v>#VALUE!</v>
      </c>
      <c r="AG2074" s="17" t="str">
        <f t="shared" si="22"/>
        <v>#N/A</v>
      </c>
      <c r="AH2074" s="17" t="str">
        <f t="shared" si="23"/>
        <v>#N/A</v>
      </c>
      <c r="AI2074" s="34">
        <f t="shared" si="24"/>
        <v>1</v>
      </c>
      <c r="AJ2074" s="18">
        <f t="shared" si="25"/>
        <v>7009.578</v>
      </c>
      <c r="AK2074" s="18">
        <f t="shared" si="26"/>
        <v>6814.8675</v>
      </c>
      <c r="AL2074" s="18">
        <f t="shared" si="27"/>
        <v>6620.157</v>
      </c>
    </row>
    <row r="2075" ht="12.75" customHeight="1">
      <c r="A2075" s="1">
        <v>42377.0</v>
      </c>
      <c r="B2075" s="2">
        <v>913.42</v>
      </c>
      <c r="C2075" s="3">
        <v>7893.97</v>
      </c>
      <c r="D2075" s="2">
        <v>7868.0</v>
      </c>
      <c r="E2075" s="4"/>
      <c r="F2075" s="5">
        <f t="shared" si="1"/>
        <v>925.246</v>
      </c>
      <c r="G2075" s="6">
        <f t="shared" si="2"/>
        <v>0.9390894371</v>
      </c>
      <c r="H2075" s="6">
        <f t="shared" si="3"/>
        <v>1.405355098</v>
      </c>
      <c r="I2075" s="5" t="b">
        <f t="shared" si="4"/>
        <v>1</v>
      </c>
      <c r="J2075" s="48">
        <f t="shared" si="5"/>
        <v>0</v>
      </c>
      <c r="K2075" s="4">
        <f t="shared" si="6"/>
        <v>69</v>
      </c>
      <c r="L2075" s="7">
        <f t="shared" si="7"/>
        <v>-0.003289852888</v>
      </c>
      <c r="M2075" s="50" t="b">
        <f t="shared" si="8"/>
        <v>0</v>
      </c>
      <c r="N2075" s="50" t="b">
        <f t="shared" si="9"/>
        <v>0</v>
      </c>
      <c r="O2075" s="50">
        <f t="shared" si="10"/>
        <v>1</v>
      </c>
      <c r="P2075" s="4">
        <f t="shared" si="38"/>
        <v>95050</v>
      </c>
      <c r="Q2075" s="21">
        <f t="shared" si="31"/>
        <v>1</v>
      </c>
      <c r="V2075" s="52"/>
      <c r="W2075" s="53" t="str">
        <f t="shared" si="33"/>
        <v/>
      </c>
      <c r="AE2075" s="16"/>
      <c r="AF2075" s="17" t="str">
        <f t="shared" si="30"/>
        <v>#VALUE!</v>
      </c>
      <c r="AG2075" s="17" t="str">
        <f t="shared" si="22"/>
        <v>#N/A</v>
      </c>
      <c r="AH2075" s="17" t="str">
        <f t="shared" si="23"/>
        <v>#N/A</v>
      </c>
      <c r="AI2075" s="34">
        <f t="shared" si="24"/>
        <v>1</v>
      </c>
      <c r="AJ2075" s="18">
        <f t="shared" si="25"/>
        <v>7104.573</v>
      </c>
      <c r="AK2075" s="18">
        <f t="shared" si="26"/>
        <v>6907.22375</v>
      </c>
      <c r="AL2075" s="18">
        <f t="shared" si="27"/>
        <v>6709.8745</v>
      </c>
    </row>
    <row r="2076" ht="12.75" customHeight="1">
      <c r="A2076" s="1">
        <v>42376.0</v>
      </c>
      <c r="B2076" s="2">
        <v>1167.74</v>
      </c>
      <c r="C2076" s="3">
        <v>7852.06</v>
      </c>
      <c r="D2076" s="2">
        <v>7799.0</v>
      </c>
      <c r="E2076" s="4"/>
      <c r="F2076" s="5">
        <f t="shared" si="1"/>
        <v>838.318</v>
      </c>
      <c r="G2076" s="6">
        <f t="shared" si="2"/>
        <v>0.9327951125</v>
      </c>
      <c r="H2076" s="6">
        <f t="shared" si="3"/>
        <v>1.405292522</v>
      </c>
      <c r="I2076" s="5" t="b">
        <f t="shared" si="4"/>
        <v>1</v>
      </c>
      <c r="J2076" s="48">
        <f t="shared" si="5"/>
        <v>0</v>
      </c>
      <c r="K2076" s="4">
        <f t="shared" si="6"/>
        <v>-172</v>
      </c>
      <c r="L2076" s="7">
        <f t="shared" si="7"/>
        <v>-0.006757462373</v>
      </c>
      <c r="M2076" s="50" t="b">
        <f t="shared" si="8"/>
        <v>0</v>
      </c>
      <c r="N2076" s="50" t="b">
        <f t="shared" si="9"/>
        <v>0</v>
      </c>
      <c r="O2076" s="50">
        <f t="shared" si="10"/>
        <v>1</v>
      </c>
      <c r="P2076" s="4">
        <f t="shared" si="38"/>
        <v>91600</v>
      </c>
      <c r="Q2076" s="21">
        <f t="shared" si="31"/>
        <v>1</v>
      </c>
      <c r="V2076" s="52"/>
      <c r="W2076" s="53" t="str">
        <f t="shared" si="33"/>
        <v/>
      </c>
      <c r="AE2076" s="16"/>
      <c r="AF2076" s="17" t="str">
        <f t="shared" si="30"/>
        <v>#VALUE!</v>
      </c>
      <c r="AG2076" s="17" t="str">
        <f t="shared" si="22"/>
        <v>#N/A</v>
      </c>
      <c r="AH2076" s="17" t="str">
        <f t="shared" si="23"/>
        <v>#N/A</v>
      </c>
      <c r="AI2076" s="34">
        <f t="shared" si="24"/>
        <v>1</v>
      </c>
      <c r="AJ2076" s="18">
        <f t="shared" si="25"/>
        <v>7066.854</v>
      </c>
      <c r="AK2076" s="18">
        <f t="shared" si="26"/>
        <v>6870.5525</v>
      </c>
      <c r="AL2076" s="18">
        <f t="shared" si="27"/>
        <v>6674.251</v>
      </c>
    </row>
    <row r="2077" ht="12.75" customHeight="1">
      <c r="A2077" s="1">
        <v>42375.0</v>
      </c>
      <c r="B2077" s="2">
        <v>984.54</v>
      </c>
      <c r="C2077" s="3">
        <v>7990.39</v>
      </c>
      <c r="D2077" s="2">
        <v>7971.0</v>
      </c>
      <c r="E2077" s="4"/>
      <c r="F2077" s="5">
        <f t="shared" si="1"/>
        <v>711.26</v>
      </c>
      <c r="G2077" s="6">
        <f t="shared" si="2"/>
        <v>0.9479698133</v>
      </c>
      <c r="H2077" s="6">
        <f t="shared" si="3"/>
        <v>1.193516601</v>
      </c>
      <c r="I2077" s="5" t="b">
        <f t="shared" si="4"/>
        <v>1</v>
      </c>
      <c r="J2077" s="48">
        <f t="shared" si="5"/>
        <v>0</v>
      </c>
      <c r="K2077" s="4">
        <f t="shared" si="6"/>
        <v>-54</v>
      </c>
      <c r="L2077" s="7">
        <f t="shared" si="7"/>
        <v>-0.002426665031</v>
      </c>
      <c r="M2077" s="50" t="b">
        <f t="shared" si="8"/>
        <v>0</v>
      </c>
      <c r="N2077" s="50" t="b">
        <f t="shared" si="9"/>
        <v>0</v>
      </c>
      <c r="O2077" s="50">
        <f t="shared" si="10"/>
        <v>1</v>
      </c>
      <c r="P2077" s="4">
        <f t="shared" si="38"/>
        <v>100200</v>
      </c>
      <c r="Q2077" s="21">
        <f t="shared" si="31"/>
        <v>1</v>
      </c>
      <c r="V2077" s="52"/>
      <c r="W2077" s="53" t="str">
        <f t="shared" si="33"/>
        <v/>
      </c>
      <c r="AE2077" s="16"/>
      <c r="AF2077" s="17" t="str">
        <f t="shared" si="30"/>
        <v>#VALUE!</v>
      </c>
      <c r="AG2077" s="17" t="str">
        <f t="shared" si="22"/>
        <v>#N/A</v>
      </c>
      <c r="AH2077" s="17" t="str">
        <f t="shared" si="23"/>
        <v>#N/A</v>
      </c>
      <c r="AI2077" s="34">
        <f t="shared" si="24"/>
        <v>1</v>
      </c>
      <c r="AJ2077" s="18">
        <f t="shared" si="25"/>
        <v>7191.351</v>
      </c>
      <c r="AK2077" s="18">
        <f t="shared" si="26"/>
        <v>6991.59125</v>
      </c>
      <c r="AL2077" s="18">
        <f t="shared" si="27"/>
        <v>6791.8315</v>
      </c>
    </row>
    <row r="2078" ht="12.75" customHeight="1">
      <c r="A2078" s="1">
        <v>42374.0</v>
      </c>
      <c r="B2078" s="2">
        <v>800.5</v>
      </c>
      <c r="C2078" s="3">
        <v>8075.11</v>
      </c>
      <c r="D2078" s="2">
        <v>8025.0</v>
      </c>
      <c r="E2078" s="4"/>
      <c r="F2078" s="5">
        <f t="shared" si="1"/>
        <v>619.312</v>
      </c>
      <c r="G2078" s="6">
        <f t="shared" si="2"/>
        <v>0.9569281165</v>
      </c>
      <c r="H2078" s="6">
        <f t="shared" si="3"/>
        <v>0.9722252866</v>
      </c>
      <c r="I2078" s="5" t="b">
        <f t="shared" si="4"/>
        <v>1</v>
      </c>
      <c r="J2078" s="48">
        <f t="shared" si="5"/>
        <v>-1</v>
      </c>
      <c r="K2078" s="4">
        <f t="shared" si="6"/>
        <v>-50</v>
      </c>
      <c r="L2078" s="7">
        <f t="shared" si="7"/>
        <v>-0.006205488222</v>
      </c>
      <c r="M2078" s="50" t="b">
        <f t="shared" si="8"/>
        <v>0</v>
      </c>
      <c r="N2078" s="50" t="b">
        <f t="shared" si="9"/>
        <v>1</v>
      </c>
      <c r="O2078" s="50">
        <f t="shared" si="10"/>
        <v>-1</v>
      </c>
      <c r="P2078" s="4">
        <f t="shared" si="38"/>
        <v>97500</v>
      </c>
      <c r="Q2078" s="21">
        <f t="shared" si="31"/>
        <v>-1</v>
      </c>
      <c r="V2078" s="52"/>
      <c r="W2078" s="53" t="str">
        <f t="shared" si="33"/>
        <v/>
      </c>
      <c r="AE2078" s="16"/>
      <c r="AF2078" s="17" t="str">
        <f t="shared" si="30"/>
        <v>#VALUE!</v>
      </c>
      <c r="AG2078" s="17" t="str">
        <f t="shared" si="22"/>
        <v>#N/A</v>
      </c>
      <c r="AH2078" s="17" t="str">
        <f t="shared" si="23"/>
        <v>#N/A</v>
      </c>
      <c r="AI2078" s="34">
        <f t="shared" si="24"/>
        <v>1</v>
      </c>
      <c r="AJ2078" s="18">
        <f t="shared" si="25"/>
        <v>7267.599</v>
      </c>
      <c r="AK2078" s="18">
        <f t="shared" si="26"/>
        <v>7065.72125</v>
      </c>
      <c r="AL2078" s="18">
        <f t="shared" si="27"/>
        <v>6863.8435</v>
      </c>
    </row>
    <row r="2079" ht="12.75" customHeight="1">
      <c r="A2079" s="1">
        <v>42373.0</v>
      </c>
      <c r="B2079" s="2">
        <v>760.03</v>
      </c>
      <c r="C2079" s="3">
        <v>8114.26</v>
      </c>
      <c r="D2079" s="2">
        <v>8075.0</v>
      </c>
      <c r="E2079" s="4"/>
      <c r="F2079" s="5">
        <f t="shared" si="1"/>
        <v>550.512</v>
      </c>
      <c r="G2079" s="6">
        <f t="shared" si="2"/>
        <v>0.9606215214</v>
      </c>
      <c r="H2079" s="6">
        <f t="shared" si="3"/>
        <v>0.9193863097</v>
      </c>
      <c r="I2079" s="5" t="b">
        <f t="shared" si="4"/>
        <v>0</v>
      </c>
      <c r="J2079" s="48">
        <f t="shared" si="5"/>
        <v>0</v>
      </c>
      <c r="K2079" s="4">
        <f t="shared" si="6"/>
        <v>-197</v>
      </c>
      <c r="L2079" s="7">
        <f t="shared" si="7"/>
        <v>-0.004838395615</v>
      </c>
      <c r="M2079" s="50" t="b">
        <f t="shared" si="8"/>
        <v>0</v>
      </c>
      <c r="N2079" s="50" t="b">
        <f t="shared" si="9"/>
        <v>0</v>
      </c>
      <c r="O2079" s="50">
        <f t="shared" si="10"/>
        <v>1</v>
      </c>
      <c r="P2079" s="105">
        <v>100000.0</v>
      </c>
      <c r="Q2079" s="21">
        <f t="shared" si="31"/>
        <v>1</v>
      </c>
      <c r="V2079" s="52"/>
      <c r="W2079" s="53" t="str">
        <f t="shared" si="33"/>
        <v/>
      </c>
      <c r="AE2079" s="16"/>
      <c r="AF2079" s="17" t="str">
        <f t="shared" si="30"/>
        <v>#VALUE!</v>
      </c>
      <c r="AG2079" s="17" t="str">
        <f t="shared" si="22"/>
        <v>#N/A</v>
      </c>
      <c r="AH2079" s="17" t="str">
        <f t="shared" si="23"/>
        <v>#N/A</v>
      </c>
      <c r="AI2079" s="34">
        <f t="shared" si="24"/>
        <v>1</v>
      </c>
      <c r="AJ2079" s="18">
        <f t="shared" si="25"/>
        <v>7302.834</v>
      </c>
      <c r="AK2079" s="18">
        <f t="shared" si="26"/>
        <v>7099.9775</v>
      </c>
      <c r="AL2079" s="18">
        <f t="shared" si="27"/>
        <v>6897.121</v>
      </c>
    </row>
    <row r="2080" ht="12.75" customHeight="1">
      <c r="A2080" s="1">
        <v>42369.0</v>
      </c>
      <c r="B2080" s="2">
        <v>478.78</v>
      </c>
      <c r="C2080" s="3">
        <v>8338.06</v>
      </c>
      <c r="D2080" s="2">
        <v>8272.0</v>
      </c>
      <c r="E2080" s="4"/>
      <c r="F2080" s="5">
        <f t="shared" si="1"/>
        <v>478.506</v>
      </c>
      <c r="G2080" s="6">
        <f t="shared" si="2"/>
        <v>0.9864708667</v>
      </c>
      <c r="H2080" s="6">
        <f t="shared" si="3"/>
        <v>0.6414543729</v>
      </c>
      <c r="I2080" s="5" t="b">
        <f t="shared" si="4"/>
        <v>1</v>
      </c>
      <c r="J2080" s="48">
        <f t="shared" si="5"/>
        <v>-1</v>
      </c>
      <c r="K2080" s="4">
        <f t="shared" si="6"/>
        <v>12</v>
      </c>
      <c r="L2080" s="7">
        <f t="shared" si="7"/>
        <v>-0.007922706241</v>
      </c>
      <c r="M2080" s="50" t="b">
        <f t="shared" si="8"/>
        <v>0</v>
      </c>
      <c r="N2080" s="50" t="b">
        <f t="shared" si="9"/>
        <v>1</v>
      </c>
      <c r="O2080" s="50">
        <f t="shared" si="10"/>
        <v>-1</v>
      </c>
      <c r="P2080" s="4">
        <f t="shared" ref="P2080:P2570" si="39">P2081+K2080*Q2081*$P$2</f>
        <v>820150</v>
      </c>
      <c r="Q2080" s="21">
        <f t="shared" si="31"/>
        <v>-10</v>
      </c>
      <c r="V2080" s="52"/>
      <c r="W2080" s="53" t="str">
        <f t="shared" si="33"/>
        <v/>
      </c>
      <c r="AE2080" s="16"/>
      <c r="AF2080" s="17" t="str">
        <f t="shared" si="30"/>
        <v>#VALUE!</v>
      </c>
      <c r="AG2080" s="17" t="str">
        <f t="shared" si="22"/>
        <v>#N/A</v>
      </c>
      <c r="AH2080" s="17" t="str">
        <f t="shared" si="23"/>
        <v>#N/A</v>
      </c>
      <c r="AI2080" s="34">
        <f t="shared" si="24"/>
        <v>1</v>
      </c>
      <c r="AJ2080" s="18">
        <f t="shared" si="25"/>
        <v>7504.254</v>
      </c>
      <c r="AK2080" s="18">
        <f t="shared" si="26"/>
        <v>7295.8025</v>
      </c>
      <c r="AL2080" s="18">
        <f t="shared" si="27"/>
        <v>7087.351</v>
      </c>
    </row>
    <row r="2081" ht="12.75" customHeight="1">
      <c r="A2081" s="1">
        <v>42368.0</v>
      </c>
      <c r="B2081" s="2">
        <v>532.45</v>
      </c>
      <c r="C2081" s="3">
        <v>8279.99</v>
      </c>
      <c r="D2081" s="2">
        <v>8260.0</v>
      </c>
      <c r="E2081" s="4"/>
      <c r="F2081" s="5">
        <f t="shared" si="1"/>
        <v>505.342</v>
      </c>
      <c r="G2081" s="6">
        <f t="shared" si="2"/>
        <v>0.9792971445</v>
      </c>
      <c r="H2081" s="6">
        <f t="shared" si="3"/>
        <v>0.7317192545</v>
      </c>
      <c r="I2081" s="5" t="b">
        <f t="shared" si="4"/>
        <v>1</v>
      </c>
      <c r="J2081" s="48">
        <f t="shared" si="5"/>
        <v>-1</v>
      </c>
      <c r="K2081" s="4">
        <f t="shared" si="6"/>
        <v>-27</v>
      </c>
      <c r="L2081" s="7">
        <f t="shared" si="7"/>
        <v>-0.002414254123</v>
      </c>
      <c r="M2081" s="50" t="b">
        <f t="shared" si="8"/>
        <v>0</v>
      </c>
      <c r="N2081" s="50" t="b">
        <f t="shared" si="9"/>
        <v>1</v>
      </c>
      <c r="O2081" s="50">
        <f t="shared" si="10"/>
        <v>-1</v>
      </c>
      <c r="P2081" s="4">
        <f t="shared" si="39"/>
        <v>826750</v>
      </c>
      <c r="Q2081" s="21">
        <f t="shared" si="31"/>
        <v>-11</v>
      </c>
      <c r="V2081" s="52"/>
      <c r="W2081" s="53" t="str">
        <f t="shared" si="33"/>
        <v/>
      </c>
      <c r="AE2081" s="16"/>
      <c r="AF2081" s="17" t="str">
        <f t="shared" si="30"/>
        <v>#VALUE!</v>
      </c>
      <c r="AG2081" s="17" t="str">
        <f t="shared" si="22"/>
        <v>#N/A</v>
      </c>
      <c r="AH2081" s="17" t="str">
        <f t="shared" si="23"/>
        <v>#N/A</v>
      </c>
      <c r="AI2081" s="34">
        <f t="shared" si="24"/>
        <v>1</v>
      </c>
      <c r="AJ2081" s="18">
        <f t="shared" si="25"/>
        <v>7451.991</v>
      </c>
      <c r="AK2081" s="18">
        <f t="shared" si="26"/>
        <v>7244.99125</v>
      </c>
      <c r="AL2081" s="18">
        <f t="shared" si="27"/>
        <v>7037.9915</v>
      </c>
    </row>
    <row r="2082" ht="12.75" customHeight="1">
      <c r="A2082" s="1">
        <v>42367.0</v>
      </c>
      <c r="B2082" s="2">
        <v>524.8</v>
      </c>
      <c r="C2082" s="3">
        <v>8293.91</v>
      </c>
      <c r="D2082" s="2">
        <v>8287.0</v>
      </c>
      <c r="E2082" s="4"/>
      <c r="F2082" s="5">
        <f t="shared" si="1"/>
        <v>546.99</v>
      </c>
      <c r="G2082" s="6">
        <f t="shared" si="2"/>
        <v>0.9807229022</v>
      </c>
      <c r="H2082" s="6">
        <f t="shared" si="3"/>
        <v>0.8761129724</v>
      </c>
      <c r="I2082" s="5" t="b">
        <f t="shared" si="4"/>
        <v>0</v>
      </c>
      <c r="J2082" s="48">
        <f t="shared" si="5"/>
        <v>0</v>
      </c>
      <c r="K2082" s="4">
        <f t="shared" si="6"/>
        <v>-69</v>
      </c>
      <c r="L2082" s="7">
        <f t="shared" si="7"/>
        <v>-0.0008331414255</v>
      </c>
      <c r="M2082" s="50" t="b">
        <f t="shared" si="8"/>
        <v>0</v>
      </c>
      <c r="N2082" s="50" t="b">
        <f t="shared" si="9"/>
        <v>0</v>
      </c>
      <c r="O2082" s="50">
        <f t="shared" si="10"/>
        <v>-1</v>
      </c>
      <c r="P2082" s="4">
        <f t="shared" si="39"/>
        <v>813250</v>
      </c>
      <c r="Q2082" s="21">
        <f t="shared" si="31"/>
        <v>-10</v>
      </c>
      <c r="V2082" s="52"/>
      <c r="W2082" s="53" t="str">
        <f t="shared" si="33"/>
        <v/>
      </c>
      <c r="AE2082" s="16"/>
      <c r="AF2082" s="17" t="str">
        <f t="shared" si="30"/>
        <v>#VALUE!</v>
      </c>
      <c r="AG2082" s="17" t="str">
        <f t="shared" si="22"/>
        <v>#N/A</v>
      </c>
      <c r="AH2082" s="17" t="str">
        <f t="shared" si="23"/>
        <v>#N/A</v>
      </c>
      <c r="AI2082" s="34">
        <f t="shared" si="24"/>
        <v>1</v>
      </c>
      <c r="AJ2082" s="18">
        <f t="shared" si="25"/>
        <v>7464.519</v>
      </c>
      <c r="AK2082" s="18">
        <f t="shared" si="26"/>
        <v>7257.17125</v>
      </c>
      <c r="AL2082" s="18">
        <f t="shared" si="27"/>
        <v>7049.8235</v>
      </c>
    </row>
    <row r="2083" ht="12.75" customHeight="1">
      <c r="A2083" s="1">
        <v>42366.0</v>
      </c>
      <c r="B2083" s="2">
        <v>456.5</v>
      </c>
      <c r="C2083" s="3">
        <v>8358.49</v>
      </c>
      <c r="D2083" s="2">
        <v>8356.0</v>
      </c>
      <c r="E2083" s="4"/>
      <c r="F2083" s="5">
        <f t="shared" si="1"/>
        <v>595.748</v>
      </c>
      <c r="G2083" s="6">
        <f t="shared" si="2"/>
        <v>0.9882454009</v>
      </c>
      <c r="H2083" s="6">
        <f t="shared" si="3"/>
        <v>0.9036770706</v>
      </c>
      <c r="I2083" s="5" t="b">
        <f t="shared" si="4"/>
        <v>0</v>
      </c>
      <c r="J2083" s="48">
        <f t="shared" si="5"/>
        <v>0</v>
      </c>
      <c r="K2083" s="4">
        <f t="shared" si="6"/>
        <v>-20</v>
      </c>
      <c r="L2083" s="7">
        <f t="shared" si="7"/>
        <v>-0.0002979006974</v>
      </c>
      <c r="M2083" s="50" t="b">
        <f t="shared" si="8"/>
        <v>0</v>
      </c>
      <c r="N2083" s="50" t="b">
        <f t="shared" si="9"/>
        <v>0</v>
      </c>
      <c r="O2083" s="50">
        <f t="shared" si="10"/>
        <v>-1</v>
      </c>
      <c r="P2083" s="4">
        <f t="shared" si="39"/>
        <v>778750</v>
      </c>
      <c r="Q2083" s="21">
        <f t="shared" si="31"/>
        <v>-10</v>
      </c>
      <c r="V2083" s="52"/>
      <c r="W2083" s="53" t="str">
        <f t="shared" si="33"/>
        <v/>
      </c>
      <c r="AE2083" s="16"/>
      <c r="AF2083" s="17" t="str">
        <f t="shared" si="30"/>
        <v>#VALUE!</v>
      </c>
      <c r="AG2083" s="17" t="str">
        <f t="shared" si="22"/>
        <v>#N/A</v>
      </c>
      <c r="AH2083" s="17" t="str">
        <f t="shared" si="23"/>
        <v>#N/A</v>
      </c>
      <c r="AI2083" s="34">
        <f t="shared" si="24"/>
        <v>1</v>
      </c>
      <c r="AJ2083" s="18">
        <f t="shared" si="25"/>
        <v>7522.641</v>
      </c>
      <c r="AK2083" s="18">
        <f t="shared" si="26"/>
        <v>7313.67875</v>
      </c>
      <c r="AL2083" s="18">
        <f t="shared" si="27"/>
        <v>7104.7165</v>
      </c>
    </row>
    <row r="2084" ht="12.75" customHeight="1">
      <c r="A2084" s="1">
        <v>42363.0</v>
      </c>
      <c r="B2084" s="2">
        <v>400.0</v>
      </c>
      <c r="C2084" s="3">
        <v>8363.28</v>
      </c>
      <c r="D2084" s="2">
        <v>8376.0</v>
      </c>
      <c r="E2084" s="4"/>
      <c r="F2084" s="5">
        <f t="shared" si="1"/>
        <v>658.474</v>
      </c>
      <c r="G2084" s="6">
        <f t="shared" si="2"/>
        <v>0.9889159122</v>
      </c>
      <c r="H2084" s="6">
        <f t="shared" si="3"/>
        <v>0.9005577838</v>
      </c>
      <c r="I2084" s="5" t="b">
        <f t="shared" si="4"/>
        <v>0</v>
      </c>
      <c r="J2084" s="48">
        <f t="shared" si="5"/>
        <v>0</v>
      </c>
      <c r="K2084" s="4">
        <f t="shared" si="6"/>
        <v>59</v>
      </c>
      <c r="L2084" s="7">
        <f t="shared" si="7"/>
        <v>0.00152093437</v>
      </c>
      <c r="M2084" s="50" t="b">
        <f t="shared" si="8"/>
        <v>0</v>
      </c>
      <c r="N2084" s="50" t="b">
        <f t="shared" si="9"/>
        <v>0</v>
      </c>
      <c r="O2084" s="50">
        <f t="shared" si="10"/>
        <v>-1</v>
      </c>
      <c r="P2084" s="4">
        <f t="shared" si="39"/>
        <v>768750</v>
      </c>
      <c r="Q2084" s="21">
        <f t="shared" si="31"/>
        <v>-10</v>
      </c>
      <c r="V2084" s="52"/>
      <c r="W2084" s="53" t="str">
        <f t="shared" si="33"/>
        <v/>
      </c>
      <c r="AE2084" s="16"/>
      <c r="AF2084" s="17" t="str">
        <f t="shared" si="30"/>
        <v>#VALUE!</v>
      </c>
      <c r="AG2084" s="17" t="str">
        <f t="shared" si="22"/>
        <v>#N/A</v>
      </c>
      <c r="AH2084" s="17" t="str">
        <f t="shared" si="23"/>
        <v>#N/A</v>
      </c>
      <c r="AI2084" s="34">
        <f t="shared" si="24"/>
        <v>1</v>
      </c>
      <c r="AJ2084" s="18">
        <f t="shared" si="25"/>
        <v>7526.952</v>
      </c>
      <c r="AK2084" s="18">
        <f t="shared" si="26"/>
        <v>7317.87</v>
      </c>
      <c r="AL2084" s="18">
        <f t="shared" si="27"/>
        <v>7108.788</v>
      </c>
    </row>
    <row r="2085" ht="12.75" customHeight="1">
      <c r="A2085" s="1">
        <v>42362.0</v>
      </c>
      <c r="B2085" s="2">
        <v>612.96</v>
      </c>
      <c r="C2085" s="3">
        <v>8324.36</v>
      </c>
      <c r="D2085" s="2">
        <v>8317.0</v>
      </c>
      <c r="E2085" s="4"/>
      <c r="F2085" s="5">
        <f t="shared" si="1"/>
        <v>744.318</v>
      </c>
      <c r="G2085" s="6">
        <f t="shared" si="2"/>
        <v>0.9844444634</v>
      </c>
      <c r="H2085" s="6">
        <f t="shared" si="3"/>
        <v>0.9607008823</v>
      </c>
      <c r="I2085" s="5" t="b">
        <f t="shared" si="4"/>
        <v>0</v>
      </c>
      <c r="J2085" s="48">
        <f t="shared" si="5"/>
        <v>0</v>
      </c>
      <c r="K2085" s="4">
        <f t="shared" si="6"/>
        <v>27</v>
      </c>
      <c r="L2085" s="7">
        <f t="shared" si="7"/>
        <v>-0.0008841520549</v>
      </c>
      <c r="M2085" s="50" t="b">
        <f t="shared" si="8"/>
        <v>0</v>
      </c>
      <c r="N2085" s="50" t="b">
        <f t="shared" si="9"/>
        <v>0</v>
      </c>
      <c r="O2085" s="50">
        <f t="shared" si="10"/>
        <v>-1</v>
      </c>
      <c r="P2085" s="4">
        <f t="shared" si="39"/>
        <v>798250</v>
      </c>
      <c r="Q2085" s="21">
        <f t="shared" si="31"/>
        <v>-10</v>
      </c>
      <c r="V2085" s="52"/>
      <c r="W2085" s="53" t="str">
        <f t="shared" si="33"/>
        <v/>
      </c>
      <c r="AE2085" s="16"/>
      <c r="AF2085" s="17" t="str">
        <f t="shared" si="30"/>
        <v>#VALUE!</v>
      </c>
      <c r="AG2085" s="17" t="str">
        <f t="shared" si="22"/>
        <v>#N/A</v>
      </c>
      <c r="AH2085" s="17" t="str">
        <f t="shared" si="23"/>
        <v>#N/A</v>
      </c>
      <c r="AI2085" s="34">
        <f t="shared" si="24"/>
        <v>1</v>
      </c>
      <c r="AJ2085" s="18">
        <f t="shared" si="25"/>
        <v>7491.924</v>
      </c>
      <c r="AK2085" s="18">
        <f t="shared" si="26"/>
        <v>7283.815</v>
      </c>
      <c r="AL2085" s="18">
        <f t="shared" si="27"/>
        <v>7075.706</v>
      </c>
    </row>
    <row r="2086" ht="12.75" customHeight="1">
      <c r="A2086" s="1">
        <v>42361.0</v>
      </c>
      <c r="B2086" s="2">
        <v>740.69</v>
      </c>
      <c r="C2086" s="3">
        <v>8315.7</v>
      </c>
      <c r="D2086" s="2">
        <v>8290.0</v>
      </c>
      <c r="E2086" s="4"/>
      <c r="F2086" s="5">
        <f t="shared" si="1"/>
        <v>805.082</v>
      </c>
      <c r="G2086" s="6">
        <f t="shared" si="2"/>
        <v>0.9836978183</v>
      </c>
      <c r="H2086" s="6">
        <f t="shared" si="3"/>
        <v>1.05381473</v>
      </c>
      <c r="I2086" s="5" t="b">
        <f t="shared" si="4"/>
        <v>0</v>
      </c>
      <c r="J2086" s="48">
        <f t="shared" si="5"/>
        <v>0</v>
      </c>
      <c r="K2086" s="4">
        <f t="shared" si="6"/>
        <v>13</v>
      </c>
      <c r="L2086" s="7">
        <f t="shared" si="7"/>
        <v>-0.003090539582</v>
      </c>
      <c r="M2086" s="50" t="b">
        <f t="shared" si="8"/>
        <v>0</v>
      </c>
      <c r="N2086" s="50" t="b">
        <f t="shared" si="9"/>
        <v>0</v>
      </c>
      <c r="O2086" s="50">
        <f t="shared" si="10"/>
        <v>1</v>
      </c>
      <c r="P2086" s="4">
        <f t="shared" si="39"/>
        <v>784750</v>
      </c>
      <c r="Q2086" s="21">
        <f t="shared" si="31"/>
        <v>10</v>
      </c>
      <c r="V2086" s="52"/>
      <c r="W2086" s="53" t="str">
        <f t="shared" si="33"/>
        <v/>
      </c>
      <c r="AE2086" s="16"/>
      <c r="AF2086" s="17" t="str">
        <f t="shared" si="30"/>
        <v>#VALUE!</v>
      </c>
      <c r="AG2086" s="17" t="str">
        <f t="shared" si="22"/>
        <v>#N/A</v>
      </c>
      <c r="AH2086" s="17" t="str">
        <f t="shared" si="23"/>
        <v>#N/A</v>
      </c>
      <c r="AI2086" s="34">
        <f t="shared" si="24"/>
        <v>1</v>
      </c>
      <c r="AJ2086" s="18">
        <f t="shared" si="25"/>
        <v>7484.13</v>
      </c>
      <c r="AK2086" s="18">
        <f t="shared" si="26"/>
        <v>7276.2375</v>
      </c>
      <c r="AL2086" s="18">
        <f t="shared" si="27"/>
        <v>7068.345</v>
      </c>
    </row>
    <row r="2087" ht="12.75" customHeight="1">
      <c r="A2087" s="1">
        <v>42360.0</v>
      </c>
      <c r="B2087" s="2">
        <v>768.59</v>
      </c>
      <c r="C2087" s="3">
        <v>8292.74</v>
      </c>
      <c r="D2087" s="2">
        <v>8277.0</v>
      </c>
      <c r="E2087" s="4"/>
      <c r="F2087" s="5">
        <f t="shared" si="1"/>
        <v>833.196</v>
      </c>
      <c r="G2087" s="6">
        <f t="shared" si="2"/>
        <v>0.9813365273</v>
      </c>
      <c r="H2087" s="6">
        <f t="shared" si="3"/>
        <v>1.054493514</v>
      </c>
      <c r="I2087" s="5" t="b">
        <f t="shared" si="4"/>
        <v>0</v>
      </c>
      <c r="J2087" s="48">
        <f t="shared" si="5"/>
        <v>0</v>
      </c>
      <c r="K2087" s="4">
        <f t="shared" si="6"/>
        <v>-3</v>
      </c>
      <c r="L2087" s="7">
        <f t="shared" si="7"/>
        <v>-0.001898045761</v>
      </c>
      <c r="M2087" s="50" t="b">
        <f t="shared" si="8"/>
        <v>0</v>
      </c>
      <c r="N2087" s="50" t="b">
        <f t="shared" si="9"/>
        <v>0</v>
      </c>
      <c r="O2087" s="50">
        <f t="shared" si="10"/>
        <v>1</v>
      </c>
      <c r="P2087" s="4">
        <f t="shared" si="39"/>
        <v>778250</v>
      </c>
      <c r="Q2087" s="21">
        <f t="shared" si="31"/>
        <v>10</v>
      </c>
      <c r="V2087" s="52"/>
      <c r="W2087" s="53" t="str">
        <f t="shared" si="33"/>
        <v/>
      </c>
      <c r="AE2087" s="16"/>
      <c r="AF2087" s="17" t="str">
        <f t="shared" si="30"/>
        <v>#VALUE!</v>
      </c>
      <c r="AG2087" s="17" t="str">
        <f t="shared" si="22"/>
        <v>#N/A</v>
      </c>
      <c r="AH2087" s="17" t="str">
        <f t="shared" si="23"/>
        <v>#N/A</v>
      </c>
      <c r="AI2087" s="34">
        <f t="shared" si="24"/>
        <v>1</v>
      </c>
      <c r="AJ2087" s="18">
        <f t="shared" si="25"/>
        <v>7463.466</v>
      </c>
      <c r="AK2087" s="18">
        <f t="shared" si="26"/>
        <v>7256.1475</v>
      </c>
      <c r="AL2087" s="18">
        <f t="shared" si="27"/>
        <v>7048.829</v>
      </c>
    </row>
    <row r="2088" ht="12.75" customHeight="1">
      <c r="A2088" s="1">
        <v>42359.0</v>
      </c>
      <c r="B2088" s="2">
        <v>770.13</v>
      </c>
      <c r="C2088" s="3">
        <v>8282.17</v>
      </c>
      <c r="D2088" s="2">
        <v>8280.0</v>
      </c>
      <c r="E2088" s="4"/>
      <c r="F2088" s="5">
        <f t="shared" si="1"/>
        <v>824.136</v>
      </c>
      <c r="G2088" s="6">
        <f t="shared" si="2"/>
        <v>0.9804137315</v>
      </c>
      <c r="H2088" s="6">
        <f t="shared" si="3"/>
        <v>1.05345428</v>
      </c>
      <c r="I2088" s="5" t="b">
        <f t="shared" si="4"/>
        <v>0</v>
      </c>
      <c r="J2088" s="48">
        <f t="shared" si="5"/>
        <v>0</v>
      </c>
      <c r="K2088" s="4">
        <f t="shared" si="6"/>
        <v>49</v>
      </c>
      <c r="L2088" s="7">
        <f t="shared" si="7"/>
        <v>-0.0002620086282</v>
      </c>
      <c r="M2088" s="50" t="b">
        <f t="shared" si="8"/>
        <v>0</v>
      </c>
      <c r="N2088" s="50" t="b">
        <f t="shared" si="9"/>
        <v>0</v>
      </c>
      <c r="O2088" s="50">
        <f t="shared" si="10"/>
        <v>-1</v>
      </c>
      <c r="P2088" s="4">
        <f t="shared" si="39"/>
        <v>776750</v>
      </c>
      <c r="Q2088" s="21">
        <f t="shared" si="31"/>
        <v>-10</v>
      </c>
      <c r="V2088" s="52"/>
      <c r="W2088" s="53" t="str">
        <f t="shared" si="33"/>
        <v/>
      </c>
      <c r="AE2088" s="16"/>
      <c r="AF2088" s="17" t="str">
        <f t="shared" si="30"/>
        <v>#VALUE!</v>
      </c>
      <c r="AG2088" s="17" t="str">
        <f t="shared" si="22"/>
        <v>#N/A</v>
      </c>
      <c r="AH2088" s="17" t="str">
        <f t="shared" si="23"/>
        <v>#N/A</v>
      </c>
      <c r="AI2088" s="34">
        <f t="shared" si="24"/>
        <v>1</v>
      </c>
      <c r="AJ2088" s="18">
        <f t="shared" si="25"/>
        <v>7453.953</v>
      </c>
      <c r="AK2088" s="18">
        <f t="shared" si="26"/>
        <v>7246.89875</v>
      </c>
      <c r="AL2088" s="18">
        <f t="shared" si="27"/>
        <v>7039.8445</v>
      </c>
    </row>
    <row r="2089" ht="12.75" customHeight="1">
      <c r="A2089" s="1">
        <v>42356.0</v>
      </c>
      <c r="B2089" s="2">
        <v>829.22</v>
      </c>
      <c r="C2089" s="3">
        <v>8257.32</v>
      </c>
      <c r="D2089" s="2">
        <v>8231.0</v>
      </c>
      <c r="E2089" s="4"/>
      <c r="F2089" s="5">
        <f t="shared" si="1"/>
        <v>819.42</v>
      </c>
      <c r="G2089" s="6">
        <f t="shared" si="2"/>
        <v>0.9776432611</v>
      </c>
      <c r="H2089" s="6">
        <f t="shared" si="3"/>
        <v>1.052900363</v>
      </c>
      <c r="I2089" s="5" t="b">
        <f t="shared" si="4"/>
        <v>0</v>
      </c>
      <c r="J2089" s="48">
        <f t="shared" si="5"/>
        <v>0</v>
      </c>
      <c r="K2089" s="4">
        <f t="shared" si="6"/>
        <v>-50</v>
      </c>
      <c r="L2089" s="7">
        <f t="shared" si="7"/>
        <v>-0.003187474871</v>
      </c>
      <c r="M2089" s="50" t="b">
        <f t="shared" si="8"/>
        <v>0</v>
      </c>
      <c r="N2089" s="50" t="b">
        <f t="shared" si="9"/>
        <v>0</v>
      </c>
      <c r="O2089" s="50">
        <f t="shared" si="10"/>
        <v>1</v>
      </c>
      <c r="P2089" s="4">
        <f t="shared" si="39"/>
        <v>752250</v>
      </c>
      <c r="Q2089" s="21">
        <f t="shared" si="31"/>
        <v>10</v>
      </c>
      <c r="V2089" s="52"/>
      <c r="W2089" s="53" t="str">
        <f t="shared" si="33"/>
        <v/>
      </c>
      <c r="AE2089" s="16"/>
      <c r="AF2089" s="17" t="str">
        <f t="shared" si="30"/>
        <v>#VALUE!</v>
      </c>
      <c r="AG2089" s="17" t="str">
        <f t="shared" si="22"/>
        <v>#N/A</v>
      </c>
      <c r="AH2089" s="17" t="str">
        <f t="shared" si="23"/>
        <v>#N/A</v>
      </c>
      <c r="AI2089" s="34">
        <f t="shared" si="24"/>
        <v>1</v>
      </c>
      <c r="AJ2089" s="18">
        <f t="shared" si="25"/>
        <v>7431.588</v>
      </c>
      <c r="AK2089" s="18">
        <f t="shared" si="26"/>
        <v>7225.155</v>
      </c>
      <c r="AL2089" s="18">
        <f t="shared" si="27"/>
        <v>7018.722</v>
      </c>
    </row>
    <row r="2090" ht="12.75" customHeight="1">
      <c r="A2090" s="1">
        <v>42355.0</v>
      </c>
      <c r="B2090" s="2">
        <v>916.78</v>
      </c>
      <c r="C2090" s="3">
        <v>8319.67</v>
      </c>
      <c r="D2090" s="2">
        <v>8281.0</v>
      </c>
      <c r="E2090" s="4"/>
      <c r="F2090" s="5">
        <f t="shared" si="1"/>
        <v>828.446</v>
      </c>
      <c r="G2090" s="6">
        <f t="shared" si="2"/>
        <v>0.9848142796</v>
      </c>
      <c r="H2090" s="6">
        <f t="shared" si="3"/>
        <v>1.055659584</v>
      </c>
      <c r="I2090" s="5" t="b">
        <f t="shared" si="4"/>
        <v>0</v>
      </c>
      <c r="J2090" s="48">
        <f t="shared" si="5"/>
        <v>0</v>
      </c>
      <c r="K2090" s="4">
        <f t="shared" si="6"/>
        <v>83</v>
      </c>
      <c r="L2090" s="7">
        <f t="shared" si="7"/>
        <v>-0.004648020895</v>
      </c>
      <c r="M2090" s="50" t="b">
        <f t="shared" si="8"/>
        <v>0</v>
      </c>
      <c r="N2090" s="50" t="b">
        <f t="shared" si="9"/>
        <v>0</v>
      </c>
      <c r="O2090" s="50">
        <f t="shared" si="10"/>
        <v>1</v>
      </c>
      <c r="P2090" s="4">
        <f t="shared" si="39"/>
        <v>777250</v>
      </c>
      <c r="Q2090" s="21">
        <f t="shared" si="31"/>
        <v>10</v>
      </c>
      <c r="V2090" s="52"/>
      <c r="W2090" s="53" t="str">
        <f t="shared" si="33"/>
        <v/>
      </c>
      <c r="AE2090" s="16"/>
      <c r="AF2090" s="17" t="str">
        <f t="shared" si="30"/>
        <v>#VALUE!</v>
      </c>
      <c r="AG2090" s="17" t="str">
        <f t="shared" si="22"/>
        <v>#N/A</v>
      </c>
      <c r="AH2090" s="17" t="str">
        <f t="shared" si="23"/>
        <v>#N/A</v>
      </c>
      <c r="AI2090" s="34">
        <f t="shared" si="24"/>
        <v>1</v>
      </c>
      <c r="AJ2090" s="18">
        <f t="shared" si="25"/>
        <v>7487.703</v>
      </c>
      <c r="AK2090" s="18">
        <f t="shared" si="26"/>
        <v>7279.71125</v>
      </c>
      <c r="AL2090" s="18">
        <f t="shared" si="27"/>
        <v>7071.7195</v>
      </c>
    </row>
    <row r="2091" ht="12.75" customHeight="1">
      <c r="A2091" s="1">
        <v>42354.0</v>
      </c>
      <c r="B2091" s="2">
        <v>881.26</v>
      </c>
      <c r="C2091" s="3">
        <v>8184.66</v>
      </c>
      <c r="D2091" s="2">
        <v>8198.0</v>
      </c>
      <c r="E2091" s="4"/>
      <c r="F2091" s="5">
        <f t="shared" si="1"/>
        <v>822.806</v>
      </c>
      <c r="G2091" s="6">
        <f t="shared" si="2"/>
        <v>0.9688570447</v>
      </c>
      <c r="H2091" s="6">
        <f t="shared" si="3"/>
        <v>1.02634076</v>
      </c>
      <c r="I2091" s="5" t="b">
        <f t="shared" si="4"/>
        <v>0</v>
      </c>
      <c r="J2091" s="48">
        <f t="shared" si="5"/>
        <v>0</v>
      </c>
      <c r="K2091" s="4">
        <f t="shared" si="6"/>
        <v>132</v>
      </c>
      <c r="L2091" s="7">
        <f t="shared" si="7"/>
        <v>0.001629878333</v>
      </c>
      <c r="M2091" s="50" t="b">
        <f t="shared" si="8"/>
        <v>0</v>
      </c>
      <c r="N2091" s="50" t="b">
        <f t="shared" si="9"/>
        <v>0</v>
      </c>
      <c r="O2091" s="50">
        <f t="shared" si="10"/>
        <v>-1</v>
      </c>
      <c r="P2091" s="4">
        <f t="shared" si="39"/>
        <v>822900</v>
      </c>
      <c r="Q2091" s="21">
        <f t="shared" si="31"/>
        <v>-11</v>
      </c>
      <c r="V2091" s="52"/>
      <c r="W2091" s="53" t="str">
        <f t="shared" si="33"/>
        <v/>
      </c>
      <c r="AE2091" s="16"/>
      <c r="AF2091" s="17" t="str">
        <f t="shared" si="30"/>
        <v>#VALUE!</v>
      </c>
      <c r="AG2091" s="17" t="str">
        <f t="shared" si="22"/>
        <v>#N/A</v>
      </c>
      <c r="AH2091" s="17" t="str">
        <f t="shared" si="23"/>
        <v>#N/A</v>
      </c>
      <c r="AI2091" s="34">
        <f t="shared" si="24"/>
        <v>1</v>
      </c>
      <c r="AJ2091" s="18">
        <f t="shared" si="25"/>
        <v>7366.194</v>
      </c>
      <c r="AK2091" s="18">
        <f t="shared" si="26"/>
        <v>7161.5775</v>
      </c>
      <c r="AL2091" s="18">
        <f t="shared" si="27"/>
        <v>6956.961</v>
      </c>
    </row>
    <row r="2092" ht="12.75" customHeight="1">
      <c r="A2092" s="1">
        <v>42353.0</v>
      </c>
      <c r="B2092" s="2">
        <v>723.29</v>
      </c>
      <c r="C2092" s="3">
        <v>8073.35</v>
      </c>
      <c r="D2092" s="2">
        <v>8066.0</v>
      </c>
      <c r="E2092" s="4"/>
      <c r="F2092" s="5">
        <f t="shared" si="1"/>
        <v>824.526</v>
      </c>
      <c r="G2092" s="6">
        <f t="shared" si="2"/>
        <v>0.9551578566</v>
      </c>
      <c r="H2092" s="6">
        <f t="shared" si="3"/>
        <v>1.026597283</v>
      </c>
      <c r="I2092" s="5" t="b">
        <f t="shared" si="4"/>
        <v>0</v>
      </c>
      <c r="J2092" s="48">
        <f t="shared" si="5"/>
        <v>0</v>
      </c>
      <c r="K2092" s="4">
        <f t="shared" si="6"/>
        <v>8</v>
      </c>
      <c r="L2092" s="7">
        <f t="shared" si="7"/>
        <v>-0.0009104027448</v>
      </c>
      <c r="M2092" s="50" t="b">
        <f t="shared" si="8"/>
        <v>0</v>
      </c>
      <c r="N2092" s="50" t="b">
        <f t="shared" si="9"/>
        <v>0</v>
      </c>
      <c r="O2092" s="50">
        <f t="shared" si="10"/>
        <v>-1</v>
      </c>
      <c r="P2092" s="4">
        <f t="shared" si="39"/>
        <v>902100</v>
      </c>
      <c r="Q2092" s="21">
        <f t="shared" si="31"/>
        <v>-12</v>
      </c>
      <c r="V2092" s="52"/>
      <c r="W2092" s="53" t="str">
        <f t="shared" si="33"/>
        <v/>
      </c>
      <c r="AE2092" s="16"/>
      <c r="AF2092" s="17" t="str">
        <f t="shared" si="30"/>
        <v>#VALUE!</v>
      </c>
      <c r="AG2092" s="17" t="str">
        <f t="shared" si="22"/>
        <v>#N/A</v>
      </c>
      <c r="AH2092" s="17" t="str">
        <f t="shared" si="23"/>
        <v>#N/A</v>
      </c>
      <c r="AI2092" s="34">
        <f t="shared" si="24"/>
        <v>1</v>
      </c>
      <c r="AJ2092" s="18">
        <f t="shared" si="25"/>
        <v>7266.015</v>
      </c>
      <c r="AK2092" s="18">
        <f t="shared" si="26"/>
        <v>7064.18125</v>
      </c>
      <c r="AL2092" s="18">
        <f t="shared" si="27"/>
        <v>6862.3475</v>
      </c>
    </row>
    <row r="2093" ht="12.75" customHeight="1">
      <c r="A2093" s="1">
        <v>42352.0</v>
      </c>
      <c r="B2093" s="2">
        <v>746.55</v>
      </c>
      <c r="C2093" s="3">
        <v>8040.16</v>
      </c>
      <c r="D2093" s="2">
        <v>8058.0</v>
      </c>
      <c r="E2093" s="4"/>
      <c r="F2093" s="5">
        <f t="shared" si="1"/>
        <v>853.27</v>
      </c>
      <c r="G2093" s="6">
        <f t="shared" si="2"/>
        <v>0.9505336301</v>
      </c>
      <c r="H2093" s="6">
        <f t="shared" si="3"/>
        <v>1.02160616</v>
      </c>
      <c r="I2093" s="5" t="b">
        <f t="shared" si="4"/>
        <v>0</v>
      </c>
      <c r="J2093" s="48">
        <f t="shared" si="5"/>
        <v>0</v>
      </c>
      <c r="K2093" s="4">
        <f t="shared" si="6"/>
        <v>-13</v>
      </c>
      <c r="L2093" s="7">
        <f t="shared" si="7"/>
        <v>0.002218861316</v>
      </c>
      <c r="M2093" s="50" t="b">
        <f t="shared" si="8"/>
        <v>0</v>
      </c>
      <c r="N2093" s="50" t="b">
        <f t="shared" si="9"/>
        <v>0</v>
      </c>
      <c r="O2093" s="50">
        <f t="shared" si="10"/>
        <v>-1</v>
      </c>
      <c r="P2093" s="4">
        <f t="shared" si="39"/>
        <v>906900</v>
      </c>
      <c r="Q2093" s="21">
        <f t="shared" si="31"/>
        <v>-12</v>
      </c>
      <c r="V2093" s="52"/>
      <c r="W2093" s="53" t="str">
        <f t="shared" si="33"/>
        <v/>
      </c>
      <c r="AE2093" s="16"/>
      <c r="AF2093" s="17" t="str">
        <f t="shared" si="30"/>
        <v>#VALUE!</v>
      </c>
      <c r="AG2093" s="17" t="str">
        <f t="shared" si="22"/>
        <v>#N/A</v>
      </c>
      <c r="AH2093" s="17" t="str">
        <f t="shared" si="23"/>
        <v>#N/A</v>
      </c>
      <c r="AI2093" s="34">
        <f t="shared" si="24"/>
        <v>1</v>
      </c>
      <c r="AJ2093" s="18">
        <f t="shared" si="25"/>
        <v>7236.144</v>
      </c>
      <c r="AK2093" s="18">
        <f t="shared" si="26"/>
        <v>7035.14</v>
      </c>
      <c r="AL2093" s="18">
        <f t="shared" si="27"/>
        <v>6834.136</v>
      </c>
    </row>
    <row r="2094" ht="12.75" customHeight="1">
      <c r="A2094" s="1">
        <v>42349.0</v>
      </c>
      <c r="B2094" s="2">
        <v>874.35</v>
      </c>
      <c r="C2094" s="3">
        <v>8115.89</v>
      </c>
      <c r="D2094" s="2">
        <v>8071.0</v>
      </c>
      <c r="E2094" s="4"/>
      <c r="F2094" s="5">
        <f t="shared" si="1"/>
        <v>879.196</v>
      </c>
      <c r="G2094" s="6">
        <f t="shared" si="2"/>
        <v>0.9589328148</v>
      </c>
      <c r="H2094" s="6">
        <f t="shared" si="3"/>
        <v>1.020481066</v>
      </c>
      <c r="I2094" s="5" t="b">
        <f t="shared" si="4"/>
        <v>0</v>
      </c>
      <c r="J2094" s="48">
        <f t="shared" si="5"/>
        <v>0</v>
      </c>
      <c r="K2094" s="4">
        <f t="shared" si="6"/>
        <v>-117</v>
      </c>
      <c r="L2094" s="7">
        <f t="shared" si="7"/>
        <v>-0.005531124744</v>
      </c>
      <c r="M2094" s="50" t="b">
        <f t="shared" si="8"/>
        <v>0</v>
      </c>
      <c r="N2094" s="50" t="b">
        <f t="shared" si="9"/>
        <v>0</v>
      </c>
      <c r="O2094" s="50">
        <f t="shared" si="10"/>
        <v>1</v>
      </c>
      <c r="P2094" s="4">
        <f t="shared" si="39"/>
        <v>914700</v>
      </c>
      <c r="Q2094" s="21">
        <f t="shared" si="31"/>
        <v>12</v>
      </c>
      <c r="V2094" s="52"/>
      <c r="W2094" s="53" t="str">
        <f t="shared" si="33"/>
        <v/>
      </c>
      <c r="AE2094" s="16"/>
      <c r="AF2094" s="17" t="str">
        <f t="shared" si="30"/>
        <v>#VALUE!</v>
      </c>
      <c r="AG2094" s="17" t="str">
        <f t="shared" si="22"/>
        <v>#N/A</v>
      </c>
      <c r="AH2094" s="17" t="str">
        <f t="shared" si="23"/>
        <v>#N/A</v>
      </c>
      <c r="AI2094" s="34">
        <f t="shared" si="24"/>
        <v>1</v>
      </c>
      <c r="AJ2094" s="18">
        <f t="shared" si="25"/>
        <v>7304.301</v>
      </c>
      <c r="AK2094" s="18">
        <f t="shared" si="26"/>
        <v>7101.40375</v>
      </c>
      <c r="AL2094" s="18">
        <f t="shared" si="27"/>
        <v>6898.5065</v>
      </c>
    </row>
    <row r="2095" ht="12.75" customHeight="1">
      <c r="A2095" s="1">
        <v>42348.0</v>
      </c>
      <c r="B2095" s="2">
        <v>888.58</v>
      </c>
      <c r="C2095" s="3">
        <v>8216.17</v>
      </c>
      <c r="D2095" s="2">
        <v>8188.0</v>
      </c>
      <c r="E2095" s="4"/>
      <c r="F2095" s="5">
        <f t="shared" si="1"/>
        <v>865.452</v>
      </c>
      <c r="G2095" s="6">
        <f t="shared" si="2"/>
        <v>0.9705059967</v>
      </c>
      <c r="H2095" s="6">
        <f t="shared" si="3"/>
        <v>1.024170387</v>
      </c>
      <c r="I2095" s="5" t="b">
        <f t="shared" si="4"/>
        <v>0</v>
      </c>
      <c r="J2095" s="48">
        <f t="shared" si="5"/>
        <v>0</v>
      </c>
      <c r="K2095" s="4">
        <f t="shared" si="6"/>
        <v>-33</v>
      </c>
      <c r="L2095" s="7">
        <f t="shared" si="7"/>
        <v>-0.003428604812</v>
      </c>
      <c r="M2095" s="50" t="b">
        <f t="shared" si="8"/>
        <v>0</v>
      </c>
      <c r="N2095" s="50" t="b">
        <f t="shared" si="9"/>
        <v>0</v>
      </c>
      <c r="O2095" s="50">
        <f t="shared" si="10"/>
        <v>1</v>
      </c>
      <c r="P2095" s="4">
        <f t="shared" si="39"/>
        <v>990750</v>
      </c>
      <c r="Q2095" s="21">
        <f t="shared" si="31"/>
        <v>13</v>
      </c>
      <c r="V2095" s="52"/>
      <c r="W2095" s="53" t="str">
        <f t="shared" si="33"/>
        <v/>
      </c>
      <c r="AE2095" s="16"/>
      <c r="AF2095" s="17" t="str">
        <f t="shared" si="30"/>
        <v>#VALUE!</v>
      </c>
      <c r="AG2095" s="17" t="str">
        <f t="shared" si="22"/>
        <v>#N/A</v>
      </c>
      <c r="AH2095" s="17" t="str">
        <f t="shared" si="23"/>
        <v>#N/A</v>
      </c>
      <c r="AI2095" s="34">
        <f t="shared" si="24"/>
        <v>1</v>
      </c>
      <c r="AJ2095" s="18">
        <f t="shared" si="25"/>
        <v>7394.553</v>
      </c>
      <c r="AK2095" s="18">
        <f t="shared" si="26"/>
        <v>7189.14875</v>
      </c>
      <c r="AL2095" s="18">
        <f t="shared" si="27"/>
        <v>6983.7445</v>
      </c>
    </row>
    <row r="2096" ht="12.75" customHeight="1">
      <c r="A2096" s="1">
        <v>42347.0</v>
      </c>
      <c r="B2096" s="2">
        <v>889.86</v>
      </c>
      <c r="C2096" s="3">
        <v>8229.62</v>
      </c>
      <c r="D2096" s="2">
        <v>8221.0</v>
      </c>
      <c r="E2096" s="4"/>
      <c r="F2096" s="5">
        <f t="shared" si="1"/>
        <v>847.882</v>
      </c>
      <c r="G2096" s="6">
        <f t="shared" si="2"/>
        <v>0.9719203803</v>
      </c>
      <c r="H2096" s="6">
        <f t="shared" si="3"/>
        <v>1.026632617</v>
      </c>
      <c r="I2096" s="5" t="b">
        <f t="shared" si="4"/>
        <v>0</v>
      </c>
      <c r="J2096" s="48">
        <f t="shared" si="5"/>
        <v>0</v>
      </c>
      <c r="K2096" s="4">
        <f t="shared" si="6"/>
        <v>-113</v>
      </c>
      <c r="L2096" s="7">
        <f t="shared" si="7"/>
        <v>-0.001047435969</v>
      </c>
      <c r="M2096" s="50" t="b">
        <f t="shared" si="8"/>
        <v>0</v>
      </c>
      <c r="N2096" s="50" t="b">
        <f t="shared" si="9"/>
        <v>0</v>
      </c>
      <c r="O2096" s="50">
        <f t="shared" si="10"/>
        <v>1</v>
      </c>
      <c r="P2096" s="4">
        <f t="shared" si="39"/>
        <v>1012200</v>
      </c>
      <c r="Q2096" s="21">
        <f t="shared" si="31"/>
        <v>13</v>
      </c>
      <c r="V2096" s="52"/>
      <c r="W2096" s="53" t="str">
        <f t="shared" si="33"/>
        <v/>
      </c>
      <c r="AE2096" s="16"/>
      <c r="AF2096" s="17" t="str">
        <f t="shared" si="30"/>
        <v>#VALUE!</v>
      </c>
      <c r="AG2096" s="17" t="str">
        <f t="shared" si="22"/>
        <v>#N/A</v>
      </c>
      <c r="AH2096" s="17" t="str">
        <f t="shared" si="23"/>
        <v>#N/A</v>
      </c>
      <c r="AI2096" s="34">
        <f t="shared" si="24"/>
        <v>1</v>
      </c>
      <c r="AJ2096" s="18">
        <f t="shared" si="25"/>
        <v>7406.658</v>
      </c>
      <c r="AK2096" s="18">
        <f t="shared" si="26"/>
        <v>7200.9175</v>
      </c>
      <c r="AL2096" s="18">
        <f t="shared" si="27"/>
        <v>6995.177</v>
      </c>
    </row>
    <row r="2097" ht="12.75" customHeight="1">
      <c r="A2097" s="1">
        <v>42346.0</v>
      </c>
      <c r="B2097" s="2">
        <v>867.01</v>
      </c>
      <c r="C2097" s="3">
        <v>8343.86</v>
      </c>
      <c r="D2097" s="2">
        <v>8334.0</v>
      </c>
      <c r="E2097" s="4"/>
      <c r="F2097" s="5">
        <f t="shared" si="1"/>
        <v>849.832</v>
      </c>
      <c r="G2097" s="6">
        <f t="shared" si="2"/>
        <v>0.9852643785</v>
      </c>
      <c r="H2097" s="6">
        <f t="shared" si="3"/>
        <v>1.039779564</v>
      </c>
      <c r="I2097" s="5" t="b">
        <f t="shared" si="4"/>
        <v>0</v>
      </c>
      <c r="J2097" s="48">
        <f t="shared" si="5"/>
        <v>0</v>
      </c>
      <c r="K2097" s="4">
        <f t="shared" si="6"/>
        <v>-134</v>
      </c>
      <c r="L2097" s="7">
        <f t="shared" si="7"/>
        <v>-0.001181707267</v>
      </c>
      <c r="M2097" s="50" t="b">
        <f t="shared" si="8"/>
        <v>0</v>
      </c>
      <c r="N2097" s="50" t="b">
        <f t="shared" si="9"/>
        <v>0</v>
      </c>
      <c r="O2097" s="50">
        <f t="shared" si="10"/>
        <v>1</v>
      </c>
      <c r="P2097" s="4">
        <f t="shared" si="39"/>
        <v>1091300</v>
      </c>
      <c r="Q2097" s="21">
        <f t="shared" si="31"/>
        <v>14</v>
      </c>
      <c r="V2097" s="52"/>
      <c r="W2097" s="53" t="str">
        <f t="shared" si="33"/>
        <v/>
      </c>
      <c r="AE2097" s="16"/>
      <c r="AF2097" s="17" t="str">
        <f t="shared" si="30"/>
        <v>#VALUE!</v>
      </c>
      <c r="AG2097" s="17" t="str">
        <f t="shared" si="22"/>
        <v>#N/A</v>
      </c>
      <c r="AH2097" s="17" t="str">
        <f t="shared" si="23"/>
        <v>#N/A</v>
      </c>
      <c r="AI2097" s="34">
        <f t="shared" si="24"/>
        <v>1</v>
      </c>
      <c r="AJ2097" s="18">
        <f t="shared" si="25"/>
        <v>7509.474</v>
      </c>
      <c r="AK2097" s="18">
        <f t="shared" si="26"/>
        <v>7300.8775</v>
      </c>
      <c r="AL2097" s="18">
        <f t="shared" si="27"/>
        <v>7092.281</v>
      </c>
    </row>
    <row r="2098" ht="12.75" customHeight="1">
      <c r="A2098" s="1">
        <v>42345.0</v>
      </c>
      <c r="B2098" s="2">
        <v>876.18</v>
      </c>
      <c r="C2098" s="3">
        <v>8454.27</v>
      </c>
      <c r="D2098" s="2">
        <v>8468.0</v>
      </c>
      <c r="E2098" s="4"/>
      <c r="F2098" s="5">
        <f t="shared" si="1"/>
        <v>856.698</v>
      </c>
      <c r="G2098" s="6">
        <f t="shared" si="2"/>
        <v>0.9984496024</v>
      </c>
      <c r="H2098" s="6">
        <f t="shared" si="3"/>
        <v>1.042105732</v>
      </c>
      <c r="I2098" s="5" t="b">
        <f t="shared" si="4"/>
        <v>0</v>
      </c>
      <c r="J2098" s="48">
        <f t="shared" si="5"/>
        <v>0</v>
      </c>
      <c r="K2098" s="4">
        <f t="shared" si="6"/>
        <v>71</v>
      </c>
      <c r="L2098" s="7">
        <f t="shared" si="7"/>
        <v>0.001624031407</v>
      </c>
      <c r="M2098" s="50" t="b">
        <f t="shared" si="8"/>
        <v>0</v>
      </c>
      <c r="N2098" s="50" t="b">
        <f t="shared" si="9"/>
        <v>0</v>
      </c>
      <c r="O2098" s="50">
        <f t="shared" si="10"/>
        <v>-1</v>
      </c>
      <c r="P2098" s="4">
        <f t="shared" si="39"/>
        <v>1004200</v>
      </c>
      <c r="Q2098" s="21">
        <f t="shared" si="31"/>
        <v>-13</v>
      </c>
      <c r="V2098" s="52"/>
      <c r="W2098" s="53" t="str">
        <f t="shared" si="33"/>
        <v/>
      </c>
      <c r="AE2098" s="16"/>
      <c r="AF2098" s="17" t="str">
        <f t="shared" si="30"/>
        <v>#VALUE!</v>
      </c>
      <c r="AG2098" s="17" t="str">
        <f t="shared" si="22"/>
        <v>#N/A</v>
      </c>
      <c r="AH2098" s="17" t="str">
        <f t="shared" si="23"/>
        <v>#N/A</v>
      </c>
      <c r="AI2098" s="34">
        <f t="shared" si="24"/>
        <v>1</v>
      </c>
      <c r="AJ2098" s="18">
        <f t="shared" si="25"/>
        <v>7608.843</v>
      </c>
      <c r="AK2098" s="18">
        <f t="shared" si="26"/>
        <v>7397.48625</v>
      </c>
      <c r="AL2098" s="18">
        <f t="shared" si="27"/>
        <v>7186.1295</v>
      </c>
    </row>
    <row r="2099" ht="12.75" customHeight="1">
      <c r="A2099" s="1">
        <v>42342.0</v>
      </c>
      <c r="B2099" s="2">
        <v>805.63</v>
      </c>
      <c r="C2099" s="3">
        <v>8398.6</v>
      </c>
      <c r="D2099" s="2">
        <v>8397.0</v>
      </c>
      <c r="E2099" s="4"/>
      <c r="F2099" s="5">
        <f t="shared" si="1"/>
        <v>946.106</v>
      </c>
      <c r="G2099" s="6">
        <f t="shared" si="2"/>
        <v>0.9922018053</v>
      </c>
      <c r="H2099" s="6">
        <f t="shared" si="3"/>
        <v>1.520954766</v>
      </c>
      <c r="I2099" s="5" t="b">
        <f t="shared" si="4"/>
        <v>0</v>
      </c>
      <c r="J2099" s="48">
        <f t="shared" si="5"/>
        <v>0</v>
      </c>
      <c r="K2099" s="4">
        <f t="shared" si="6"/>
        <v>-79</v>
      </c>
      <c r="L2099" s="7">
        <f t="shared" si="7"/>
        <v>-0.0001905079418</v>
      </c>
      <c r="M2099" s="50" t="b">
        <f t="shared" si="8"/>
        <v>0</v>
      </c>
      <c r="N2099" s="50" t="b">
        <f t="shared" si="9"/>
        <v>0</v>
      </c>
      <c r="O2099" s="50">
        <f t="shared" si="10"/>
        <v>-1</v>
      </c>
      <c r="P2099" s="4">
        <f t="shared" si="39"/>
        <v>1050350</v>
      </c>
      <c r="Q2099" s="21">
        <f t="shared" si="31"/>
        <v>-13</v>
      </c>
      <c r="V2099" s="52"/>
      <c r="W2099" s="53" t="str">
        <f t="shared" si="33"/>
        <v/>
      </c>
      <c r="AE2099" s="16"/>
      <c r="AF2099" s="17" t="str">
        <f t="shared" si="30"/>
        <v>#VALUE!</v>
      </c>
      <c r="AG2099" s="17" t="str">
        <f t="shared" si="22"/>
        <v>#N/A</v>
      </c>
      <c r="AH2099" s="17" t="str">
        <f t="shared" si="23"/>
        <v>#N/A</v>
      </c>
      <c r="AI2099" s="34">
        <f t="shared" si="24"/>
        <v>1</v>
      </c>
      <c r="AJ2099" s="18">
        <f t="shared" si="25"/>
        <v>7558.74</v>
      </c>
      <c r="AK2099" s="18">
        <f t="shared" si="26"/>
        <v>7348.775</v>
      </c>
      <c r="AL2099" s="18">
        <f t="shared" si="27"/>
        <v>7138.81</v>
      </c>
    </row>
    <row r="2100" ht="12.75" customHeight="1">
      <c r="A2100" s="1">
        <v>42341.0</v>
      </c>
      <c r="B2100" s="2">
        <v>800.73</v>
      </c>
      <c r="C2100" s="3">
        <v>8456.06</v>
      </c>
      <c r="D2100" s="2">
        <v>8476.0</v>
      </c>
      <c r="E2100" s="4"/>
      <c r="F2100" s="5">
        <f t="shared" si="1"/>
        <v>915.12</v>
      </c>
      <c r="G2100" s="6">
        <f t="shared" si="2"/>
        <v>0.999771774</v>
      </c>
      <c r="H2100" s="6">
        <f t="shared" si="3"/>
        <v>1.525173864</v>
      </c>
      <c r="I2100" s="5" t="b">
        <f t="shared" si="4"/>
        <v>0</v>
      </c>
      <c r="J2100" s="48">
        <f t="shared" si="5"/>
        <v>0</v>
      </c>
      <c r="K2100" s="4">
        <f t="shared" si="6"/>
        <v>24</v>
      </c>
      <c r="L2100" s="7">
        <f t="shared" si="7"/>
        <v>0.002358072199</v>
      </c>
      <c r="M2100" s="50" t="b">
        <f t="shared" si="8"/>
        <v>0</v>
      </c>
      <c r="N2100" s="50" t="b">
        <f t="shared" si="9"/>
        <v>0</v>
      </c>
      <c r="O2100" s="50">
        <f t="shared" si="10"/>
        <v>1</v>
      </c>
      <c r="P2100" s="4">
        <f t="shared" si="39"/>
        <v>1105650</v>
      </c>
      <c r="Q2100" s="21">
        <f t="shared" si="31"/>
        <v>14</v>
      </c>
      <c r="V2100" s="52"/>
      <c r="W2100" s="53" t="str">
        <f t="shared" si="33"/>
        <v/>
      </c>
      <c r="AE2100" s="16"/>
      <c r="AF2100" s="17" t="str">
        <f t="shared" si="30"/>
        <v>#VALUE!</v>
      </c>
      <c r="AG2100" s="17" t="str">
        <f t="shared" si="22"/>
        <v>#N/A</v>
      </c>
      <c r="AH2100" s="17" t="str">
        <f t="shared" si="23"/>
        <v>#N/A</v>
      </c>
      <c r="AI2100" s="34">
        <f t="shared" si="24"/>
        <v>1</v>
      </c>
      <c r="AJ2100" s="18">
        <f t="shared" si="25"/>
        <v>7610.454</v>
      </c>
      <c r="AK2100" s="18">
        <f t="shared" si="26"/>
        <v>7399.0525</v>
      </c>
      <c r="AL2100" s="18">
        <f t="shared" si="27"/>
        <v>7187.651</v>
      </c>
    </row>
    <row r="2101" ht="12.75" customHeight="1">
      <c r="A2101" s="1">
        <v>42340.0</v>
      </c>
      <c r="B2101" s="2">
        <v>899.61</v>
      </c>
      <c r="C2101" s="3">
        <v>8457.4</v>
      </c>
      <c r="D2101" s="2">
        <v>8452.0</v>
      </c>
      <c r="E2101" s="4"/>
      <c r="F2101" s="5">
        <f t="shared" si="1"/>
        <v>913.384</v>
      </c>
      <c r="G2101" s="6">
        <f t="shared" si="2"/>
        <v>1.000856157</v>
      </c>
      <c r="H2101" s="6">
        <f t="shared" si="3"/>
        <v>1.528809454</v>
      </c>
      <c r="I2101" s="5" t="b">
        <f t="shared" si="4"/>
        <v>0</v>
      </c>
      <c r="J2101" s="48">
        <f t="shared" si="5"/>
        <v>0</v>
      </c>
      <c r="K2101" s="4">
        <f t="shared" si="6"/>
        <v>-4</v>
      </c>
      <c r="L2101" s="7">
        <f t="shared" si="7"/>
        <v>-0.0006384940998</v>
      </c>
      <c r="M2101" s="50" t="b">
        <f t="shared" si="8"/>
        <v>0</v>
      </c>
      <c r="N2101" s="50" t="b">
        <f t="shared" si="9"/>
        <v>0</v>
      </c>
      <c r="O2101" s="50">
        <f t="shared" si="10"/>
        <v>1</v>
      </c>
      <c r="P2101" s="4">
        <f t="shared" si="39"/>
        <v>1088850</v>
      </c>
      <c r="Q2101" s="21">
        <f t="shared" si="31"/>
        <v>14</v>
      </c>
      <c r="V2101" s="52"/>
      <c r="W2101" s="53" t="str">
        <f t="shared" si="33"/>
        <v/>
      </c>
      <c r="AE2101" s="16"/>
      <c r="AF2101" s="17" t="str">
        <f t="shared" si="30"/>
        <v>#VALUE!</v>
      </c>
      <c r="AG2101" s="17" t="str">
        <f t="shared" si="22"/>
        <v>#N/A</v>
      </c>
      <c r="AH2101" s="17" t="str">
        <f t="shared" si="23"/>
        <v>#N/A</v>
      </c>
      <c r="AI2101" s="34">
        <f t="shared" si="24"/>
        <v>1</v>
      </c>
      <c r="AJ2101" s="18">
        <f t="shared" si="25"/>
        <v>7611.66</v>
      </c>
      <c r="AK2101" s="18">
        <f t="shared" si="26"/>
        <v>7400.225</v>
      </c>
      <c r="AL2101" s="18">
        <f t="shared" si="27"/>
        <v>7188.79</v>
      </c>
    </row>
    <row r="2102" ht="12.75" customHeight="1">
      <c r="A2102" s="1">
        <v>42339.0</v>
      </c>
      <c r="B2102" s="2">
        <v>901.34</v>
      </c>
      <c r="C2102" s="3">
        <v>8463.3</v>
      </c>
      <c r="D2102" s="2">
        <v>8456.0</v>
      </c>
      <c r="E2102" s="4"/>
      <c r="F2102" s="5">
        <f t="shared" si="1"/>
        <v>881.972</v>
      </c>
      <c r="G2102" s="6">
        <f t="shared" si="2"/>
        <v>1.002457551</v>
      </c>
      <c r="H2102" s="6">
        <f t="shared" si="3"/>
        <v>1.531070767</v>
      </c>
      <c r="I2102" s="5" t="b">
        <f t="shared" si="4"/>
        <v>0</v>
      </c>
      <c r="J2102" s="48">
        <f t="shared" si="5"/>
        <v>0</v>
      </c>
      <c r="K2102" s="4">
        <f t="shared" si="6"/>
        <v>156</v>
      </c>
      <c r="L2102" s="7">
        <f t="shared" si="7"/>
        <v>-0.000862547706</v>
      </c>
      <c r="M2102" s="50" t="b">
        <f t="shared" si="8"/>
        <v>0</v>
      </c>
      <c r="N2102" s="50" t="b">
        <f t="shared" si="9"/>
        <v>0</v>
      </c>
      <c r="O2102" s="50">
        <f t="shared" si="10"/>
        <v>1</v>
      </c>
      <c r="P2102" s="4">
        <f t="shared" si="39"/>
        <v>1091650</v>
      </c>
      <c r="Q2102" s="21">
        <f t="shared" si="31"/>
        <v>14</v>
      </c>
      <c r="V2102" s="52"/>
      <c r="W2102" s="53" t="str">
        <f t="shared" si="33"/>
        <v/>
      </c>
      <c r="AE2102" s="16"/>
      <c r="AF2102" s="17" t="str">
        <f t="shared" si="30"/>
        <v>#VALUE!</v>
      </c>
      <c r="AG2102" s="17" t="str">
        <f t="shared" si="22"/>
        <v>#N/A</v>
      </c>
      <c r="AH2102" s="17" t="str">
        <f t="shared" si="23"/>
        <v>#N/A</v>
      </c>
      <c r="AI2102" s="34">
        <f t="shared" si="24"/>
        <v>1</v>
      </c>
      <c r="AJ2102" s="18">
        <f t="shared" si="25"/>
        <v>7616.97</v>
      </c>
      <c r="AK2102" s="18">
        <f t="shared" si="26"/>
        <v>7405.3875</v>
      </c>
      <c r="AL2102" s="18">
        <f t="shared" si="27"/>
        <v>7193.805</v>
      </c>
    </row>
    <row r="2103" ht="12.75" customHeight="1">
      <c r="A2103" s="1">
        <v>42338.0</v>
      </c>
      <c r="B2103" s="2">
        <v>1323.22</v>
      </c>
      <c r="C2103" s="3">
        <v>8320.61</v>
      </c>
      <c r="D2103" s="2">
        <v>8300.0</v>
      </c>
      <c r="E2103" s="4"/>
      <c r="F2103" s="5">
        <f t="shared" si="1"/>
        <v>862.534</v>
      </c>
      <c r="G2103" s="6">
        <f t="shared" si="2"/>
        <v>0.9862715027</v>
      </c>
      <c r="H2103" s="6">
        <f t="shared" si="3"/>
        <v>1.532396754</v>
      </c>
      <c r="I2103" s="5" t="b">
        <f t="shared" si="4"/>
        <v>0</v>
      </c>
      <c r="J2103" s="48">
        <f t="shared" si="5"/>
        <v>0</v>
      </c>
      <c r="K2103" s="4">
        <f t="shared" si="6"/>
        <v>-93</v>
      </c>
      <c r="L2103" s="7">
        <f t="shared" si="7"/>
        <v>-0.002476981856</v>
      </c>
      <c r="M2103" s="50" t="b">
        <f t="shared" si="8"/>
        <v>0</v>
      </c>
      <c r="N2103" s="50" t="b">
        <f t="shared" si="9"/>
        <v>0</v>
      </c>
      <c r="O2103" s="50">
        <f t="shared" si="10"/>
        <v>1</v>
      </c>
      <c r="P2103" s="4">
        <f t="shared" si="39"/>
        <v>990250</v>
      </c>
      <c r="Q2103" s="21">
        <f t="shared" si="31"/>
        <v>13</v>
      </c>
      <c r="V2103" s="52"/>
      <c r="W2103" s="53" t="str">
        <f t="shared" si="33"/>
        <v/>
      </c>
      <c r="AE2103" s="16"/>
      <c r="AF2103" s="17" t="str">
        <f t="shared" si="30"/>
        <v>#VALUE!</v>
      </c>
      <c r="AG2103" s="17" t="str">
        <f t="shared" si="22"/>
        <v>#N/A</v>
      </c>
      <c r="AH2103" s="17" t="str">
        <f t="shared" si="23"/>
        <v>#N/A</v>
      </c>
      <c r="AI2103" s="34">
        <f t="shared" si="24"/>
        <v>1</v>
      </c>
      <c r="AJ2103" s="18">
        <f t="shared" si="25"/>
        <v>7488.549</v>
      </c>
      <c r="AK2103" s="18">
        <f t="shared" si="26"/>
        <v>7280.53375</v>
      </c>
      <c r="AL2103" s="18">
        <f t="shared" si="27"/>
        <v>7072.5185</v>
      </c>
    </row>
    <row r="2104" ht="12.75" customHeight="1">
      <c r="A2104" s="1">
        <v>42335.0</v>
      </c>
      <c r="B2104" s="2">
        <v>650.7</v>
      </c>
      <c r="C2104" s="3">
        <v>8398.4</v>
      </c>
      <c r="D2104" s="2">
        <v>8393.0</v>
      </c>
      <c r="E2104" s="4"/>
      <c r="F2104" s="5">
        <f t="shared" si="1"/>
        <v>737.38</v>
      </c>
      <c r="G2104" s="6">
        <f t="shared" si="2"/>
        <v>0.9960536702</v>
      </c>
      <c r="H2104" s="6">
        <f t="shared" si="3"/>
        <v>0.9388020676</v>
      </c>
      <c r="I2104" s="5" t="b">
        <f t="shared" si="4"/>
        <v>0</v>
      </c>
      <c r="J2104" s="48">
        <f t="shared" si="5"/>
        <v>0</v>
      </c>
      <c r="K2104" s="4">
        <f t="shared" si="6"/>
        <v>-109</v>
      </c>
      <c r="L2104" s="7">
        <f t="shared" si="7"/>
        <v>-0.0006429796152</v>
      </c>
      <c r="M2104" s="50" t="b">
        <f t="shared" si="8"/>
        <v>0</v>
      </c>
      <c r="N2104" s="50" t="b">
        <f t="shared" si="9"/>
        <v>0</v>
      </c>
      <c r="O2104" s="50">
        <f t="shared" si="10"/>
        <v>-1</v>
      </c>
      <c r="P2104" s="4">
        <f t="shared" si="39"/>
        <v>934450</v>
      </c>
      <c r="Q2104" s="21">
        <f t="shared" si="31"/>
        <v>-12</v>
      </c>
      <c r="V2104" s="52"/>
      <c r="W2104" s="53" t="str">
        <f t="shared" si="33"/>
        <v/>
      </c>
      <c r="AE2104" s="16"/>
      <c r="AF2104" s="17" t="str">
        <f t="shared" si="30"/>
        <v>#VALUE!</v>
      </c>
      <c r="AG2104" s="17" t="str">
        <f t="shared" si="22"/>
        <v>#N/A</v>
      </c>
      <c r="AH2104" s="17" t="str">
        <f t="shared" si="23"/>
        <v>#N/A</v>
      </c>
      <c r="AI2104" s="34">
        <f t="shared" si="24"/>
        <v>1</v>
      </c>
      <c r="AJ2104" s="18">
        <f t="shared" si="25"/>
        <v>7558.56</v>
      </c>
      <c r="AK2104" s="18">
        <f t="shared" si="26"/>
        <v>7348.6</v>
      </c>
      <c r="AL2104" s="18">
        <f t="shared" si="27"/>
        <v>7138.64</v>
      </c>
    </row>
    <row r="2105" ht="12.75" customHeight="1">
      <c r="A2105" s="1">
        <v>42334.0</v>
      </c>
      <c r="B2105" s="2">
        <v>792.05</v>
      </c>
      <c r="C2105" s="3">
        <v>8484.9</v>
      </c>
      <c r="D2105" s="2">
        <v>8502.0</v>
      </c>
      <c r="E2105" s="4"/>
      <c r="F2105" s="5">
        <f t="shared" si="1"/>
        <v>758.426</v>
      </c>
      <c r="G2105" s="6">
        <f t="shared" si="2"/>
        <v>1.007070725</v>
      </c>
      <c r="H2105" s="6">
        <f t="shared" si="3"/>
        <v>0.9352988521</v>
      </c>
      <c r="I2105" s="5" t="b">
        <f t="shared" si="4"/>
        <v>0</v>
      </c>
      <c r="J2105" s="48">
        <f t="shared" si="5"/>
        <v>0</v>
      </c>
      <c r="K2105" s="4">
        <f t="shared" si="6"/>
        <v>114</v>
      </c>
      <c r="L2105" s="7">
        <f t="shared" si="7"/>
        <v>0.002015344907</v>
      </c>
      <c r="M2105" s="50" t="b">
        <f t="shared" si="8"/>
        <v>0</v>
      </c>
      <c r="N2105" s="50" t="b">
        <f t="shared" si="9"/>
        <v>0</v>
      </c>
      <c r="O2105" s="50">
        <f t="shared" si="10"/>
        <v>-1</v>
      </c>
      <c r="P2105" s="4">
        <f t="shared" si="39"/>
        <v>874500</v>
      </c>
      <c r="Q2105" s="21">
        <f t="shared" si="31"/>
        <v>-11</v>
      </c>
      <c r="V2105" s="52"/>
      <c r="W2105" s="53" t="str">
        <f t="shared" si="33"/>
        <v/>
      </c>
      <c r="AE2105" s="16"/>
      <c r="AF2105" s="17" t="str">
        <f t="shared" si="30"/>
        <v>#VALUE!</v>
      </c>
      <c r="AG2105" s="17" t="str">
        <f t="shared" si="22"/>
        <v>#N/A</v>
      </c>
      <c r="AH2105" s="17" t="str">
        <f t="shared" si="23"/>
        <v>#N/A</v>
      </c>
      <c r="AI2105" s="34">
        <f t="shared" si="24"/>
        <v>1</v>
      </c>
      <c r="AJ2105" s="18">
        <f t="shared" si="25"/>
        <v>7636.41</v>
      </c>
      <c r="AK2105" s="18">
        <f t="shared" si="26"/>
        <v>7424.2875</v>
      </c>
      <c r="AL2105" s="18">
        <f t="shared" si="27"/>
        <v>7212.165</v>
      </c>
    </row>
    <row r="2106" ht="12.75" customHeight="1">
      <c r="A2106" s="1">
        <v>42333.0</v>
      </c>
      <c r="B2106" s="2">
        <v>742.55</v>
      </c>
      <c r="C2106" s="3">
        <v>8386.13</v>
      </c>
      <c r="D2106" s="2">
        <v>8388.0</v>
      </c>
      <c r="E2106" s="4"/>
      <c r="F2106" s="5">
        <f t="shared" si="1"/>
        <v>770.704</v>
      </c>
      <c r="G2106" s="6">
        <f t="shared" si="2"/>
        <v>0.99595845</v>
      </c>
      <c r="H2106" s="6">
        <f t="shared" si="3"/>
        <v>0.9884119325</v>
      </c>
      <c r="I2106" s="5" t="b">
        <f t="shared" si="4"/>
        <v>0</v>
      </c>
      <c r="J2106" s="48">
        <f t="shared" si="5"/>
        <v>0</v>
      </c>
      <c r="K2106" s="4">
        <f t="shared" si="6"/>
        <v>-14</v>
      </c>
      <c r="L2106" s="7">
        <f t="shared" si="7"/>
        <v>0.000222987242</v>
      </c>
      <c r="M2106" s="50" t="b">
        <f t="shared" si="8"/>
        <v>0</v>
      </c>
      <c r="N2106" s="50" t="b">
        <f t="shared" si="9"/>
        <v>0</v>
      </c>
      <c r="O2106" s="50">
        <f t="shared" si="10"/>
        <v>-1</v>
      </c>
      <c r="P2106" s="4">
        <f t="shared" si="39"/>
        <v>942900</v>
      </c>
      <c r="Q2106" s="21">
        <f t="shared" si="31"/>
        <v>-12</v>
      </c>
      <c r="V2106" s="52"/>
      <c r="W2106" s="53" t="str">
        <f t="shared" si="33"/>
        <v/>
      </c>
      <c r="AE2106" s="16"/>
      <c r="AF2106" s="17" t="str">
        <f t="shared" si="30"/>
        <v>#VALUE!</v>
      </c>
      <c r="AG2106" s="17" t="str">
        <f t="shared" si="22"/>
        <v>#N/A</v>
      </c>
      <c r="AH2106" s="17" t="str">
        <f t="shared" si="23"/>
        <v>#N/A</v>
      </c>
      <c r="AI2106" s="34">
        <f t="shared" si="24"/>
        <v>1</v>
      </c>
      <c r="AJ2106" s="18">
        <f t="shared" si="25"/>
        <v>7547.517</v>
      </c>
      <c r="AK2106" s="18">
        <f t="shared" si="26"/>
        <v>7337.86375</v>
      </c>
      <c r="AL2106" s="18">
        <f t="shared" si="27"/>
        <v>7128.2105</v>
      </c>
    </row>
    <row r="2107" ht="12.75" customHeight="1">
      <c r="A2107" s="1">
        <v>42332.0</v>
      </c>
      <c r="B2107" s="2">
        <v>804.15</v>
      </c>
      <c r="C2107" s="3">
        <v>8400.14</v>
      </c>
      <c r="D2107" s="2">
        <v>8402.0</v>
      </c>
      <c r="E2107" s="4"/>
      <c r="F2107" s="5">
        <f t="shared" si="1"/>
        <v>788.282</v>
      </c>
      <c r="G2107" s="6">
        <f t="shared" si="2"/>
        <v>0.9983474456</v>
      </c>
      <c r="H2107" s="6">
        <f t="shared" si="3"/>
        <v>0.9828019637</v>
      </c>
      <c r="I2107" s="5" t="b">
        <f t="shared" si="4"/>
        <v>0</v>
      </c>
      <c r="J2107" s="48">
        <f t="shared" si="5"/>
        <v>0</v>
      </c>
      <c r="K2107" s="4">
        <f t="shared" si="6"/>
        <v>-76</v>
      </c>
      <c r="L2107" s="7">
        <f t="shared" si="7"/>
        <v>0.000221424881</v>
      </c>
      <c r="M2107" s="50" t="b">
        <f t="shared" si="8"/>
        <v>0</v>
      </c>
      <c r="N2107" s="50" t="b">
        <f t="shared" si="9"/>
        <v>0</v>
      </c>
      <c r="O2107" s="50">
        <f t="shared" si="10"/>
        <v>-1</v>
      </c>
      <c r="P2107" s="4">
        <f t="shared" si="39"/>
        <v>934500</v>
      </c>
      <c r="Q2107" s="21">
        <f t="shared" si="31"/>
        <v>-12</v>
      </c>
      <c r="V2107" s="52"/>
      <c r="W2107" s="53" t="str">
        <f t="shared" si="33"/>
        <v/>
      </c>
      <c r="AE2107" s="16"/>
      <c r="AF2107" s="17" t="str">
        <f t="shared" si="30"/>
        <v>#VALUE!</v>
      </c>
      <c r="AG2107" s="17" t="str">
        <f t="shared" si="22"/>
        <v>#N/A</v>
      </c>
      <c r="AH2107" s="17" t="str">
        <f t="shared" si="23"/>
        <v>#N/A</v>
      </c>
      <c r="AI2107" s="34">
        <f t="shared" si="24"/>
        <v>1</v>
      </c>
      <c r="AJ2107" s="18">
        <f t="shared" si="25"/>
        <v>7560.126</v>
      </c>
      <c r="AK2107" s="18">
        <f t="shared" si="26"/>
        <v>7350.1225</v>
      </c>
      <c r="AL2107" s="18">
        <f t="shared" si="27"/>
        <v>7140.119</v>
      </c>
    </row>
    <row r="2108" ht="12.75" customHeight="1">
      <c r="A2108" s="1">
        <v>42331.0</v>
      </c>
      <c r="B2108" s="2">
        <v>697.45</v>
      </c>
      <c r="C2108" s="3">
        <v>8485.73</v>
      </c>
      <c r="D2108" s="2">
        <v>8478.0</v>
      </c>
      <c r="E2108" s="4"/>
      <c r="F2108" s="5">
        <f t="shared" si="1"/>
        <v>798.79</v>
      </c>
      <c r="G2108" s="6">
        <f t="shared" si="2"/>
        <v>1.009670887</v>
      </c>
      <c r="H2108" s="6">
        <f t="shared" si="3"/>
        <v>0.9811198739</v>
      </c>
      <c r="I2108" s="5" t="b">
        <f t="shared" si="4"/>
        <v>0</v>
      </c>
      <c r="J2108" s="48">
        <f t="shared" si="5"/>
        <v>0</v>
      </c>
      <c r="K2108" s="4">
        <f t="shared" si="6"/>
        <v>34</v>
      </c>
      <c r="L2108" s="7">
        <f t="shared" si="7"/>
        <v>-0.000910941074</v>
      </c>
      <c r="M2108" s="50" t="b">
        <f t="shared" si="8"/>
        <v>0</v>
      </c>
      <c r="N2108" s="50" t="b">
        <f t="shared" si="9"/>
        <v>0</v>
      </c>
      <c r="O2108" s="50">
        <f t="shared" si="10"/>
        <v>-1</v>
      </c>
      <c r="P2108" s="4">
        <f t="shared" si="39"/>
        <v>892700</v>
      </c>
      <c r="Q2108" s="21">
        <f t="shared" si="31"/>
        <v>-11</v>
      </c>
      <c r="V2108" s="52"/>
      <c r="W2108" s="53" t="str">
        <f t="shared" si="33"/>
        <v/>
      </c>
      <c r="AE2108" s="16"/>
      <c r="AF2108" s="17" t="str">
        <f t="shared" si="30"/>
        <v>#VALUE!</v>
      </c>
      <c r="AG2108" s="17" t="str">
        <f t="shared" si="22"/>
        <v>#N/A</v>
      </c>
      <c r="AH2108" s="17" t="str">
        <f t="shared" si="23"/>
        <v>#N/A</v>
      </c>
      <c r="AI2108" s="34">
        <f t="shared" si="24"/>
        <v>1</v>
      </c>
      <c r="AJ2108" s="18">
        <f t="shared" si="25"/>
        <v>7637.157</v>
      </c>
      <c r="AK2108" s="18">
        <f t="shared" si="26"/>
        <v>7425.01375</v>
      </c>
      <c r="AL2108" s="18">
        <f t="shared" si="27"/>
        <v>7212.8705</v>
      </c>
    </row>
    <row r="2109" ht="12.75" customHeight="1">
      <c r="A2109" s="1">
        <v>42328.0</v>
      </c>
      <c r="B2109" s="2">
        <v>755.93</v>
      </c>
      <c r="C2109" s="3">
        <v>8465.45</v>
      </c>
      <c r="D2109" s="2">
        <v>8444.0</v>
      </c>
      <c r="E2109" s="4"/>
      <c r="F2109" s="5">
        <f t="shared" si="1"/>
        <v>820.906</v>
      </c>
      <c r="G2109" s="6">
        <f t="shared" si="2"/>
        <v>1.008798564</v>
      </c>
      <c r="H2109" s="6">
        <f t="shared" si="3"/>
        <v>0.9737693756</v>
      </c>
      <c r="I2109" s="5" t="b">
        <f t="shared" si="4"/>
        <v>0</v>
      </c>
      <c r="J2109" s="48">
        <f t="shared" si="5"/>
        <v>0</v>
      </c>
      <c r="K2109" s="4">
        <f t="shared" si="6"/>
        <v>-3</v>
      </c>
      <c r="L2109" s="7">
        <f t="shared" si="7"/>
        <v>-0.00253382868</v>
      </c>
      <c r="M2109" s="50" t="b">
        <f t="shared" si="8"/>
        <v>0</v>
      </c>
      <c r="N2109" s="50" t="b">
        <f t="shared" si="9"/>
        <v>0</v>
      </c>
      <c r="O2109" s="50">
        <f t="shared" si="10"/>
        <v>1</v>
      </c>
      <c r="P2109" s="4">
        <f t="shared" si="39"/>
        <v>874000</v>
      </c>
      <c r="Q2109" s="21">
        <f t="shared" si="31"/>
        <v>11</v>
      </c>
      <c r="V2109" s="52"/>
      <c r="W2109" s="53" t="str">
        <f t="shared" si="33"/>
        <v/>
      </c>
      <c r="AE2109" s="16"/>
      <c r="AF2109" s="17" t="str">
        <f t="shared" si="30"/>
        <v>#VALUE!</v>
      </c>
      <c r="AG2109" s="17" t="str">
        <f t="shared" si="22"/>
        <v>#N/A</v>
      </c>
      <c r="AH2109" s="17" t="str">
        <f t="shared" si="23"/>
        <v>#N/A</v>
      </c>
      <c r="AI2109" s="34">
        <f t="shared" si="24"/>
        <v>1</v>
      </c>
      <c r="AJ2109" s="18">
        <f t="shared" si="25"/>
        <v>7618.905</v>
      </c>
      <c r="AK2109" s="18">
        <f t="shared" si="26"/>
        <v>7407.26875</v>
      </c>
      <c r="AL2109" s="18">
        <f t="shared" si="27"/>
        <v>7195.6325</v>
      </c>
    </row>
    <row r="2110" ht="12.75" customHeight="1">
      <c r="A2110" s="1">
        <v>42327.0</v>
      </c>
      <c r="B2110" s="2">
        <v>853.44</v>
      </c>
      <c r="C2110" s="3">
        <v>8477.2</v>
      </c>
      <c r="D2110" s="2">
        <v>8447.0</v>
      </c>
      <c r="E2110" s="4"/>
      <c r="F2110" s="5">
        <f t="shared" si="1"/>
        <v>824.022</v>
      </c>
      <c r="G2110" s="6">
        <f t="shared" si="2"/>
        <v>1.011785908</v>
      </c>
      <c r="H2110" s="6">
        <f t="shared" si="3"/>
        <v>0.9655523232</v>
      </c>
      <c r="I2110" s="5" t="b">
        <f t="shared" si="4"/>
        <v>0</v>
      </c>
      <c r="J2110" s="48">
        <f t="shared" si="5"/>
        <v>0</v>
      </c>
      <c r="K2110" s="4">
        <f t="shared" si="6"/>
        <v>111</v>
      </c>
      <c r="L2110" s="7">
        <f t="shared" si="7"/>
        <v>-0.003562497051</v>
      </c>
      <c r="M2110" s="50" t="b">
        <f t="shared" si="8"/>
        <v>0</v>
      </c>
      <c r="N2110" s="50" t="b">
        <f t="shared" si="9"/>
        <v>0</v>
      </c>
      <c r="O2110" s="50">
        <f t="shared" si="10"/>
        <v>1</v>
      </c>
      <c r="P2110" s="4">
        <f t="shared" si="39"/>
        <v>875650</v>
      </c>
      <c r="Q2110" s="21">
        <f t="shared" si="31"/>
        <v>11</v>
      </c>
      <c r="V2110" s="52"/>
      <c r="W2110" s="53" t="str">
        <f t="shared" si="33"/>
        <v/>
      </c>
      <c r="AE2110" s="16"/>
      <c r="AF2110" s="17" t="str">
        <f t="shared" si="30"/>
        <v>#VALUE!</v>
      </c>
      <c r="AG2110" s="17" t="str">
        <f t="shared" si="22"/>
        <v>#N/A</v>
      </c>
      <c r="AH2110" s="17" t="str">
        <f t="shared" si="23"/>
        <v>#N/A</v>
      </c>
      <c r="AI2110" s="34">
        <f t="shared" si="24"/>
        <v>1</v>
      </c>
      <c r="AJ2110" s="18">
        <f t="shared" si="25"/>
        <v>7629.48</v>
      </c>
      <c r="AK2110" s="18">
        <f t="shared" si="26"/>
        <v>7417.55</v>
      </c>
      <c r="AL2110" s="18">
        <f t="shared" si="27"/>
        <v>7205.62</v>
      </c>
    </row>
    <row r="2111" ht="12.75" customHeight="1">
      <c r="A2111" s="1">
        <v>42326.0</v>
      </c>
      <c r="B2111" s="2">
        <v>830.44</v>
      </c>
      <c r="C2111" s="3">
        <v>8340.47</v>
      </c>
      <c r="D2111" s="2">
        <v>8336.0</v>
      </c>
      <c r="E2111" s="4"/>
      <c r="F2111" s="5">
        <f t="shared" si="1"/>
        <v>817.22</v>
      </c>
      <c r="G2111" s="6">
        <f t="shared" si="2"/>
        <v>0.9975837666</v>
      </c>
      <c r="H2111" s="6">
        <f t="shared" si="3"/>
        <v>0.9548723636</v>
      </c>
      <c r="I2111" s="5" t="b">
        <f t="shared" si="4"/>
        <v>0</v>
      </c>
      <c r="J2111" s="48">
        <f t="shared" si="5"/>
        <v>0</v>
      </c>
      <c r="K2111" s="4">
        <f t="shared" si="6"/>
        <v>-104</v>
      </c>
      <c r="L2111" s="7">
        <f t="shared" si="7"/>
        <v>-0.0005359410201</v>
      </c>
      <c r="M2111" s="50" t="b">
        <f t="shared" si="8"/>
        <v>0</v>
      </c>
      <c r="N2111" s="50" t="b">
        <f t="shared" si="9"/>
        <v>0</v>
      </c>
      <c r="O2111" s="50">
        <f t="shared" si="10"/>
        <v>-1</v>
      </c>
      <c r="P2111" s="4">
        <f t="shared" si="39"/>
        <v>942250</v>
      </c>
      <c r="Q2111" s="21">
        <f t="shared" si="31"/>
        <v>-12</v>
      </c>
      <c r="V2111" s="52"/>
      <c r="W2111" s="53" t="str">
        <f t="shared" si="33"/>
        <v/>
      </c>
      <c r="AE2111" s="16"/>
      <c r="AF2111" s="17" t="str">
        <f t="shared" si="30"/>
        <v>#VALUE!</v>
      </c>
      <c r="AG2111" s="17" t="str">
        <f t="shared" si="22"/>
        <v>#N/A</v>
      </c>
      <c r="AH2111" s="17" t="str">
        <f t="shared" si="23"/>
        <v>#N/A</v>
      </c>
      <c r="AI2111" s="34">
        <f t="shared" si="24"/>
        <v>1</v>
      </c>
      <c r="AJ2111" s="18">
        <f t="shared" si="25"/>
        <v>7506.423</v>
      </c>
      <c r="AK2111" s="18">
        <f t="shared" si="26"/>
        <v>7297.91125</v>
      </c>
      <c r="AL2111" s="18">
        <f t="shared" si="27"/>
        <v>7089.3995</v>
      </c>
    </row>
    <row r="2112" ht="12.75" customHeight="1">
      <c r="A2112" s="1">
        <v>42325.0</v>
      </c>
      <c r="B2112" s="2">
        <v>856.69</v>
      </c>
      <c r="C2112" s="3">
        <v>8419.42</v>
      </c>
      <c r="D2112" s="2">
        <v>8440.0</v>
      </c>
      <c r="E2112" s="4"/>
      <c r="F2112" s="5">
        <f t="shared" si="1"/>
        <v>845.27</v>
      </c>
      <c r="G2112" s="6">
        <f t="shared" si="2"/>
        <v>1.00813925</v>
      </c>
      <c r="H2112" s="6">
        <f t="shared" si="3"/>
        <v>1.078213393</v>
      </c>
      <c r="I2112" s="5" t="b">
        <f t="shared" si="4"/>
        <v>0</v>
      </c>
      <c r="J2112" s="48">
        <f t="shared" si="5"/>
        <v>0</v>
      </c>
      <c r="K2112" s="4">
        <f t="shared" si="6"/>
        <v>150</v>
      </c>
      <c r="L2112" s="7">
        <f t="shared" si="7"/>
        <v>0.002444348898</v>
      </c>
      <c r="M2112" s="50" t="b">
        <f t="shared" si="8"/>
        <v>0</v>
      </c>
      <c r="N2112" s="50" t="b">
        <f t="shared" si="9"/>
        <v>0</v>
      </c>
      <c r="O2112" s="50">
        <f t="shared" si="10"/>
        <v>-1</v>
      </c>
      <c r="P2112" s="4">
        <f t="shared" si="39"/>
        <v>885050</v>
      </c>
      <c r="Q2112" s="21">
        <f t="shared" si="31"/>
        <v>-11</v>
      </c>
      <c r="V2112" s="52"/>
      <c r="W2112" s="53" t="str">
        <f t="shared" si="33"/>
        <v/>
      </c>
      <c r="AE2112" s="16"/>
      <c r="AF2112" s="17" t="str">
        <f t="shared" si="30"/>
        <v>#VALUE!</v>
      </c>
      <c r="AG2112" s="17" t="str">
        <f t="shared" si="22"/>
        <v>#N/A</v>
      </c>
      <c r="AH2112" s="17" t="str">
        <f t="shared" si="23"/>
        <v>#N/A</v>
      </c>
      <c r="AI2112" s="34">
        <f t="shared" si="24"/>
        <v>1</v>
      </c>
      <c r="AJ2112" s="18">
        <f t="shared" si="25"/>
        <v>7577.478</v>
      </c>
      <c r="AK2112" s="18">
        <f t="shared" si="26"/>
        <v>7366.9925</v>
      </c>
      <c r="AL2112" s="18">
        <f t="shared" si="27"/>
        <v>7156.507</v>
      </c>
    </row>
    <row r="2113" ht="12.75" customHeight="1">
      <c r="A2113" s="1">
        <v>42324.0</v>
      </c>
      <c r="B2113" s="2">
        <v>808.03</v>
      </c>
      <c r="C2113" s="3">
        <v>8295.4</v>
      </c>
      <c r="D2113" s="2">
        <v>8290.0</v>
      </c>
      <c r="E2113" s="4"/>
      <c r="F2113" s="5">
        <f t="shared" si="1"/>
        <v>845.946</v>
      </c>
      <c r="G2113" s="6">
        <f t="shared" si="2"/>
        <v>0.9940620389</v>
      </c>
      <c r="H2113" s="6">
        <f t="shared" si="3"/>
        <v>1.077752097</v>
      </c>
      <c r="I2113" s="5" t="b">
        <f t="shared" si="4"/>
        <v>0</v>
      </c>
      <c r="J2113" s="48">
        <f t="shared" si="5"/>
        <v>0</v>
      </c>
      <c r="K2113" s="4">
        <f t="shared" si="6"/>
        <v>-66</v>
      </c>
      <c r="L2113" s="7">
        <f t="shared" si="7"/>
        <v>-0.0006509631844</v>
      </c>
      <c r="M2113" s="50" t="b">
        <f t="shared" si="8"/>
        <v>0</v>
      </c>
      <c r="N2113" s="50" t="b">
        <f t="shared" si="9"/>
        <v>0</v>
      </c>
      <c r="O2113" s="50">
        <f t="shared" si="10"/>
        <v>-1</v>
      </c>
      <c r="P2113" s="4">
        <f t="shared" si="39"/>
        <v>975050</v>
      </c>
      <c r="Q2113" s="21">
        <f t="shared" si="31"/>
        <v>-12</v>
      </c>
      <c r="V2113" s="52"/>
      <c r="W2113" s="53" t="str">
        <f t="shared" si="33"/>
        <v/>
      </c>
      <c r="AE2113" s="16"/>
      <c r="AF2113" s="17" t="str">
        <f t="shared" si="30"/>
        <v>#VALUE!</v>
      </c>
      <c r="AG2113" s="17" t="str">
        <f t="shared" si="22"/>
        <v>#N/A</v>
      </c>
      <c r="AH2113" s="17" t="str">
        <f t="shared" si="23"/>
        <v>#N/A</v>
      </c>
      <c r="AI2113" s="34">
        <f t="shared" si="24"/>
        <v>1</v>
      </c>
      <c r="AJ2113" s="18">
        <f t="shared" si="25"/>
        <v>7465.86</v>
      </c>
      <c r="AK2113" s="18">
        <f t="shared" si="26"/>
        <v>7258.475</v>
      </c>
      <c r="AL2113" s="18">
        <f t="shared" si="27"/>
        <v>7051.09</v>
      </c>
    </row>
    <row r="2114" ht="12.75" customHeight="1">
      <c r="A2114" s="1">
        <v>42321.0</v>
      </c>
      <c r="B2114" s="2">
        <v>771.51</v>
      </c>
      <c r="C2114" s="3">
        <v>8329.5</v>
      </c>
      <c r="D2114" s="2">
        <v>8356.0</v>
      </c>
      <c r="E2114" s="4"/>
      <c r="F2114" s="5">
        <f t="shared" si="1"/>
        <v>874.858</v>
      </c>
      <c r="G2114" s="6">
        <f t="shared" si="2"/>
        <v>0.9986939864</v>
      </c>
      <c r="H2114" s="6">
        <f t="shared" si="3"/>
        <v>1.074205648</v>
      </c>
      <c r="I2114" s="5" t="b">
        <f t="shared" si="4"/>
        <v>0</v>
      </c>
      <c r="J2114" s="48">
        <f t="shared" si="5"/>
        <v>0</v>
      </c>
      <c r="K2114" s="4">
        <f t="shared" si="6"/>
        <v>-105</v>
      </c>
      <c r="L2114" s="7">
        <f t="shared" si="7"/>
        <v>0.003181463473</v>
      </c>
      <c r="M2114" s="50" t="b">
        <f t="shared" si="8"/>
        <v>0</v>
      </c>
      <c r="N2114" s="50" t="b">
        <f t="shared" si="9"/>
        <v>0</v>
      </c>
      <c r="O2114" s="50">
        <f t="shared" si="10"/>
        <v>-1</v>
      </c>
      <c r="P2114" s="4">
        <f t="shared" si="39"/>
        <v>935450</v>
      </c>
      <c r="Q2114" s="21">
        <f t="shared" si="31"/>
        <v>-12</v>
      </c>
      <c r="V2114" s="52"/>
      <c r="W2114" s="53" t="str">
        <f t="shared" si="33"/>
        <v/>
      </c>
      <c r="AE2114" s="16"/>
      <c r="AF2114" s="17" t="str">
        <f t="shared" si="30"/>
        <v>#VALUE!</v>
      </c>
      <c r="AG2114" s="17" t="str">
        <f t="shared" si="22"/>
        <v>#N/A</v>
      </c>
      <c r="AH2114" s="17" t="str">
        <f t="shared" si="23"/>
        <v>#N/A</v>
      </c>
      <c r="AI2114" s="34">
        <f t="shared" si="24"/>
        <v>1</v>
      </c>
      <c r="AJ2114" s="18">
        <f t="shared" si="25"/>
        <v>7496.55</v>
      </c>
      <c r="AK2114" s="18">
        <f t="shared" si="26"/>
        <v>7288.3125</v>
      </c>
      <c r="AL2114" s="18">
        <f t="shared" si="27"/>
        <v>7080.075</v>
      </c>
    </row>
    <row r="2115" ht="12.75" customHeight="1">
      <c r="A2115" s="1">
        <v>42320.0</v>
      </c>
      <c r="B2115" s="2">
        <v>819.43</v>
      </c>
      <c r="C2115" s="3">
        <v>8428.09</v>
      </c>
      <c r="D2115" s="2">
        <v>8461.0</v>
      </c>
      <c r="E2115" s="4"/>
      <c r="F2115" s="5">
        <f t="shared" si="1"/>
        <v>944.622</v>
      </c>
      <c r="G2115" s="6">
        <f t="shared" si="2"/>
        <v>1.010822368</v>
      </c>
      <c r="H2115" s="6">
        <f t="shared" si="3"/>
        <v>1.240412471</v>
      </c>
      <c r="I2115" s="5" t="b">
        <f t="shared" si="4"/>
        <v>0</v>
      </c>
      <c r="J2115" s="48">
        <f t="shared" si="5"/>
        <v>0</v>
      </c>
      <c r="K2115" s="4">
        <f t="shared" si="6"/>
        <v>81</v>
      </c>
      <c r="L2115" s="7">
        <f t="shared" si="7"/>
        <v>0.003904799308</v>
      </c>
      <c r="M2115" s="50" t="b">
        <f t="shared" si="8"/>
        <v>0</v>
      </c>
      <c r="N2115" s="50" t="b">
        <f t="shared" si="9"/>
        <v>0</v>
      </c>
      <c r="O2115" s="50">
        <f t="shared" si="10"/>
        <v>-1</v>
      </c>
      <c r="P2115" s="4">
        <f t="shared" si="39"/>
        <v>877700</v>
      </c>
      <c r="Q2115" s="21">
        <f t="shared" si="31"/>
        <v>-11</v>
      </c>
      <c r="V2115" s="52"/>
      <c r="W2115" s="53" t="str">
        <f t="shared" si="33"/>
        <v/>
      </c>
      <c r="AE2115" s="16"/>
      <c r="AF2115" s="17" t="str">
        <f t="shared" si="30"/>
        <v>#VALUE!</v>
      </c>
      <c r="AG2115" s="17" t="str">
        <f t="shared" si="22"/>
        <v>#N/A</v>
      </c>
      <c r="AH2115" s="17" t="str">
        <f t="shared" si="23"/>
        <v>#N/A</v>
      </c>
      <c r="AI2115" s="34">
        <f t="shared" si="24"/>
        <v>1</v>
      </c>
      <c r="AJ2115" s="18">
        <f t="shared" si="25"/>
        <v>7585.281</v>
      </c>
      <c r="AK2115" s="18">
        <f t="shared" si="26"/>
        <v>7374.57875</v>
      </c>
      <c r="AL2115" s="18">
        <f t="shared" si="27"/>
        <v>7163.8765</v>
      </c>
    </row>
    <row r="2116" ht="12.75" customHeight="1">
      <c r="A2116" s="1">
        <v>42319.0</v>
      </c>
      <c r="B2116" s="2">
        <v>970.69</v>
      </c>
      <c r="C2116" s="3">
        <v>8415.01</v>
      </c>
      <c r="D2116" s="2">
        <v>8380.0</v>
      </c>
      <c r="E2116" s="4"/>
      <c r="F2116" s="5">
        <f t="shared" si="1"/>
        <v>993.012</v>
      </c>
      <c r="G2116" s="6">
        <f t="shared" si="2"/>
        <v>1.009686883</v>
      </c>
      <c r="H2116" s="6">
        <f t="shared" si="3"/>
        <v>1.243455974</v>
      </c>
      <c r="I2116" s="5" t="b">
        <f t="shared" si="4"/>
        <v>0</v>
      </c>
      <c r="J2116" s="48">
        <f t="shared" si="5"/>
        <v>0</v>
      </c>
      <c r="K2116" s="4">
        <f t="shared" si="6"/>
        <v>-152</v>
      </c>
      <c r="L2116" s="7">
        <f t="shared" si="7"/>
        <v>-0.004160422863</v>
      </c>
      <c r="M2116" s="50" t="b">
        <f t="shared" si="8"/>
        <v>0</v>
      </c>
      <c r="N2116" s="50" t="b">
        <f t="shared" si="9"/>
        <v>0</v>
      </c>
      <c r="O2116" s="50">
        <f t="shared" si="10"/>
        <v>1</v>
      </c>
      <c r="P2116" s="4">
        <f t="shared" si="39"/>
        <v>837200</v>
      </c>
      <c r="Q2116" s="21">
        <f t="shared" si="31"/>
        <v>10</v>
      </c>
      <c r="V2116" s="52"/>
      <c r="W2116" s="53" t="str">
        <f t="shared" si="33"/>
        <v/>
      </c>
      <c r="AE2116" s="16"/>
      <c r="AF2116" s="17" t="str">
        <f t="shared" si="30"/>
        <v>#VALUE!</v>
      </c>
      <c r="AG2116" s="17" t="str">
        <f t="shared" si="22"/>
        <v>#N/A</v>
      </c>
      <c r="AH2116" s="17" t="str">
        <f t="shared" si="23"/>
        <v>#N/A</v>
      </c>
      <c r="AI2116" s="34">
        <f t="shared" si="24"/>
        <v>1</v>
      </c>
      <c r="AJ2116" s="18">
        <f t="shared" si="25"/>
        <v>7573.509</v>
      </c>
      <c r="AK2116" s="18">
        <f t="shared" si="26"/>
        <v>7363.13375</v>
      </c>
      <c r="AL2116" s="18">
        <f t="shared" si="27"/>
        <v>7152.7585</v>
      </c>
    </row>
    <row r="2117" ht="12.75" customHeight="1">
      <c r="A2117" s="1">
        <v>42318.0</v>
      </c>
      <c r="B2117" s="2">
        <v>860.07</v>
      </c>
      <c r="C2117" s="3">
        <v>8536.9</v>
      </c>
      <c r="D2117" s="2">
        <v>8532.0</v>
      </c>
      <c r="E2117" s="4"/>
      <c r="F2117" s="5">
        <f t="shared" si="1"/>
        <v>1053.286</v>
      </c>
      <c r="G2117" s="6">
        <f t="shared" si="2"/>
        <v>1.024536109</v>
      </c>
      <c r="H2117" s="6">
        <f t="shared" si="3"/>
        <v>1.418447572</v>
      </c>
      <c r="I2117" s="5" t="b">
        <f t="shared" si="4"/>
        <v>0</v>
      </c>
      <c r="J2117" s="48">
        <f t="shared" si="5"/>
        <v>0</v>
      </c>
      <c r="K2117" s="4">
        <f t="shared" si="6"/>
        <v>-99</v>
      </c>
      <c r="L2117" s="7">
        <f t="shared" si="7"/>
        <v>-0.0005739788448</v>
      </c>
      <c r="M2117" s="50" t="b">
        <f t="shared" si="8"/>
        <v>0</v>
      </c>
      <c r="N2117" s="50" t="b">
        <f t="shared" si="9"/>
        <v>0</v>
      </c>
      <c r="O2117" s="50">
        <f t="shared" si="10"/>
        <v>-1</v>
      </c>
      <c r="P2117" s="4">
        <f t="shared" si="39"/>
        <v>768800</v>
      </c>
      <c r="Q2117" s="21">
        <f t="shared" si="31"/>
        <v>-9</v>
      </c>
      <c r="V2117" s="52"/>
      <c r="W2117" s="53" t="str">
        <f t="shared" si="33"/>
        <v/>
      </c>
      <c r="AE2117" s="16"/>
      <c r="AF2117" s="17" t="str">
        <f t="shared" si="30"/>
        <v>#VALUE!</v>
      </c>
      <c r="AG2117" s="17" t="str">
        <f t="shared" si="22"/>
        <v>#N/A</v>
      </c>
      <c r="AH2117" s="17" t="str">
        <f t="shared" si="23"/>
        <v>#N/A</v>
      </c>
      <c r="AI2117" s="34">
        <f t="shared" si="24"/>
        <v>1</v>
      </c>
      <c r="AJ2117" s="18">
        <f t="shared" si="25"/>
        <v>7683.21</v>
      </c>
      <c r="AK2117" s="18">
        <f t="shared" si="26"/>
        <v>7469.7875</v>
      </c>
      <c r="AL2117" s="18">
        <f t="shared" si="27"/>
        <v>7256.365</v>
      </c>
    </row>
    <row r="2118" ht="12.75" customHeight="1">
      <c r="A2118" s="1">
        <v>42317.0</v>
      </c>
      <c r="B2118" s="2">
        <v>952.59</v>
      </c>
      <c r="C2118" s="3">
        <v>8642.48</v>
      </c>
      <c r="D2118" s="2">
        <v>8631.0</v>
      </c>
      <c r="E2118" s="4"/>
      <c r="F2118" s="5">
        <f t="shared" si="1"/>
        <v>1074.19</v>
      </c>
      <c r="G2118" s="6">
        <f t="shared" si="2"/>
        <v>1.037674381</v>
      </c>
      <c r="H2118" s="6">
        <f t="shared" si="3"/>
        <v>1.418076765</v>
      </c>
      <c r="I2118" s="5" t="b">
        <f t="shared" si="4"/>
        <v>0</v>
      </c>
      <c r="J2118" s="48">
        <f t="shared" si="5"/>
        <v>0</v>
      </c>
      <c r="K2118" s="4">
        <f t="shared" si="6"/>
        <v>-58</v>
      </c>
      <c r="L2118" s="7">
        <f t="shared" si="7"/>
        <v>-0.001328322426</v>
      </c>
      <c r="M2118" s="50" t="b">
        <f t="shared" si="8"/>
        <v>0</v>
      </c>
      <c r="N2118" s="50" t="b">
        <f t="shared" si="9"/>
        <v>0</v>
      </c>
      <c r="O2118" s="50">
        <f t="shared" si="10"/>
        <v>1</v>
      </c>
      <c r="P2118" s="4">
        <f t="shared" si="39"/>
        <v>818300</v>
      </c>
      <c r="Q2118" s="21">
        <f t="shared" si="31"/>
        <v>10</v>
      </c>
      <c r="V2118" s="52"/>
      <c r="W2118" s="53" t="str">
        <f t="shared" si="33"/>
        <v/>
      </c>
      <c r="AE2118" s="16"/>
      <c r="AF2118" s="17" t="str">
        <f t="shared" si="30"/>
        <v>#VALUE!</v>
      </c>
      <c r="AG2118" s="17" t="str">
        <f t="shared" si="22"/>
        <v>#N/A</v>
      </c>
      <c r="AH2118" s="17" t="str">
        <f t="shared" si="23"/>
        <v>#N/A</v>
      </c>
      <c r="AI2118" s="34">
        <f t="shared" si="24"/>
        <v>1</v>
      </c>
      <c r="AJ2118" s="18">
        <f t="shared" si="25"/>
        <v>7778.232</v>
      </c>
      <c r="AK2118" s="18">
        <f t="shared" si="26"/>
        <v>7562.17</v>
      </c>
      <c r="AL2118" s="18">
        <f t="shared" si="27"/>
        <v>7346.108</v>
      </c>
    </row>
    <row r="2119" ht="12.75" customHeight="1">
      <c r="A2119" s="1">
        <v>42314.0</v>
      </c>
      <c r="B2119" s="2">
        <v>1120.33</v>
      </c>
      <c r="C2119" s="3">
        <v>8693.57</v>
      </c>
      <c r="D2119" s="2">
        <v>8689.0</v>
      </c>
      <c r="E2119" s="4"/>
      <c r="F2119" s="5">
        <f t="shared" si="1"/>
        <v>1039.144</v>
      </c>
      <c r="G2119" s="6">
        <f t="shared" si="2"/>
        <v>1.04455921</v>
      </c>
      <c r="H2119" s="6">
        <f t="shared" si="3"/>
        <v>1.418025916</v>
      </c>
      <c r="I2119" s="5" t="b">
        <f t="shared" si="4"/>
        <v>0</v>
      </c>
      <c r="J2119" s="48">
        <f t="shared" si="5"/>
        <v>0</v>
      </c>
      <c r="K2119" s="4">
        <f t="shared" si="6"/>
        <v>-181</v>
      </c>
      <c r="L2119" s="7">
        <f t="shared" si="7"/>
        <v>-0.0005256758731</v>
      </c>
      <c r="M2119" s="50" t="b">
        <f t="shared" si="8"/>
        <v>0</v>
      </c>
      <c r="N2119" s="50" t="b">
        <f t="shared" si="9"/>
        <v>0</v>
      </c>
      <c r="O2119" s="50">
        <f t="shared" si="10"/>
        <v>1</v>
      </c>
      <c r="P2119" s="4">
        <f t="shared" si="39"/>
        <v>847300</v>
      </c>
      <c r="Q2119" s="21">
        <f t="shared" si="31"/>
        <v>10</v>
      </c>
      <c r="V2119" s="52"/>
      <c r="W2119" s="53" t="str">
        <f t="shared" si="33"/>
        <v/>
      </c>
      <c r="AE2119" s="16"/>
      <c r="AF2119" s="17" t="str">
        <f t="shared" si="30"/>
        <v>#VALUE!</v>
      </c>
      <c r="AG2119" s="17" t="str">
        <f t="shared" si="22"/>
        <v>#N/A</v>
      </c>
      <c r="AH2119" s="17" t="str">
        <f t="shared" si="23"/>
        <v>#N/A</v>
      </c>
      <c r="AI2119" s="34">
        <f t="shared" si="24"/>
        <v>1</v>
      </c>
      <c r="AJ2119" s="18">
        <f t="shared" si="25"/>
        <v>7824.213</v>
      </c>
      <c r="AK2119" s="18">
        <f t="shared" si="26"/>
        <v>7606.87375</v>
      </c>
      <c r="AL2119" s="18">
        <f t="shared" si="27"/>
        <v>7389.5345</v>
      </c>
    </row>
    <row r="2120" ht="12.75" customHeight="1">
      <c r="A2120" s="1">
        <v>42313.0</v>
      </c>
      <c r="B2120" s="2">
        <v>1061.38</v>
      </c>
      <c r="C2120" s="3">
        <v>8850.18</v>
      </c>
      <c r="D2120" s="2">
        <v>8870.0</v>
      </c>
      <c r="E2120" s="4"/>
      <c r="F2120" s="5">
        <f t="shared" si="1"/>
        <v>987.82</v>
      </c>
      <c r="G2120" s="6">
        <f t="shared" si="2"/>
        <v>1.064014393</v>
      </c>
      <c r="H2120" s="6">
        <f t="shared" si="3"/>
        <v>1.421286826</v>
      </c>
      <c r="I2120" s="5" t="b">
        <f t="shared" si="4"/>
        <v>0</v>
      </c>
      <c r="J2120" s="48">
        <f t="shared" si="5"/>
        <v>0</v>
      </c>
      <c r="K2120" s="4">
        <f t="shared" si="6"/>
        <v>-12</v>
      </c>
      <c r="L2120" s="7">
        <f t="shared" si="7"/>
        <v>0.002239502473</v>
      </c>
      <c r="M2120" s="50" t="b">
        <f t="shared" si="8"/>
        <v>0</v>
      </c>
      <c r="N2120" s="50" t="b">
        <f t="shared" si="9"/>
        <v>0</v>
      </c>
      <c r="O2120" s="50">
        <f t="shared" si="10"/>
        <v>-1</v>
      </c>
      <c r="P2120" s="4">
        <f t="shared" si="39"/>
        <v>765850</v>
      </c>
      <c r="Q2120" s="21">
        <f t="shared" si="31"/>
        <v>-9</v>
      </c>
      <c r="V2120" s="52"/>
      <c r="W2120" s="53" t="str">
        <f t="shared" si="33"/>
        <v/>
      </c>
      <c r="AE2120" s="16"/>
      <c r="AF2120" s="17" t="str">
        <f t="shared" si="30"/>
        <v>#VALUE!</v>
      </c>
      <c r="AG2120" s="17" t="str">
        <f t="shared" si="22"/>
        <v>#N/A</v>
      </c>
      <c r="AH2120" s="17" t="str">
        <f t="shared" si="23"/>
        <v>#N/A</v>
      </c>
      <c r="AI2120" s="34">
        <f t="shared" si="24"/>
        <v>1</v>
      </c>
      <c r="AJ2120" s="18">
        <f t="shared" si="25"/>
        <v>7965.162</v>
      </c>
      <c r="AK2120" s="18">
        <f t="shared" si="26"/>
        <v>7743.9075</v>
      </c>
      <c r="AL2120" s="18">
        <f t="shared" si="27"/>
        <v>7522.653</v>
      </c>
    </row>
    <row r="2121" ht="12.75" customHeight="1">
      <c r="A2121" s="1">
        <v>42312.0</v>
      </c>
      <c r="B2121" s="2">
        <v>1272.06</v>
      </c>
      <c r="C2121" s="3">
        <v>8857.02</v>
      </c>
      <c r="D2121" s="2">
        <v>8882.0</v>
      </c>
      <c r="E2121" s="4"/>
      <c r="F2121" s="5">
        <f t="shared" si="1"/>
        <v>946.164</v>
      </c>
      <c r="G2121" s="6">
        <f t="shared" si="2"/>
        <v>1.065655282</v>
      </c>
      <c r="H2121" s="6">
        <f t="shared" si="3"/>
        <v>1.428695508</v>
      </c>
      <c r="I2121" s="5" t="b">
        <f t="shared" si="4"/>
        <v>0</v>
      </c>
      <c r="J2121" s="48">
        <f t="shared" si="5"/>
        <v>0</v>
      </c>
      <c r="K2121" s="4">
        <f t="shared" si="6"/>
        <v>161</v>
      </c>
      <c r="L2121" s="7">
        <f t="shared" si="7"/>
        <v>0.002820361702</v>
      </c>
      <c r="M2121" s="50" t="b">
        <f t="shared" si="8"/>
        <v>0</v>
      </c>
      <c r="N2121" s="50" t="b">
        <f t="shared" si="9"/>
        <v>0</v>
      </c>
      <c r="O2121" s="50">
        <f t="shared" si="10"/>
        <v>-1</v>
      </c>
      <c r="P2121" s="4">
        <f t="shared" si="39"/>
        <v>760450</v>
      </c>
      <c r="Q2121" s="21">
        <f t="shared" si="31"/>
        <v>-9</v>
      </c>
      <c r="V2121" s="52"/>
      <c r="W2121" s="53" t="str">
        <f t="shared" si="33"/>
        <v/>
      </c>
      <c r="AE2121" s="16"/>
      <c r="AF2121" s="17" t="str">
        <f t="shared" si="30"/>
        <v>#VALUE!</v>
      </c>
      <c r="AG2121" s="17" t="str">
        <f t="shared" si="22"/>
        <v>#N/A</v>
      </c>
      <c r="AH2121" s="17" t="str">
        <f t="shared" si="23"/>
        <v>#N/A</v>
      </c>
      <c r="AI2121" s="34">
        <f t="shared" si="24"/>
        <v>1</v>
      </c>
      <c r="AJ2121" s="18">
        <f t="shared" si="25"/>
        <v>7971.318</v>
      </c>
      <c r="AK2121" s="18">
        <f t="shared" si="26"/>
        <v>7749.8925</v>
      </c>
      <c r="AL2121" s="18">
        <f t="shared" si="27"/>
        <v>7528.467</v>
      </c>
    </row>
    <row r="2122" ht="12.75" customHeight="1">
      <c r="A2122" s="1">
        <v>42311.0</v>
      </c>
      <c r="B2122" s="2">
        <v>964.59</v>
      </c>
      <c r="C2122" s="3">
        <v>8713.19</v>
      </c>
      <c r="D2122" s="2">
        <v>8721.0</v>
      </c>
      <c r="E2122" s="4"/>
      <c r="F2122" s="5">
        <f t="shared" si="1"/>
        <v>852.242</v>
      </c>
      <c r="G2122" s="6">
        <f t="shared" si="2"/>
        <v>1.049222595</v>
      </c>
      <c r="H2122" s="6">
        <f t="shared" si="3"/>
        <v>1.093966281</v>
      </c>
      <c r="I2122" s="5" t="b">
        <f t="shared" si="4"/>
        <v>0</v>
      </c>
      <c r="J2122" s="48">
        <f t="shared" si="5"/>
        <v>0</v>
      </c>
      <c r="K2122" s="4">
        <f t="shared" si="6"/>
        <v>138</v>
      </c>
      <c r="L2122" s="7">
        <f t="shared" si="7"/>
        <v>0.0008963422122</v>
      </c>
      <c r="M2122" s="50" t="b">
        <f t="shared" si="8"/>
        <v>0</v>
      </c>
      <c r="N2122" s="50" t="b">
        <f t="shared" si="9"/>
        <v>0</v>
      </c>
      <c r="O2122" s="50">
        <f t="shared" si="10"/>
        <v>1</v>
      </c>
      <c r="P2122" s="4">
        <f t="shared" si="39"/>
        <v>696050</v>
      </c>
      <c r="Q2122" s="21">
        <f t="shared" si="31"/>
        <v>8</v>
      </c>
      <c r="V2122" s="52"/>
      <c r="W2122" s="53" t="str">
        <f t="shared" si="33"/>
        <v/>
      </c>
      <c r="AE2122" s="16"/>
      <c r="AF2122" s="17" t="str">
        <f t="shared" si="30"/>
        <v>#VALUE!</v>
      </c>
      <c r="AG2122" s="17" t="str">
        <f t="shared" si="22"/>
        <v>#N/A</v>
      </c>
      <c r="AH2122" s="17" t="str">
        <f t="shared" si="23"/>
        <v>#N/A</v>
      </c>
      <c r="AI2122" s="34">
        <f t="shared" si="24"/>
        <v>1</v>
      </c>
      <c r="AJ2122" s="18">
        <f t="shared" si="25"/>
        <v>7841.871</v>
      </c>
      <c r="AK2122" s="18">
        <f t="shared" si="26"/>
        <v>7624.04125</v>
      </c>
      <c r="AL2122" s="18">
        <f t="shared" si="27"/>
        <v>7406.2115</v>
      </c>
    </row>
    <row r="2123" ht="12.75" customHeight="1">
      <c r="A2123" s="1">
        <v>42310.0</v>
      </c>
      <c r="B2123" s="2">
        <v>777.36</v>
      </c>
      <c r="C2123" s="3">
        <v>8614.77</v>
      </c>
      <c r="D2123" s="2">
        <v>8583.0</v>
      </c>
      <c r="E2123" s="4"/>
      <c r="F2123" s="5">
        <f t="shared" si="1"/>
        <v>835.55</v>
      </c>
      <c r="G2123" s="6">
        <f t="shared" si="2"/>
        <v>1.037920241</v>
      </c>
      <c r="H2123" s="6">
        <f t="shared" si="3"/>
        <v>1.000707168</v>
      </c>
      <c r="I2123" s="5" t="b">
        <f t="shared" si="4"/>
        <v>0</v>
      </c>
      <c r="J2123" s="48">
        <f t="shared" si="5"/>
        <v>0</v>
      </c>
      <c r="K2123" s="4">
        <f t="shared" si="6"/>
        <v>15</v>
      </c>
      <c r="L2123" s="7">
        <f t="shared" si="7"/>
        <v>-0.003687852374</v>
      </c>
      <c r="M2123" s="50" t="b">
        <f t="shared" si="8"/>
        <v>0</v>
      </c>
      <c r="N2123" s="50" t="b">
        <f t="shared" si="9"/>
        <v>0</v>
      </c>
      <c r="O2123" s="50">
        <f t="shared" si="10"/>
        <v>1</v>
      </c>
      <c r="P2123" s="4">
        <f t="shared" si="39"/>
        <v>640850</v>
      </c>
      <c r="Q2123" s="21">
        <f t="shared" si="31"/>
        <v>8</v>
      </c>
      <c r="V2123" s="52"/>
      <c r="W2123" s="53" t="str">
        <f t="shared" si="33"/>
        <v/>
      </c>
      <c r="AE2123" s="16"/>
      <c r="AF2123" s="17" t="str">
        <f t="shared" si="30"/>
        <v>#VALUE!</v>
      </c>
      <c r="AG2123" s="17" t="str">
        <f t="shared" si="22"/>
        <v>#N/A</v>
      </c>
      <c r="AH2123" s="17" t="str">
        <f t="shared" si="23"/>
        <v>#N/A</v>
      </c>
      <c r="AI2123" s="34">
        <f t="shared" si="24"/>
        <v>1</v>
      </c>
      <c r="AJ2123" s="18">
        <f t="shared" si="25"/>
        <v>7753.293</v>
      </c>
      <c r="AK2123" s="18">
        <f t="shared" si="26"/>
        <v>7537.92375</v>
      </c>
      <c r="AL2123" s="18">
        <f t="shared" si="27"/>
        <v>7322.5545</v>
      </c>
    </row>
    <row r="2124" ht="12.75" customHeight="1">
      <c r="A2124" s="1">
        <v>42307.0</v>
      </c>
      <c r="B2124" s="2">
        <v>863.71</v>
      </c>
      <c r="C2124" s="3">
        <v>8554.31</v>
      </c>
      <c r="D2124" s="2">
        <v>8568.0</v>
      </c>
      <c r="E2124" s="4"/>
      <c r="F2124" s="5">
        <f t="shared" si="1"/>
        <v>848.904</v>
      </c>
      <c r="G2124" s="6">
        <f t="shared" si="2"/>
        <v>1.030785994</v>
      </c>
      <c r="H2124" s="6">
        <f t="shared" si="3"/>
        <v>0.9992184717</v>
      </c>
      <c r="I2124" s="5" t="b">
        <f t="shared" si="4"/>
        <v>0</v>
      </c>
      <c r="J2124" s="48">
        <f t="shared" si="5"/>
        <v>0</v>
      </c>
      <c r="K2124" s="4">
        <f t="shared" si="6"/>
        <v>18</v>
      </c>
      <c r="L2124" s="7">
        <f t="shared" si="7"/>
        <v>0.001600362858</v>
      </c>
      <c r="M2124" s="50" t="b">
        <f t="shared" si="8"/>
        <v>0</v>
      </c>
      <c r="N2124" s="50" t="b">
        <f t="shared" si="9"/>
        <v>0</v>
      </c>
      <c r="O2124" s="50">
        <f t="shared" si="10"/>
        <v>-1</v>
      </c>
      <c r="P2124" s="4">
        <f t="shared" si="39"/>
        <v>646850</v>
      </c>
      <c r="Q2124" s="21">
        <f t="shared" si="31"/>
        <v>-8</v>
      </c>
      <c r="V2124" s="52"/>
      <c r="W2124" s="53" t="str">
        <f t="shared" si="33"/>
        <v/>
      </c>
      <c r="AE2124" s="16"/>
      <c r="AF2124" s="17" t="str">
        <f t="shared" si="30"/>
        <v>#VALUE!</v>
      </c>
      <c r="AG2124" s="17" t="str">
        <f t="shared" si="22"/>
        <v>#N/A</v>
      </c>
      <c r="AH2124" s="17" t="str">
        <f t="shared" si="23"/>
        <v>#N/A</v>
      </c>
      <c r="AI2124" s="34">
        <f t="shared" si="24"/>
        <v>1</v>
      </c>
      <c r="AJ2124" s="18">
        <f t="shared" si="25"/>
        <v>7698.879</v>
      </c>
      <c r="AK2124" s="18">
        <f t="shared" si="26"/>
        <v>7485.02125</v>
      </c>
      <c r="AL2124" s="18">
        <f t="shared" si="27"/>
        <v>7271.1635</v>
      </c>
    </row>
    <row r="2125" ht="12.75" customHeight="1">
      <c r="A2125" s="1">
        <v>42306.0</v>
      </c>
      <c r="B2125" s="2">
        <v>853.1</v>
      </c>
      <c r="C2125" s="3">
        <v>8571.08</v>
      </c>
      <c r="D2125" s="2">
        <v>8550.0</v>
      </c>
      <c r="E2125" s="4"/>
      <c r="F2125" s="5">
        <f t="shared" si="1"/>
        <v>860.174</v>
      </c>
      <c r="G2125" s="6">
        <f t="shared" si="2"/>
        <v>1.032896895</v>
      </c>
      <c r="H2125" s="6">
        <f t="shared" si="3"/>
        <v>1.040754769</v>
      </c>
      <c r="I2125" s="5" t="b">
        <f t="shared" si="4"/>
        <v>0</v>
      </c>
      <c r="J2125" s="48">
        <f t="shared" si="5"/>
        <v>0</v>
      </c>
      <c r="K2125" s="4">
        <f t="shared" si="6"/>
        <v>-88</v>
      </c>
      <c r="L2125" s="7">
        <f t="shared" si="7"/>
        <v>-0.00245943335</v>
      </c>
      <c r="M2125" s="50" t="b">
        <f t="shared" si="8"/>
        <v>0</v>
      </c>
      <c r="N2125" s="50" t="b">
        <f t="shared" si="9"/>
        <v>0</v>
      </c>
      <c r="O2125" s="50">
        <f t="shared" si="10"/>
        <v>1</v>
      </c>
      <c r="P2125" s="4">
        <f t="shared" si="39"/>
        <v>639650</v>
      </c>
      <c r="Q2125" s="21">
        <f t="shared" si="31"/>
        <v>8</v>
      </c>
      <c r="V2125" s="52"/>
      <c r="W2125" s="53" t="str">
        <f t="shared" si="33"/>
        <v/>
      </c>
      <c r="AE2125" s="16"/>
      <c r="AF2125" s="17" t="str">
        <f t="shared" si="30"/>
        <v>#VALUE!</v>
      </c>
      <c r="AG2125" s="17" t="str">
        <f t="shared" si="22"/>
        <v>#N/A</v>
      </c>
      <c r="AH2125" s="17" t="str">
        <f t="shared" si="23"/>
        <v>#N/A</v>
      </c>
      <c r="AI2125" s="34">
        <f t="shared" si="24"/>
        <v>1</v>
      </c>
      <c r="AJ2125" s="18">
        <f t="shared" si="25"/>
        <v>7713.972</v>
      </c>
      <c r="AK2125" s="18">
        <f t="shared" si="26"/>
        <v>7499.695</v>
      </c>
      <c r="AL2125" s="18">
        <f t="shared" si="27"/>
        <v>7285.418</v>
      </c>
    </row>
    <row r="2126" ht="12.75" customHeight="1">
      <c r="A2126" s="1">
        <v>42305.0</v>
      </c>
      <c r="B2126" s="2">
        <v>802.45</v>
      </c>
      <c r="C2126" s="3">
        <v>8665.99</v>
      </c>
      <c r="D2126" s="2">
        <v>8638.0</v>
      </c>
      <c r="E2126" s="4"/>
      <c r="F2126" s="5">
        <f t="shared" si="1"/>
        <v>840.24</v>
      </c>
      <c r="G2126" s="6">
        <f t="shared" si="2"/>
        <v>1.044432356</v>
      </c>
      <c r="H2126" s="6">
        <f t="shared" si="3"/>
        <v>1.042151918</v>
      </c>
      <c r="I2126" s="5" t="b">
        <f t="shared" si="4"/>
        <v>0</v>
      </c>
      <c r="J2126" s="48">
        <f t="shared" si="5"/>
        <v>0</v>
      </c>
      <c r="K2126" s="4">
        <f t="shared" si="6"/>
        <v>-53</v>
      </c>
      <c r="L2126" s="7">
        <f t="shared" si="7"/>
        <v>-0.003229867563</v>
      </c>
      <c r="M2126" s="50" t="b">
        <f t="shared" si="8"/>
        <v>0</v>
      </c>
      <c r="N2126" s="50" t="b">
        <f t="shared" si="9"/>
        <v>0</v>
      </c>
      <c r="O2126" s="50">
        <f t="shared" si="10"/>
        <v>1</v>
      </c>
      <c r="P2126" s="4">
        <f t="shared" si="39"/>
        <v>674850</v>
      </c>
      <c r="Q2126" s="21">
        <f t="shared" si="31"/>
        <v>8</v>
      </c>
      <c r="V2126" s="52"/>
      <c r="W2126" s="53" t="str">
        <f t="shared" si="33"/>
        <v/>
      </c>
      <c r="AE2126" s="16"/>
      <c r="AF2126" s="17" t="str">
        <f t="shared" si="30"/>
        <v>#VALUE!</v>
      </c>
      <c r="AG2126" s="17" t="str">
        <f t="shared" si="22"/>
        <v>#N/A</v>
      </c>
      <c r="AH2126" s="17" t="str">
        <f t="shared" si="23"/>
        <v>#N/A</v>
      </c>
      <c r="AI2126" s="34">
        <f t="shared" si="24"/>
        <v>1</v>
      </c>
      <c r="AJ2126" s="18">
        <f t="shared" si="25"/>
        <v>7799.391</v>
      </c>
      <c r="AK2126" s="18">
        <f t="shared" si="26"/>
        <v>7582.74125</v>
      </c>
      <c r="AL2126" s="18">
        <f t="shared" si="27"/>
        <v>7366.0915</v>
      </c>
    </row>
    <row r="2127" ht="12.75" customHeight="1">
      <c r="A2127" s="1">
        <v>42304.0</v>
      </c>
      <c r="B2127" s="2">
        <v>881.13</v>
      </c>
      <c r="C2127" s="3">
        <v>8701.32</v>
      </c>
      <c r="D2127" s="2">
        <v>8691.0</v>
      </c>
      <c r="E2127" s="4"/>
      <c r="F2127" s="5">
        <f t="shared" si="1"/>
        <v>855.668</v>
      </c>
      <c r="G2127" s="6">
        <f t="shared" si="2"/>
        <v>1.048691727</v>
      </c>
      <c r="H2127" s="6">
        <f t="shared" si="3"/>
        <v>1.041040731</v>
      </c>
      <c r="I2127" s="5" t="b">
        <f t="shared" si="4"/>
        <v>0</v>
      </c>
      <c r="J2127" s="48">
        <f t="shared" si="5"/>
        <v>0</v>
      </c>
      <c r="K2127" s="4">
        <f t="shared" si="6"/>
        <v>-45</v>
      </c>
      <c r="L2127" s="7">
        <f t="shared" si="7"/>
        <v>-0.001186026948</v>
      </c>
      <c r="M2127" s="50" t="b">
        <f t="shared" si="8"/>
        <v>0</v>
      </c>
      <c r="N2127" s="50" t="b">
        <f t="shared" si="9"/>
        <v>0</v>
      </c>
      <c r="O2127" s="50">
        <f t="shared" si="10"/>
        <v>1</v>
      </c>
      <c r="P2127" s="4">
        <f t="shared" si="39"/>
        <v>696050</v>
      </c>
      <c r="Q2127" s="21">
        <f t="shared" si="31"/>
        <v>8</v>
      </c>
      <c r="V2127" s="52"/>
      <c r="W2127" s="53" t="str">
        <f t="shared" si="33"/>
        <v/>
      </c>
      <c r="AE2127" s="16"/>
      <c r="AF2127" s="17" t="str">
        <f t="shared" si="30"/>
        <v>#VALUE!</v>
      </c>
      <c r="AG2127" s="17" t="str">
        <f t="shared" si="22"/>
        <v>#N/A</v>
      </c>
      <c r="AH2127" s="17" t="str">
        <f t="shared" si="23"/>
        <v>#N/A</v>
      </c>
      <c r="AI2127" s="34">
        <f t="shared" si="24"/>
        <v>1</v>
      </c>
      <c r="AJ2127" s="18">
        <f t="shared" si="25"/>
        <v>7831.188</v>
      </c>
      <c r="AK2127" s="18">
        <f t="shared" si="26"/>
        <v>7613.655</v>
      </c>
      <c r="AL2127" s="18">
        <f t="shared" si="27"/>
        <v>7396.122</v>
      </c>
    </row>
    <row r="2128" ht="12.75" customHeight="1">
      <c r="A2128" s="1">
        <v>42303.0</v>
      </c>
      <c r="B2128" s="2">
        <v>844.13</v>
      </c>
      <c r="C2128" s="3">
        <v>8745.36</v>
      </c>
      <c r="D2128" s="2">
        <v>8736.0</v>
      </c>
      <c r="E2128" s="4"/>
      <c r="F2128" s="5">
        <f t="shared" si="1"/>
        <v>843.1</v>
      </c>
      <c r="G2128" s="6">
        <f t="shared" si="2"/>
        <v>1.054104979</v>
      </c>
      <c r="H2128" s="6">
        <f t="shared" si="3"/>
        <v>1.041173855</v>
      </c>
      <c r="I2128" s="5" t="b">
        <f t="shared" si="4"/>
        <v>0</v>
      </c>
      <c r="J2128" s="48">
        <f t="shared" si="5"/>
        <v>0</v>
      </c>
      <c r="K2128" s="4">
        <f t="shared" si="6"/>
        <v>44</v>
      </c>
      <c r="L2128" s="7">
        <f t="shared" si="7"/>
        <v>-0.001070281841</v>
      </c>
      <c r="M2128" s="50" t="b">
        <f t="shared" si="8"/>
        <v>0</v>
      </c>
      <c r="N2128" s="50" t="b">
        <f t="shared" si="9"/>
        <v>0</v>
      </c>
      <c r="O2128" s="50">
        <f t="shared" si="10"/>
        <v>1</v>
      </c>
      <c r="P2128" s="4">
        <f t="shared" si="39"/>
        <v>716300</v>
      </c>
      <c r="Q2128" s="21">
        <f t="shared" si="31"/>
        <v>9</v>
      </c>
      <c r="V2128" s="52"/>
      <c r="W2128" s="53" t="str">
        <f t="shared" si="33"/>
        <v/>
      </c>
      <c r="AE2128" s="16"/>
      <c r="AF2128" s="17" t="str">
        <f t="shared" si="30"/>
        <v>#VALUE!</v>
      </c>
      <c r="AG2128" s="17" t="str">
        <f t="shared" si="22"/>
        <v>#N/A</v>
      </c>
      <c r="AH2128" s="17" t="str">
        <f t="shared" si="23"/>
        <v>#N/A</v>
      </c>
      <c r="AI2128" s="34">
        <f t="shared" si="24"/>
        <v>1</v>
      </c>
      <c r="AJ2128" s="18">
        <f t="shared" si="25"/>
        <v>7870.824</v>
      </c>
      <c r="AK2128" s="18">
        <f t="shared" si="26"/>
        <v>7652.19</v>
      </c>
      <c r="AL2128" s="18">
        <f t="shared" si="27"/>
        <v>7433.556</v>
      </c>
    </row>
    <row r="2129" ht="12.75" customHeight="1">
      <c r="A2129" s="1">
        <v>42300.0</v>
      </c>
      <c r="B2129" s="2">
        <v>920.06</v>
      </c>
      <c r="C2129" s="3">
        <v>8673.81</v>
      </c>
      <c r="D2129" s="2">
        <v>8692.0</v>
      </c>
      <c r="E2129" s="4"/>
      <c r="F2129" s="5">
        <f t="shared" si="1"/>
        <v>834.846</v>
      </c>
      <c r="G2129" s="6">
        <f t="shared" si="2"/>
        <v>1.045862972</v>
      </c>
      <c r="H2129" s="6">
        <f t="shared" si="3"/>
        <v>1.040304262</v>
      </c>
      <c r="I2129" s="5" t="b">
        <f t="shared" si="4"/>
        <v>0</v>
      </c>
      <c r="J2129" s="48">
        <f t="shared" si="5"/>
        <v>0</v>
      </c>
      <c r="K2129" s="4">
        <f t="shared" si="6"/>
        <v>97</v>
      </c>
      <c r="L2129" s="7">
        <f t="shared" si="7"/>
        <v>0.002097117645</v>
      </c>
      <c r="M2129" s="50" t="b">
        <f t="shared" si="8"/>
        <v>0</v>
      </c>
      <c r="N2129" s="50" t="b">
        <f t="shared" si="9"/>
        <v>0</v>
      </c>
      <c r="O2129" s="50">
        <f t="shared" si="10"/>
        <v>-1</v>
      </c>
      <c r="P2129" s="4">
        <f t="shared" si="39"/>
        <v>736100</v>
      </c>
      <c r="Q2129" s="21">
        <f t="shared" si="31"/>
        <v>-9</v>
      </c>
      <c r="V2129" s="52"/>
      <c r="W2129" s="53" t="str">
        <f t="shared" si="33"/>
        <v/>
      </c>
      <c r="AE2129" s="16"/>
      <c r="AF2129" s="17" t="str">
        <f t="shared" si="30"/>
        <v>#VALUE!</v>
      </c>
      <c r="AG2129" s="17" t="str">
        <f t="shared" si="22"/>
        <v>#N/A</v>
      </c>
      <c r="AH2129" s="17" t="str">
        <f t="shared" si="23"/>
        <v>#N/A</v>
      </c>
      <c r="AI2129" s="34">
        <f t="shared" si="24"/>
        <v>1</v>
      </c>
      <c r="AJ2129" s="18">
        <f t="shared" si="25"/>
        <v>7806.429</v>
      </c>
      <c r="AK2129" s="18">
        <f t="shared" si="26"/>
        <v>7589.58375</v>
      </c>
      <c r="AL2129" s="18">
        <f t="shared" si="27"/>
        <v>7372.7385</v>
      </c>
    </row>
    <row r="2130" ht="12.75" customHeight="1">
      <c r="A2130" s="1">
        <v>42299.0</v>
      </c>
      <c r="B2130" s="2">
        <v>753.43</v>
      </c>
      <c r="C2130" s="3">
        <v>8608.46</v>
      </c>
      <c r="D2130" s="2">
        <v>8595.0</v>
      </c>
      <c r="E2130" s="4"/>
      <c r="F2130" s="5">
        <f t="shared" si="1"/>
        <v>838.908</v>
      </c>
      <c r="G2130" s="6">
        <f t="shared" si="2"/>
        <v>1.038173782</v>
      </c>
      <c r="H2130" s="6">
        <f t="shared" si="3"/>
        <v>1.061933811</v>
      </c>
      <c r="I2130" s="5" t="b">
        <f t="shared" si="4"/>
        <v>0</v>
      </c>
      <c r="J2130" s="48">
        <f t="shared" si="5"/>
        <v>0</v>
      </c>
      <c r="K2130" s="4">
        <f t="shared" si="6"/>
        <v>-22</v>
      </c>
      <c r="L2130" s="7">
        <f t="shared" si="7"/>
        <v>-0.001563578155</v>
      </c>
      <c r="M2130" s="50" t="b">
        <f t="shared" si="8"/>
        <v>0</v>
      </c>
      <c r="N2130" s="50" t="b">
        <f t="shared" si="9"/>
        <v>0</v>
      </c>
      <c r="O2130" s="50">
        <f t="shared" si="10"/>
        <v>1</v>
      </c>
      <c r="P2130" s="4">
        <f t="shared" si="39"/>
        <v>697300</v>
      </c>
      <c r="Q2130" s="21">
        <f t="shared" si="31"/>
        <v>8</v>
      </c>
      <c r="V2130" s="52"/>
      <c r="W2130" s="53" t="str">
        <f t="shared" si="33"/>
        <v/>
      </c>
      <c r="AE2130" s="16"/>
      <c r="AF2130" s="17" t="str">
        <f t="shared" si="30"/>
        <v>#VALUE!</v>
      </c>
      <c r="AG2130" s="17" t="str">
        <f t="shared" si="22"/>
        <v>#N/A</v>
      </c>
      <c r="AH2130" s="17" t="str">
        <f t="shared" si="23"/>
        <v>#N/A</v>
      </c>
      <c r="AI2130" s="34">
        <f t="shared" si="24"/>
        <v>1</v>
      </c>
      <c r="AJ2130" s="18">
        <f t="shared" si="25"/>
        <v>7747.614</v>
      </c>
      <c r="AK2130" s="18">
        <f t="shared" si="26"/>
        <v>7532.4025</v>
      </c>
      <c r="AL2130" s="18">
        <f t="shared" si="27"/>
        <v>7317.191</v>
      </c>
    </row>
    <row r="2131" ht="12.75" customHeight="1">
      <c r="A2131" s="1">
        <v>42298.0</v>
      </c>
      <c r="B2131" s="2">
        <v>879.59</v>
      </c>
      <c r="C2131" s="3">
        <v>8609.23</v>
      </c>
      <c r="D2131" s="2">
        <v>8617.0</v>
      </c>
      <c r="E2131" s="4"/>
      <c r="F2131" s="5">
        <f t="shared" si="1"/>
        <v>871.35</v>
      </c>
      <c r="G2131" s="6">
        <f t="shared" si="2"/>
        <v>1.038374714</v>
      </c>
      <c r="H2131" s="6">
        <f t="shared" si="3"/>
        <v>1.057892514</v>
      </c>
      <c r="I2131" s="5" t="b">
        <f t="shared" si="4"/>
        <v>0</v>
      </c>
      <c r="J2131" s="48">
        <f t="shared" si="5"/>
        <v>0</v>
      </c>
      <c r="K2131" s="4">
        <f t="shared" si="6"/>
        <v>-42</v>
      </c>
      <c r="L2131" s="7">
        <f t="shared" si="7"/>
        <v>0.0009025197375</v>
      </c>
      <c r="M2131" s="50" t="b">
        <f t="shared" si="8"/>
        <v>0</v>
      </c>
      <c r="N2131" s="50" t="b">
        <f t="shared" si="9"/>
        <v>0</v>
      </c>
      <c r="O2131" s="50">
        <f t="shared" si="10"/>
        <v>-1</v>
      </c>
      <c r="P2131" s="4">
        <f t="shared" si="39"/>
        <v>688500</v>
      </c>
      <c r="Q2131" s="21">
        <f t="shared" si="31"/>
        <v>-8</v>
      </c>
      <c r="V2131" s="52"/>
      <c r="W2131" s="53" t="str">
        <f t="shared" si="33"/>
        <v/>
      </c>
      <c r="AE2131" s="16"/>
      <c r="AF2131" s="17" t="str">
        <f t="shared" si="30"/>
        <v>#VALUE!</v>
      </c>
      <c r="AG2131" s="17" t="str">
        <f t="shared" si="22"/>
        <v>#N/A</v>
      </c>
      <c r="AH2131" s="17" t="str">
        <f t="shared" si="23"/>
        <v>#N/A</v>
      </c>
      <c r="AI2131" s="34">
        <f t="shared" si="24"/>
        <v>1</v>
      </c>
      <c r="AJ2131" s="18">
        <f t="shared" si="25"/>
        <v>7748.307</v>
      </c>
      <c r="AK2131" s="18">
        <f t="shared" si="26"/>
        <v>7533.07625</v>
      </c>
      <c r="AL2131" s="18">
        <f t="shared" si="27"/>
        <v>7317.8455</v>
      </c>
    </row>
    <row r="2132" ht="12.75" customHeight="1">
      <c r="A2132" s="1">
        <v>42297.0</v>
      </c>
      <c r="B2132" s="2">
        <v>818.29</v>
      </c>
      <c r="C2132" s="3">
        <v>8653.6</v>
      </c>
      <c r="D2132" s="2">
        <v>8659.0</v>
      </c>
      <c r="E2132" s="4"/>
      <c r="F2132" s="5">
        <f t="shared" si="1"/>
        <v>856.358</v>
      </c>
      <c r="G2132" s="6">
        <f t="shared" si="2"/>
        <v>1.043393545</v>
      </c>
      <c r="H2132" s="6">
        <f t="shared" si="3"/>
        <v>1.060285657</v>
      </c>
      <c r="I2132" s="5" t="b">
        <f t="shared" si="4"/>
        <v>0</v>
      </c>
      <c r="J2132" s="48">
        <f t="shared" si="5"/>
        <v>0</v>
      </c>
      <c r="K2132" s="4">
        <f t="shared" si="6"/>
        <v>35</v>
      </c>
      <c r="L2132" s="7">
        <f t="shared" si="7"/>
        <v>0.0006240177498</v>
      </c>
      <c r="M2132" s="50" t="b">
        <f t="shared" si="8"/>
        <v>0</v>
      </c>
      <c r="N2132" s="50" t="b">
        <f t="shared" si="9"/>
        <v>0</v>
      </c>
      <c r="O2132" s="50">
        <f t="shared" si="10"/>
        <v>-1</v>
      </c>
      <c r="P2132" s="4">
        <f t="shared" si="39"/>
        <v>671700</v>
      </c>
      <c r="Q2132" s="21">
        <f t="shared" si="31"/>
        <v>-8</v>
      </c>
      <c r="V2132" s="52"/>
      <c r="W2132" s="53" t="str">
        <f t="shared" si="33"/>
        <v/>
      </c>
      <c r="AE2132" s="16"/>
      <c r="AF2132" s="17" t="str">
        <f t="shared" si="30"/>
        <v>#VALUE!</v>
      </c>
      <c r="AG2132" s="17" t="str">
        <f t="shared" si="22"/>
        <v>#N/A</v>
      </c>
      <c r="AH2132" s="17" t="str">
        <f t="shared" si="23"/>
        <v>#N/A</v>
      </c>
      <c r="AI2132" s="34">
        <f t="shared" si="24"/>
        <v>1</v>
      </c>
      <c r="AJ2132" s="18">
        <f t="shared" si="25"/>
        <v>7788.24</v>
      </c>
      <c r="AK2132" s="18">
        <f t="shared" si="26"/>
        <v>7571.9</v>
      </c>
      <c r="AL2132" s="18">
        <f t="shared" si="27"/>
        <v>7355.56</v>
      </c>
    </row>
    <row r="2133" ht="12.75" customHeight="1">
      <c r="A2133" s="1">
        <v>42296.0</v>
      </c>
      <c r="B2133" s="2">
        <v>802.86</v>
      </c>
      <c r="C2133" s="3">
        <v>8631.5</v>
      </c>
      <c r="D2133" s="2">
        <v>8624.0</v>
      </c>
      <c r="E2133" s="4"/>
      <c r="F2133" s="5">
        <f t="shared" si="1"/>
        <v>871.152</v>
      </c>
      <c r="G2133" s="6">
        <f t="shared" si="2"/>
        <v>1.040441344</v>
      </c>
      <c r="H2133" s="6">
        <f t="shared" si="3"/>
        <v>1.056456227</v>
      </c>
      <c r="I2133" s="5" t="b">
        <f t="shared" si="4"/>
        <v>0</v>
      </c>
      <c r="J2133" s="48">
        <f t="shared" si="5"/>
        <v>0</v>
      </c>
      <c r="K2133" s="4">
        <f t="shared" si="6"/>
        <v>17</v>
      </c>
      <c r="L2133" s="7">
        <f t="shared" si="7"/>
        <v>-0.0008689103864</v>
      </c>
      <c r="M2133" s="50" t="b">
        <f t="shared" si="8"/>
        <v>0</v>
      </c>
      <c r="N2133" s="50" t="b">
        <f t="shared" si="9"/>
        <v>0</v>
      </c>
      <c r="O2133" s="50">
        <f t="shared" si="10"/>
        <v>-1</v>
      </c>
      <c r="P2133" s="4">
        <f t="shared" si="39"/>
        <v>685700</v>
      </c>
      <c r="Q2133" s="21">
        <f t="shared" si="31"/>
        <v>-8</v>
      </c>
      <c r="V2133" s="52"/>
      <c r="W2133" s="53" t="str">
        <f t="shared" si="33"/>
        <v/>
      </c>
      <c r="AE2133" s="16"/>
      <c r="AF2133" s="17" t="str">
        <f t="shared" si="30"/>
        <v>#VALUE!</v>
      </c>
      <c r="AG2133" s="17" t="str">
        <f t="shared" si="22"/>
        <v>#N/A</v>
      </c>
      <c r="AH2133" s="17" t="str">
        <f t="shared" si="23"/>
        <v>#N/A</v>
      </c>
      <c r="AI2133" s="34">
        <f t="shared" si="24"/>
        <v>1</v>
      </c>
      <c r="AJ2133" s="18">
        <f t="shared" si="25"/>
        <v>7768.35</v>
      </c>
      <c r="AK2133" s="18">
        <f t="shared" si="26"/>
        <v>7552.5625</v>
      </c>
      <c r="AL2133" s="18">
        <f t="shared" si="27"/>
        <v>7336.775</v>
      </c>
    </row>
    <row r="2134" ht="12.75" customHeight="1">
      <c r="A2134" s="1">
        <v>42293.0</v>
      </c>
      <c r="B2134" s="2">
        <v>940.37</v>
      </c>
      <c r="C2134" s="3">
        <v>8604.95</v>
      </c>
      <c r="D2134" s="2">
        <v>8607.0</v>
      </c>
      <c r="E2134" s="4"/>
      <c r="F2134" s="5">
        <f t="shared" si="1"/>
        <v>910.306</v>
      </c>
      <c r="G2134" s="6">
        <f t="shared" si="2"/>
        <v>1.036642878</v>
      </c>
      <c r="H2134" s="6">
        <f t="shared" si="3"/>
        <v>1.122404882</v>
      </c>
      <c r="I2134" s="5" t="b">
        <f t="shared" si="4"/>
        <v>0</v>
      </c>
      <c r="J2134" s="48">
        <f t="shared" si="5"/>
        <v>0</v>
      </c>
      <c r="K2134" s="4">
        <f t="shared" si="6"/>
        <v>-1</v>
      </c>
      <c r="L2134" s="7">
        <f t="shared" si="7"/>
        <v>0.0002382349694</v>
      </c>
      <c r="M2134" s="50" t="b">
        <f t="shared" si="8"/>
        <v>0</v>
      </c>
      <c r="N2134" s="50" t="b">
        <f t="shared" si="9"/>
        <v>0</v>
      </c>
      <c r="O2134" s="50">
        <f t="shared" si="10"/>
        <v>1</v>
      </c>
      <c r="P2134" s="4">
        <f t="shared" si="39"/>
        <v>678900</v>
      </c>
      <c r="Q2134" s="21">
        <f t="shared" si="31"/>
        <v>8</v>
      </c>
      <c r="V2134" s="52"/>
      <c r="W2134" s="53" t="str">
        <f t="shared" si="33"/>
        <v/>
      </c>
      <c r="AE2134" s="16"/>
      <c r="AF2134" s="17" t="str">
        <f t="shared" si="30"/>
        <v>#VALUE!</v>
      </c>
      <c r="AG2134" s="17" t="str">
        <f t="shared" si="22"/>
        <v>#N/A</v>
      </c>
      <c r="AH2134" s="17" t="str">
        <f t="shared" si="23"/>
        <v>#N/A</v>
      </c>
      <c r="AI2134" s="34">
        <f t="shared" si="24"/>
        <v>1</v>
      </c>
      <c r="AJ2134" s="18">
        <f t="shared" si="25"/>
        <v>7744.455</v>
      </c>
      <c r="AK2134" s="18">
        <f t="shared" si="26"/>
        <v>7529.33125</v>
      </c>
      <c r="AL2134" s="18">
        <f t="shared" si="27"/>
        <v>7314.2075</v>
      </c>
    </row>
    <row r="2135" ht="12.75" customHeight="1">
      <c r="A2135" s="1">
        <v>42292.0</v>
      </c>
      <c r="B2135" s="2">
        <v>915.64</v>
      </c>
      <c r="C2135" s="3">
        <v>8601.52</v>
      </c>
      <c r="D2135" s="2">
        <v>8608.0</v>
      </c>
      <c r="E2135" s="4"/>
      <c r="F2135" s="5">
        <f t="shared" si="1"/>
        <v>914.988</v>
      </c>
      <c r="G2135" s="6">
        <f t="shared" si="2"/>
        <v>1.035396</v>
      </c>
      <c r="H2135" s="6">
        <f t="shared" si="3"/>
        <v>1.12713271</v>
      </c>
      <c r="I2135" s="5" t="b">
        <f t="shared" si="4"/>
        <v>0</v>
      </c>
      <c r="J2135" s="48">
        <f t="shared" si="5"/>
        <v>0</v>
      </c>
      <c r="K2135" s="4">
        <f t="shared" si="6"/>
        <v>89</v>
      </c>
      <c r="L2135" s="7">
        <f t="shared" si="7"/>
        <v>0.0007533552209</v>
      </c>
      <c r="M2135" s="50" t="b">
        <f t="shared" si="8"/>
        <v>0</v>
      </c>
      <c r="N2135" s="50" t="b">
        <f t="shared" si="9"/>
        <v>0</v>
      </c>
      <c r="O2135" s="50">
        <f t="shared" si="10"/>
        <v>1</v>
      </c>
      <c r="P2135" s="4">
        <f t="shared" si="39"/>
        <v>679300</v>
      </c>
      <c r="Q2135" s="21">
        <f t="shared" si="31"/>
        <v>8</v>
      </c>
      <c r="V2135" s="52"/>
      <c r="W2135" s="53" t="str">
        <f t="shared" si="33"/>
        <v/>
      </c>
      <c r="AE2135" s="16"/>
      <c r="AF2135" s="17" t="str">
        <f t="shared" si="30"/>
        <v>#VALUE!</v>
      </c>
      <c r="AG2135" s="17" t="str">
        <f t="shared" si="22"/>
        <v>#N/A</v>
      </c>
      <c r="AH2135" s="17" t="str">
        <f t="shared" si="23"/>
        <v>#N/A</v>
      </c>
      <c r="AI2135" s="34">
        <f t="shared" si="24"/>
        <v>1</v>
      </c>
      <c r="AJ2135" s="18">
        <f t="shared" si="25"/>
        <v>7741.368</v>
      </c>
      <c r="AK2135" s="18">
        <f t="shared" si="26"/>
        <v>7526.33</v>
      </c>
      <c r="AL2135" s="18">
        <f t="shared" si="27"/>
        <v>7311.292</v>
      </c>
    </row>
    <row r="2136" ht="12.75" customHeight="1">
      <c r="A2136" s="1">
        <v>42291.0</v>
      </c>
      <c r="B2136" s="2">
        <v>804.63</v>
      </c>
      <c r="C2136" s="3">
        <v>8522.51</v>
      </c>
      <c r="D2136" s="2">
        <v>8519.0</v>
      </c>
      <c r="E2136" s="4"/>
      <c r="F2136" s="5">
        <f t="shared" si="1"/>
        <v>919.194</v>
      </c>
      <c r="G2136" s="6">
        <f t="shared" si="2"/>
        <v>1.025117176</v>
      </c>
      <c r="H2136" s="6">
        <f t="shared" si="3"/>
        <v>1.129344683</v>
      </c>
      <c r="I2136" s="5" t="b">
        <f t="shared" si="4"/>
        <v>0</v>
      </c>
      <c r="J2136" s="48">
        <f t="shared" si="5"/>
        <v>0</v>
      </c>
      <c r="K2136" s="4">
        <f t="shared" si="6"/>
        <v>-34</v>
      </c>
      <c r="L2136" s="7">
        <f t="shared" si="7"/>
        <v>-0.0004118504994</v>
      </c>
      <c r="M2136" s="50" t="b">
        <f t="shared" si="8"/>
        <v>0</v>
      </c>
      <c r="N2136" s="50" t="b">
        <f t="shared" si="9"/>
        <v>0</v>
      </c>
      <c r="O2136" s="50">
        <f t="shared" si="10"/>
        <v>-1</v>
      </c>
      <c r="P2136" s="4">
        <f t="shared" si="39"/>
        <v>719350</v>
      </c>
      <c r="Q2136" s="21">
        <f t="shared" si="31"/>
        <v>-9</v>
      </c>
      <c r="V2136" s="52"/>
      <c r="W2136" s="53" t="str">
        <f t="shared" si="33"/>
        <v/>
      </c>
      <c r="AE2136" s="16"/>
      <c r="AF2136" s="17" t="str">
        <f t="shared" si="30"/>
        <v>#VALUE!</v>
      </c>
      <c r="AG2136" s="17" t="str">
        <f t="shared" si="22"/>
        <v>#N/A</v>
      </c>
      <c r="AH2136" s="17" t="str">
        <f t="shared" si="23"/>
        <v>#N/A</v>
      </c>
      <c r="AI2136" s="34">
        <f t="shared" si="24"/>
        <v>1</v>
      </c>
      <c r="AJ2136" s="18">
        <f t="shared" si="25"/>
        <v>7670.259</v>
      </c>
      <c r="AK2136" s="18">
        <f t="shared" si="26"/>
        <v>7457.19625</v>
      </c>
      <c r="AL2136" s="18">
        <f t="shared" si="27"/>
        <v>7244.1335</v>
      </c>
    </row>
    <row r="2137" ht="12.75" customHeight="1">
      <c r="A2137" s="1">
        <v>42290.0</v>
      </c>
      <c r="B2137" s="2">
        <v>892.26</v>
      </c>
      <c r="C2137" s="3">
        <v>8567.92</v>
      </c>
      <c r="D2137" s="2">
        <v>8553.0</v>
      </c>
      <c r="E2137" s="4"/>
      <c r="F2137" s="5">
        <f t="shared" si="1"/>
        <v>957.508</v>
      </c>
      <c r="G2137" s="6">
        <f t="shared" si="2"/>
        <v>1.029498879</v>
      </c>
      <c r="H2137" s="6">
        <f t="shared" si="3"/>
        <v>1.130337276</v>
      </c>
      <c r="I2137" s="5" t="b">
        <f t="shared" si="4"/>
        <v>0</v>
      </c>
      <c r="J2137" s="48">
        <f t="shared" si="5"/>
        <v>0</v>
      </c>
      <c r="K2137" s="4">
        <f t="shared" si="6"/>
        <v>1</v>
      </c>
      <c r="L2137" s="7">
        <f t="shared" si="7"/>
        <v>-0.001741379471</v>
      </c>
      <c r="M2137" s="50" t="b">
        <f t="shared" si="8"/>
        <v>0</v>
      </c>
      <c r="N2137" s="50" t="b">
        <f t="shared" si="9"/>
        <v>0</v>
      </c>
      <c r="O2137" s="50">
        <f t="shared" si="10"/>
        <v>1</v>
      </c>
      <c r="P2137" s="4">
        <f t="shared" si="39"/>
        <v>734650</v>
      </c>
      <c r="Q2137" s="21">
        <f t="shared" si="31"/>
        <v>9</v>
      </c>
      <c r="V2137" s="52"/>
      <c r="W2137" s="53" t="str">
        <f t="shared" si="33"/>
        <v/>
      </c>
      <c r="AE2137" s="16"/>
      <c r="AF2137" s="17" t="str">
        <f t="shared" si="30"/>
        <v>#VALUE!</v>
      </c>
      <c r="AG2137" s="17" t="str">
        <f t="shared" si="22"/>
        <v>#N/A</v>
      </c>
      <c r="AH2137" s="17" t="str">
        <f t="shared" si="23"/>
        <v>#N/A</v>
      </c>
      <c r="AI2137" s="34">
        <f t="shared" si="24"/>
        <v>1</v>
      </c>
      <c r="AJ2137" s="18">
        <f t="shared" si="25"/>
        <v>7711.128</v>
      </c>
      <c r="AK2137" s="18">
        <f t="shared" si="26"/>
        <v>7496.93</v>
      </c>
      <c r="AL2137" s="18">
        <f t="shared" si="27"/>
        <v>7282.732</v>
      </c>
    </row>
    <row r="2138" ht="12.75" customHeight="1">
      <c r="A2138" s="1">
        <v>42289.0</v>
      </c>
      <c r="B2138" s="2">
        <v>998.63</v>
      </c>
      <c r="C2138" s="3">
        <v>8573.72</v>
      </c>
      <c r="D2138" s="2">
        <v>8552.0</v>
      </c>
      <c r="E2138" s="4"/>
      <c r="F2138" s="5">
        <f t="shared" si="1"/>
        <v>945.054</v>
      </c>
      <c r="G2138" s="6">
        <f t="shared" si="2"/>
        <v>1.029218215</v>
      </c>
      <c r="H2138" s="6">
        <f t="shared" si="3"/>
        <v>1.133039663</v>
      </c>
      <c r="I2138" s="5" t="b">
        <f t="shared" si="4"/>
        <v>0</v>
      </c>
      <c r="J2138" s="48">
        <f t="shared" si="5"/>
        <v>0</v>
      </c>
      <c r="K2138" s="4">
        <f t="shared" si="6"/>
        <v>111</v>
      </c>
      <c r="L2138" s="7">
        <f t="shared" si="7"/>
        <v>-0.002533322758</v>
      </c>
      <c r="M2138" s="50" t="b">
        <f t="shared" si="8"/>
        <v>0</v>
      </c>
      <c r="N2138" s="50" t="b">
        <f t="shared" si="9"/>
        <v>0</v>
      </c>
      <c r="O2138" s="50">
        <f t="shared" si="10"/>
        <v>1</v>
      </c>
      <c r="P2138" s="4">
        <f t="shared" si="39"/>
        <v>734200</v>
      </c>
      <c r="Q2138" s="21">
        <f t="shared" si="31"/>
        <v>9</v>
      </c>
      <c r="V2138" s="52"/>
      <c r="W2138" s="53" t="str">
        <f t="shared" si="33"/>
        <v/>
      </c>
      <c r="AE2138" s="16"/>
      <c r="AF2138" s="17" t="str">
        <f t="shared" si="30"/>
        <v>#VALUE!</v>
      </c>
      <c r="AG2138" s="17" t="str">
        <f t="shared" si="22"/>
        <v>#N/A</v>
      </c>
      <c r="AH2138" s="17" t="str">
        <f t="shared" si="23"/>
        <v>#N/A</v>
      </c>
      <c r="AI2138" s="34">
        <f t="shared" si="24"/>
        <v>1</v>
      </c>
      <c r="AJ2138" s="18">
        <f t="shared" si="25"/>
        <v>7716.348</v>
      </c>
      <c r="AK2138" s="18">
        <f t="shared" si="26"/>
        <v>7502.005</v>
      </c>
      <c r="AL2138" s="18">
        <f t="shared" si="27"/>
        <v>7287.662</v>
      </c>
    </row>
    <row r="2139" ht="12.75" customHeight="1">
      <c r="A2139" s="1">
        <v>42285.0</v>
      </c>
      <c r="B2139" s="2">
        <v>963.78</v>
      </c>
      <c r="C2139" s="3">
        <v>8445.96</v>
      </c>
      <c r="D2139" s="2">
        <v>8441.0</v>
      </c>
      <c r="E2139" s="4"/>
      <c r="F2139" s="5">
        <f t="shared" si="1"/>
        <v>892.5</v>
      </c>
      <c r="G2139" s="6">
        <f t="shared" si="2"/>
        <v>1.012907759</v>
      </c>
      <c r="H2139" s="6">
        <f t="shared" si="3"/>
        <v>1.13404765</v>
      </c>
      <c r="I2139" s="5" t="b">
        <f t="shared" si="4"/>
        <v>0</v>
      </c>
      <c r="J2139" s="48">
        <f t="shared" si="5"/>
        <v>0</v>
      </c>
      <c r="K2139" s="4">
        <f t="shared" si="6"/>
        <v>-51</v>
      </c>
      <c r="L2139" s="7">
        <f t="shared" si="7"/>
        <v>-0.0005872630228</v>
      </c>
      <c r="M2139" s="50" t="b">
        <f t="shared" si="8"/>
        <v>0</v>
      </c>
      <c r="N2139" s="50" t="b">
        <f t="shared" si="9"/>
        <v>0</v>
      </c>
      <c r="O2139" s="50">
        <f t="shared" si="10"/>
        <v>1</v>
      </c>
      <c r="P2139" s="4">
        <f t="shared" si="39"/>
        <v>689800</v>
      </c>
      <c r="Q2139" s="21">
        <f t="shared" si="31"/>
        <v>8</v>
      </c>
      <c r="V2139" s="52"/>
      <c r="W2139" s="53" t="str">
        <f t="shared" si="33"/>
        <v/>
      </c>
      <c r="AE2139" s="16"/>
      <c r="AF2139" s="17" t="str">
        <f t="shared" si="30"/>
        <v>#VALUE!</v>
      </c>
      <c r="AG2139" s="17" t="str">
        <f t="shared" si="22"/>
        <v>#N/A</v>
      </c>
      <c r="AH2139" s="17" t="str">
        <f t="shared" si="23"/>
        <v>#N/A</v>
      </c>
      <c r="AI2139" s="34">
        <f t="shared" si="24"/>
        <v>1</v>
      </c>
      <c r="AJ2139" s="18">
        <f t="shared" si="25"/>
        <v>7601.364</v>
      </c>
      <c r="AK2139" s="18">
        <f t="shared" si="26"/>
        <v>7390.215</v>
      </c>
      <c r="AL2139" s="18">
        <f t="shared" si="27"/>
        <v>7179.066</v>
      </c>
    </row>
    <row r="2140" ht="12.75" customHeight="1">
      <c r="A2140" s="1">
        <v>42284.0</v>
      </c>
      <c r="B2140" s="2">
        <v>936.67</v>
      </c>
      <c r="C2140" s="3">
        <v>8495.23</v>
      </c>
      <c r="D2140" s="2">
        <v>8492.0</v>
      </c>
      <c r="E2140" s="4"/>
      <c r="F2140" s="5">
        <f t="shared" si="1"/>
        <v>875.392</v>
      </c>
      <c r="G2140" s="6">
        <f t="shared" si="2"/>
        <v>1.017604765</v>
      </c>
      <c r="H2140" s="6">
        <f t="shared" si="3"/>
        <v>1.133287993</v>
      </c>
      <c r="I2140" s="5" t="b">
        <f t="shared" si="4"/>
        <v>0</v>
      </c>
      <c r="J2140" s="48">
        <f t="shared" si="5"/>
        <v>0</v>
      </c>
      <c r="K2140" s="4">
        <f t="shared" si="6"/>
        <v>122</v>
      </c>
      <c r="L2140" s="7">
        <f t="shared" si="7"/>
        <v>-0.0003802133668</v>
      </c>
      <c r="M2140" s="50" t="b">
        <f t="shared" si="8"/>
        <v>0</v>
      </c>
      <c r="N2140" s="50" t="b">
        <f t="shared" si="9"/>
        <v>0</v>
      </c>
      <c r="O2140" s="50">
        <f t="shared" si="10"/>
        <v>1</v>
      </c>
      <c r="P2140" s="4">
        <f t="shared" si="39"/>
        <v>712750</v>
      </c>
      <c r="Q2140" s="21">
        <f t="shared" si="31"/>
        <v>9</v>
      </c>
      <c r="V2140" s="52"/>
      <c r="W2140" s="53" t="str">
        <f t="shared" si="33"/>
        <v/>
      </c>
      <c r="AE2140" s="16"/>
      <c r="AF2140" s="17" t="str">
        <f t="shared" si="30"/>
        <v>#VALUE!</v>
      </c>
      <c r="AG2140" s="17" t="str">
        <f t="shared" si="22"/>
        <v>#N/A</v>
      </c>
      <c r="AH2140" s="17" t="str">
        <f t="shared" si="23"/>
        <v>#N/A</v>
      </c>
      <c r="AI2140" s="34">
        <f t="shared" si="24"/>
        <v>1</v>
      </c>
      <c r="AJ2140" s="18">
        <f t="shared" si="25"/>
        <v>7645.707</v>
      </c>
      <c r="AK2140" s="18">
        <f t="shared" si="26"/>
        <v>7433.32625</v>
      </c>
      <c r="AL2140" s="18">
        <f t="shared" si="27"/>
        <v>7220.9455</v>
      </c>
    </row>
    <row r="2141" ht="12.75" customHeight="1">
      <c r="A2141" s="1">
        <v>42283.0</v>
      </c>
      <c r="B2141" s="2">
        <v>996.2</v>
      </c>
      <c r="C2141" s="3">
        <v>8394.1</v>
      </c>
      <c r="D2141" s="2">
        <v>8370.0</v>
      </c>
      <c r="E2141" s="4"/>
      <c r="F2141" s="5">
        <f t="shared" si="1"/>
        <v>892.52</v>
      </c>
      <c r="G2141" s="6">
        <f t="shared" si="2"/>
        <v>1.004410667</v>
      </c>
      <c r="H2141" s="6">
        <f t="shared" si="3"/>
        <v>1.161058416</v>
      </c>
      <c r="I2141" s="5" t="b">
        <f t="shared" si="4"/>
        <v>0</v>
      </c>
      <c r="J2141" s="48">
        <f t="shared" si="5"/>
        <v>0</v>
      </c>
      <c r="K2141" s="4">
        <f t="shared" si="6"/>
        <v>35</v>
      </c>
      <c r="L2141" s="7">
        <f t="shared" si="7"/>
        <v>-0.0028710642</v>
      </c>
      <c r="M2141" s="50" t="b">
        <f t="shared" si="8"/>
        <v>0</v>
      </c>
      <c r="N2141" s="50" t="b">
        <f t="shared" si="9"/>
        <v>0</v>
      </c>
      <c r="O2141" s="50">
        <f t="shared" si="10"/>
        <v>1</v>
      </c>
      <c r="P2141" s="4">
        <f t="shared" si="39"/>
        <v>663950</v>
      </c>
      <c r="Q2141" s="21">
        <f t="shared" si="31"/>
        <v>8</v>
      </c>
      <c r="V2141" s="52"/>
      <c r="W2141" s="53" t="str">
        <f t="shared" si="33"/>
        <v/>
      </c>
      <c r="AE2141" s="16"/>
      <c r="AF2141" s="17" t="str">
        <f t="shared" si="30"/>
        <v>#VALUE!</v>
      </c>
      <c r="AG2141" s="17" t="str">
        <f t="shared" si="22"/>
        <v>#N/A</v>
      </c>
      <c r="AH2141" s="17" t="str">
        <f t="shared" si="23"/>
        <v>#N/A</v>
      </c>
      <c r="AI2141" s="34">
        <f t="shared" si="24"/>
        <v>1</v>
      </c>
      <c r="AJ2141" s="18">
        <f t="shared" si="25"/>
        <v>7554.69</v>
      </c>
      <c r="AK2141" s="18">
        <f t="shared" si="26"/>
        <v>7344.8375</v>
      </c>
      <c r="AL2141" s="18">
        <f t="shared" si="27"/>
        <v>7134.985</v>
      </c>
    </row>
    <row r="2142" ht="12.75" customHeight="1">
      <c r="A2142" s="1">
        <v>42282.0</v>
      </c>
      <c r="B2142" s="2">
        <v>829.99</v>
      </c>
      <c r="C2142" s="3">
        <v>8352.36</v>
      </c>
      <c r="D2142" s="2">
        <v>8335.0</v>
      </c>
      <c r="E2142" s="4"/>
      <c r="F2142" s="5">
        <f t="shared" si="1"/>
        <v>834.698</v>
      </c>
      <c r="G2142" s="6">
        <f t="shared" si="2"/>
        <v>0.9983807891</v>
      </c>
      <c r="H2142" s="6">
        <f t="shared" si="3"/>
        <v>1.154636978</v>
      </c>
      <c r="I2142" s="5" t="b">
        <f t="shared" si="4"/>
        <v>0</v>
      </c>
      <c r="J2142" s="48">
        <f t="shared" si="5"/>
        <v>0</v>
      </c>
      <c r="K2142" s="4">
        <f t="shared" si="6"/>
        <v>58</v>
      </c>
      <c r="L2142" s="7">
        <f t="shared" si="7"/>
        <v>-0.002078454473</v>
      </c>
      <c r="M2142" s="50" t="b">
        <f t="shared" si="8"/>
        <v>0</v>
      </c>
      <c r="N2142" s="50" t="b">
        <f t="shared" si="9"/>
        <v>0</v>
      </c>
      <c r="O2142" s="50">
        <f t="shared" si="10"/>
        <v>1</v>
      </c>
      <c r="P2142" s="4">
        <f t="shared" si="39"/>
        <v>649950</v>
      </c>
      <c r="Q2142" s="21">
        <f t="shared" si="31"/>
        <v>8</v>
      </c>
      <c r="V2142" s="52"/>
      <c r="W2142" s="53" t="str">
        <f t="shared" si="33"/>
        <v/>
      </c>
      <c r="AE2142" s="16"/>
      <c r="AF2142" s="17" t="str">
        <f t="shared" si="30"/>
        <v>#VALUE!</v>
      </c>
      <c r="AG2142" s="17" t="str">
        <f t="shared" si="22"/>
        <v>#N/A</v>
      </c>
      <c r="AH2142" s="17" t="str">
        <f t="shared" si="23"/>
        <v>#N/A</v>
      </c>
      <c r="AI2142" s="34">
        <f t="shared" si="24"/>
        <v>1</v>
      </c>
      <c r="AJ2142" s="18">
        <f t="shared" si="25"/>
        <v>7517.124</v>
      </c>
      <c r="AK2142" s="18">
        <f t="shared" si="26"/>
        <v>7308.315</v>
      </c>
      <c r="AL2142" s="18">
        <f t="shared" si="27"/>
        <v>7099.506</v>
      </c>
    </row>
    <row r="2143" ht="12.75" customHeight="1">
      <c r="A2143" s="1">
        <v>42279.0</v>
      </c>
      <c r="B2143" s="2">
        <v>735.86</v>
      </c>
      <c r="C2143" s="3">
        <v>8305.03</v>
      </c>
      <c r="D2143" s="2">
        <v>8277.0</v>
      </c>
      <c r="E2143" s="4"/>
      <c r="F2143" s="5">
        <f t="shared" si="1"/>
        <v>832.71</v>
      </c>
      <c r="G2143" s="6">
        <f t="shared" si="2"/>
        <v>0.9914912332</v>
      </c>
      <c r="H2143" s="6">
        <f t="shared" si="3"/>
        <v>1.141998271</v>
      </c>
      <c r="I2143" s="5" t="b">
        <f t="shared" si="4"/>
        <v>0</v>
      </c>
      <c r="J2143" s="48">
        <f t="shared" si="5"/>
        <v>0</v>
      </c>
      <c r="K2143" s="4">
        <f t="shared" si="6"/>
        <v>-32</v>
      </c>
      <c r="L2143" s="7">
        <f t="shared" si="7"/>
        <v>-0.003375063064</v>
      </c>
      <c r="M2143" s="50" t="b">
        <f t="shared" si="8"/>
        <v>0</v>
      </c>
      <c r="N2143" s="50" t="b">
        <f t="shared" si="9"/>
        <v>0</v>
      </c>
      <c r="O2143" s="50">
        <f t="shared" si="10"/>
        <v>1</v>
      </c>
      <c r="P2143" s="4">
        <f t="shared" si="39"/>
        <v>626750</v>
      </c>
      <c r="Q2143" s="21">
        <f t="shared" si="31"/>
        <v>8</v>
      </c>
      <c r="V2143" s="52"/>
      <c r="W2143" s="53" t="str">
        <f t="shared" si="33"/>
        <v/>
      </c>
      <c r="AE2143" s="16"/>
      <c r="AF2143" s="17" t="str">
        <f t="shared" si="30"/>
        <v>#VALUE!</v>
      </c>
      <c r="AG2143" s="17" t="str">
        <f t="shared" si="22"/>
        <v>#N/A</v>
      </c>
      <c r="AH2143" s="17" t="str">
        <f t="shared" si="23"/>
        <v>#N/A</v>
      </c>
      <c r="AI2143" s="34">
        <f t="shared" si="24"/>
        <v>1</v>
      </c>
      <c r="AJ2143" s="18">
        <f t="shared" si="25"/>
        <v>7474.527</v>
      </c>
      <c r="AK2143" s="18">
        <f t="shared" si="26"/>
        <v>7266.90125</v>
      </c>
      <c r="AL2143" s="18">
        <f t="shared" si="27"/>
        <v>7059.2755</v>
      </c>
    </row>
    <row r="2144" ht="12.75" customHeight="1">
      <c r="A2144" s="1">
        <v>42278.0</v>
      </c>
      <c r="B2144" s="2">
        <v>878.24</v>
      </c>
      <c r="C2144" s="3">
        <v>8295.94</v>
      </c>
      <c r="D2144" s="2">
        <v>8309.0</v>
      </c>
      <c r="E2144" s="4"/>
      <c r="F2144" s="5">
        <f t="shared" si="1"/>
        <v>845.058</v>
      </c>
      <c r="G2144" s="6">
        <f t="shared" si="2"/>
        <v>0.9885470035</v>
      </c>
      <c r="H2144" s="6">
        <f t="shared" si="3"/>
        <v>1.138312168</v>
      </c>
      <c r="I2144" s="5" t="b">
        <f t="shared" si="4"/>
        <v>0</v>
      </c>
      <c r="J2144" s="48">
        <f t="shared" si="5"/>
        <v>0</v>
      </c>
      <c r="K2144" s="4">
        <f t="shared" si="6"/>
        <v>174</v>
      </c>
      <c r="L2144" s="7">
        <f t="shared" si="7"/>
        <v>0.001574264038</v>
      </c>
      <c r="M2144" s="50" t="b">
        <f t="shared" si="8"/>
        <v>0</v>
      </c>
      <c r="N2144" s="50" t="b">
        <f t="shared" si="9"/>
        <v>0</v>
      </c>
      <c r="O2144" s="50">
        <f t="shared" si="10"/>
        <v>-1</v>
      </c>
      <c r="P2144" s="4">
        <f t="shared" si="39"/>
        <v>613950</v>
      </c>
      <c r="Q2144" s="21">
        <f t="shared" si="31"/>
        <v>-8</v>
      </c>
      <c r="V2144" s="52"/>
      <c r="W2144" s="53" t="str">
        <f t="shared" si="33"/>
        <v/>
      </c>
      <c r="AE2144" s="16"/>
      <c r="AF2144" s="17" t="str">
        <f t="shared" si="30"/>
        <v>#VALUE!</v>
      </c>
      <c r="AG2144" s="17" t="str">
        <f t="shared" si="22"/>
        <v>#N/A</v>
      </c>
      <c r="AH2144" s="17" t="str">
        <f t="shared" si="23"/>
        <v>#N/A</v>
      </c>
      <c r="AI2144" s="34">
        <f t="shared" si="24"/>
        <v>1</v>
      </c>
      <c r="AJ2144" s="18">
        <f t="shared" si="25"/>
        <v>7466.346</v>
      </c>
      <c r="AK2144" s="18">
        <f t="shared" si="26"/>
        <v>7258.9475</v>
      </c>
      <c r="AL2144" s="18">
        <f t="shared" si="27"/>
        <v>7051.549</v>
      </c>
    </row>
    <row r="2145" ht="12.75" customHeight="1">
      <c r="A2145" s="1">
        <v>42277.0</v>
      </c>
      <c r="B2145" s="2">
        <v>1022.31</v>
      </c>
      <c r="C2145" s="3">
        <v>8181.24</v>
      </c>
      <c r="D2145" s="2">
        <v>8135.0</v>
      </c>
      <c r="E2145" s="4"/>
      <c r="F2145" s="5">
        <f t="shared" si="1"/>
        <v>807.944</v>
      </c>
      <c r="G2145" s="6">
        <f t="shared" si="2"/>
        <v>0.9730241401</v>
      </c>
      <c r="H2145" s="6">
        <f t="shared" si="3"/>
        <v>1.139643094</v>
      </c>
      <c r="I2145" s="5" t="b">
        <f t="shared" si="4"/>
        <v>1</v>
      </c>
      <c r="J2145" s="48">
        <f t="shared" si="5"/>
        <v>0</v>
      </c>
      <c r="K2145" s="4">
        <f t="shared" si="6"/>
        <v>15</v>
      </c>
      <c r="L2145" s="7">
        <f t="shared" si="7"/>
        <v>-0.00565195496</v>
      </c>
      <c r="M2145" s="50" t="b">
        <f t="shared" si="8"/>
        <v>0</v>
      </c>
      <c r="N2145" s="50" t="b">
        <f t="shared" si="9"/>
        <v>0</v>
      </c>
      <c r="O2145" s="50">
        <f t="shared" si="10"/>
        <v>1</v>
      </c>
      <c r="P2145" s="4">
        <f t="shared" si="39"/>
        <v>553050</v>
      </c>
      <c r="Q2145" s="21">
        <f t="shared" si="31"/>
        <v>7</v>
      </c>
      <c r="V2145" s="52"/>
      <c r="W2145" s="53" t="str">
        <f t="shared" si="33"/>
        <v/>
      </c>
      <c r="AE2145" s="16"/>
      <c r="AF2145" s="17" t="str">
        <f t="shared" si="30"/>
        <v>#VALUE!</v>
      </c>
      <c r="AG2145" s="17" t="str">
        <f t="shared" si="22"/>
        <v>#N/A</v>
      </c>
      <c r="AH2145" s="17" t="str">
        <f t="shared" si="23"/>
        <v>#N/A</v>
      </c>
      <c r="AI2145" s="34">
        <f t="shared" si="24"/>
        <v>1</v>
      </c>
      <c r="AJ2145" s="18">
        <f t="shared" si="25"/>
        <v>7363.116</v>
      </c>
      <c r="AK2145" s="18">
        <f t="shared" si="26"/>
        <v>7158.585</v>
      </c>
      <c r="AL2145" s="18">
        <f t="shared" si="27"/>
        <v>6954.054</v>
      </c>
    </row>
    <row r="2146" ht="12.75" customHeight="1">
      <c r="A2146" s="1">
        <v>42272.0</v>
      </c>
      <c r="B2146" s="2">
        <v>707.09</v>
      </c>
      <c r="C2146" s="3">
        <v>8132.35</v>
      </c>
      <c r="D2146" s="2">
        <v>8120.0</v>
      </c>
      <c r="E2146" s="4"/>
      <c r="F2146" s="5">
        <f t="shared" si="1"/>
        <v>754.822</v>
      </c>
      <c r="G2146" s="6">
        <f t="shared" si="2"/>
        <v>0.9649581717</v>
      </c>
      <c r="H2146" s="6">
        <f t="shared" si="3"/>
        <v>0.9175704589</v>
      </c>
      <c r="I2146" s="5" t="b">
        <f t="shared" si="4"/>
        <v>1</v>
      </c>
      <c r="J2146" s="48">
        <f t="shared" si="5"/>
        <v>-1</v>
      </c>
      <c r="K2146" s="4">
        <f t="shared" si="6"/>
        <v>29</v>
      </c>
      <c r="L2146" s="7">
        <f t="shared" si="7"/>
        <v>-0.001518626227</v>
      </c>
      <c r="M2146" s="50" t="b">
        <f t="shared" si="8"/>
        <v>0</v>
      </c>
      <c r="N2146" s="50" t="b">
        <f t="shared" si="9"/>
        <v>1</v>
      </c>
      <c r="O2146" s="50">
        <f t="shared" si="10"/>
        <v>-1</v>
      </c>
      <c r="P2146" s="4">
        <f t="shared" si="39"/>
        <v>558300</v>
      </c>
      <c r="Q2146" s="21">
        <f t="shared" si="31"/>
        <v>-7</v>
      </c>
      <c r="V2146" s="52"/>
      <c r="W2146" s="53" t="str">
        <f t="shared" si="33"/>
        <v/>
      </c>
      <c r="AE2146" s="16"/>
      <c r="AF2146" s="17" t="str">
        <f t="shared" si="30"/>
        <v>#VALUE!</v>
      </c>
      <c r="AG2146" s="17" t="str">
        <f t="shared" si="22"/>
        <v>#N/A</v>
      </c>
      <c r="AH2146" s="17" t="str">
        <f t="shared" si="23"/>
        <v>#N/A</v>
      </c>
      <c r="AI2146" s="34">
        <f t="shared" si="24"/>
        <v>1</v>
      </c>
      <c r="AJ2146" s="18">
        <f t="shared" si="25"/>
        <v>7319.115</v>
      </c>
      <c r="AK2146" s="18">
        <f t="shared" si="26"/>
        <v>7115.80625</v>
      </c>
      <c r="AL2146" s="18">
        <f t="shared" si="27"/>
        <v>6912.4975</v>
      </c>
    </row>
    <row r="2147" ht="12.75" customHeight="1">
      <c r="A2147" s="1">
        <v>42271.0</v>
      </c>
      <c r="B2147" s="2">
        <v>820.05</v>
      </c>
      <c r="C2147" s="3">
        <v>8123.1</v>
      </c>
      <c r="D2147" s="2">
        <v>8091.0</v>
      </c>
      <c r="E2147" s="4"/>
      <c r="F2147" s="5">
        <f t="shared" si="1"/>
        <v>802.022</v>
      </c>
      <c r="G2147" s="6">
        <f t="shared" si="2"/>
        <v>0.9614896929</v>
      </c>
      <c r="H2147" s="6">
        <f t="shared" si="3"/>
        <v>1.052490219</v>
      </c>
      <c r="I2147" s="5" t="b">
        <f t="shared" si="4"/>
        <v>1</v>
      </c>
      <c r="J2147" s="48">
        <f t="shared" si="5"/>
        <v>0</v>
      </c>
      <c r="K2147" s="4">
        <f t="shared" si="6"/>
        <v>-49</v>
      </c>
      <c r="L2147" s="7">
        <f t="shared" si="7"/>
        <v>-0.003951693319</v>
      </c>
      <c r="M2147" s="50" t="b">
        <f t="shared" si="8"/>
        <v>0</v>
      </c>
      <c r="N2147" s="50" t="b">
        <f t="shared" si="9"/>
        <v>0</v>
      </c>
      <c r="O2147" s="50">
        <f t="shared" si="10"/>
        <v>1</v>
      </c>
      <c r="P2147" s="4">
        <f t="shared" si="39"/>
        <v>548150</v>
      </c>
      <c r="Q2147" s="21">
        <f t="shared" si="31"/>
        <v>7</v>
      </c>
      <c r="V2147" s="52"/>
      <c r="W2147" s="53" t="str">
        <f t="shared" si="33"/>
        <v/>
      </c>
      <c r="AE2147" s="16"/>
      <c r="AF2147" s="17" t="str">
        <f t="shared" si="30"/>
        <v>#VALUE!</v>
      </c>
      <c r="AG2147" s="17" t="str">
        <f t="shared" si="22"/>
        <v>#N/A</v>
      </c>
      <c r="AH2147" s="17" t="str">
        <f t="shared" si="23"/>
        <v>#N/A</v>
      </c>
      <c r="AI2147" s="34">
        <f t="shared" si="24"/>
        <v>1</v>
      </c>
      <c r="AJ2147" s="18">
        <f t="shared" si="25"/>
        <v>7310.79</v>
      </c>
      <c r="AK2147" s="18">
        <f t="shared" si="26"/>
        <v>7107.7125</v>
      </c>
      <c r="AL2147" s="18">
        <f t="shared" si="27"/>
        <v>6904.635</v>
      </c>
    </row>
    <row r="2148" ht="12.75" customHeight="1">
      <c r="A2148" s="1">
        <v>42270.0</v>
      </c>
      <c r="B2148" s="2">
        <v>797.6</v>
      </c>
      <c r="C2148" s="3">
        <v>8193.42</v>
      </c>
      <c r="D2148" s="2">
        <v>8140.0</v>
      </c>
      <c r="E2148" s="4"/>
      <c r="F2148" s="5">
        <f t="shared" si="1"/>
        <v>833.488</v>
      </c>
      <c r="G2148" s="6">
        <f t="shared" si="2"/>
        <v>0.9674234425</v>
      </c>
      <c r="H2148" s="6">
        <f t="shared" si="3"/>
        <v>1.089954294</v>
      </c>
      <c r="I2148" s="5" t="b">
        <f t="shared" si="4"/>
        <v>1</v>
      </c>
      <c r="J2148" s="48">
        <f t="shared" si="5"/>
        <v>0</v>
      </c>
      <c r="K2148" s="4">
        <f t="shared" si="6"/>
        <v>-190</v>
      </c>
      <c r="L2148" s="7">
        <f t="shared" si="7"/>
        <v>-0.006519865941</v>
      </c>
      <c r="M2148" s="50" t="b">
        <f t="shared" si="8"/>
        <v>0</v>
      </c>
      <c r="N2148" s="50" t="b">
        <f t="shared" si="9"/>
        <v>0</v>
      </c>
      <c r="O2148" s="50">
        <f t="shared" si="10"/>
        <v>1</v>
      </c>
      <c r="P2148" s="4">
        <f t="shared" si="39"/>
        <v>565300</v>
      </c>
      <c r="Q2148" s="21">
        <f t="shared" si="31"/>
        <v>7</v>
      </c>
      <c r="V2148" s="52"/>
      <c r="W2148" s="53" t="str">
        <f t="shared" si="33"/>
        <v/>
      </c>
      <c r="AE2148" s="16"/>
      <c r="AF2148" s="17" t="str">
        <f t="shared" si="30"/>
        <v>#VALUE!</v>
      </c>
      <c r="AG2148" s="17" t="str">
        <f t="shared" si="22"/>
        <v>#N/A</v>
      </c>
      <c r="AH2148" s="17" t="str">
        <f t="shared" si="23"/>
        <v>#N/A</v>
      </c>
      <c r="AI2148" s="34">
        <f t="shared" si="24"/>
        <v>1</v>
      </c>
      <c r="AJ2148" s="18">
        <f t="shared" si="25"/>
        <v>7374.078</v>
      </c>
      <c r="AK2148" s="18">
        <f t="shared" si="26"/>
        <v>7169.2425</v>
      </c>
      <c r="AL2148" s="18">
        <f t="shared" si="27"/>
        <v>6964.407</v>
      </c>
    </row>
    <row r="2149" ht="12.75" customHeight="1">
      <c r="A2149" s="1">
        <v>42269.0</v>
      </c>
      <c r="B2149" s="2">
        <v>692.67</v>
      </c>
      <c r="C2149" s="3">
        <v>8365.92</v>
      </c>
      <c r="D2149" s="2">
        <v>8330.0</v>
      </c>
      <c r="E2149" s="4"/>
      <c r="F2149" s="5">
        <f t="shared" si="1"/>
        <v>834.802</v>
      </c>
      <c r="G2149" s="6">
        <f t="shared" si="2"/>
        <v>0.9856001568</v>
      </c>
      <c r="H2149" s="6">
        <f t="shared" si="3"/>
        <v>1.087666884</v>
      </c>
      <c r="I2149" s="5" t="b">
        <f t="shared" si="4"/>
        <v>1</v>
      </c>
      <c r="J2149" s="48">
        <f t="shared" si="5"/>
        <v>0</v>
      </c>
      <c r="K2149" s="4">
        <f t="shared" si="6"/>
        <v>60</v>
      </c>
      <c r="L2149" s="7">
        <f t="shared" si="7"/>
        <v>-0.004293610266</v>
      </c>
      <c r="M2149" s="50" t="b">
        <f t="shared" si="8"/>
        <v>0</v>
      </c>
      <c r="N2149" s="50" t="b">
        <f t="shared" si="9"/>
        <v>0</v>
      </c>
      <c r="O2149" s="50">
        <f t="shared" si="10"/>
        <v>1</v>
      </c>
      <c r="P2149" s="4">
        <f t="shared" si="39"/>
        <v>641300</v>
      </c>
      <c r="Q2149" s="21">
        <f t="shared" si="31"/>
        <v>8</v>
      </c>
      <c r="V2149" s="52"/>
      <c r="W2149" s="53" t="str">
        <f t="shared" si="33"/>
        <v/>
      </c>
      <c r="AE2149" s="16"/>
      <c r="AF2149" s="17" t="str">
        <f t="shared" si="30"/>
        <v>#VALUE!</v>
      </c>
      <c r="AG2149" s="17" t="str">
        <f t="shared" si="22"/>
        <v>#N/A</v>
      </c>
      <c r="AH2149" s="17" t="str">
        <f t="shared" si="23"/>
        <v>#N/A</v>
      </c>
      <c r="AI2149" s="34">
        <f t="shared" si="24"/>
        <v>1</v>
      </c>
      <c r="AJ2149" s="18">
        <f t="shared" si="25"/>
        <v>7529.328</v>
      </c>
      <c r="AK2149" s="18">
        <f t="shared" si="26"/>
        <v>7320.18</v>
      </c>
      <c r="AL2149" s="18">
        <f t="shared" si="27"/>
        <v>7111.032</v>
      </c>
    </row>
    <row r="2150" ht="12.75" customHeight="1">
      <c r="A2150" s="1">
        <v>42268.0</v>
      </c>
      <c r="B2150" s="2">
        <v>756.7</v>
      </c>
      <c r="C2150" s="3">
        <v>8307.04</v>
      </c>
      <c r="D2150" s="2">
        <v>8270.0</v>
      </c>
      <c r="E2150" s="4"/>
      <c r="F2150" s="5">
        <f t="shared" si="1"/>
        <v>833.444</v>
      </c>
      <c r="G2150" s="6">
        <f t="shared" si="2"/>
        <v>0.9769941163</v>
      </c>
      <c r="H2150" s="6">
        <f t="shared" si="3"/>
        <v>1.08283335</v>
      </c>
      <c r="I2150" s="5" t="b">
        <f t="shared" si="4"/>
        <v>1</v>
      </c>
      <c r="J2150" s="48">
        <f t="shared" si="5"/>
        <v>0</v>
      </c>
      <c r="K2150" s="4">
        <f t="shared" si="6"/>
        <v>-167</v>
      </c>
      <c r="L2150" s="7">
        <f t="shared" si="7"/>
        <v>-0.004458868622</v>
      </c>
      <c r="M2150" s="50" t="b">
        <f t="shared" si="8"/>
        <v>0</v>
      </c>
      <c r="N2150" s="50" t="b">
        <f t="shared" si="9"/>
        <v>0</v>
      </c>
      <c r="O2150" s="50">
        <f t="shared" si="10"/>
        <v>1</v>
      </c>
      <c r="P2150" s="4">
        <f t="shared" si="39"/>
        <v>617300</v>
      </c>
      <c r="Q2150" s="21">
        <f t="shared" si="31"/>
        <v>8</v>
      </c>
      <c r="V2150" s="52"/>
      <c r="W2150" s="53" t="str">
        <f t="shared" si="33"/>
        <v/>
      </c>
      <c r="AE2150" s="16"/>
      <c r="AF2150" s="17" t="str">
        <f t="shared" si="30"/>
        <v>#VALUE!</v>
      </c>
      <c r="AG2150" s="17" t="str">
        <f t="shared" si="22"/>
        <v>#N/A</v>
      </c>
      <c r="AH2150" s="17" t="str">
        <f t="shared" si="23"/>
        <v>#N/A</v>
      </c>
      <c r="AI2150" s="34">
        <f t="shared" si="24"/>
        <v>1</v>
      </c>
      <c r="AJ2150" s="18">
        <f t="shared" si="25"/>
        <v>7476.336</v>
      </c>
      <c r="AK2150" s="18">
        <f t="shared" si="26"/>
        <v>7268.66</v>
      </c>
      <c r="AL2150" s="18">
        <f t="shared" si="27"/>
        <v>7060.984</v>
      </c>
    </row>
    <row r="2151" ht="12.75" customHeight="1">
      <c r="A2151" s="1">
        <v>42265.0</v>
      </c>
      <c r="B2151" s="2">
        <v>943.09</v>
      </c>
      <c r="C2151" s="3">
        <v>8462.14</v>
      </c>
      <c r="D2151" s="2">
        <v>8437.0</v>
      </c>
      <c r="E2151" s="4"/>
      <c r="F2151" s="5">
        <f t="shared" si="1"/>
        <v>834.814</v>
      </c>
      <c r="G2151" s="6">
        <f t="shared" si="2"/>
        <v>0.9929863335</v>
      </c>
      <c r="H2151" s="6">
        <f t="shared" si="3"/>
        <v>1.081252305</v>
      </c>
      <c r="I2151" s="5" t="b">
        <f t="shared" si="4"/>
        <v>0</v>
      </c>
      <c r="J2151" s="48">
        <f t="shared" si="5"/>
        <v>0</v>
      </c>
      <c r="K2151" s="4">
        <f t="shared" si="6"/>
        <v>0</v>
      </c>
      <c r="L2151" s="7">
        <f t="shared" si="7"/>
        <v>-0.002970879707</v>
      </c>
      <c r="M2151" s="50" t="b">
        <f t="shared" si="8"/>
        <v>0</v>
      </c>
      <c r="N2151" s="50" t="b">
        <f t="shared" si="9"/>
        <v>0</v>
      </c>
      <c r="O2151" s="50">
        <f t="shared" si="10"/>
        <v>1</v>
      </c>
      <c r="P2151" s="4">
        <f t="shared" si="39"/>
        <v>684100</v>
      </c>
      <c r="Q2151" s="21">
        <f t="shared" si="31"/>
        <v>8</v>
      </c>
      <c r="V2151" s="52"/>
      <c r="W2151" s="53" t="str">
        <f t="shared" si="33"/>
        <v/>
      </c>
      <c r="AE2151" s="16"/>
      <c r="AF2151" s="17" t="str">
        <f t="shared" si="30"/>
        <v>#VALUE!</v>
      </c>
      <c r="AG2151" s="17" t="str">
        <f t="shared" si="22"/>
        <v>#N/A</v>
      </c>
      <c r="AH2151" s="17" t="str">
        <f t="shared" si="23"/>
        <v>#N/A</v>
      </c>
      <c r="AI2151" s="34">
        <f t="shared" si="24"/>
        <v>1</v>
      </c>
      <c r="AJ2151" s="18">
        <f t="shared" si="25"/>
        <v>7615.926</v>
      </c>
      <c r="AK2151" s="18">
        <f t="shared" si="26"/>
        <v>7404.3725</v>
      </c>
      <c r="AL2151" s="18">
        <f t="shared" si="27"/>
        <v>7192.819</v>
      </c>
    </row>
    <row r="2152" ht="12.75" customHeight="1">
      <c r="A2152" s="1">
        <v>42264.0</v>
      </c>
      <c r="B2152" s="2">
        <v>977.38</v>
      </c>
      <c r="C2152" s="3">
        <v>8445.5</v>
      </c>
      <c r="D2152" s="2">
        <v>8437.0</v>
      </c>
      <c r="E2152" s="4"/>
      <c r="F2152" s="5">
        <f t="shared" si="1"/>
        <v>805.178</v>
      </c>
      <c r="G2152" s="6">
        <f t="shared" si="2"/>
        <v>0.989071881</v>
      </c>
      <c r="H2152" s="6">
        <f t="shared" si="3"/>
        <v>1.079862158</v>
      </c>
      <c r="I2152" s="5" t="b">
        <f t="shared" si="4"/>
        <v>1</v>
      </c>
      <c r="J2152" s="48">
        <f t="shared" si="5"/>
        <v>0</v>
      </c>
      <c r="K2152" s="4">
        <f t="shared" si="6"/>
        <v>119</v>
      </c>
      <c r="L2152" s="7">
        <f t="shared" si="7"/>
        <v>-0.001006453141</v>
      </c>
      <c r="M2152" s="50" t="b">
        <f t="shared" si="8"/>
        <v>0</v>
      </c>
      <c r="N2152" s="50" t="b">
        <f t="shared" si="9"/>
        <v>0</v>
      </c>
      <c r="O2152" s="50">
        <f t="shared" si="10"/>
        <v>1</v>
      </c>
      <c r="P2152" s="4">
        <f t="shared" si="39"/>
        <v>684100</v>
      </c>
      <c r="Q2152" s="21">
        <f t="shared" si="31"/>
        <v>8</v>
      </c>
      <c r="V2152" s="52"/>
      <c r="W2152" s="53" t="str">
        <f t="shared" si="33"/>
        <v/>
      </c>
      <c r="AE2152" s="16"/>
      <c r="AF2152" s="17" t="str">
        <f t="shared" si="30"/>
        <v>#VALUE!</v>
      </c>
      <c r="AG2152" s="17" t="str">
        <f t="shared" si="22"/>
        <v>#N/A</v>
      </c>
      <c r="AH2152" s="17" t="str">
        <f t="shared" si="23"/>
        <v>#N/A</v>
      </c>
      <c r="AI2152" s="34">
        <f t="shared" si="24"/>
        <v>1</v>
      </c>
      <c r="AJ2152" s="18">
        <f t="shared" si="25"/>
        <v>7600.95</v>
      </c>
      <c r="AK2152" s="18">
        <f t="shared" si="26"/>
        <v>7389.8125</v>
      </c>
      <c r="AL2152" s="18">
        <f t="shared" si="27"/>
        <v>7178.675</v>
      </c>
    </row>
    <row r="2153" ht="12.75" customHeight="1">
      <c r="A2153" s="1">
        <v>42263.0</v>
      </c>
      <c r="B2153" s="2">
        <v>804.17</v>
      </c>
      <c r="C2153" s="3">
        <v>8333.29</v>
      </c>
      <c r="D2153" s="2">
        <v>8318.0</v>
      </c>
      <c r="E2153" s="4"/>
      <c r="F2153" s="5">
        <f t="shared" si="1"/>
        <v>779.85</v>
      </c>
      <c r="G2153" s="6">
        <f t="shared" si="2"/>
        <v>0.9741209779</v>
      </c>
      <c r="H2153" s="6">
        <f t="shared" si="3"/>
        <v>0.9434180913</v>
      </c>
      <c r="I2153" s="5" t="b">
        <f t="shared" si="4"/>
        <v>1</v>
      </c>
      <c r="J2153" s="48">
        <f t="shared" si="5"/>
        <v>0</v>
      </c>
      <c r="K2153" s="4">
        <f t="shared" si="6"/>
        <v>81</v>
      </c>
      <c r="L2153" s="7">
        <f t="shared" si="7"/>
        <v>-0.001834809541</v>
      </c>
      <c r="M2153" s="50" t="b">
        <f t="shared" si="8"/>
        <v>0</v>
      </c>
      <c r="N2153" s="50" t="b">
        <f t="shared" si="9"/>
        <v>0</v>
      </c>
      <c r="O2153" s="50">
        <f t="shared" si="10"/>
        <v>1</v>
      </c>
      <c r="P2153" s="4">
        <f t="shared" si="39"/>
        <v>636500</v>
      </c>
      <c r="Q2153" s="21">
        <f t="shared" si="31"/>
        <v>8</v>
      </c>
      <c r="V2153" s="52"/>
      <c r="W2153" s="53" t="str">
        <f t="shared" si="33"/>
        <v/>
      </c>
      <c r="AE2153" s="16"/>
      <c r="AF2153" s="17" t="str">
        <f t="shared" si="30"/>
        <v>#VALUE!</v>
      </c>
      <c r="AG2153" s="17" t="str">
        <f t="shared" si="22"/>
        <v>#N/A</v>
      </c>
      <c r="AH2153" s="17" t="str">
        <f t="shared" si="23"/>
        <v>#N/A</v>
      </c>
      <c r="AI2153" s="34">
        <f t="shared" si="24"/>
        <v>1</v>
      </c>
      <c r="AJ2153" s="18">
        <f t="shared" si="25"/>
        <v>7499.961</v>
      </c>
      <c r="AK2153" s="18">
        <f t="shared" si="26"/>
        <v>7291.62875</v>
      </c>
      <c r="AL2153" s="18">
        <f t="shared" si="27"/>
        <v>7083.2965</v>
      </c>
    </row>
    <row r="2154" ht="12.75" customHeight="1">
      <c r="A2154" s="1">
        <v>42262.0</v>
      </c>
      <c r="B2154" s="2">
        <v>685.88</v>
      </c>
      <c r="C2154" s="3">
        <v>8259.99</v>
      </c>
      <c r="D2154" s="2">
        <v>8237.0</v>
      </c>
      <c r="E2154" s="4"/>
      <c r="F2154" s="5">
        <f t="shared" si="1"/>
        <v>855.106</v>
      </c>
      <c r="G2154" s="6">
        <f t="shared" si="2"/>
        <v>0.9635666943</v>
      </c>
      <c r="H2154" s="6">
        <f t="shared" si="3"/>
        <v>1.304389383</v>
      </c>
      <c r="I2154" s="5" t="b">
        <f t="shared" si="4"/>
        <v>1</v>
      </c>
      <c r="J2154" s="48">
        <f t="shared" si="5"/>
        <v>0</v>
      </c>
      <c r="K2154" s="4">
        <f t="shared" si="6"/>
        <v>-36</v>
      </c>
      <c r="L2154" s="7">
        <f t="shared" si="7"/>
        <v>-0.002783296348</v>
      </c>
      <c r="M2154" s="50" t="b">
        <f t="shared" si="8"/>
        <v>0</v>
      </c>
      <c r="N2154" s="50" t="b">
        <f t="shared" si="9"/>
        <v>0</v>
      </c>
      <c r="O2154" s="50">
        <f t="shared" si="10"/>
        <v>1</v>
      </c>
      <c r="P2154" s="4">
        <f t="shared" si="39"/>
        <v>604100</v>
      </c>
      <c r="Q2154" s="21">
        <f t="shared" si="31"/>
        <v>8</v>
      </c>
      <c r="V2154" s="52"/>
      <c r="W2154" s="53" t="str">
        <f t="shared" si="33"/>
        <v/>
      </c>
      <c r="AE2154" s="16"/>
      <c r="AF2154" s="17" t="str">
        <f t="shared" si="30"/>
        <v>#VALUE!</v>
      </c>
      <c r="AG2154" s="17" t="str">
        <f t="shared" si="22"/>
        <v>#N/A</v>
      </c>
      <c r="AH2154" s="17" t="str">
        <f t="shared" si="23"/>
        <v>#N/A</v>
      </c>
      <c r="AI2154" s="34">
        <f t="shared" si="24"/>
        <v>1</v>
      </c>
      <c r="AJ2154" s="18">
        <f t="shared" si="25"/>
        <v>7433.991</v>
      </c>
      <c r="AK2154" s="18">
        <f t="shared" si="26"/>
        <v>7227.49125</v>
      </c>
      <c r="AL2154" s="18">
        <f t="shared" si="27"/>
        <v>7020.9915</v>
      </c>
    </row>
    <row r="2155" ht="12.75" customHeight="1">
      <c r="A2155" s="1">
        <v>42261.0</v>
      </c>
      <c r="B2155" s="2">
        <v>763.55</v>
      </c>
      <c r="C2155" s="3">
        <v>8307.29</v>
      </c>
      <c r="D2155" s="2">
        <v>8273.0</v>
      </c>
      <c r="E2155" s="4"/>
      <c r="F2155" s="5">
        <f t="shared" si="1"/>
        <v>850.176</v>
      </c>
      <c r="G2155" s="6">
        <f t="shared" si="2"/>
        <v>0.9670505172</v>
      </c>
      <c r="H2155" s="6">
        <f t="shared" si="3"/>
        <v>1.299433017</v>
      </c>
      <c r="I2155" s="5" t="b">
        <f t="shared" si="4"/>
        <v>1</v>
      </c>
      <c r="J2155" s="48">
        <f t="shared" si="5"/>
        <v>0</v>
      </c>
      <c r="K2155" s="4">
        <f t="shared" si="6"/>
        <v>10</v>
      </c>
      <c r="L2155" s="7">
        <f t="shared" si="7"/>
        <v>-0.004127699888</v>
      </c>
      <c r="M2155" s="50" t="b">
        <f t="shared" si="8"/>
        <v>0</v>
      </c>
      <c r="N2155" s="50" t="b">
        <f t="shared" si="9"/>
        <v>0</v>
      </c>
      <c r="O2155" s="50">
        <f t="shared" si="10"/>
        <v>1</v>
      </c>
      <c r="P2155" s="4">
        <f t="shared" si="39"/>
        <v>618500</v>
      </c>
      <c r="Q2155" s="21">
        <f t="shared" si="31"/>
        <v>8</v>
      </c>
      <c r="V2155" s="52"/>
      <c r="W2155" s="53" t="str">
        <f t="shared" si="33"/>
        <v/>
      </c>
      <c r="AE2155" s="16"/>
      <c r="AF2155" s="17" t="str">
        <f t="shared" si="30"/>
        <v>#VALUE!</v>
      </c>
      <c r="AG2155" s="17" t="str">
        <f t="shared" si="22"/>
        <v>#N/A</v>
      </c>
      <c r="AH2155" s="17" t="str">
        <f t="shared" si="23"/>
        <v>#N/A</v>
      </c>
      <c r="AI2155" s="34">
        <f t="shared" si="24"/>
        <v>1</v>
      </c>
      <c r="AJ2155" s="18">
        <f t="shared" si="25"/>
        <v>7476.561</v>
      </c>
      <c r="AK2155" s="18">
        <f t="shared" si="26"/>
        <v>7268.87875</v>
      </c>
      <c r="AL2155" s="18">
        <f t="shared" si="27"/>
        <v>7061.1965</v>
      </c>
    </row>
    <row r="2156" ht="12.75" customHeight="1">
      <c r="A2156" s="1">
        <v>42258.0</v>
      </c>
      <c r="B2156" s="2">
        <v>794.91</v>
      </c>
      <c r="C2156" s="3">
        <v>8305.82</v>
      </c>
      <c r="D2156" s="2">
        <v>8263.0</v>
      </c>
      <c r="E2156" s="4"/>
      <c r="F2156" s="5">
        <f t="shared" si="1"/>
        <v>832.854</v>
      </c>
      <c r="G2156" s="6">
        <f t="shared" si="2"/>
        <v>0.9651733109</v>
      </c>
      <c r="H2156" s="6">
        <f t="shared" si="3"/>
        <v>1.29819808</v>
      </c>
      <c r="I2156" s="5" t="b">
        <f t="shared" si="4"/>
        <v>1</v>
      </c>
      <c r="J2156" s="48">
        <f t="shared" si="5"/>
        <v>0</v>
      </c>
      <c r="K2156" s="4">
        <f t="shared" si="6"/>
        <v>1</v>
      </c>
      <c r="L2156" s="7">
        <f t="shared" si="7"/>
        <v>-0.005155421138</v>
      </c>
      <c r="M2156" s="50" t="b">
        <f t="shared" si="8"/>
        <v>0</v>
      </c>
      <c r="N2156" s="50" t="b">
        <f t="shared" si="9"/>
        <v>0</v>
      </c>
      <c r="O2156" s="50">
        <f t="shared" si="10"/>
        <v>1</v>
      </c>
      <c r="P2156" s="4">
        <f t="shared" si="39"/>
        <v>614500</v>
      </c>
      <c r="Q2156" s="21">
        <f t="shared" si="31"/>
        <v>8</v>
      </c>
      <c r="V2156" s="52"/>
      <c r="W2156" s="53" t="str">
        <f t="shared" si="33"/>
        <v/>
      </c>
      <c r="AE2156" s="16"/>
      <c r="AF2156" s="17" t="str">
        <f t="shared" si="30"/>
        <v>#VALUE!</v>
      </c>
      <c r="AG2156" s="17" t="str">
        <f t="shared" si="22"/>
        <v>#N/A</v>
      </c>
      <c r="AH2156" s="17" t="str">
        <f t="shared" si="23"/>
        <v>#N/A</v>
      </c>
      <c r="AI2156" s="34">
        <f t="shared" si="24"/>
        <v>1</v>
      </c>
      <c r="AJ2156" s="18">
        <f t="shared" si="25"/>
        <v>7475.238</v>
      </c>
      <c r="AK2156" s="18">
        <f t="shared" si="26"/>
        <v>7267.5925</v>
      </c>
      <c r="AL2156" s="18">
        <f t="shared" si="27"/>
        <v>7059.947</v>
      </c>
    </row>
    <row r="2157" ht="12.75" customHeight="1">
      <c r="A2157" s="1">
        <v>42257.0</v>
      </c>
      <c r="B2157" s="2">
        <v>850.74</v>
      </c>
      <c r="C2157" s="3">
        <v>8268.68</v>
      </c>
      <c r="D2157" s="2">
        <v>8262.0</v>
      </c>
      <c r="E2157" s="4"/>
      <c r="F2157" s="5">
        <f t="shared" si="1"/>
        <v>838.454</v>
      </c>
      <c r="G2157" s="6">
        <f t="shared" si="2"/>
        <v>0.9592152065</v>
      </c>
      <c r="H2157" s="6">
        <f t="shared" si="3"/>
        <v>1.295323616</v>
      </c>
      <c r="I2157" s="5" t="b">
        <f t="shared" si="4"/>
        <v>1</v>
      </c>
      <c r="J2157" s="48">
        <f t="shared" si="5"/>
        <v>0</v>
      </c>
      <c r="K2157" s="4">
        <f t="shared" si="6"/>
        <v>-70</v>
      </c>
      <c r="L2157" s="7">
        <f t="shared" si="7"/>
        <v>-0.0008078677612</v>
      </c>
      <c r="M2157" s="50" t="b">
        <f t="shared" si="8"/>
        <v>0</v>
      </c>
      <c r="N2157" s="50" t="b">
        <f t="shared" si="9"/>
        <v>0</v>
      </c>
      <c r="O2157" s="50">
        <f t="shared" si="10"/>
        <v>-1</v>
      </c>
      <c r="P2157" s="4">
        <f t="shared" si="39"/>
        <v>614900</v>
      </c>
      <c r="Q2157" s="21">
        <f t="shared" si="31"/>
        <v>-8</v>
      </c>
      <c r="V2157" s="52"/>
      <c r="W2157" s="53" t="str">
        <f t="shared" si="33"/>
        <v/>
      </c>
      <c r="AE2157" s="16"/>
      <c r="AF2157" s="17" t="str">
        <f t="shared" si="30"/>
        <v>#VALUE!</v>
      </c>
      <c r="AG2157" s="17" t="str">
        <f t="shared" si="22"/>
        <v>#N/A</v>
      </c>
      <c r="AH2157" s="17" t="str">
        <f t="shared" si="23"/>
        <v>#N/A</v>
      </c>
      <c r="AI2157" s="34">
        <f t="shared" si="24"/>
        <v>1</v>
      </c>
      <c r="AJ2157" s="18">
        <f t="shared" si="25"/>
        <v>7441.812</v>
      </c>
      <c r="AK2157" s="18">
        <f t="shared" si="26"/>
        <v>7235.095</v>
      </c>
      <c r="AL2157" s="18">
        <f t="shared" si="27"/>
        <v>7028.378</v>
      </c>
    </row>
    <row r="2158" ht="12.75" customHeight="1">
      <c r="A2158" s="1">
        <v>42256.0</v>
      </c>
      <c r="B2158" s="2">
        <v>1180.45</v>
      </c>
      <c r="C2158" s="3">
        <v>8286.92</v>
      </c>
      <c r="D2158" s="2">
        <v>8332.0</v>
      </c>
      <c r="E2158" s="4"/>
      <c r="F2158" s="5">
        <f t="shared" si="1"/>
        <v>839.6</v>
      </c>
      <c r="G2158" s="6">
        <f t="shared" si="2"/>
        <v>0.9595795827</v>
      </c>
      <c r="H2158" s="6">
        <f t="shared" si="3"/>
        <v>1.296909442</v>
      </c>
      <c r="I2158" s="5" t="b">
        <f t="shared" si="4"/>
        <v>1</v>
      </c>
      <c r="J2158" s="48">
        <f t="shared" si="5"/>
        <v>0</v>
      </c>
      <c r="K2158" s="4">
        <f t="shared" si="6"/>
        <v>356</v>
      </c>
      <c r="L2158" s="7">
        <f t="shared" si="7"/>
        <v>0.005439898056</v>
      </c>
      <c r="M2158" s="50" t="b">
        <f t="shared" si="8"/>
        <v>0</v>
      </c>
      <c r="N2158" s="50" t="b">
        <f t="shared" si="9"/>
        <v>0</v>
      </c>
      <c r="O2158" s="50">
        <f t="shared" si="10"/>
        <v>-1</v>
      </c>
      <c r="P2158" s="4">
        <f t="shared" si="39"/>
        <v>590400</v>
      </c>
      <c r="Q2158" s="21">
        <f t="shared" si="31"/>
        <v>-7</v>
      </c>
      <c r="V2158" s="52"/>
      <c r="W2158" s="53" t="str">
        <f t="shared" si="33"/>
        <v/>
      </c>
      <c r="AE2158" s="16"/>
      <c r="AF2158" s="17" t="str">
        <f t="shared" si="30"/>
        <v>#VALUE!</v>
      </c>
      <c r="AG2158" s="17" t="str">
        <f t="shared" si="22"/>
        <v>#N/A</v>
      </c>
      <c r="AH2158" s="17" t="str">
        <f t="shared" si="23"/>
        <v>#N/A</v>
      </c>
      <c r="AI2158" s="34">
        <f t="shared" si="24"/>
        <v>1</v>
      </c>
      <c r="AJ2158" s="18">
        <f t="shared" si="25"/>
        <v>7458.228</v>
      </c>
      <c r="AK2158" s="18">
        <f t="shared" si="26"/>
        <v>7251.055</v>
      </c>
      <c r="AL2158" s="18">
        <f t="shared" si="27"/>
        <v>7043.882</v>
      </c>
    </row>
    <row r="2159" ht="12.75" customHeight="1">
      <c r="A2159" s="1">
        <v>42255.0</v>
      </c>
      <c r="B2159" s="2">
        <v>661.23</v>
      </c>
      <c r="C2159" s="3">
        <v>8001.5</v>
      </c>
      <c r="D2159" s="2">
        <v>7976.0</v>
      </c>
      <c r="E2159" s="4"/>
      <c r="F2159" s="5">
        <f t="shared" si="1"/>
        <v>785.034</v>
      </c>
      <c r="G2159" s="6">
        <f t="shared" si="2"/>
        <v>0.9247937297</v>
      </c>
      <c r="H2159" s="6">
        <f t="shared" si="3"/>
        <v>1.005164144</v>
      </c>
      <c r="I2159" s="5" t="b">
        <f t="shared" si="4"/>
        <v>1</v>
      </c>
      <c r="J2159" s="48">
        <f t="shared" si="5"/>
        <v>0</v>
      </c>
      <c r="K2159" s="4">
        <f t="shared" si="6"/>
        <v>44</v>
      </c>
      <c r="L2159" s="7">
        <f t="shared" si="7"/>
        <v>-0.003186902456</v>
      </c>
      <c r="M2159" s="50" t="b">
        <f t="shared" si="8"/>
        <v>0</v>
      </c>
      <c r="N2159" s="50" t="b">
        <f t="shared" si="9"/>
        <v>0</v>
      </c>
      <c r="O2159" s="50">
        <f t="shared" si="10"/>
        <v>1</v>
      </c>
      <c r="P2159" s="4">
        <f t="shared" si="39"/>
        <v>483600</v>
      </c>
      <c r="Q2159" s="21">
        <f t="shared" si="31"/>
        <v>6</v>
      </c>
      <c r="V2159" s="52"/>
      <c r="W2159" s="53" t="str">
        <f t="shared" si="33"/>
        <v/>
      </c>
      <c r="AE2159" s="16"/>
      <c r="AF2159" s="17" t="str">
        <f t="shared" si="30"/>
        <v>#VALUE!</v>
      </c>
      <c r="AG2159" s="17" t="str">
        <f t="shared" si="22"/>
        <v>#N/A</v>
      </c>
      <c r="AH2159" s="17" t="str">
        <f t="shared" si="23"/>
        <v>#N/A</v>
      </c>
      <c r="AI2159" s="34">
        <f t="shared" si="24"/>
        <v>1</v>
      </c>
      <c r="AJ2159" s="18">
        <f t="shared" si="25"/>
        <v>7201.35</v>
      </c>
      <c r="AK2159" s="18">
        <f t="shared" si="26"/>
        <v>7001.3125</v>
      </c>
      <c r="AL2159" s="18">
        <f t="shared" si="27"/>
        <v>6801.275</v>
      </c>
    </row>
    <row r="2160" ht="12.75" customHeight="1">
      <c r="A2160" s="1">
        <v>42254.0</v>
      </c>
      <c r="B2160" s="2">
        <v>676.94</v>
      </c>
      <c r="C2160" s="3">
        <v>7986.56</v>
      </c>
      <c r="D2160" s="2">
        <v>7932.0</v>
      </c>
      <c r="E2160" s="4"/>
      <c r="F2160" s="5">
        <f t="shared" si="1"/>
        <v>821.428</v>
      </c>
      <c r="G2160" s="6">
        <f t="shared" si="2"/>
        <v>0.9207604884</v>
      </c>
      <c r="H2160" s="6">
        <f t="shared" si="3"/>
        <v>1.002275389</v>
      </c>
      <c r="I2160" s="5" t="b">
        <f t="shared" si="4"/>
        <v>1</v>
      </c>
      <c r="J2160" s="48">
        <f t="shared" si="5"/>
        <v>0</v>
      </c>
      <c r="K2160" s="4">
        <f t="shared" si="6"/>
        <v>42</v>
      </c>
      <c r="L2160" s="7">
        <f t="shared" si="7"/>
        <v>-0.006831476881</v>
      </c>
      <c r="M2160" s="50" t="b">
        <f t="shared" si="8"/>
        <v>0</v>
      </c>
      <c r="N2160" s="50" t="b">
        <f t="shared" si="9"/>
        <v>0</v>
      </c>
      <c r="O2160" s="50">
        <f t="shared" si="10"/>
        <v>1</v>
      </c>
      <c r="P2160" s="4">
        <f t="shared" si="39"/>
        <v>470400</v>
      </c>
      <c r="Q2160" s="21">
        <f t="shared" si="31"/>
        <v>6</v>
      </c>
      <c r="V2160" s="52"/>
      <c r="W2160" s="53" t="str">
        <f t="shared" si="33"/>
        <v/>
      </c>
      <c r="AE2160" s="16"/>
      <c r="AF2160" s="17" t="str">
        <f t="shared" si="30"/>
        <v>#VALUE!</v>
      </c>
      <c r="AG2160" s="17" t="str">
        <f t="shared" si="22"/>
        <v>#N/A</v>
      </c>
      <c r="AH2160" s="17" t="str">
        <f t="shared" si="23"/>
        <v>#N/A</v>
      </c>
      <c r="AI2160" s="34">
        <f t="shared" si="24"/>
        <v>1</v>
      </c>
      <c r="AJ2160" s="18">
        <f t="shared" si="25"/>
        <v>7187.904</v>
      </c>
      <c r="AK2160" s="18">
        <f t="shared" si="26"/>
        <v>6988.24</v>
      </c>
      <c r="AL2160" s="18">
        <f t="shared" si="27"/>
        <v>6788.576</v>
      </c>
    </row>
    <row r="2161" ht="12.75" customHeight="1">
      <c r="A2161" s="1">
        <v>42251.0</v>
      </c>
      <c r="B2161" s="2">
        <v>822.91</v>
      </c>
      <c r="C2161" s="3">
        <v>8000.6</v>
      </c>
      <c r="D2161" s="2">
        <v>7890.0</v>
      </c>
      <c r="E2161" s="4"/>
      <c r="F2161" s="5">
        <f t="shared" si="1"/>
        <v>888.454</v>
      </c>
      <c r="G2161" s="6">
        <f t="shared" si="2"/>
        <v>0.9200527595</v>
      </c>
      <c r="H2161" s="6">
        <f t="shared" si="3"/>
        <v>1.111550022</v>
      </c>
      <c r="I2161" s="5" t="b">
        <f t="shared" si="4"/>
        <v>1</v>
      </c>
      <c r="J2161" s="48">
        <f t="shared" si="5"/>
        <v>0</v>
      </c>
      <c r="K2161" s="4">
        <f t="shared" si="6"/>
        <v>-87</v>
      </c>
      <c r="L2161" s="7">
        <f t="shared" si="7"/>
        <v>-0.0138239632</v>
      </c>
      <c r="M2161" s="50" t="b">
        <f t="shared" si="8"/>
        <v>0</v>
      </c>
      <c r="N2161" s="50" t="b">
        <f t="shared" si="9"/>
        <v>0</v>
      </c>
      <c r="O2161" s="50">
        <f t="shared" si="10"/>
        <v>1</v>
      </c>
      <c r="P2161" s="4">
        <f t="shared" si="39"/>
        <v>457800</v>
      </c>
      <c r="Q2161" s="21">
        <f t="shared" si="31"/>
        <v>6</v>
      </c>
      <c r="V2161" s="52"/>
      <c r="W2161" s="53" t="str">
        <f t="shared" si="33"/>
        <v/>
      </c>
      <c r="AE2161" s="16"/>
      <c r="AF2161" s="17" t="str">
        <f t="shared" si="30"/>
        <v>#VALUE!</v>
      </c>
      <c r="AG2161" s="17" t="str">
        <f t="shared" si="22"/>
        <v>#N/A</v>
      </c>
      <c r="AH2161" s="17" t="str">
        <f t="shared" si="23"/>
        <v>#N/A</v>
      </c>
      <c r="AI2161" s="34">
        <f t="shared" si="24"/>
        <v>1</v>
      </c>
      <c r="AJ2161" s="18">
        <f t="shared" si="25"/>
        <v>7200.54</v>
      </c>
      <c r="AK2161" s="18">
        <f t="shared" si="26"/>
        <v>7000.525</v>
      </c>
      <c r="AL2161" s="18">
        <f t="shared" si="27"/>
        <v>6800.51</v>
      </c>
    </row>
    <row r="2162" ht="12.75" customHeight="1">
      <c r="A2162" s="1">
        <v>42250.0</v>
      </c>
      <c r="B2162" s="2">
        <v>856.47</v>
      </c>
      <c r="C2162" s="3">
        <v>8095.95</v>
      </c>
      <c r="D2162" s="2">
        <v>7977.0</v>
      </c>
      <c r="E2162" s="4"/>
      <c r="F2162" s="5">
        <f t="shared" si="1"/>
        <v>931.526</v>
      </c>
      <c r="G2162" s="6">
        <f t="shared" si="2"/>
        <v>0.9287075651</v>
      </c>
      <c r="H2162" s="6">
        <f t="shared" si="3"/>
        <v>1.137046561</v>
      </c>
      <c r="I2162" s="5" t="b">
        <f t="shared" si="4"/>
        <v>1</v>
      </c>
      <c r="J2162" s="48">
        <f t="shared" si="5"/>
        <v>0</v>
      </c>
      <c r="K2162" s="4">
        <f t="shared" si="6"/>
        <v>32</v>
      </c>
      <c r="L2162" s="7">
        <f t="shared" si="7"/>
        <v>-0.01469253145</v>
      </c>
      <c r="M2162" s="50" t="b">
        <f t="shared" si="8"/>
        <v>0</v>
      </c>
      <c r="N2162" s="50" t="b">
        <f t="shared" si="9"/>
        <v>0</v>
      </c>
      <c r="O2162" s="50">
        <f t="shared" si="10"/>
        <v>1</v>
      </c>
      <c r="P2162" s="4">
        <f t="shared" si="39"/>
        <v>483900</v>
      </c>
      <c r="Q2162" s="21">
        <f t="shared" si="31"/>
        <v>6</v>
      </c>
      <c r="V2162" s="52"/>
      <c r="W2162" s="53" t="str">
        <f t="shared" si="33"/>
        <v/>
      </c>
      <c r="AE2162" s="16"/>
      <c r="AF2162" s="17" t="str">
        <f t="shared" si="30"/>
        <v>#VALUE!</v>
      </c>
      <c r="AG2162" s="17" t="str">
        <f t="shared" si="22"/>
        <v>#N/A</v>
      </c>
      <c r="AH2162" s="17" t="str">
        <f t="shared" si="23"/>
        <v>#N/A</v>
      </c>
      <c r="AI2162" s="34">
        <f t="shared" si="24"/>
        <v>1</v>
      </c>
      <c r="AJ2162" s="18">
        <f t="shared" si="25"/>
        <v>7286.355</v>
      </c>
      <c r="AK2162" s="18">
        <f t="shared" si="26"/>
        <v>7083.95625</v>
      </c>
      <c r="AL2162" s="18">
        <f t="shared" si="27"/>
        <v>6881.5575</v>
      </c>
    </row>
    <row r="2163" ht="12.75" customHeight="1">
      <c r="A2163" s="1">
        <v>42249.0</v>
      </c>
      <c r="B2163" s="2">
        <v>907.62</v>
      </c>
      <c r="C2163" s="3">
        <v>8035.29</v>
      </c>
      <c r="D2163" s="2">
        <v>7945.0</v>
      </c>
      <c r="E2163" s="4"/>
      <c r="F2163" s="5">
        <f t="shared" si="1"/>
        <v>978.678</v>
      </c>
      <c r="G2163" s="6">
        <f t="shared" si="2"/>
        <v>0.9198218285</v>
      </c>
      <c r="H2163" s="6">
        <f t="shared" si="3"/>
        <v>1.191334756</v>
      </c>
      <c r="I2163" s="5" t="b">
        <f t="shared" si="4"/>
        <v>1</v>
      </c>
      <c r="J2163" s="48">
        <f t="shared" si="5"/>
        <v>0</v>
      </c>
      <c r="K2163" s="4">
        <f t="shared" si="6"/>
        <v>111</v>
      </c>
      <c r="L2163" s="7">
        <f t="shared" si="7"/>
        <v>-0.01123668219</v>
      </c>
      <c r="M2163" s="50" t="b">
        <f t="shared" si="8"/>
        <v>0</v>
      </c>
      <c r="N2163" s="50" t="b">
        <f t="shared" si="9"/>
        <v>0</v>
      </c>
      <c r="O2163" s="50">
        <f t="shared" si="10"/>
        <v>1</v>
      </c>
      <c r="P2163" s="4">
        <f t="shared" si="39"/>
        <v>474300</v>
      </c>
      <c r="Q2163" s="21">
        <f t="shared" si="31"/>
        <v>6</v>
      </c>
      <c r="V2163" s="52"/>
      <c r="W2163" s="53" t="str">
        <f t="shared" si="33"/>
        <v/>
      </c>
      <c r="AE2163" s="16"/>
      <c r="AF2163" s="17" t="str">
        <f t="shared" si="30"/>
        <v>#VALUE!</v>
      </c>
      <c r="AG2163" s="17" t="str">
        <f t="shared" si="22"/>
        <v>#N/A</v>
      </c>
      <c r="AH2163" s="17" t="str">
        <f t="shared" si="23"/>
        <v>#N/A</v>
      </c>
      <c r="AI2163" s="34">
        <f t="shared" si="24"/>
        <v>1</v>
      </c>
      <c r="AJ2163" s="18">
        <f t="shared" si="25"/>
        <v>7231.761</v>
      </c>
      <c r="AK2163" s="18">
        <f t="shared" si="26"/>
        <v>7030.87875</v>
      </c>
      <c r="AL2163" s="18">
        <f t="shared" si="27"/>
        <v>6829.9965</v>
      </c>
    </row>
    <row r="2164" ht="12.75" customHeight="1">
      <c r="A2164" s="1">
        <v>42248.0</v>
      </c>
      <c r="B2164" s="2">
        <v>843.2</v>
      </c>
      <c r="C2164" s="3">
        <v>8017.56</v>
      </c>
      <c r="D2164" s="2">
        <v>7834.0</v>
      </c>
      <c r="E2164" s="4"/>
      <c r="F2164" s="5">
        <f t="shared" si="1"/>
        <v>1015.738</v>
      </c>
      <c r="G2164" s="6">
        <f t="shared" si="2"/>
        <v>0.9154637716</v>
      </c>
      <c r="H2164" s="6">
        <f t="shared" si="3"/>
        <v>1.191112322</v>
      </c>
      <c r="I2164" s="5" t="b">
        <f t="shared" si="4"/>
        <v>1</v>
      </c>
      <c r="J2164" s="48">
        <f t="shared" si="5"/>
        <v>0</v>
      </c>
      <c r="K2164" s="4">
        <f t="shared" si="6"/>
        <v>-135</v>
      </c>
      <c r="L2164" s="7">
        <f t="shared" si="7"/>
        <v>-0.02289474603</v>
      </c>
      <c r="M2164" s="50" t="b">
        <f t="shared" si="8"/>
        <v>0</v>
      </c>
      <c r="N2164" s="50" t="b">
        <f t="shared" si="9"/>
        <v>0</v>
      </c>
      <c r="O2164" s="50">
        <f t="shared" si="10"/>
        <v>1</v>
      </c>
      <c r="P2164" s="4">
        <f t="shared" si="39"/>
        <v>441000</v>
      </c>
      <c r="Q2164" s="21">
        <f t="shared" si="31"/>
        <v>6</v>
      </c>
      <c r="V2164" s="52"/>
      <c r="W2164" s="53" t="str">
        <f t="shared" si="33"/>
        <v/>
      </c>
      <c r="AE2164" s="16"/>
      <c r="AF2164" s="17" t="str">
        <f t="shared" si="30"/>
        <v>#VALUE!</v>
      </c>
      <c r="AG2164" s="17" t="str">
        <f t="shared" si="22"/>
        <v>#N/A</v>
      </c>
      <c r="AH2164" s="17" t="str">
        <f t="shared" si="23"/>
        <v>#N/A</v>
      </c>
      <c r="AI2164" s="34">
        <f t="shared" si="24"/>
        <v>1</v>
      </c>
      <c r="AJ2164" s="18">
        <f t="shared" si="25"/>
        <v>7215.804</v>
      </c>
      <c r="AK2164" s="18">
        <f t="shared" si="26"/>
        <v>7015.365</v>
      </c>
      <c r="AL2164" s="18">
        <f t="shared" si="27"/>
        <v>6814.926</v>
      </c>
    </row>
    <row r="2165" ht="12.75" customHeight="1">
      <c r="A2165" s="1">
        <v>42247.0</v>
      </c>
      <c r="B2165" s="2">
        <v>1012.07</v>
      </c>
      <c r="C2165" s="3">
        <v>8174.92</v>
      </c>
      <c r="D2165" s="2">
        <v>7969.0</v>
      </c>
      <c r="E2165" s="4"/>
      <c r="F2165" s="5">
        <f t="shared" si="1"/>
        <v>1088.128</v>
      </c>
      <c r="G2165" s="6">
        <f t="shared" si="2"/>
        <v>0.9310880471</v>
      </c>
      <c r="H2165" s="104">
        <f t="shared" si="3"/>
        <v>1.307313972</v>
      </c>
      <c r="I2165" s="5" t="b">
        <f t="shared" si="4"/>
        <v>1</v>
      </c>
      <c r="J2165" s="48">
        <f t="shared" si="5"/>
        <v>0</v>
      </c>
      <c r="K2165" s="4">
        <f t="shared" si="6"/>
        <v>93</v>
      </c>
      <c r="L2165" s="7">
        <f t="shared" si="7"/>
        <v>-0.02518923733</v>
      </c>
      <c r="M2165" s="50" t="b">
        <f t="shared" si="8"/>
        <v>0</v>
      </c>
      <c r="N2165" s="50" t="b">
        <f t="shared" si="9"/>
        <v>0</v>
      </c>
      <c r="O2165" s="50">
        <f t="shared" si="10"/>
        <v>1</v>
      </c>
      <c r="P2165" s="4">
        <f t="shared" si="39"/>
        <v>481500</v>
      </c>
      <c r="Q2165" s="21">
        <f t="shared" si="31"/>
        <v>6</v>
      </c>
      <c r="V2165" s="52"/>
      <c r="W2165" s="53" t="str">
        <f t="shared" si="33"/>
        <v/>
      </c>
      <c r="AE2165" s="16"/>
      <c r="AF2165" s="17" t="str">
        <f t="shared" si="30"/>
        <v>#VALUE!</v>
      </c>
      <c r="AG2165" s="17" t="str">
        <f t="shared" si="22"/>
        <v>#N/A</v>
      </c>
      <c r="AH2165" s="17" t="str">
        <f t="shared" si="23"/>
        <v>#N/A</v>
      </c>
      <c r="AI2165" s="34">
        <f t="shared" si="24"/>
        <v>1</v>
      </c>
      <c r="AJ2165" s="18">
        <f t="shared" si="25"/>
        <v>7357.428</v>
      </c>
      <c r="AK2165" s="18">
        <f t="shared" si="26"/>
        <v>7153.055</v>
      </c>
      <c r="AL2165" s="18">
        <f t="shared" si="27"/>
        <v>6948.682</v>
      </c>
    </row>
    <row r="2166" ht="12.75" customHeight="1">
      <c r="A2166" s="1">
        <v>42244.0</v>
      </c>
      <c r="B2166" s="2">
        <v>1038.27</v>
      </c>
      <c r="C2166" s="3">
        <v>8019.18</v>
      </c>
      <c r="D2166" s="2">
        <v>7876.0</v>
      </c>
      <c r="E2166" s="4"/>
      <c r="F2166" s="5">
        <f t="shared" si="1"/>
        <v>1175.486</v>
      </c>
      <c r="G2166" s="6">
        <f t="shared" si="2"/>
        <v>0.911319507</v>
      </c>
      <c r="H2166" s="104">
        <f t="shared" si="3"/>
        <v>1.562091313</v>
      </c>
      <c r="I2166" s="5" t="b">
        <f t="shared" si="4"/>
        <v>1</v>
      </c>
      <c r="J2166" s="48">
        <f t="shared" si="5"/>
        <v>0</v>
      </c>
      <c r="K2166" s="4">
        <f t="shared" si="6"/>
        <v>196</v>
      </c>
      <c r="L2166" s="7">
        <f t="shared" si="7"/>
        <v>-0.01785469337</v>
      </c>
      <c r="M2166" s="50" t="b">
        <f t="shared" si="8"/>
        <v>0</v>
      </c>
      <c r="N2166" s="50" t="b">
        <f t="shared" si="9"/>
        <v>0</v>
      </c>
      <c r="O2166" s="50">
        <f t="shared" si="10"/>
        <v>1</v>
      </c>
      <c r="P2166" s="4">
        <f t="shared" si="39"/>
        <v>453600</v>
      </c>
      <c r="Q2166" s="21">
        <f t="shared" si="31"/>
        <v>6</v>
      </c>
      <c r="V2166" s="52"/>
      <c r="W2166" s="53" t="str">
        <f t="shared" si="33"/>
        <v/>
      </c>
      <c r="AE2166" s="16"/>
      <c r="AF2166" s="17" t="str">
        <f t="shared" si="30"/>
        <v>#VALUE!</v>
      </c>
      <c r="AG2166" s="17" t="str">
        <f t="shared" si="22"/>
        <v>#N/A</v>
      </c>
      <c r="AH2166" s="17" t="str">
        <f t="shared" si="23"/>
        <v>#N/A</v>
      </c>
      <c r="AI2166" s="34">
        <f t="shared" si="24"/>
        <v>1</v>
      </c>
      <c r="AJ2166" s="18">
        <f t="shared" si="25"/>
        <v>7217.262</v>
      </c>
      <c r="AK2166" s="18">
        <f t="shared" si="26"/>
        <v>7016.7825</v>
      </c>
      <c r="AL2166" s="18">
        <f t="shared" si="27"/>
        <v>6816.303</v>
      </c>
    </row>
    <row r="2167" ht="12.75" customHeight="1">
      <c r="A2167" s="1">
        <v>42243.0</v>
      </c>
      <c r="B2167" s="2">
        <v>1092.23</v>
      </c>
      <c r="C2167" s="3">
        <v>7824.55</v>
      </c>
      <c r="D2167" s="2">
        <v>7680.0</v>
      </c>
      <c r="E2167" s="4"/>
      <c r="F2167" s="5">
        <f t="shared" si="1"/>
        <v>1171.106</v>
      </c>
      <c r="G2167" s="6">
        <f t="shared" si="2"/>
        <v>0.8866196248</v>
      </c>
      <c r="H2167" s="104">
        <f t="shared" si="3"/>
        <v>1.562903787</v>
      </c>
      <c r="I2167" s="5" t="b">
        <f t="shared" si="4"/>
        <v>1</v>
      </c>
      <c r="J2167" s="48">
        <f t="shared" si="5"/>
        <v>0</v>
      </c>
      <c r="K2167" s="4">
        <f t="shared" si="6"/>
        <v>73</v>
      </c>
      <c r="L2167" s="7">
        <f t="shared" si="7"/>
        <v>-0.01847390585</v>
      </c>
      <c r="M2167" s="50" t="b">
        <f t="shared" si="8"/>
        <v>0</v>
      </c>
      <c r="N2167" s="50" t="b">
        <f t="shared" si="9"/>
        <v>0</v>
      </c>
      <c r="O2167" s="50">
        <f t="shared" si="10"/>
        <v>1</v>
      </c>
      <c r="P2167" s="4">
        <f t="shared" si="39"/>
        <v>404600</v>
      </c>
      <c r="Q2167" s="21">
        <f t="shared" si="31"/>
        <v>5</v>
      </c>
      <c r="V2167" s="52"/>
      <c r="W2167" s="53" t="str">
        <f t="shared" si="33"/>
        <v/>
      </c>
      <c r="AE2167" s="16"/>
      <c r="AF2167" s="17" t="str">
        <f t="shared" si="30"/>
        <v>#VALUE!</v>
      </c>
      <c r="AG2167" s="17" t="str">
        <f t="shared" si="22"/>
        <v>#N/A</v>
      </c>
      <c r="AH2167" s="17" t="str">
        <f t="shared" si="23"/>
        <v>#N/A</v>
      </c>
      <c r="AI2167" s="34">
        <f t="shared" si="24"/>
        <v>1</v>
      </c>
      <c r="AJ2167" s="18">
        <f t="shared" si="25"/>
        <v>7042.095</v>
      </c>
      <c r="AK2167" s="18">
        <f t="shared" si="26"/>
        <v>6846.48125</v>
      </c>
      <c r="AL2167" s="18">
        <f t="shared" si="27"/>
        <v>6650.8675</v>
      </c>
    </row>
    <row r="2168" ht="12.75" customHeight="1">
      <c r="A2168" s="1">
        <v>42242.0</v>
      </c>
      <c r="B2168" s="2">
        <v>1092.92</v>
      </c>
      <c r="C2168" s="3">
        <v>7715.59</v>
      </c>
      <c r="D2168" s="2">
        <v>7607.0</v>
      </c>
      <c r="E2168" s="4"/>
      <c r="F2168" s="5">
        <f t="shared" si="1"/>
        <v>1128.622</v>
      </c>
      <c r="G2168" s="6">
        <f t="shared" si="2"/>
        <v>0.8713280514</v>
      </c>
      <c r="H2168" s="104">
        <f t="shared" si="3"/>
        <v>1.565833786</v>
      </c>
      <c r="I2168" s="5" t="b">
        <f t="shared" si="4"/>
        <v>1</v>
      </c>
      <c r="J2168" s="48">
        <f t="shared" si="5"/>
        <v>0</v>
      </c>
      <c r="K2168" s="4">
        <f t="shared" si="6"/>
        <v>30</v>
      </c>
      <c r="L2168" s="7">
        <f t="shared" si="7"/>
        <v>-0.01407410192</v>
      </c>
      <c r="M2168" s="50" t="b">
        <f t="shared" si="8"/>
        <v>0</v>
      </c>
      <c r="N2168" s="50" t="b">
        <f t="shared" si="9"/>
        <v>0</v>
      </c>
      <c r="O2168" s="50">
        <f t="shared" si="10"/>
        <v>1</v>
      </c>
      <c r="P2168" s="4">
        <f t="shared" si="39"/>
        <v>386350</v>
      </c>
      <c r="Q2168" s="21">
        <f t="shared" si="31"/>
        <v>5</v>
      </c>
      <c r="V2168" s="52"/>
      <c r="W2168" s="53" t="str">
        <f t="shared" si="33"/>
        <v/>
      </c>
      <c r="AE2168" s="16"/>
      <c r="AF2168" s="17" t="str">
        <f t="shared" si="30"/>
        <v>#VALUE!</v>
      </c>
      <c r="AG2168" s="17" t="str">
        <f t="shared" si="22"/>
        <v>#N/A</v>
      </c>
      <c r="AH2168" s="17" t="str">
        <f t="shared" si="23"/>
        <v>#N/A</v>
      </c>
      <c r="AI2168" s="34">
        <f t="shared" si="24"/>
        <v>1</v>
      </c>
      <c r="AJ2168" s="18">
        <f t="shared" si="25"/>
        <v>6944.031</v>
      </c>
      <c r="AK2168" s="18">
        <f t="shared" si="26"/>
        <v>6751.14125</v>
      </c>
      <c r="AL2168" s="18">
        <f t="shared" si="27"/>
        <v>6558.2515</v>
      </c>
    </row>
    <row r="2169" ht="12.75" customHeight="1">
      <c r="A2169" s="1">
        <v>42241.0</v>
      </c>
      <c r="B2169" s="2">
        <v>1205.15</v>
      </c>
      <c r="C2169" s="3">
        <v>7675.64</v>
      </c>
      <c r="D2169" s="2">
        <v>7577.0</v>
      </c>
      <c r="E2169" s="4"/>
      <c r="F2169" s="5">
        <f t="shared" si="1"/>
        <v>1107.326</v>
      </c>
      <c r="G2169" s="6">
        <f t="shared" si="2"/>
        <v>0.8637112899</v>
      </c>
      <c r="H2169" s="104">
        <f t="shared" si="3"/>
        <v>1.570942384</v>
      </c>
      <c r="I2169" s="5" t="b">
        <f t="shared" si="4"/>
        <v>1</v>
      </c>
      <c r="J2169" s="48">
        <f t="shared" si="5"/>
        <v>0</v>
      </c>
      <c r="K2169" s="4">
        <f t="shared" si="6"/>
        <v>237</v>
      </c>
      <c r="L2169" s="7">
        <f t="shared" si="7"/>
        <v>-0.01285104565</v>
      </c>
      <c r="M2169" s="50" t="b">
        <f t="shared" si="8"/>
        <v>0</v>
      </c>
      <c r="N2169" s="50" t="b">
        <f t="shared" si="9"/>
        <v>0</v>
      </c>
      <c r="O2169" s="50">
        <f t="shared" si="10"/>
        <v>1</v>
      </c>
      <c r="P2169" s="4">
        <f t="shared" si="39"/>
        <v>378850</v>
      </c>
      <c r="Q2169" s="21">
        <f t="shared" si="31"/>
        <v>5</v>
      </c>
      <c r="V2169" s="52"/>
      <c r="W2169" s="53" t="str">
        <f t="shared" si="33"/>
        <v/>
      </c>
      <c r="AE2169" s="16"/>
      <c r="AF2169" s="17" t="str">
        <f t="shared" si="30"/>
        <v>#VALUE!</v>
      </c>
      <c r="AG2169" s="17" t="str">
        <f t="shared" si="22"/>
        <v>#N/A</v>
      </c>
      <c r="AH2169" s="17" t="str">
        <f t="shared" si="23"/>
        <v>#N/A</v>
      </c>
      <c r="AI2169" s="34">
        <f t="shared" si="24"/>
        <v>1</v>
      </c>
      <c r="AJ2169" s="18">
        <f t="shared" si="25"/>
        <v>6908.076</v>
      </c>
      <c r="AK2169" s="18">
        <f t="shared" si="26"/>
        <v>6716.185</v>
      </c>
      <c r="AL2169" s="18">
        <f t="shared" si="27"/>
        <v>6524.294</v>
      </c>
    </row>
    <row r="2170" ht="12.75" customHeight="1">
      <c r="A2170" s="1">
        <v>42240.0</v>
      </c>
      <c r="B2170" s="2">
        <v>1448.86</v>
      </c>
      <c r="C2170" s="3">
        <v>7410.34</v>
      </c>
      <c r="D2170" s="2">
        <v>7340.0</v>
      </c>
      <c r="E2170" s="4"/>
      <c r="F2170" s="5">
        <f t="shared" si="1"/>
        <v>1015.274</v>
      </c>
      <c r="G2170" s="6">
        <f t="shared" si="2"/>
        <v>0.8307025845</v>
      </c>
      <c r="H2170" s="104">
        <f t="shared" si="3"/>
        <v>1.565320074</v>
      </c>
      <c r="I2170" s="5" t="b">
        <f t="shared" si="4"/>
        <v>1</v>
      </c>
      <c r="J2170" s="48">
        <f t="shared" si="5"/>
        <v>0</v>
      </c>
      <c r="K2170" s="4">
        <f t="shared" si="6"/>
        <v>-406</v>
      </c>
      <c r="L2170" s="7">
        <f t="shared" si="7"/>
        <v>-0.009492142061</v>
      </c>
      <c r="M2170" s="50" t="b">
        <f t="shared" si="8"/>
        <v>0</v>
      </c>
      <c r="N2170" s="50" t="b">
        <f t="shared" si="9"/>
        <v>0</v>
      </c>
      <c r="O2170" s="50">
        <f t="shared" si="10"/>
        <v>1</v>
      </c>
      <c r="P2170" s="4">
        <f t="shared" si="39"/>
        <v>331450</v>
      </c>
      <c r="Q2170" s="21">
        <f t="shared" si="31"/>
        <v>4</v>
      </c>
      <c r="V2170" s="52"/>
      <c r="W2170" s="53" t="str">
        <f t="shared" si="33"/>
        <v/>
      </c>
      <c r="AE2170" s="16"/>
      <c r="AF2170" s="17" t="str">
        <f t="shared" si="30"/>
        <v>#VALUE!</v>
      </c>
      <c r="AG2170" s="17" t="str">
        <f t="shared" si="22"/>
        <v>#N/A</v>
      </c>
      <c r="AH2170" s="17" t="str">
        <f t="shared" si="23"/>
        <v>#N/A</v>
      </c>
      <c r="AI2170" s="34">
        <f t="shared" si="24"/>
        <v>1</v>
      </c>
      <c r="AJ2170" s="18">
        <f t="shared" si="25"/>
        <v>6669.306</v>
      </c>
      <c r="AK2170" s="18">
        <f t="shared" si="26"/>
        <v>6484.0475</v>
      </c>
      <c r="AL2170" s="18">
        <f t="shared" si="27"/>
        <v>6298.789</v>
      </c>
    </row>
    <row r="2171" ht="12.75" customHeight="1">
      <c r="A2171" s="1">
        <v>42237.0</v>
      </c>
      <c r="B2171" s="2">
        <v>1016.37</v>
      </c>
      <c r="C2171" s="3">
        <v>7786.92</v>
      </c>
      <c r="D2171" s="2">
        <v>7746.0</v>
      </c>
      <c r="E2171" s="4"/>
      <c r="F2171" s="5">
        <f t="shared" si="1"/>
        <v>862.86</v>
      </c>
      <c r="G2171" s="6">
        <f t="shared" si="2"/>
        <v>0.8691782994</v>
      </c>
      <c r="H2171" s="6">
        <f t="shared" si="3"/>
        <v>1.104478282</v>
      </c>
      <c r="I2171" s="5" t="b">
        <f t="shared" si="4"/>
        <v>1</v>
      </c>
      <c r="J2171" s="48">
        <f t="shared" si="5"/>
        <v>0</v>
      </c>
      <c r="K2171" s="4">
        <f t="shared" si="6"/>
        <v>-230</v>
      </c>
      <c r="L2171" s="7">
        <f t="shared" si="7"/>
        <v>-0.00525496602</v>
      </c>
      <c r="M2171" s="50" t="b">
        <f t="shared" si="8"/>
        <v>0</v>
      </c>
      <c r="N2171" s="50" t="b">
        <f t="shared" si="9"/>
        <v>0</v>
      </c>
      <c r="O2171" s="50">
        <f t="shared" si="10"/>
        <v>1</v>
      </c>
      <c r="P2171" s="4">
        <f t="shared" si="39"/>
        <v>453250</v>
      </c>
      <c r="Q2171" s="21">
        <f t="shared" si="31"/>
        <v>6</v>
      </c>
      <c r="V2171" s="52"/>
      <c r="W2171" s="53" t="str">
        <f t="shared" si="33"/>
        <v/>
      </c>
      <c r="AE2171" s="16"/>
      <c r="AF2171" s="17" t="str">
        <f t="shared" si="30"/>
        <v>#VALUE!</v>
      </c>
      <c r="AG2171" s="17" t="str">
        <f t="shared" si="22"/>
        <v>#N/A</v>
      </c>
      <c r="AH2171" s="17" t="str">
        <f t="shared" si="23"/>
        <v>#N/A</v>
      </c>
      <c r="AI2171" s="34">
        <f t="shared" si="24"/>
        <v>1</v>
      </c>
      <c r="AJ2171" s="18">
        <f t="shared" si="25"/>
        <v>7008.228</v>
      </c>
      <c r="AK2171" s="18">
        <f t="shared" si="26"/>
        <v>6813.555</v>
      </c>
      <c r="AL2171" s="18">
        <f t="shared" si="27"/>
        <v>6618.882</v>
      </c>
    </row>
    <row r="2172" ht="12.75" customHeight="1">
      <c r="A2172" s="1">
        <v>42236.0</v>
      </c>
      <c r="B2172" s="2">
        <v>879.81</v>
      </c>
      <c r="C2172" s="3">
        <v>8029.81</v>
      </c>
      <c r="D2172" s="2">
        <v>7976.0</v>
      </c>
      <c r="E2172" s="4"/>
      <c r="F2172" s="5">
        <f t="shared" si="1"/>
        <v>803.522</v>
      </c>
      <c r="G2172" s="6">
        <f t="shared" si="2"/>
        <v>0.8931218867</v>
      </c>
      <c r="H2172" s="6">
        <f t="shared" si="3"/>
        <v>1.072116201</v>
      </c>
      <c r="I2172" s="5" t="b">
        <f t="shared" si="4"/>
        <v>1</v>
      </c>
      <c r="J2172" s="48">
        <f t="shared" si="5"/>
        <v>0</v>
      </c>
      <c r="K2172" s="4">
        <f t="shared" si="6"/>
        <v>-26</v>
      </c>
      <c r="L2172" s="7">
        <f t="shared" si="7"/>
        <v>-0.006701279358</v>
      </c>
      <c r="M2172" s="50" t="b">
        <f t="shared" si="8"/>
        <v>0</v>
      </c>
      <c r="N2172" s="50" t="b">
        <f t="shared" si="9"/>
        <v>0</v>
      </c>
      <c r="O2172" s="50">
        <f t="shared" si="10"/>
        <v>1</v>
      </c>
      <c r="P2172" s="4">
        <f t="shared" si="39"/>
        <v>533750</v>
      </c>
      <c r="Q2172" s="21">
        <f t="shared" si="31"/>
        <v>7</v>
      </c>
      <c r="V2172" s="52"/>
      <c r="W2172" s="53" t="str">
        <f t="shared" si="33"/>
        <v/>
      </c>
      <c r="AE2172" s="16"/>
      <c r="AF2172" s="17" t="str">
        <f t="shared" si="30"/>
        <v>#VALUE!</v>
      </c>
      <c r="AG2172" s="17" t="str">
        <f t="shared" si="22"/>
        <v>#N/A</v>
      </c>
      <c r="AH2172" s="17" t="str">
        <f t="shared" si="23"/>
        <v>#N/A</v>
      </c>
      <c r="AI2172" s="34">
        <f t="shared" si="24"/>
        <v>1</v>
      </c>
      <c r="AJ2172" s="18">
        <f t="shared" si="25"/>
        <v>7226.829</v>
      </c>
      <c r="AK2172" s="18">
        <f t="shared" si="26"/>
        <v>7026.08375</v>
      </c>
      <c r="AL2172" s="18">
        <f t="shared" si="27"/>
        <v>6825.3385</v>
      </c>
    </row>
    <row r="2173" ht="12.75" customHeight="1">
      <c r="A2173" s="1">
        <v>42235.0</v>
      </c>
      <c r="B2173" s="2">
        <v>986.44</v>
      </c>
      <c r="C2173" s="3">
        <v>8021.84</v>
      </c>
      <c r="D2173" s="2">
        <v>8002.0</v>
      </c>
      <c r="E2173" s="4"/>
      <c r="F2173" s="5">
        <f t="shared" si="1"/>
        <v>802.388</v>
      </c>
      <c r="G2173" s="6">
        <f t="shared" si="2"/>
        <v>0.8895317479</v>
      </c>
      <c r="H2173" s="6">
        <f t="shared" si="3"/>
        <v>1.073834173</v>
      </c>
      <c r="I2173" s="5" t="b">
        <f t="shared" si="4"/>
        <v>1</v>
      </c>
      <c r="J2173" s="48">
        <f t="shared" si="5"/>
        <v>0</v>
      </c>
      <c r="K2173" s="4">
        <f t="shared" si="6"/>
        <v>-169</v>
      </c>
      <c r="L2173" s="7">
        <f t="shared" si="7"/>
        <v>-0.002473248033</v>
      </c>
      <c r="M2173" s="50" t="b">
        <f t="shared" si="8"/>
        <v>0</v>
      </c>
      <c r="N2173" s="50" t="b">
        <f t="shared" si="9"/>
        <v>0</v>
      </c>
      <c r="O2173" s="50">
        <f t="shared" si="10"/>
        <v>1</v>
      </c>
      <c r="P2173" s="4">
        <f t="shared" si="39"/>
        <v>542850</v>
      </c>
      <c r="Q2173" s="21">
        <f t="shared" si="31"/>
        <v>7</v>
      </c>
      <c r="V2173" s="52"/>
      <c r="W2173" s="53" t="str">
        <f t="shared" si="33"/>
        <v/>
      </c>
      <c r="AE2173" s="16"/>
      <c r="AF2173" s="17" t="str">
        <f t="shared" si="30"/>
        <v>#VALUE!</v>
      </c>
      <c r="AG2173" s="17" t="str">
        <f t="shared" si="22"/>
        <v>#N/A</v>
      </c>
      <c r="AH2173" s="17" t="str">
        <f t="shared" si="23"/>
        <v>#N/A</v>
      </c>
      <c r="AI2173" s="34">
        <f t="shared" si="24"/>
        <v>1</v>
      </c>
      <c r="AJ2173" s="18">
        <f t="shared" si="25"/>
        <v>7219.656</v>
      </c>
      <c r="AK2173" s="18">
        <f t="shared" si="26"/>
        <v>7019.11</v>
      </c>
      <c r="AL2173" s="18">
        <f t="shared" si="27"/>
        <v>6818.564</v>
      </c>
    </row>
    <row r="2174" ht="12.75" customHeight="1">
      <c r="A2174" s="1">
        <v>42234.0</v>
      </c>
      <c r="B2174" s="2">
        <v>744.89</v>
      </c>
      <c r="C2174" s="3">
        <v>8177.22</v>
      </c>
      <c r="D2174" s="2">
        <v>8171.0</v>
      </c>
      <c r="E2174" s="4"/>
      <c r="F2174" s="5">
        <f t="shared" si="1"/>
        <v>796.004</v>
      </c>
      <c r="G2174" s="6">
        <f t="shared" si="2"/>
        <v>0.9040493566</v>
      </c>
      <c r="H2174" s="6">
        <f t="shared" si="3"/>
        <v>1.04333626</v>
      </c>
      <c r="I2174" s="5" t="b">
        <f t="shared" si="4"/>
        <v>1</v>
      </c>
      <c r="J2174" s="48">
        <f t="shared" si="5"/>
        <v>0</v>
      </c>
      <c r="K2174" s="4">
        <f t="shared" si="6"/>
        <v>-67</v>
      </c>
      <c r="L2174" s="7">
        <f t="shared" si="7"/>
        <v>-0.0007606497074</v>
      </c>
      <c r="M2174" s="50" t="b">
        <f t="shared" si="8"/>
        <v>0</v>
      </c>
      <c r="N2174" s="50" t="b">
        <f t="shared" si="9"/>
        <v>0</v>
      </c>
      <c r="O2174" s="50">
        <f t="shared" si="10"/>
        <v>-1</v>
      </c>
      <c r="P2174" s="4">
        <f t="shared" si="39"/>
        <v>492150</v>
      </c>
      <c r="Q2174" s="21">
        <f t="shared" si="31"/>
        <v>-6</v>
      </c>
      <c r="V2174" s="52"/>
      <c r="W2174" s="53" t="str">
        <f t="shared" si="33"/>
        <v/>
      </c>
      <c r="AE2174" s="16"/>
      <c r="AF2174" s="17" t="str">
        <f t="shared" si="30"/>
        <v>#VALUE!</v>
      </c>
      <c r="AG2174" s="17" t="str">
        <f t="shared" si="22"/>
        <v>#N/A</v>
      </c>
      <c r="AH2174" s="17" t="str">
        <f t="shared" si="23"/>
        <v>#N/A</v>
      </c>
      <c r="AI2174" s="34">
        <f t="shared" si="24"/>
        <v>1</v>
      </c>
      <c r="AJ2174" s="18">
        <f t="shared" si="25"/>
        <v>7359.498</v>
      </c>
      <c r="AK2174" s="18">
        <f t="shared" si="26"/>
        <v>7155.0675</v>
      </c>
      <c r="AL2174" s="18">
        <f t="shared" si="27"/>
        <v>6950.637</v>
      </c>
    </row>
    <row r="2175" ht="12.75" customHeight="1">
      <c r="A2175" s="1">
        <v>42233.0</v>
      </c>
      <c r="B2175" s="2">
        <v>686.79</v>
      </c>
      <c r="C2175" s="3">
        <v>8213.42</v>
      </c>
      <c r="D2175" s="2">
        <v>8238.0</v>
      </c>
      <c r="E2175" s="4"/>
      <c r="F2175" s="5">
        <f t="shared" si="1"/>
        <v>846.394</v>
      </c>
      <c r="G2175" s="6">
        <f t="shared" si="2"/>
        <v>0.9056125869</v>
      </c>
      <c r="H2175" s="6">
        <f t="shared" si="3"/>
        <v>1.084790866</v>
      </c>
      <c r="I2175" s="5" t="b">
        <f t="shared" si="4"/>
        <v>1</v>
      </c>
      <c r="J2175" s="48">
        <f t="shared" si="5"/>
        <v>0</v>
      </c>
      <c r="K2175" s="4">
        <f t="shared" si="6"/>
        <v>-87</v>
      </c>
      <c r="L2175" s="7">
        <f t="shared" si="7"/>
        <v>0.002992663227</v>
      </c>
      <c r="M2175" s="50" t="b">
        <f t="shared" si="8"/>
        <v>0</v>
      </c>
      <c r="N2175" s="50" t="b">
        <f t="shared" si="9"/>
        <v>0</v>
      </c>
      <c r="O2175" s="50">
        <f t="shared" si="10"/>
        <v>-1</v>
      </c>
      <c r="P2175" s="4">
        <f t="shared" si="39"/>
        <v>472050</v>
      </c>
      <c r="Q2175" s="21">
        <f t="shared" si="31"/>
        <v>-6</v>
      </c>
      <c r="V2175" s="52"/>
      <c r="W2175" s="53" t="str">
        <f t="shared" si="33"/>
        <v/>
      </c>
      <c r="AE2175" s="16"/>
      <c r="AF2175" s="17" t="str">
        <f t="shared" si="30"/>
        <v>#VALUE!</v>
      </c>
      <c r="AG2175" s="17" t="str">
        <f t="shared" si="22"/>
        <v>#N/A</v>
      </c>
      <c r="AH2175" s="17" t="str">
        <f t="shared" si="23"/>
        <v>#N/A</v>
      </c>
      <c r="AI2175" s="34">
        <f t="shared" si="24"/>
        <v>1</v>
      </c>
      <c r="AJ2175" s="18">
        <f t="shared" si="25"/>
        <v>7392.078</v>
      </c>
      <c r="AK2175" s="18">
        <f t="shared" si="26"/>
        <v>7186.7425</v>
      </c>
      <c r="AL2175" s="18">
        <f t="shared" si="27"/>
        <v>6981.407</v>
      </c>
    </row>
    <row r="2176" ht="12.75" customHeight="1">
      <c r="A2176" s="1">
        <v>42230.0</v>
      </c>
      <c r="B2176" s="2">
        <v>719.68</v>
      </c>
      <c r="C2176" s="3">
        <v>8305.64</v>
      </c>
      <c r="D2176" s="2">
        <v>8325.0</v>
      </c>
      <c r="E2176" s="4"/>
      <c r="F2176" s="5">
        <f t="shared" si="1"/>
        <v>865.618</v>
      </c>
      <c r="G2176" s="6">
        <f t="shared" si="2"/>
        <v>0.913489127</v>
      </c>
      <c r="H2176" s="6">
        <f t="shared" si="3"/>
        <v>1.079442152</v>
      </c>
      <c r="I2176" s="5" t="b">
        <f t="shared" si="4"/>
        <v>1</v>
      </c>
      <c r="J2176" s="48">
        <f t="shared" si="5"/>
        <v>0</v>
      </c>
      <c r="K2176" s="4">
        <f t="shared" si="6"/>
        <v>19</v>
      </c>
      <c r="L2176" s="7">
        <f t="shared" si="7"/>
        <v>0.0023309462</v>
      </c>
      <c r="M2176" s="50" t="b">
        <f t="shared" si="8"/>
        <v>0</v>
      </c>
      <c r="N2176" s="50" t="b">
        <f t="shared" si="9"/>
        <v>0</v>
      </c>
      <c r="O2176" s="50">
        <f t="shared" si="10"/>
        <v>-1</v>
      </c>
      <c r="P2176" s="4">
        <f t="shared" si="39"/>
        <v>450300</v>
      </c>
      <c r="Q2176" s="21">
        <f t="shared" si="31"/>
        <v>-5</v>
      </c>
      <c r="V2176" s="52"/>
      <c r="W2176" s="53" t="str">
        <f t="shared" si="33"/>
        <v/>
      </c>
      <c r="AE2176" s="16"/>
      <c r="AF2176" s="17" t="str">
        <f t="shared" si="30"/>
        <v>#VALUE!</v>
      </c>
      <c r="AG2176" s="17" t="str">
        <f t="shared" si="22"/>
        <v>#N/A</v>
      </c>
      <c r="AH2176" s="17" t="str">
        <f t="shared" si="23"/>
        <v>#N/A</v>
      </c>
      <c r="AI2176" s="34">
        <f t="shared" si="24"/>
        <v>1</v>
      </c>
      <c r="AJ2176" s="18">
        <f t="shared" si="25"/>
        <v>7475.076</v>
      </c>
      <c r="AK2176" s="18">
        <f t="shared" si="26"/>
        <v>7267.435</v>
      </c>
      <c r="AL2176" s="18">
        <f t="shared" si="27"/>
        <v>7059.794</v>
      </c>
    </row>
    <row r="2177" ht="12.75" customHeight="1">
      <c r="A2177" s="1">
        <v>42229.0</v>
      </c>
      <c r="B2177" s="2">
        <v>874.14</v>
      </c>
      <c r="C2177" s="3">
        <v>8311.74</v>
      </c>
      <c r="D2177" s="2">
        <v>8306.0</v>
      </c>
      <c r="E2177" s="4"/>
      <c r="F2177" s="5">
        <f t="shared" si="1"/>
        <v>872.556</v>
      </c>
      <c r="G2177" s="6">
        <f t="shared" si="2"/>
        <v>0.9118539233</v>
      </c>
      <c r="H2177" s="6">
        <f t="shared" si="3"/>
        <v>1.07446644</v>
      </c>
      <c r="I2177" s="5" t="b">
        <f t="shared" si="4"/>
        <v>1</v>
      </c>
      <c r="J2177" s="48">
        <f t="shared" si="5"/>
        <v>0</v>
      </c>
      <c r="K2177" s="4">
        <f t="shared" si="6"/>
        <v>7</v>
      </c>
      <c r="L2177" s="7">
        <f t="shared" si="7"/>
        <v>-0.0006905894554</v>
      </c>
      <c r="M2177" s="50" t="b">
        <f t="shared" si="8"/>
        <v>0</v>
      </c>
      <c r="N2177" s="50" t="b">
        <f t="shared" si="9"/>
        <v>0</v>
      </c>
      <c r="O2177" s="50">
        <f t="shared" si="10"/>
        <v>-1</v>
      </c>
      <c r="P2177" s="4">
        <f t="shared" si="39"/>
        <v>456000</v>
      </c>
      <c r="Q2177" s="21">
        <f t="shared" si="31"/>
        <v>-6</v>
      </c>
      <c r="V2177" s="52"/>
      <c r="W2177" s="53" t="str">
        <f t="shared" si="33"/>
        <v/>
      </c>
      <c r="AE2177" s="16"/>
      <c r="AF2177" s="17" t="str">
        <f t="shared" si="30"/>
        <v>#VALUE!</v>
      </c>
      <c r="AG2177" s="17" t="str">
        <f t="shared" si="22"/>
        <v>#N/A</v>
      </c>
      <c r="AH2177" s="17" t="str">
        <f t="shared" si="23"/>
        <v>#N/A</v>
      </c>
      <c r="AI2177" s="34">
        <f t="shared" si="24"/>
        <v>1</v>
      </c>
      <c r="AJ2177" s="18">
        <f t="shared" si="25"/>
        <v>7480.566</v>
      </c>
      <c r="AK2177" s="18">
        <f t="shared" si="26"/>
        <v>7272.7725</v>
      </c>
      <c r="AL2177" s="18">
        <f t="shared" si="27"/>
        <v>7064.979</v>
      </c>
    </row>
    <row r="2178" ht="12.75" customHeight="1">
      <c r="A2178" s="1">
        <v>42228.0</v>
      </c>
      <c r="B2178" s="2">
        <v>954.52</v>
      </c>
      <c r="C2178" s="3">
        <v>8283.38</v>
      </c>
      <c r="D2178" s="2">
        <v>8299.0</v>
      </c>
      <c r="E2178" s="4"/>
      <c r="F2178" s="5">
        <f t="shared" si="1"/>
        <v>875.896</v>
      </c>
      <c r="G2178" s="6">
        <f t="shared" si="2"/>
        <v>0.9064140433</v>
      </c>
      <c r="H2178" s="6">
        <f t="shared" si="3"/>
        <v>1.070720806</v>
      </c>
      <c r="I2178" s="5" t="b">
        <f t="shared" si="4"/>
        <v>1</v>
      </c>
      <c r="J2178" s="48">
        <f t="shared" si="5"/>
        <v>0</v>
      </c>
      <c r="K2178" s="4">
        <f t="shared" si="6"/>
        <v>-61</v>
      </c>
      <c r="L2178" s="7">
        <f t="shared" si="7"/>
        <v>0.001885703662</v>
      </c>
      <c r="M2178" s="50" t="b">
        <f t="shared" si="8"/>
        <v>0</v>
      </c>
      <c r="N2178" s="50" t="b">
        <f t="shared" si="9"/>
        <v>0</v>
      </c>
      <c r="O2178" s="50">
        <f t="shared" si="10"/>
        <v>-1</v>
      </c>
      <c r="P2178" s="4">
        <f t="shared" si="39"/>
        <v>458100</v>
      </c>
      <c r="Q2178" s="21">
        <f t="shared" si="31"/>
        <v>-6</v>
      </c>
      <c r="V2178" s="52"/>
      <c r="W2178" s="53" t="str">
        <f t="shared" si="33"/>
        <v/>
      </c>
      <c r="AE2178" s="16"/>
      <c r="AF2178" s="17" t="str">
        <f t="shared" si="30"/>
        <v>#VALUE!</v>
      </c>
      <c r="AG2178" s="17" t="str">
        <f t="shared" si="22"/>
        <v>#N/A</v>
      </c>
      <c r="AH2178" s="17" t="str">
        <f t="shared" si="23"/>
        <v>#N/A</v>
      </c>
      <c r="AI2178" s="34">
        <f t="shared" si="24"/>
        <v>1</v>
      </c>
      <c r="AJ2178" s="18">
        <f t="shared" si="25"/>
        <v>7455.042</v>
      </c>
      <c r="AK2178" s="18">
        <f t="shared" si="26"/>
        <v>7247.9575</v>
      </c>
      <c r="AL2178" s="18">
        <f t="shared" si="27"/>
        <v>7040.873</v>
      </c>
    </row>
    <row r="2179" ht="12.75" customHeight="1">
      <c r="A2179" s="1">
        <v>42227.0</v>
      </c>
      <c r="B2179" s="2">
        <v>996.84</v>
      </c>
      <c r="C2179" s="3">
        <v>8394.14</v>
      </c>
      <c r="D2179" s="2">
        <v>8360.0</v>
      </c>
      <c r="E2179" s="4"/>
      <c r="F2179" s="5">
        <f t="shared" si="1"/>
        <v>856.206</v>
      </c>
      <c r="G2179" s="6">
        <f t="shared" si="2"/>
        <v>0.9163235559</v>
      </c>
      <c r="H2179" s="6">
        <f t="shared" si="3"/>
        <v>1.071475597</v>
      </c>
      <c r="I2179" s="5" t="b">
        <f t="shared" si="4"/>
        <v>1</v>
      </c>
      <c r="J2179" s="48">
        <f t="shared" si="5"/>
        <v>0</v>
      </c>
      <c r="K2179" s="4">
        <f t="shared" si="6"/>
        <v>-85</v>
      </c>
      <c r="L2179" s="7">
        <f t="shared" si="7"/>
        <v>-0.004067123017</v>
      </c>
      <c r="M2179" s="50" t="b">
        <f t="shared" si="8"/>
        <v>0</v>
      </c>
      <c r="N2179" s="50" t="b">
        <f t="shared" si="9"/>
        <v>0</v>
      </c>
      <c r="O2179" s="50">
        <f t="shared" si="10"/>
        <v>1</v>
      </c>
      <c r="P2179" s="4">
        <f t="shared" si="39"/>
        <v>476400</v>
      </c>
      <c r="Q2179" s="21">
        <f t="shared" si="31"/>
        <v>6</v>
      </c>
      <c r="V2179" s="52"/>
      <c r="W2179" s="53" t="str">
        <f t="shared" si="33"/>
        <v/>
      </c>
      <c r="AE2179" s="16"/>
      <c r="AF2179" s="17" t="str">
        <f t="shared" si="30"/>
        <v>#VALUE!</v>
      </c>
      <c r="AG2179" s="17" t="str">
        <f t="shared" si="22"/>
        <v>#N/A</v>
      </c>
      <c r="AH2179" s="17" t="str">
        <f t="shared" si="23"/>
        <v>#N/A</v>
      </c>
      <c r="AI2179" s="34">
        <f t="shared" si="24"/>
        <v>1</v>
      </c>
      <c r="AJ2179" s="18">
        <f t="shared" si="25"/>
        <v>7554.726</v>
      </c>
      <c r="AK2179" s="18">
        <f t="shared" si="26"/>
        <v>7344.8725</v>
      </c>
      <c r="AL2179" s="18">
        <f t="shared" si="27"/>
        <v>7135.019</v>
      </c>
    </row>
    <row r="2180" ht="12.75" customHeight="1">
      <c r="A2180" s="1">
        <v>42226.0</v>
      </c>
      <c r="B2180" s="2">
        <v>782.91</v>
      </c>
      <c r="C2180" s="3">
        <v>8466.84</v>
      </c>
      <c r="D2180" s="2">
        <v>8445.0</v>
      </c>
      <c r="E2180" s="4"/>
      <c r="F2180" s="5">
        <f t="shared" si="1"/>
        <v>856.128</v>
      </c>
      <c r="G2180" s="6">
        <f t="shared" si="2"/>
        <v>0.9222707096</v>
      </c>
      <c r="H2180" s="6">
        <f t="shared" si="3"/>
        <v>1.074077135</v>
      </c>
      <c r="I2180" s="5" t="b">
        <f t="shared" si="4"/>
        <v>1</v>
      </c>
      <c r="J2180" s="48">
        <f t="shared" si="5"/>
        <v>0</v>
      </c>
      <c r="K2180" s="4">
        <f t="shared" si="6"/>
        <v>56</v>
      </c>
      <c r="L2180" s="7">
        <f t="shared" si="7"/>
        <v>-0.002579474751</v>
      </c>
      <c r="M2180" s="50" t="b">
        <f t="shared" si="8"/>
        <v>0</v>
      </c>
      <c r="N2180" s="50" t="b">
        <f t="shared" si="9"/>
        <v>0</v>
      </c>
      <c r="O2180" s="50">
        <f t="shared" si="10"/>
        <v>1</v>
      </c>
      <c r="P2180" s="4">
        <f t="shared" si="39"/>
        <v>501900</v>
      </c>
      <c r="Q2180" s="21">
        <f t="shared" si="31"/>
        <v>6</v>
      </c>
      <c r="V2180" s="52"/>
      <c r="W2180" s="53" t="str">
        <f t="shared" si="33"/>
        <v/>
      </c>
      <c r="AE2180" s="16"/>
      <c r="AF2180" s="17" t="str">
        <f t="shared" si="30"/>
        <v>#VALUE!</v>
      </c>
      <c r="AG2180" s="17" t="str">
        <f t="shared" si="22"/>
        <v>#N/A</v>
      </c>
      <c r="AH2180" s="17" t="str">
        <f t="shared" si="23"/>
        <v>#N/A</v>
      </c>
      <c r="AI2180" s="34">
        <f t="shared" si="24"/>
        <v>1</v>
      </c>
      <c r="AJ2180" s="18">
        <f t="shared" si="25"/>
        <v>7620.156</v>
      </c>
      <c r="AK2180" s="18">
        <f t="shared" si="26"/>
        <v>7408.485</v>
      </c>
      <c r="AL2180" s="18">
        <f t="shared" si="27"/>
        <v>7196.814</v>
      </c>
    </row>
    <row r="2181" ht="12.75" customHeight="1">
      <c r="A2181" s="1">
        <v>42223.0</v>
      </c>
      <c r="B2181" s="2">
        <v>754.37</v>
      </c>
      <c r="C2181" s="3">
        <v>8442.29</v>
      </c>
      <c r="D2181" s="2">
        <v>8389.0</v>
      </c>
      <c r="E2181" s="4"/>
      <c r="F2181" s="5">
        <f t="shared" si="1"/>
        <v>855.944</v>
      </c>
      <c r="G2181" s="6">
        <f t="shared" si="2"/>
        <v>0.9176906239</v>
      </c>
      <c r="H2181" s="6">
        <f t="shared" si="3"/>
        <v>1.070334284</v>
      </c>
      <c r="I2181" s="5" t="b">
        <f t="shared" si="4"/>
        <v>1</v>
      </c>
      <c r="J2181" s="48">
        <f t="shared" si="5"/>
        <v>0</v>
      </c>
      <c r="K2181" s="4">
        <f t="shared" si="6"/>
        <v>-1</v>
      </c>
      <c r="L2181" s="7">
        <f t="shared" si="7"/>
        <v>-0.006312268354</v>
      </c>
      <c r="M2181" s="50" t="b">
        <f t="shared" si="8"/>
        <v>0</v>
      </c>
      <c r="N2181" s="50" t="b">
        <f t="shared" si="9"/>
        <v>0</v>
      </c>
      <c r="O2181" s="50">
        <f t="shared" si="10"/>
        <v>1</v>
      </c>
      <c r="P2181" s="4">
        <f t="shared" si="39"/>
        <v>485100</v>
      </c>
      <c r="Q2181" s="21">
        <f t="shared" si="31"/>
        <v>6</v>
      </c>
      <c r="V2181" s="52"/>
      <c r="W2181" s="53" t="str">
        <f t="shared" si="33"/>
        <v/>
      </c>
      <c r="AE2181" s="16"/>
      <c r="AF2181" s="17" t="str">
        <f t="shared" si="30"/>
        <v>#VALUE!</v>
      </c>
      <c r="AG2181" s="17" t="str">
        <f t="shared" si="22"/>
        <v>#N/A</v>
      </c>
      <c r="AH2181" s="17" t="str">
        <f t="shared" si="23"/>
        <v>#N/A</v>
      </c>
      <c r="AI2181" s="34">
        <f t="shared" si="24"/>
        <v>1</v>
      </c>
      <c r="AJ2181" s="18">
        <f t="shared" si="25"/>
        <v>7598.061</v>
      </c>
      <c r="AK2181" s="18">
        <f t="shared" si="26"/>
        <v>7387.00375</v>
      </c>
      <c r="AL2181" s="18">
        <f t="shared" si="27"/>
        <v>7175.9465</v>
      </c>
    </row>
    <row r="2182" ht="12.75" customHeight="1">
      <c r="A2182" s="1">
        <v>42222.0</v>
      </c>
      <c r="B2182" s="2">
        <v>890.84</v>
      </c>
      <c r="C2182" s="3">
        <v>8449.56</v>
      </c>
      <c r="D2182" s="2">
        <v>8390.0</v>
      </c>
      <c r="E2182" s="4"/>
      <c r="F2182" s="5">
        <f t="shared" si="1"/>
        <v>876.868</v>
      </c>
      <c r="G2182" s="6">
        <f t="shared" si="2"/>
        <v>0.9163528703</v>
      </c>
      <c r="H2182" s="6">
        <f t="shared" si="3"/>
        <v>1.066673565</v>
      </c>
      <c r="I2182" s="5" t="b">
        <f t="shared" si="4"/>
        <v>1</v>
      </c>
      <c r="J2182" s="48">
        <f t="shared" si="5"/>
        <v>0</v>
      </c>
      <c r="K2182" s="4">
        <f t="shared" si="6"/>
        <v>-133</v>
      </c>
      <c r="L2182" s="7">
        <f t="shared" si="7"/>
        <v>-0.007048887753</v>
      </c>
      <c r="M2182" s="50" t="b">
        <f t="shared" si="8"/>
        <v>0</v>
      </c>
      <c r="N2182" s="50" t="b">
        <f t="shared" si="9"/>
        <v>0</v>
      </c>
      <c r="O2182" s="50">
        <f t="shared" si="10"/>
        <v>1</v>
      </c>
      <c r="P2182" s="4">
        <f t="shared" si="39"/>
        <v>485400</v>
      </c>
      <c r="Q2182" s="21">
        <f t="shared" si="31"/>
        <v>6</v>
      </c>
      <c r="V2182" s="52"/>
      <c r="W2182" s="53" t="str">
        <f t="shared" si="33"/>
        <v/>
      </c>
      <c r="AE2182" s="16"/>
      <c r="AF2182" s="17" t="str">
        <f t="shared" si="30"/>
        <v>#VALUE!</v>
      </c>
      <c r="AG2182" s="17" t="str">
        <f t="shared" si="22"/>
        <v>#N/A</v>
      </c>
      <c r="AH2182" s="17" t="str">
        <f t="shared" si="23"/>
        <v>#N/A</v>
      </c>
      <c r="AI2182" s="34">
        <f t="shared" si="24"/>
        <v>1</v>
      </c>
      <c r="AJ2182" s="18">
        <f t="shared" si="25"/>
        <v>7604.604</v>
      </c>
      <c r="AK2182" s="18">
        <f t="shared" si="26"/>
        <v>7393.365</v>
      </c>
      <c r="AL2182" s="18">
        <f t="shared" si="27"/>
        <v>7182.126</v>
      </c>
    </row>
    <row r="2183" ht="12.75" customHeight="1">
      <c r="A2183" s="1">
        <v>42221.0</v>
      </c>
      <c r="B2183" s="2">
        <v>856.07</v>
      </c>
      <c r="C2183" s="3">
        <v>8542.27</v>
      </c>
      <c r="D2183" s="2">
        <v>8523.0</v>
      </c>
      <c r="E2183" s="4"/>
      <c r="F2183" s="5">
        <f t="shared" si="1"/>
        <v>873.57</v>
      </c>
      <c r="G2183" s="6">
        <f t="shared" si="2"/>
        <v>0.9243502597</v>
      </c>
      <c r="H2183" s="6">
        <f t="shared" si="3"/>
        <v>1.066956057</v>
      </c>
      <c r="I2183" s="5" t="b">
        <f t="shared" si="4"/>
        <v>1</v>
      </c>
      <c r="J2183" s="48">
        <f t="shared" si="5"/>
        <v>0</v>
      </c>
      <c r="K2183" s="4">
        <f t="shared" si="6"/>
        <v>58</v>
      </c>
      <c r="L2183" s="7">
        <f t="shared" si="7"/>
        <v>-0.002255840661</v>
      </c>
      <c r="M2183" s="50" t="b">
        <f t="shared" si="8"/>
        <v>0</v>
      </c>
      <c r="N2183" s="50" t="b">
        <f t="shared" si="9"/>
        <v>0</v>
      </c>
      <c r="O2183" s="50">
        <f t="shared" si="10"/>
        <v>1</v>
      </c>
      <c r="P2183" s="4">
        <f t="shared" si="39"/>
        <v>525300</v>
      </c>
      <c r="Q2183" s="21">
        <f t="shared" si="31"/>
        <v>6</v>
      </c>
      <c r="V2183" s="52"/>
      <c r="W2183" s="53" t="str">
        <f t="shared" si="33"/>
        <v/>
      </c>
      <c r="AE2183" s="16"/>
      <c r="AF2183" s="17" t="str">
        <f t="shared" si="30"/>
        <v>#VALUE!</v>
      </c>
      <c r="AG2183" s="17" t="str">
        <f t="shared" si="22"/>
        <v>#N/A</v>
      </c>
      <c r="AH2183" s="17" t="str">
        <f t="shared" si="23"/>
        <v>#N/A</v>
      </c>
      <c r="AI2183" s="34">
        <f t="shared" si="24"/>
        <v>1</v>
      </c>
      <c r="AJ2183" s="18">
        <f t="shared" si="25"/>
        <v>7688.043</v>
      </c>
      <c r="AK2183" s="18">
        <f t="shared" si="26"/>
        <v>7474.48625</v>
      </c>
      <c r="AL2183" s="18">
        <f t="shared" si="27"/>
        <v>7260.9295</v>
      </c>
    </row>
    <row r="2184" ht="12.75" customHeight="1">
      <c r="A2184" s="1">
        <v>42220.0</v>
      </c>
      <c r="B2184" s="2">
        <v>996.45</v>
      </c>
      <c r="C2184" s="3">
        <v>8510.86</v>
      </c>
      <c r="D2184" s="2">
        <v>8465.0</v>
      </c>
      <c r="E2184" s="4"/>
      <c r="F2184" s="5">
        <f t="shared" si="1"/>
        <v>880.046</v>
      </c>
      <c r="G2184" s="6">
        <f t="shared" si="2"/>
        <v>0.9190925366</v>
      </c>
      <c r="H2184" s="6">
        <f t="shared" si="3"/>
        <v>1.065026146</v>
      </c>
      <c r="I2184" s="5" t="b">
        <f t="shared" si="4"/>
        <v>1</v>
      </c>
      <c r="J2184" s="48">
        <f t="shared" si="5"/>
        <v>0</v>
      </c>
      <c r="K2184" s="4">
        <f t="shared" si="6"/>
        <v>13</v>
      </c>
      <c r="L2184" s="7">
        <f t="shared" si="7"/>
        <v>-0.005388409632</v>
      </c>
      <c r="M2184" s="50" t="b">
        <f t="shared" si="8"/>
        <v>0</v>
      </c>
      <c r="N2184" s="50" t="b">
        <f t="shared" si="9"/>
        <v>0</v>
      </c>
      <c r="O2184" s="50">
        <f t="shared" si="10"/>
        <v>1</v>
      </c>
      <c r="P2184" s="4">
        <f t="shared" si="39"/>
        <v>507900</v>
      </c>
      <c r="Q2184" s="21">
        <f t="shared" si="31"/>
        <v>6</v>
      </c>
      <c r="V2184" s="52"/>
      <c r="W2184" s="53" t="str">
        <f t="shared" si="33"/>
        <v/>
      </c>
      <c r="AE2184" s="16"/>
      <c r="AF2184" s="17" t="str">
        <f t="shared" si="30"/>
        <v>#VALUE!</v>
      </c>
      <c r="AG2184" s="17" t="str">
        <f t="shared" si="22"/>
        <v>#N/A</v>
      </c>
      <c r="AH2184" s="17" t="str">
        <f t="shared" si="23"/>
        <v>#N/A</v>
      </c>
      <c r="AI2184" s="34">
        <f t="shared" si="24"/>
        <v>1</v>
      </c>
      <c r="AJ2184" s="18">
        <f t="shared" si="25"/>
        <v>7659.774</v>
      </c>
      <c r="AK2184" s="18">
        <f t="shared" si="26"/>
        <v>7447.0025</v>
      </c>
      <c r="AL2184" s="18">
        <f t="shared" si="27"/>
        <v>7234.231</v>
      </c>
    </row>
    <row r="2185" ht="12.75" customHeight="1">
      <c r="A2185" s="1">
        <v>42219.0</v>
      </c>
      <c r="B2185" s="2">
        <v>781.99</v>
      </c>
      <c r="C2185" s="3">
        <v>8524.41</v>
      </c>
      <c r="D2185" s="2">
        <v>8452.0</v>
      </c>
      <c r="E2185" s="4"/>
      <c r="F2185" s="5">
        <f t="shared" si="1"/>
        <v>878.108</v>
      </c>
      <c r="G2185" s="6">
        <f t="shared" si="2"/>
        <v>0.9186029817</v>
      </c>
      <c r="H2185" s="6">
        <f t="shared" si="3"/>
        <v>1.05759224</v>
      </c>
      <c r="I2185" s="5" t="b">
        <f t="shared" si="4"/>
        <v>1</v>
      </c>
      <c r="J2185" s="48">
        <f t="shared" si="5"/>
        <v>0</v>
      </c>
      <c r="K2185" s="4">
        <f t="shared" si="6"/>
        <v>-118</v>
      </c>
      <c r="L2185" s="7">
        <f t="shared" si="7"/>
        <v>-0.008494429527</v>
      </c>
      <c r="M2185" s="50" t="b">
        <f t="shared" si="8"/>
        <v>0</v>
      </c>
      <c r="N2185" s="50" t="b">
        <f t="shared" si="9"/>
        <v>0</v>
      </c>
      <c r="O2185" s="50">
        <f t="shared" si="10"/>
        <v>1</v>
      </c>
      <c r="P2185" s="4">
        <f t="shared" si="39"/>
        <v>504000</v>
      </c>
      <c r="Q2185" s="21">
        <f t="shared" si="31"/>
        <v>6</v>
      </c>
      <c r="V2185" s="52"/>
      <c r="W2185" s="53" t="str">
        <f t="shared" si="33"/>
        <v/>
      </c>
      <c r="AE2185" s="16"/>
      <c r="AF2185" s="17" t="str">
        <f t="shared" si="30"/>
        <v>#VALUE!</v>
      </c>
      <c r="AG2185" s="17" t="str">
        <f t="shared" si="22"/>
        <v>#N/A</v>
      </c>
      <c r="AH2185" s="17" t="str">
        <f t="shared" si="23"/>
        <v>#N/A</v>
      </c>
      <c r="AI2185" s="34">
        <f t="shared" si="24"/>
        <v>1</v>
      </c>
      <c r="AJ2185" s="18">
        <f t="shared" si="25"/>
        <v>7671.969</v>
      </c>
      <c r="AK2185" s="18">
        <f t="shared" si="26"/>
        <v>7458.85875</v>
      </c>
      <c r="AL2185" s="18">
        <f t="shared" si="27"/>
        <v>7245.7485</v>
      </c>
    </row>
    <row r="2186" ht="12.75" customHeight="1">
      <c r="A2186" s="1">
        <v>42216.0</v>
      </c>
      <c r="B2186" s="2">
        <v>858.99</v>
      </c>
      <c r="C2186" s="3">
        <v>8665.34</v>
      </c>
      <c r="D2186" s="2">
        <v>8570.0</v>
      </c>
      <c r="E2186" s="4"/>
      <c r="F2186" s="5">
        <f t="shared" si="1"/>
        <v>912.99</v>
      </c>
      <c r="G2186" s="6">
        <f t="shared" si="2"/>
        <v>0.9318155033</v>
      </c>
      <c r="H2186" s="6">
        <f t="shared" si="3"/>
        <v>1.054550552</v>
      </c>
      <c r="I2186" s="5" t="b">
        <f t="shared" si="4"/>
        <v>1</v>
      </c>
      <c r="J2186" s="48">
        <f t="shared" si="5"/>
        <v>0</v>
      </c>
      <c r="K2186" s="4">
        <f t="shared" si="6"/>
        <v>-40</v>
      </c>
      <c r="L2186" s="7">
        <f t="shared" si="7"/>
        <v>-0.01100245345</v>
      </c>
      <c r="M2186" s="50" t="b">
        <f t="shared" si="8"/>
        <v>0</v>
      </c>
      <c r="N2186" s="50" t="b">
        <f t="shared" si="9"/>
        <v>0</v>
      </c>
      <c r="O2186" s="50">
        <f t="shared" si="10"/>
        <v>1</v>
      </c>
      <c r="P2186" s="4">
        <f t="shared" si="39"/>
        <v>539400</v>
      </c>
      <c r="Q2186" s="21">
        <f t="shared" si="31"/>
        <v>6</v>
      </c>
      <c r="V2186" s="52"/>
      <c r="W2186" s="53" t="str">
        <f t="shared" si="33"/>
        <v/>
      </c>
      <c r="AE2186" s="16"/>
      <c r="AF2186" s="17" t="str">
        <f t="shared" si="30"/>
        <v>#VALUE!</v>
      </c>
      <c r="AG2186" s="17" t="str">
        <f t="shared" si="22"/>
        <v>#N/A</v>
      </c>
      <c r="AH2186" s="17" t="str">
        <f t="shared" si="23"/>
        <v>#N/A</v>
      </c>
      <c r="AI2186" s="34">
        <f t="shared" si="24"/>
        <v>1</v>
      </c>
      <c r="AJ2186" s="18">
        <f t="shared" si="25"/>
        <v>7798.806</v>
      </c>
      <c r="AK2186" s="18">
        <f t="shared" si="26"/>
        <v>7582.1725</v>
      </c>
      <c r="AL2186" s="18">
        <f t="shared" si="27"/>
        <v>7365.539</v>
      </c>
    </row>
    <row r="2187" ht="12.75" customHeight="1">
      <c r="A2187" s="1">
        <v>42215.0</v>
      </c>
      <c r="B2187" s="2">
        <v>874.35</v>
      </c>
      <c r="C2187" s="3">
        <v>8651.49</v>
      </c>
      <c r="D2187" s="2">
        <v>8610.0</v>
      </c>
      <c r="E2187" s="4"/>
      <c r="F2187" s="5">
        <f t="shared" si="1"/>
        <v>893.034</v>
      </c>
      <c r="G2187" s="6">
        <f t="shared" si="2"/>
        <v>0.928407898</v>
      </c>
      <c r="H2187" s="6">
        <f t="shared" si="3"/>
        <v>1.052589659</v>
      </c>
      <c r="I2187" s="5" t="b">
        <f t="shared" si="4"/>
        <v>1</v>
      </c>
      <c r="J2187" s="48">
        <f t="shared" si="5"/>
        <v>0</v>
      </c>
      <c r="K2187" s="4">
        <f t="shared" si="6"/>
        <v>126</v>
      </c>
      <c r="L2187" s="7">
        <f t="shared" si="7"/>
        <v>-0.004795705711</v>
      </c>
      <c r="M2187" s="50" t="b">
        <f t="shared" si="8"/>
        <v>0</v>
      </c>
      <c r="N2187" s="50" t="b">
        <f t="shared" si="9"/>
        <v>0</v>
      </c>
      <c r="O2187" s="50">
        <f t="shared" si="10"/>
        <v>1</v>
      </c>
      <c r="P2187" s="4">
        <f t="shared" si="39"/>
        <v>553400</v>
      </c>
      <c r="Q2187" s="21">
        <f t="shared" si="31"/>
        <v>7</v>
      </c>
      <c r="V2187" s="52"/>
      <c r="W2187" s="53" t="str">
        <f t="shared" si="33"/>
        <v/>
      </c>
      <c r="AE2187" s="16"/>
      <c r="AF2187" s="17" t="str">
        <f t="shared" si="30"/>
        <v>#VALUE!</v>
      </c>
      <c r="AG2187" s="17" t="str">
        <f t="shared" si="22"/>
        <v>#N/A</v>
      </c>
      <c r="AH2187" s="17" t="str">
        <f t="shared" si="23"/>
        <v>#N/A</v>
      </c>
      <c r="AI2187" s="34">
        <f t="shared" si="24"/>
        <v>1</v>
      </c>
      <c r="AJ2187" s="18">
        <f t="shared" si="25"/>
        <v>7786.341</v>
      </c>
      <c r="AK2187" s="18">
        <f t="shared" si="26"/>
        <v>7570.05375</v>
      </c>
      <c r="AL2187" s="18">
        <f t="shared" si="27"/>
        <v>7353.7665</v>
      </c>
    </row>
    <row r="2188" ht="12.75" customHeight="1">
      <c r="A2188" s="1">
        <v>42214.0</v>
      </c>
      <c r="B2188" s="2">
        <v>888.45</v>
      </c>
      <c r="C2188" s="3">
        <v>8563.48</v>
      </c>
      <c r="D2188" s="2">
        <v>8484.0</v>
      </c>
      <c r="E2188" s="4"/>
      <c r="F2188" s="5">
        <f t="shared" si="1"/>
        <v>920.4</v>
      </c>
      <c r="G2188" s="6">
        <f t="shared" si="2"/>
        <v>0.9170466122</v>
      </c>
      <c r="H2188" s="6">
        <f t="shared" si="3"/>
        <v>1.077925698</v>
      </c>
      <c r="I2188" s="5" t="b">
        <f t="shared" si="4"/>
        <v>1</v>
      </c>
      <c r="J2188" s="48">
        <f t="shared" si="5"/>
        <v>0</v>
      </c>
      <c r="K2188" s="4">
        <f t="shared" si="6"/>
        <v>-57</v>
      </c>
      <c r="L2188" s="7">
        <f t="shared" si="7"/>
        <v>-0.009281273501</v>
      </c>
      <c r="M2188" s="50" t="b">
        <f t="shared" si="8"/>
        <v>0</v>
      </c>
      <c r="N2188" s="50" t="b">
        <f t="shared" si="9"/>
        <v>0</v>
      </c>
      <c r="O2188" s="50">
        <f t="shared" si="10"/>
        <v>1</v>
      </c>
      <c r="P2188" s="4">
        <f t="shared" si="39"/>
        <v>515600</v>
      </c>
      <c r="Q2188" s="21">
        <f t="shared" si="31"/>
        <v>6</v>
      </c>
      <c r="V2188" s="52"/>
      <c r="W2188" s="53" t="str">
        <f t="shared" si="33"/>
        <v/>
      </c>
      <c r="AE2188" s="16"/>
      <c r="AF2188" s="17" t="str">
        <f t="shared" si="30"/>
        <v>#VALUE!</v>
      </c>
      <c r="AG2188" s="17" t="str">
        <f t="shared" si="22"/>
        <v>#N/A</v>
      </c>
      <c r="AH2188" s="17" t="str">
        <f t="shared" si="23"/>
        <v>#N/A</v>
      </c>
      <c r="AI2188" s="34">
        <f t="shared" si="24"/>
        <v>1</v>
      </c>
      <c r="AJ2188" s="18">
        <f t="shared" si="25"/>
        <v>7707.132</v>
      </c>
      <c r="AK2188" s="18">
        <f t="shared" si="26"/>
        <v>7493.045</v>
      </c>
      <c r="AL2188" s="18">
        <f t="shared" si="27"/>
        <v>7278.958</v>
      </c>
    </row>
    <row r="2189" ht="12.75" customHeight="1">
      <c r="A2189" s="1">
        <v>42213.0</v>
      </c>
      <c r="B2189" s="2">
        <v>986.76</v>
      </c>
      <c r="C2189" s="3">
        <v>8582.49</v>
      </c>
      <c r="D2189" s="2">
        <v>8541.0</v>
      </c>
      <c r="E2189" s="4"/>
      <c r="F2189" s="5">
        <f t="shared" si="1"/>
        <v>898.556</v>
      </c>
      <c r="G2189" s="6">
        <f t="shared" si="2"/>
        <v>0.9169849095</v>
      </c>
      <c r="H2189" s="6">
        <f t="shared" si="3"/>
        <v>1.076132869</v>
      </c>
      <c r="I2189" s="5" t="b">
        <f t="shared" si="4"/>
        <v>1</v>
      </c>
      <c r="J2189" s="48">
        <f t="shared" si="5"/>
        <v>0</v>
      </c>
      <c r="K2189" s="4">
        <f t="shared" si="6"/>
        <v>19</v>
      </c>
      <c r="L2189" s="7">
        <f t="shared" si="7"/>
        <v>-0.004834261386</v>
      </c>
      <c r="M2189" s="50" t="b">
        <f t="shared" si="8"/>
        <v>0</v>
      </c>
      <c r="N2189" s="50" t="b">
        <f t="shared" si="9"/>
        <v>0</v>
      </c>
      <c r="O2189" s="50">
        <f t="shared" si="10"/>
        <v>1</v>
      </c>
      <c r="P2189" s="4">
        <f t="shared" si="39"/>
        <v>532700</v>
      </c>
      <c r="Q2189" s="21">
        <f t="shared" si="31"/>
        <v>6</v>
      </c>
      <c r="V2189" s="52"/>
      <c r="W2189" s="53" t="str">
        <f t="shared" si="33"/>
        <v/>
      </c>
      <c r="AE2189" s="16"/>
      <c r="AF2189" s="17" t="str">
        <f t="shared" si="30"/>
        <v>#VALUE!</v>
      </c>
      <c r="AG2189" s="17" t="str">
        <f t="shared" si="22"/>
        <v>#N/A</v>
      </c>
      <c r="AH2189" s="17" t="str">
        <f t="shared" si="23"/>
        <v>#N/A</v>
      </c>
      <c r="AI2189" s="34">
        <f t="shared" si="24"/>
        <v>1</v>
      </c>
      <c r="AJ2189" s="18">
        <f t="shared" si="25"/>
        <v>7724.241</v>
      </c>
      <c r="AK2189" s="18">
        <f t="shared" si="26"/>
        <v>7509.67875</v>
      </c>
      <c r="AL2189" s="18">
        <f t="shared" si="27"/>
        <v>7295.1165</v>
      </c>
    </row>
    <row r="2190" ht="12.75" customHeight="1">
      <c r="A2190" s="1">
        <v>42212.0</v>
      </c>
      <c r="B2190" s="2">
        <v>956.4</v>
      </c>
      <c r="C2190" s="3">
        <v>8556.68</v>
      </c>
      <c r="D2190" s="2">
        <v>8522.0</v>
      </c>
      <c r="E2190" s="4"/>
      <c r="F2190" s="5">
        <f t="shared" si="1"/>
        <v>844.494</v>
      </c>
      <c r="G2190" s="6">
        <f t="shared" si="2"/>
        <v>0.9122169684</v>
      </c>
      <c r="H2190" s="6">
        <f t="shared" si="3"/>
        <v>1.073504258</v>
      </c>
      <c r="I2190" s="5" t="b">
        <f t="shared" si="4"/>
        <v>1</v>
      </c>
      <c r="J2190" s="48">
        <f t="shared" si="5"/>
        <v>0</v>
      </c>
      <c r="K2190" s="4">
        <f t="shared" si="6"/>
        <v>-162</v>
      </c>
      <c r="L2190" s="7">
        <f t="shared" si="7"/>
        <v>-0.004052973817</v>
      </c>
      <c r="M2190" s="50" t="b">
        <f t="shared" si="8"/>
        <v>0</v>
      </c>
      <c r="N2190" s="50" t="b">
        <f t="shared" si="9"/>
        <v>0</v>
      </c>
      <c r="O2190" s="50">
        <f t="shared" si="10"/>
        <v>1</v>
      </c>
      <c r="P2190" s="4">
        <f t="shared" si="39"/>
        <v>527000</v>
      </c>
      <c r="Q2190" s="21">
        <f t="shared" si="31"/>
        <v>6</v>
      </c>
      <c r="V2190" s="52"/>
      <c r="W2190" s="53" t="str">
        <f t="shared" si="33"/>
        <v/>
      </c>
      <c r="AE2190" s="16"/>
      <c r="AF2190" s="17" t="str">
        <f t="shared" si="30"/>
        <v>#VALUE!</v>
      </c>
      <c r="AG2190" s="17" t="str">
        <f t="shared" si="22"/>
        <v>#N/A</v>
      </c>
      <c r="AH2190" s="17" t="str">
        <f t="shared" si="23"/>
        <v>#N/A</v>
      </c>
      <c r="AI2190" s="34">
        <f t="shared" si="24"/>
        <v>1</v>
      </c>
      <c r="AJ2190" s="18">
        <f t="shared" si="25"/>
        <v>7701.012</v>
      </c>
      <c r="AK2190" s="18">
        <f t="shared" si="26"/>
        <v>7487.095</v>
      </c>
      <c r="AL2190" s="18">
        <f t="shared" si="27"/>
        <v>7273.178</v>
      </c>
    </row>
    <row r="2191" ht="12.75" customHeight="1">
      <c r="A2191" s="1">
        <v>42209.0</v>
      </c>
      <c r="B2191" s="2">
        <v>759.21</v>
      </c>
      <c r="C2191" s="3">
        <v>8767.86</v>
      </c>
      <c r="D2191" s="2">
        <v>8684.0</v>
      </c>
      <c r="E2191" s="4"/>
      <c r="F2191" s="5">
        <f t="shared" si="1"/>
        <v>815.518</v>
      </c>
      <c r="G2191" s="6">
        <f t="shared" si="2"/>
        <v>0.9325811985</v>
      </c>
      <c r="H2191" s="6">
        <f t="shared" si="3"/>
        <v>1.070073077</v>
      </c>
      <c r="I2191" s="5" t="b">
        <f t="shared" si="4"/>
        <v>1</v>
      </c>
      <c r="J2191" s="48">
        <f t="shared" si="5"/>
        <v>0</v>
      </c>
      <c r="K2191" s="4">
        <f t="shared" si="6"/>
        <v>-71</v>
      </c>
      <c r="L2191" s="7">
        <f t="shared" si="7"/>
        <v>-0.009564477535</v>
      </c>
      <c r="M2191" s="50" t="b">
        <f t="shared" si="8"/>
        <v>0</v>
      </c>
      <c r="N2191" s="50" t="b">
        <f t="shared" si="9"/>
        <v>0</v>
      </c>
      <c r="O2191" s="50">
        <f t="shared" si="10"/>
        <v>1</v>
      </c>
      <c r="P2191" s="4">
        <f t="shared" si="39"/>
        <v>583700</v>
      </c>
      <c r="Q2191" s="21">
        <f t="shared" si="31"/>
        <v>7</v>
      </c>
      <c r="V2191" s="52"/>
      <c r="W2191" s="53" t="str">
        <f t="shared" si="33"/>
        <v/>
      </c>
      <c r="AE2191" s="16"/>
      <c r="AF2191" s="17" t="str">
        <f t="shared" si="30"/>
        <v>#VALUE!</v>
      </c>
      <c r="AG2191" s="17" t="str">
        <f t="shared" si="22"/>
        <v>#N/A</v>
      </c>
      <c r="AH2191" s="17" t="str">
        <f t="shared" si="23"/>
        <v>#N/A</v>
      </c>
      <c r="AI2191" s="34">
        <f t="shared" si="24"/>
        <v>1</v>
      </c>
      <c r="AJ2191" s="18">
        <f t="shared" si="25"/>
        <v>7891.074</v>
      </c>
      <c r="AK2191" s="18">
        <f t="shared" si="26"/>
        <v>7671.8775</v>
      </c>
      <c r="AL2191" s="18">
        <f t="shared" si="27"/>
        <v>7452.681</v>
      </c>
    </row>
    <row r="2192" ht="12.75" customHeight="1">
      <c r="A2192" s="1">
        <v>42208.0</v>
      </c>
      <c r="B2192" s="2">
        <v>1011.18</v>
      </c>
      <c r="C2192" s="3">
        <v>8791.12</v>
      </c>
      <c r="D2192" s="2">
        <v>8755.0</v>
      </c>
      <c r="E2192" s="4"/>
      <c r="F2192" s="5">
        <f t="shared" si="1"/>
        <v>815.284</v>
      </c>
      <c r="G2192" s="6">
        <f t="shared" si="2"/>
        <v>0.9330885276</v>
      </c>
      <c r="H2192" s="6">
        <f t="shared" si="3"/>
        <v>1.062442868</v>
      </c>
      <c r="I2192" s="5" t="b">
        <f t="shared" si="4"/>
        <v>1</v>
      </c>
      <c r="J2192" s="48">
        <f t="shared" si="5"/>
        <v>0</v>
      </c>
      <c r="K2192" s="4">
        <f t="shared" si="6"/>
        <v>-60</v>
      </c>
      <c r="L2192" s="7">
        <f t="shared" si="7"/>
        <v>-0.004108691498</v>
      </c>
      <c r="M2192" s="50" t="b">
        <f t="shared" si="8"/>
        <v>0</v>
      </c>
      <c r="N2192" s="50" t="b">
        <f t="shared" si="9"/>
        <v>0</v>
      </c>
      <c r="O2192" s="50">
        <f t="shared" si="10"/>
        <v>1</v>
      </c>
      <c r="P2192" s="4">
        <f t="shared" si="39"/>
        <v>608550</v>
      </c>
      <c r="Q2192" s="21">
        <f t="shared" si="31"/>
        <v>7</v>
      </c>
      <c r="V2192" s="52"/>
      <c r="W2192" s="53" t="str">
        <f t="shared" si="33"/>
        <v/>
      </c>
      <c r="AE2192" s="16"/>
      <c r="AF2192" s="17" t="str">
        <f t="shared" si="30"/>
        <v>#VALUE!</v>
      </c>
      <c r="AG2192" s="17" t="str">
        <f t="shared" si="22"/>
        <v>#N/A</v>
      </c>
      <c r="AH2192" s="17" t="str">
        <f t="shared" si="23"/>
        <v>#N/A</v>
      </c>
      <c r="AI2192" s="34">
        <f t="shared" si="24"/>
        <v>1</v>
      </c>
      <c r="AJ2192" s="18">
        <f t="shared" si="25"/>
        <v>7912.008</v>
      </c>
      <c r="AK2192" s="18">
        <f t="shared" si="26"/>
        <v>7692.23</v>
      </c>
      <c r="AL2192" s="18">
        <f t="shared" si="27"/>
        <v>7472.452</v>
      </c>
    </row>
    <row r="2193" ht="12.75" customHeight="1">
      <c r="A2193" s="1">
        <v>42207.0</v>
      </c>
      <c r="B2193" s="2">
        <v>779.23</v>
      </c>
      <c r="C2193" s="3">
        <v>8918.7</v>
      </c>
      <c r="D2193" s="2">
        <v>8815.0</v>
      </c>
      <c r="E2193" s="4"/>
      <c r="F2193" s="5">
        <f t="shared" si="1"/>
        <v>766.214</v>
      </c>
      <c r="G2193" s="6">
        <f t="shared" si="2"/>
        <v>0.9446546239</v>
      </c>
      <c r="H2193" s="6">
        <f t="shared" si="3"/>
        <v>0.8483465838</v>
      </c>
      <c r="I2193" s="5" t="b">
        <f t="shared" si="4"/>
        <v>1</v>
      </c>
      <c r="J2193" s="48">
        <f t="shared" si="5"/>
        <v>-1</v>
      </c>
      <c r="K2193" s="4">
        <f t="shared" si="6"/>
        <v>-121</v>
      </c>
      <c r="L2193" s="7">
        <f t="shared" si="7"/>
        <v>-0.01162725509</v>
      </c>
      <c r="M2193" s="50" t="b">
        <f t="shared" si="8"/>
        <v>0</v>
      </c>
      <c r="N2193" s="50" t="b">
        <f t="shared" si="9"/>
        <v>1</v>
      </c>
      <c r="O2193" s="50">
        <f t="shared" si="10"/>
        <v>-1</v>
      </c>
      <c r="P2193" s="4">
        <f t="shared" si="39"/>
        <v>587550</v>
      </c>
      <c r="Q2193" s="21">
        <f t="shared" si="31"/>
        <v>-7</v>
      </c>
      <c r="V2193" s="52"/>
      <c r="W2193" s="53" t="str">
        <f t="shared" si="33"/>
        <v/>
      </c>
      <c r="AE2193" s="16"/>
      <c r="AF2193" s="17" t="str">
        <f t="shared" si="30"/>
        <v>#VALUE!</v>
      </c>
      <c r="AG2193" s="17" t="str">
        <f t="shared" si="22"/>
        <v>#N/A</v>
      </c>
      <c r="AH2193" s="17" t="str">
        <f t="shared" si="23"/>
        <v>#N/A</v>
      </c>
      <c r="AI2193" s="34">
        <f t="shared" si="24"/>
        <v>1</v>
      </c>
      <c r="AJ2193" s="18">
        <f t="shared" si="25"/>
        <v>8026.83</v>
      </c>
      <c r="AK2193" s="18">
        <f t="shared" si="26"/>
        <v>7803.8625</v>
      </c>
      <c r="AL2193" s="18">
        <f t="shared" si="27"/>
        <v>7580.895</v>
      </c>
    </row>
    <row r="2194" ht="12.75" customHeight="1">
      <c r="A2194" s="1">
        <v>42206.0</v>
      </c>
      <c r="B2194" s="2">
        <v>716.45</v>
      </c>
      <c r="C2194" s="3">
        <v>9005.96</v>
      </c>
      <c r="D2194" s="2">
        <v>8936.0</v>
      </c>
      <c r="E2194" s="4"/>
      <c r="F2194" s="5">
        <f t="shared" si="1"/>
        <v>774.98</v>
      </c>
      <c r="G2194" s="6">
        <f t="shared" si="2"/>
        <v>0.9522252063</v>
      </c>
      <c r="H2194" s="6">
        <f t="shared" si="3"/>
        <v>0.8476031982</v>
      </c>
      <c r="I2194" s="5" t="b">
        <f t="shared" si="4"/>
        <v>1</v>
      </c>
      <c r="J2194" s="48">
        <f t="shared" si="5"/>
        <v>-1</v>
      </c>
      <c r="K2194" s="4">
        <f t="shared" si="6"/>
        <v>85</v>
      </c>
      <c r="L2194" s="7">
        <f t="shared" si="7"/>
        <v>-0.007768189066</v>
      </c>
      <c r="M2194" s="50" t="b">
        <f t="shared" si="8"/>
        <v>0</v>
      </c>
      <c r="N2194" s="50" t="b">
        <f t="shared" si="9"/>
        <v>1</v>
      </c>
      <c r="O2194" s="50">
        <f t="shared" si="10"/>
        <v>-1</v>
      </c>
      <c r="P2194" s="4">
        <f t="shared" si="39"/>
        <v>551250</v>
      </c>
      <c r="Q2194" s="21">
        <f t="shared" si="31"/>
        <v>-6</v>
      </c>
      <c r="V2194" s="52"/>
      <c r="W2194" s="53" t="str">
        <f t="shared" si="33"/>
        <v/>
      </c>
      <c r="AE2194" s="16"/>
      <c r="AF2194" s="17" t="str">
        <f t="shared" si="30"/>
        <v>#VALUE!</v>
      </c>
      <c r="AG2194" s="17" t="str">
        <f t="shared" si="22"/>
        <v>#N/A</v>
      </c>
      <c r="AH2194" s="17" t="str">
        <f t="shared" si="23"/>
        <v>#N/A</v>
      </c>
      <c r="AI2194" s="34">
        <f t="shared" si="24"/>
        <v>1</v>
      </c>
      <c r="AJ2194" s="18">
        <f t="shared" si="25"/>
        <v>8105.364</v>
      </c>
      <c r="AK2194" s="18">
        <f t="shared" si="26"/>
        <v>7880.215</v>
      </c>
      <c r="AL2194" s="18">
        <f t="shared" si="27"/>
        <v>7655.066</v>
      </c>
    </row>
    <row r="2195" ht="12.75" customHeight="1">
      <c r="A2195" s="1">
        <v>42205.0</v>
      </c>
      <c r="B2195" s="2">
        <v>811.52</v>
      </c>
      <c r="C2195" s="3">
        <v>8975.0</v>
      </c>
      <c r="D2195" s="2">
        <v>8851.0</v>
      </c>
      <c r="E2195" s="4"/>
      <c r="F2195" s="5">
        <f t="shared" si="1"/>
        <v>831.512</v>
      </c>
      <c r="G2195" s="6">
        <f t="shared" si="2"/>
        <v>0.947629923</v>
      </c>
      <c r="H2195" s="6">
        <f t="shared" si="3"/>
        <v>1.016424969</v>
      </c>
      <c r="I2195" s="5" t="b">
        <f t="shared" si="4"/>
        <v>1</v>
      </c>
      <c r="J2195" s="48">
        <f t="shared" si="5"/>
        <v>0</v>
      </c>
      <c r="K2195" s="4">
        <f t="shared" si="6"/>
        <v>-61</v>
      </c>
      <c r="L2195" s="7">
        <f t="shared" si="7"/>
        <v>-0.01381615599</v>
      </c>
      <c r="M2195" s="50" t="b">
        <f t="shared" si="8"/>
        <v>0</v>
      </c>
      <c r="N2195" s="50" t="b">
        <f t="shared" si="9"/>
        <v>0</v>
      </c>
      <c r="O2195" s="50">
        <f t="shared" si="10"/>
        <v>1</v>
      </c>
      <c r="P2195" s="4">
        <f t="shared" si="39"/>
        <v>525750</v>
      </c>
      <c r="Q2195" s="21">
        <f t="shared" si="31"/>
        <v>6</v>
      </c>
      <c r="V2195" s="52"/>
      <c r="W2195" s="53" t="str">
        <f t="shared" si="33"/>
        <v/>
      </c>
      <c r="AE2195" s="16"/>
      <c r="AF2195" s="17" t="str">
        <f t="shared" si="30"/>
        <v>#VALUE!</v>
      </c>
      <c r="AG2195" s="17" t="str">
        <f t="shared" si="22"/>
        <v>#N/A</v>
      </c>
      <c r="AH2195" s="17" t="str">
        <f t="shared" si="23"/>
        <v>#N/A</v>
      </c>
      <c r="AI2195" s="34">
        <f t="shared" si="24"/>
        <v>1</v>
      </c>
      <c r="AJ2195" s="18">
        <f t="shared" si="25"/>
        <v>8077.5</v>
      </c>
      <c r="AK2195" s="18">
        <f t="shared" si="26"/>
        <v>7853.125</v>
      </c>
      <c r="AL2195" s="18">
        <f t="shared" si="27"/>
        <v>7628.75</v>
      </c>
    </row>
    <row r="2196" ht="12.75" customHeight="1">
      <c r="A2196" s="1">
        <v>42202.0</v>
      </c>
      <c r="B2196" s="2">
        <v>758.04</v>
      </c>
      <c r="C2196" s="3">
        <v>9045.98</v>
      </c>
      <c r="D2196" s="2">
        <v>8912.0</v>
      </c>
      <c r="E2196" s="4"/>
      <c r="F2196" s="5">
        <f t="shared" si="1"/>
        <v>874.1</v>
      </c>
      <c r="G2196" s="6">
        <f t="shared" si="2"/>
        <v>0.954053242</v>
      </c>
      <c r="H2196" s="6">
        <f t="shared" si="3"/>
        <v>1.038474209</v>
      </c>
      <c r="I2196" s="5" t="b">
        <f t="shared" si="4"/>
        <v>0</v>
      </c>
      <c r="J2196" s="48">
        <f t="shared" si="5"/>
        <v>0</v>
      </c>
      <c r="K2196" s="4">
        <f t="shared" si="6"/>
        <v>-6</v>
      </c>
      <c r="L2196" s="7">
        <f t="shared" si="7"/>
        <v>-0.01481099892</v>
      </c>
      <c r="M2196" s="50" t="b">
        <f t="shared" si="8"/>
        <v>0</v>
      </c>
      <c r="N2196" s="50" t="b">
        <f t="shared" si="9"/>
        <v>0</v>
      </c>
      <c r="O2196" s="50">
        <f t="shared" si="10"/>
        <v>1</v>
      </c>
      <c r="P2196" s="4">
        <f t="shared" si="39"/>
        <v>544050</v>
      </c>
      <c r="Q2196" s="21">
        <f t="shared" si="31"/>
        <v>6</v>
      </c>
      <c r="V2196" s="52"/>
      <c r="W2196" s="53" t="str">
        <f t="shared" si="33"/>
        <v/>
      </c>
      <c r="AE2196" s="16"/>
      <c r="AF2196" s="17" t="str">
        <f t="shared" si="30"/>
        <v>#VALUE!</v>
      </c>
      <c r="AG2196" s="17" t="str">
        <f t="shared" si="22"/>
        <v>#N/A</v>
      </c>
      <c r="AH2196" s="17" t="str">
        <f t="shared" si="23"/>
        <v>#N/A</v>
      </c>
      <c r="AI2196" s="34">
        <f t="shared" si="24"/>
        <v>1</v>
      </c>
      <c r="AJ2196" s="18">
        <f t="shared" si="25"/>
        <v>8141.382</v>
      </c>
      <c r="AK2196" s="18">
        <f t="shared" si="26"/>
        <v>7915.2325</v>
      </c>
      <c r="AL2196" s="18">
        <f t="shared" si="27"/>
        <v>7689.083</v>
      </c>
    </row>
    <row r="2197" ht="12.75" customHeight="1">
      <c r="A2197" s="1">
        <v>42201.0</v>
      </c>
      <c r="B2197" s="2">
        <v>765.83</v>
      </c>
      <c r="C2197" s="3">
        <v>9042.21</v>
      </c>
      <c r="D2197" s="2">
        <v>8918.0</v>
      </c>
      <c r="E2197" s="4"/>
      <c r="F2197" s="5">
        <f t="shared" si="1"/>
        <v>980.494</v>
      </c>
      <c r="G2197" s="6">
        <f t="shared" si="2"/>
        <v>0.9528382873</v>
      </c>
      <c r="H2197" s="6">
        <f t="shared" si="3"/>
        <v>1.30406148</v>
      </c>
      <c r="I2197" s="5" t="b">
        <f t="shared" si="4"/>
        <v>0</v>
      </c>
      <c r="J2197" s="48">
        <f t="shared" si="5"/>
        <v>0</v>
      </c>
      <c r="K2197" s="4">
        <f t="shared" si="6"/>
        <v>-112</v>
      </c>
      <c r="L2197" s="7">
        <f t="shared" si="7"/>
        <v>-0.01373668605</v>
      </c>
      <c r="M2197" s="50" t="b">
        <f t="shared" si="8"/>
        <v>0</v>
      </c>
      <c r="N2197" s="50" t="b">
        <f t="shared" si="9"/>
        <v>0</v>
      </c>
      <c r="O2197" s="50">
        <f t="shared" si="10"/>
        <v>1</v>
      </c>
      <c r="P2197" s="4">
        <f t="shared" si="39"/>
        <v>545850</v>
      </c>
      <c r="Q2197" s="21">
        <f t="shared" si="31"/>
        <v>6</v>
      </c>
      <c r="V2197" s="52"/>
      <c r="W2197" s="53" t="str">
        <f t="shared" si="33"/>
        <v/>
      </c>
      <c r="AE2197" s="16"/>
      <c r="AF2197" s="17" t="str">
        <f t="shared" si="30"/>
        <v>#VALUE!</v>
      </c>
      <c r="AG2197" s="17" t="str">
        <f t="shared" si="22"/>
        <v>#N/A</v>
      </c>
      <c r="AH2197" s="17" t="str">
        <f t="shared" si="23"/>
        <v>#N/A</v>
      </c>
      <c r="AI2197" s="34">
        <f t="shared" si="24"/>
        <v>1</v>
      </c>
      <c r="AJ2197" s="18">
        <f t="shared" si="25"/>
        <v>8137.989</v>
      </c>
      <c r="AK2197" s="18">
        <f t="shared" si="26"/>
        <v>7911.93375</v>
      </c>
      <c r="AL2197" s="18">
        <f t="shared" si="27"/>
        <v>7685.8785</v>
      </c>
    </row>
    <row r="2198" ht="12.75" customHeight="1">
      <c r="A2198" s="1">
        <v>42200.0</v>
      </c>
      <c r="B2198" s="2">
        <v>823.06</v>
      </c>
      <c r="C2198" s="3">
        <v>9054.2</v>
      </c>
      <c r="D2198" s="2">
        <v>9030.0</v>
      </c>
      <c r="E2198" s="4"/>
      <c r="F2198" s="5">
        <f t="shared" si="1"/>
        <v>1110.912</v>
      </c>
      <c r="G2198" s="6">
        <f t="shared" si="2"/>
        <v>0.9532468574</v>
      </c>
      <c r="H2198" s="6">
        <f t="shared" si="3"/>
        <v>1.431088398</v>
      </c>
      <c r="I2198" s="5" t="b">
        <f t="shared" si="4"/>
        <v>0</v>
      </c>
      <c r="J2198" s="48">
        <f t="shared" si="5"/>
        <v>0</v>
      </c>
      <c r="K2198" s="4">
        <f t="shared" si="6"/>
        <v>46</v>
      </c>
      <c r="L2198" s="7">
        <f t="shared" si="7"/>
        <v>-0.002672792737</v>
      </c>
      <c r="M2198" s="50" t="b">
        <f t="shared" si="8"/>
        <v>0</v>
      </c>
      <c r="N2198" s="50" t="b">
        <f t="shared" si="9"/>
        <v>0</v>
      </c>
      <c r="O2198" s="50">
        <f t="shared" si="10"/>
        <v>1</v>
      </c>
      <c r="P2198" s="4">
        <f t="shared" si="39"/>
        <v>585050</v>
      </c>
      <c r="Q2198" s="21">
        <f t="shared" si="31"/>
        <v>7</v>
      </c>
      <c r="V2198" s="52"/>
      <c r="W2198" s="53" t="str">
        <f t="shared" si="33"/>
        <v/>
      </c>
      <c r="AE2198" s="16"/>
      <c r="AF2198" s="17" t="str">
        <f t="shared" si="30"/>
        <v>#VALUE!</v>
      </c>
      <c r="AG2198" s="17" t="str">
        <f t="shared" si="22"/>
        <v>#N/A</v>
      </c>
      <c r="AH2198" s="17" t="str">
        <f t="shared" si="23"/>
        <v>#N/A</v>
      </c>
      <c r="AI2198" s="34">
        <f t="shared" si="24"/>
        <v>1</v>
      </c>
      <c r="AJ2198" s="18">
        <f t="shared" si="25"/>
        <v>8148.78</v>
      </c>
      <c r="AK2198" s="18">
        <f t="shared" si="26"/>
        <v>7922.425</v>
      </c>
      <c r="AL2198" s="18">
        <f t="shared" si="27"/>
        <v>7696.07</v>
      </c>
    </row>
    <row r="2199" ht="12.75" customHeight="1">
      <c r="A2199" s="1">
        <v>42199.0</v>
      </c>
      <c r="B2199" s="2">
        <v>999.11</v>
      </c>
      <c r="C2199" s="3">
        <v>9041.76</v>
      </c>
      <c r="D2199" s="2">
        <v>8984.0</v>
      </c>
      <c r="E2199" s="4"/>
      <c r="F2199" s="5">
        <f t="shared" si="1"/>
        <v>1128.258</v>
      </c>
      <c r="G2199" s="6">
        <f t="shared" si="2"/>
        <v>0.9510747981</v>
      </c>
      <c r="H2199" s="6">
        <f t="shared" si="3"/>
        <v>1.427391695</v>
      </c>
      <c r="I2199" s="5" t="b">
        <f t="shared" si="4"/>
        <v>0</v>
      </c>
      <c r="J2199" s="48">
        <f t="shared" si="5"/>
        <v>0</v>
      </c>
      <c r="K2199" s="4">
        <f t="shared" si="6"/>
        <v>-10</v>
      </c>
      <c r="L2199" s="7">
        <f t="shared" si="7"/>
        <v>-0.006388136823</v>
      </c>
      <c r="M2199" s="50" t="b">
        <f t="shared" si="8"/>
        <v>0</v>
      </c>
      <c r="N2199" s="50" t="b">
        <f t="shared" si="9"/>
        <v>0</v>
      </c>
      <c r="O2199" s="50">
        <f t="shared" si="10"/>
        <v>1</v>
      </c>
      <c r="P2199" s="4">
        <f t="shared" si="39"/>
        <v>571250</v>
      </c>
      <c r="Q2199" s="21">
        <f t="shared" si="31"/>
        <v>6</v>
      </c>
      <c r="V2199" s="52"/>
      <c r="W2199" s="53" t="str">
        <f t="shared" si="33"/>
        <v/>
      </c>
      <c r="AE2199" s="16"/>
      <c r="AF2199" s="17" t="str">
        <f t="shared" si="30"/>
        <v>#VALUE!</v>
      </c>
      <c r="AG2199" s="17" t="str">
        <f t="shared" si="22"/>
        <v>#N/A</v>
      </c>
      <c r="AH2199" s="17" t="str">
        <f t="shared" si="23"/>
        <v>#N/A</v>
      </c>
      <c r="AI2199" s="34">
        <f t="shared" si="24"/>
        <v>1</v>
      </c>
      <c r="AJ2199" s="18">
        <f t="shared" si="25"/>
        <v>8137.584</v>
      </c>
      <c r="AK2199" s="18">
        <f t="shared" si="26"/>
        <v>7911.54</v>
      </c>
      <c r="AL2199" s="18">
        <f t="shared" si="27"/>
        <v>7685.496</v>
      </c>
    </row>
    <row r="2200" ht="12.75" customHeight="1">
      <c r="A2200" s="1">
        <v>42198.0</v>
      </c>
      <c r="B2200" s="2">
        <v>1024.46</v>
      </c>
      <c r="C2200" s="3">
        <v>9033.92</v>
      </c>
      <c r="D2200" s="2">
        <v>8994.0</v>
      </c>
      <c r="E2200" s="4"/>
      <c r="F2200" s="5">
        <f t="shared" si="1"/>
        <v>1091.498</v>
      </c>
      <c r="G2200" s="6">
        <f t="shared" si="2"/>
        <v>0.9492265261</v>
      </c>
      <c r="H2200" s="6">
        <f t="shared" si="3"/>
        <v>1.4272382</v>
      </c>
      <c r="I2200" s="5" t="b">
        <f t="shared" si="4"/>
        <v>0</v>
      </c>
      <c r="J2200" s="48">
        <f t="shared" si="5"/>
        <v>0</v>
      </c>
      <c r="K2200" s="4">
        <f t="shared" si="6"/>
        <v>121</v>
      </c>
      <c r="L2200" s="7">
        <f t="shared" si="7"/>
        <v>-0.004418901208</v>
      </c>
      <c r="M2200" s="50" t="b">
        <f t="shared" si="8"/>
        <v>0</v>
      </c>
      <c r="N2200" s="50" t="b">
        <f t="shared" si="9"/>
        <v>0</v>
      </c>
      <c r="O2200" s="50">
        <f t="shared" si="10"/>
        <v>1</v>
      </c>
      <c r="P2200" s="4">
        <f t="shared" si="39"/>
        <v>574750</v>
      </c>
      <c r="Q2200" s="21">
        <f t="shared" si="31"/>
        <v>7</v>
      </c>
      <c r="V2200" s="52"/>
      <c r="W2200" s="53" t="str">
        <f t="shared" si="33"/>
        <v/>
      </c>
      <c r="AE2200" s="16"/>
      <c r="AF2200" s="17" t="str">
        <f t="shared" si="30"/>
        <v>#VALUE!</v>
      </c>
      <c r="AG2200" s="17" t="str">
        <f t="shared" si="22"/>
        <v>#N/A</v>
      </c>
      <c r="AH2200" s="17" t="str">
        <f t="shared" si="23"/>
        <v>#N/A</v>
      </c>
      <c r="AI2200" s="34">
        <f t="shared" si="24"/>
        <v>1</v>
      </c>
      <c r="AJ2200" s="18">
        <f t="shared" si="25"/>
        <v>8130.528</v>
      </c>
      <c r="AK2200" s="18">
        <f t="shared" si="26"/>
        <v>7904.68</v>
      </c>
      <c r="AL2200" s="18">
        <f t="shared" si="27"/>
        <v>7678.832</v>
      </c>
    </row>
    <row r="2201" ht="12.75" customHeight="1">
      <c r="A2201" s="1">
        <v>42194.0</v>
      </c>
      <c r="B2201" s="2">
        <v>1290.01</v>
      </c>
      <c r="C2201" s="3">
        <v>8914.13</v>
      </c>
      <c r="D2201" s="2">
        <v>8873.0</v>
      </c>
      <c r="E2201" s="4"/>
      <c r="F2201" s="5">
        <f t="shared" si="1"/>
        <v>1051.166</v>
      </c>
      <c r="G2201" s="6">
        <f t="shared" si="2"/>
        <v>0.9358102888</v>
      </c>
      <c r="H2201" s="6">
        <f t="shared" si="3"/>
        <v>1.424678914</v>
      </c>
      <c r="I2201" s="5" t="b">
        <f t="shared" si="4"/>
        <v>0</v>
      </c>
      <c r="J2201" s="48">
        <f t="shared" si="5"/>
        <v>0</v>
      </c>
      <c r="K2201" s="4">
        <f t="shared" si="6"/>
        <v>-70</v>
      </c>
      <c r="L2201" s="7">
        <f t="shared" si="7"/>
        <v>-0.004614022905</v>
      </c>
      <c r="M2201" s="50" t="b">
        <f t="shared" si="8"/>
        <v>0</v>
      </c>
      <c r="N2201" s="50" t="b">
        <f t="shared" si="9"/>
        <v>0</v>
      </c>
      <c r="O2201" s="50">
        <f t="shared" si="10"/>
        <v>1</v>
      </c>
      <c r="P2201" s="4">
        <f t="shared" si="39"/>
        <v>538450</v>
      </c>
      <c r="Q2201" s="21">
        <f t="shared" si="31"/>
        <v>6</v>
      </c>
      <c r="V2201" s="52"/>
      <c r="W2201" s="53" t="str">
        <f t="shared" si="33"/>
        <v/>
      </c>
      <c r="AE2201" s="16"/>
      <c r="AF2201" s="17" t="str">
        <f t="shared" si="30"/>
        <v>#VALUE!</v>
      </c>
      <c r="AG2201" s="17" t="str">
        <f t="shared" si="22"/>
        <v>#N/A</v>
      </c>
      <c r="AH2201" s="17" t="str">
        <f t="shared" si="23"/>
        <v>#N/A</v>
      </c>
      <c r="AI2201" s="34">
        <f t="shared" si="24"/>
        <v>1</v>
      </c>
      <c r="AJ2201" s="18">
        <f t="shared" si="25"/>
        <v>8022.717</v>
      </c>
      <c r="AK2201" s="18">
        <f t="shared" si="26"/>
        <v>7799.86375</v>
      </c>
      <c r="AL2201" s="18">
        <f t="shared" si="27"/>
        <v>7577.0105</v>
      </c>
    </row>
    <row r="2202" ht="12.75" customHeight="1">
      <c r="A2202" s="1">
        <v>42193.0</v>
      </c>
      <c r="B2202" s="2">
        <v>1417.92</v>
      </c>
      <c r="C2202" s="3">
        <v>8976.11</v>
      </c>
      <c r="D2202" s="2">
        <v>8943.0</v>
      </c>
      <c r="E2202" s="4"/>
      <c r="F2202" s="5">
        <f t="shared" si="1"/>
        <v>962.626</v>
      </c>
      <c r="G2202" s="6">
        <f t="shared" si="2"/>
        <v>0.9411180729</v>
      </c>
      <c r="H2202" s="6">
        <f t="shared" si="3"/>
        <v>1.433857082</v>
      </c>
      <c r="I2202" s="5" t="b">
        <f t="shared" si="4"/>
        <v>0</v>
      </c>
      <c r="J2202" s="48">
        <f t="shared" si="5"/>
        <v>0</v>
      </c>
      <c r="K2202" s="4">
        <f t="shared" si="6"/>
        <v>-299</v>
      </c>
      <c r="L2202" s="7">
        <f t="shared" si="7"/>
        <v>-0.003688680286</v>
      </c>
      <c r="M2202" s="50" t="b">
        <f t="shared" si="8"/>
        <v>0</v>
      </c>
      <c r="N2202" s="50" t="b">
        <f t="shared" si="9"/>
        <v>0</v>
      </c>
      <c r="O2202" s="50">
        <f t="shared" si="10"/>
        <v>1</v>
      </c>
      <c r="P2202" s="4">
        <f t="shared" si="39"/>
        <v>559450</v>
      </c>
      <c r="Q2202" s="21">
        <f t="shared" si="31"/>
        <v>6</v>
      </c>
      <c r="V2202" s="52"/>
      <c r="W2202" s="53" t="str">
        <f t="shared" si="33"/>
        <v/>
      </c>
      <c r="AE2202" s="16"/>
      <c r="AF2202" s="17" t="str">
        <f t="shared" si="30"/>
        <v>#VALUE!</v>
      </c>
      <c r="AG2202" s="17" t="str">
        <f t="shared" si="22"/>
        <v>#N/A</v>
      </c>
      <c r="AH2202" s="17" t="str">
        <f t="shared" si="23"/>
        <v>#N/A</v>
      </c>
      <c r="AI2202" s="34">
        <f t="shared" si="24"/>
        <v>1</v>
      </c>
      <c r="AJ2202" s="18">
        <f t="shared" si="25"/>
        <v>8078.499</v>
      </c>
      <c r="AK2202" s="18">
        <f t="shared" si="26"/>
        <v>7854.09625</v>
      </c>
      <c r="AL2202" s="18">
        <f t="shared" si="27"/>
        <v>7629.6935</v>
      </c>
    </row>
    <row r="2203" ht="12.75" customHeight="1">
      <c r="A2203" s="1">
        <v>42192.0</v>
      </c>
      <c r="B2203" s="2">
        <v>909.79</v>
      </c>
      <c r="C2203" s="3">
        <v>9250.16</v>
      </c>
      <c r="D2203" s="2">
        <v>9242.0</v>
      </c>
      <c r="E2203" s="4"/>
      <c r="F2203" s="108">
        <f t="shared" si="1"/>
        <v>850.98</v>
      </c>
      <c r="G2203" s="6">
        <f t="shared" si="2"/>
        <v>0.9686827153</v>
      </c>
      <c r="H2203" s="6">
        <f t="shared" si="3"/>
        <v>0.9292951304</v>
      </c>
      <c r="I2203" s="5" t="b">
        <f t="shared" si="4"/>
        <v>0</v>
      </c>
      <c r="J2203" s="48">
        <f t="shared" si="5"/>
        <v>0</v>
      </c>
      <c r="K2203" s="4">
        <f t="shared" si="6"/>
        <v>45</v>
      </c>
      <c r="L2203" s="7">
        <f t="shared" si="7"/>
        <v>-0.0008821469034</v>
      </c>
      <c r="M2203" s="50" t="b">
        <f t="shared" si="8"/>
        <v>0</v>
      </c>
      <c r="N2203" s="50" t="b">
        <f t="shared" si="9"/>
        <v>0</v>
      </c>
      <c r="O2203" s="50">
        <f t="shared" si="10"/>
        <v>-1</v>
      </c>
      <c r="P2203" s="4">
        <f t="shared" si="39"/>
        <v>484700</v>
      </c>
      <c r="Q2203" s="21">
        <f t="shared" si="31"/>
        <v>-5</v>
      </c>
      <c r="V2203" s="52"/>
      <c r="W2203" s="53" t="str">
        <f t="shared" si="33"/>
        <v/>
      </c>
      <c r="AE2203" s="16"/>
      <c r="AF2203" s="17" t="str">
        <f t="shared" si="30"/>
        <v>#VALUE!</v>
      </c>
      <c r="AG2203" s="17" t="str">
        <f t="shared" si="22"/>
        <v>#N/A</v>
      </c>
      <c r="AH2203" s="17" t="str">
        <f t="shared" si="23"/>
        <v>#N/A</v>
      </c>
      <c r="AI2203" s="34">
        <f t="shared" si="24"/>
        <v>1</v>
      </c>
      <c r="AJ2203" s="18">
        <f t="shared" si="25"/>
        <v>8325.144</v>
      </c>
      <c r="AK2203" s="18">
        <f t="shared" si="26"/>
        <v>8093.89</v>
      </c>
      <c r="AL2203" s="18">
        <f t="shared" si="27"/>
        <v>7862.636</v>
      </c>
    </row>
    <row r="2204" ht="12.75" customHeight="1">
      <c r="A2204" s="1">
        <v>42191.0</v>
      </c>
      <c r="B2204" s="2">
        <v>815.31</v>
      </c>
      <c r="C2204" s="3">
        <v>9255.96</v>
      </c>
      <c r="D2204" s="2">
        <v>9197.0</v>
      </c>
      <c r="E2204" s="4"/>
      <c r="F2204" s="108">
        <f t="shared" si="1"/>
        <v>851.172</v>
      </c>
      <c r="G2204" s="6">
        <f t="shared" si="2"/>
        <v>0.9686687098</v>
      </c>
      <c r="H2204" s="6">
        <f t="shared" si="3"/>
        <v>0.9302441974</v>
      </c>
      <c r="I2204" s="5" t="b">
        <f t="shared" si="4"/>
        <v>0</v>
      </c>
      <c r="J2204" s="48">
        <f t="shared" si="5"/>
        <v>0</v>
      </c>
      <c r="K2204" s="4">
        <f t="shared" si="6"/>
        <v>-107</v>
      </c>
      <c r="L2204" s="7">
        <f t="shared" si="7"/>
        <v>-0.00636994974</v>
      </c>
      <c r="M2204" s="50" t="b">
        <f t="shared" si="8"/>
        <v>0</v>
      </c>
      <c r="N2204" s="50" t="b">
        <f t="shared" si="9"/>
        <v>0</v>
      </c>
      <c r="O2204" s="50">
        <f t="shared" si="10"/>
        <v>1</v>
      </c>
      <c r="P2204" s="4">
        <f t="shared" si="39"/>
        <v>473450</v>
      </c>
      <c r="Q2204" s="21">
        <f t="shared" si="31"/>
        <v>5</v>
      </c>
      <c r="V2204" s="52"/>
      <c r="W2204" s="53" t="str">
        <f t="shared" si="33"/>
        <v/>
      </c>
      <c r="AE2204" s="16"/>
      <c r="AF2204" s="17" t="str">
        <f t="shared" si="30"/>
        <v>#VALUE!</v>
      </c>
      <c r="AG2204" s="17" t="str">
        <f t="shared" si="22"/>
        <v>#N/A</v>
      </c>
      <c r="AH2204" s="17" t="str">
        <f t="shared" si="23"/>
        <v>#N/A</v>
      </c>
      <c r="AI2204" s="34">
        <f t="shared" si="24"/>
        <v>1</v>
      </c>
      <c r="AJ2204" s="18">
        <f t="shared" si="25"/>
        <v>8330.364</v>
      </c>
      <c r="AK2204" s="18">
        <f t="shared" si="26"/>
        <v>8098.965</v>
      </c>
      <c r="AL2204" s="18">
        <f t="shared" si="27"/>
        <v>7867.566</v>
      </c>
    </row>
    <row r="2205" ht="12.75" customHeight="1">
      <c r="A2205" s="1">
        <v>42188.0</v>
      </c>
      <c r="B2205" s="2">
        <v>822.8</v>
      </c>
      <c r="C2205" s="3">
        <v>9358.23</v>
      </c>
      <c r="D2205" s="2">
        <v>9304.0</v>
      </c>
      <c r="E2205" s="4"/>
      <c r="F2205" s="5">
        <f t="shared" si="1"/>
        <v>874.778</v>
      </c>
      <c r="G2205" s="6">
        <f t="shared" si="2"/>
        <v>0.9788388054</v>
      </c>
      <c r="H2205" s="6">
        <f t="shared" si="3"/>
        <v>0.9503208073</v>
      </c>
      <c r="I2205" s="5" t="b">
        <f t="shared" si="4"/>
        <v>0</v>
      </c>
      <c r="J2205" s="48">
        <f t="shared" si="5"/>
        <v>0</v>
      </c>
      <c r="K2205" s="4">
        <f t="shared" si="6"/>
        <v>27</v>
      </c>
      <c r="L2205" s="7">
        <f t="shared" si="7"/>
        <v>-0.005794899249</v>
      </c>
      <c r="M2205" s="50" t="b">
        <f t="shared" si="8"/>
        <v>0</v>
      </c>
      <c r="N2205" s="50" t="b">
        <f t="shared" si="9"/>
        <v>0</v>
      </c>
      <c r="O2205" s="50">
        <f t="shared" si="10"/>
        <v>1</v>
      </c>
      <c r="P2205" s="4">
        <f t="shared" si="39"/>
        <v>500200</v>
      </c>
      <c r="Q2205" s="21">
        <f t="shared" si="31"/>
        <v>5</v>
      </c>
      <c r="V2205" s="52"/>
      <c r="W2205" s="53" t="str">
        <f t="shared" si="33"/>
        <v/>
      </c>
      <c r="AE2205" s="16"/>
      <c r="AF2205" s="17" t="str">
        <f t="shared" si="30"/>
        <v>#VALUE!</v>
      </c>
      <c r="AG2205" s="17" t="str">
        <f t="shared" si="22"/>
        <v>#N/A</v>
      </c>
      <c r="AH2205" s="17" t="str">
        <f t="shared" si="23"/>
        <v>#N/A</v>
      </c>
      <c r="AI2205" s="34">
        <f t="shared" si="24"/>
        <v>1</v>
      </c>
      <c r="AJ2205" s="18">
        <f t="shared" si="25"/>
        <v>8422.407</v>
      </c>
      <c r="AK2205" s="18">
        <f t="shared" si="26"/>
        <v>8188.45125</v>
      </c>
      <c r="AL2205" s="18">
        <f t="shared" si="27"/>
        <v>7954.4955</v>
      </c>
    </row>
    <row r="2206" ht="12.75" customHeight="1">
      <c r="A2206" s="1">
        <v>42187.0</v>
      </c>
      <c r="B2206" s="2">
        <v>847.31</v>
      </c>
      <c r="C2206" s="3">
        <v>9379.24</v>
      </c>
      <c r="D2206" s="2">
        <v>9277.0</v>
      </c>
      <c r="E2206" s="4"/>
      <c r="F2206" s="5">
        <f t="shared" si="1"/>
        <v>877.396</v>
      </c>
      <c r="G2206" s="6">
        <f t="shared" si="2"/>
        <v>0.9806709738</v>
      </c>
      <c r="H2206" s="6">
        <f t="shared" si="3"/>
        <v>0.9487582707</v>
      </c>
      <c r="I2206" s="5" t="b">
        <f t="shared" si="4"/>
        <v>0</v>
      </c>
      <c r="J2206" s="48">
        <f t="shared" si="5"/>
        <v>0</v>
      </c>
      <c r="K2206" s="4">
        <f t="shared" si="6"/>
        <v>-17</v>
      </c>
      <c r="L2206" s="7">
        <f t="shared" si="7"/>
        <v>-0.01090066999</v>
      </c>
      <c r="M2206" s="50" t="b">
        <f t="shared" si="8"/>
        <v>0</v>
      </c>
      <c r="N2206" s="50" t="b">
        <f t="shared" si="9"/>
        <v>0</v>
      </c>
      <c r="O2206" s="50">
        <f t="shared" si="10"/>
        <v>1</v>
      </c>
      <c r="P2206" s="4">
        <f t="shared" si="39"/>
        <v>493450</v>
      </c>
      <c r="Q2206" s="21">
        <f t="shared" si="31"/>
        <v>5</v>
      </c>
      <c r="V2206" s="52"/>
      <c r="W2206" s="53" t="str">
        <f t="shared" si="33"/>
        <v/>
      </c>
      <c r="AE2206" s="16"/>
      <c r="AF2206" s="17" t="str">
        <f t="shared" si="30"/>
        <v>#VALUE!</v>
      </c>
      <c r="AG2206" s="17" t="str">
        <f t="shared" si="22"/>
        <v>#N/A</v>
      </c>
      <c r="AH2206" s="17" t="str">
        <f t="shared" si="23"/>
        <v>#N/A</v>
      </c>
      <c r="AI2206" s="34">
        <f t="shared" si="24"/>
        <v>1</v>
      </c>
      <c r="AJ2206" s="18">
        <f t="shared" si="25"/>
        <v>8441.316</v>
      </c>
      <c r="AK2206" s="18">
        <f t="shared" si="26"/>
        <v>8206.835</v>
      </c>
      <c r="AL2206" s="18">
        <f t="shared" si="27"/>
        <v>7972.354</v>
      </c>
    </row>
    <row r="2207" ht="12.75" customHeight="1">
      <c r="A2207" s="1">
        <v>42186.0</v>
      </c>
      <c r="B2207" s="2">
        <v>859.69</v>
      </c>
      <c r="C2207" s="3">
        <v>9375.23</v>
      </c>
      <c r="D2207" s="2">
        <v>9294.0</v>
      </c>
      <c r="E2207" s="4"/>
      <c r="F2207" s="5">
        <f t="shared" si="1"/>
        <v>910.516</v>
      </c>
      <c r="G2207" s="6">
        <f t="shared" si="2"/>
        <v>0.9798032238</v>
      </c>
      <c r="H2207" s="6">
        <f t="shared" si="3"/>
        <v>1.028623249</v>
      </c>
      <c r="I2207" s="5" t="b">
        <f t="shared" si="4"/>
        <v>0</v>
      </c>
      <c r="J2207" s="48">
        <f t="shared" si="5"/>
        <v>0</v>
      </c>
      <c r="K2207" s="4">
        <f t="shared" si="6"/>
        <v>82</v>
      </c>
      <c r="L2207" s="7">
        <f t="shared" si="7"/>
        <v>-0.008664320769</v>
      </c>
      <c r="M2207" s="50" t="b">
        <f t="shared" si="8"/>
        <v>0</v>
      </c>
      <c r="N2207" s="50" t="b">
        <f t="shared" si="9"/>
        <v>0</v>
      </c>
      <c r="O2207" s="50">
        <f t="shared" si="10"/>
        <v>1</v>
      </c>
      <c r="P2207" s="4">
        <f t="shared" si="39"/>
        <v>497700</v>
      </c>
      <c r="Q2207" s="21">
        <f t="shared" si="31"/>
        <v>5</v>
      </c>
      <c r="V2207" s="52"/>
      <c r="W2207" s="53" t="str">
        <f t="shared" si="33"/>
        <v/>
      </c>
      <c r="AE2207" s="16"/>
      <c r="AF2207" s="17" t="str">
        <f t="shared" si="30"/>
        <v>#VALUE!</v>
      </c>
      <c r="AG2207" s="17" t="str">
        <f t="shared" si="22"/>
        <v>#N/A</v>
      </c>
      <c r="AH2207" s="17" t="str">
        <f t="shared" si="23"/>
        <v>#N/A</v>
      </c>
      <c r="AI2207" s="34">
        <f t="shared" si="24"/>
        <v>1</v>
      </c>
      <c r="AJ2207" s="18">
        <f t="shared" si="25"/>
        <v>8437.707</v>
      </c>
      <c r="AK2207" s="18">
        <f t="shared" si="26"/>
        <v>8203.32625</v>
      </c>
      <c r="AL2207" s="18">
        <f t="shared" si="27"/>
        <v>7968.9455</v>
      </c>
    </row>
    <row r="2208" ht="12.75" customHeight="1">
      <c r="A2208" s="1">
        <v>42185.0</v>
      </c>
      <c r="B2208" s="2">
        <v>910.75</v>
      </c>
      <c r="C2208" s="3">
        <v>9323.02</v>
      </c>
      <c r="D2208" s="2">
        <v>9212.0</v>
      </c>
      <c r="E2208" s="4"/>
      <c r="F2208" s="5">
        <f t="shared" si="1"/>
        <v>894.052</v>
      </c>
      <c r="G2208" s="6">
        <f t="shared" si="2"/>
        <v>0.9739649073</v>
      </c>
      <c r="H2208" s="6">
        <f t="shared" si="3"/>
        <v>1.027500507</v>
      </c>
      <c r="I2208" s="5" t="b">
        <f t="shared" si="4"/>
        <v>0</v>
      </c>
      <c r="J2208" s="48">
        <f t="shared" si="5"/>
        <v>0</v>
      </c>
      <c r="K2208" s="4">
        <f t="shared" si="6"/>
        <v>74</v>
      </c>
      <c r="L2208" s="7">
        <f t="shared" si="7"/>
        <v>-0.01190815852</v>
      </c>
      <c r="M2208" s="50" t="b">
        <f t="shared" si="8"/>
        <v>0</v>
      </c>
      <c r="N2208" s="50" t="b">
        <f t="shared" si="9"/>
        <v>0</v>
      </c>
      <c r="O2208" s="50">
        <f t="shared" si="10"/>
        <v>1</v>
      </c>
      <c r="P2208" s="4">
        <f t="shared" si="39"/>
        <v>477200</v>
      </c>
      <c r="Q2208" s="21">
        <f t="shared" si="31"/>
        <v>5</v>
      </c>
      <c r="V2208" s="52"/>
      <c r="W2208" s="53" t="str">
        <f t="shared" si="33"/>
        <v/>
      </c>
      <c r="AE2208" s="16"/>
      <c r="AF2208" s="17" t="str">
        <f t="shared" si="30"/>
        <v>#VALUE!</v>
      </c>
      <c r="AG2208" s="17" t="str">
        <f t="shared" si="22"/>
        <v>#N/A</v>
      </c>
      <c r="AH2208" s="17" t="str">
        <f t="shared" si="23"/>
        <v>#N/A</v>
      </c>
      <c r="AI2208" s="34">
        <f t="shared" si="24"/>
        <v>1</v>
      </c>
      <c r="AJ2208" s="18">
        <f t="shared" si="25"/>
        <v>8390.718</v>
      </c>
      <c r="AK2208" s="18">
        <f t="shared" si="26"/>
        <v>8157.6425</v>
      </c>
      <c r="AL2208" s="18">
        <f t="shared" si="27"/>
        <v>7924.567</v>
      </c>
    </row>
    <row r="2209" ht="12.75" customHeight="1">
      <c r="A2209" s="1">
        <v>42184.0</v>
      </c>
      <c r="B2209" s="2">
        <v>933.34</v>
      </c>
      <c r="C2209" s="3">
        <v>9236.1</v>
      </c>
      <c r="D2209" s="2">
        <v>9138.0</v>
      </c>
      <c r="E2209" s="4"/>
      <c r="F2209" s="5">
        <f t="shared" si="1"/>
        <v>911.368</v>
      </c>
      <c r="G2209" s="6">
        <f t="shared" si="2"/>
        <v>0.9645743808</v>
      </c>
      <c r="H2209" s="6">
        <f t="shared" si="3"/>
        <v>1.028440828</v>
      </c>
      <c r="I2209" s="5" t="b">
        <f t="shared" si="4"/>
        <v>1</v>
      </c>
      <c r="J2209" s="48">
        <f t="shared" si="5"/>
        <v>0</v>
      </c>
      <c r="K2209" s="4">
        <f t="shared" si="6"/>
        <v>-183</v>
      </c>
      <c r="L2209" s="7">
        <f t="shared" si="7"/>
        <v>-0.01062136616</v>
      </c>
      <c r="M2209" s="50" t="b">
        <f t="shared" si="8"/>
        <v>0</v>
      </c>
      <c r="N2209" s="50" t="b">
        <f t="shared" si="9"/>
        <v>0</v>
      </c>
      <c r="O2209" s="50">
        <f t="shared" si="10"/>
        <v>1</v>
      </c>
      <c r="P2209" s="4">
        <f t="shared" si="39"/>
        <v>458700</v>
      </c>
      <c r="Q2209" s="21">
        <f t="shared" si="31"/>
        <v>5</v>
      </c>
      <c r="V2209" s="52"/>
      <c r="W2209" s="53" t="str">
        <f t="shared" si="33"/>
        <v/>
      </c>
      <c r="AE2209" s="16"/>
      <c r="AF2209" s="17" t="str">
        <f t="shared" si="30"/>
        <v>#VALUE!</v>
      </c>
      <c r="AG2209" s="17" t="str">
        <f t="shared" si="22"/>
        <v>#N/A</v>
      </c>
      <c r="AH2209" s="17" t="str">
        <f t="shared" si="23"/>
        <v>#N/A</v>
      </c>
      <c r="AI2209" s="34">
        <f t="shared" si="24"/>
        <v>1</v>
      </c>
      <c r="AJ2209" s="18">
        <f t="shared" si="25"/>
        <v>8312.49</v>
      </c>
      <c r="AK2209" s="18">
        <f t="shared" si="26"/>
        <v>8081.5875</v>
      </c>
      <c r="AL2209" s="18">
        <f t="shared" si="27"/>
        <v>7850.685</v>
      </c>
    </row>
    <row r="2210" ht="12.75" customHeight="1">
      <c r="A2210" s="1">
        <v>42181.0</v>
      </c>
      <c r="B2210" s="2">
        <v>835.89</v>
      </c>
      <c r="C2210" s="3">
        <v>9462.57</v>
      </c>
      <c r="D2210" s="2">
        <v>9321.0</v>
      </c>
      <c r="E2210" s="4"/>
      <c r="F2210" s="5">
        <f t="shared" si="1"/>
        <v>903.298</v>
      </c>
      <c r="G2210" s="6">
        <f t="shared" si="2"/>
        <v>0.9876235808</v>
      </c>
      <c r="H2210" s="6">
        <f t="shared" si="3"/>
        <v>1.026353521</v>
      </c>
      <c r="I2210" s="5" t="b">
        <f t="shared" si="4"/>
        <v>0</v>
      </c>
      <c r="J2210" s="48">
        <f t="shared" si="5"/>
        <v>0</v>
      </c>
      <c r="K2210" s="4">
        <f t="shared" si="6"/>
        <v>-19</v>
      </c>
      <c r="L2210" s="7">
        <f t="shared" si="7"/>
        <v>-0.01496105181</v>
      </c>
      <c r="M2210" s="50" t="b">
        <f t="shared" si="8"/>
        <v>0</v>
      </c>
      <c r="N2210" s="50" t="b">
        <f t="shared" si="9"/>
        <v>0</v>
      </c>
      <c r="O2210" s="50">
        <f t="shared" si="10"/>
        <v>1</v>
      </c>
      <c r="P2210" s="4">
        <f t="shared" si="39"/>
        <v>513600</v>
      </c>
      <c r="Q2210" s="21">
        <f t="shared" si="31"/>
        <v>6</v>
      </c>
      <c r="V2210" s="52"/>
      <c r="W2210" s="53" t="str">
        <f t="shared" si="33"/>
        <v/>
      </c>
      <c r="AE2210" s="16"/>
      <c r="AF2210" s="17" t="str">
        <f t="shared" si="30"/>
        <v>#VALUE!</v>
      </c>
      <c r="AG2210" s="17" t="str">
        <f t="shared" si="22"/>
        <v>#N/A</v>
      </c>
      <c r="AH2210" s="17" t="str">
        <f t="shared" si="23"/>
        <v>#N/A</v>
      </c>
      <c r="AI2210" s="34">
        <f t="shared" si="24"/>
        <v>1</v>
      </c>
      <c r="AJ2210" s="18">
        <f t="shared" si="25"/>
        <v>8516.313</v>
      </c>
      <c r="AK2210" s="18">
        <f t="shared" si="26"/>
        <v>8279.74875</v>
      </c>
      <c r="AL2210" s="18">
        <f t="shared" si="27"/>
        <v>8043.1845</v>
      </c>
    </row>
    <row r="2211" ht="12.75" customHeight="1">
      <c r="A2211" s="1">
        <v>42180.0</v>
      </c>
      <c r="B2211" s="2">
        <v>1012.91</v>
      </c>
      <c r="C2211" s="3">
        <v>9476.34</v>
      </c>
      <c r="D2211" s="2">
        <v>9340.0</v>
      </c>
      <c r="E2211" s="4"/>
      <c r="F2211" s="5">
        <f t="shared" si="1"/>
        <v>899.2</v>
      </c>
      <c r="G2211" s="6">
        <f t="shared" si="2"/>
        <v>0.9889587627</v>
      </c>
      <c r="H2211" s="6">
        <f t="shared" si="3"/>
        <v>1.025216701</v>
      </c>
      <c r="I2211" s="5" t="b">
        <f t="shared" si="4"/>
        <v>0</v>
      </c>
      <c r="J2211" s="48">
        <f t="shared" si="5"/>
        <v>0</v>
      </c>
      <c r="K2211" s="4">
        <f t="shared" si="6"/>
        <v>93</v>
      </c>
      <c r="L2211" s="7">
        <f t="shared" si="7"/>
        <v>-0.01438741117</v>
      </c>
      <c r="M2211" s="50" t="b">
        <f t="shared" si="8"/>
        <v>0</v>
      </c>
      <c r="N2211" s="50" t="b">
        <f t="shared" si="9"/>
        <v>0</v>
      </c>
      <c r="O2211" s="50">
        <f t="shared" si="10"/>
        <v>1</v>
      </c>
      <c r="P2211" s="4">
        <f t="shared" si="39"/>
        <v>519300</v>
      </c>
      <c r="Q2211" s="21">
        <f t="shared" si="31"/>
        <v>6</v>
      </c>
      <c r="V2211" s="52"/>
      <c r="W2211" s="53" t="str">
        <f t="shared" si="33"/>
        <v/>
      </c>
      <c r="AE2211" s="16"/>
      <c r="AF2211" s="17" t="str">
        <f t="shared" si="30"/>
        <v>#VALUE!</v>
      </c>
      <c r="AG2211" s="17" t="str">
        <f t="shared" si="22"/>
        <v>#N/A</v>
      </c>
      <c r="AH2211" s="17" t="str">
        <f t="shared" si="23"/>
        <v>#N/A</v>
      </c>
      <c r="AI2211" s="34">
        <f t="shared" si="24"/>
        <v>1</v>
      </c>
      <c r="AJ2211" s="18">
        <f t="shared" si="25"/>
        <v>8528.706</v>
      </c>
      <c r="AK2211" s="18">
        <f t="shared" si="26"/>
        <v>8291.7975</v>
      </c>
      <c r="AL2211" s="18">
        <f t="shared" si="27"/>
        <v>8054.889</v>
      </c>
    </row>
    <row r="2212" ht="12.75" customHeight="1">
      <c r="A2212" s="1">
        <v>42179.0</v>
      </c>
      <c r="B2212" s="2">
        <v>777.37</v>
      </c>
      <c r="C2212" s="3">
        <v>9397.31</v>
      </c>
      <c r="D2212" s="2">
        <v>9247.0</v>
      </c>
      <c r="E2212" s="4"/>
      <c r="F2212" s="5">
        <f t="shared" si="1"/>
        <v>879.814</v>
      </c>
      <c r="G2212" s="6">
        <f t="shared" si="2"/>
        <v>0.9806644234</v>
      </c>
      <c r="H2212" s="6">
        <f t="shared" si="3"/>
        <v>1.007737069</v>
      </c>
      <c r="I2212" s="5" t="b">
        <f t="shared" si="4"/>
        <v>0</v>
      </c>
      <c r="J2212" s="48">
        <f t="shared" si="5"/>
        <v>0</v>
      </c>
      <c r="K2212" s="4">
        <f t="shared" si="6"/>
        <v>16</v>
      </c>
      <c r="L2212" s="7">
        <f t="shared" si="7"/>
        <v>-0.01599500283</v>
      </c>
      <c r="M2212" s="50" t="b">
        <f t="shared" si="8"/>
        <v>0</v>
      </c>
      <c r="N2212" s="50" t="b">
        <f t="shared" si="9"/>
        <v>0</v>
      </c>
      <c r="O2212" s="50">
        <f t="shared" si="10"/>
        <v>1</v>
      </c>
      <c r="P2212" s="4">
        <f t="shared" si="39"/>
        <v>496050</v>
      </c>
      <c r="Q2212" s="21">
        <f t="shared" si="31"/>
        <v>5</v>
      </c>
      <c r="V2212" s="52"/>
      <c r="W2212" s="53" t="str">
        <f t="shared" si="33"/>
        <v/>
      </c>
      <c r="AE2212" s="16"/>
      <c r="AF2212" s="17" t="str">
        <f t="shared" si="30"/>
        <v>#VALUE!</v>
      </c>
      <c r="AG2212" s="17" t="str">
        <f t="shared" si="22"/>
        <v>#N/A</v>
      </c>
      <c r="AH2212" s="17" t="str">
        <f t="shared" si="23"/>
        <v>#N/A</v>
      </c>
      <c r="AI2212" s="34">
        <f t="shared" si="24"/>
        <v>1</v>
      </c>
      <c r="AJ2212" s="18">
        <f t="shared" si="25"/>
        <v>8457.579</v>
      </c>
      <c r="AK2212" s="18">
        <f t="shared" si="26"/>
        <v>8222.64625</v>
      </c>
      <c r="AL2212" s="18">
        <f t="shared" si="27"/>
        <v>7987.7135</v>
      </c>
    </row>
    <row r="2213" ht="12.75" customHeight="1">
      <c r="A2213" s="1">
        <v>42178.0</v>
      </c>
      <c r="B2213" s="2">
        <v>997.33</v>
      </c>
      <c r="C2213" s="3">
        <v>9391.14</v>
      </c>
      <c r="D2213" s="2">
        <v>9231.0</v>
      </c>
      <c r="E2213" s="4"/>
      <c r="F2213" s="5">
        <f t="shared" si="1"/>
        <v>881.116</v>
      </c>
      <c r="G2213" s="6">
        <f t="shared" si="2"/>
        <v>0.979642615</v>
      </c>
      <c r="H2213" s="6">
        <f t="shared" si="3"/>
        <v>1.001422647</v>
      </c>
      <c r="I2213" s="5" t="b">
        <f t="shared" si="4"/>
        <v>1</v>
      </c>
      <c r="J2213" s="48">
        <f t="shared" si="5"/>
        <v>0</v>
      </c>
      <c r="K2213" s="4">
        <f t="shared" si="6"/>
        <v>49</v>
      </c>
      <c r="L2213" s="7">
        <f t="shared" si="7"/>
        <v>-0.01705224286</v>
      </c>
      <c r="M2213" s="50" t="b">
        <f t="shared" si="8"/>
        <v>0</v>
      </c>
      <c r="N2213" s="50" t="b">
        <f t="shared" si="9"/>
        <v>0</v>
      </c>
      <c r="O2213" s="50">
        <f t="shared" si="10"/>
        <v>1</v>
      </c>
      <c r="P2213" s="4">
        <f t="shared" si="39"/>
        <v>492050</v>
      </c>
      <c r="Q2213" s="21">
        <f t="shared" si="31"/>
        <v>5</v>
      </c>
      <c r="V2213" s="52"/>
      <c r="W2213" s="53" t="str">
        <f t="shared" si="33"/>
        <v/>
      </c>
      <c r="AE2213" s="16"/>
      <c r="AF2213" s="17" t="str">
        <f t="shared" si="30"/>
        <v>#VALUE!</v>
      </c>
      <c r="AG2213" s="17" t="str">
        <f t="shared" si="22"/>
        <v>#N/A</v>
      </c>
      <c r="AH2213" s="17" t="str">
        <f t="shared" si="23"/>
        <v>#N/A</v>
      </c>
      <c r="AI2213" s="34">
        <f t="shared" si="24"/>
        <v>1</v>
      </c>
      <c r="AJ2213" s="18">
        <f t="shared" si="25"/>
        <v>8452.026</v>
      </c>
      <c r="AK2213" s="18">
        <f t="shared" si="26"/>
        <v>8217.2475</v>
      </c>
      <c r="AL2213" s="18">
        <f t="shared" si="27"/>
        <v>7982.469</v>
      </c>
    </row>
    <row r="2214" ht="12.75" customHeight="1">
      <c r="A2214" s="1">
        <v>42177.0</v>
      </c>
      <c r="B2214" s="2">
        <v>892.99</v>
      </c>
      <c r="C2214" s="3">
        <v>9341.77</v>
      </c>
      <c r="D2214" s="2">
        <v>9182.0</v>
      </c>
      <c r="E2214" s="4"/>
      <c r="F2214" s="5">
        <f t="shared" si="1"/>
        <v>830.796</v>
      </c>
      <c r="G2214" s="6">
        <f t="shared" si="2"/>
        <v>0.974023997</v>
      </c>
      <c r="H2214" s="6">
        <f t="shared" si="3"/>
        <v>0.9205229341</v>
      </c>
      <c r="I2214" s="5" t="b">
        <f t="shared" si="4"/>
        <v>1</v>
      </c>
      <c r="J2214" s="48">
        <f t="shared" si="5"/>
        <v>0</v>
      </c>
      <c r="K2214" s="4">
        <f t="shared" si="6"/>
        <v>133</v>
      </c>
      <c r="L2214" s="7">
        <f t="shared" si="7"/>
        <v>-0.01710275462</v>
      </c>
      <c r="M2214" s="50" t="b">
        <f t="shared" si="8"/>
        <v>0</v>
      </c>
      <c r="N2214" s="50" t="b">
        <f t="shared" si="9"/>
        <v>0</v>
      </c>
      <c r="O2214" s="50">
        <f t="shared" si="10"/>
        <v>1</v>
      </c>
      <c r="P2214" s="4">
        <f t="shared" si="39"/>
        <v>479800</v>
      </c>
      <c r="Q2214" s="21">
        <f t="shared" si="31"/>
        <v>5</v>
      </c>
      <c r="V2214" s="52"/>
      <c r="W2214" s="53" t="str">
        <f t="shared" si="33"/>
        <v/>
      </c>
      <c r="AE2214" s="16"/>
      <c r="AF2214" s="17" t="str">
        <f t="shared" si="30"/>
        <v>#VALUE!</v>
      </c>
      <c r="AG2214" s="17" t="str">
        <f t="shared" si="22"/>
        <v>#N/A</v>
      </c>
      <c r="AH2214" s="17" t="str">
        <f t="shared" si="23"/>
        <v>#N/A</v>
      </c>
      <c r="AI2214" s="34">
        <f t="shared" si="24"/>
        <v>1</v>
      </c>
      <c r="AJ2214" s="18">
        <f t="shared" si="25"/>
        <v>8407.593</v>
      </c>
      <c r="AK2214" s="18">
        <f t="shared" si="26"/>
        <v>8174.04875</v>
      </c>
      <c r="AL2214" s="18">
        <f t="shared" si="27"/>
        <v>7940.5045</v>
      </c>
    </row>
    <row r="2215" ht="12.75" customHeight="1">
      <c r="A2215" s="1">
        <v>42173.0</v>
      </c>
      <c r="B2215" s="2">
        <v>815.4</v>
      </c>
      <c r="C2215" s="3">
        <v>9218.37</v>
      </c>
      <c r="D2215" s="2">
        <v>9049.0</v>
      </c>
      <c r="E2215" s="4"/>
      <c r="F2215" s="5">
        <f t="shared" si="1"/>
        <v>815.674</v>
      </c>
      <c r="G2215" s="6">
        <f t="shared" si="2"/>
        <v>0.9605068622</v>
      </c>
      <c r="H2215" s="6">
        <f t="shared" si="3"/>
        <v>0.9196084685</v>
      </c>
      <c r="I2215" s="5" t="b">
        <f t="shared" si="4"/>
        <v>1</v>
      </c>
      <c r="J2215" s="48">
        <f t="shared" si="5"/>
        <v>-1</v>
      </c>
      <c r="K2215" s="4">
        <f t="shared" si="6"/>
        <v>-133</v>
      </c>
      <c r="L2215" s="7">
        <f t="shared" si="7"/>
        <v>-0.01837309633</v>
      </c>
      <c r="M2215" s="50" t="b">
        <f t="shared" si="8"/>
        <v>0</v>
      </c>
      <c r="N2215" s="50" t="b">
        <f t="shared" si="9"/>
        <v>1</v>
      </c>
      <c r="O2215" s="50">
        <f t="shared" si="10"/>
        <v>-1</v>
      </c>
      <c r="P2215" s="4">
        <f t="shared" si="39"/>
        <v>519700</v>
      </c>
      <c r="Q2215" s="21">
        <f t="shared" si="31"/>
        <v>-6</v>
      </c>
      <c r="V2215" s="52"/>
      <c r="W2215" s="53" t="str">
        <f t="shared" si="33"/>
        <v/>
      </c>
      <c r="AE2215" s="16"/>
      <c r="AF2215" s="17" t="str">
        <f t="shared" si="30"/>
        <v>#VALUE!</v>
      </c>
      <c r="AG2215" s="17" t="str">
        <f t="shared" si="22"/>
        <v>#N/A</v>
      </c>
      <c r="AH2215" s="17" t="str">
        <f t="shared" si="23"/>
        <v>#N/A</v>
      </c>
      <c r="AI2215" s="34">
        <f t="shared" si="24"/>
        <v>1</v>
      </c>
      <c r="AJ2215" s="18">
        <f t="shared" si="25"/>
        <v>8296.533</v>
      </c>
      <c r="AK2215" s="18">
        <f t="shared" si="26"/>
        <v>8066.07375</v>
      </c>
      <c r="AL2215" s="18">
        <f t="shared" si="27"/>
        <v>7835.6145</v>
      </c>
    </row>
    <row r="2216" ht="12.75" customHeight="1">
      <c r="A2216" s="1">
        <v>42172.0</v>
      </c>
      <c r="B2216" s="2">
        <v>915.98</v>
      </c>
      <c r="C2216" s="3">
        <v>9189.83</v>
      </c>
      <c r="D2216" s="2">
        <v>9182.0</v>
      </c>
      <c r="E2216" s="4"/>
      <c r="F2216" s="5">
        <f t="shared" si="1"/>
        <v>847.308</v>
      </c>
      <c r="G2216" s="6">
        <f t="shared" si="2"/>
        <v>0.9566365162</v>
      </c>
      <c r="H2216" s="6">
        <f t="shared" si="3"/>
        <v>0.9737847195</v>
      </c>
      <c r="I2216" s="5" t="b">
        <f t="shared" si="4"/>
        <v>0</v>
      </c>
      <c r="J2216" s="48">
        <f t="shared" si="5"/>
        <v>0</v>
      </c>
      <c r="K2216" s="4">
        <f t="shared" si="6"/>
        <v>-33</v>
      </c>
      <c r="L2216" s="7">
        <f t="shared" si="7"/>
        <v>-0.0008520288188</v>
      </c>
      <c r="M2216" s="50" t="b">
        <f t="shared" si="8"/>
        <v>0</v>
      </c>
      <c r="N2216" s="50" t="b">
        <f t="shared" si="9"/>
        <v>0</v>
      </c>
      <c r="O2216" s="50">
        <f t="shared" si="10"/>
        <v>-1</v>
      </c>
      <c r="P2216" s="4">
        <f t="shared" si="39"/>
        <v>486450</v>
      </c>
      <c r="Q2216" s="21">
        <f t="shared" si="31"/>
        <v>-5</v>
      </c>
      <c r="V2216" s="52"/>
      <c r="W2216" s="53" t="str">
        <f t="shared" si="33"/>
        <v/>
      </c>
      <c r="AE2216" s="16"/>
      <c r="AF2216" s="17" t="str">
        <f t="shared" si="30"/>
        <v>#VALUE!</v>
      </c>
      <c r="AG2216" s="17" t="str">
        <f t="shared" si="22"/>
        <v>#N/A</v>
      </c>
      <c r="AH2216" s="17" t="str">
        <f t="shared" si="23"/>
        <v>#N/A</v>
      </c>
      <c r="AI2216" s="34">
        <f t="shared" si="24"/>
        <v>1</v>
      </c>
      <c r="AJ2216" s="18">
        <f t="shared" si="25"/>
        <v>8270.847</v>
      </c>
      <c r="AK2216" s="18">
        <f t="shared" si="26"/>
        <v>8041.10125</v>
      </c>
      <c r="AL2216" s="18">
        <f t="shared" si="27"/>
        <v>7811.3555</v>
      </c>
    </row>
    <row r="2217" ht="12.75" customHeight="1">
      <c r="A2217" s="1">
        <v>42171.0</v>
      </c>
      <c r="B2217" s="2">
        <v>783.88</v>
      </c>
      <c r="C2217" s="3">
        <v>9212.78</v>
      </c>
      <c r="D2217" s="2">
        <v>9215.0</v>
      </c>
      <c r="E2217" s="4"/>
      <c r="F2217" s="5">
        <f t="shared" si="1"/>
        <v>860.2</v>
      </c>
      <c r="G2217" s="6">
        <f t="shared" si="2"/>
        <v>0.9580949211</v>
      </c>
      <c r="H2217" s="6">
        <f t="shared" si="3"/>
        <v>0.9758400526</v>
      </c>
      <c r="I2217" s="5" t="b">
        <f t="shared" si="4"/>
        <v>0</v>
      </c>
      <c r="J2217" s="48">
        <f t="shared" si="5"/>
        <v>0</v>
      </c>
      <c r="K2217" s="4">
        <f t="shared" si="6"/>
        <v>-29</v>
      </c>
      <c r="L2217" s="7">
        <f t="shared" si="7"/>
        <v>0.0002409696096</v>
      </c>
      <c r="M2217" s="50" t="b">
        <f t="shared" si="8"/>
        <v>0</v>
      </c>
      <c r="N2217" s="50" t="b">
        <f t="shared" si="9"/>
        <v>0</v>
      </c>
      <c r="O2217" s="50">
        <f t="shared" si="10"/>
        <v>-1</v>
      </c>
      <c r="P2217" s="4">
        <f t="shared" si="39"/>
        <v>478200</v>
      </c>
      <c r="Q2217" s="21">
        <f t="shared" si="31"/>
        <v>-5</v>
      </c>
      <c r="V2217" s="52"/>
      <c r="W2217" s="53" t="str">
        <f t="shared" si="33"/>
        <v/>
      </c>
      <c r="AE2217" s="16"/>
      <c r="AF2217" s="17" t="str">
        <f t="shared" si="30"/>
        <v>#VALUE!</v>
      </c>
      <c r="AG2217" s="17" t="str">
        <f t="shared" si="22"/>
        <v>#N/A</v>
      </c>
      <c r="AH2217" s="17" t="str">
        <f t="shared" si="23"/>
        <v>#N/A</v>
      </c>
      <c r="AI2217" s="34">
        <f t="shared" si="24"/>
        <v>1</v>
      </c>
      <c r="AJ2217" s="18">
        <f t="shared" si="25"/>
        <v>8291.502</v>
      </c>
      <c r="AK2217" s="18">
        <f t="shared" si="26"/>
        <v>8061.1825</v>
      </c>
      <c r="AL2217" s="18">
        <f t="shared" si="27"/>
        <v>7830.863</v>
      </c>
    </row>
    <row r="2218" ht="12.75" customHeight="1">
      <c r="A2218" s="1">
        <v>42170.0</v>
      </c>
      <c r="B2218" s="2">
        <v>745.73</v>
      </c>
      <c r="C2218" s="3">
        <v>9259.48</v>
      </c>
      <c r="D2218" s="2">
        <v>9244.0</v>
      </c>
      <c r="E2218" s="4"/>
      <c r="F2218" s="5">
        <f t="shared" si="1"/>
        <v>918.916</v>
      </c>
      <c r="G2218" s="6">
        <f t="shared" si="2"/>
        <v>0.9620778391</v>
      </c>
      <c r="H2218" s="6">
        <f t="shared" si="3"/>
        <v>1.065624464</v>
      </c>
      <c r="I2218" s="5" t="b">
        <f t="shared" si="4"/>
        <v>0</v>
      </c>
      <c r="J2218" s="48">
        <f t="shared" si="5"/>
        <v>0</v>
      </c>
      <c r="K2218" s="4">
        <f t="shared" si="6"/>
        <v>-23</v>
      </c>
      <c r="L2218" s="7">
        <f t="shared" si="7"/>
        <v>-0.001671800144</v>
      </c>
      <c r="M2218" s="50" t="b">
        <f t="shared" si="8"/>
        <v>0</v>
      </c>
      <c r="N2218" s="50" t="b">
        <f t="shared" si="9"/>
        <v>0</v>
      </c>
      <c r="O2218" s="50">
        <f t="shared" si="10"/>
        <v>1</v>
      </c>
      <c r="P2218" s="4">
        <f t="shared" si="39"/>
        <v>485450</v>
      </c>
      <c r="Q2218" s="21">
        <f t="shared" si="31"/>
        <v>5</v>
      </c>
      <c r="V2218" s="52"/>
      <c r="W2218" s="53" t="str">
        <f t="shared" si="33"/>
        <v/>
      </c>
      <c r="AE2218" s="16"/>
      <c r="AF2218" s="17" t="str">
        <f t="shared" si="30"/>
        <v>#VALUE!</v>
      </c>
      <c r="AG2218" s="17" t="str">
        <f t="shared" si="22"/>
        <v>#N/A</v>
      </c>
      <c r="AH2218" s="17" t="str">
        <f t="shared" si="23"/>
        <v>#N/A</v>
      </c>
      <c r="AI2218" s="34">
        <f t="shared" si="24"/>
        <v>1</v>
      </c>
      <c r="AJ2218" s="18">
        <f t="shared" si="25"/>
        <v>8333.532</v>
      </c>
      <c r="AK2218" s="18">
        <f t="shared" si="26"/>
        <v>8102.045</v>
      </c>
      <c r="AL2218" s="18">
        <f t="shared" si="27"/>
        <v>7870.558</v>
      </c>
    </row>
    <row r="2219" ht="12.75" customHeight="1">
      <c r="A2219" s="1">
        <v>42167.0</v>
      </c>
      <c r="B2219" s="2">
        <v>817.38</v>
      </c>
      <c r="C2219" s="3">
        <v>9301.93</v>
      </c>
      <c r="D2219" s="2">
        <v>9267.0</v>
      </c>
      <c r="E2219" s="4"/>
      <c r="F2219" s="5">
        <f t="shared" si="1"/>
        <v>960.3</v>
      </c>
      <c r="G2219" s="6">
        <f t="shared" si="2"/>
        <v>0.9658295844</v>
      </c>
      <c r="H2219" s="6">
        <f t="shared" si="3"/>
        <v>1.060347233</v>
      </c>
      <c r="I2219" s="5" t="b">
        <f t="shared" si="4"/>
        <v>0</v>
      </c>
      <c r="J2219" s="48">
        <f t="shared" si="5"/>
        <v>0</v>
      </c>
      <c r="K2219" s="4">
        <f t="shared" si="6"/>
        <v>-21</v>
      </c>
      <c r="L2219" s="7">
        <f t="shared" si="7"/>
        <v>-0.003755134687</v>
      </c>
      <c r="M2219" s="50" t="b">
        <f t="shared" si="8"/>
        <v>0</v>
      </c>
      <c r="N2219" s="50" t="b">
        <f t="shared" si="9"/>
        <v>0</v>
      </c>
      <c r="O2219" s="50">
        <f t="shared" si="10"/>
        <v>1</v>
      </c>
      <c r="P2219" s="4">
        <f t="shared" si="39"/>
        <v>491200</v>
      </c>
      <c r="Q2219" s="21">
        <f t="shared" si="31"/>
        <v>5</v>
      </c>
      <c r="V2219" s="52"/>
      <c r="W2219" s="53" t="str">
        <f t="shared" si="33"/>
        <v/>
      </c>
      <c r="AE2219" s="16"/>
      <c r="AF2219" s="17" t="str">
        <f t="shared" si="30"/>
        <v>#VALUE!</v>
      </c>
      <c r="AG2219" s="17" t="str">
        <f t="shared" si="22"/>
        <v>#N/A</v>
      </c>
      <c r="AH2219" s="17" t="str">
        <f t="shared" si="23"/>
        <v>#N/A</v>
      </c>
      <c r="AI2219" s="34">
        <f t="shared" si="24"/>
        <v>1</v>
      </c>
      <c r="AJ2219" s="18">
        <f t="shared" si="25"/>
        <v>8371.737</v>
      </c>
      <c r="AK2219" s="18">
        <f t="shared" si="26"/>
        <v>8139.18875</v>
      </c>
      <c r="AL2219" s="18">
        <f t="shared" si="27"/>
        <v>7906.6405</v>
      </c>
    </row>
    <row r="2220" ht="12.75" customHeight="1">
      <c r="A2220" s="1">
        <v>42166.0</v>
      </c>
      <c r="B2220" s="2">
        <v>973.57</v>
      </c>
      <c r="C2220" s="3">
        <v>9302.49</v>
      </c>
      <c r="D2220" s="2">
        <v>9288.0</v>
      </c>
      <c r="E2220" s="4"/>
      <c r="F2220" s="5">
        <f t="shared" si="1"/>
        <v>1016.938</v>
      </c>
      <c r="G2220" s="6">
        <f t="shared" si="2"/>
        <v>0.9654908982</v>
      </c>
      <c r="H2220" s="6">
        <f t="shared" si="3"/>
        <v>1.080369079</v>
      </c>
      <c r="I2220" s="5" t="b">
        <f t="shared" si="4"/>
        <v>0</v>
      </c>
      <c r="J2220" s="48">
        <f t="shared" si="5"/>
        <v>0</v>
      </c>
      <c r="K2220" s="4">
        <f t="shared" si="6"/>
        <v>4</v>
      </c>
      <c r="L2220" s="7">
        <f t="shared" si="7"/>
        <v>-0.001557647469</v>
      </c>
      <c r="M2220" s="50" t="b">
        <f t="shared" si="8"/>
        <v>0</v>
      </c>
      <c r="N2220" s="50" t="b">
        <f t="shared" si="9"/>
        <v>0</v>
      </c>
      <c r="O2220" s="50">
        <f t="shared" si="10"/>
        <v>1</v>
      </c>
      <c r="P2220" s="4">
        <f t="shared" si="39"/>
        <v>496450</v>
      </c>
      <c r="Q2220" s="21">
        <f t="shared" si="31"/>
        <v>5</v>
      </c>
      <c r="V2220" s="52"/>
      <c r="W2220" s="53" t="str">
        <f t="shared" si="33"/>
        <v/>
      </c>
      <c r="AE2220" s="16"/>
      <c r="AF2220" s="17" t="str">
        <f t="shared" si="30"/>
        <v>#VALUE!</v>
      </c>
      <c r="AG2220" s="17" t="str">
        <f t="shared" si="22"/>
        <v>#N/A</v>
      </c>
      <c r="AH2220" s="17" t="str">
        <f t="shared" si="23"/>
        <v>#N/A</v>
      </c>
      <c r="AI2220" s="34">
        <f t="shared" si="24"/>
        <v>1</v>
      </c>
      <c r="AJ2220" s="18">
        <f t="shared" si="25"/>
        <v>8372.241</v>
      </c>
      <c r="AK2220" s="18">
        <f t="shared" si="26"/>
        <v>8139.67875</v>
      </c>
      <c r="AL2220" s="18">
        <f t="shared" si="27"/>
        <v>7907.1165</v>
      </c>
    </row>
    <row r="2221" ht="12.75" customHeight="1">
      <c r="A2221" s="1">
        <v>42165.0</v>
      </c>
      <c r="B2221" s="2">
        <v>980.44</v>
      </c>
      <c r="C2221" s="3">
        <v>9298.5</v>
      </c>
      <c r="D2221" s="2">
        <v>9284.0</v>
      </c>
      <c r="E2221" s="4"/>
      <c r="F2221" s="5">
        <f t="shared" si="1"/>
        <v>1092.57</v>
      </c>
      <c r="G2221" s="6">
        <f t="shared" si="2"/>
        <v>0.9647256357</v>
      </c>
      <c r="H2221" s="6">
        <f t="shared" si="3"/>
        <v>1.33046452</v>
      </c>
      <c r="I2221" s="5" t="b">
        <f t="shared" si="4"/>
        <v>0</v>
      </c>
      <c r="J2221" s="48">
        <f t="shared" si="5"/>
        <v>0</v>
      </c>
      <c r="K2221" s="4">
        <f t="shared" si="6"/>
        <v>47</v>
      </c>
      <c r="L2221" s="7">
        <f t="shared" si="7"/>
        <v>-0.0015593913</v>
      </c>
      <c r="M2221" s="50" t="b">
        <f t="shared" si="8"/>
        <v>0</v>
      </c>
      <c r="N2221" s="50" t="b">
        <f t="shared" si="9"/>
        <v>0</v>
      </c>
      <c r="O2221" s="50">
        <f t="shared" si="10"/>
        <v>1</v>
      </c>
      <c r="P2221" s="4">
        <f t="shared" si="39"/>
        <v>495450</v>
      </c>
      <c r="Q2221" s="21">
        <f t="shared" si="31"/>
        <v>5</v>
      </c>
      <c r="V2221" s="52"/>
      <c r="W2221" s="53" t="str">
        <f t="shared" si="33"/>
        <v/>
      </c>
      <c r="AE2221" s="16"/>
      <c r="AF2221" s="17" t="str">
        <f t="shared" si="30"/>
        <v>#VALUE!</v>
      </c>
      <c r="AG2221" s="17" t="str">
        <f t="shared" si="22"/>
        <v>#N/A</v>
      </c>
      <c r="AH2221" s="17" t="str">
        <f t="shared" si="23"/>
        <v>#N/A</v>
      </c>
      <c r="AI2221" s="34">
        <f t="shared" si="24"/>
        <v>1</v>
      </c>
      <c r="AJ2221" s="18">
        <f t="shared" si="25"/>
        <v>8368.65</v>
      </c>
      <c r="AK2221" s="18">
        <f t="shared" si="26"/>
        <v>8136.1875</v>
      </c>
      <c r="AL2221" s="18">
        <f t="shared" si="27"/>
        <v>7903.725</v>
      </c>
    </row>
    <row r="2222" ht="12.75" customHeight="1">
      <c r="A2222" s="1">
        <v>42164.0</v>
      </c>
      <c r="B2222" s="2">
        <v>1077.46</v>
      </c>
      <c r="C2222" s="3">
        <v>9191.87</v>
      </c>
      <c r="D2222" s="2">
        <v>9237.0</v>
      </c>
      <c r="E2222" s="4"/>
      <c r="F2222" s="5">
        <f t="shared" si="1"/>
        <v>1098.35</v>
      </c>
      <c r="G2222" s="6">
        <f t="shared" si="2"/>
        <v>0.9531997898</v>
      </c>
      <c r="H2222" s="6">
        <f t="shared" si="3"/>
        <v>1.333210375</v>
      </c>
      <c r="I2222" s="5" t="b">
        <f t="shared" si="4"/>
        <v>0</v>
      </c>
      <c r="J2222" s="48">
        <f t="shared" si="5"/>
        <v>0</v>
      </c>
      <c r="K2222" s="4">
        <f t="shared" si="6"/>
        <v>-111</v>
      </c>
      <c r="L2222" s="7">
        <f t="shared" si="7"/>
        <v>0.004909773528</v>
      </c>
      <c r="M2222" s="50" t="b">
        <f t="shared" si="8"/>
        <v>0</v>
      </c>
      <c r="N2222" s="50" t="b">
        <f t="shared" si="9"/>
        <v>0</v>
      </c>
      <c r="O2222" s="50">
        <f t="shared" si="10"/>
        <v>-1</v>
      </c>
      <c r="P2222" s="4">
        <f t="shared" si="39"/>
        <v>509550</v>
      </c>
      <c r="Q2222" s="21">
        <f t="shared" si="31"/>
        <v>-6</v>
      </c>
      <c r="V2222" s="52"/>
      <c r="W2222" s="53" t="str">
        <f t="shared" si="33"/>
        <v/>
      </c>
      <c r="AE2222" s="16"/>
      <c r="AF2222" s="17" t="str">
        <f t="shared" si="30"/>
        <v>#VALUE!</v>
      </c>
      <c r="AG2222" s="17" t="str">
        <f t="shared" si="22"/>
        <v>#N/A</v>
      </c>
      <c r="AH2222" s="17" t="str">
        <f t="shared" si="23"/>
        <v>#N/A</v>
      </c>
      <c r="AI2222" s="34">
        <f t="shared" si="24"/>
        <v>1</v>
      </c>
      <c r="AJ2222" s="18">
        <f t="shared" si="25"/>
        <v>8272.683</v>
      </c>
      <c r="AK2222" s="18">
        <f t="shared" si="26"/>
        <v>8042.88625</v>
      </c>
      <c r="AL2222" s="18">
        <f t="shared" si="27"/>
        <v>7813.0895</v>
      </c>
    </row>
    <row r="2223" ht="12.75" customHeight="1">
      <c r="A2223" s="1">
        <v>42163.0</v>
      </c>
      <c r="B2223" s="2">
        <v>952.65</v>
      </c>
      <c r="C2223" s="3">
        <v>9368.43</v>
      </c>
      <c r="D2223" s="2">
        <v>9348.0</v>
      </c>
      <c r="E2223" s="4"/>
      <c r="F2223" s="5">
        <f t="shared" si="1"/>
        <v>1080.488</v>
      </c>
      <c r="G2223" s="6">
        <f t="shared" si="2"/>
        <v>0.9708310172</v>
      </c>
      <c r="H2223" s="6">
        <f t="shared" si="3"/>
        <v>1.335839741</v>
      </c>
      <c r="I2223" s="5" t="b">
        <f t="shared" si="4"/>
        <v>0</v>
      </c>
      <c r="J2223" s="48">
        <f t="shared" si="5"/>
        <v>0</v>
      </c>
      <c r="K2223" s="4">
        <f t="shared" si="6"/>
        <v>40</v>
      </c>
      <c r="L2223" s="7">
        <f t="shared" si="7"/>
        <v>-0.002180728254</v>
      </c>
      <c r="M2223" s="50" t="b">
        <f t="shared" si="8"/>
        <v>0</v>
      </c>
      <c r="N2223" s="50" t="b">
        <f t="shared" si="9"/>
        <v>0</v>
      </c>
      <c r="O2223" s="50">
        <f t="shared" si="10"/>
        <v>1</v>
      </c>
      <c r="P2223" s="4">
        <f t="shared" si="39"/>
        <v>542850</v>
      </c>
      <c r="Q2223" s="21">
        <f t="shared" si="31"/>
        <v>6</v>
      </c>
      <c r="V2223" s="52"/>
      <c r="W2223" s="53" t="str">
        <f t="shared" si="33"/>
        <v/>
      </c>
      <c r="AE2223" s="16"/>
      <c r="AF2223" s="17" t="str">
        <f t="shared" si="30"/>
        <v>#VALUE!</v>
      </c>
      <c r="AG2223" s="17" t="str">
        <f t="shared" si="22"/>
        <v>#N/A</v>
      </c>
      <c r="AH2223" s="17" t="str">
        <f t="shared" si="23"/>
        <v>#N/A</v>
      </c>
      <c r="AI2223" s="34">
        <f t="shared" si="24"/>
        <v>1</v>
      </c>
      <c r="AJ2223" s="18">
        <f t="shared" si="25"/>
        <v>8431.587</v>
      </c>
      <c r="AK2223" s="18">
        <f t="shared" si="26"/>
        <v>8197.37625</v>
      </c>
      <c r="AL2223" s="18">
        <f t="shared" si="27"/>
        <v>7963.1655</v>
      </c>
    </row>
    <row r="2224" ht="12.75" customHeight="1">
      <c r="A2224" s="1">
        <v>42160.0</v>
      </c>
      <c r="B2224" s="2">
        <v>1100.57</v>
      </c>
      <c r="C2224" s="3">
        <v>9340.13</v>
      </c>
      <c r="D2224" s="2">
        <v>9308.0</v>
      </c>
      <c r="E2224" s="4"/>
      <c r="F2224" s="5">
        <f t="shared" si="1"/>
        <v>1072.434</v>
      </c>
      <c r="G2224" s="6">
        <f t="shared" si="2"/>
        <v>0.9676397221</v>
      </c>
      <c r="H2224" s="6">
        <f t="shared" si="3"/>
        <v>1.335676944</v>
      </c>
      <c r="I2224" s="5" t="b">
        <f t="shared" si="4"/>
        <v>0</v>
      </c>
      <c r="J2224" s="48">
        <f t="shared" si="5"/>
        <v>0</v>
      </c>
      <c r="K2224" s="4">
        <f t="shared" si="6"/>
        <v>-4</v>
      </c>
      <c r="L2224" s="7">
        <f t="shared" si="7"/>
        <v>-0.003439994947</v>
      </c>
      <c r="M2224" s="50" t="b">
        <f t="shared" si="8"/>
        <v>0</v>
      </c>
      <c r="N2224" s="50" t="b">
        <f t="shared" si="9"/>
        <v>0</v>
      </c>
      <c r="O2224" s="50">
        <f t="shared" si="10"/>
        <v>1</v>
      </c>
      <c r="P2224" s="4">
        <f t="shared" si="39"/>
        <v>530850</v>
      </c>
      <c r="Q2224" s="21">
        <f t="shared" si="31"/>
        <v>6</v>
      </c>
      <c r="V2224" s="52"/>
      <c r="W2224" s="53" t="str">
        <f t="shared" si="33"/>
        <v/>
      </c>
      <c r="AE2224" s="16"/>
      <c r="AF2224" s="17" t="str">
        <f t="shared" si="30"/>
        <v>#VALUE!</v>
      </c>
      <c r="AG2224" s="17" t="str">
        <f t="shared" si="22"/>
        <v>#N/A</v>
      </c>
      <c r="AH2224" s="17" t="str">
        <f t="shared" si="23"/>
        <v>#N/A</v>
      </c>
      <c r="AI2224" s="34">
        <f t="shared" si="24"/>
        <v>1</v>
      </c>
      <c r="AJ2224" s="18">
        <f t="shared" si="25"/>
        <v>8406.117</v>
      </c>
      <c r="AK2224" s="18">
        <f t="shared" si="26"/>
        <v>8172.61375</v>
      </c>
      <c r="AL2224" s="18">
        <f t="shared" si="27"/>
        <v>7939.1105</v>
      </c>
    </row>
    <row r="2225" ht="12.75" customHeight="1">
      <c r="A2225" s="1">
        <v>42159.0</v>
      </c>
      <c r="B2225" s="2">
        <v>1351.73</v>
      </c>
      <c r="C2225" s="3">
        <v>9348.63</v>
      </c>
      <c r="D2225" s="2">
        <v>9312.0</v>
      </c>
      <c r="E2225" s="4"/>
      <c r="F2225" s="5">
        <f t="shared" si="1"/>
        <v>1133.102</v>
      </c>
      <c r="G2225" s="6">
        <f t="shared" si="2"/>
        <v>0.9681919927</v>
      </c>
      <c r="H2225" s="6">
        <f t="shared" si="3"/>
        <v>1.391399004</v>
      </c>
      <c r="I2225" s="5" t="b">
        <f t="shared" si="4"/>
        <v>0</v>
      </c>
      <c r="J2225" s="48">
        <f t="shared" si="5"/>
        <v>0</v>
      </c>
      <c r="K2225" s="4">
        <f t="shared" si="6"/>
        <v>-235</v>
      </c>
      <c r="L2225" s="7">
        <f t="shared" si="7"/>
        <v>-0.003918221173</v>
      </c>
      <c r="M2225" s="50" t="b">
        <f t="shared" si="8"/>
        <v>0</v>
      </c>
      <c r="N2225" s="50" t="b">
        <f t="shared" si="9"/>
        <v>0</v>
      </c>
      <c r="O2225" s="50">
        <f t="shared" si="10"/>
        <v>1</v>
      </c>
      <c r="P2225" s="4">
        <f t="shared" si="39"/>
        <v>532050</v>
      </c>
      <c r="Q2225" s="21">
        <f t="shared" si="31"/>
        <v>6</v>
      </c>
      <c r="V2225" s="52"/>
      <c r="W2225" s="53" t="str">
        <f t="shared" si="33"/>
        <v/>
      </c>
      <c r="AE2225" s="16"/>
      <c r="AF2225" s="17" t="str">
        <f t="shared" si="30"/>
        <v>#VALUE!</v>
      </c>
      <c r="AG2225" s="17" t="str">
        <f t="shared" si="22"/>
        <v>#N/A</v>
      </c>
      <c r="AH2225" s="17" t="str">
        <f t="shared" si="23"/>
        <v>#N/A</v>
      </c>
      <c r="AI2225" s="34">
        <f t="shared" si="24"/>
        <v>1</v>
      </c>
      <c r="AJ2225" s="18">
        <f t="shared" si="25"/>
        <v>8413.767</v>
      </c>
      <c r="AK2225" s="18">
        <f t="shared" si="26"/>
        <v>8180.05125</v>
      </c>
      <c r="AL2225" s="18">
        <f t="shared" si="27"/>
        <v>7946.3355</v>
      </c>
    </row>
    <row r="2226" ht="12.75" customHeight="1">
      <c r="A2226" s="1">
        <v>42158.0</v>
      </c>
      <c r="B2226" s="2">
        <v>1009.34</v>
      </c>
      <c r="C2226" s="3">
        <v>9556.52</v>
      </c>
      <c r="D2226" s="2">
        <v>9547.0</v>
      </c>
      <c r="E2226" s="4"/>
      <c r="F2226" s="5">
        <f t="shared" si="1"/>
        <v>1088.046</v>
      </c>
      <c r="G2226" s="6">
        <f t="shared" si="2"/>
        <v>0.9893560974</v>
      </c>
      <c r="H2226" s="6">
        <f t="shared" si="3"/>
        <v>1.403203955</v>
      </c>
      <c r="I2226" s="5" t="b">
        <f t="shared" si="4"/>
        <v>0</v>
      </c>
      <c r="J2226" s="48">
        <f t="shared" si="5"/>
        <v>0</v>
      </c>
      <c r="K2226" s="4">
        <f t="shared" si="6"/>
        <v>-60</v>
      </c>
      <c r="L2226" s="7">
        <f t="shared" si="7"/>
        <v>-0.0009961785252</v>
      </c>
      <c r="M2226" s="50" t="b">
        <f t="shared" si="8"/>
        <v>0</v>
      </c>
      <c r="N2226" s="50" t="b">
        <f t="shared" si="9"/>
        <v>0</v>
      </c>
      <c r="O2226" s="50">
        <f t="shared" si="10"/>
        <v>1</v>
      </c>
      <c r="P2226" s="4">
        <f t="shared" si="39"/>
        <v>602550</v>
      </c>
      <c r="Q2226" s="21">
        <f t="shared" si="31"/>
        <v>6</v>
      </c>
      <c r="V2226" s="52"/>
      <c r="W2226" s="53" t="str">
        <f t="shared" si="33"/>
        <v/>
      </c>
      <c r="AE2226" s="16"/>
      <c r="AF2226" s="17" t="str">
        <f t="shared" si="30"/>
        <v>#VALUE!</v>
      </c>
      <c r="AG2226" s="17" t="str">
        <f t="shared" si="22"/>
        <v>#N/A</v>
      </c>
      <c r="AH2226" s="17" t="str">
        <f t="shared" si="23"/>
        <v>#N/A</v>
      </c>
      <c r="AI2226" s="34">
        <f t="shared" si="24"/>
        <v>1</v>
      </c>
      <c r="AJ2226" s="18">
        <f t="shared" si="25"/>
        <v>8600.868</v>
      </c>
      <c r="AK2226" s="18">
        <f t="shared" si="26"/>
        <v>8361.955</v>
      </c>
      <c r="AL2226" s="18">
        <f t="shared" si="27"/>
        <v>8123.042</v>
      </c>
    </row>
    <row r="2227" ht="12.75" customHeight="1">
      <c r="A2227" s="1">
        <v>42157.0</v>
      </c>
      <c r="B2227" s="2">
        <v>988.15</v>
      </c>
      <c r="C2227" s="3">
        <v>9614.26</v>
      </c>
      <c r="D2227" s="2">
        <v>9607.0</v>
      </c>
      <c r="E2227" s="4"/>
      <c r="F2227" s="5">
        <f t="shared" si="1"/>
        <v>1087.778</v>
      </c>
      <c r="G2227" s="6">
        <f t="shared" si="2"/>
        <v>0.9951804818</v>
      </c>
      <c r="H2227" s="6">
        <f t="shared" si="3"/>
        <v>1.404870932</v>
      </c>
      <c r="I2227" s="5" t="b">
        <f t="shared" si="4"/>
        <v>0</v>
      </c>
      <c r="J2227" s="48">
        <f t="shared" si="5"/>
        <v>0</v>
      </c>
      <c r="K2227" s="4">
        <f t="shared" si="6"/>
        <v>-23</v>
      </c>
      <c r="L2227" s="7">
        <f t="shared" si="7"/>
        <v>-0.0007551283198</v>
      </c>
      <c r="M2227" s="50" t="b">
        <f t="shared" si="8"/>
        <v>0</v>
      </c>
      <c r="N2227" s="50" t="b">
        <f t="shared" si="9"/>
        <v>0</v>
      </c>
      <c r="O2227" s="50">
        <f t="shared" si="10"/>
        <v>-1</v>
      </c>
      <c r="P2227" s="4">
        <f t="shared" si="39"/>
        <v>584550</v>
      </c>
      <c r="Q2227" s="21">
        <f t="shared" si="31"/>
        <v>-6</v>
      </c>
      <c r="V2227" s="52"/>
      <c r="W2227" s="53" t="str">
        <f t="shared" si="33"/>
        <v/>
      </c>
      <c r="AE2227" s="16"/>
      <c r="AF2227" s="17" t="str">
        <f t="shared" si="30"/>
        <v>#VALUE!</v>
      </c>
      <c r="AG2227" s="17" t="str">
        <f t="shared" si="22"/>
        <v>#N/A</v>
      </c>
      <c r="AH2227" s="17" t="str">
        <f t="shared" si="23"/>
        <v>#N/A</v>
      </c>
      <c r="AI2227" s="34">
        <f t="shared" si="24"/>
        <v>1</v>
      </c>
      <c r="AJ2227" s="18">
        <f t="shared" si="25"/>
        <v>8652.834</v>
      </c>
      <c r="AK2227" s="18">
        <f t="shared" si="26"/>
        <v>8412.4775</v>
      </c>
      <c r="AL2227" s="18">
        <f t="shared" si="27"/>
        <v>8172.121</v>
      </c>
    </row>
    <row r="2228" ht="12.75" customHeight="1">
      <c r="A2228" s="1">
        <v>42156.0</v>
      </c>
      <c r="B2228" s="2">
        <v>912.38</v>
      </c>
      <c r="C2228" s="3">
        <v>9625.69</v>
      </c>
      <c r="D2228" s="2">
        <v>9630.0</v>
      </c>
      <c r="E2228" s="4"/>
      <c r="F2228" s="5">
        <f t="shared" si="1"/>
        <v>1048.446</v>
      </c>
      <c r="G2228" s="6">
        <f t="shared" si="2"/>
        <v>0.9963965637</v>
      </c>
      <c r="H2228" s="6">
        <f t="shared" si="3"/>
        <v>1.40823822</v>
      </c>
      <c r="I2228" s="5" t="b">
        <f t="shared" si="4"/>
        <v>0</v>
      </c>
      <c r="J2228" s="48">
        <f t="shared" si="5"/>
        <v>0</v>
      </c>
      <c r="K2228" s="4">
        <f t="shared" si="6"/>
        <v>-73</v>
      </c>
      <c r="L2228" s="7">
        <f t="shared" si="7"/>
        <v>0.0004477601086</v>
      </c>
      <c r="M2228" s="50" t="b">
        <f t="shared" si="8"/>
        <v>0</v>
      </c>
      <c r="N2228" s="50" t="b">
        <f t="shared" si="9"/>
        <v>0</v>
      </c>
      <c r="O2228" s="50">
        <f t="shared" si="10"/>
        <v>-1</v>
      </c>
      <c r="P2228" s="4">
        <f t="shared" si="39"/>
        <v>577650</v>
      </c>
      <c r="Q2228" s="21">
        <f t="shared" si="31"/>
        <v>-6</v>
      </c>
      <c r="V2228" s="52"/>
      <c r="W2228" s="53" t="str">
        <f t="shared" si="33"/>
        <v/>
      </c>
      <c r="AE2228" s="16"/>
      <c r="AF2228" s="17" t="str">
        <f t="shared" si="30"/>
        <v>#VALUE!</v>
      </c>
      <c r="AG2228" s="17" t="str">
        <f t="shared" si="22"/>
        <v>#N/A</v>
      </c>
      <c r="AH2228" s="17" t="str">
        <f t="shared" si="23"/>
        <v>#N/A</v>
      </c>
      <c r="AI2228" s="34">
        <f t="shared" si="24"/>
        <v>1</v>
      </c>
      <c r="AJ2228" s="18">
        <f t="shared" si="25"/>
        <v>8663.121</v>
      </c>
      <c r="AK2228" s="18">
        <f t="shared" si="26"/>
        <v>8422.47875</v>
      </c>
      <c r="AL2228" s="18">
        <f t="shared" si="27"/>
        <v>8181.8365</v>
      </c>
    </row>
    <row r="2229" ht="12.75" customHeight="1">
      <c r="A2229" s="1">
        <v>42153.0</v>
      </c>
      <c r="B2229" s="2">
        <v>1403.91</v>
      </c>
      <c r="C2229" s="3">
        <v>9701.07</v>
      </c>
      <c r="D2229" s="2">
        <v>9703.0</v>
      </c>
      <c r="E2229" s="4"/>
      <c r="F2229" s="5">
        <f t="shared" si="1"/>
        <v>1018.354</v>
      </c>
      <c r="G2229" s="6">
        <f t="shared" si="2"/>
        <v>1.004206332</v>
      </c>
      <c r="H2229" s="6">
        <f t="shared" si="3"/>
        <v>1.409891229</v>
      </c>
      <c r="I2229" s="5" t="b">
        <f t="shared" si="4"/>
        <v>0</v>
      </c>
      <c r="J2229" s="48">
        <f t="shared" si="5"/>
        <v>0</v>
      </c>
      <c r="K2229" s="4">
        <f t="shared" si="6"/>
        <v>-28</v>
      </c>
      <c r="L2229" s="7">
        <f t="shared" si="7"/>
        <v>0.0001989471265</v>
      </c>
      <c r="M2229" s="50" t="b">
        <f t="shared" si="8"/>
        <v>0</v>
      </c>
      <c r="N2229" s="50" t="b">
        <f t="shared" si="9"/>
        <v>0</v>
      </c>
      <c r="O2229" s="50">
        <f t="shared" si="10"/>
        <v>1</v>
      </c>
      <c r="P2229" s="4">
        <f t="shared" si="39"/>
        <v>599550</v>
      </c>
      <c r="Q2229" s="21">
        <f t="shared" si="31"/>
        <v>6</v>
      </c>
      <c r="V2229" s="52"/>
      <c r="W2229" s="53" t="str">
        <f t="shared" si="33"/>
        <v/>
      </c>
      <c r="AE2229" s="16"/>
      <c r="AF2229" s="17" t="str">
        <f t="shared" si="30"/>
        <v>#VALUE!</v>
      </c>
      <c r="AG2229" s="17" t="str">
        <f t="shared" si="22"/>
        <v>#N/A</v>
      </c>
      <c r="AH2229" s="17" t="str">
        <f t="shared" si="23"/>
        <v>#N/A</v>
      </c>
      <c r="AI2229" s="34">
        <f t="shared" si="24"/>
        <v>1</v>
      </c>
      <c r="AJ2229" s="18">
        <f t="shared" si="25"/>
        <v>8730.963</v>
      </c>
      <c r="AK2229" s="18">
        <f t="shared" si="26"/>
        <v>8488.43625</v>
      </c>
      <c r="AL2229" s="18">
        <f t="shared" si="27"/>
        <v>8245.9095</v>
      </c>
    </row>
    <row r="2230" ht="12.75" customHeight="1">
      <c r="A2230" s="1">
        <v>42152.0</v>
      </c>
      <c r="B2230" s="2">
        <v>1126.45</v>
      </c>
      <c r="C2230" s="3">
        <v>9712.84</v>
      </c>
      <c r="D2230" s="2">
        <v>9731.0</v>
      </c>
      <c r="E2230" s="4"/>
      <c r="F2230" s="5">
        <f t="shared" si="1"/>
        <v>935.16</v>
      </c>
      <c r="G2230" s="6">
        <f t="shared" si="2"/>
        <v>1.005590039</v>
      </c>
      <c r="H2230" s="6">
        <f t="shared" si="3"/>
        <v>1.141961067</v>
      </c>
      <c r="I2230" s="5" t="b">
        <f t="shared" si="4"/>
        <v>0</v>
      </c>
      <c r="J2230" s="48">
        <f t="shared" si="5"/>
        <v>0</v>
      </c>
      <c r="K2230" s="4">
        <f t="shared" si="6"/>
        <v>70</v>
      </c>
      <c r="L2230" s="7">
        <f t="shared" si="7"/>
        <v>0.001869690019</v>
      </c>
      <c r="M2230" s="50" t="b">
        <f t="shared" si="8"/>
        <v>0</v>
      </c>
      <c r="N2230" s="50" t="b">
        <f t="shared" si="9"/>
        <v>0</v>
      </c>
      <c r="O2230" s="50">
        <f t="shared" si="10"/>
        <v>-1</v>
      </c>
      <c r="P2230" s="4">
        <f t="shared" si="39"/>
        <v>591150</v>
      </c>
      <c r="Q2230" s="21">
        <f t="shared" si="31"/>
        <v>-6</v>
      </c>
      <c r="V2230" s="52"/>
      <c r="W2230" s="53" t="str">
        <f t="shared" si="33"/>
        <v/>
      </c>
      <c r="AE2230" s="16"/>
      <c r="AF2230" s="17" t="str">
        <f t="shared" si="30"/>
        <v>#VALUE!</v>
      </c>
      <c r="AG2230" s="17" t="str">
        <f t="shared" si="22"/>
        <v>#N/A</v>
      </c>
      <c r="AH2230" s="17" t="str">
        <f t="shared" si="23"/>
        <v>#N/A</v>
      </c>
      <c r="AI2230" s="34">
        <f t="shared" si="24"/>
        <v>1</v>
      </c>
      <c r="AJ2230" s="18">
        <f t="shared" si="25"/>
        <v>8741.556</v>
      </c>
      <c r="AK2230" s="18">
        <f t="shared" si="26"/>
        <v>8498.735</v>
      </c>
      <c r="AL2230" s="18">
        <f t="shared" si="27"/>
        <v>8255.914</v>
      </c>
    </row>
    <row r="2231" ht="12.75" customHeight="1">
      <c r="A2231" s="1">
        <v>42151.0</v>
      </c>
      <c r="B2231" s="2">
        <v>1008.0</v>
      </c>
      <c r="C2231" s="3">
        <v>9693.54</v>
      </c>
      <c r="D2231" s="2">
        <v>9661.0</v>
      </c>
      <c r="E2231" s="4"/>
      <c r="F2231" s="5">
        <f t="shared" si="1"/>
        <v>901.868</v>
      </c>
      <c r="G2231" s="6">
        <f t="shared" si="2"/>
        <v>1.003784962</v>
      </c>
      <c r="H2231" s="6">
        <f t="shared" si="3"/>
        <v>1.02561111</v>
      </c>
      <c r="I2231" s="5" t="b">
        <f t="shared" si="4"/>
        <v>0</v>
      </c>
      <c r="J2231" s="48">
        <f t="shared" si="5"/>
        <v>0</v>
      </c>
      <c r="K2231" s="4">
        <f t="shared" si="6"/>
        <v>2</v>
      </c>
      <c r="L2231" s="7">
        <f t="shared" si="7"/>
        <v>-0.003356874785</v>
      </c>
      <c r="M2231" s="50" t="b">
        <f t="shared" si="8"/>
        <v>0</v>
      </c>
      <c r="N2231" s="50" t="b">
        <f t="shared" si="9"/>
        <v>0</v>
      </c>
      <c r="O2231" s="50">
        <f t="shared" si="10"/>
        <v>1</v>
      </c>
      <c r="P2231" s="4">
        <f t="shared" si="39"/>
        <v>570150</v>
      </c>
      <c r="Q2231" s="21">
        <f t="shared" si="31"/>
        <v>6</v>
      </c>
      <c r="V2231" s="52"/>
      <c r="W2231" s="53" t="str">
        <f t="shared" si="33"/>
        <v/>
      </c>
      <c r="AE2231" s="16"/>
      <c r="AF2231" s="17" t="str">
        <f t="shared" si="30"/>
        <v>#VALUE!</v>
      </c>
      <c r="AG2231" s="17" t="str">
        <f t="shared" si="22"/>
        <v>#N/A</v>
      </c>
      <c r="AH2231" s="17" t="str">
        <f t="shared" si="23"/>
        <v>#N/A</v>
      </c>
      <c r="AI2231" s="34">
        <f t="shared" si="24"/>
        <v>1</v>
      </c>
      <c r="AJ2231" s="18">
        <f t="shared" si="25"/>
        <v>8724.186</v>
      </c>
      <c r="AK2231" s="18">
        <f t="shared" si="26"/>
        <v>8481.8475</v>
      </c>
      <c r="AL2231" s="18">
        <f t="shared" si="27"/>
        <v>8239.509</v>
      </c>
    </row>
    <row r="2232" ht="12.75" customHeight="1">
      <c r="A2232" s="1">
        <v>42150.0</v>
      </c>
      <c r="B2232" s="2">
        <v>791.49</v>
      </c>
      <c r="C2232" s="3">
        <v>9669.41</v>
      </c>
      <c r="D2232" s="2">
        <v>9659.0</v>
      </c>
      <c r="E2232" s="4"/>
      <c r="F2232" s="5">
        <f t="shared" si="1"/>
        <v>895.522</v>
      </c>
      <c r="G2232" s="6">
        <f t="shared" si="2"/>
        <v>1.001409723</v>
      </c>
      <c r="H2232" s="6">
        <f t="shared" si="3"/>
        <v>1.006269023</v>
      </c>
      <c r="I2232" s="5" t="b">
        <f t="shared" si="4"/>
        <v>0</v>
      </c>
      <c r="J2232" s="48">
        <f t="shared" si="5"/>
        <v>0</v>
      </c>
      <c r="K2232" s="4">
        <f t="shared" si="6"/>
        <v>29</v>
      </c>
      <c r="L2232" s="7">
        <f t="shared" si="7"/>
        <v>-0.001076591023</v>
      </c>
      <c r="M2232" s="50" t="b">
        <f t="shared" si="8"/>
        <v>0</v>
      </c>
      <c r="N2232" s="50" t="b">
        <f t="shared" si="9"/>
        <v>0</v>
      </c>
      <c r="O2232" s="50">
        <f t="shared" si="10"/>
        <v>1</v>
      </c>
      <c r="P2232" s="4">
        <f t="shared" si="39"/>
        <v>569550</v>
      </c>
      <c r="Q2232" s="21">
        <f t="shared" si="31"/>
        <v>6</v>
      </c>
      <c r="V2232" s="52"/>
      <c r="W2232" s="53" t="str">
        <f t="shared" si="33"/>
        <v/>
      </c>
      <c r="AE2232" s="16"/>
      <c r="AF2232" s="17" t="str">
        <f t="shared" si="30"/>
        <v>#VALUE!</v>
      </c>
      <c r="AG2232" s="17" t="str">
        <f t="shared" si="22"/>
        <v>#N/A</v>
      </c>
      <c r="AH2232" s="17" t="str">
        <f t="shared" si="23"/>
        <v>#N/A</v>
      </c>
      <c r="AI2232" s="34">
        <f t="shared" si="24"/>
        <v>1</v>
      </c>
      <c r="AJ2232" s="18">
        <f t="shared" si="25"/>
        <v>8702.469</v>
      </c>
      <c r="AK2232" s="18">
        <f t="shared" si="26"/>
        <v>8460.73375</v>
      </c>
      <c r="AL2232" s="18">
        <f t="shared" si="27"/>
        <v>8218.9985</v>
      </c>
    </row>
    <row r="2233" ht="12.75" customHeight="1">
      <c r="A2233" s="1">
        <v>42149.0</v>
      </c>
      <c r="B2233" s="2">
        <v>761.92</v>
      </c>
      <c r="C2233" s="3">
        <v>9645.17</v>
      </c>
      <c r="D2233" s="2">
        <v>9630.0</v>
      </c>
      <c r="E2233" s="4"/>
      <c r="F2233" s="5">
        <f t="shared" si="1"/>
        <v>950.998</v>
      </c>
      <c r="G2233" s="6">
        <f t="shared" si="2"/>
        <v>0.9988473674</v>
      </c>
      <c r="H2233" s="6">
        <f t="shared" si="3"/>
        <v>1.085569129</v>
      </c>
      <c r="I2233" s="5" t="b">
        <f t="shared" si="4"/>
        <v>0</v>
      </c>
      <c r="J2233" s="48">
        <f t="shared" si="5"/>
        <v>0</v>
      </c>
      <c r="K2233" s="4">
        <f t="shared" si="6"/>
        <v>5</v>
      </c>
      <c r="L2233" s="7">
        <f t="shared" si="7"/>
        <v>-0.001572807944</v>
      </c>
      <c r="M2233" s="50" t="b">
        <f t="shared" si="8"/>
        <v>0</v>
      </c>
      <c r="N2233" s="50" t="b">
        <f t="shared" si="9"/>
        <v>0</v>
      </c>
      <c r="O2233" s="50">
        <f t="shared" si="10"/>
        <v>1</v>
      </c>
      <c r="P2233" s="4">
        <f t="shared" si="39"/>
        <v>560850</v>
      </c>
      <c r="Q2233" s="21">
        <f t="shared" si="31"/>
        <v>6</v>
      </c>
      <c r="V2233" s="52"/>
      <c r="W2233" s="53" t="str">
        <f t="shared" si="33"/>
        <v/>
      </c>
      <c r="AE2233" s="16"/>
      <c r="AF2233" s="17" t="str">
        <f t="shared" si="30"/>
        <v>#VALUE!</v>
      </c>
      <c r="AG2233" s="17" t="str">
        <f t="shared" si="22"/>
        <v>#N/A</v>
      </c>
      <c r="AH2233" s="17" t="str">
        <f t="shared" si="23"/>
        <v>#N/A</v>
      </c>
      <c r="AI2233" s="34">
        <f t="shared" si="24"/>
        <v>1</v>
      </c>
      <c r="AJ2233" s="18">
        <f t="shared" si="25"/>
        <v>8680.653</v>
      </c>
      <c r="AK2233" s="18">
        <f t="shared" si="26"/>
        <v>8439.52375</v>
      </c>
      <c r="AL2233" s="18">
        <f t="shared" si="27"/>
        <v>8198.3945</v>
      </c>
    </row>
    <row r="2234" ht="12.75" customHeight="1">
      <c r="A2234" s="1">
        <v>42146.0</v>
      </c>
      <c r="B2234" s="2">
        <v>987.94</v>
      </c>
      <c r="C2234" s="3">
        <v>9638.8</v>
      </c>
      <c r="D2234" s="2">
        <v>9625.0</v>
      </c>
      <c r="E2234" s="4"/>
      <c r="F2234" s="5">
        <f t="shared" si="1"/>
        <v>981.648</v>
      </c>
      <c r="G2234" s="6">
        <f t="shared" si="2"/>
        <v>0.9982149164</v>
      </c>
      <c r="H2234" s="6">
        <f t="shared" si="3"/>
        <v>1.079567252</v>
      </c>
      <c r="I2234" s="5" t="b">
        <f t="shared" si="4"/>
        <v>0</v>
      </c>
      <c r="J2234" s="48">
        <f t="shared" si="5"/>
        <v>0</v>
      </c>
      <c r="K2234" s="4">
        <f t="shared" si="6"/>
        <v>84</v>
      </c>
      <c r="L2234" s="7">
        <f t="shared" si="7"/>
        <v>-0.001431713491</v>
      </c>
      <c r="M2234" s="50" t="b">
        <f t="shared" si="8"/>
        <v>0</v>
      </c>
      <c r="N2234" s="50" t="b">
        <f t="shared" si="9"/>
        <v>0</v>
      </c>
      <c r="O2234" s="50">
        <f t="shared" si="10"/>
        <v>1</v>
      </c>
      <c r="P2234" s="4">
        <f t="shared" si="39"/>
        <v>559350</v>
      </c>
      <c r="Q2234" s="21">
        <f t="shared" si="31"/>
        <v>6</v>
      </c>
      <c r="V2234" s="52"/>
      <c r="W2234" s="53" t="str">
        <f t="shared" si="33"/>
        <v/>
      </c>
      <c r="AE2234" s="16"/>
      <c r="AF2234" s="17" t="str">
        <f t="shared" si="30"/>
        <v>#VALUE!</v>
      </c>
      <c r="AG2234" s="17" t="str">
        <f t="shared" si="22"/>
        <v>#N/A</v>
      </c>
      <c r="AH2234" s="17" t="str">
        <f t="shared" si="23"/>
        <v>#N/A</v>
      </c>
      <c r="AI2234" s="34">
        <f t="shared" si="24"/>
        <v>1</v>
      </c>
      <c r="AJ2234" s="18">
        <f t="shared" si="25"/>
        <v>8674.92</v>
      </c>
      <c r="AK2234" s="18">
        <f t="shared" si="26"/>
        <v>8433.95</v>
      </c>
      <c r="AL2234" s="18">
        <f t="shared" si="27"/>
        <v>8192.98</v>
      </c>
    </row>
    <row r="2235" ht="12.75" customHeight="1">
      <c r="A2235" s="1">
        <v>42145.0</v>
      </c>
      <c r="B2235" s="2">
        <v>959.99</v>
      </c>
      <c r="C2235" s="3">
        <v>9578.56</v>
      </c>
      <c r="D2235" s="2">
        <v>9541.0</v>
      </c>
      <c r="E2235" s="4"/>
      <c r="F2235" s="5">
        <f t="shared" si="1"/>
        <v>952.03</v>
      </c>
      <c r="G2235" s="6">
        <f t="shared" si="2"/>
        <v>0.9921634922</v>
      </c>
      <c r="H2235" s="6">
        <f t="shared" si="3"/>
        <v>1.083701539</v>
      </c>
      <c r="I2235" s="5" t="b">
        <f t="shared" si="4"/>
        <v>0</v>
      </c>
      <c r="J2235" s="48">
        <f t="shared" si="5"/>
        <v>0</v>
      </c>
      <c r="K2235" s="4">
        <f t="shared" si="6"/>
        <v>-127</v>
      </c>
      <c r="L2235" s="7">
        <f t="shared" si="7"/>
        <v>-0.003921257475</v>
      </c>
      <c r="M2235" s="50" t="b">
        <f t="shared" si="8"/>
        <v>0</v>
      </c>
      <c r="N2235" s="50" t="b">
        <f t="shared" si="9"/>
        <v>0</v>
      </c>
      <c r="O2235" s="50">
        <f t="shared" si="10"/>
        <v>1</v>
      </c>
      <c r="P2235" s="4">
        <f t="shared" si="39"/>
        <v>534150</v>
      </c>
      <c r="Q2235" s="21">
        <f t="shared" si="31"/>
        <v>6</v>
      </c>
      <c r="V2235" s="52"/>
      <c r="W2235" s="53" t="str">
        <f t="shared" si="33"/>
        <v/>
      </c>
      <c r="AE2235" s="16"/>
      <c r="AF2235" s="17" t="str">
        <f t="shared" si="30"/>
        <v>#VALUE!</v>
      </c>
      <c r="AG2235" s="17" t="str">
        <f t="shared" si="22"/>
        <v>#N/A</v>
      </c>
      <c r="AH2235" s="17" t="str">
        <f t="shared" si="23"/>
        <v>#N/A</v>
      </c>
      <c r="AI2235" s="34">
        <f t="shared" si="24"/>
        <v>1</v>
      </c>
      <c r="AJ2235" s="18">
        <f t="shared" si="25"/>
        <v>8620.704</v>
      </c>
      <c r="AK2235" s="18">
        <f t="shared" si="26"/>
        <v>8381.24</v>
      </c>
      <c r="AL2235" s="18">
        <f t="shared" si="27"/>
        <v>8141.776</v>
      </c>
    </row>
    <row r="2236" ht="12.75" customHeight="1">
      <c r="A2236" s="1">
        <v>42144.0</v>
      </c>
      <c r="B2236" s="2">
        <v>976.27</v>
      </c>
      <c r="C2236" s="3">
        <v>9685.31</v>
      </c>
      <c r="D2236" s="2">
        <v>9668.0</v>
      </c>
      <c r="E2236" s="4"/>
      <c r="F2236" s="5">
        <f t="shared" si="1"/>
        <v>955.544</v>
      </c>
      <c r="G2236" s="6">
        <f t="shared" si="2"/>
        <v>1.003363309</v>
      </c>
      <c r="H2236" s="6">
        <f t="shared" si="3"/>
        <v>1.087505679</v>
      </c>
      <c r="I2236" s="5" t="b">
        <f t="shared" si="4"/>
        <v>0</v>
      </c>
      <c r="J2236" s="48">
        <f t="shared" si="5"/>
        <v>0</v>
      </c>
      <c r="K2236" s="4">
        <f t="shared" si="6"/>
        <v>-34</v>
      </c>
      <c r="L2236" s="7">
        <f t="shared" si="7"/>
        <v>-0.001787242742</v>
      </c>
      <c r="M2236" s="50" t="b">
        <f t="shared" si="8"/>
        <v>0</v>
      </c>
      <c r="N2236" s="50" t="b">
        <f t="shared" si="9"/>
        <v>0</v>
      </c>
      <c r="O2236" s="50">
        <f t="shared" si="10"/>
        <v>1</v>
      </c>
      <c r="P2236" s="4">
        <f t="shared" si="39"/>
        <v>572250</v>
      </c>
      <c r="Q2236" s="21">
        <f t="shared" si="31"/>
        <v>6</v>
      </c>
      <c r="V2236" s="52"/>
      <c r="W2236" s="53" t="str">
        <f t="shared" si="33"/>
        <v/>
      </c>
      <c r="AE2236" s="16"/>
      <c r="AF2236" s="17" t="str">
        <f t="shared" si="30"/>
        <v>#VALUE!</v>
      </c>
      <c r="AG2236" s="17" t="str">
        <f t="shared" si="22"/>
        <v>#N/A</v>
      </c>
      <c r="AH2236" s="17" t="str">
        <f t="shared" si="23"/>
        <v>#N/A</v>
      </c>
      <c r="AI2236" s="34">
        <f t="shared" si="24"/>
        <v>1</v>
      </c>
      <c r="AJ2236" s="18">
        <f t="shared" si="25"/>
        <v>8716.779</v>
      </c>
      <c r="AK2236" s="18">
        <f t="shared" si="26"/>
        <v>8474.64625</v>
      </c>
      <c r="AL2236" s="18">
        <f t="shared" si="27"/>
        <v>8232.5135</v>
      </c>
    </row>
    <row r="2237" ht="12.75" customHeight="1">
      <c r="A2237" s="1">
        <v>42143.0</v>
      </c>
      <c r="B2237" s="2">
        <v>1068.87</v>
      </c>
      <c r="C2237" s="3">
        <v>9716.77</v>
      </c>
      <c r="D2237" s="2">
        <v>9702.0</v>
      </c>
      <c r="E2237" s="4"/>
      <c r="F2237" s="5">
        <f t="shared" si="1"/>
        <v>949.504</v>
      </c>
      <c r="G2237" s="6">
        <f t="shared" si="2"/>
        <v>1.007010341</v>
      </c>
      <c r="H2237" s="6">
        <f t="shared" si="3"/>
        <v>1.087704141</v>
      </c>
      <c r="I2237" s="5" t="b">
        <f t="shared" si="4"/>
        <v>0</v>
      </c>
      <c r="J2237" s="48">
        <f t="shared" si="5"/>
        <v>0</v>
      </c>
      <c r="K2237" s="4">
        <f t="shared" si="6"/>
        <v>104</v>
      </c>
      <c r="L2237" s="7">
        <f t="shared" si="7"/>
        <v>-0.001520052445</v>
      </c>
      <c r="M2237" s="50" t="b">
        <f t="shared" si="8"/>
        <v>0</v>
      </c>
      <c r="N2237" s="50" t="b">
        <f t="shared" si="9"/>
        <v>0</v>
      </c>
      <c r="O2237" s="50">
        <f t="shared" si="10"/>
        <v>1</v>
      </c>
      <c r="P2237" s="4">
        <f t="shared" si="39"/>
        <v>582450</v>
      </c>
      <c r="Q2237" s="21">
        <f t="shared" si="31"/>
        <v>6</v>
      </c>
      <c r="V2237" s="52"/>
      <c r="W2237" s="53" t="str">
        <f t="shared" si="33"/>
        <v/>
      </c>
      <c r="AE2237" s="16"/>
      <c r="AF2237" s="17" t="str">
        <f t="shared" si="30"/>
        <v>#VALUE!</v>
      </c>
      <c r="AG2237" s="17" t="str">
        <f t="shared" si="22"/>
        <v>#N/A</v>
      </c>
      <c r="AH2237" s="17" t="str">
        <f t="shared" si="23"/>
        <v>#N/A</v>
      </c>
      <c r="AI2237" s="34">
        <f t="shared" si="24"/>
        <v>1</v>
      </c>
      <c r="AJ2237" s="18">
        <f t="shared" si="25"/>
        <v>8745.093</v>
      </c>
      <c r="AK2237" s="18">
        <f t="shared" si="26"/>
        <v>8502.17375</v>
      </c>
      <c r="AL2237" s="18">
        <f t="shared" si="27"/>
        <v>8259.2545</v>
      </c>
    </row>
    <row r="2238" ht="12.75" customHeight="1">
      <c r="A2238" s="1">
        <v>42142.0</v>
      </c>
      <c r="B2238" s="2">
        <v>915.17</v>
      </c>
      <c r="C2238" s="3">
        <v>9606.1</v>
      </c>
      <c r="D2238" s="2">
        <v>9598.0</v>
      </c>
      <c r="E2238" s="4"/>
      <c r="F2238" s="5">
        <f t="shared" si="1"/>
        <v>910.93</v>
      </c>
      <c r="G2238" s="6">
        <f t="shared" si="2"/>
        <v>0.9960967606</v>
      </c>
      <c r="H2238" s="6">
        <f t="shared" si="3"/>
        <v>1.000228683</v>
      </c>
      <c r="I2238" s="5" t="b">
        <f t="shared" si="4"/>
        <v>0</v>
      </c>
      <c r="J2238" s="48">
        <f t="shared" si="5"/>
        <v>0</v>
      </c>
      <c r="K2238" s="4">
        <f t="shared" si="6"/>
        <v>23</v>
      </c>
      <c r="L2238" s="7">
        <f t="shared" si="7"/>
        <v>-0.0008432142076</v>
      </c>
      <c r="M2238" s="50" t="b">
        <f t="shared" si="8"/>
        <v>0</v>
      </c>
      <c r="N2238" s="50" t="b">
        <f t="shared" si="9"/>
        <v>0</v>
      </c>
      <c r="O2238" s="50">
        <f t="shared" si="10"/>
        <v>-1</v>
      </c>
      <c r="P2238" s="4">
        <f t="shared" si="39"/>
        <v>618850</v>
      </c>
      <c r="Q2238" s="21">
        <f t="shared" si="31"/>
        <v>-7</v>
      </c>
      <c r="V2238" s="52"/>
      <c r="W2238" s="53" t="str">
        <f t="shared" si="33"/>
        <v/>
      </c>
      <c r="AE2238" s="16"/>
      <c r="AF2238" s="17" t="str">
        <f t="shared" si="30"/>
        <v>#VALUE!</v>
      </c>
      <c r="AG2238" s="17" t="str">
        <f t="shared" si="22"/>
        <v>#N/A</v>
      </c>
      <c r="AH2238" s="17" t="str">
        <f t="shared" si="23"/>
        <v>#N/A</v>
      </c>
      <c r="AI2238" s="34">
        <f t="shared" si="24"/>
        <v>1</v>
      </c>
      <c r="AJ2238" s="18">
        <f t="shared" si="25"/>
        <v>8645.49</v>
      </c>
      <c r="AK2238" s="18">
        <f t="shared" si="26"/>
        <v>8405.3375</v>
      </c>
      <c r="AL2238" s="18">
        <f t="shared" si="27"/>
        <v>8165.185</v>
      </c>
    </row>
    <row r="2239" ht="12.75" customHeight="1">
      <c r="A2239" s="1">
        <v>42139.0</v>
      </c>
      <c r="B2239" s="2">
        <v>839.85</v>
      </c>
      <c r="C2239" s="3">
        <v>9579.48</v>
      </c>
      <c r="D2239" s="2">
        <v>9575.0</v>
      </c>
      <c r="E2239" s="4"/>
      <c r="F2239" s="5">
        <f t="shared" si="1"/>
        <v>919.418</v>
      </c>
      <c r="G2239" s="6">
        <f t="shared" si="2"/>
        <v>0.9936534289</v>
      </c>
      <c r="H2239" s="6">
        <f t="shared" si="3"/>
        <v>1.004703574</v>
      </c>
      <c r="I2239" s="5" t="b">
        <f t="shared" si="4"/>
        <v>0</v>
      </c>
      <c r="J2239" s="48">
        <f t="shared" si="5"/>
        <v>0</v>
      </c>
      <c r="K2239" s="4">
        <f t="shared" si="6"/>
        <v>-29</v>
      </c>
      <c r="L2239" s="7">
        <f t="shared" si="7"/>
        <v>-0.0004676663034</v>
      </c>
      <c r="M2239" s="50" t="b">
        <f t="shared" si="8"/>
        <v>0</v>
      </c>
      <c r="N2239" s="50" t="b">
        <f t="shared" si="9"/>
        <v>0</v>
      </c>
      <c r="O2239" s="50">
        <f t="shared" si="10"/>
        <v>-1</v>
      </c>
      <c r="P2239" s="4">
        <f t="shared" si="39"/>
        <v>626900</v>
      </c>
      <c r="Q2239" s="21">
        <f t="shared" si="31"/>
        <v>-7</v>
      </c>
      <c r="V2239" s="52"/>
      <c r="W2239" s="53" t="str">
        <f t="shared" si="33"/>
        <v/>
      </c>
      <c r="AE2239" s="16"/>
      <c r="AF2239" s="17" t="str">
        <f t="shared" si="30"/>
        <v>#VALUE!</v>
      </c>
      <c r="AG2239" s="17" t="str">
        <f t="shared" si="22"/>
        <v>#N/A</v>
      </c>
      <c r="AH2239" s="17" t="str">
        <f t="shared" si="23"/>
        <v>#N/A</v>
      </c>
      <c r="AI2239" s="34">
        <f t="shared" si="24"/>
        <v>1</v>
      </c>
      <c r="AJ2239" s="18">
        <f t="shared" si="25"/>
        <v>8621.532</v>
      </c>
      <c r="AK2239" s="18">
        <f t="shared" si="26"/>
        <v>8382.045</v>
      </c>
      <c r="AL2239" s="18">
        <f t="shared" si="27"/>
        <v>8142.558</v>
      </c>
    </row>
    <row r="2240" ht="12.75" customHeight="1">
      <c r="A2240" s="1">
        <v>42138.0</v>
      </c>
      <c r="B2240" s="2">
        <v>977.56</v>
      </c>
      <c r="C2240" s="3">
        <v>9610.83</v>
      </c>
      <c r="D2240" s="2">
        <v>9604.0</v>
      </c>
      <c r="E2240" s="4"/>
      <c r="F2240" s="5">
        <f t="shared" si="1"/>
        <v>919.708</v>
      </c>
      <c r="G2240" s="6">
        <f t="shared" si="2"/>
        <v>0.9971178244</v>
      </c>
      <c r="H2240" s="6">
        <f t="shared" si="3"/>
        <v>1.006810358</v>
      </c>
      <c r="I2240" s="5" t="b">
        <f t="shared" si="4"/>
        <v>0</v>
      </c>
      <c r="J2240" s="48">
        <f t="shared" si="5"/>
        <v>0</v>
      </c>
      <c r="K2240" s="4">
        <f t="shared" si="6"/>
        <v>-135</v>
      </c>
      <c r="L2240" s="7">
        <f t="shared" si="7"/>
        <v>-0.0007106566238</v>
      </c>
      <c r="M2240" s="50" t="b">
        <f t="shared" si="8"/>
        <v>0</v>
      </c>
      <c r="N2240" s="50" t="b">
        <f t="shared" si="9"/>
        <v>0</v>
      </c>
      <c r="O2240" s="50">
        <f t="shared" si="10"/>
        <v>-1</v>
      </c>
      <c r="P2240" s="4">
        <f t="shared" si="39"/>
        <v>616750</v>
      </c>
      <c r="Q2240" s="21">
        <f t="shared" si="31"/>
        <v>-7</v>
      </c>
      <c r="V2240" s="52"/>
      <c r="W2240" s="53" t="str">
        <f t="shared" si="33"/>
        <v/>
      </c>
      <c r="AE2240" s="16"/>
      <c r="AF2240" s="17" t="str">
        <f t="shared" si="30"/>
        <v>#VALUE!</v>
      </c>
      <c r="AG2240" s="17" t="str">
        <f t="shared" si="22"/>
        <v>#N/A</v>
      </c>
      <c r="AH2240" s="17" t="str">
        <f t="shared" si="23"/>
        <v>#N/A</v>
      </c>
      <c r="AI2240" s="34">
        <f t="shared" si="24"/>
        <v>1</v>
      </c>
      <c r="AJ2240" s="18">
        <f t="shared" si="25"/>
        <v>8649.747</v>
      </c>
      <c r="AK2240" s="18">
        <f t="shared" si="26"/>
        <v>8409.47625</v>
      </c>
      <c r="AL2240" s="18">
        <f t="shared" si="27"/>
        <v>8169.2055</v>
      </c>
    </row>
    <row r="2241" ht="12.75" customHeight="1">
      <c r="A2241" s="1">
        <v>42137.0</v>
      </c>
      <c r="B2241" s="2">
        <v>946.07</v>
      </c>
      <c r="C2241" s="3">
        <v>9724.11</v>
      </c>
      <c r="D2241" s="2">
        <v>9739.0</v>
      </c>
      <c r="E2241" s="4"/>
      <c r="F2241" s="5">
        <f t="shared" si="1"/>
        <v>912.888</v>
      </c>
      <c r="G2241" s="6">
        <f t="shared" si="2"/>
        <v>1.009042907</v>
      </c>
      <c r="H2241" s="6">
        <f t="shared" si="3"/>
        <v>0.9904474602</v>
      </c>
      <c r="I2241" s="5" t="b">
        <f t="shared" si="4"/>
        <v>0</v>
      </c>
      <c r="J2241" s="48">
        <f t="shared" si="5"/>
        <v>0</v>
      </c>
      <c r="K2241" s="4">
        <f t="shared" si="6"/>
        <v>33</v>
      </c>
      <c r="L2241" s="7">
        <f t="shared" si="7"/>
        <v>0.001531245533</v>
      </c>
      <c r="M2241" s="50" t="b">
        <f t="shared" si="8"/>
        <v>0</v>
      </c>
      <c r="N2241" s="50" t="b">
        <f t="shared" si="9"/>
        <v>0</v>
      </c>
      <c r="O2241" s="50">
        <f t="shared" si="10"/>
        <v>-1</v>
      </c>
      <c r="P2241" s="4">
        <f t="shared" si="39"/>
        <v>576250</v>
      </c>
      <c r="Q2241" s="21">
        <f t="shared" si="31"/>
        <v>-6</v>
      </c>
      <c r="V2241" s="52"/>
      <c r="W2241" s="53" t="str">
        <f t="shared" si="33"/>
        <v/>
      </c>
      <c r="AE2241" s="16"/>
      <c r="AF2241" s="17" t="str">
        <f t="shared" si="30"/>
        <v>#VALUE!</v>
      </c>
      <c r="AG2241" s="17" t="str">
        <f t="shared" si="22"/>
        <v>#N/A</v>
      </c>
      <c r="AH2241" s="17" t="str">
        <f t="shared" si="23"/>
        <v>#N/A</v>
      </c>
      <c r="AI2241" s="34">
        <f t="shared" si="24"/>
        <v>1</v>
      </c>
      <c r="AJ2241" s="18">
        <f t="shared" si="25"/>
        <v>8751.699</v>
      </c>
      <c r="AK2241" s="18">
        <f t="shared" si="26"/>
        <v>8508.59625</v>
      </c>
      <c r="AL2241" s="18">
        <f t="shared" si="27"/>
        <v>8265.4935</v>
      </c>
    </row>
    <row r="2242" ht="12.75" customHeight="1">
      <c r="A2242" s="1">
        <v>42136.0</v>
      </c>
      <c r="B2242" s="2">
        <v>876.0</v>
      </c>
      <c r="C2242" s="3">
        <v>9680.73</v>
      </c>
      <c r="D2242" s="2">
        <v>9706.0</v>
      </c>
      <c r="E2242" s="4"/>
      <c r="F2242" s="5">
        <f t="shared" si="1"/>
        <v>916.39</v>
      </c>
      <c r="G2242" s="6">
        <f t="shared" si="2"/>
        <v>1.004906786</v>
      </c>
      <c r="H2242" s="6">
        <f t="shared" si="3"/>
        <v>0.9964445687</v>
      </c>
      <c r="I2242" s="5" t="b">
        <f t="shared" si="4"/>
        <v>0</v>
      </c>
      <c r="J2242" s="48">
        <f t="shared" si="5"/>
        <v>0</v>
      </c>
      <c r="K2242" s="4">
        <f t="shared" si="6"/>
        <v>-17</v>
      </c>
      <c r="L2242" s="7">
        <f t="shared" si="7"/>
        <v>0.002610340336</v>
      </c>
      <c r="M2242" s="50" t="b">
        <f t="shared" si="8"/>
        <v>0</v>
      </c>
      <c r="N2242" s="50" t="b">
        <f t="shared" si="9"/>
        <v>0</v>
      </c>
      <c r="O2242" s="50">
        <f t="shared" si="10"/>
        <v>-1</v>
      </c>
      <c r="P2242" s="4">
        <f t="shared" si="39"/>
        <v>586150</v>
      </c>
      <c r="Q2242" s="21">
        <f t="shared" si="31"/>
        <v>-6</v>
      </c>
      <c r="V2242" s="52"/>
      <c r="W2242" s="53" t="str">
        <f t="shared" si="33"/>
        <v/>
      </c>
      <c r="AE2242" s="16"/>
      <c r="AF2242" s="17" t="str">
        <f t="shared" si="30"/>
        <v>#VALUE!</v>
      </c>
      <c r="AG2242" s="17" t="str">
        <f t="shared" si="22"/>
        <v>#N/A</v>
      </c>
      <c r="AH2242" s="17" t="str">
        <f t="shared" si="23"/>
        <v>#N/A</v>
      </c>
      <c r="AI2242" s="34">
        <f t="shared" si="24"/>
        <v>1</v>
      </c>
      <c r="AJ2242" s="18">
        <f t="shared" si="25"/>
        <v>8712.657</v>
      </c>
      <c r="AK2242" s="18">
        <f t="shared" si="26"/>
        <v>8470.63875</v>
      </c>
      <c r="AL2242" s="18">
        <f t="shared" si="27"/>
        <v>8228.6205</v>
      </c>
    </row>
    <row r="2243" ht="12.75" customHeight="1">
      <c r="A2243" s="1">
        <v>42135.0</v>
      </c>
      <c r="B2243" s="2">
        <v>957.61</v>
      </c>
      <c r="C2243" s="3">
        <v>9663.72</v>
      </c>
      <c r="D2243" s="2">
        <v>9723.0</v>
      </c>
      <c r="E2243" s="4"/>
      <c r="F2243" s="5">
        <f t="shared" si="1"/>
        <v>923.502</v>
      </c>
      <c r="G2243" s="6">
        <f t="shared" si="2"/>
        <v>1.003543867</v>
      </c>
      <c r="H2243" s="6">
        <f t="shared" si="3"/>
        <v>0.9984884889</v>
      </c>
      <c r="I2243" s="5" t="b">
        <f t="shared" si="4"/>
        <v>0</v>
      </c>
      <c r="J2243" s="48">
        <f t="shared" si="5"/>
        <v>0</v>
      </c>
      <c r="K2243" s="4">
        <f t="shared" si="6"/>
        <v>2</v>
      </c>
      <c r="L2243" s="7">
        <f t="shared" si="7"/>
        <v>0.006134283692</v>
      </c>
      <c r="M2243" s="50" t="b">
        <f t="shared" si="8"/>
        <v>0</v>
      </c>
      <c r="N2243" s="50" t="b">
        <f t="shared" si="9"/>
        <v>0</v>
      </c>
      <c r="O2243" s="50">
        <f t="shared" si="10"/>
        <v>-1</v>
      </c>
      <c r="P2243" s="4">
        <f t="shared" si="39"/>
        <v>581050</v>
      </c>
      <c r="Q2243" s="21">
        <f t="shared" si="31"/>
        <v>-6</v>
      </c>
      <c r="V2243" s="52"/>
      <c r="W2243" s="53" t="str">
        <f t="shared" si="33"/>
        <v/>
      </c>
      <c r="AE2243" s="16"/>
      <c r="AF2243" s="17" t="str">
        <f t="shared" si="30"/>
        <v>#VALUE!</v>
      </c>
      <c r="AG2243" s="17" t="str">
        <f t="shared" si="22"/>
        <v>#N/A</v>
      </c>
      <c r="AH2243" s="17" t="str">
        <f t="shared" si="23"/>
        <v>#N/A</v>
      </c>
      <c r="AI2243" s="34">
        <f t="shared" si="24"/>
        <v>1</v>
      </c>
      <c r="AJ2243" s="18">
        <f t="shared" si="25"/>
        <v>8697.348</v>
      </c>
      <c r="AK2243" s="18">
        <f t="shared" si="26"/>
        <v>8455.755</v>
      </c>
      <c r="AL2243" s="18">
        <f t="shared" si="27"/>
        <v>8214.162</v>
      </c>
    </row>
    <row r="2244" ht="12.75" customHeight="1">
      <c r="A2244" s="1">
        <v>42132.0</v>
      </c>
      <c r="B2244" s="2">
        <v>841.3</v>
      </c>
      <c r="C2244" s="3">
        <v>9692.0</v>
      </c>
      <c r="D2244" s="2">
        <v>9721.0</v>
      </c>
      <c r="E2244" s="4"/>
      <c r="F2244" s="5">
        <f t="shared" si="1"/>
        <v>928.424</v>
      </c>
      <c r="G2244" s="6">
        <f t="shared" si="2"/>
        <v>1.00696294</v>
      </c>
      <c r="H2244" s="6">
        <f t="shared" si="3"/>
        <v>1.022142324</v>
      </c>
      <c r="I2244" s="5" t="b">
        <f t="shared" si="4"/>
        <v>0</v>
      </c>
      <c r="J2244" s="48">
        <f t="shared" si="5"/>
        <v>0</v>
      </c>
      <c r="K2244" s="4">
        <f t="shared" si="6"/>
        <v>-32</v>
      </c>
      <c r="L2244" s="7">
        <f t="shared" si="7"/>
        <v>0.002992158481</v>
      </c>
      <c r="M2244" s="50" t="b">
        <f t="shared" si="8"/>
        <v>0</v>
      </c>
      <c r="N2244" s="50" t="b">
        <f t="shared" si="9"/>
        <v>0</v>
      </c>
      <c r="O2244" s="50">
        <f t="shared" si="10"/>
        <v>-1</v>
      </c>
      <c r="P2244" s="4">
        <f t="shared" si="39"/>
        <v>581650</v>
      </c>
      <c r="Q2244" s="21">
        <f t="shared" si="31"/>
        <v>-6</v>
      </c>
      <c r="V2244" s="52"/>
      <c r="W2244" s="53" t="str">
        <f t="shared" si="33"/>
        <v/>
      </c>
      <c r="AE2244" s="16"/>
      <c r="AF2244" s="17" t="str">
        <f t="shared" si="30"/>
        <v>#VALUE!</v>
      </c>
      <c r="AG2244" s="17" t="str">
        <f t="shared" si="22"/>
        <v>#N/A</v>
      </c>
      <c r="AH2244" s="17" t="str">
        <f t="shared" si="23"/>
        <v>#N/A</v>
      </c>
      <c r="AI2244" s="34">
        <f t="shared" si="24"/>
        <v>1</v>
      </c>
      <c r="AJ2244" s="18">
        <f t="shared" si="25"/>
        <v>8722.8</v>
      </c>
      <c r="AK2244" s="18">
        <f t="shared" si="26"/>
        <v>8480.5</v>
      </c>
      <c r="AL2244" s="18">
        <f t="shared" si="27"/>
        <v>8238.2</v>
      </c>
    </row>
    <row r="2245" ht="12.75" customHeight="1">
      <c r="A2245" s="1">
        <v>42131.0</v>
      </c>
      <c r="B2245" s="2">
        <v>943.46</v>
      </c>
      <c r="C2245" s="3">
        <v>9704.11</v>
      </c>
      <c r="D2245" s="2">
        <v>9753.0</v>
      </c>
      <c r="E2245" s="4"/>
      <c r="F2245" s="5">
        <f t="shared" si="1"/>
        <v>985.126</v>
      </c>
      <c r="G2245" s="6">
        <f t="shared" si="2"/>
        <v>1.008797738</v>
      </c>
      <c r="H2245" s="6">
        <f t="shared" si="3"/>
        <v>1.170325317</v>
      </c>
      <c r="I2245" s="5" t="b">
        <f t="shared" si="4"/>
        <v>0</v>
      </c>
      <c r="J2245" s="48">
        <f t="shared" si="5"/>
        <v>0</v>
      </c>
      <c r="K2245" s="4">
        <f t="shared" si="6"/>
        <v>-94</v>
      </c>
      <c r="L2245" s="7">
        <f t="shared" si="7"/>
        <v>0.005038071498</v>
      </c>
      <c r="M2245" s="50" t="b">
        <f t="shared" si="8"/>
        <v>0</v>
      </c>
      <c r="N2245" s="50" t="b">
        <f t="shared" si="9"/>
        <v>0</v>
      </c>
      <c r="O2245" s="50">
        <f t="shared" si="10"/>
        <v>-1</v>
      </c>
      <c r="P2245" s="4">
        <f t="shared" si="39"/>
        <v>572050</v>
      </c>
      <c r="Q2245" s="21">
        <f t="shared" si="31"/>
        <v>-6</v>
      </c>
      <c r="V2245" s="52"/>
      <c r="W2245" s="53" t="str">
        <f t="shared" si="33"/>
        <v/>
      </c>
      <c r="AE2245" s="16"/>
      <c r="AF2245" s="17" t="str">
        <f t="shared" si="30"/>
        <v>#VALUE!</v>
      </c>
      <c r="AG2245" s="17" t="str">
        <f t="shared" si="22"/>
        <v>#N/A</v>
      </c>
      <c r="AH2245" s="17" t="str">
        <f t="shared" si="23"/>
        <v>#N/A</v>
      </c>
      <c r="AI2245" s="34">
        <f t="shared" si="24"/>
        <v>1</v>
      </c>
      <c r="AJ2245" s="18">
        <f t="shared" si="25"/>
        <v>8733.699</v>
      </c>
      <c r="AK2245" s="18">
        <f t="shared" si="26"/>
        <v>8491.09625</v>
      </c>
      <c r="AL2245" s="18">
        <f t="shared" si="27"/>
        <v>8248.4935</v>
      </c>
    </row>
    <row r="2246" ht="12.75" customHeight="1">
      <c r="A2246" s="1">
        <v>42130.0</v>
      </c>
      <c r="B2246" s="2">
        <v>963.58</v>
      </c>
      <c r="C2246" s="3">
        <v>9818.2</v>
      </c>
      <c r="D2246" s="2">
        <v>9847.0</v>
      </c>
      <c r="E2246" s="4"/>
      <c r="F2246" s="5">
        <f t="shared" si="1"/>
        <v>1023.958</v>
      </c>
      <c r="G2246" s="6">
        <f t="shared" si="2"/>
        <v>1.021148496</v>
      </c>
      <c r="H2246" s="6">
        <f t="shared" si="3"/>
        <v>1.186132215</v>
      </c>
      <c r="I2246" s="5" t="b">
        <f t="shared" si="4"/>
        <v>0</v>
      </c>
      <c r="J2246" s="48">
        <f t="shared" si="5"/>
        <v>0</v>
      </c>
      <c r="K2246" s="4">
        <f t="shared" si="6"/>
        <v>-2</v>
      </c>
      <c r="L2246" s="7">
        <f t="shared" si="7"/>
        <v>0.002933327901</v>
      </c>
      <c r="M2246" s="50" t="b">
        <f t="shared" si="8"/>
        <v>0</v>
      </c>
      <c r="N2246" s="50" t="b">
        <f t="shared" si="9"/>
        <v>0</v>
      </c>
      <c r="O2246" s="50">
        <f t="shared" si="10"/>
        <v>-1</v>
      </c>
      <c r="P2246" s="4">
        <f t="shared" si="39"/>
        <v>543850</v>
      </c>
      <c r="Q2246" s="21">
        <f t="shared" si="31"/>
        <v>-6</v>
      </c>
      <c r="V2246" s="52"/>
      <c r="W2246" s="53" t="str">
        <f t="shared" si="33"/>
        <v/>
      </c>
      <c r="AE2246" s="16"/>
      <c r="AF2246" s="17" t="str">
        <f t="shared" si="30"/>
        <v>#VALUE!</v>
      </c>
      <c r="AG2246" s="17" t="str">
        <f t="shared" si="22"/>
        <v>#N/A</v>
      </c>
      <c r="AH2246" s="17" t="str">
        <f t="shared" si="23"/>
        <v>#N/A</v>
      </c>
      <c r="AI2246" s="34">
        <f t="shared" si="24"/>
        <v>1</v>
      </c>
      <c r="AJ2246" s="18">
        <f t="shared" si="25"/>
        <v>8836.38</v>
      </c>
      <c r="AK2246" s="18">
        <f t="shared" si="26"/>
        <v>8590.925</v>
      </c>
      <c r="AL2246" s="18">
        <f t="shared" si="27"/>
        <v>8345.47</v>
      </c>
    </row>
    <row r="2247" ht="12.75" customHeight="1">
      <c r="A2247" s="1">
        <v>42129.0</v>
      </c>
      <c r="B2247" s="2">
        <v>911.56</v>
      </c>
      <c r="C2247" s="3">
        <v>9820.13</v>
      </c>
      <c r="D2247" s="2">
        <v>9849.0</v>
      </c>
      <c r="E2247" s="4"/>
      <c r="F2247" s="5">
        <f t="shared" si="1"/>
        <v>1064.522</v>
      </c>
      <c r="G2247" s="6">
        <f t="shared" si="2"/>
        <v>1.021893536</v>
      </c>
      <c r="H2247" s="6">
        <f t="shared" si="3"/>
        <v>1.219228989</v>
      </c>
      <c r="I2247" s="5" t="b">
        <f t="shared" si="4"/>
        <v>0</v>
      </c>
      <c r="J2247" s="48">
        <f t="shared" si="5"/>
        <v>0</v>
      </c>
      <c r="K2247" s="4">
        <f t="shared" si="6"/>
        <v>-37</v>
      </c>
      <c r="L2247" s="7">
        <f t="shared" si="7"/>
        <v>0.002939879615</v>
      </c>
      <c r="M2247" s="50" t="b">
        <f t="shared" si="8"/>
        <v>0</v>
      </c>
      <c r="N2247" s="50" t="b">
        <f t="shared" si="9"/>
        <v>0</v>
      </c>
      <c r="O2247" s="50">
        <f t="shared" si="10"/>
        <v>-1</v>
      </c>
      <c r="P2247" s="4">
        <f t="shared" si="39"/>
        <v>543250</v>
      </c>
      <c r="Q2247" s="21">
        <f t="shared" si="31"/>
        <v>-6</v>
      </c>
      <c r="V2247" s="52"/>
      <c r="W2247" s="53" t="str">
        <f t="shared" si="33"/>
        <v/>
      </c>
      <c r="AE2247" s="16"/>
      <c r="AF2247" s="17" t="str">
        <f t="shared" si="30"/>
        <v>#VALUE!</v>
      </c>
      <c r="AG2247" s="17" t="str">
        <f t="shared" si="22"/>
        <v>#N/A</v>
      </c>
      <c r="AH2247" s="17" t="str">
        <f t="shared" si="23"/>
        <v>#N/A</v>
      </c>
      <c r="AI2247" s="34">
        <f t="shared" si="24"/>
        <v>1</v>
      </c>
      <c r="AJ2247" s="18">
        <f t="shared" si="25"/>
        <v>8838.117</v>
      </c>
      <c r="AK2247" s="18">
        <f t="shared" si="26"/>
        <v>8592.61375</v>
      </c>
      <c r="AL2247" s="18">
        <f t="shared" si="27"/>
        <v>8347.1105</v>
      </c>
    </row>
    <row r="2248" ht="12.75" customHeight="1">
      <c r="A2248" s="1">
        <v>42128.0</v>
      </c>
      <c r="B2248" s="2">
        <v>982.22</v>
      </c>
      <c r="C2248" s="3">
        <v>9845.04</v>
      </c>
      <c r="D2248" s="2">
        <v>9886.0</v>
      </c>
      <c r="E2248" s="4"/>
      <c r="F2248" s="5">
        <f t="shared" si="1"/>
        <v>1142.528</v>
      </c>
      <c r="G2248" s="6">
        <f t="shared" si="2"/>
        <v>1.025016425</v>
      </c>
      <c r="H2248" s="6">
        <f t="shared" si="3"/>
        <v>1.360755419</v>
      </c>
      <c r="I2248" s="5" t="b">
        <f t="shared" si="4"/>
        <v>0</v>
      </c>
      <c r="J2248" s="48">
        <f t="shared" si="5"/>
        <v>0</v>
      </c>
      <c r="K2248" s="4">
        <f t="shared" si="6"/>
        <v>12</v>
      </c>
      <c r="L2248" s="7">
        <f t="shared" si="7"/>
        <v>0.004160470653</v>
      </c>
      <c r="M2248" s="50" t="b">
        <f t="shared" si="8"/>
        <v>0</v>
      </c>
      <c r="N2248" s="50" t="b">
        <f t="shared" si="9"/>
        <v>0</v>
      </c>
      <c r="O2248" s="50">
        <f t="shared" si="10"/>
        <v>-1</v>
      </c>
      <c r="P2248" s="4">
        <f t="shared" si="39"/>
        <v>534000</v>
      </c>
      <c r="Q2248" s="21">
        <f t="shared" si="31"/>
        <v>-5</v>
      </c>
      <c r="V2248" s="52"/>
      <c r="W2248" s="53" t="str">
        <f t="shared" si="33"/>
        <v/>
      </c>
      <c r="AE2248" s="16"/>
      <c r="AF2248" s="17" t="str">
        <f t="shared" si="30"/>
        <v>#VALUE!</v>
      </c>
      <c r="AG2248" s="17" t="str">
        <f t="shared" si="22"/>
        <v>#N/A</v>
      </c>
      <c r="AH2248" s="17" t="str">
        <f t="shared" si="23"/>
        <v>#N/A</v>
      </c>
      <c r="AI2248" s="34">
        <f t="shared" si="24"/>
        <v>1</v>
      </c>
      <c r="AJ2248" s="18">
        <f t="shared" si="25"/>
        <v>8860.536</v>
      </c>
      <c r="AK2248" s="18">
        <f t="shared" si="26"/>
        <v>8614.41</v>
      </c>
      <c r="AL2248" s="18">
        <f t="shared" si="27"/>
        <v>8368.284</v>
      </c>
    </row>
    <row r="2249" ht="12.75" customHeight="1">
      <c r="A2249" s="1">
        <v>42124.0</v>
      </c>
      <c r="B2249" s="2">
        <v>1124.81</v>
      </c>
      <c r="C2249" s="3">
        <v>9820.05</v>
      </c>
      <c r="D2249" s="2">
        <v>9874.0</v>
      </c>
      <c r="E2249" s="4"/>
      <c r="F2249" s="5">
        <f t="shared" si="1"/>
        <v>1275.376</v>
      </c>
      <c r="G2249" s="6">
        <f t="shared" si="2"/>
        <v>1.023066774</v>
      </c>
      <c r="H2249" s="6">
        <f t="shared" si="3"/>
        <v>1.72386649</v>
      </c>
      <c r="I2249" s="5" t="b">
        <f t="shared" si="4"/>
        <v>0</v>
      </c>
      <c r="J2249" s="48">
        <f t="shared" si="5"/>
        <v>0</v>
      </c>
      <c r="K2249" s="4">
        <f t="shared" si="6"/>
        <v>-35</v>
      </c>
      <c r="L2249" s="7">
        <f t="shared" si="7"/>
        <v>0.005493862048</v>
      </c>
      <c r="M2249" s="50" t="b">
        <f t="shared" si="8"/>
        <v>0</v>
      </c>
      <c r="N2249" s="50" t="b">
        <f t="shared" si="9"/>
        <v>0</v>
      </c>
      <c r="O2249" s="50">
        <f t="shared" si="10"/>
        <v>1</v>
      </c>
      <c r="P2249" s="4">
        <f t="shared" si="39"/>
        <v>531000</v>
      </c>
      <c r="Q2249" s="21">
        <f t="shared" si="31"/>
        <v>5</v>
      </c>
      <c r="V2249" s="52"/>
      <c r="W2249" s="53" t="str">
        <f t="shared" si="33"/>
        <v/>
      </c>
      <c r="AE2249" s="16"/>
      <c r="AF2249" s="17" t="str">
        <f t="shared" si="30"/>
        <v>#VALUE!</v>
      </c>
      <c r="AG2249" s="17" t="str">
        <f t="shared" si="22"/>
        <v>#N/A</v>
      </c>
      <c r="AH2249" s="17" t="str">
        <f t="shared" si="23"/>
        <v>#N/A</v>
      </c>
      <c r="AI2249" s="34">
        <f t="shared" si="24"/>
        <v>1</v>
      </c>
      <c r="AJ2249" s="18">
        <f t="shared" si="25"/>
        <v>8838.045</v>
      </c>
      <c r="AK2249" s="18">
        <f t="shared" si="26"/>
        <v>8592.54375</v>
      </c>
      <c r="AL2249" s="18">
        <f t="shared" si="27"/>
        <v>8347.0425</v>
      </c>
    </row>
    <row r="2250" ht="12.75" customHeight="1">
      <c r="A2250" s="1">
        <v>42123.0</v>
      </c>
      <c r="B2250" s="2">
        <v>1137.62</v>
      </c>
      <c r="C2250" s="3">
        <v>9853.83</v>
      </c>
      <c r="D2250" s="2">
        <v>9909.0</v>
      </c>
      <c r="E2250" s="4"/>
      <c r="F2250" s="5">
        <f t="shared" si="1"/>
        <v>1336.754</v>
      </c>
      <c r="G2250" s="6">
        <f t="shared" si="2"/>
        <v>1.027208695</v>
      </c>
      <c r="H2250" s="6">
        <f t="shared" si="3"/>
        <v>1.721979416</v>
      </c>
      <c r="I2250" s="5" t="b">
        <f t="shared" si="4"/>
        <v>0</v>
      </c>
      <c r="J2250" s="48">
        <f t="shared" si="5"/>
        <v>0</v>
      </c>
      <c r="K2250" s="4">
        <f t="shared" si="6"/>
        <v>-81</v>
      </c>
      <c r="L2250" s="7">
        <f t="shared" si="7"/>
        <v>0.005598838218</v>
      </c>
      <c r="M2250" s="50" t="b">
        <f t="shared" si="8"/>
        <v>0</v>
      </c>
      <c r="N2250" s="50" t="b">
        <f t="shared" si="9"/>
        <v>0</v>
      </c>
      <c r="O2250" s="50">
        <f t="shared" si="10"/>
        <v>1</v>
      </c>
      <c r="P2250" s="4">
        <f t="shared" si="39"/>
        <v>541500</v>
      </c>
      <c r="Q2250" s="21">
        <f t="shared" si="31"/>
        <v>6</v>
      </c>
      <c r="V2250" s="52"/>
      <c r="W2250" s="53" t="str">
        <f t="shared" si="33"/>
        <v/>
      </c>
      <c r="AE2250" s="16"/>
      <c r="AF2250" s="17" t="str">
        <f t="shared" si="30"/>
        <v>#VALUE!</v>
      </c>
      <c r="AG2250" s="17" t="str">
        <f t="shared" si="22"/>
        <v>#N/A</v>
      </c>
      <c r="AH2250" s="17" t="str">
        <f t="shared" si="23"/>
        <v>#N/A</v>
      </c>
      <c r="AI2250" s="34">
        <f t="shared" si="24"/>
        <v>1</v>
      </c>
      <c r="AJ2250" s="18">
        <f t="shared" si="25"/>
        <v>8868.447</v>
      </c>
      <c r="AK2250" s="18">
        <f t="shared" si="26"/>
        <v>8622.10125</v>
      </c>
      <c r="AL2250" s="18">
        <f t="shared" si="27"/>
        <v>8375.7555</v>
      </c>
    </row>
    <row r="2251" ht="12.75" customHeight="1">
      <c r="A2251" s="1">
        <v>42122.0</v>
      </c>
      <c r="B2251" s="2">
        <v>1166.4</v>
      </c>
      <c r="C2251" s="3">
        <v>9956.83</v>
      </c>
      <c r="D2251" s="2">
        <v>9990.0</v>
      </c>
      <c r="E2251" s="4"/>
      <c r="F2251" s="5">
        <f t="shared" si="1"/>
        <v>1314.016</v>
      </c>
      <c r="G2251" s="6">
        <f t="shared" si="2"/>
        <v>1.038820019</v>
      </c>
      <c r="H2251" s="6">
        <f t="shared" si="3"/>
        <v>1.726776399</v>
      </c>
      <c r="I2251" s="5" t="b">
        <f t="shared" si="4"/>
        <v>0</v>
      </c>
      <c r="J2251" s="48">
        <f t="shared" si="5"/>
        <v>0</v>
      </c>
      <c r="K2251" s="4">
        <f t="shared" si="6"/>
        <v>-29</v>
      </c>
      <c r="L2251" s="7">
        <f t="shared" si="7"/>
        <v>0.003331381574</v>
      </c>
      <c r="M2251" s="50" t="b">
        <f t="shared" si="8"/>
        <v>0</v>
      </c>
      <c r="N2251" s="50" t="b">
        <f t="shared" si="9"/>
        <v>0</v>
      </c>
      <c r="O2251" s="50">
        <f t="shared" si="10"/>
        <v>1</v>
      </c>
      <c r="P2251" s="4">
        <f t="shared" si="39"/>
        <v>565800</v>
      </c>
      <c r="Q2251" s="21">
        <f t="shared" si="31"/>
        <v>6</v>
      </c>
      <c r="V2251" s="52"/>
      <c r="W2251" s="53" t="str">
        <f t="shared" si="33"/>
        <v/>
      </c>
      <c r="AE2251" s="16"/>
      <c r="AF2251" s="17" t="str">
        <f t="shared" si="30"/>
        <v>#VALUE!</v>
      </c>
      <c r="AG2251" s="17" t="str">
        <f t="shared" si="22"/>
        <v>#N/A</v>
      </c>
      <c r="AH2251" s="17" t="str">
        <f t="shared" si="23"/>
        <v>#N/A</v>
      </c>
      <c r="AI2251" s="34">
        <f t="shared" si="24"/>
        <v>1</v>
      </c>
      <c r="AJ2251" s="18">
        <f t="shared" si="25"/>
        <v>8961.147</v>
      </c>
      <c r="AK2251" s="18">
        <f t="shared" si="26"/>
        <v>8712.22625</v>
      </c>
      <c r="AL2251" s="18">
        <f t="shared" si="27"/>
        <v>8463.3055</v>
      </c>
    </row>
    <row r="2252" ht="12.75" customHeight="1">
      <c r="A2252" s="1">
        <v>42121.0</v>
      </c>
      <c r="B2252" s="2">
        <v>1301.59</v>
      </c>
      <c r="C2252" s="3">
        <v>9973.12</v>
      </c>
      <c r="D2252" s="2">
        <v>10019.0</v>
      </c>
      <c r="E2252" s="4"/>
      <c r="F2252" s="5">
        <f t="shared" si="1"/>
        <v>1264.982</v>
      </c>
      <c r="G2252" s="6">
        <f t="shared" si="2"/>
        <v>1.041673634</v>
      </c>
      <c r="H2252" s="6">
        <f t="shared" si="3"/>
        <v>1.732815739</v>
      </c>
      <c r="I2252" s="5" t="b">
        <f t="shared" si="4"/>
        <v>0</v>
      </c>
      <c r="J2252" s="48">
        <f t="shared" si="5"/>
        <v>0</v>
      </c>
      <c r="K2252" s="4">
        <f t="shared" si="6"/>
        <v>99</v>
      </c>
      <c r="L2252" s="7">
        <f t="shared" si="7"/>
        <v>0.004600365783</v>
      </c>
      <c r="M2252" s="50" t="b">
        <f t="shared" si="8"/>
        <v>0</v>
      </c>
      <c r="N2252" s="50" t="b">
        <f t="shared" si="9"/>
        <v>0</v>
      </c>
      <c r="O2252" s="50">
        <f t="shared" si="10"/>
        <v>1</v>
      </c>
      <c r="P2252" s="4">
        <f t="shared" si="39"/>
        <v>574500</v>
      </c>
      <c r="Q2252" s="21">
        <f t="shared" si="31"/>
        <v>6</v>
      </c>
      <c r="V2252" s="52"/>
      <c r="W2252" s="53" t="str">
        <f t="shared" si="33"/>
        <v/>
      </c>
      <c r="AE2252" s="16"/>
      <c r="AF2252" s="17" t="str">
        <f t="shared" si="30"/>
        <v>#VALUE!</v>
      </c>
      <c r="AG2252" s="17" t="str">
        <f t="shared" si="22"/>
        <v>#N/A</v>
      </c>
      <c r="AH2252" s="17" t="str">
        <f t="shared" si="23"/>
        <v>#N/A</v>
      </c>
      <c r="AI2252" s="34">
        <f t="shared" si="24"/>
        <v>1</v>
      </c>
      <c r="AJ2252" s="18">
        <f t="shared" si="25"/>
        <v>8975.808</v>
      </c>
      <c r="AK2252" s="18">
        <f t="shared" si="26"/>
        <v>8726.48</v>
      </c>
      <c r="AL2252" s="18">
        <f t="shared" si="27"/>
        <v>8477.152</v>
      </c>
    </row>
    <row r="2253" ht="12.75" customHeight="1">
      <c r="A2253" s="1">
        <v>42118.0</v>
      </c>
      <c r="B2253" s="2">
        <v>1646.46</v>
      </c>
      <c r="C2253" s="3">
        <v>9913.28</v>
      </c>
      <c r="D2253" s="2">
        <v>9920.0</v>
      </c>
      <c r="E2253" s="4"/>
      <c r="F2253" s="5">
        <f t="shared" si="1"/>
        <v>1176.712</v>
      </c>
      <c r="G2253" s="6">
        <f t="shared" si="2"/>
        <v>1.036725447</v>
      </c>
      <c r="H2253" s="6">
        <f t="shared" si="3"/>
        <v>1.74632351</v>
      </c>
      <c r="I2253" s="5" t="b">
        <f t="shared" si="4"/>
        <v>0</v>
      </c>
      <c r="J2253" s="48">
        <f t="shared" si="5"/>
        <v>0</v>
      </c>
      <c r="K2253" s="4">
        <f t="shared" si="6"/>
        <v>82</v>
      </c>
      <c r="L2253" s="7">
        <f t="shared" si="7"/>
        <v>0.0006778785629</v>
      </c>
      <c r="M2253" s="50" t="b">
        <f t="shared" si="8"/>
        <v>0</v>
      </c>
      <c r="N2253" s="50" t="b">
        <f t="shared" si="9"/>
        <v>0</v>
      </c>
      <c r="O2253" s="50">
        <f t="shared" si="10"/>
        <v>1</v>
      </c>
      <c r="P2253" s="4">
        <f t="shared" si="39"/>
        <v>544800</v>
      </c>
      <c r="Q2253" s="21">
        <f t="shared" si="31"/>
        <v>6</v>
      </c>
      <c r="V2253" s="52"/>
      <c r="W2253" s="53" t="str">
        <f t="shared" si="33"/>
        <v/>
      </c>
      <c r="AE2253" s="16"/>
      <c r="AF2253" s="17" t="str">
        <f t="shared" si="30"/>
        <v>#VALUE!</v>
      </c>
      <c r="AG2253" s="17" t="str">
        <f t="shared" si="22"/>
        <v>#N/A</v>
      </c>
      <c r="AH2253" s="17" t="str">
        <f t="shared" si="23"/>
        <v>#N/A</v>
      </c>
      <c r="AI2253" s="34">
        <f t="shared" si="24"/>
        <v>1</v>
      </c>
      <c r="AJ2253" s="18">
        <f t="shared" si="25"/>
        <v>8921.952</v>
      </c>
      <c r="AK2253" s="18">
        <f t="shared" si="26"/>
        <v>8674.12</v>
      </c>
      <c r="AL2253" s="18">
        <f t="shared" si="27"/>
        <v>8426.288</v>
      </c>
    </row>
    <row r="2254" ht="12.75" customHeight="1">
      <c r="A2254" s="1">
        <v>42117.0</v>
      </c>
      <c r="B2254" s="2">
        <v>1431.7</v>
      </c>
      <c r="C2254" s="3">
        <v>9797.49</v>
      </c>
      <c r="D2254" s="2">
        <v>9838.0</v>
      </c>
      <c r="E2254" s="4"/>
      <c r="F2254" s="5">
        <f t="shared" si="1"/>
        <v>1042.824</v>
      </c>
      <c r="G2254" s="6">
        <f t="shared" si="2"/>
        <v>1.025938065</v>
      </c>
      <c r="H2254" s="6">
        <f t="shared" si="3"/>
        <v>1.539099932</v>
      </c>
      <c r="I2254" s="5" t="b">
        <f t="shared" si="4"/>
        <v>0</v>
      </c>
      <c r="J2254" s="48">
        <f t="shared" si="5"/>
        <v>0</v>
      </c>
      <c r="K2254" s="4">
        <f t="shared" si="6"/>
        <v>225</v>
      </c>
      <c r="L2254" s="7">
        <f t="shared" si="7"/>
        <v>0.004134732467</v>
      </c>
      <c r="M2254" s="50" t="b">
        <f t="shared" si="8"/>
        <v>0</v>
      </c>
      <c r="N2254" s="50" t="b">
        <f t="shared" si="9"/>
        <v>0</v>
      </c>
      <c r="O2254" s="50">
        <f t="shared" si="10"/>
        <v>1</v>
      </c>
      <c r="P2254" s="4">
        <f t="shared" si="39"/>
        <v>524300</v>
      </c>
      <c r="Q2254" s="21">
        <f t="shared" si="31"/>
        <v>5</v>
      </c>
      <c r="V2254" s="52"/>
      <c r="W2254" s="53" t="str">
        <f t="shared" si="33"/>
        <v/>
      </c>
      <c r="AE2254" s="16"/>
      <c r="AF2254" s="17" t="str">
        <f t="shared" si="30"/>
        <v>#VALUE!</v>
      </c>
      <c r="AG2254" s="17" t="str">
        <f t="shared" si="22"/>
        <v>#N/A</v>
      </c>
      <c r="AH2254" s="17" t="str">
        <f t="shared" si="23"/>
        <v>#N/A</v>
      </c>
      <c r="AI2254" s="34">
        <f t="shared" si="24"/>
        <v>1</v>
      </c>
      <c r="AJ2254" s="18">
        <f t="shared" si="25"/>
        <v>8817.741</v>
      </c>
      <c r="AK2254" s="18">
        <f t="shared" si="26"/>
        <v>8572.80375</v>
      </c>
      <c r="AL2254" s="18">
        <f t="shared" si="27"/>
        <v>8327.8665</v>
      </c>
    </row>
    <row r="2255" ht="12.75" customHeight="1">
      <c r="A2255" s="1">
        <v>42116.0</v>
      </c>
      <c r="B2255" s="2">
        <v>1023.93</v>
      </c>
      <c r="C2255" s="3">
        <v>9613.0</v>
      </c>
      <c r="D2255" s="2">
        <v>9613.0</v>
      </c>
      <c r="E2255" s="4"/>
      <c r="F2255" s="5">
        <f t="shared" si="1"/>
        <v>957.588</v>
      </c>
      <c r="G2255" s="6">
        <f t="shared" si="2"/>
        <v>1.007778721</v>
      </c>
      <c r="H2255" s="6">
        <f t="shared" si="3"/>
        <v>1.106531667</v>
      </c>
      <c r="I2255" s="5" t="b">
        <f t="shared" si="4"/>
        <v>0</v>
      </c>
      <c r="J2255" s="48">
        <f t="shared" si="5"/>
        <v>0</v>
      </c>
      <c r="K2255" s="4">
        <f t="shared" si="6"/>
        <v>57</v>
      </c>
      <c r="L2255" s="7">
        <f t="shared" si="7"/>
        <v>0</v>
      </c>
      <c r="M2255" s="50" t="b">
        <f t="shared" si="8"/>
        <v>0</v>
      </c>
      <c r="N2255" s="50" t="b">
        <f t="shared" si="9"/>
        <v>0</v>
      </c>
      <c r="O2255" s="50">
        <f t="shared" si="10"/>
        <v>1</v>
      </c>
      <c r="P2255" s="4">
        <f t="shared" si="39"/>
        <v>468050</v>
      </c>
      <c r="Q2255" s="21">
        <f t="shared" si="31"/>
        <v>5</v>
      </c>
      <c r="V2255" s="52"/>
      <c r="W2255" s="53" t="str">
        <f t="shared" si="33"/>
        <v/>
      </c>
      <c r="AE2255" s="16"/>
      <c r="AF2255" s="17" t="str">
        <f t="shared" si="30"/>
        <v>#VALUE!</v>
      </c>
      <c r="AG2255" s="17" t="str">
        <f t="shared" si="22"/>
        <v>#N/A</v>
      </c>
      <c r="AH2255" s="17" t="str">
        <f t="shared" si="23"/>
        <v>#N/A</v>
      </c>
      <c r="AI2255" s="34">
        <f t="shared" si="24"/>
        <v>1</v>
      </c>
      <c r="AJ2255" s="18">
        <f t="shared" si="25"/>
        <v>8651.7</v>
      </c>
      <c r="AK2255" s="18">
        <f t="shared" si="26"/>
        <v>8411.375</v>
      </c>
      <c r="AL2255" s="18">
        <f t="shared" si="27"/>
        <v>8171.05</v>
      </c>
    </row>
    <row r="2256" ht="12.75" customHeight="1">
      <c r="A2256" s="1">
        <v>42115.0</v>
      </c>
      <c r="B2256" s="2">
        <v>921.23</v>
      </c>
      <c r="C2256" s="3">
        <v>9533.98</v>
      </c>
      <c r="D2256" s="2">
        <v>9556.0</v>
      </c>
      <c r="E2256" s="4"/>
      <c r="F2256" s="5">
        <f t="shared" si="1"/>
        <v>979.11</v>
      </c>
      <c r="G2256" s="6">
        <f t="shared" si="2"/>
        <v>1.000277488</v>
      </c>
      <c r="H2256" s="6">
        <f t="shared" si="3"/>
        <v>1.225892225</v>
      </c>
      <c r="I2256" s="5" t="b">
        <f t="shared" si="4"/>
        <v>0</v>
      </c>
      <c r="J2256" s="48">
        <f t="shared" si="5"/>
        <v>0</v>
      </c>
      <c r="K2256" s="4">
        <f t="shared" si="6"/>
        <v>-5</v>
      </c>
      <c r="L2256" s="7">
        <f t="shared" si="7"/>
        <v>0.002309633542</v>
      </c>
      <c r="M2256" s="50" t="b">
        <f t="shared" si="8"/>
        <v>0</v>
      </c>
      <c r="N2256" s="50" t="b">
        <f t="shared" si="9"/>
        <v>0</v>
      </c>
      <c r="O2256" s="50">
        <f t="shared" si="10"/>
        <v>-1</v>
      </c>
      <c r="P2256" s="4">
        <f t="shared" si="39"/>
        <v>482300</v>
      </c>
      <c r="Q2256" s="21">
        <f t="shared" si="31"/>
        <v>-5</v>
      </c>
      <c r="V2256" s="52"/>
      <c r="W2256" s="53" t="str">
        <f t="shared" si="33"/>
        <v/>
      </c>
      <c r="AE2256" s="16"/>
      <c r="AF2256" s="17" t="str">
        <f t="shared" si="30"/>
        <v>#VALUE!</v>
      </c>
      <c r="AG2256" s="17" t="str">
        <f t="shared" si="22"/>
        <v>#N/A</v>
      </c>
      <c r="AH2256" s="17" t="str">
        <f t="shared" si="23"/>
        <v>#N/A</v>
      </c>
      <c r="AI2256" s="34">
        <f t="shared" si="24"/>
        <v>1</v>
      </c>
      <c r="AJ2256" s="18">
        <f t="shared" si="25"/>
        <v>8580.582</v>
      </c>
      <c r="AK2256" s="18">
        <f t="shared" si="26"/>
        <v>8342.2325</v>
      </c>
      <c r="AL2256" s="18">
        <f t="shared" si="27"/>
        <v>8103.883</v>
      </c>
    </row>
    <row r="2257" ht="12.75" customHeight="1">
      <c r="A2257" s="1">
        <v>42114.0</v>
      </c>
      <c r="B2257" s="2">
        <v>860.24</v>
      </c>
      <c r="C2257" s="3">
        <v>9552.85</v>
      </c>
      <c r="D2257" s="2">
        <v>9561.0</v>
      </c>
      <c r="E2257" s="4"/>
      <c r="F2257" s="5">
        <f t="shared" si="1"/>
        <v>976.418</v>
      </c>
      <c r="G2257" s="6">
        <f t="shared" si="2"/>
        <v>1.002877628</v>
      </c>
      <c r="H2257" s="6">
        <f t="shared" si="3"/>
        <v>1.225920116</v>
      </c>
      <c r="I2257" s="5" t="b">
        <f t="shared" si="4"/>
        <v>0</v>
      </c>
      <c r="J2257" s="48">
        <f t="shared" si="5"/>
        <v>0</v>
      </c>
      <c r="K2257" s="4">
        <f t="shared" si="6"/>
        <v>-23</v>
      </c>
      <c r="L2257" s="7">
        <f t="shared" si="7"/>
        <v>0.0008531485368</v>
      </c>
      <c r="M2257" s="50" t="b">
        <f t="shared" si="8"/>
        <v>0</v>
      </c>
      <c r="N2257" s="50" t="b">
        <f t="shared" si="9"/>
        <v>0</v>
      </c>
      <c r="O2257" s="50">
        <f t="shared" si="10"/>
        <v>-1</v>
      </c>
      <c r="P2257" s="4">
        <f t="shared" si="39"/>
        <v>481050</v>
      </c>
      <c r="Q2257" s="21">
        <f t="shared" si="31"/>
        <v>-5</v>
      </c>
      <c r="V2257" s="52"/>
      <c r="W2257" s="53" t="str">
        <f t="shared" si="33"/>
        <v/>
      </c>
      <c r="AE2257" s="16"/>
      <c r="AF2257" s="17" t="str">
        <f t="shared" si="30"/>
        <v>#VALUE!</v>
      </c>
      <c r="AG2257" s="17" t="str">
        <f t="shared" si="22"/>
        <v>#N/A</v>
      </c>
      <c r="AH2257" s="17" t="str">
        <f t="shared" si="23"/>
        <v>#N/A</v>
      </c>
      <c r="AI2257" s="34">
        <f t="shared" si="24"/>
        <v>1</v>
      </c>
      <c r="AJ2257" s="18">
        <f t="shared" si="25"/>
        <v>8597.565</v>
      </c>
      <c r="AK2257" s="18">
        <f t="shared" si="26"/>
        <v>8358.74375</v>
      </c>
      <c r="AL2257" s="18">
        <f t="shared" si="27"/>
        <v>8119.9225</v>
      </c>
    </row>
    <row r="2258" ht="12.75" customHeight="1">
      <c r="A2258" s="1">
        <v>42111.0</v>
      </c>
      <c r="B2258" s="2">
        <v>977.02</v>
      </c>
      <c r="C2258" s="3">
        <v>9570.93</v>
      </c>
      <c r="D2258" s="2">
        <v>9584.0</v>
      </c>
      <c r="E2258" s="4"/>
      <c r="F2258" s="5">
        <f t="shared" si="1"/>
        <v>969.462</v>
      </c>
      <c r="G2258" s="6">
        <f t="shared" si="2"/>
        <v>1.005340444</v>
      </c>
      <c r="H2258" s="6">
        <f t="shared" si="3"/>
        <v>1.224723495</v>
      </c>
      <c r="I2258" s="5" t="b">
        <f t="shared" si="4"/>
        <v>0</v>
      </c>
      <c r="J2258" s="48">
        <f t="shared" si="5"/>
        <v>0</v>
      </c>
      <c r="K2258" s="4">
        <f t="shared" si="6"/>
        <v>-63</v>
      </c>
      <c r="L2258" s="7">
        <f t="shared" si="7"/>
        <v>0.001365593521</v>
      </c>
      <c r="M2258" s="50" t="b">
        <f t="shared" si="8"/>
        <v>0</v>
      </c>
      <c r="N2258" s="50" t="b">
        <f t="shared" si="9"/>
        <v>0</v>
      </c>
      <c r="O2258" s="50">
        <f t="shared" si="10"/>
        <v>-1</v>
      </c>
      <c r="P2258" s="4">
        <f t="shared" si="39"/>
        <v>475300</v>
      </c>
      <c r="Q2258" s="21">
        <f t="shared" si="31"/>
        <v>-5</v>
      </c>
      <c r="V2258" s="52"/>
      <c r="W2258" s="53" t="str">
        <f t="shared" si="33"/>
        <v/>
      </c>
      <c r="AE2258" s="16"/>
      <c r="AF2258" s="17" t="str">
        <f t="shared" si="30"/>
        <v>#VALUE!</v>
      </c>
      <c r="AG2258" s="17" t="str">
        <f t="shared" si="22"/>
        <v>#N/A</v>
      </c>
      <c r="AH2258" s="17" t="str">
        <f t="shared" si="23"/>
        <v>#N/A</v>
      </c>
      <c r="AI2258" s="34">
        <f t="shared" si="24"/>
        <v>1</v>
      </c>
      <c r="AJ2258" s="18">
        <f t="shared" si="25"/>
        <v>8613.837</v>
      </c>
      <c r="AK2258" s="18">
        <f t="shared" si="26"/>
        <v>8374.56375</v>
      </c>
      <c r="AL2258" s="18">
        <f t="shared" si="27"/>
        <v>8135.2905</v>
      </c>
    </row>
    <row r="2259" ht="12.75" customHeight="1">
      <c r="A2259" s="1">
        <v>42110.0</v>
      </c>
      <c r="B2259" s="2">
        <v>1005.52</v>
      </c>
      <c r="C2259" s="3">
        <v>9656.87</v>
      </c>
      <c r="D2259" s="2">
        <v>9647.0</v>
      </c>
      <c r="E2259" s="4"/>
      <c r="F2259" s="5">
        <f t="shared" si="1"/>
        <v>956.414</v>
      </c>
      <c r="G2259" s="6">
        <f t="shared" si="2"/>
        <v>1.015065398</v>
      </c>
      <c r="H2259" s="6">
        <f t="shared" si="3"/>
        <v>1.227801255</v>
      </c>
      <c r="I2259" s="5" t="b">
        <f t="shared" si="4"/>
        <v>0</v>
      </c>
      <c r="J2259" s="48">
        <f t="shared" si="5"/>
        <v>0</v>
      </c>
      <c r="K2259" s="4">
        <f t="shared" si="6"/>
        <v>128</v>
      </c>
      <c r="L2259" s="7">
        <f t="shared" si="7"/>
        <v>-0.001022070298</v>
      </c>
      <c r="M2259" s="50" t="b">
        <f t="shared" si="8"/>
        <v>0</v>
      </c>
      <c r="N2259" s="50" t="b">
        <f t="shared" si="9"/>
        <v>0</v>
      </c>
      <c r="O2259" s="50">
        <f t="shared" si="10"/>
        <v>1</v>
      </c>
      <c r="P2259" s="4">
        <f t="shared" si="39"/>
        <v>491050</v>
      </c>
      <c r="Q2259" s="21">
        <f t="shared" si="31"/>
        <v>5</v>
      </c>
      <c r="V2259" s="52"/>
      <c r="W2259" s="53" t="str">
        <f t="shared" si="33"/>
        <v/>
      </c>
      <c r="AE2259" s="16"/>
      <c r="AF2259" s="17" t="str">
        <f t="shared" si="30"/>
        <v>#VALUE!</v>
      </c>
      <c r="AG2259" s="17" t="str">
        <f t="shared" si="22"/>
        <v>#N/A</v>
      </c>
      <c r="AH2259" s="17" t="str">
        <f t="shared" si="23"/>
        <v>#N/A</v>
      </c>
      <c r="AI2259" s="34">
        <f t="shared" si="24"/>
        <v>1</v>
      </c>
      <c r="AJ2259" s="18">
        <f t="shared" si="25"/>
        <v>8691.183</v>
      </c>
      <c r="AK2259" s="18">
        <f t="shared" si="26"/>
        <v>8449.76125</v>
      </c>
      <c r="AL2259" s="18">
        <f t="shared" si="27"/>
        <v>8208.3395</v>
      </c>
    </row>
    <row r="2260" ht="12.75" customHeight="1">
      <c r="A2260" s="1">
        <v>42109.0</v>
      </c>
      <c r="B2260" s="2">
        <v>1131.54</v>
      </c>
      <c r="C2260" s="3">
        <v>9540.06</v>
      </c>
      <c r="D2260" s="2">
        <v>9519.0</v>
      </c>
      <c r="E2260" s="4"/>
      <c r="F2260" s="5">
        <f t="shared" si="1"/>
        <v>955.422</v>
      </c>
      <c r="G2260" s="6">
        <f t="shared" si="2"/>
        <v>1.003562959</v>
      </c>
      <c r="H2260" s="6">
        <f t="shared" si="3"/>
        <v>1.228560442</v>
      </c>
      <c r="I2260" s="5" t="b">
        <f t="shared" si="4"/>
        <v>0</v>
      </c>
      <c r="J2260" s="48">
        <f t="shared" si="5"/>
        <v>0</v>
      </c>
      <c r="K2260" s="4">
        <f t="shared" si="6"/>
        <v>-126</v>
      </c>
      <c r="L2260" s="7">
        <f t="shared" si="7"/>
        <v>-0.002207533286</v>
      </c>
      <c r="M2260" s="50" t="b">
        <f t="shared" si="8"/>
        <v>0</v>
      </c>
      <c r="N2260" s="50" t="b">
        <f t="shared" si="9"/>
        <v>0</v>
      </c>
      <c r="O2260" s="50">
        <f t="shared" si="10"/>
        <v>1</v>
      </c>
      <c r="P2260" s="4">
        <f t="shared" si="39"/>
        <v>459050</v>
      </c>
      <c r="Q2260" s="21">
        <f t="shared" si="31"/>
        <v>5</v>
      </c>
      <c r="V2260" s="52"/>
      <c r="W2260" s="53" t="str">
        <f t="shared" si="33"/>
        <v/>
      </c>
      <c r="AE2260" s="16"/>
      <c r="AF2260" s="17" t="str">
        <f t="shared" si="30"/>
        <v>#VALUE!</v>
      </c>
      <c r="AG2260" s="17" t="str">
        <f t="shared" si="22"/>
        <v>#N/A</v>
      </c>
      <c r="AH2260" s="17" t="str">
        <f t="shared" si="23"/>
        <v>#N/A</v>
      </c>
      <c r="AI2260" s="34">
        <f t="shared" si="24"/>
        <v>1</v>
      </c>
      <c r="AJ2260" s="18">
        <f t="shared" si="25"/>
        <v>8586.054</v>
      </c>
      <c r="AK2260" s="18">
        <f t="shared" si="26"/>
        <v>8347.5525</v>
      </c>
      <c r="AL2260" s="18">
        <f t="shared" si="27"/>
        <v>8109.051</v>
      </c>
    </row>
    <row r="2261" ht="12.75" customHeight="1">
      <c r="A2261" s="1">
        <v>42108.0</v>
      </c>
      <c r="B2261" s="2">
        <v>907.77</v>
      </c>
      <c r="C2261" s="3">
        <v>9642.22</v>
      </c>
      <c r="D2261" s="2">
        <v>9645.0</v>
      </c>
      <c r="E2261" s="4"/>
      <c r="F2261" s="5">
        <f t="shared" si="1"/>
        <v>913.084</v>
      </c>
      <c r="G2261" s="6">
        <f t="shared" si="2"/>
        <v>1.014847035</v>
      </c>
      <c r="H2261" s="6">
        <f t="shared" si="3"/>
        <v>1.087502371</v>
      </c>
      <c r="I2261" s="5" t="b">
        <f t="shared" si="4"/>
        <v>0</v>
      </c>
      <c r="J2261" s="48">
        <f t="shared" si="5"/>
        <v>0</v>
      </c>
      <c r="K2261" s="4">
        <f t="shared" si="6"/>
        <v>-13</v>
      </c>
      <c r="L2261" s="7">
        <f t="shared" si="7"/>
        <v>0.0002883153465</v>
      </c>
      <c r="M2261" s="50" t="b">
        <f t="shared" si="8"/>
        <v>0</v>
      </c>
      <c r="N2261" s="50" t="b">
        <f t="shared" si="9"/>
        <v>0</v>
      </c>
      <c r="O2261" s="50">
        <f t="shared" si="10"/>
        <v>-1</v>
      </c>
      <c r="P2261" s="4">
        <f t="shared" si="39"/>
        <v>433850</v>
      </c>
      <c r="Q2261" s="21">
        <f t="shared" si="31"/>
        <v>-4</v>
      </c>
      <c r="V2261" s="52"/>
      <c r="W2261" s="53" t="str">
        <f t="shared" si="33"/>
        <v/>
      </c>
      <c r="AE2261" s="16"/>
      <c r="AF2261" s="17" t="str">
        <f t="shared" si="30"/>
        <v>#VALUE!</v>
      </c>
      <c r="AG2261" s="17" t="str">
        <f t="shared" si="22"/>
        <v>#N/A</v>
      </c>
      <c r="AH2261" s="17" t="str">
        <f t="shared" si="23"/>
        <v>#N/A</v>
      </c>
      <c r="AI2261" s="34">
        <f t="shared" si="24"/>
        <v>1</v>
      </c>
      <c r="AJ2261" s="18">
        <f t="shared" si="25"/>
        <v>8677.998</v>
      </c>
      <c r="AK2261" s="18">
        <f t="shared" si="26"/>
        <v>8436.9425</v>
      </c>
      <c r="AL2261" s="18">
        <f t="shared" si="27"/>
        <v>8195.887</v>
      </c>
    </row>
    <row r="2262" ht="12.75" customHeight="1">
      <c r="A2262" s="1">
        <v>42107.0</v>
      </c>
      <c r="B2262" s="2">
        <v>825.46</v>
      </c>
      <c r="C2262" s="3">
        <v>9666.52</v>
      </c>
      <c r="D2262" s="2">
        <v>9658.0</v>
      </c>
      <c r="E2262" s="4"/>
      <c r="F2262" s="5">
        <f t="shared" si="1"/>
        <v>912.692</v>
      </c>
      <c r="G2262" s="6">
        <f t="shared" si="2"/>
        <v>1.018408844</v>
      </c>
      <c r="H2262" s="6">
        <f t="shared" si="3"/>
        <v>1.086463598</v>
      </c>
      <c r="I2262" s="5" t="b">
        <f t="shared" si="4"/>
        <v>0</v>
      </c>
      <c r="J2262" s="48">
        <f t="shared" si="5"/>
        <v>0</v>
      </c>
      <c r="K2262" s="4">
        <f t="shared" si="6"/>
        <v>27</v>
      </c>
      <c r="L2262" s="7">
        <f t="shared" si="7"/>
        <v>-0.0008813926832</v>
      </c>
      <c r="M2262" s="50" t="b">
        <f t="shared" si="8"/>
        <v>0</v>
      </c>
      <c r="N2262" s="50" t="b">
        <f t="shared" si="9"/>
        <v>0</v>
      </c>
      <c r="O2262" s="50">
        <f t="shared" si="10"/>
        <v>-1</v>
      </c>
      <c r="P2262" s="4">
        <f t="shared" si="39"/>
        <v>431250</v>
      </c>
      <c r="Q2262" s="21">
        <f t="shared" si="31"/>
        <v>-4</v>
      </c>
      <c r="V2262" s="52"/>
      <c r="W2262" s="53" t="str">
        <f t="shared" si="33"/>
        <v/>
      </c>
      <c r="AE2262" s="16"/>
      <c r="AF2262" s="17" t="str">
        <f t="shared" si="30"/>
        <v>#VALUE!</v>
      </c>
      <c r="AG2262" s="17" t="str">
        <f t="shared" si="22"/>
        <v>#N/A</v>
      </c>
      <c r="AH2262" s="17" t="str">
        <f t="shared" si="23"/>
        <v>#N/A</v>
      </c>
      <c r="AI2262" s="34">
        <f t="shared" si="24"/>
        <v>1</v>
      </c>
      <c r="AJ2262" s="18">
        <f t="shared" si="25"/>
        <v>8699.868</v>
      </c>
      <c r="AK2262" s="18">
        <f t="shared" si="26"/>
        <v>8458.205</v>
      </c>
      <c r="AL2262" s="18">
        <f t="shared" si="27"/>
        <v>8216.542</v>
      </c>
    </row>
    <row r="2263" ht="12.75" customHeight="1">
      <c r="A2263" s="1">
        <v>42104.0</v>
      </c>
      <c r="B2263" s="2">
        <v>911.78</v>
      </c>
      <c r="C2263" s="3">
        <v>9617.7</v>
      </c>
      <c r="D2263" s="2">
        <v>9631.0</v>
      </c>
      <c r="E2263" s="4"/>
      <c r="F2263" s="5">
        <f t="shared" si="1"/>
        <v>932.45</v>
      </c>
      <c r="G2263" s="6">
        <f t="shared" si="2"/>
        <v>1.01436651</v>
      </c>
      <c r="H2263" s="6">
        <f t="shared" si="3"/>
        <v>1.081004966</v>
      </c>
      <c r="I2263" s="5" t="b">
        <f t="shared" si="4"/>
        <v>0</v>
      </c>
      <c r="J2263" s="48">
        <f t="shared" si="5"/>
        <v>0</v>
      </c>
      <c r="K2263" s="4">
        <f t="shared" si="6"/>
        <v>59</v>
      </c>
      <c r="L2263" s="7">
        <f t="shared" si="7"/>
        <v>0.001382867006</v>
      </c>
      <c r="M2263" s="50" t="b">
        <f t="shared" si="8"/>
        <v>0</v>
      </c>
      <c r="N2263" s="50" t="b">
        <f t="shared" si="9"/>
        <v>0</v>
      </c>
      <c r="O2263" s="50">
        <f t="shared" si="10"/>
        <v>-1</v>
      </c>
      <c r="P2263" s="4">
        <f t="shared" si="39"/>
        <v>438000</v>
      </c>
      <c r="Q2263" s="21">
        <f t="shared" si="31"/>
        <v>-5</v>
      </c>
      <c r="V2263" s="52"/>
      <c r="W2263" s="53" t="str">
        <f t="shared" si="33"/>
        <v/>
      </c>
      <c r="AE2263" s="16"/>
      <c r="AF2263" s="17" t="str">
        <f t="shared" si="30"/>
        <v>#VALUE!</v>
      </c>
      <c r="AG2263" s="17" t="str">
        <f t="shared" si="22"/>
        <v>#N/A</v>
      </c>
      <c r="AH2263" s="17" t="str">
        <f t="shared" si="23"/>
        <v>#N/A</v>
      </c>
      <c r="AI2263" s="34">
        <f t="shared" si="24"/>
        <v>1</v>
      </c>
      <c r="AJ2263" s="18">
        <f t="shared" si="25"/>
        <v>8655.93</v>
      </c>
      <c r="AK2263" s="18">
        <f t="shared" si="26"/>
        <v>8415.4875</v>
      </c>
      <c r="AL2263" s="18">
        <f t="shared" si="27"/>
        <v>8175.045</v>
      </c>
    </row>
    <row r="2264" ht="12.75" customHeight="1">
      <c r="A2264" s="1">
        <v>42103.0</v>
      </c>
      <c r="B2264" s="2">
        <v>1000.56</v>
      </c>
      <c r="C2264" s="3">
        <v>9568.04</v>
      </c>
      <c r="D2264" s="2">
        <v>9572.0</v>
      </c>
      <c r="E2264" s="4"/>
      <c r="F2264" s="5">
        <f t="shared" si="1"/>
        <v>921.428</v>
      </c>
      <c r="G2264" s="6">
        <f t="shared" si="2"/>
        <v>1.009738781</v>
      </c>
      <c r="H2264" s="6">
        <f t="shared" si="3"/>
        <v>1.083038431</v>
      </c>
      <c r="I2264" s="5" t="b">
        <f t="shared" si="4"/>
        <v>0</v>
      </c>
      <c r="J2264" s="48">
        <f t="shared" si="5"/>
        <v>0</v>
      </c>
      <c r="K2264" s="4">
        <f t="shared" si="6"/>
        <v>2</v>
      </c>
      <c r="L2264" s="7">
        <f t="shared" si="7"/>
        <v>0.0004138778684</v>
      </c>
      <c r="M2264" s="50" t="b">
        <f t="shared" si="8"/>
        <v>0</v>
      </c>
      <c r="N2264" s="50" t="b">
        <f t="shared" si="9"/>
        <v>0</v>
      </c>
      <c r="O2264" s="50">
        <f t="shared" si="10"/>
        <v>1</v>
      </c>
      <c r="P2264" s="4">
        <f t="shared" si="39"/>
        <v>426200</v>
      </c>
      <c r="Q2264" s="21">
        <f t="shared" si="31"/>
        <v>4</v>
      </c>
      <c r="V2264" s="52"/>
      <c r="W2264" s="53" t="str">
        <f t="shared" si="33"/>
        <v/>
      </c>
      <c r="AE2264" s="16"/>
      <c r="AF2264" s="17" t="str">
        <f t="shared" si="30"/>
        <v>#VALUE!</v>
      </c>
      <c r="AG2264" s="17" t="str">
        <f t="shared" si="22"/>
        <v>#N/A</v>
      </c>
      <c r="AH2264" s="17" t="str">
        <f t="shared" si="23"/>
        <v>#N/A</v>
      </c>
      <c r="AI2264" s="34">
        <f t="shared" si="24"/>
        <v>1</v>
      </c>
      <c r="AJ2264" s="18">
        <f t="shared" si="25"/>
        <v>8611.236</v>
      </c>
      <c r="AK2264" s="18">
        <f t="shared" si="26"/>
        <v>8372.035</v>
      </c>
      <c r="AL2264" s="18">
        <f t="shared" si="27"/>
        <v>8132.834</v>
      </c>
    </row>
    <row r="2265" ht="12.75" customHeight="1">
      <c r="A2265" s="1">
        <v>42102.0</v>
      </c>
      <c r="B2265" s="2">
        <v>919.85</v>
      </c>
      <c r="C2265" s="3">
        <v>9571.97</v>
      </c>
      <c r="D2265" s="2">
        <v>9570.0</v>
      </c>
      <c r="E2265" s="4"/>
      <c r="F2265" s="5">
        <f t="shared" si="1"/>
        <v>932.02</v>
      </c>
      <c r="G2265" s="6">
        <f t="shared" si="2"/>
        <v>1.010617073</v>
      </c>
      <c r="H2265" s="6">
        <f t="shared" si="3"/>
        <v>1.148842946</v>
      </c>
      <c r="I2265" s="5" t="b">
        <f t="shared" si="4"/>
        <v>0</v>
      </c>
      <c r="J2265" s="48">
        <f t="shared" si="5"/>
        <v>0</v>
      </c>
      <c r="K2265" s="4">
        <f t="shared" si="6"/>
        <v>-59</v>
      </c>
      <c r="L2265" s="7">
        <f t="shared" si="7"/>
        <v>-0.0002058092535</v>
      </c>
      <c r="M2265" s="50" t="b">
        <f t="shared" si="8"/>
        <v>0</v>
      </c>
      <c r="N2265" s="50" t="b">
        <f t="shared" si="9"/>
        <v>0</v>
      </c>
      <c r="O2265" s="50">
        <f t="shared" si="10"/>
        <v>1</v>
      </c>
      <c r="P2265" s="4">
        <f t="shared" si="39"/>
        <v>425800</v>
      </c>
      <c r="Q2265" s="21">
        <f t="shared" si="31"/>
        <v>4</v>
      </c>
      <c r="V2265" s="52"/>
      <c r="W2265" s="53" t="str">
        <f t="shared" si="33"/>
        <v/>
      </c>
      <c r="AE2265" s="16"/>
      <c r="AF2265" s="17" t="str">
        <f t="shared" si="30"/>
        <v>#VALUE!</v>
      </c>
      <c r="AG2265" s="17" t="str">
        <f t="shared" si="22"/>
        <v>#N/A</v>
      </c>
      <c r="AH2265" s="17" t="str">
        <f t="shared" si="23"/>
        <v>#N/A</v>
      </c>
      <c r="AI2265" s="34">
        <f t="shared" si="24"/>
        <v>1</v>
      </c>
      <c r="AJ2265" s="18">
        <f t="shared" si="25"/>
        <v>8614.773</v>
      </c>
      <c r="AK2265" s="18">
        <f t="shared" si="26"/>
        <v>8375.47375</v>
      </c>
      <c r="AL2265" s="18">
        <f t="shared" si="27"/>
        <v>8136.1745</v>
      </c>
    </row>
    <row r="2266" ht="12.75" customHeight="1">
      <c r="A2266" s="1">
        <v>42101.0</v>
      </c>
      <c r="B2266" s="2">
        <v>905.81</v>
      </c>
      <c r="C2266" s="3">
        <v>9641.9</v>
      </c>
      <c r="D2266" s="2">
        <v>9629.0</v>
      </c>
      <c r="E2266" s="4"/>
      <c r="F2266" s="5">
        <f t="shared" si="1"/>
        <v>928.36</v>
      </c>
      <c r="G2266" s="6">
        <f t="shared" si="2"/>
        <v>1.018544383</v>
      </c>
      <c r="H2266" s="6">
        <f t="shared" si="3"/>
        <v>1.153190863</v>
      </c>
      <c r="I2266" s="5" t="b">
        <f t="shared" si="4"/>
        <v>0</v>
      </c>
      <c r="J2266" s="48">
        <f t="shared" si="5"/>
        <v>0</v>
      </c>
      <c r="K2266" s="4">
        <f t="shared" si="6"/>
        <v>16</v>
      </c>
      <c r="L2266" s="7">
        <f t="shared" si="7"/>
        <v>-0.001337910578</v>
      </c>
      <c r="M2266" s="50" t="b">
        <f t="shared" si="8"/>
        <v>0</v>
      </c>
      <c r="N2266" s="50" t="b">
        <f t="shared" si="9"/>
        <v>0</v>
      </c>
      <c r="O2266" s="50">
        <f t="shared" si="10"/>
        <v>1</v>
      </c>
      <c r="P2266" s="4">
        <f t="shared" si="39"/>
        <v>440550</v>
      </c>
      <c r="Q2266" s="21">
        <f t="shared" si="31"/>
        <v>5</v>
      </c>
      <c r="V2266" s="52"/>
      <c r="W2266" s="53" t="str">
        <f t="shared" si="33"/>
        <v/>
      </c>
      <c r="AE2266" s="16"/>
      <c r="AF2266" s="17" t="str">
        <f t="shared" si="30"/>
        <v>#VALUE!</v>
      </c>
      <c r="AG2266" s="17" t="str">
        <f t="shared" si="22"/>
        <v>#N/A</v>
      </c>
      <c r="AH2266" s="17" t="str">
        <f t="shared" si="23"/>
        <v>#N/A</v>
      </c>
      <c r="AI2266" s="34">
        <f t="shared" si="24"/>
        <v>1</v>
      </c>
      <c r="AJ2266" s="18">
        <f t="shared" si="25"/>
        <v>8677.71</v>
      </c>
      <c r="AK2266" s="18">
        <f t="shared" si="26"/>
        <v>8436.6625</v>
      </c>
      <c r="AL2266" s="18">
        <f t="shared" si="27"/>
        <v>8195.615</v>
      </c>
    </row>
    <row r="2267" ht="12.75" customHeight="1">
      <c r="A2267" s="1">
        <v>42096.0</v>
      </c>
      <c r="B2267" s="2">
        <v>924.25</v>
      </c>
      <c r="C2267" s="3">
        <v>9600.32</v>
      </c>
      <c r="D2267" s="2">
        <v>9613.0</v>
      </c>
      <c r="E2267" s="4"/>
      <c r="F2267" s="5">
        <f t="shared" si="1"/>
        <v>969.902</v>
      </c>
      <c r="G2267" s="6">
        <f t="shared" si="2"/>
        <v>1.014787355</v>
      </c>
      <c r="H2267" s="6">
        <f t="shared" si="3"/>
        <v>1.220884591</v>
      </c>
      <c r="I2267" s="5" t="b">
        <f t="shared" si="4"/>
        <v>0</v>
      </c>
      <c r="J2267" s="48">
        <f t="shared" si="5"/>
        <v>0</v>
      </c>
      <c r="K2267" s="4">
        <f t="shared" si="6"/>
        <v>106</v>
      </c>
      <c r="L2267" s="7">
        <f t="shared" si="7"/>
        <v>0.001320789307</v>
      </c>
      <c r="M2267" s="50" t="b">
        <f t="shared" si="8"/>
        <v>0</v>
      </c>
      <c r="N2267" s="50" t="b">
        <f t="shared" si="9"/>
        <v>0</v>
      </c>
      <c r="O2267" s="50">
        <f t="shared" si="10"/>
        <v>-1</v>
      </c>
      <c r="P2267" s="4">
        <f t="shared" si="39"/>
        <v>444550</v>
      </c>
      <c r="Q2267" s="21">
        <f t="shared" si="31"/>
        <v>-5</v>
      </c>
      <c r="V2267" s="52"/>
      <c r="W2267" s="53" t="str">
        <f t="shared" si="33"/>
        <v/>
      </c>
      <c r="AE2267" s="16"/>
      <c r="AF2267" s="17" t="str">
        <f t="shared" si="30"/>
        <v>#VALUE!</v>
      </c>
      <c r="AG2267" s="17" t="str">
        <f t="shared" si="22"/>
        <v>#N/A</v>
      </c>
      <c r="AH2267" s="17" t="str">
        <f t="shared" si="23"/>
        <v>#N/A</v>
      </c>
      <c r="AI2267" s="34">
        <f t="shared" si="24"/>
        <v>1</v>
      </c>
      <c r="AJ2267" s="18">
        <f t="shared" si="25"/>
        <v>8640.288</v>
      </c>
      <c r="AK2267" s="18">
        <f t="shared" si="26"/>
        <v>8400.28</v>
      </c>
      <c r="AL2267" s="18">
        <f t="shared" si="27"/>
        <v>8160.272</v>
      </c>
    </row>
    <row r="2268" ht="12.75" customHeight="1">
      <c r="A2268" s="1">
        <v>42095.0</v>
      </c>
      <c r="B2268" s="2">
        <v>856.67</v>
      </c>
      <c r="C2268" s="3">
        <v>9507.66</v>
      </c>
      <c r="D2268" s="2">
        <v>9507.0</v>
      </c>
      <c r="E2268" s="4"/>
      <c r="F2268" s="5">
        <f t="shared" si="1"/>
        <v>1015.41</v>
      </c>
      <c r="G2268" s="6">
        <f t="shared" si="2"/>
        <v>1.005669345</v>
      </c>
      <c r="H2268" s="6">
        <f t="shared" si="3"/>
        <v>1.275302635</v>
      </c>
      <c r="I2268" s="5" t="b">
        <f t="shared" si="4"/>
        <v>0</v>
      </c>
      <c r="J2268" s="48">
        <f t="shared" si="5"/>
        <v>0</v>
      </c>
      <c r="K2268" s="4">
        <f t="shared" si="6"/>
        <v>-75</v>
      </c>
      <c r="L2268" s="7">
        <f t="shared" si="7"/>
        <v>-0.00006941771161</v>
      </c>
      <c r="M2268" s="50" t="b">
        <f t="shared" si="8"/>
        <v>0</v>
      </c>
      <c r="N2268" s="50" t="b">
        <f t="shared" si="9"/>
        <v>0</v>
      </c>
      <c r="O2268" s="50">
        <f t="shared" si="10"/>
        <v>-1</v>
      </c>
      <c r="P2268" s="4">
        <f t="shared" si="39"/>
        <v>471050</v>
      </c>
      <c r="Q2268" s="21">
        <f t="shared" si="31"/>
        <v>-5</v>
      </c>
      <c r="V2268" s="52"/>
      <c r="W2268" s="53" t="str">
        <f t="shared" si="33"/>
        <v/>
      </c>
      <c r="AE2268" s="16"/>
      <c r="AF2268" s="17" t="str">
        <f t="shared" si="30"/>
        <v>#VALUE!</v>
      </c>
      <c r="AG2268" s="17" t="str">
        <f t="shared" si="22"/>
        <v>#N/A</v>
      </c>
      <c r="AH2268" s="17" t="str">
        <f t="shared" si="23"/>
        <v>#N/A</v>
      </c>
      <c r="AI2268" s="34">
        <f t="shared" si="24"/>
        <v>1</v>
      </c>
      <c r="AJ2268" s="18">
        <f t="shared" si="25"/>
        <v>8556.894</v>
      </c>
      <c r="AK2268" s="18">
        <f t="shared" si="26"/>
        <v>8319.2025</v>
      </c>
      <c r="AL2268" s="18">
        <f t="shared" si="27"/>
        <v>8081.511</v>
      </c>
    </row>
    <row r="2269" ht="12.75" customHeight="1">
      <c r="A2269" s="1">
        <v>42094.0</v>
      </c>
      <c r="B2269" s="2">
        <v>1053.52</v>
      </c>
      <c r="C2269" s="3">
        <v>9586.44</v>
      </c>
      <c r="D2269" s="2">
        <v>9582.0</v>
      </c>
      <c r="E2269" s="4"/>
      <c r="F2269" s="5">
        <f t="shared" si="1"/>
        <v>1033.362</v>
      </c>
      <c r="G2269" s="6">
        <f t="shared" si="2"/>
        <v>1.014527363</v>
      </c>
      <c r="H2269" s="6">
        <f t="shared" si="3"/>
        <v>1.282437223</v>
      </c>
      <c r="I2269" s="5" t="b">
        <f t="shared" si="4"/>
        <v>0</v>
      </c>
      <c r="J2269" s="48">
        <f t="shared" si="5"/>
        <v>0</v>
      </c>
      <c r="K2269" s="4">
        <f t="shared" si="6"/>
        <v>30</v>
      </c>
      <c r="L2269" s="7">
        <f t="shared" si="7"/>
        <v>-0.0004631542053</v>
      </c>
      <c r="M2269" s="50" t="b">
        <f t="shared" si="8"/>
        <v>0</v>
      </c>
      <c r="N2269" s="50" t="b">
        <f t="shared" si="9"/>
        <v>0</v>
      </c>
      <c r="O2269" s="50">
        <f t="shared" si="10"/>
        <v>1</v>
      </c>
      <c r="P2269" s="4">
        <f t="shared" si="39"/>
        <v>489800</v>
      </c>
      <c r="Q2269" s="21">
        <f t="shared" si="31"/>
        <v>5</v>
      </c>
      <c r="V2269" s="52"/>
      <c r="W2269" s="53" t="str">
        <f t="shared" si="33"/>
        <v/>
      </c>
      <c r="AE2269" s="16"/>
      <c r="AF2269" s="17" t="str">
        <f t="shared" si="30"/>
        <v>#VALUE!</v>
      </c>
      <c r="AG2269" s="17" t="str">
        <f t="shared" si="22"/>
        <v>#N/A</v>
      </c>
      <c r="AH2269" s="17" t="str">
        <f t="shared" si="23"/>
        <v>#N/A</v>
      </c>
      <c r="AI2269" s="34">
        <f t="shared" si="24"/>
        <v>1</v>
      </c>
      <c r="AJ2269" s="18">
        <f t="shared" si="25"/>
        <v>8627.796</v>
      </c>
      <c r="AK2269" s="18">
        <f t="shared" si="26"/>
        <v>8388.135</v>
      </c>
      <c r="AL2269" s="18">
        <f t="shared" si="27"/>
        <v>8148.474</v>
      </c>
    </row>
    <row r="2270" ht="12.75" customHeight="1">
      <c r="A2270" s="1">
        <v>42093.0</v>
      </c>
      <c r="B2270" s="2">
        <v>901.55</v>
      </c>
      <c r="C2270" s="3">
        <v>9521.87</v>
      </c>
      <c r="D2270" s="2">
        <v>9552.0</v>
      </c>
      <c r="E2270" s="4"/>
      <c r="F2270" s="5">
        <f t="shared" si="1"/>
        <v>1013.13</v>
      </c>
      <c r="G2270" s="6">
        <f t="shared" si="2"/>
        <v>1.008454794</v>
      </c>
      <c r="H2270" s="6">
        <f t="shared" si="3"/>
        <v>1.294438407</v>
      </c>
      <c r="I2270" s="5" t="b">
        <f t="shared" si="4"/>
        <v>0</v>
      </c>
      <c r="J2270" s="48">
        <f t="shared" si="5"/>
        <v>0</v>
      </c>
      <c r="K2270" s="4">
        <f t="shared" si="6"/>
        <v>11</v>
      </c>
      <c r="L2270" s="7">
        <f t="shared" si="7"/>
        <v>0.003164294409</v>
      </c>
      <c r="M2270" s="50" t="b">
        <f t="shared" si="8"/>
        <v>0</v>
      </c>
      <c r="N2270" s="50" t="b">
        <f t="shared" si="9"/>
        <v>0</v>
      </c>
      <c r="O2270" s="50">
        <f t="shared" si="10"/>
        <v>-1</v>
      </c>
      <c r="P2270" s="4">
        <f t="shared" si="39"/>
        <v>497300</v>
      </c>
      <c r="Q2270" s="21">
        <f t="shared" si="31"/>
        <v>-5</v>
      </c>
      <c r="V2270" s="52"/>
      <c r="W2270" s="53" t="str">
        <f t="shared" si="33"/>
        <v/>
      </c>
      <c r="AE2270" s="16"/>
      <c r="AF2270" s="17" t="str">
        <f t="shared" si="30"/>
        <v>#VALUE!</v>
      </c>
      <c r="AG2270" s="17" t="str">
        <f t="shared" si="22"/>
        <v>#N/A</v>
      </c>
      <c r="AH2270" s="17" t="str">
        <f t="shared" si="23"/>
        <v>#N/A</v>
      </c>
      <c r="AI2270" s="34">
        <f t="shared" si="24"/>
        <v>1</v>
      </c>
      <c r="AJ2270" s="18">
        <f t="shared" si="25"/>
        <v>8569.683</v>
      </c>
      <c r="AK2270" s="18">
        <f t="shared" si="26"/>
        <v>8331.63625</v>
      </c>
      <c r="AL2270" s="18">
        <f t="shared" si="27"/>
        <v>8093.5895</v>
      </c>
    </row>
    <row r="2271" ht="12.75" customHeight="1">
      <c r="A2271" s="1">
        <v>42090.0</v>
      </c>
      <c r="B2271" s="2">
        <v>1113.52</v>
      </c>
      <c r="C2271" s="3">
        <v>9503.72</v>
      </c>
      <c r="D2271" s="2">
        <v>9541.0</v>
      </c>
      <c r="E2271" s="4"/>
      <c r="F2271" s="5">
        <f t="shared" si="1"/>
        <v>1040.602</v>
      </c>
      <c r="G2271" s="6">
        <f t="shared" si="2"/>
        <v>1.007129309</v>
      </c>
      <c r="H2271" s="6">
        <f t="shared" si="3"/>
        <v>1.296035269</v>
      </c>
      <c r="I2271" s="5" t="b">
        <f t="shared" si="4"/>
        <v>0</v>
      </c>
      <c r="J2271" s="48">
        <f t="shared" si="5"/>
        <v>0</v>
      </c>
      <c r="K2271" s="4">
        <f t="shared" si="6"/>
        <v>-68</v>
      </c>
      <c r="L2271" s="7">
        <f t="shared" si="7"/>
        <v>0.00392267449</v>
      </c>
      <c r="M2271" s="50" t="b">
        <f t="shared" si="8"/>
        <v>0</v>
      </c>
      <c r="N2271" s="50" t="b">
        <f t="shared" si="9"/>
        <v>0</v>
      </c>
      <c r="O2271" s="50">
        <f t="shared" si="10"/>
        <v>-1</v>
      </c>
      <c r="P2271" s="4">
        <f t="shared" si="39"/>
        <v>500050</v>
      </c>
      <c r="Q2271" s="21">
        <f t="shared" si="31"/>
        <v>-5</v>
      </c>
      <c r="V2271" s="52"/>
      <c r="W2271" s="53" t="str">
        <f t="shared" si="33"/>
        <v/>
      </c>
      <c r="AE2271" s="16"/>
      <c r="AF2271" s="17" t="str">
        <f t="shared" si="30"/>
        <v>#VALUE!</v>
      </c>
      <c r="AG2271" s="17" t="str">
        <f t="shared" si="22"/>
        <v>#N/A</v>
      </c>
      <c r="AH2271" s="17" t="str">
        <f t="shared" si="23"/>
        <v>#N/A</v>
      </c>
      <c r="AI2271" s="34">
        <f t="shared" si="24"/>
        <v>1</v>
      </c>
      <c r="AJ2271" s="18">
        <f t="shared" si="25"/>
        <v>8553.348</v>
      </c>
      <c r="AK2271" s="18">
        <f t="shared" si="26"/>
        <v>8315.755</v>
      </c>
      <c r="AL2271" s="18">
        <f t="shared" si="27"/>
        <v>8078.162</v>
      </c>
    </row>
    <row r="2272" ht="12.75" customHeight="1">
      <c r="A2272" s="1">
        <v>42089.0</v>
      </c>
      <c r="B2272" s="2">
        <v>1151.79</v>
      </c>
      <c r="C2272" s="3">
        <v>9619.12</v>
      </c>
      <c r="D2272" s="2">
        <v>9609.0</v>
      </c>
      <c r="E2272" s="4"/>
      <c r="F2272" s="5">
        <f t="shared" si="1"/>
        <v>1060.306</v>
      </c>
      <c r="G2272" s="6">
        <f t="shared" si="2"/>
        <v>1.020089994</v>
      </c>
      <c r="H2272" s="6">
        <f t="shared" si="3"/>
        <v>1.374678175</v>
      </c>
      <c r="I2272" s="5" t="b">
        <f t="shared" si="4"/>
        <v>0</v>
      </c>
      <c r="J2272" s="48">
        <f t="shared" si="5"/>
        <v>0</v>
      </c>
      <c r="K2272" s="4">
        <f t="shared" si="6"/>
        <v>-80</v>
      </c>
      <c r="L2272" s="7">
        <f t="shared" si="7"/>
        <v>-0.001052071291</v>
      </c>
      <c r="M2272" s="50" t="b">
        <f t="shared" si="8"/>
        <v>0</v>
      </c>
      <c r="N2272" s="50" t="b">
        <f t="shared" si="9"/>
        <v>0</v>
      </c>
      <c r="O2272" s="50">
        <f t="shared" si="10"/>
        <v>1</v>
      </c>
      <c r="P2272" s="4">
        <f t="shared" si="39"/>
        <v>517050</v>
      </c>
      <c r="Q2272" s="21">
        <f t="shared" si="31"/>
        <v>5</v>
      </c>
      <c r="V2272" s="52"/>
      <c r="W2272" s="53" t="str">
        <f t="shared" si="33"/>
        <v/>
      </c>
      <c r="AE2272" s="16"/>
      <c r="AF2272" s="17" t="str">
        <f t="shared" si="30"/>
        <v>#VALUE!</v>
      </c>
      <c r="AG2272" s="17" t="str">
        <f t="shared" si="22"/>
        <v>#N/A</v>
      </c>
      <c r="AH2272" s="17" t="str">
        <f t="shared" si="23"/>
        <v>#N/A</v>
      </c>
      <c r="AI2272" s="34">
        <f t="shared" si="24"/>
        <v>1</v>
      </c>
      <c r="AJ2272" s="18">
        <f t="shared" si="25"/>
        <v>8657.208</v>
      </c>
      <c r="AK2272" s="18">
        <f t="shared" si="26"/>
        <v>8416.73</v>
      </c>
      <c r="AL2272" s="18">
        <f t="shared" si="27"/>
        <v>8176.252</v>
      </c>
    </row>
    <row r="2273" ht="12.75" customHeight="1">
      <c r="A2273" s="1">
        <v>42088.0</v>
      </c>
      <c r="B2273" s="2">
        <v>946.43</v>
      </c>
      <c r="C2273" s="3">
        <v>9667.83</v>
      </c>
      <c r="D2273" s="2">
        <v>9689.0</v>
      </c>
      <c r="E2273" s="4"/>
      <c r="F2273" s="5">
        <f t="shared" si="1"/>
        <v>1063.438</v>
      </c>
      <c r="G2273" s="6">
        <f t="shared" si="2"/>
        <v>1.026206242</v>
      </c>
      <c r="H2273" s="6">
        <f t="shared" si="3"/>
        <v>1.383813193</v>
      </c>
      <c r="I2273" s="5" t="b">
        <f t="shared" si="4"/>
        <v>0</v>
      </c>
      <c r="J2273" s="48">
        <f t="shared" si="5"/>
        <v>0</v>
      </c>
      <c r="K2273" s="4">
        <f t="shared" si="6"/>
        <v>-32</v>
      </c>
      <c r="L2273" s="7">
        <f t="shared" si="7"/>
        <v>0.002189736477</v>
      </c>
      <c r="M2273" s="50" t="b">
        <f t="shared" si="8"/>
        <v>0</v>
      </c>
      <c r="N2273" s="50" t="b">
        <f t="shared" si="9"/>
        <v>0</v>
      </c>
      <c r="O2273" s="50">
        <f t="shared" si="10"/>
        <v>-1</v>
      </c>
      <c r="P2273" s="4">
        <f t="shared" si="39"/>
        <v>497050</v>
      </c>
      <c r="Q2273" s="21">
        <f t="shared" si="31"/>
        <v>-5</v>
      </c>
      <c r="V2273" s="52"/>
      <c r="W2273" s="53" t="str">
        <f t="shared" si="33"/>
        <v/>
      </c>
      <c r="AE2273" s="16"/>
      <c r="AF2273" s="17" t="str">
        <f t="shared" si="30"/>
        <v>#VALUE!</v>
      </c>
      <c r="AG2273" s="17" t="str">
        <f t="shared" si="22"/>
        <v>#N/A</v>
      </c>
      <c r="AH2273" s="17" t="str">
        <f t="shared" si="23"/>
        <v>#N/A</v>
      </c>
      <c r="AI2273" s="34">
        <f t="shared" si="24"/>
        <v>1</v>
      </c>
      <c r="AJ2273" s="18">
        <f t="shared" si="25"/>
        <v>8701.047</v>
      </c>
      <c r="AK2273" s="18">
        <f t="shared" si="26"/>
        <v>8459.35125</v>
      </c>
      <c r="AL2273" s="18">
        <f t="shared" si="27"/>
        <v>8217.6555</v>
      </c>
    </row>
    <row r="2274" ht="12.75" customHeight="1">
      <c r="A2274" s="1">
        <v>42087.0</v>
      </c>
      <c r="B2274" s="2">
        <v>952.36</v>
      </c>
      <c r="C2274" s="3">
        <v>9731.66</v>
      </c>
      <c r="D2274" s="2">
        <v>9721.0</v>
      </c>
      <c r="E2274" s="4"/>
      <c r="F2274" s="5">
        <f t="shared" si="1"/>
        <v>1083.684</v>
      </c>
      <c r="G2274" s="6">
        <f t="shared" si="2"/>
        <v>1.034204326</v>
      </c>
      <c r="H2274" s="6">
        <f t="shared" si="3"/>
        <v>1.380072839</v>
      </c>
      <c r="I2274" s="5" t="b">
        <f t="shared" si="4"/>
        <v>0</v>
      </c>
      <c r="J2274" s="48">
        <f t="shared" si="5"/>
        <v>0</v>
      </c>
      <c r="K2274" s="4">
        <f t="shared" si="6"/>
        <v>-28</v>
      </c>
      <c r="L2274" s="7">
        <f t="shared" si="7"/>
        <v>-0.001095393797</v>
      </c>
      <c r="M2274" s="50" t="b">
        <f t="shared" si="8"/>
        <v>0</v>
      </c>
      <c r="N2274" s="50" t="b">
        <f t="shared" si="9"/>
        <v>0</v>
      </c>
      <c r="O2274" s="50">
        <f t="shared" si="10"/>
        <v>1</v>
      </c>
      <c r="P2274" s="4">
        <f t="shared" si="39"/>
        <v>505050</v>
      </c>
      <c r="Q2274" s="21">
        <f t="shared" si="31"/>
        <v>5</v>
      </c>
      <c r="V2274" s="52"/>
      <c r="W2274" s="53" t="str">
        <f t="shared" si="33"/>
        <v/>
      </c>
      <c r="AE2274" s="16"/>
      <c r="AF2274" s="17" t="str">
        <f t="shared" si="30"/>
        <v>#VALUE!</v>
      </c>
      <c r="AG2274" s="17" t="str">
        <f t="shared" si="22"/>
        <v>#N/A</v>
      </c>
      <c r="AH2274" s="17" t="str">
        <f t="shared" si="23"/>
        <v>#N/A</v>
      </c>
      <c r="AI2274" s="34">
        <f t="shared" si="24"/>
        <v>1</v>
      </c>
      <c r="AJ2274" s="18">
        <f t="shared" si="25"/>
        <v>8758.494</v>
      </c>
      <c r="AK2274" s="18">
        <f t="shared" si="26"/>
        <v>8515.2025</v>
      </c>
      <c r="AL2274" s="18">
        <f t="shared" si="27"/>
        <v>8271.911</v>
      </c>
    </row>
    <row r="2275" ht="12.75" customHeight="1">
      <c r="A2275" s="1">
        <v>42086.0</v>
      </c>
      <c r="B2275" s="2">
        <v>1038.91</v>
      </c>
      <c r="C2275" s="3">
        <v>9758.09</v>
      </c>
      <c r="D2275" s="2">
        <v>9749.0</v>
      </c>
      <c r="E2275" s="4"/>
      <c r="F2275" s="5">
        <f t="shared" si="1"/>
        <v>1087.4</v>
      </c>
      <c r="G2275" s="6">
        <f t="shared" si="2"/>
        <v>1.038582281</v>
      </c>
      <c r="H2275" s="6">
        <f t="shared" si="3"/>
        <v>1.382049082</v>
      </c>
      <c r="I2275" s="5" t="b">
        <f t="shared" si="4"/>
        <v>0</v>
      </c>
      <c r="J2275" s="48">
        <f t="shared" si="5"/>
        <v>0</v>
      </c>
      <c r="K2275" s="4">
        <f t="shared" si="6"/>
        <v>-8</v>
      </c>
      <c r="L2275" s="7">
        <f t="shared" si="7"/>
        <v>-0.0009315347573</v>
      </c>
      <c r="M2275" s="50" t="b">
        <f t="shared" si="8"/>
        <v>0</v>
      </c>
      <c r="N2275" s="50" t="b">
        <f t="shared" si="9"/>
        <v>0</v>
      </c>
      <c r="O2275" s="50">
        <f t="shared" si="10"/>
        <v>1</v>
      </c>
      <c r="P2275" s="4">
        <f t="shared" si="39"/>
        <v>512050</v>
      </c>
      <c r="Q2275" s="21">
        <f t="shared" si="31"/>
        <v>5</v>
      </c>
      <c r="V2275" s="52"/>
      <c r="W2275" s="53" t="str">
        <f t="shared" si="33"/>
        <v/>
      </c>
      <c r="AE2275" s="16"/>
      <c r="AF2275" s="17" t="str">
        <f t="shared" si="30"/>
        <v>#VALUE!</v>
      </c>
      <c r="AG2275" s="17" t="str">
        <f t="shared" si="22"/>
        <v>#N/A</v>
      </c>
      <c r="AH2275" s="17" t="str">
        <f t="shared" si="23"/>
        <v>#N/A</v>
      </c>
      <c r="AI2275" s="34">
        <f t="shared" si="24"/>
        <v>1</v>
      </c>
      <c r="AJ2275" s="18">
        <f t="shared" si="25"/>
        <v>8782.281</v>
      </c>
      <c r="AK2275" s="18">
        <f t="shared" si="26"/>
        <v>8538.32875</v>
      </c>
      <c r="AL2275" s="18">
        <f t="shared" si="27"/>
        <v>8294.3765</v>
      </c>
    </row>
    <row r="2276" ht="12.75" customHeight="1">
      <c r="A2276" s="1">
        <v>42083.0</v>
      </c>
      <c r="B2276" s="2">
        <v>1212.04</v>
      </c>
      <c r="C2276" s="3">
        <v>9749.69</v>
      </c>
      <c r="D2276" s="2">
        <v>9757.0</v>
      </c>
      <c r="E2276" s="4"/>
      <c r="F2276" s="5">
        <f t="shared" si="1"/>
        <v>1041.756</v>
      </c>
      <c r="G2276" s="6">
        <f t="shared" si="2"/>
        <v>1.039402459</v>
      </c>
      <c r="H2276" s="6">
        <f t="shared" si="3"/>
        <v>1.381566761</v>
      </c>
      <c r="I2276" s="5" t="b">
        <f t="shared" si="4"/>
        <v>0</v>
      </c>
      <c r="J2276" s="48">
        <f t="shared" si="5"/>
        <v>0</v>
      </c>
      <c r="K2276" s="4">
        <f t="shared" si="6"/>
        <v>-9</v>
      </c>
      <c r="L2276" s="7">
        <f t="shared" si="7"/>
        <v>0.0007497674285</v>
      </c>
      <c r="M2276" s="50" t="b">
        <f t="shared" si="8"/>
        <v>0</v>
      </c>
      <c r="N2276" s="50" t="b">
        <f t="shared" si="9"/>
        <v>0</v>
      </c>
      <c r="O2276" s="50">
        <f t="shared" si="10"/>
        <v>1</v>
      </c>
      <c r="P2276" s="4">
        <f t="shared" si="39"/>
        <v>514050</v>
      </c>
      <c r="Q2276" s="21">
        <f t="shared" si="31"/>
        <v>5</v>
      </c>
      <c r="V2276" s="52"/>
      <c r="W2276" s="53" t="str">
        <f t="shared" si="33"/>
        <v/>
      </c>
      <c r="AE2276" s="16"/>
      <c r="AF2276" s="17" t="str">
        <f t="shared" si="30"/>
        <v>#VALUE!</v>
      </c>
      <c r="AG2276" s="17" t="str">
        <f t="shared" si="22"/>
        <v>#N/A</v>
      </c>
      <c r="AH2276" s="17" t="str">
        <f t="shared" si="23"/>
        <v>#N/A</v>
      </c>
      <c r="AI2276" s="34">
        <f t="shared" si="24"/>
        <v>1</v>
      </c>
      <c r="AJ2276" s="18">
        <f t="shared" si="25"/>
        <v>8774.721</v>
      </c>
      <c r="AK2276" s="18">
        <f t="shared" si="26"/>
        <v>8530.97875</v>
      </c>
      <c r="AL2276" s="18">
        <f t="shared" si="27"/>
        <v>8287.2365</v>
      </c>
    </row>
    <row r="2277" ht="12.75" customHeight="1">
      <c r="A2277" s="1">
        <v>42082.0</v>
      </c>
      <c r="B2277" s="2">
        <v>1167.45</v>
      </c>
      <c r="C2277" s="3">
        <v>9736.73</v>
      </c>
      <c r="D2277" s="2">
        <v>9766.0</v>
      </c>
      <c r="E2277" s="4"/>
      <c r="F2277" s="5">
        <f t="shared" si="1"/>
        <v>970.326</v>
      </c>
      <c r="G2277" s="6">
        <f t="shared" si="2"/>
        <v>1.039496148</v>
      </c>
      <c r="H2277" s="6">
        <f t="shared" si="3"/>
        <v>1.33956002</v>
      </c>
      <c r="I2277" s="5" t="b">
        <f t="shared" si="4"/>
        <v>0</v>
      </c>
      <c r="J2277" s="48">
        <f t="shared" si="5"/>
        <v>0</v>
      </c>
      <c r="K2277" s="4">
        <f t="shared" si="6"/>
        <v>133</v>
      </c>
      <c r="L2277" s="7">
        <f t="shared" si="7"/>
        <v>0.003006142719</v>
      </c>
      <c r="M2277" s="50" t="b">
        <f t="shared" si="8"/>
        <v>0</v>
      </c>
      <c r="N2277" s="50" t="b">
        <f t="shared" si="9"/>
        <v>0</v>
      </c>
      <c r="O2277" s="50">
        <f t="shared" si="10"/>
        <v>-1</v>
      </c>
      <c r="P2277" s="4">
        <f t="shared" si="39"/>
        <v>511800</v>
      </c>
      <c r="Q2277" s="21">
        <f t="shared" si="31"/>
        <v>-5</v>
      </c>
      <c r="V2277" s="52"/>
      <c r="W2277" s="53" t="str">
        <f t="shared" si="33"/>
        <v/>
      </c>
      <c r="AE2277" s="16"/>
      <c r="AF2277" s="17" t="str">
        <f t="shared" si="30"/>
        <v>#VALUE!</v>
      </c>
      <c r="AG2277" s="17" t="str">
        <f t="shared" si="22"/>
        <v>#N/A</v>
      </c>
      <c r="AH2277" s="17" t="str">
        <f t="shared" si="23"/>
        <v>#N/A</v>
      </c>
      <c r="AI2277" s="34">
        <f t="shared" si="24"/>
        <v>1</v>
      </c>
      <c r="AJ2277" s="18">
        <f t="shared" si="25"/>
        <v>8763.057</v>
      </c>
      <c r="AK2277" s="18">
        <f t="shared" si="26"/>
        <v>8519.63875</v>
      </c>
      <c r="AL2277" s="18">
        <f t="shared" si="27"/>
        <v>8276.2205</v>
      </c>
    </row>
    <row r="2278" ht="12.75" customHeight="1">
      <c r="A2278" s="1">
        <v>42081.0</v>
      </c>
      <c r="B2278" s="2">
        <v>1047.66</v>
      </c>
      <c r="C2278" s="3">
        <v>9653.43</v>
      </c>
      <c r="D2278" s="2">
        <v>9633.0</v>
      </c>
      <c r="E2278" s="4"/>
      <c r="F2278" s="5">
        <f t="shared" si="1"/>
        <v>928.38</v>
      </c>
      <c r="G2278" s="6">
        <f t="shared" si="2"/>
        <v>1.03198222</v>
      </c>
      <c r="H2278" s="6">
        <f t="shared" si="3"/>
        <v>1.21156238</v>
      </c>
      <c r="I2278" s="5" t="b">
        <f t="shared" si="4"/>
        <v>0</v>
      </c>
      <c r="J2278" s="48">
        <f t="shared" si="5"/>
        <v>0</v>
      </c>
      <c r="K2278" s="4">
        <f t="shared" si="6"/>
        <v>79</v>
      </c>
      <c r="L2278" s="7">
        <f t="shared" si="7"/>
        <v>-0.002116346211</v>
      </c>
      <c r="M2278" s="50" t="b">
        <f t="shared" si="8"/>
        <v>0</v>
      </c>
      <c r="N2278" s="50" t="b">
        <f t="shared" si="9"/>
        <v>0</v>
      </c>
      <c r="O2278" s="50">
        <f t="shared" si="10"/>
        <v>1</v>
      </c>
      <c r="P2278" s="4">
        <f t="shared" si="39"/>
        <v>478550</v>
      </c>
      <c r="Q2278" s="21">
        <f t="shared" si="31"/>
        <v>5</v>
      </c>
      <c r="V2278" s="52"/>
      <c r="W2278" s="53" t="str">
        <f t="shared" si="33"/>
        <v/>
      </c>
      <c r="AE2278" s="16"/>
      <c r="AF2278" s="17" t="str">
        <f t="shared" si="30"/>
        <v>#VALUE!</v>
      </c>
      <c r="AG2278" s="17" t="str">
        <f t="shared" si="22"/>
        <v>#N/A</v>
      </c>
      <c r="AH2278" s="17" t="str">
        <f t="shared" si="23"/>
        <v>#N/A</v>
      </c>
      <c r="AI2278" s="34">
        <f t="shared" si="24"/>
        <v>1</v>
      </c>
      <c r="AJ2278" s="18">
        <f t="shared" si="25"/>
        <v>8688.087</v>
      </c>
      <c r="AK2278" s="18">
        <f t="shared" si="26"/>
        <v>8446.75125</v>
      </c>
      <c r="AL2278" s="18">
        <f t="shared" si="27"/>
        <v>8205.4155</v>
      </c>
    </row>
    <row r="2279" ht="12.75" customHeight="1">
      <c r="A2279" s="1">
        <v>42080.0</v>
      </c>
      <c r="B2279" s="2">
        <v>970.94</v>
      </c>
      <c r="C2279" s="3">
        <v>9539.44</v>
      </c>
      <c r="D2279" s="2">
        <v>9554.0</v>
      </c>
      <c r="E2279" s="4"/>
      <c r="F2279" s="5">
        <f t="shared" si="1"/>
        <v>910.858</v>
      </c>
      <c r="G2279" s="6">
        <f t="shared" si="2"/>
        <v>1.020935217</v>
      </c>
      <c r="H2279" s="6">
        <f t="shared" si="3"/>
        <v>1.128983809</v>
      </c>
      <c r="I2279" s="5" t="b">
        <f t="shared" si="4"/>
        <v>0</v>
      </c>
      <c r="J2279" s="48">
        <f t="shared" si="5"/>
        <v>0</v>
      </c>
      <c r="K2279" s="4">
        <f t="shared" si="6"/>
        <v>8</v>
      </c>
      <c r="L2279" s="7">
        <f t="shared" si="7"/>
        <v>0.001526295045</v>
      </c>
      <c r="M2279" s="50" t="b">
        <f t="shared" si="8"/>
        <v>0</v>
      </c>
      <c r="N2279" s="50" t="b">
        <f t="shared" si="9"/>
        <v>0</v>
      </c>
      <c r="O2279" s="50">
        <f t="shared" si="10"/>
        <v>-1</v>
      </c>
      <c r="P2279" s="4">
        <f t="shared" si="39"/>
        <v>498300</v>
      </c>
      <c r="Q2279" s="21">
        <f t="shared" si="31"/>
        <v>-5</v>
      </c>
      <c r="V2279" s="52"/>
      <c r="W2279" s="53" t="str">
        <f t="shared" si="33"/>
        <v/>
      </c>
      <c r="AE2279" s="16"/>
      <c r="AF2279" s="17" t="str">
        <f t="shared" si="30"/>
        <v>#VALUE!</v>
      </c>
      <c r="AG2279" s="17" t="str">
        <f t="shared" si="22"/>
        <v>#N/A</v>
      </c>
      <c r="AH2279" s="17" t="str">
        <f t="shared" si="23"/>
        <v>#N/A</v>
      </c>
      <c r="AI2279" s="34">
        <f t="shared" si="24"/>
        <v>1</v>
      </c>
      <c r="AJ2279" s="18">
        <f t="shared" si="25"/>
        <v>8585.496</v>
      </c>
      <c r="AK2279" s="18">
        <f t="shared" si="26"/>
        <v>8347.01</v>
      </c>
      <c r="AL2279" s="18">
        <f t="shared" si="27"/>
        <v>8108.524</v>
      </c>
    </row>
    <row r="2280" ht="12.75" customHeight="1">
      <c r="A2280" s="1">
        <v>42079.0</v>
      </c>
      <c r="B2280" s="2">
        <v>810.69</v>
      </c>
      <c r="C2280" s="3">
        <v>9512.91</v>
      </c>
      <c r="D2280" s="2">
        <v>9546.0</v>
      </c>
      <c r="E2280" s="4"/>
      <c r="F2280" s="5">
        <f t="shared" si="1"/>
        <v>900.46</v>
      </c>
      <c r="G2280" s="6">
        <f t="shared" si="2"/>
        <v>1.019052688</v>
      </c>
      <c r="H2280" s="6">
        <f t="shared" si="3"/>
        <v>1.120330013</v>
      </c>
      <c r="I2280" s="5" t="b">
        <f t="shared" si="4"/>
        <v>0</v>
      </c>
      <c r="J2280" s="48">
        <f t="shared" si="5"/>
        <v>0</v>
      </c>
      <c r="K2280" s="4">
        <f t="shared" si="6"/>
        <v>-52</v>
      </c>
      <c r="L2280" s="7">
        <f t="shared" si="7"/>
        <v>0.00347843089</v>
      </c>
      <c r="M2280" s="50" t="b">
        <f t="shared" si="8"/>
        <v>0</v>
      </c>
      <c r="N2280" s="50" t="b">
        <f t="shared" si="9"/>
        <v>0</v>
      </c>
      <c r="O2280" s="50">
        <f t="shared" si="10"/>
        <v>-1</v>
      </c>
      <c r="P2280" s="4">
        <f t="shared" si="39"/>
        <v>500300</v>
      </c>
      <c r="Q2280" s="21">
        <f t="shared" si="31"/>
        <v>-5</v>
      </c>
      <c r="V2280" s="52"/>
      <c r="W2280" s="53" t="str">
        <f t="shared" si="33"/>
        <v/>
      </c>
      <c r="AE2280" s="16"/>
      <c r="AF2280" s="17" t="str">
        <f t="shared" si="30"/>
        <v>#VALUE!</v>
      </c>
      <c r="AG2280" s="17" t="str">
        <f t="shared" si="22"/>
        <v>#N/A</v>
      </c>
      <c r="AH2280" s="17" t="str">
        <f t="shared" si="23"/>
        <v>#N/A</v>
      </c>
      <c r="AI2280" s="34">
        <f t="shared" si="24"/>
        <v>1</v>
      </c>
      <c r="AJ2280" s="18">
        <f t="shared" si="25"/>
        <v>8561.619</v>
      </c>
      <c r="AK2280" s="18">
        <f t="shared" si="26"/>
        <v>8323.79625</v>
      </c>
      <c r="AL2280" s="18">
        <f t="shared" si="27"/>
        <v>8085.9735</v>
      </c>
    </row>
    <row r="2281" ht="12.75" customHeight="1">
      <c r="A2281" s="1">
        <v>42076.0</v>
      </c>
      <c r="B2281" s="2">
        <v>854.89</v>
      </c>
      <c r="C2281" s="3">
        <v>9579.35</v>
      </c>
      <c r="D2281" s="2">
        <v>9598.0</v>
      </c>
      <c r="E2281" s="4"/>
      <c r="F2281" s="5">
        <f t="shared" si="1"/>
        <v>906.806</v>
      </c>
      <c r="G2281" s="6">
        <f t="shared" si="2"/>
        <v>1.027051491</v>
      </c>
      <c r="H2281" s="6">
        <f t="shared" si="3"/>
        <v>1.117983852</v>
      </c>
      <c r="I2281" s="5" t="b">
        <f t="shared" si="4"/>
        <v>0</v>
      </c>
      <c r="J2281" s="48">
        <f t="shared" si="5"/>
        <v>0</v>
      </c>
      <c r="K2281" s="4">
        <f t="shared" si="6"/>
        <v>-9</v>
      </c>
      <c r="L2281" s="7">
        <f t="shared" si="7"/>
        <v>0.001946896188</v>
      </c>
      <c r="M2281" s="50" t="b">
        <f t="shared" si="8"/>
        <v>0</v>
      </c>
      <c r="N2281" s="50" t="b">
        <f t="shared" si="9"/>
        <v>0</v>
      </c>
      <c r="O2281" s="50">
        <f t="shared" si="10"/>
        <v>-1</v>
      </c>
      <c r="P2281" s="4">
        <f t="shared" si="39"/>
        <v>487300</v>
      </c>
      <c r="Q2281" s="21">
        <f t="shared" si="31"/>
        <v>-5</v>
      </c>
      <c r="V2281" s="52"/>
      <c r="W2281" s="53" t="str">
        <f t="shared" si="33"/>
        <v/>
      </c>
      <c r="AE2281" s="16"/>
      <c r="AF2281" s="17" t="str">
        <f t="shared" si="30"/>
        <v>#VALUE!</v>
      </c>
      <c r="AG2281" s="17" t="str">
        <f t="shared" si="22"/>
        <v>#N/A</v>
      </c>
      <c r="AH2281" s="17" t="str">
        <f t="shared" si="23"/>
        <v>#N/A</v>
      </c>
      <c r="AI2281" s="34">
        <f t="shared" si="24"/>
        <v>1</v>
      </c>
      <c r="AJ2281" s="18">
        <f t="shared" si="25"/>
        <v>8621.415</v>
      </c>
      <c r="AK2281" s="18">
        <f t="shared" si="26"/>
        <v>8381.93125</v>
      </c>
      <c r="AL2281" s="18">
        <f t="shared" si="27"/>
        <v>8142.4475</v>
      </c>
    </row>
    <row r="2282" ht="12.75" customHeight="1">
      <c r="A2282" s="1">
        <v>42075.0</v>
      </c>
      <c r="B2282" s="2">
        <v>957.72</v>
      </c>
      <c r="C2282" s="3">
        <v>9596.0</v>
      </c>
      <c r="D2282" s="2">
        <v>9607.0</v>
      </c>
      <c r="E2282" s="4"/>
      <c r="F2282" s="5">
        <f t="shared" si="1"/>
        <v>923.45</v>
      </c>
      <c r="G2282" s="6">
        <f t="shared" si="2"/>
        <v>1.02966542</v>
      </c>
      <c r="H2282" s="6">
        <f t="shared" si="3"/>
        <v>1.117531842</v>
      </c>
      <c r="I2282" s="5" t="b">
        <f t="shared" si="4"/>
        <v>0</v>
      </c>
      <c r="J2282" s="48">
        <f t="shared" si="5"/>
        <v>0</v>
      </c>
      <c r="K2282" s="4">
        <f t="shared" si="6"/>
        <v>88</v>
      </c>
      <c r="L2282" s="7">
        <f t="shared" si="7"/>
        <v>0.001146310963</v>
      </c>
      <c r="M2282" s="50" t="b">
        <f t="shared" si="8"/>
        <v>0</v>
      </c>
      <c r="N2282" s="50" t="b">
        <f t="shared" si="9"/>
        <v>0</v>
      </c>
      <c r="O2282" s="50">
        <f t="shared" si="10"/>
        <v>-1</v>
      </c>
      <c r="P2282" s="4">
        <f t="shared" si="39"/>
        <v>485050</v>
      </c>
      <c r="Q2282" s="21">
        <f t="shared" si="31"/>
        <v>-5</v>
      </c>
      <c r="V2282" s="52"/>
      <c r="W2282" s="53" t="str">
        <f t="shared" si="33"/>
        <v/>
      </c>
      <c r="AE2282" s="16"/>
      <c r="AF2282" s="17" t="str">
        <f t="shared" si="30"/>
        <v>#VALUE!</v>
      </c>
      <c r="AG2282" s="17" t="str">
        <f t="shared" si="22"/>
        <v>#N/A</v>
      </c>
      <c r="AH2282" s="17" t="str">
        <f t="shared" si="23"/>
        <v>#N/A</v>
      </c>
      <c r="AI2282" s="34">
        <f t="shared" si="24"/>
        <v>1</v>
      </c>
      <c r="AJ2282" s="18">
        <f t="shared" si="25"/>
        <v>8636.4</v>
      </c>
      <c r="AK2282" s="18">
        <f t="shared" si="26"/>
        <v>8396.5</v>
      </c>
      <c r="AL2282" s="18">
        <f t="shared" si="27"/>
        <v>8156.6</v>
      </c>
    </row>
    <row r="2283" ht="12.75" customHeight="1">
      <c r="A2283" s="1">
        <v>42074.0</v>
      </c>
      <c r="B2283" s="2">
        <v>960.05</v>
      </c>
      <c r="C2283" s="3">
        <v>9523.18</v>
      </c>
      <c r="D2283" s="2">
        <v>9519.0</v>
      </c>
      <c r="E2283" s="4"/>
      <c r="F2283" s="5">
        <f t="shared" si="1"/>
        <v>900.862</v>
      </c>
      <c r="G2283" s="6">
        <f t="shared" si="2"/>
        <v>1.022599161</v>
      </c>
      <c r="H2283" s="6">
        <f t="shared" si="3"/>
        <v>1.118327008</v>
      </c>
      <c r="I2283" s="5" t="b">
        <f t="shared" si="4"/>
        <v>0</v>
      </c>
      <c r="J2283" s="48">
        <f t="shared" si="5"/>
        <v>0</v>
      </c>
      <c r="K2283" s="4">
        <f t="shared" si="6"/>
        <v>-9</v>
      </c>
      <c r="L2283" s="7">
        <f t="shared" si="7"/>
        <v>-0.0004389290132</v>
      </c>
      <c r="M2283" s="50" t="b">
        <f t="shared" si="8"/>
        <v>0</v>
      </c>
      <c r="N2283" s="50" t="b">
        <f t="shared" si="9"/>
        <v>0</v>
      </c>
      <c r="O2283" s="50">
        <f t="shared" si="10"/>
        <v>1</v>
      </c>
      <c r="P2283" s="4">
        <f t="shared" si="39"/>
        <v>463050</v>
      </c>
      <c r="Q2283" s="21">
        <f t="shared" si="31"/>
        <v>5</v>
      </c>
      <c r="V2283" s="52"/>
      <c r="W2283" s="53" t="str">
        <f t="shared" si="33"/>
        <v/>
      </c>
      <c r="AE2283" s="16"/>
      <c r="AF2283" s="17" t="str">
        <f t="shared" si="30"/>
        <v>#VALUE!</v>
      </c>
      <c r="AG2283" s="17" t="str">
        <f t="shared" si="22"/>
        <v>#N/A</v>
      </c>
      <c r="AH2283" s="17" t="str">
        <f t="shared" si="23"/>
        <v>#N/A</v>
      </c>
      <c r="AI2283" s="34">
        <f t="shared" si="24"/>
        <v>1</v>
      </c>
      <c r="AJ2283" s="18">
        <f t="shared" si="25"/>
        <v>8570.862</v>
      </c>
      <c r="AK2283" s="18">
        <f t="shared" si="26"/>
        <v>8332.7825</v>
      </c>
      <c r="AL2283" s="18">
        <f t="shared" si="27"/>
        <v>8094.703</v>
      </c>
    </row>
    <row r="2284" ht="12.75" customHeight="1">
      <c r="A2284" s="1">
        <v>42073.0</v>
      </c>
      <c r="B2284" s="2">
        <v>918.95</v>
      </c>
      <c r="C2284" s="3">
        <v>9536.53</v>
      </c>
      <c r="D2284" s="2">
        <v>9528.0</v>
      </c>
      <c r="E2284" s="4"/>
      <c r="F2284" s="5">
        <f t="shared" si="1"/>
        <v>877.302</v>
      </c>
      <c r="G2284" s="6">
        <f t="shared" si="2"/>
        <v>1.024613257</v>
      </c>
      <c r="H2284" s="6">
        <f t="shared" si="3"/>
        <v>1.092395582</v>
      </c>
      <c r="I2284" s="5" t="b">
        <f t="shared" si="4"/>
        <v>0</v>
      </c>
      <c r="J2284" s="48">
        <f t="shared" si="5"/>
        <v>0</v>
      </c>
      <c r="K2284" s="4">
        <f t="shared" si="6"/>
        <v>-48</v>
      </c>
      <c r="L2284" s="7">
        <f t="shared" si="7"/>
        <v>-0.0008944553208</v>
      </c>
      <c r="M2284" s="50" t="b">
        <f t="shared" si="8"/>
        <v>0</v>
      </c>
      <c r="N2284" s="50" t="b">
        <f t="shared" si="9"/>
        <v>0</v>
      </c>
      <c r="O2284" s="50">
        <f t="shared" si="10"/>
        <v>1</v>
      </c>
      <c r="P2284" s="4">
        <f t="shared" si="39"/>
        <v>465300</v>
      </c>
      <c r="Q2284" s="21">
        <f t="shared" si="31"/>
        <v>5</v>
      </c>
      <c r="V2284" s="52"/>
      <c r="W2284" s="53" t="str">
        <f t="shared" si="33"/>
        <v/>
      </c>
      <c r="AE2284" s="16"/>
      <c r="AF2284" s="17" t="str">
        <f t="shared" si="30"/>
        <v>#VALUE!</v>
      </c>
      <c r="AG2284" s="17" t="str">
        <f t="shared" si="22"/>
        <v>#N/A</v>
      </c>
      <c r="AH2284" s="17" t="str">
        <f t="shared" si="23"/>
        <v>#N/A</v>
      </c>
      <c r="AI2284" s="34">
        <f t="shared" si="24"/>
        <v>1</v>
      </c>
      <c r="AJ2284" s="18">
        <f t="shared" si="25"/>
        <v>8582.877</v>
      </c>
      <c r="AK2284" s="18">
        <f t="shared" si="26"/>
        <v>8344.46375</v>
      </c>
      <c r="AL2284" s="18">
        <f t="shared" si="27"/>
        <v>8106.0505</v>
      </c>
    </row>
    <row r="2285" ht="12.75" customHeight="1">
      <c r="A2285" s="1">
        <v>42072.0</v>
      </c>
      <c r="B2285" s="2">
        <v>842.42</v>
      </c>
      <c r="C2285" s="3">
        <v>9562.98</v>
      </c>
      <c r="D2285" s="2">
        <v>9576.0</v>
      </c>
      <c r="E2285" s="4"/>
      <c r="F2285" s="5">
        <f t="shared" si="1"/>
        <v>862.208</v>
      </c>
      <c r="G2285" s="6">
        <f t="shared" si="2"/>
        <v>1.028028353</v>
      </c>
      <c r="H2285" s="6">
        <f t="shared" si="3"/>
        <v>1.08995003</v>
      </c>
      <c r="I2285" s="5" t="b">
        <f t="shared" si="4"/>
        <v>0</v>
      </c>
      <c r="J2285" s="48">
        <f t="shared" si="5"/>
        <v>0</v>
      </c>
      <c r="K2285" s="4">
        <f t="shared" si="6"/>
        <v>-62</v>
      </c>
      <c r="L2285" s="7">
        <f t="shared" si="7"/>
        <v>0.001361500285</v>
      </c>
      <c r="M2285" s="50" t="b">
        <f t="shared" si="8"/>
        <v>0</v>
      </c>
      <c r="N2285" s="50" t="b">
        <f t="shared" si="9"/>
        <v>0</v>
      </c>
      <c r="O2285" s="50">
        <f t="shared" si="10"/>
        <v>-1</v>
      </c>
      <c r="P2285" s="4">
        <f t="shared" si="39"/>
        <v>453300</v>
      </c>
      <c r="Q2285" s="21">
        <f t="shared" si="31"/>
        <v>-5</v>
      </c>
      <c r="V2285" s="52"/>
      <c r="W2285" s="53" t="str">
        <f t="shared" si="33"/>
        <v/>
      </c>
      <c r="AE2285" s="16"/>
      <c r="AF2285" s="17" t="str">
        <f t="shared" si="30"/>
        <v>#VALUE!</v>
      </c>
      <c r="AG2285" s="17" t="str">
        <f t="shared" si="22"/>
        <v>#N/A</v>
      </c>
      <c r="AH2285" s="17" t="str">
        <f t="shared" si="23"/>
        <v>#N/A</v>
      </c>
      <c r="AI2285" s="34">
        <f t="shared" si="24"/>
        <v>1</v>
      </c>
      <c r="AJ2285" s="18">
        <f t="shared" si="25"/>
        <v>8606.682</v>
      </c>
      <c r="AK2285" s="18">
        <f t="shared" si="26"/>
        <v>8367.6075</v>
      </c>
      <c r="AL2285" s="18">
        <f t="shared" si="27"/>
        <v>8128.533</v>
      </c>
    </row>
    <row r="2286" ht="12.75" customHeight="1">
      <c r="A2286" s="1">
        <v>42069.0</v>
      </c>
      <c r="B2286" s="2">
        <v>938.11</v>
      </c>
      <c r="C2286" s="3">
        <v>9645.77</v>
      </c>
      <c r="D2286" s="2">
        <v>9638.0</v>
      </c>
      <c r="E2286" s="4"/>
      <c r="F2286" s="5">
        <f t="shared" si="1"/>
        <v>875.952</v>
      </c>
      <c r="G2286" s="6">
        <f t="shared" si="2"/>
        <v>1.037649171</v>
      </c>
      <c r="H2286" s="6">
        <f t="shared" si="3"/>
        <v>1.083615548</v>
      </c>
      <c r="I2286" s="5" t="b">
        <f t="shared" si="4"/>
        <v>0</v>
      </c>
      <c r="J2286" s="48">
        <f t="shared" si="5"/>
        <v>0</v>
      </c>
      <c r="K2286" s="4">
        <f t="shared" si="6"/>
        <v>49</v>
      </c>
      <c r="L2286" s="7">
        <f t="shared" si="7"/>
        <v>-0.0008055344467</v>
      </c>
      <c r="M2286" s="50" t="b">
        <f t="shared" si="8"/>
        <v>0</v>
      </c>
      <c r="N2286" s="50" t="b">
        <f t="shared" si="9"/>
        <v>0</v>
      </c>
      <c r="O2286" s="50">
        <f t="shared" si="10"/>
        <v>1</v>
      </c>
      <c r="P2286" s="4">
        <f t="shared" si="39"/>
        <v>468800</v>
      </c>
      <c r="Q2286" s="21">
        <f t="shared" si="31"/>
        <v>5</v>
      </c>
      <c r="V2286" s="52"/>
      <c r="W2286" s="53" t="str">
        <f t="shared" si="33"/>
        <v/>
      </c>
      <c r="AE2286" s="16"/>
      <c r="AF2286" s="17" t="str">
        <f t="shared" si="30"/>
        <v>#VALUE!</v>
      </c>
      <c r="AG2286" s="17" t="str">
        <f t="shared" si="22"/>
        <v>#N/A</v>
      </c>
      <c r="AH2286" s="17" t="str">
        <f t="shared" si="23"/>
        <v>#N/A</v>
      </c>
      <c r="AI2286" s="34">
        <f t="shared" si="24"/>
        <v>1</v>
      </c>
      <c r="AJ2286" s="18">
        <f t="shared" si="25"/>
        <v>8681.193</v>
      </c>
      <c r="AK2286" s="18">
        <f t="shared" si="26"/>
        <v>8440.04875</v>
      </c>
      <c r="AL2286" s="18">
        <f t="shared" si="27"/>
        <v>8198.9045</v>
      </c>
    </row>
    <row r="2287" ht="12.75" customHeight="1">
      <c r="A2287" s="1">
        <v>42068.0</v>
      </c>
      <c r="B2287" s="2">
        <v>844.78</v>
      </c>
      <c r="C2287" s="3">
        <v>9595.09</v>
      </c>
      <c r="D2287" s="2">
        <v>9589.0</v>
      </c>
      <c r="E2287" s="4"/>
      <c r="F2287" s="5">
        <f t="shared" si="1"/>
        <v>877.408</v>
      </c>
      <c r="G2287" s="6">
        <f t="shared" si="2"/>
        <v>1.033329194</v>
      </c>
      <c r="H2287" s="6">
        <f t="shared" si="3"/>
        <v>1.091779004</v>
      </c>
      <c r="I2287" s="5" t="b">
        <f t="shared" si="4"/>
        <v>0</v>
      </c>
      <c r="J2287" s="48">
        <f t="shared" si="5"/>
        <v>0</v>
      </c>
      <c r="K2287" s="4">
        <f t="shared" si="6"/>
        <v>-33</v>
      </c>
      <c r="L2287" s="7">
        <f t="shared" si="7"/>
        <v>-0.0006346996224</v>
      </c>
      <c r="M2287" s="50" t="b">
        <f t="shared" si="8"/>
        <v>0</v>
      </c>
      <c r="N2287" s="50" t="b">
        <f t="shared" si="9"/>
        <v>0</v>
      </c>
      <c r="O2287" s="50">
        <f t="shared" si="10"/>
        <v>-1</v>
      </c>
      <c r="P2287" s="4">
        <f t="shared" si="39"/>
        <v>481050</v>
      </c>
      <c r="Q2287" s="21">
        <f t="shared" si="31"/>
        <v>-5</v>
      </c>
      <c r="V2287" s="52"/>
      <c r="W2287" s="53" t="str">
        <f t="shared" si="33"/>
        <v/>
      </c>
      <c r="AE2287" s="16"/>
      <c r="AF2287" s="17" t="str">
        <f t="shared" si="30"/>
        <v>#VALUE!</v>
      </c>
      <c r="AG2287" s="17" t="str">
        <f t="shared" si="22"/>
        <v>#N/A</v>
      </c>
      <c r="AH2287" s="17" t="str">
        <f t="shared" si="23"/>
        <v>#N/A</v>
      </c>
      <c r="AI2287" s="34">
        <f t="shared" si="24"/>
        <v>1</v>
      </c>
      <c r="AJ2287" s="18">
        <f t="shared" si="25"/>
        <v>8635.581</v>
      </c>
      <c r="AK2287" s="18">
        <f t="shared" si="26"/>
        <v>8395.70375</v>
      </c>
      <c r="AL2287" s="18">
        <f t="shared" si="27"/>
        <v>8155.8265</v>
      </c>
    </row>
    <row r="2288" ht="12.75" customHeight="1">
      <c r="A2288" s="1">
        <v>42067.0</v>
      </c>
      <c r="B2288" s="2">
        <v>842.25</v>
      </c>
      <c r="C2288" s="3">
        <v>9621.73</v>
      </c>
      <c r="D2288" s="2">
        <v>9622.0</v>
      </c>
      <c r="E2288" s="4"/>
      <c r="F2288" s="5">
        <f t="shared" si="1"/>
        <v>900.734</v>
      </c>
      <c r="G2288" s="6">
        <f t="shared" si="2"/>
        <v>1.037086773</v>
      </c>
      <c r="H2288" s="6">
        <f t="shared" si="3"/>
        <v>1.109527694</v>
      </c>
      <c r="I2288" s="5" t="b">
        <f t="shared" si="4"/>
        <v>0</v>
      </c>
      <c r="J2288" s="48">
        <f t="shared" si="5"/>
        <v>0</v>
      </c>
      <c r="K2288" s="4">
        <f t="shared" si="6"/>
        <v>8</v>
      </c>
      <c r="L2288" s="7">
        <f t="shared" si="7"/>
        <v>0.00002806148167</v>
      </c>
      <c r="M2288" s="50" t="b">
        <f t="shared" si="8"/>
        <v>0</v>
      </c>
      <c r="N2288" s="50" t="b">
        <f t="shared" si="9"/>
        <v>0</v>
      </c>
      <c r="O2288" s="50">
        <f t="shared" si="10"/>
        <v>-1</v>
      </c>
      <c r="P2288" s="4">
        <f t="shared" si="39"/>
        <v>472800</v>
      </c>
      <c r="Q2288" s="21">
        <f t="shared" si="31"/>
        <v>-5</v>
      </c>
      <c r="V2288" s="52"/>
      <c r="W2288" s="53" t="str">
        <f t="shared" si="33"/>
        <v/>
      </c>
      <c r="AE2288" s="16"/>
      <c r="AF2288" s="17" t="str">
        <f t="shared" si="30"/>
        <v>#VALUE!</v>
      </c>
      <c r="AG2288" s="17" t="str">
        <f t="shared" si="22"/>
        <v>#N/A</v>
      </c>
      <c r="AH2288" s="17" t="str">
        <f t="shared" si="23"/>
        <v>#N/A</v>
      </c>
      <c r="AI2288" s="34">
        <f t="shared" si="24"/>
        <v>1</v>
      </c>
      <c r="AJ2288" s="18">
        <f t="shared" si="25"/>
        <v>8659.557</v>
      </c>
      <c r="AK2288" s="18">
        <f t="shared" si="26"/>
        <v>8419.01375</v>
      </c>
      <c r="AL2288" s="18">
        <f t="shared" si="27"/>
        <v>8178.4705</v>
      </c>
    </row>
    <row r="2289" ht="12.75" customHeight="1">
      <c r="A2289" s="1">
        <v>42066.0</v>
      </c>
      <c r="B2289" s="2">
        <v>843.48</v>
      </c>
      <c r="C2289" s="3">
        <v>9605.77</v>
      </c>
      <c r="D2289" s="2">
        <v>9614.0</v>
      </c>
      <c r="E2289" s="4"/>
      <c r="F2289" s="5">
        <f t="shared" si="1"/>
        <v>950.356</v>
      </c>
      <c r="G2289" s="6">
        <f t="shared" si="2"/>
        <v>1.036175445</v>
      </c>
      <c r="H2289" s="6">
        <f t="shared" si="3"/>
        <v>1.261649774</v>
      </c>
      <c r="I2289" s="5" t="b">
        <f t="shared" si="4"/>
        <v>0</v>
      </c>
      <c r="J2289" s="48">
        <f t="shared" si="5"/>
        <v>0</v>
      </c>
      <c r="K2289" s="4">
        <f t="shared" si="6"/>
        <v>-17</v>
      </c>
      <c r="L2289" s="7">
        <f t="shared" si="7"/>
        <v>0.0008567767082</v>
      </c>
      <c r="M2289" s="50" t="b">
        <f t="shared" si="8"/>
        <v>0</v>
      </c>
      <c r="N2289" s="50" t="b">
        <f t="shared" si="9"/>
        <v>0</v>
      </c>
      <c r="O2289" s="50">
        <f t="shared" si="10"/>
        <v>-1</v>
      </c>
      <c r="P2289" s="4">
        <f t="shared" si="39"/>
        <v>474800</v>
      </c>
      <c r="Q2289" s="21">
        <f t="shared" si="31"/>
        <v>-5</v>
      </c>
      <c r="V2289" s="52"/>
      <c r="W2289" s="53" t="str">
        <f t="shared" si="33"/>
        <v/>
      </c>
      <c r="AE2289" s="16"/>
      <c r="AF2289" s="17" t="str">
        <f t="shared" si="30"/>
        <v>#VALUE!</v>
      </c>
      <c r="AG2289" s="17" t="str">
        <f t="shared" si="22"/>
        <v>#N/A</v>
      </c>
      <c r="AH2289" s="17" t="str">
        <f t="shared" si="23"/>
        <v>#N/A</v>
      </c>
      <c r="AI2289" s="34">
        <f t="shared" si="24"/>
        <v>1</v>
      </c>
      <c r="AJ2289" s="18">
        <f t="shared" si="25"/>
        <v>8645.193</v>
      </c>
      <c r="AK2289" s="18">
        <f t="shared" si="26"/>
        <v>8405.04875</v>
      </c>
      <c r="AL2289" s="18">
        <f t="shared" si="27"/>
        <v>8164.9045</v>
      </c>
    </row>
    <row r="2290" ht="12.75" customHeight="1">
      <c r="A2290" s="1">
        <v>42065.0</v>
      </c>
      <c r="B2290" s="2">
        <v>911.14</v>
      </c>
      <c r="C2290" s="3">
        <v>9601.36</v>
      </c>
      <c r="D2290" s="2">
        <v>9631.0</v>
      </c>
      <c r="E2290" s="4"/>
      <c r="F2290" s="5">
        <f t="shared" si="1"/>
        <v>933.922</v>
      </c>
      <c r="G2290" s="6">
        <f t="shared" si="2"/>
        <v>1.036520532</v>
      </c>
      <c r="H2290" s="6">
        <f t="shared" si="3"/>
        <v>1.262048439</v>
      </c>
      <c r="I2290" s="5" t="b">
        <f t="shared" si="4"/>
        <v>0</v>
      </c>
      <c r="J2290" s="48">
        <f t="shared" si="5"/>
        <v>0</v>
      </c>
      <c r="K2290" s="4">
        <f t="shared" si="6"/>
        <v>-18</v>
      </c>
      <c r="L2290" s="7">
        <f t="shared" si="7"/>
        <v>0.003087062666</v>
      </c>
      <c r="M2290" s="50" t="b">
        <f t="shared" si="8"/>
        <v>0</v>
      </c>
      <c r="N2290" s="50" t="b">
        <f t="shared" si="9"/>
        <v>0</v>
      </c>
      <c r="O2290" s="50">
        <f t="shared" si="10"/>
        <v>-1</v>
      </c>
      <c r="P2290" s="4">
        <f t="shared" si="39"/>
        <v>470550</v>
      </c>
      <c r="Q2290" s="21">
        <f t="shared" si="31"/>
        <v>-5</v>
      </c>
      <c r="V2290" s="52"/>
      <c r="W2290" s="53" t="str">
        <f t="shared" si="33"/>
        <v/>
      </c>
      <c r="AE2290" s="16"/>
      <c r="AF2290" s="17" t="str">
        <f t="shared" si="30"/>
        <v>#VALUE!</v>
      </c>
      <c r="AG2290" s="17" t="str">
        <f t="shared" si="22"/>
        <v>#N/A</v>
      </c>
      <c r="AH2290" s="17" t="str">
        <f t="shared" si="23"/>
        <v>#N/A</v>
      </c>
      <c r="AI2290" s="34">
        <f t="shared" si="24"/>
        <v>1</v>
      </c>
      <c r="AJ2290" s="18">
        <f t="shared" si="25"/>
        <v>8641.224</v>
      </c>
      <c r="AK2290" s="18">
        <f t="shared" si="26"/>
        <v>8401.19</v>
      </c>
      <c r="AL2290" s="18">
        <f t="shared" si="27"/>
        <v>8161.156</v>
      </c>
    </row>
    <row r="2291" ht="12.75" customHeight="1">
      <c r="A2291" s="1">
        <v>42061.0</v>
      </c>
      <c r="B2291" s="2">
        <v>945.39</v>
      </c>
      <c r="C2291" s="3">
        <v>9622.1</v>
      </c>
      <c r="D2291" s="2">
        <v>9649.0</v>
      </c>
      <c r="E2291" s="4"/>
      <c r="F2291" s="5">
        <f t="shared" si="1"/>
        <v>902.29</v>
      </c>
      <c r="G2291" s="6">
        <f t="shared" si="2"/>
        <v>1.039655497</v>
      </c>
      <c r="H2291" s="6">
        <f t="shared" si="3"/>
        <v>1.266074711</v>
      </c>
      <c r="I2291" s="5" t="b">
        <f t="shared" si="4"/>
        <v>0</v>
      </c>
      <c r="J2291" s="48">
        <f t="shared" si="5"/>
        <v>0</v>
      </c>
      <c r="K2291" s="4">
        <f t="shared" si="6"/>
        <v>-35</v>
      </c>
      <c r="L2291" s="7">
        <f t="shared" si="7"/>
        <v>0.00279564752</v>
      </c>
      <c r="M2291" s="50" t="b">
        <f t="shared" si="8"/>
        <v>0</v>
      </c>
      <c r="N2291" s="50" t="b">
        <f t="shared" si="9"/>
        <v>0</v>
      </c>
      <c r="O2291" s="50">
        <f t="shared" si="10"/>
        <v>-1</v>
      </c>
      <c r="P2291" s="4">
        <f t="shared" si="39"/>
        <v>466050</v>
      </c>
      <c r="Q2291" s="21">
        <f t="shared" si="31"/>
        <v>-5</v>
      </c>
      <c r="V2291" s="52"/>
      <c r="W2291" s="53" t="str">
        <f t="shared" si="33"/>
        <v/>
      </c>
      <c r="AE2291" s="16"/>
      <c r="AF2291" s="17" t="str">
        <f t="shared" si="30"/>
        <v>#VALUE!</v>
      </c>
      <c r="AG2291" s="17" t="str">
        <f t="shared" si="22"/>
        <v>#N/A</v>
      </c>
      <c r="AH2291" s="17" t="str">
        <f t="shared" si="23"/>
        <v>#N/A</v>
      </c>
      <c r="AI2291" s="34">
        <f t="shared" si="24"/>
        <v>1</v>
      </c>
      <c r="AJ2291" s="18">
        <f t="shared" si="25"/>
        <v>8659.89</v>
      </c>
      <c r="AK2291" s="18">
        <f t="shared" si="26"/>
        <v>8419.3375</v>
      </c>
      <c r="AL2291" s="18">
        <f t="shared" si="27"/>
        <v>8178.785</v>
      </c>
    </row>
    <row r="2292" ht="12.75" customHeight="1">
      <c r="A2292" s="1">
        <v>42060.0</v>
      </c>
      <c r="B2292" s="2">
        <v>961.41</v>
      </c>
      <c r="C2292" s="3">
        <v>9699.54</v>
      </c>
      <c r="D2292" s="2">
        <v>9684.0</v>
      </c>
      <c r="E2292" s="4"/>
      <c r="F2292" s="5">
        <f t="shared" si="1"/>
        <v>906.314</v>
      </c>
      <c r="G2292" s="6">
        <f t="shared" si="2"/>
        <v>1.048978366</v>
      </c>
      <c r="H2292" s="6">
        <f t="shared" si="3"/>
        <v>1.26784474</v>
      </c>
      <c r="I2292" s="5" t="b">
        <f t="shared" si="4"/>
        <v>0</v>
      </c>
      <c r="J2292" s="48">
        <f t="shared" si="5"/>
        <v>0</v>
      </c>
      <c r="K2292" s="4">
        <f t="shared" si="6"/>
        <v>35</v>
      </c>
      <c r="L2292" s="7">
        <f t="shared" si="7"/>
        <v>-0.001602137833</v>
      </c>
      <c r="M2292" s="50" t="b">
        <f t="shared" si="8"/>
        <v>0</v>
      </c>
      <c r="N2292" s="50" t="b">
        <f t="shared" si="9"/>
        <v>0</v>
      </c>
      <c r="O2292" s="50">
        <f t="shared" si="10"/>
        <v>1</v>
      </c>
      <c r="P2292" s="4">
        <f t="shared" si="39"/>
        <v>474800</v>
      </c>
      <c r="Q2292" s="21">
        <f t="shared" si="31"/>
        <v>5</v>
      </c>
      <c r="V2292" s="52"/>
      <c r="W2292" s="53" t="str">
        <f t="shared" si="33"/>
        <v/>
      </c>
      <c r="AE2292" s="16"/>
      <c r="AF2292" s="17" t="str">
        <f t="shared" si="30"/>
        <v>#VALUE!</v>
      </c>
      <c r="AG2292" s="17" t="str">
        <f t="shared" si="22"/>
        <v>#N/A</v>
      </c>
      <c r="AH2292" s="17" t="str">
        <f t="shared" si="23"/>
        <v>#N/A</v>
      </c>
      <c r="AI2292" s="34">
        <f t="shared" si="24"/>
        <v>1</v>
      </c>
      <c r="AJ2292" s="18">
        <f t="shared" si="25"/>
        <v>8729.586</v>
      </c>
      <c r="AK2292" s="18">
        <f t="shared" si="26"/>
        <v>8487.0975</v>
      </c>
      <c r="AL2292" s="18">
        <f t="shared" si="27"/>
        <v>8244.609</v>
      </c>
    </row>
    <row r="2293" ht="12.75" customHeight="1">
      <c r="A2293" s="1">
        <v>42059.0</v>
      </c>
      <c r="B2293" s="2">
        <v>1090.36</v>
      </c>
      <c r="C2293" s="3">
        <v>9629.37</v>
      </c>
      <c r="D2293" s="2">
        <v>9649.0</v>
      </c>
      <c r="E2293" s="4"/>
      <c r="F2293" s="5">
        <f t="shared" si="1"/>
        <v>863.63</v>
      </c>
      <c r="G2293" s="6">
        <f t="shared" si="2"/>
        <v>1.042474259</v>
      </c>
      <c r="H2293" s="6">
        <f t="shared" si="3"/>
        <v>1.272781146</v>
      </c>
      <c r="I2293" s="5" t="b">
        <f t="shared" si="4"/>
        <v>0</v>
      </c>
      <c r="J2293" s="48">
        <f t="shared" si="5"/>
        <v>0</v>
      </c>
      <c r="K2293" s="4">
        <f t="shared" si="6"/>
        <v>135</v>
      </c>
      <c r="L2293" s="7">
        <f t="shared" si="7"/>
        <v>0.002038554963</v>
      </c>
      <c r="M2293" s="50" t="b">
        <f t="shared" si="8"/>
        <v>0</v>
      </c>
      <c r="N2293" s="50" t="b">
        <f t="shared" si="9"/>
        <v>0</v>
      </c>
      <c r="O2293" s="50">
        <f t="shared" si="10"/>
        <v>-1</v>
      </c>
      <c r="P2293" s="4">
        <f t="shared" si="39"/>
        <v>483550</v>
      </c>
      <c r="Q2293" s="21">
        <f t="shared" si="31"/>
        <v>-5</v>
      </c>
      <c r="V2293" s="52"/>
      <c r="W2293" s="53" t="str">
        <f t="shared" si="33"/>
        <v/>
      </c>
      <c r="AE2293" s="16"/>
      <c r="AF2293" s="17" t="str">
        <f t="shared" si="30"/>
        <v>#VALUE!</v>
      </c>
      <c r="AG2293" s="17" t="str">
        <f t="shared" si="22"/>
        <v>#N/A</v>
      </c>
      <c r="AH2293" s="17" t="str">
        <f t="shared" si="23"/>
        <v>#N/A</v>
      </c>
      <c r="AI2293" s="34">
        <f t="shared" si="24"/>
        <v>1</v>
      </c>
      <c r="AJ2293" s="18">
        <f t="shared" si="25"/>
        <v>8666.433</v>
      </c>
      <c r="AK2293" s="18">
        <f t="shared" si="26"/>
        <v>8425.69875</v>
      </c>
      <c r="AL2293" s="18">
        <f t="shared" si="27"/>
        <v>8184.9645</v>
      </c>
    </row>
    <row r="2294" ht="12.75" customHeight="1">
      <c r="A2294" s="1">
        <v>42048.0</v>
      </c>
      <c r="B2294" s="2">
        <v>761.31</v>
      </c>
      <c r="C2294" s="3">
        <v>9529.51</v>
      </c>
      <c r="D2294" s="2">
        <v>9514.0</v>
      </c>
      <c r="E2294" s="4"/>
      <c r="F2294" s="5">
        <f t="shared" si="1"/>
        <v>776.356</v>
      </c>
      <c r="G2294" s="6">
        <f t="shared" si="2"/>
        <v>1.032665571</v>
      </c>
      <c r="H2294" s="6">
        <f t="shared" si="3"/>
        <v>1.133701184</v>
      </c>
      <c r="I2294" s="5" t="b">
        <f t="shared" si="4"/>
        <v>0</v>
      </c>
      <c r="J2294" s="48">
        <f t="shared" si="5"/>
        <v>0</v>
      </c>
      <c r="K2294" s="4">
        <f t="shared" si="6"/>
        <v>34</v>
      </c>
      <c r="L2294" s="7">
        <f t="shared" si="7"/>
        <v>-0.001627575814</v>
      </c>
      <c r="M2294" s="50" t="b">
        <f t="shared" si="8"/>
        <v>0</v>
      </c>
      <c r="N2294" s="50" t="b">
        <f t="shared" si="9"/>
        <v>0</v>
      </c>
      <c r="O2294" s="50">
        <f t="shared" si="10"/>
        <v>1</v>
      </c>
      <c r="P2294" s="4">
        <f t="shared" si="39"/>
        <v>449800</v>
      </c>
      <c r="Q2294" s="21">
        <f t="shared" si="31"/>
        <v>5</v>
      </c>
      <c r="V2294" s="52"/>
      <c r="W2294" s="53" t="str">
        <f t="shared" si="33"/>
        <v/>
      </c>
      <c r="AE2294" s="16"/>
      <c r="AF2294" s="17" t="str">
        <f t="shared" si="30"/>
        <v>#VALUE!</v>
      </c>
      <c r="AG2294" s="17" t="str">
        <f t="shared" si="22"/>
        <v>#N/A</v>
      </c>
      <c r="AH2294" s="17" t="str">
        <f t="shared" si="23"/>
        <v>#N/A</v>
      </c>
      <c r="AI2294" s="34">
        <f t="shared" si="24"/>
        <v>1</v>
      </c>
      <c r="AJ2294" s="18">
        <f t="shared" si="25"/>
        <v>8576.559</v>
      </c>
      <c r="AK2294" s="18">
        <f t="shared" si="26"/>
        <v>8338.32125</v>
      </c>
      <c r="AL2294" s="18">
        <f t="shared" si="27"/>
        <v>8100.0835</v>
      </c>
    </row>
    <row r="2295" ht="12.75" customHeight="1">
      <c r="A2295" s="1">
        <v>42047.0</v>
      </c>
      <c r="B2295" s="2">
        <v>752.98</v>
      </c>
      <c r="C2295" s="3">
        <v>9496.31</v>
      </c>
      <c r="D2295" s="2">
        <v>9480.0</v>
      </c>
      <c r="E2295" s="4"/>
      <c r="F2295" s="5">
        <f t="shared" si="1"/>
        <v>767.632</v>
      </c>
      <c r="G2295" s="6">
        <f t="shared" si="2"/>
        <v>1.029906086</v>
      </c>
      <c r="H2295" s="6">
        <f t="shared" si="3"/>
        <v>1.130540454</v>
      </c>
      <c r="I2295" s="5" t="b">
        <f t="shared" si="4"/>
        <v>0</v>
      </c>
      <c r="J2295" s="48">
        <f t="shared" si="5"/>
        <v>0</v>
      </c>
      <c r="K2295" s="4">
        <f t="shared" si="6"/>
        <v>0</v>
      </c>
      <c r="L2295" s="7">
        <f t="shared" si="7"/>
        <v>-0.001717509222</v>
      </c>
      <c r="M2295" s="50" t="b">
        <f t="shared" si="8"/>
        <v>0</v>
      </c>
      <c r="N2295" s="50" t="b">
        <f t="shared" si="9"/>
        <v>0</v>
      </c>
      <c r="O2295" s="50">
        <f t="shared" si="10"/>
        <v>1</v>
      </c>
      <c r="P2295" s="4">
        <f t="shared" si="39"/>
        <v>441300</v>
      </c>
      <c r="Q2295" s="21">
        <f t="shared" si="31"/>
        <v>5</v>
      </c>
      <c r="V2295" s="52"/>
      <c r="W2295" s="53" t="str">
        <f t="shared" si="33"/>
        <v/>
      </c>
      <c r="AE2295" s="16"/>
      <c r="AF2295" s="17" t="str">
        <f t="shared" si="30"/>
        <v>#VALUE!</v>
      </c>
      <c r="AG2295" s="17" t="str">
        <f t="shared" si="22"/>
        <v>#N/A</v>
      </c>
      <c r="AH2295" s="17" t="str">
        <f t="shared" si="23"/>
        <v>#N/A</v>
      </c>
      <c r="AI2295" s="34">
        <f t="shared" si="24"/>
        <v>1</v>
      </c>
      <c r="AJ2295" s="18">
        <f t="shared" si="25"/>
        <v>8546.679</v>
      </c>
      <c r="AK2295" s="18">
        <f t="shared" si="26"/>
        <v>8309.27125</v>
      </c>
      <c r="AL2295" s="18">
        <f t="shared" si="27"/>
        <v>8071.8635</v>
      </c>
    </row>
    <row r="2296" ht="12.75" customHeight="1">
      <c r="A2296" s="1">
        <v>42046.0</v>
      </c>
      <c r="B2296" s="2">
        <v>965.51</v>
      </c>
      <c r="C2296" s="3">
        <v>9462.22</v>
      </c>
      <c r="D2296" s="2">
        <v>9480.0</v>
      </c>
      <c r="E2296" s="4"/>
      <c r="F2296" s="5">
        <f t="shared" si="1"/>
        <v>763.328</v>
      </c>
      <c r="G2296" s="6">
        <f t="shared" si="2"/>
        <v>1.027198674</v>
      </c>
      <c r="H2296" s="6">
        <f t="shared" si="3"/>
        <v>1.127036495</v>
      </c>
      <c r="I2296" s="5" t="b">
        <f t="shared" si="4"/>
        <v>0</v>
      </c>
      <c r="J2296" s="48">
        <f t="shared" si="5"/>
        <v>0</v>
      </c>
      <c r="K2296" s="4">
        <f t="shared" si="6"/>
        <v>48</v>
      </c>
      <c r="L2296" s="7">
        <f t="shared" si="7"/>
        <v>0.001879051639</v>
      </c>
      <c r="M2296" s="50" t="b">
        <f t="shared" si="8"/>
        <v>0</v>
      </c>
      <c r="N2296" s="50" t="b">
        <f t="shared" si="9"/>
        <v>0</v>
      </c>
      <c r="O2296" s="50">
        <f t="shared" si="10"/>
        <v>-1</v>
      </c>
      <c r="P2296" s="4">
        <f t="shared" si="39"/>
        <v>441300</v>
      </c>
      <c r="Q2296" s="21">
        <f t="shared" si="31"/>
        <v>-5</v>
      </c>
      <c r="V2296" s="52"/>
      <c r="W2296" s="53" t="str">
        <f t="shared" si="33"/>
        <v/>
      </c>
      <c r="AE2296" s="16"/>
      <c r="AF2296" s="17" t="str">
        <f t="shared" si="30"/>
        <v>#VALUE!</v>
      </c>
      <c r="AG2296" s="17" t="str">
        <f t="shared" si="22"/>
        <v>#N/A</v>
      </c>
      <c r="AH2296" s="17" t="str">
        <f t="shared" si="23"/>
        <v>#N/A</v>
      </c>
      <c r="AI2296" s="34">
        <f t="shared" si="24"/>
        <v>1</v>
      </c>
      <c r="AJ2296" s="18">
        <f t="shared" si="25"/>
        <v>8515.998</v>
      </c>
      <c r="AK2296" s="18">
        <f t="shared" si="26"/>
        <v>8279.4425</v>
      </c>
      <c r="AL2296" s="18">
        <f t="shared" si="27"/>
        <v>8042.887</v>
      </c>
    </row>
    <row r="2297" ht="12.75" customHeight="1">
      <c r="A2297" s="1">
        <v>42045.0</v>
      </c>
      <c r="B2297" s="2">
        <v>747.99</v>
      </c>
      <c r="C2297" s="3">
        <v>9393.7</v>
      </c>
      <c r="D2297" s="2">
        <v>9432.0</v>
      </c>
      <c r="E2297" s="4"/>
      <c r="F2297" s="5">
        <f t="shared" si="1"/>
        <v>761.508</v>
      </c>
      <c r="G2297" s="6">
        <f t="shared" si="2"/>
        <v>1.020874345</v>
      </c>
      <c r="H2297" s="6">
        <f t="shared" si="3"/>
        <v>1.120301305</v>
      </c>
      <c r="I2297" s="5" t="b">
        <f t="shared" si="4"/>
        <v>0</v>
      </c>
      <c r="J2297" s="48">
        <f t="shared" si="5"/>
        <v>0</v>
      </c>
      <c r="K2297" s="4">
        <f t="shared" si="6"/>
        <v>-18</v>
      </c>
      <c r="L2297" s="7">
        <f t="shared" si="7"/>
        <v>0.004077200677</v>
      </c>
      <c r="M2297" s="50" t="b">
        <f t="shared" si="8"/>
        <v>0</v>
      </c>
      <c r="N2297" s="50" t="b">
        <f t="shared" si="9"/>
        <v>0</v>
      </c>
      <c r="O2297" s="50">
        <f t="shared" si="10"/>
        <v>-1</v>
      </c>
      <c r="P2297" s="4">
        <f t="shared" si="39"/>
        <v>453300</v>
      </c>
      <c r="Q2297" s="21">
        <f t="shared" si="31"/>
        <v>-5</v>
      </c>
      <c r="V2297" s="52"/>
      <c r="W2297" s="53" t="str">
        <f t="shared" si="33"/>
        <v/>
      </c>
      <c r="AE2297" s="16"/>
      <c r="AF2297" s="17" t="str">
        <f t="shared" si="30"/>
        <v>#VALUE!</v>
      </c>
      <c r="AG2297" s="17" t="str">
        <f t="shared" si="22"/>
        <v>#N/A</v>
      </c>
      <c r="AH2297" s="17" t="str">
        <f t="shared" si="23"/>
        <v>#N/A</v>
      </c>
      <c r="AI2297" s="34">
        <f t="shared" si="24"/>
        <v>1</v>
      </c>
      <c r="AJ2297" s="18">
        <f t="shared" si="25"/>
        <v>8454.33</v>
      </c>
      <c r="AK2297" s="18">
        <f t="shared" si="26"/>
        <v>8219.4875</v>
      </c>
      <c r="AL2297" s="18">
        <f t="shared" si="27"/>
        <v>7984.645</v>
      </c>
    </row>
    <row r="2298" ht="12.75" customHeight="1">
      <c r="A2298" s="1">
        <v>42044.0</v>
      </c>
      <c r="B2298" s="2">
        <v>653.99</v>
      </c>
      <c r="C2298" s="3">
        <v>9421.5</v>
      </c>
      <c r="D2298" s="2">
        <v>9450.0</v>
      </c>
      <c r="E2298" s="4"/>
      <c r="F2298" s="5">
        <f t="shared" si="1"/>
        <v>763.356</v>
      </c>
      <c r="G2298" s="6">
        <f t="shared" si="2"/>
        <v>1.024840967</v>
      </c>
      <c r="H2298" s="6">
        <f t="shared" si="3"/>
        <v>1.120808949</v>
      </c>
      <c r="I2298" s="5" t="b">
        <f t="shared" si="4"/>
        <v>0</v>
      </c>
      <c r="J2298" s="48">
        <f t="shared" si="5"/>
        <v>0</v>
      </c>
      <c r="K2298" s="4">
        <f t="shared" si="6"/>
        <v>-19</v>
      </c>
      <c r="L2298" s="7">
        <f t="shared" si="7"/>
        <v>0.00302499602</v>
      </c>
      <c r="M2298" s="50" t="b">
        <f t="shared" si="8"/>
        <v>0</v>
      </c>
      <c r="N2298" s="50" t="b">
        <f t="shared" si="9"/>
        <v>0</v>
      </c>
      <c r="O2298" s="50">
        <f t="shared" si="10"/>
        <v>-1</v>
      </c>
      <c r="P2298" s="4">
        <f t="shared" si="39"/>
        <v>448800</v>
      </c>
      <c r="Q2298" s="21">
        <f t="shared" si="31"/>
        <v>-5</v>
      </c>
      <c r="V2298" s="52"/>
      <c r="W2298" s="53" t="str">
        <f t="shared" si="33"/>
        <v/>
      </c>
      <c r="AE2298" s="16"/>
      <c r="AF2298" s="17" t="str">
        <f t="shared" si="30"/>
        <v>#VALUE!</v>
      </c>
      <c r="AG2298" s="17" t="str">
        <f t="shared" si="22"/>
        <v>#N/A</v>
      </c>
      <c r="AH2298" s="17" t="str">
        <f t="shared" si="23"/>
        <v>#N/A</v>
      </c>
      <c r="AI2298" s="34">
        <f t="shared" si="24"/>
        <v>1</v>
      </c>
      <c r="AJ2298" s="18">
        <f t="shared" si="25"/>
        <v>8479.35</v>
      </c>
      <c r="AK2298" s="18">
        <f t="shared" si="26"/>
        <v>8243.8125</v>
      </c>
      <c r="AL2298" s="18">
        <f t="shared" si="27"/>
        <v>8008.275</v>
      </c>
    </row>
    <row r="2299" ht="12.75" customHeight="1">
      <c r="A2299" s="1">
        <v>42041.0</v>
      </c>
      <c r="B2299" s="2">
        <v>717.69</v>
      </c>
      <c r="C2299" s="3">
        <v>9456.18</v>
      </c>
      <c r="D2299" s="2">
        <v>9469.0</v>
      </c>
      <c r="E2299" s="4"/>
      <c r="F2299" s="5">
        <f t="shared" si="1"/>
        <v>774.926</v>
      </c>
      <c r="G2299" s="6">
        <f t="shared" si="2"/>
        <v>1.029431947</v>
      </c>
      <c r="H2299" s="6">
        <f t="shared" si="3"/>
        <v>1.119016094</v>
      </c>
      <c r="I2299" s="5" t="b">
        <f t="shared" si="4"/>
        <v>0</v>
      </c>
      <c r="J2299" s="48">
        <f t="shared" si="5"/>
        <v>0</v>
      </c>
      <c r="K2299" s="4">
        <f t="shared" si="6"/>
        <v>-45</v>
      </c>
      <c r="L2299" s="7">
        <f t="shared" si="7"/>
        <v>0.001355727154</v>
      </c>
      <c r="M2299" s="50" t="b">
        <f t="shared" si="8"/>
        <v>0</v>
      </c>
      <c r="N2299" s="50" t="b">
        <f t="shared" si="9"/>
        <v>0</v>
      </c>
      <c r="O2299" s="50">
        <f t="shared" si="10"/>
        <v>-1</v>
      </c>
      <c r="P2299" s="4">
        <f t="shared" si="39"/>
        <v>444050</v>
      </c>
      <c r="Q2299" s="21">
        <f t="shared" si="31"/>
        <v>-5</v>
      </c>
      <c r="V2299" s="52"/>
      <c r="W2299" s="53" t="str">
        <f t="shared" si="33"/>
        <v/>
      </c>
      <c r="AE2299" s="16"/>
      <c r="AF2299" s="17" t="str">
        <f t="shared" si="30"/>
        <v>#VALUE!</v>
      </c>
      <c r="AG2299" s="17" t="str">
        <f t="shared" si="22"/>
        <v>#N/A</v>
      </c>
      <c r="AH2299" s="17" t="str">
        <f t="shared" si="23"/>
        <v>#N/A</v>
      </c>
      <c r="AI2299" s="34">
        <f t="shared" si="24"/>
        <v>1</v>
      </c>
      <c r="AJ2299" s="18">
        <f t="shared" si="25"/>
        <v>8510.562</v>
      </c>
      <c r="AK2299" s="18">
        <f t="shared" si="26"/>
        <v>8274.1575</v>
      </c>
      <c r="AL2299" s="18">
        <f t="shared" si="27"/>
        <v>8037.753</v>
      </c>
    </row>
    <row r="2300" ht="12.75" customHeight="1">
      <c r="A2300" s="1">
        <v>42040.0</v>
      </c>
      <c r="B2300" s="2">
        <v>731.46</v>
      </c>
      <c r="C2300" s="3">
        <v>9512.05</v>
      </c>
      <c r="D2300" s="2">
        <v>9514.0</v>
      </c>
      <c r="E2300" s="4"/>
      <c r="F2300" s="5">
        <f t="shared" si="1"/>
        <v>801.644</v>
      </c>
      <c r="G2300" s="6">
        <f t="shared" si="2"/>
        <v>1.036408318</v>
      </c>
      <c r="H2300" s="6">
        <f t="shared" si="3"/>
        <v>1.119677009</v>
      </c>
      <c r="I2300" s="5" t="b">
        <f t="shared" si="4"/>
        <v>0</v>
      </c>
      <c r="J2300" s="48">
        <f t="shared" si="5"/>
        <v>0</v>
      </c>
      <c r="K2300" s="4">
        <f t="shared" si="6"/>
        <v>-7</v>
      </c>
      <c r="L2300" s="7">
        <f t="shared" si="7"/>
        <v>0.0002050031276</v>
      </c>
      <c r="M2300" s="50" t="b">
        <f t="shared" si="8"/>
        <v>0</v>
      </c>
      <c r="N2300" s="50" t="b">
        <f t="shared" si="9"/>
        <v>0</v>
      </c>
      <c r="O2300" s="50">
        <f t="shared" si="10"/>
        <v>-1</v>
      </c>
      <c r="P2300" s="4">
        <f t="shared" si="39"/>
        <v>432800</v>
      </c>
      <c r="Q2300" s="21">
        <f t="shared" si="31"/>
        <v>-5</v>
      </c>
      <c r="V2300" s="52"/>
      <c r="W2300" s="53" t="str">
        <f t="shared" si="33"/>
        <v/>
      </c>
      <c r="AE2300" s="16"/>
      <c r="AF2300" s="17" t="str">
        <f t="shared" si="30"/>
        <v>#VALUE!</v>
      </c>
      <c r="AG2300" s="17" t="str">
        <f t="shared" si="22"/>
        <v>#N/A</v>
      </c>
      <c r="AH2300" s="17" t="str">
        <f t="shared" si="23"/>
        <v>#N/A</v>
      </c>
      <c r="AI2300" s="34">
        <f t="shared" si="24"/>
        <v>1</v>
      </c>
      <c r="AJ2300" s="18">
        <f t="shared" si="25"/>
        <v>8560.845</v>
      </c>
      <c r="AK2300" s="18">
        <f t="shared" si="26"/>
        <v>8323.04375</v>
      </c>
      <c r="AL2300" s="18">
        <f t="shared" si="27"/>
        <v>8085.2425</v>
      </c>
    </row>
    <row r="2301" ht="12.75" customHeight="1">
      <c r="A2301" s="1">
        <v>42039.0</v>
      </c>
      <c r="B2301" s="2">
        <v>956.41</v>
      </c>
      <c r="C2301" s="3">
        <v>9513.92</v>
      </c>
      <c r="D2301" s="2">
        <v>9521.0</v>
      </c>
      <c r="E2301" s="4"/>
      <c r="F2301" s="5">
        <f t="shared" si="1"/>
        <v>819.944</v>
      </c>
      <c r="G2301" s="6">
        <f t="shared" si="2"/>
        <v>1.037729749</v>
      </c>
      <c r="H2301" s="6">
        <f t="shared" si="3"/>
        <v>1.118598375</v>
      </c>
      <c r="I2301" s="5" t="b">
        <f t="shared" si="4"/>
        <v>0</v>
      </c>
      <c r="J2301" s="48">
        <f t="shared" si="5"/>
        <v>0</v>
      </c>
      <c r="K2301" s="4">
        <f t="shared" si="6"/>
        <v>57</v>
      </c>
      <c r="L2301" s="7">
        <f t="shared" si="7"/>
        <v>0.000744172749</v>
      </c>
      <c r="M2301" s="50" t="b">
        <f t="shared" si="8"/>
        <v>0</v>
      </c>
      <c r="N2301" s="50" t="b">
        <f t="shared" si="9"/>
        <v>0</v>
      </c>
      <c r="O2301" s="50">
        <f t="shared" si="10"/>
        <v>1</v>
      </c>
      <c r="P2301" s="4">
        <f t="shared" si="39"/>
        <v>434550</v>
      </c>
      <c r="Q2301" s="21">
        <f t="shared" si="31"/>
        <v>5</v>
      </c>
      <c r="V2301" s="52"/>
      <c r="W2301" s="53" t="str">
        <f t="shared" si="33"/>
        <v/>
      </c>
      <c r="AE2301" s="16"/>
      <c r="AF2301" s="17" t="str">
        <f t="shared" si="30"/>
        <v>#VALUE!</v>
      </c>
      <c r="AG2301" s="17" t="str">
        <f t="shared" si="22"/>
        <v>#N/A</v>
      </c>
      <c r="AH2301" s="17" t="str">
        <f t="shared" si="23"/>
        <v>#N/A</v>
      </c>
      <c r="AI2301" s="34">
        <f t="shared" si="24"/>
        <v>1</v>
      </c>
      <c r="AJ2301" s="18">
        <f t="shared" si="25"/>
        <v>8562.528</v>
      </c>
      <c r="AK2301" s="18">
        <f t="shared" si="26"/>
        <v>8324.68</v>
      </c>
      <c r="AL2301" s="18">
        <f t="shared" si="27"/>
        <v>8086.832</v>
      </c>
    </row>
    <row r="2302" ht="12.75" customHeight="1">
      <c r="A2302" s="1">
        <v>42038.0</v>
      </c>
      <c r="B2302" s="2">
        <v>757.23</v>
      </c>
      <c r="C2302" s="3">
        <v>9448.73</v>
      </c>
      <c r="D2302" s="2">
        <v>9464.0</v>
      </c>
      <c r="E2302" s="4"/>
      <c r="F2302" s="5">
        <f t="shared" si="1"/>
        <v>792.214</v>
      </c>
      <c r="G2302" s="6">
        <f t="shared" si="2"/>
        <v>1.031518847</v>
      </c>
      <c r="H2302" s="6">
        <f t="shared" si="3"/>
        <v>0.9994354832</v>
      </c>
      <c r="I2302" s="5" t="b">
        <f t="shared" si="4"/>
        <v>0</v>
      </c>
      <c r="J2302" s="48">
        <f t="shared" si="5"/>
        <v>0</v>
      </c>
      <c r="K2302" s="4">
        <f t="shared" si="6"/>
        <v>45</v>
      </c>
      <c r="L2302" s="7">
        <f t="shared" si="7"/>
        <v>0.001616090205</v>
      </c>
      <c r="M2302" s="50" t="b">
        <f t="shared" si="8"/>
        <v>0</v>
      </c>
      <c r="N2302" s="50" t="b">
        <f t="shared" si="9"/>
        <v>0</v>
      </c>
      <c r="O2302" s="50">
        <f t="shared" si="10"/>
        <v>-1</v>
      </c>
      <c r="P2302" s="4">
        <f t="shared" si="39"/>
        <v>448800</v>
      </c>
      <c r="Q2302" s="21">
        <f t="shared" si="31"/>
        <v>-5</v>
      </c>
      <c r="V2302" s="52"/>
      <c r="W2302" s="53" t="str">
        <f t="shared" si="33"/>
        <v/>
      </c>
      <c r="AE2302" s="16"/>
      <c r="AF2302" s="17" t="str">
        <f t="shared" si="30"/>
        <v>#VALUE!</v>
      </c>
      <c r="AG2302" s="17" t="str">
        <f t="shared" si="22"/>
        <v>#N/A</v>
      </c>
      <c r="AH2302" s="17" t="str">
        <f t="shared" si="23"/>
        <v>#N/A</v>
      </c>
      <c r="AI2302" s="34">
        <f t="shared" si="24"/>
        <v>1</v>
      </c>
      <c r="AJ2302" s="18">
        <f t="shared" si="25"/>
        <v>8503.857</v>
      </c>
      <c r="AK2302" s="18">
        <f t="shared" si="26"/>
        <v>8267.63875</v>
      </c>
      <c r="AL2302" s="18">
        <f t="shared" si="27"/>
        <v>8031.4205</v>
      </c>
    </row>
    <row r="2303" ht="12.75" customHeight="1">
      <c r="A2303" s="1">
        <v>42037.0</v>
      </c>
      <c r="B2303" s="2">
        <v>711.84</v>
      </c>
      <c r="C2303" s="3">
        <v>9386.99</v>
      </c>
      <c r="D2303" s="2">
        <v>9419.0</v>
      </c>
      <c r="E2303" s="4"/>
      <c r="F2303" s="5">
        <f t="shared" si="1"/>
        <v>821.28</v>
      </c>
      <c r="G2303" s="6">
        <f t="shared" si="2"/>
        <v>1.025522728</v>
      </c>
      <c r="H2303" s="6">
        <f t="shared" si="3"/>
        <v>1.057785428</v>
      </c>
      <c r="I2303" s="5" t="b">
        <f t="shared" si="4"/>
        <v>0</v>
      </c>
      <c r="J2303" s="48">
        <f t="shared" si="5"/>
        <v>0</v>
      </c>
      <c r="K2303" s="4">
        <f t="shared" si="6"/>
        <v>19</v>
      </c>
      <c r="L2303" s="7">
        <f t="shared" si="7"/>
        <v>0.003410038788</v>
      </c>
      <c r="M2303" s="50" t="b">
        <f t="shared" si="8"/>
        <v>0</v>
      </c>
      <c r="N2303" s="50" t="b">
        <f t="shared" si="9"/>
        <v>0</v>
      </c>
      <c r="O2303" s="50">
        <f t="shared" si="10"/>
        <v>-1</v>
      </c>
      <c r="P2303" s="4">
        <f t="shared" si="39"/>
        <v>460050</v>
      </c>
      <c r="Q2303" s="21">
        <f t="shared" si="31"/>
        <v>-5</v>
      </c>
      <c r="V2303" s="52"/>
      <c r="W2303" s="53" t="str">
        <f t="shared" si="33"/>
        <v/>
      </c>
      <c r="AE2303" s="16"/>
      <c r="AF2303" s="17" t="str">
        <f t="shared" si="30"/>
        <v>#VALUE!</v>
      </c>
      <c r="AG2303" s="17" t="str">
        <f t="shared" si="22"/>
        <v>#N/A</v>
      </c>
      <c r="AH2303" s="17" t="str">
        <f t="shared" si="23"/>
        <v>#N/A</v>
      </c>
      <c r="AI2303" s="34">
        <f t="shared" si="24"/>
        <v>1</v>
      </c>
      <c r="AJ2303" s="18">
        <f t="shared" si="25"/>
        <v>8448.291</v>
      </c>
      <c r="AK2303" s="18">
        <f t="shared" si="26"/>
        <v>8213.61625</v>
      </c>
      <c r="AL2303" s="18">
        <f t="shared" si="27"/>
        <v>7978.9415</v>
      </c>
    </row>
    <row r="2304" ht="12.75" customHeight="1">
      <c r="A2304" s="1">
        <v>42034.0</v>
      </c>
      <c r="B2304" s="2">
        <v>851.28</v>
      </c>
      <c r="C2304" s="3">
        <v>9361.91</v>
      </c>
      <c r="D2304" s="2">
        <v>9400.0</v>
      </c>
      <c r="E2304" s="4"/>
      <c r="F2304" s="5">
        <f t="shared" si="1"/>
        <v>858.28</v>
      </c>
      <c r="G2304" s="6">
        <f t="shared" si="2"/>
        <v>1.02366694</v>
      </c>
      <c r="H2304" s="6">
        <f t="shared" si="3"/>
        <v>1.058512188</v>
      </c>
      <c r="I2304" s="5" t="b">
        <f t="shared" si="4"/>
        <v>0</v>
      </c>
      <c r="J2304" s="48">
        <f t="shared" si="5"/>
        <v>0</v>
      </c>
      <c r="K2304" s="4">
        <f t="shared" si="6"/>
        <v>-28</v>
      </c>
      <c r="L2304" s="7">
        <f t="shared" si="7"/>
        <v>0.004068614204</v>
      </c>
      <c r="M2304" s="50" t="b">
        <f t="shared" si="8"/>
        <v>0</v>
      </c>
      <c r="N2304" s="50" t="b">
        <f t="shared" si="9"/>
        <v>0</v>
      </c>
      <c r="O2304" s="50">
        <f t="shared" si="10"/>
        <v>-1</v>
      </c>
      <c r="P2304" s="4">
        <f t="shared" si="39"/>
        <v>464800</v>
      </c>
      <c r="Q2304" s="21">
        <f t="shared" si="31"/>
        <v>-5</v>
      </c>
      <c r="V2304" s="52"/>
      <c r="W2304" s="53" t="str">
        <f t="shared" si="33"/>
        <v/>
      </c>
      <c r="AE2304" s="16"/>
      <c r="AF2304" s="17" t="str">
        <f t="shared" si="30"/>
        <v>#VALUE!</v>
      </c>
      <c r="AG2304" s="17" t="str">
        <f t="shared" si="22"/>
        <v>#N/A</v>
      </c>
      <c r="AH2304" s="17" t="str">
        <f t="shared" si="23"/>
        <v>#N/A</v>
      </c>
      <c r="AI2304" s="34">
        <f t="shared" si="24"/>
        <v>1</v>
      </c>
      <c r="AJ2304" s="18">
        <f t="shared" si="25"/>
        <v>8425.719</v>
      </c>
      <c r="AK2304" s="18">
        <f t="shared" si="26"/>
        <v>8191.67125</v>
      </c>
      <c r="AL2304" s="18">
        <f t="shared" si="27"/>
        <v>7957.6235</v>
      </c>
    </row>
    <row r="2305" ht="12.75" customHeight="1">
      <c r="A2305" s="1">
        <v>42033.0</v>
      </c>
      <c r="B2305" s="2">
        <v>822.96</v>
      </c>
      <c r="C2305" s="3">
        <v>9426.9</v>
      </c>
      <c r="D2305" s="2">
        <v>9428.0</v>
      </c>
      <c r="E2305" s="4"/>
      <c r="F2305" s="5">
        <f t="shared" si="1"/>
        <v>925.546</v>
      </c>
      <c r="G2305" s="6">
        <f t="shared" si="2"/>
        <v>1.031658511</v>
      </c>
      <c r="H2305" s="6">
        <f t="shared" si="3"/>
        <v>1.396736624</v>
      </c>
      <c r="I2305" s="5" t="b">
        <f t="shared" si="4"/>
        <v>0</v>
      </c>
      <c r="J2305" s="48">
        <f t="shared" si="5"/>
        <v>0</v>
      </c>
      <c r="K2305" s="4">
        <f t="shared" si="6"/>
        <v>-98</v>
      </c>
      <c r="L2305" s="7">
        <f t="shared" si="7"/>
        <v>0.0001166873522</v>
      </c>
      <c r="M2305" s="50" t="b">
        <f t="shared" si="8"/>
        <v>0</v>
      </c>
      <c r="N2305" s="50" t="b">
        <f t="shared" si="9"/>
        <v>0</v>
      </c>
      <c r="O2305" s="50">
        <f t="shared" si="10"/>
        <v>-1</v>
      </c>
      <c r="P2305" s="4">
        <f t="shared" si="39"/>
        <v>457800</v>
      </c>
      <c r="Q2305" s="21">
        <f t="shared" si="31"/>
        <v>-5</v>
      </c>
      <c r="V2305" s="52"/>
      <c r="W2305" s="53" t="str">
        <f t="shared" si="33"/>
        <v/>
      </c>
      <c r="AE2305" s="16"/>
      <c r="AF2305" s="17" t="str">
        <f t="shared" si="30"/>
        <v>#VALUE!</v>
      </c>
      <c r="AG2305" s="17" t="str">
        <f t="shared" si="22"/>
        <v>#N/A</v>
      </c>
      <c r="AH2305" s="17" t="str">
        <f t="shared" si="23"/>
        <v>#N/A</v>
      </c>
      <c r="AI2305" s="34">
        <f t="shared" si="24"/>
        <v>1</v>
      </c>
      <c r="AJ2305" s="18">
        <f t="shared" si="25"/>
        <v>8484.21</v>
      </c>
      <c r="AK2305" s="18">
        <f t="shared" si="26"/>
        <v>8248.5375</v>
      </c>
      <c r="AL2305" s="18">
        <f t="shared" si="27"/>
        <v>8012.865</v>
      </c>
    </row>
    <row r="2306" ht="12.75" customHeight="1">
      <c r="A2306" s="1">
        <v>42032.0</v>
      </c>
      <c r="B2306" s="2">
        <v>817.76</v>
      </c>
      <c r="C2306" s="3">
        <v>9510.92</v>
      </c>
      <c r="D2306" s="2">
        <v>9526.0</v>
      </c>
      <c r="E2306" s="4"/>
      <c r="F2306" s="5">
        <f t="shared" si="1"/>
        <v>956.604</v>
      </c>
      <c r="G2306" s="6">
        <f t="shared" si="2"/>
        <v>1.041735678</v>
      </c>
      <c r="H2306" s="6">
        <f t="shared" si="3"/>
        <v>1.400172525</v>
      </c>
      <c r="I2306" s="5" t="b">
        <f t="shared" si="4"/>
        <v>0</v>
      </c>
      <c r="J2306" s="48">
        <f t="shared" si="5"/>
        <v>0</v>
      </c>
      <c r="K2306" s="4">
        <f t="shared" si="6"/>
        <v>3</v>
      </c>
      <c r="L2306" s="7">
        <f t="shared" si="7"/>
        <v>0.001585545878</v>
      </c>
      <c r="M2306" s="50" t="b">
        <f t="shared" si="8"/>
        <v>0</v>
      </c>
      <c r="N2306" s="50" t="b">
        <f t="shared" si="9"/>
        <v>0</v>
      </c>
      <c r="O2306" s="50">
        <f t="shared" si="10"/>
        <v>-1</v>
      </c>
      <c r="P2306" s="4">
        <f t="shared" si="39"/>
        <v>433300</v>
      </c>
      <c r="Q2306" s="21">
        <f t="shared" si="31"/>
        <v>-5</v>
      </c>
      <c r="V2306" s="52"/>
      <c r="W2306" s="53" t="str">
        <f t="shared" si="33"/>
        <v/>
      </c>
      <c r="AE2306" s="16"/>
      <c r="AF2306" s="17" t="str">
        <f t="shared" si="30"/>
        <v>#VALUE!</v>
      </c>
      <c r="AG2306" s="17" t="str">
        <f t="shared" si="22"/>
        <v>#N/A</v>
      </c>
      <c r="AH2306" s="17" t="str">
        <f t="shared" si="23"/>
        <v>#N/A</v>
      </c>
      <c r="AI2306" s="34">
        <f t="shared" si="24"/>
        <v>1</v>
      </c>
      <c r="AJ2306" s="18">
        <f t="shared" si="25"/>
        <v>8559.828</v>
      </c>
      <c r="AK2306" s="18">
        <f t="shared" si="26"/>
        <v>8322.055</v>
      </c>
      <c r="AL2306" s="18">
        <f t="shared" si="27"/>
        <v>8084.282</v>
      </c>
    </row>
    <row r="2307" ht="12.75" customHeight="1">
      <c r="A2307" s="1">
        <v>42031.0</v>
      </c>
      <c r="B2307" s="2">
        <v>902.56</v>
      </c>
      <c r="C2307" s="3">
        <v>9521.59</v>
      </c>
      <c r="D2307" s="2">
        <v>9523.0</v>
      </c>
      <c r="E2307" s="4"/>
      <c r="F2307" s="5">
        <f t="shared" si="1"/>
        <v>986.454</v>
      </c>
      <c r="G2307" s="6">
        <f t="shared" si="2"/>
        <v>1.04389862</v>
      </c>
      <c r="H2307" s="6">
        <f t="shared" si="3"/>
        <v>1.4020815</v>
      </c>
      <c r="I2307" s="5" t="b">
        <f t="shared" si="4"/>
        <v>0</v>
      </c>
      <c r="J2307" s="48">
        <f t="shared" si="5"/>
        <v>0</v>
      </c>
      <c r="K2307" s="4">
        <f t="shared" si="6"/>
        <v>57</v>
      </c>
      <c r="L2307" s="7">
        <f t="shared" si="7"/>
        <v>0.0001480845111</v>
      </c>
      <c r="M2307" s="50" t="b">
        <f t="shared" si="8"/>
        <v>0</v>
      </c>
      <c r="N2307" s="50" t="b">
        <f t="shared" si="9"/>
        <v>0</v>
      </c>
      <c r="O2307" s="50">
        <f t="shared" si="10"/>
        <v>1</v>
      </c>
      <c r="P2307" s="4">
        <f t="shared" si="39"/>
        <v>432700</v>
      </c>
      <c r="Q2307" s="21">
        <f t="shared" si="31"/>
        <v>4</v>
      </c>
      <c r="V2307" s="52"/>
      <c r="W2307" s="53" t="str">
        <f t="shared" si="33"/>
        <v/>
      </c>
      <c r="AE2307" s="16"/>
      <c r="AF2307" s="17" t="str">
        <f t="shared" si="30"/>
        <v>#VALUE!</v>
      </c>
      <c r="AG2307" s="17" t="str">
        <f t="shared" si="22"/>
        <v>#N/A</v>
      </c>
      <c r="AH2307" s="17" t="str">
        <f t="shared" si="23"/>
        <v>#N/A</v>
      </c>
      <c r="AI2307" s="34">
        <f t="shared" si="24"/>
        <v>1</v>
      </c>
      <c r="AJ2307" s="18">
        <f t="shared" si="25"/>
        <v>8569.431</v>
      </c>
      <c r="AK2307" s="18">
        <f t="shared" si="26"/>
        <v>8331.39125</v>
      </c>
      <c r="AL2307" s="18">
        <f t="shared" si="27"/>
        <v>8093.3515</v>
      </c>
    </row>
    <row r="2308" ht="12.75" customHeight="1">
      <c r="A2308" s="1">
        <v>42030.0</v>
      </c>
      <c r="B2308" s="2">
        <v>896.84</v>
      </c>
      <c r="C2308" s="3">
        <v>9477.67</v>
      </c>
      <c r="D2308" s="2">
        <v>9466.0</v>
      </c>
      <c r="E2308" s="4"/>
      <c r="F2308" s="5">
        <f t="shared" si="1"/>
        <v>978.066</v>
      </c>
      <c r="G2308" s="6">
        <f t="shared" si="2"/>
        <v>1.040065479</v>
      </c>
      <c r="H2308" s="6">
        <f t="shared" si="3"/>
        <v>1.402332044</v>
      </c>
      <c r="I2308" s="5" t="b">
        <f t="shared" si="4"/>
        <v>0</v>
      </c>
      <c r="J2308" s="48">
        <f t="shared" si="5"/>
        <v>0</v>
      </c>
      <c r="K2308" s="4">
        <f t="shared" si="6"/>
        <v>5</v>
      </c>
      <c r="L2308" s="7">
        <f t="shared" si="7"/>
        <v>-0.001231315292</v>
      </c>
      <c r="M2308" s="50" t="b">
        <f t="shared" si="8"/>
        <v>0</v>
      </c>
      <c r="N2308" s="50" t="b">
        <f t="shared" si="9"/>
        <v>0</v>
      </c>
      <c r="O2308" s="50">
        <f t="shared" si="10"/>
        <v>1</v>
      </c>
      <c r="P2308" s="4">
        <f t="shared" si="39"/>
        <v>421300</v>
      </c>
      <c r="Q2308" s="21">
        <f t="shared" si="31"/>
        <v>4</v>
      </c>
      <c r="V2308" s="52"/>
      <c r="W2308" s="53" t="str">
        <f t="shared" si="33"/>
        <v/>
      </c>
      <c r="AE2308" s="16"/>
      <c r="AF2308" s="17" t="str">
        <f t="shared" si="30"/>
        <v>#VALUE!</v>
      </c>
      <c r="AG2308" s="17" t="str">
        <f t="shared" si="22"/>
        <v>#N/A</v>
      </c>
      <c r="AH2308" s="17" t="str">
        <f t="shared" si="23"/>
        <v>#N/A</v>
      </c>
      <c r="AI2308" s="34">
        <f t="shared" si="24"/>
        <v>1</v>
      </c>
      <c r="AJ2308" s="18">
        <f t="shared" si="25"/>
        <v>8529.903</v>
      </c>
      <c r="AK2308" s="18">
        <f t="shared" si="26"/>
        <v>8292.96125</v>
      </c>
      <c r="AL2308" s="18">
        <f t="shared" si="27"/>
        <v>8056.0195</v>
      </c>
    </row>
    <row r="2309" ht="12.75" customHeight="1">
      <c r="A2309" s="1">
        <v>42027.0</v>
      </c>
      <c r="B2309" s="2">
        <v>1187.61</v>
      </c>
      <c r="C2309" s="3">
        <v>9470.94</v>
      </c>
      <c r="D2309" s="2">
        <v>9461.0</v>
      </c>
      <c r="E2309" s="4"/>
      <c r="F2309" s="5">
        <f t="shared" si="1"/>
        <v>976.838</v>
      </c>
      <c r="G2309" s="6">
        <f t="shared" si="2"/>
        <v>1.040283802</v>
      </c>
      <c r="H2309" s="6">
        <f t="shared" si="3"/>
        <v>1.403585835</v>
      </c>
      <c r="I2309" s="5" t="b">
        <f t="shared" si="4"/>
        <v>0</v>
      </c>
      <c r="J2309" s="48">
        <f t="shared" si="5"/>
        <v>0</v>
      </c>
      <c r="K2309" s="4">
        <f t="shared" si="6"/>
        <v>73</v>
      </c>
      <c r="L2309" s="7">
        <f t="shared" si="7"/>
        <v>-0.001049526235</v>
      </c>
      <c r="M2309" s="50" t="b">
        <f t="shared" si="8"/>
        <v>0</v>
      </c>
      <c r="N2309" s="50" t="b">
        <f t="shared" si="9"/>
        <v>0</v>
      </c>
      <c r="O2309" s="50">
        <f t="shared" si="10"/>
        <v>1</v>
      </c>
      <c r="P2309" s="4">
        <f t="shared" si="39"/>
        <v>420300</v>
      </c>
      <c r="Q2309" s="21">
        <f t="shared" si="31"/>
        <v>4</v>
      </c>
      <c r="V2309" s="52"/>
      <c r="W2309" s="53" t="str">
        <f t="shared" si="33"/>
        <v/>
      </c>
      <c r="AE2309" s="16"/>
      <c r="AF2309" s="17" t="str">
        <f t="shared" si="30"/>
        <v>#VALUE!</v>
      </c>
      <c r="AG2309" s="17" t="str">
        <f t="shared" si="22"/>
        <v>#N/A</v>
      </c>
      <c r="AH2309" s="17" t="str">
        <f t="shared" si="23"/>
        <v>#N/A</v>
      </c>
      <c r="AI2309" s="34">
        <f t="shared" si="24"/>
        <v>1</v>
      </c>
      <c r="AJ2309" s="18">
        <f t="shared" si="25"/>
        <v>8523.846</v>
      </c>
      <c r="AK2309" s="18">
        <f t="shared" si="26"/>
        <v>8287.0725</v>
      </c>
      <c r="AL2309" s="18">
        <f t="shared" si="27"/>
        <v>8050.299</v>
      </c>
    </row>
    <row r="2310" ht="12.75" customHeight="1">
      <c r="A2310" s="1">
        <v>42026.0</v>
      </c>
      <c r="B2310" s="2">
        <v>978.25</v>
      </c>
      <c r="C2310" s="3">
        <v>9369.51</v>
      </c>
      <c r="D2310" s="2">
        <v>9388.0</v>
      </c>
      <c r="E2310" s="4"/>
      <c r="F2310" s="5">
        <f t="shared" si="1"/>
        <v>967.238</v>
      </c>
      <c r="G2310" s="6">
        <f t="shared" si="2"/>
        <v>1.030242082</v>
      </c>
      <c r="H2310" s="6">
        <f t="shared" si="3"/>
        <v>1.357219574</v>
      </c>
      <c r="I2310" s="5" t="b">
        <f t="shared" si="4"/>
        <v>0</v>
      </c>
      <c r="J2310" s="48">
        <f t="shared" si="5"/>
        <v>0</v>
      </c>
      <c r="K2310" s="4">
        <f t="shared" si="6"/>
        <v>80</v>
      </c>
      <c r="L2310" s="7">
        <f t="shared" si="7"/>
        <v>0.001973422303</v>
      </c>
      <c r="M2310" s="50" t="b">
        <f t="shared" si="8"/>
        <v>0</v>
      </c>
      <c r="N2310" s="50" t="b">
        <f t="shared" si="9"/>
        <v>0</v>
      </c>
      <c r="O2310" s="50">
        <f t="shared" si="10"/>
        <v>-1</v>
      </c>
      <c r="P2310" s="4">
        <f t="shared" si="39"/>
        <v>438550</v>
      </c>
      <c r="Q2310" s="21">
        <f t="shared" si="31"/>
        <v>-5</v>
      </c>
      <c r="V2310" s="52"/>
      <c r="W2310" s="53" t="str">
        <f t="shared" si="33"/>
        <v/>
      </c>
      <c r="AE2310" s="16"/>
      <c r="AF2310" s="17" t="str">
        <f t="shared" si="30"/>
        <v>#VALUE!</v>
      </c>
      <c r="AG2310" s="17" t="str">
        <f t="shared" si="22"/>
        <v>#N/A</v>
      </c>
      <c r="AH2310" s="17" t="str">
        <f t="shared" si="23"/>
        <v>#N/A</v>
      </c>
      <c r="AI2310" s="34">
        <f t="shared" si="24"/>
        <v>1</v>
      </c>
      <c r="AJ2310" s="18">
        <f t="shared" si="25"/>
        <v>8432.559</v>
      </c>
      <c r="AK2310" s="18">
        <f t="shared" si="26"/>
        <v>8198.32125</v>
      </c>
      <c r="AL2310" s="18">
        <f t="shared" si="27"/>
        <v>7964.0835</v>
      </c>
    </row>
    <row r="2311" ht="12.75" customHeight="1">
      <c r="A2311" s="1">
        <v>42025.0</v>
      </c>
      <c r="B2311" s="2">
        <v>967.01</v>
      </c>
      <c r="C2311" s="3">
        <v>9319.71</v>
      </c>
      <c r="D2311" s="2">
        <v>9308.0</v>
      </c>
      <c r="E2311" s="4"/>
      <c r="F2311" s="5">
        <f t="shared" si="1"/>
        <v>948.57</v>
      </c>
      <c r="G2311" s="6">
        <f t="shared" si="2"/>
        <v>1.025641806</v>
      </c>
      <c r="H2311" s="6">
        <f t="shared" si="3"/>
        <v>1.35828102</v>
      </c>
      <c r="I2311" s="5" t="b">
        <f t="shared" si="4"/>
        <v>0</v>
      </c>
      <c r="J2311" s="48">
        <f t="shared" si="5"/>
        <v>0</v>
      </c>
      <c r="K2311" s="4">
        <f t="shared" si="6"/>
        <v>40</v>
      </c>
      <c r="L2311" s="7">
        <f t="shared" si="7"/>
        <v>-0.001256476865</v>
      </c>
      <c r="M2311" s="50" t="b">
        <f t="shared" si="8"/>
        <v>0</v>
      </c>
      <c r="N2311" s="50" t="b">
        <f t="shared" si="9"/>
        <v>0</v>
      </c>
      <c r="O2311" s="50">
        <f t="shared" si="10"/>
        <v>1</v>
      </c>
      <c r="P2311" s="4">
        <f t="shared" si="39"/>
        <v>422550</v>
      </c>
      <c r="Q2311" s="21">
        <f t="shared" si="31"/>
        <v>4</v>
      </c>
      <c r="V2311" s="52"/>
      <c r="W2311" s="53" t="str">
        <f t="shared" si="33"/>
        <v/>
      </c>
      <c r="AE2311" s="16"/>
      <c r="AF2311" s="17" t="str">
        <f t="shared" si="30"/>
        <v>#VALUE!</v>
      </c>
      <c r="AG2311" s="17" t="str">
        <f t="shared" si="22"/>
        <v>#N/A</v>
      </c>
      <c r="AH2311" s="17" t="str">
        <f t="shared" si="23"/>
        <v>#N/A</v>
      </c>
      <c r="AI2311" s="34">
        <f t="shared" si="24"/>
        <v>1</v>
      </c>
      <c r="AJ2311" s="18">
        <f t="shared" si="25"/>
        <v>8387.739</v>
      </c>
      <c r="AK2311" s="18">
        <f t="shared" si="26"/>
        <v>8154.74625</v>
      </c>
      <c r="AL2311" s="18">
        <f t="shared" si="27"/>
        <v>7921.7535</v>
      </c>
    </row>
    <row r="2312" ht="12.75" customHeight="1">
      <c r="A2312" s="1">
        <v>42024.0</v>
      </c>
      <c r="B2312" s="2">
        <v>860.62</v>
      </c>
      <c r="C2312" s="3">
        <v>9251.69</v>
      </c>
      <c r="D2312" s="2">
        <v>9268.0</v>
      </c>
      <c r="E2312" s="4"/>
      <c r="F2312" s="5">
        <f t="shared" si="1"/>
        <v>939.162</v>
      </c>
      <c r="G2312" s="6">
        <f t="shared" si="2"/>
        <v>1.019177116</v>
      </c>
      <c r="H2312" s="6">
        <f t="shared" si="3"/>
        <v>1.361702551</v>
      </c>
      <c r="I2312" s="5" t="b">
        <f t="shared" si="4"/>
        <v>0</v>
      </c>
      <c r="J2312" s="48">
        <f t="shared" si="5"/>
        <v>0</v>
      </c>
      <c r="K2312" s="4">
        <f t="shared" si="6"/>
        <v>87</v>
      </c>
      <c r="L2312" s="7">
        <f t="shared" si="7"/>
        <v>0.001762921153</v>
      </c>
      <c r="M2312" s="50" t="b">
        <f t="shared" si="8"/>
        <v>0</v>
      </c>
      <c r="N2312" s="50" t="b">
        <f t="shared" si="9"/>
        <v>0</v>
      </c>
      <c r="O2312" s="50">
        <f t="shared" si="10"/>
        <v>-1</v>
      </c>
      <c r="P2312" s="4">
        <f t="shared" si="39"/>
        <v>432550</v>
      </c>
      <c r="Q2312" s="21">
        <f t="shared" si="31"/>
        <v>-5</v>
      </c>
      <c r="V2312" s="52"/>
      <c r="W2312" s="53" t="str">
        <f t="shared" si="33"/>
        <v/>
      </c>
      <c r="AE2312" s="16"/>
      <c r="AF2312" s="17" t="str">
        <f t="shared" si="30"/>
        <v>#VALUE!</v>
      </c>
      <c r="AG2312" s="17" t="str">
        <f t="shared" si="22"/>
        <v>#N/A</v>
      </c>
      <c r="AH2312" s="17" t="str">
        <f t="shared" si="23"/>
        <v>#N/A</v>
      </c>
      <c r="AI2312" s="34">
        <f t="shared" si="24"/>
        <v>1</v>
      </c>
      <c r="AJ2312" s="18">
        <f t="shared" si="25"/>
        <v>8326.521</v>
      </c>
      <c r="AK2312" s="18">
        <f t="shared" si="26"/>
        <v>8095.22875</v>
      </c>
      <c r="AL2312" s="18">
        <f t="shared" si="27"/>
        <v>7863.9365</v>
      </c>
    </row>
    <row r="2313" ht="12.75" customHeight="1">
      <c r="A2313" s="1">
        <v>42023.0</v>
      </c>
      <c r="B2313" s="2">
        <v>890.7</v>
      </c>
      <c r="C2313" s="3">
        <v>9174.06</v>
      </c>
      <c r="D2313" s="2">
        <v>9181.0</v>
      </c>
      <c r="E2313" s="4"/>
      <c r="F2313" s="5">
        <f t="shared" si="1"/>
        <v>949.908</v>
      </c>
      <c r="G2313" s="6">
        <f t="shared" si="2"/>
        <v>1.011784313</v>
      </c>
      <c r="H2313" s="6">
        <f t="shared" si="3"/>
        <v>1.36721918</v>
      </c>
      <c r="I2313" s="5" t="b">
        <f t="shared" si="4"/>
        <v>0</v>
      </c>
      <c r="J2313" s="48">
        <f t="shared" si="5"/>
        <v>0</v>
      </c>
      <c r="K2313" s="4">
        <f t="shared" si="6"/>
        <v>66</v>
      </c>
      <c r="L2313" s="7">
        <f t="shared" si="7"/>
        <v>0.000756480773</v>
      </c>
      <c r="M2313" s="50" t="b">
        <f t="shared" si="8"/>
        <v>0</v>
      </c>
      <c r="N2313" s="50" t="b">
        <f t="shared" si="9"/>
        <v>0</v>
      </c>
      <c r="O2313" s="50">
        <f t="shared" si="10"/>
        <v>1</v>
      </c>
      <c r="P2313" s="4">
        <f t="shared" si="39"/>
        <v>415150</v>
      </c>
      <c r="Q2313" s="21">
        <f t="shared" si="31"/>
        <v>4</v>
      </c>
      <c r="V2313" s="52"/>
      <c r="W2313" s="53" t="str">
        <f t="shared" si="33"/>
        <v/>
      </c>
      <c r="AE2313" s="16"/>
      <c r="AF2313" s="17" t="str">
        <f t="shared" si="30"/>
        <v>#VALUE!</v>
      </c>
      <c r="AG2313" s="17" t="str">
        <f t="shared" si="22"/>
        <v>#N/A</v>
      </c>
      <c r="AH2313" s="17" t="str">
        <f t="shared" si="23"/>
        <v>#N/A</v>
      </c>
      <c r="AI2313" s="34">
        <f t="shared" si="24"/>
        <v>1</v>
      </c>
      <c r="AJ2313" s="18">
        <f t="shared" si="25"/>
        <v>8256.654</v>
      </c>
      <c r="AK2313" s="18">
        <f t="shared" si="26"/>
        <v>8027.3025</v>
      </c>
      <c r="AL2313" s="18">
        <f t="shared" si="27"/>
        <v>7797.951</v>
      </c>
    </row>
    <row r="2314" ht="12.75" customHeight="1">
      <c r="A2314" s="1">
        <v>42020.0</v>
      </c>
      <c r="B2314" s="2">
        <v>1139.61</v>
      </c>
      <c r="C2314" s="3">
        <v>9138.29</v>
      </c>
      <c r="D2314" s="2">
        <v>9115.0</v>
      </c>
      <c r="E2314" s="4"/>
      <c r="F2314" s="5">
        <f t="shared" si="1"/>
        <v>939.38</v>
      </c>
      <c r="G2314" s="6">
        <f t="shared" si="2"/>
        <v>1.00881851</v>
      </c>
      <c r="H2314" s="6">
        <f t="shared" si="3"/>
        <v>1.373357508</v>
      </c>
      <c r="I2314" s="5" t="b">
        <f t="shared" si="4"/>
        <v>0</v>
      </c>
      <c r="J2314" s="48">
        <f t="shared" si="5"/>
        <v>0</v>
      </c>
      <c r="K2314" s="4">
        <f t="shared" si="6"/>
        <v>-80</v>
      </c>
      <c r="L2314" s="7">
        <f t="shared" si="7"/>
        <v>-0.002548616864</v>
      </c>
      <c r="M2314" s="50" t="b">
        <f t="shared" si="8"/>
        <v>0</v>
      </c>
      <c r="N2314" s="50" t="b">
        <f t="shared" si="9"/>
        <v>0</v>
      </c>
      <c r="O2314" s="50">
        <f t="shared" si="10"/>
        <v>1</v>
      </c>
      <c r="P2314" s="4">
        <f t="shared" si="39"/>
        <v>401950</v>
      </c>
      <c r="Q2314" s="21">
        <f t="shared" si="31"/>
        <v>4</v>
      </c>
      <c r="V2314" s="52"/>
      <c r="W2314" s="53" t="str">
        <f t="shared" si="33"/>
        <v/>
      </c>
      <c r="AE2314" s="16"/>
      <c r="AF2314" s="17" t="str">
        <f t="shared" si="30"/>
        <v>#VALUE!</v>
      </c>
      <c r="AG2314" s="17" t="str">
        <f t="shared" si="22"/>
        <v>#N/A</v>
      </c>
      <c r="AH2314" s="17" t="str">
        <f t="shared" si="23"/>
        <v>#N/A</v>
      </c>
      <c r="AI2314" s="34">
        <f t="shared" si="24"/>
        <v>1</v>
      </c>
      <c r="AJ2314" s="18">
        <f t="shared" si="25"/>
        <v>8224.461</v>
      </c>
      <c r="AK2314" s="18">
        <f t="shared" si="26"/>
        <v>7996.00375</v>
      </c>
      <c r="AL2314" s="18">
        <f t="shared" si="27"/>
        <v>7767.5465</v>
      </c>
    </row>
    <row r="2315" ht="12.75" customHeight="1">
      <c r="A2315" s="1">
        <v>42019.0</v>
      </c>
      <c r="B2315" s="2">
        <v>884.91</v>
      </c>
      <c r="C2315" s="3">
        <v>9165.09</v>
      </c>
      <c r="D2315" s="2">
        <v>9195.0</v>
      </c>
      <c r="E2315" s="4"/>
      <c r="F2315" s="5">
        <f t="shared" si="1"/>
        <v>905.728</v>
      </c>
      <c r="G2315" s="6">
        <f t="shared" si="2"/>
        <v>1.012535728</v>
      </c>
      <c r="H2315" s="6">
        <f t="shared" si="3"/>
        <v>1.183002567</v>
      </c>
      <c r="I2315" s="5" t="b">
        <f t="shared" si="4"/>
        <v>0</v>
      </c>
      <c r="J2315" s="48">
        <f t="shared" si="5"/>
        <v>0</v>
      </c>
      <c r="K2315" s="4">
        <f t="shared" si="6"/>
        <v>24</v>
      </c>
      <c r="L2315" s="7">
        <f t="shared" si="7"/>
        <v>0.003263470408</v>
      </c>
      <c r="M2315" s="50" t="b">
        <f t="shared" si="8"/>
        <v>0</v>
      </c>
      <c r="N2315" s="50" t="b">
        <f t="shared" si="9"/>
        <v>0</v>
      </c>
      <c r="O2315" s="50">
        <f t="shared" si="10"/>
        <v>-1</v>
      </c>
      <c r="P2315" s="4">
        <f t="shared" si="39"/>
        <v>385950</v>
      </c>
      <c r="Q2315" s="21">
        <f t="shared" si="31"/>
        <v>-4</v>
      </c>
      <c r="V2315" s="52"/>
      <c r="W2315" s="53" t="str">
        <f t="shared" si="33"/>
        <v/>
      </c>
      <c r="AE2315" s="16"/>
      <c r="AF2315" s="17" t="str">
        <f t="shared" si="30"/>
        <v>#VALUE!</v>
      </c>
      <c r="AG2315" s="17" t="str">
        <f t="shared" si="22"/>
        <v>#N/A</v>
      </c>
      <c r="AH2315" s="17" t="str">
        <f t="shared" si="23"/>
        <v>#N/A</v>
      </c>
      <c r="AI2315" s="34">
        <f t="shared" si="24"/>
        <v>1</v>
      </c>
      <c r="AJ2315" s="18">
        <f t="shared" si="25"/>
        <v>8248.581</v>
      </c>
      <c r="AK2315" s="18">
        <f t="shared" si="26"/>
        <v>8019.45375</v>
      </c>
      <c r="AL2315" s="18">
        <f t="shared" si="27"/>
        <v>7790.3265</v>
      </c>
    </row>
    <row r="2316" ht="12.75" customHeight="1">
      <c r="A2316" s="1">
        <v>42018.0</v>
      </c>
      <c r="B2316" s="2">
        <v>919.97</v>
      </c>
      <c r="C2316" s="3">
        <v>9180.23</v>
      </c>
      <c r="D2316" s="2">
        <v>9171.0</v>
      </c>
      <c r="E2316" s="4"/>
      <c r="F2316" s="5">
        <f t="shared" si="1"/>
        <v>943.342</v>
      </c>
      <c r="G2316" s="6">
        <f t="shared" si="2"/>
        <v>1.014986299</v>
      </c>
      <c r="H2316" s="6">
        <f t="shared" si="3"/>
        <v>1.308612203</v>
      </c>
      <c r="I2316" s="5" t="b">
        <f t="shared" si="4"/>
        <v>0</v>
      </c>
      <c r="J2316" s="48">
        <f t="shared" si="5"/>
        <v>0</v>
      </c>
      <c r="K2316" s="4">
        <f t="shared" si="6"/>
        <v>-78</v>
      </c>
      <c r="L2316" s="7">
        <f t="shared" si="7"/>
        <v>-0.001005421433</v>
      </c>
      <c r="M2316" s="50" t="b">
        <f t="shared" si="8"/>
        <v>0</v>
      </c>
      <c r="N2316" s="50" t="b">
        <f t="shared" si="9"/>
        <v>0</v>
      </c>
      <c r="O2316" s="50">
        <f t="shared" si="10"/>
        <v>1</v>
      </c>
      <c r="P2316" s="4">
        <f t="shared" si="39"/>
        <v>381150</v>
      </c>
      <c r="Q2316" s="21">
        <f t="shared" si="31"/>
        <v>4</v>
      </c>
      <c r="V2316" s="52"/>
      <c r="W2316" s="53" t="str">
        <f t="shared" si="33"/>
        <v/>
      </c>
      <c r="AE2316" s="16"/>
      <c r="AF2316" s="17" t="str">
        <f t="shared" si="30"/>
        <v>#VALUE!</v>
      </c>
      <c r="AG2316" s="17" t="str">
        <f t="shared" si="22"/>
        <v>#N/A</v>
      </c>
      <c r="AH2316" s="17" t="str">
        <f t="shared" si="23"/>
        <v>#N/A</v>
      </c>
      <c r="AI2316" s="34">
        <f t="shared" si="24"/>
        <v>1</v>
      </c>
      <c r="AJ2316" s="18">
        <f t="shared" si="25"/>
        <v>8262.207</v>
      </c>
      <c r="AK2316" s="18">
        <f t="shared" si="26"/>
        <v>8032.70125</v>
      </c>
      <c r="AL2316" s="18">
        <f t="shared" si="27"/>
        <v>7803.1955</v>
      </c>
    </row>
    <row r="2317" ht="12.75" customHeight="1">
      <c r="A2317" s="1">
        <v>42017.0</v>
      </c>
      <c r="B2317" s="2">
        <v>914.35</v>
      </c>
      <c r="C2317" s="3">
        <v>9231.8</v>
      </c>
      <c r="D2317" s="2">
        <v>9249.0</v>
      </c>
      <c r="E2317" s="4"/>
      <c r="F2317" s="5">
        <f t="shared" si="1"/>
        <v>951.458</v>
      </c>
      <c r="G2317" s="6">
        <f t="shared" si="2"/>
        <v>1.021677492</v>
      </c>
      <c r="H2317" s="6">
        <f t="shared" si="3"/>
        <v>1.316276353</v>
      </c>
      <c r="I2317" s="5" t="b">
        <f t="shared" si="4"/>
        <v>0</v>
      </c>
      <c r="J2317" s="48">
        <f t="shared" si="5"/>
        <v>0</v>
      </c>
      <c r="K2317" s="4">
        <f t="shared" si="6"/>
        <v>64</v>
      </c>
      <c r="L2317" s="7">
        <f t="shared" si="7"/>
        <v>0.001863125284</v>
      </c>
      <c r="M2317" s="50" t="b">
        <f t="shared" si="8"/>
        <v>0</v>
      </c>
      <c r="N2317" s="50" t="b">
        <f t="shared" si="9"/>
        <v>0</v>
      </c>
      <c r="O2317" s="50">
        <f t="shared" si="10"/>
        <v>-1</v>
      </c>
      <c r="P2317" s="4">
        <f t="shared" si="39"/>
        <v>365550</v>
      </c>
      <c r="Q2317" s="21">
        <f t="shared" si="31"/>
        <v>-4</v>
      </c>
      <c r="V2317" s="52"/>
      <c r="W2317" s="53" t="str">
        <f t="shared" si="33"/>
        <v/>
      </c>
      <c r="AE2317" s="16"/>
      <c r="AF2317" s="17" t="str">
        <f t="shared" si="30"/>
        <v>#VALUE!</v>
      </c>
      <c r="AG2317" s="17" t="str">
        <f t="shared" si="22"/>
        <v>#N/A</v>
      </c>
      <c r="AH2317" s="17" t="str">
        <f t="shared" si="23"/>
        <v>#N/A</v>
      </c>
      <c r="AI2317" s="34">
        <f t="shared" si="24"/>
        <v>1</v>
      </c>
      <c r="AJ2317" s="18">
        <f t="shared" si="25"/>
        <v>8308.62</v>
      </c>
      <c r="AK2317" s="18">
        <f t="shared" si="26"/>
        <v>8077.825</v>
      </c>
      <c r="AL2317" s="18">
        <f t="shared" si="27"/>
        <v>7847.03</v>
      </c>
    </row>
    <row r="2318" ht="12.75" customHeight="1">
      <c r="A2318" s="1">
        <v>42016.0</v>
      </c>
      <c r="B2318" s="2">
        <v>838.06</v>
      </c>
      <c r="C2318" s="3">
        <v>9178.3</v>
      </c>
      <c r="D2318" s="2">
        <v>9185.0</v>
      </c>
      <c r="E2318" s="4"/>
      <c r="F2318" s="5">
        <f t="shared" si="1"/>
        <v>989.484</v>
      </c>
      <c r="G2318" s="6">
        <f t="shared" si="2"/>
        <v>1.016823214</v>
      </c>
      <c r="H2318" s="6">
        <f t="shared" si="3"/>
        <v>1.358641801</v>
      </c>
      <c r="I2318" s="5" t="b">
        <f t="shared" si="4"/>
        <v>0</v>
      </c>
      <c r="J2318" s="48">
        <f t="shared" si="5"/>
        <v>0</v>
      </c>
      <c r="K2318" s="4">
        <f t="shared" si="6"/>
        <v>-45</v>
      </c>
      <c r="L2318" s="7">
        <f t="shared" si="7"/>
        <v>0.0007299826765</v>
      </c>
      <c r="M2318" s="50" t="b">
        <f t="shared" si="8"/>
        <v>0</v>
      </c>
      <c r="N2318" s="50" t="b">
        <f t="shared" si="9"/>
        <v>0</v>
      </c>
      <c r="O2318" s="50">
        <f t="shared" si="10"/>
        <v>1</v>
      </c>
      <c r="P2318" s="4">
        <f t="shared" si="39"/>
        <v>352750</v>
      </c>
      <c r="Q2318" s="21">
        <f t="shared" si="31"/>
        <v>4</v>
      </c>
      <c r="V2318" s="52"/>
      <c r="W2318" s="53" t="str">
        <f t="shared" si="33"/>
        <v/>
      </c>
      <c r="AE2318" s="16"/>
      <c r="AF2318" s="17" t="str">
        <f t="shared" si="30"/>
        <v>#VALUE!</v>
      </c>
      <c r="AG2318" s="17" t="str">
        <f t="shared" si="22"/>
        <v>#N/A</v>
      </c>
      <c r="AH2318" s="17" t="str">
        <f t="shared" si="23"/>
        <v>#N/A</v>
      </c>
      <c r="AI2318" s="34">
        <f t="shared" si="24"/>
        <v>1</v>
      </c>
      <c r="AJ2318" s="18">
        <f t="shared" si="25"/>
        <v>8260.47</v>
      </c>
      <c r="AK2318" s="18">
        <f t="shared" si="26"/>
        <v>8031.0125</v>
      </c>
      <c r="AL2318" s="18">
        <f t="shared" si="27"/>
        <v>7801.555</v>
      </c>
    </row>
    <row r="2319" ht="12.75" customHeight="1">
      <c r="A2319" s="1">
        <v>42013.0</v>
      </c>
      <c r="B2319" s="2">
        <v>971.35</v>
      </c>
      <c r="C2319" s="3">
        <v>9215.58</v>
      </c>
      <c r="D2319" s="2">
        <v>9230.0</v>
      </c>
      <c r="E2319" s="4"/>
      <c r="F2319" s="5">
        <f t="shared" si="1"/>
        <v>983.374</v>
      </c>
      <c r="G2319" s="6">
        <f t="shared" si="2"/>
        <v>1.022209236</v>
      </c>
      <c r="H2319" s="6">
        <f t="shared" si="3"/>
        <v>1.348154966</v>
      </c>
      <c r="I2319" s="5" t="b">
        <f t="shared" si="4"/>
        <v>0</v>
      </c>
      <c r="J2319" s="48">
        <f t="shared" si="5"/>
        <v>0</v>
      </c>
      <c r="K2319" s="4">
        <f t="shared" si="6"/>
        <v>-27</v>
      </c>
      <c r="L2319" s="7">
        <f t="shared" si="7"/>
        <v>0.001564741449</v>
      </c>
      <c r="M2319" s="50" t="b">
        <f t="shared" si="8"/>
        <v>0</v>
      </c>
      <c r="N2319" s="50" t="b">
        <f t="shared" si="9"/>
        <v>0</v>
      </c>
      <c r="O2319" s="50">
        <f t="shared" si="10"/>
        <v>-1</v>
      </c>
      <c r="P2319" s="4">
        <f t="shared" si="39"/>
        <v>343750</v>
      </c>
      <c r="Q2319" s="21">
        <f t="shared" si="31"/>
        <v>-4</v>
      </c>
      <c r="V2319" s="52"/>
      <c r="W2319" s="53" t="str">
        <f t="shared" si="33"/>
        <v/>
      </c>
      <c r="AE2319" s="16"/>
      <c r="AF2319" s="17" t="str">
        <f t="shared" si="30"/>
        <v>#VALUE!</v>
      </c>
      <c r="AG2319" s="17" t="str">
        <f t="shared" si="22"/>
        <v>#N/A</v>
      </c>
      <c r="AH2319" s="17" t="str">
        <f t="shared" si="23"/>
        <v>#N/A</v>
      </c>
      <c r="AI2319" s="34">
        <f t="shared" si="24"/>
        <v>1</v>
      </c>
      <c r="AJ2319" s="18">
        <f t="shared" si="25"/>
        <v>8294.022</v>
      </c>
      <c r="AK2319" s="18">
        <f t="shared" si="26"/>
        <v>8063.6325</v>
      </c>
      <c r="AL2319" s="18">
        <f t="shared" si="27"/>
        <v>7833.243</v>
      </c>
    </row>
    <row r="2320" ht="12.75" customHeight="1">
      <c r="A2320" s="1">
        <v>42012.0</v>
      </c>
      <c r="B2320" s="2">
        <v>1072.98</v>
      </c>
      <c r="C2320" s="3">
        <v>9238.03</v>
      </c>
      <c r="D2320" s="2">
        <v>9257.0</v>
      </c>
      <c r="E2320" s="4"/>
      <c r="F2320" s="5">
        <f t="shared" si="1"/>
        <v>907.396</v>
      </c>
      <c r="G2320" s="6">
        <f t="shared" si="2"/>
        <v>1.025802928</v>
      </c>
      <c r="H2320" s="6">
        <f t="shared" si="3"/>
        <v>1.345445199</v>
      </c>
      <c r="I2320" s="5" t="b">
        <f t="shared" si="4"/>
        <v>0</v>
      </c>
      <c r="J2320" s="48">
        <f t="shared" si="5"/>
        <v>0</v>
      </c>
      <c r="K2320" s="4">
        <f t="shared" si="6"/>
        <v>212</v>
      </c>
      <c r="L2320" s="7">
        <f t="shared" si="7"/>
        <v>0.00205346811</v>
      </c>
      <c r="M2320" s="50" t="b">
        <f t="shared" si="8"/>
        <v>0</v>
      </c>
      <c r="N2320" s="50" t="b">
        <f t="shared" si="9"/>
        <v>0</v>
      </c>
      <c r="O2320" s="50">
        <f t="shared" si="10"/>
        <v>-1</v>
      </c>
      <c r="P2320" s="4">
        <f t="shared" si="39"/>
        <v>338350</v>
      </c>
      <c r="Q2320" s="21">
        <f t="shared" si="31"/>
        <v>-4</v>
      </c>
      <c r="V2320" s="52"/>
      <c r="W2320" s="53" t="str">
        <f t="shared" si="33"/>
        <v/>
      </c>
      <c r="AE2320" s="16"/>
      <c r="AF2320" s="17" t="str">
        <f t="shared" si="30"/>
        <v>#VALUE!</v>
      </c>
      <c r="AG2320" s="17" t="str">
        <f t="shared" si="22"/>
        <v>#N/A</v>
      </c>
      <c r="AH2320" s="17" t="str">
        <f t="shared" si="23"/>
        <v>#N/A</v>
      </c>
      <c r="AI2320" s="34">
        <f t="shared" si="24"/>
        <v>1</v>
      </c>
      <c r="AJ2320" s="18">
        <f t="shared" si="25"/>
        <v>8314.227</v>
      </c>
      <c r="AK2320" s="18">
        <f t="shared" si="26"/>
        <v>8083.27625</v>
      </c>
      <c r="AL2320" s="18">
        <f t="shared" si="27"/>
        <v>7852.3255</v>
      </c>
    </row>
    <row r="2321" ht="12.75" customHeight="1">
      <c r="A2321" s="1">
        <v>42011.0</v>
      </c>
      <c r="B2321" s="2">
        <v>960.55</v>
      </c>
      <c r="C2321" s="3">
        <v>9080.09</v>
      </c>
      <c r="D2321" s="2">
        <v>9045.0</v>
      </c>
      <c r="E2321" s="4"/>
      <c r="F2321" s="5">
        <f t="shared" si="1"/>
        <v>835.28</v>
      </c>
      <c r="G2321" s="6">
        <f t="shared" si="2"/>
        <v>1.00935321</v>
      </c>
      <c r="H2321" s="6">
        <f t="shared" si="3"/>
        <v>1.346977752</v>
      </c>
      <c r="I2321" s="5" t="b">
        <f t="shared" si="4"/>
        <v>0</v>
      </c>
      <c r="J2321" s="48">
        <f t="shared" si="5"/>
        <v>0</v>
      </c>
      <c r="K2321" s="4">
        <f t="shared" si="6"/>
        <v>-13</v>
      </c>
      <c r="L2321" s="7">
        <f t="shared" si="7"/>
        <v>-0.00386449914</v>
      </c>
      <c r="M2321" s="50" t="b">
        <f t="shared" si="8"/>
        <v>0</v>
      </c>
      <c r="N2321" s="50" t="b">
        <f t="shared" si="9"/>
        <v>0</v>
      </c>
      <c r="O2321" s="50">
        <f t="shared" si="10"/>
        <v>1</v>
      </c>
      <c r="P2321" s="4">
        <f t="shared" si="39"/>
        <v>306550</v>
      </c>
      <c r="Q2321" s="21">
        <f t="shared" si="31"/>
        <v>3</v>
      </c>
      <c r="V2321" s="52"/>
      <c r="W2321" s="53" t="str">
        <f t="shared" si="33"/>
        <v/>
      </c>
      <c r="AE2321" s="16"/>
      <c r="AF2321" s="17" t="str">
        <f t="shared" si="30"/>
        <v>#VALUE!</v>
      </c>
      <c r="AG2321" s="17" t="str">
        <f t="shared" si="22"/>
        <v>#N/A</v>
      </c>
      <c r="AH2321" s="17" t="str">
        <f t="shared" si="23"/>
        <v>#N/A</v>
      </c>
      <c r="AI2321" s="34">
        <f t="shared" si="24"/>
        <v>1</v>
      </c>
      <c r="AJ2321" s="18">
        <f t="shared" si="25"/>
        <v>8172.081</v>
      </c>
      <c r="AK2321" s="18">
        <f t="shared" si="26"/>
        <v>7945.07875</v>
      </c>
      <c r="AL2321" s="18">
        <f t="shared" si="27"/>
        <v>7718.0765</v>
      </c>
    </row>
    <row r="2322" ht="12.75" customHeight="1">
      <c r="A2322" s="1">
        <v>42010.0</v>
      </c>
      <c r="B2322" s="2">
        <v>1104.48</v>
      </c>
      <c r="C2322" s="3">
        <v>9048.34</v>
      </c>
      <c r="D2322" s="2">
        <v>9058.0</v>
      </c>
      <c r="E2322" s="4"/>
      <c r="F2322" s="5">
        <f t="shared" si="1"/>
        <v>806.218</v>
      </c>
      <c r="G2322" s="6">
        <f t="shared" si="2"/>
        <v>1.006405025</v>
      </c>
      <c r="H2322" s="6">
        <f t="shared" si="3"/>
        <v>1.353127011</v>
      </c>
      <c r="I2322" s="5" t="b">
        <f t="shared" si="4"/>
        <v>0</v>
      </c>
      <c r="J2322" s="48">
        <f t="shared" si="5"/>
        <v>0</v>
      </c>
      <c r="K2322" s="4">
        <f t="shared" si="6"/>
        <v>-194</v>
      </c>
      <c r="L2322" s="7">
        <f t="shared" si="7"/>
        <v>0.00106759914</v>
      </c>
      <c r="M2322" s="50" t="b">
        <f t="shared" si="8"/>
        <v>0</v>
      </c>
      <c r="N2322" s="50" t="b">
        <f t="shared" si="9"/>
        <v>0</v>
      </c>
      <c r="O2322" s="50">
        <f t="shared" si="10"/>
        <v>-1</v>
      </c>
      <c r="P2322" s="4">
        <f t="shared" si="39"/>
        <v>304600</v>
      </c>
      <c r="Q2322" s="21">
        <f t="shared" si="31"/>
        <v>-3</v>
      </c>
      <c r="V2322" s="52"/>
      <c r="W2322" s="53" t="str">
        <f t="shared" si="33"/>
        <v/>
      </c>
      <c r="AE2322" s="16"/>
      <c r="AF2322" s="17" t="str">
        <f t="shared" si="30"/>
        <v>#VALUE!</v>
      </c>
      <c r="AG2322" s="17" t="str">
        <f t="shared" si="22"/>
        <v>#N/A</v>
      </c>
      <c r="AH2322" s="17" t="str">
        <f t="shared" si="23"/>
        <v>#N/A</v>
      </c>
      <c r="AI2322" s="34">
        <f t="shared" si="24"/>
        <v>1</v>
      </c>
      <c r="AJ2322" s="18">
        <f t="shared" si="25"/>
        <v>8143.506</v>
      </c>
      <c r="AK2322" s="18">
        <f t="shared" si="26"/>
        <v>7917.2975</v>
      </c>
      <c r="AL2322" s="18">
        <f t="shared" si="27"/>
        <v>7691.089</v>
      </c>
    </row>
    <row r="2323" ht="12.75" customHeight="1">
      <c r="A2323" s="1">
        <v>42009.0</v>
      </c>
      <c r="B2323" s="2">
        <v>807.51</v>
      </c>
      <c r="C2323" s="3">
        <v>9274.11</v>
      </c>
      <c r="D2323" s="2">
        <v>9252.0</v>
      </c>
      <c r="E2323" s="4"/>
      <c r="F2323" s="5">
        <f t="shared" si="1"/>
        <v>663.256</v>
      </c>
      <c r="G2323" s="6">
        <f t="shared" si="2"/>
        <v>1.03216109</v>
      </c>
      <c r="H2323" s="6">
        <f t="shared" si="3"/>
        <v>1.000909762</v>
      </c>
      <c r="I2323" s="5" t="b">
        <f t="shared" si="4"/>
        <v>0</v>
      </c>
      <c r="J2323" s="48">
        <f t="shared" si="5"/>
        <v>0</v>
      </c>
      <c r="K2323" s="4">
        <f t="shared" si="6"/>
        <v>-31</v>
      </c>
      <c r="L2323" s="7">
        <f t="shared" si="7"/>
        <v>-0.00238405626</v>
      </c>
      <c r="M2323" s="50" t="b">
        <f t="shared" si="8"/>
        <v>0</v>
      </c>
      <c r="N2323" s="50" t="b">
        <f t="shared" si="9"/>
        <v>0</v>
      </c>
      <c r="O2323" s="50">
        <f t="shared" si="10"/>
        <v>1</v>
      </c>
      <c r="P2323" s="4">
        <f t="shared" si="39"/>
        <v>343400</v>
      </c>
      <c r="Q2323" s="21">
        <f t="shared" si="31"/>
        <v>4</v>
      </c>
      <c r="V2323" s="52"/>
      <c r="W2323" s="53" t="str">
        <f t="shared" si="33"/>
        <v/>
      </c>
      <c r="AE2323" s="16"/>
      <c r="AF2323" s="17" t="str">
        <f t="shared" si="30"/>
        <v>#VALUE!</v>
      </c>
      <c r="AG2323" s="17" t="str">
        <f t="shared" si="22"/>
        <v>#N/A</v>
      </c>
      <c r="AH2323" s="17" t="str">
        <f t="shared" si="23"/>
        <v>#N/A</v>
      </c>
      <c r="AI2323" s="34">
        <f t="shared" si="24"/>
        <v>1</v>
      </c>
      <c r="AJ2323" s="18">
        <f t="shared" si="25"/>
        <v>8346.699</v>
      </c>
      <c r="AK2323" s="18">
        <f t="shared" si="26"/>
        <v>8114.84625</v>
      </c>
      <c r="AL2323" s="18">
        <f t="shared" si="27"/>
        <v>7882.9935</v>
      </c>
    </row>
    <row r="2324" ht="12.75" customHeight="1">
      <c r="A2324" s="1">
        <v>42004.0</v>
      </c>
      <c r="B2324" s="2">
        <v>591.46</v>
      </c>
      <c r="C2324" s="3">
        <v>9307.26</v>
      </c>
      <c r="D2324" s="2">
        <v>9283.0</v>
      </c>
      <c r="E2324" s="4"/>
      <c r="F2324" s="5">
        <f t="shared" si="1"/>
        <v>612.794</v>
      </c>
      <c r="G2324" s="6">
        <f t="shared" si="2"/>
        <v>1.036442014</v>
      </c>
      <c r="H2324" s="6">
        <f t="shared" si="3"/>
        <v>1.000462654</v>
      </c>
      <c r="I2324" s="5" t="b">
        <f t="shared" si="4"/>
        <v>0</v>
      </c>
      <c r="J2324" s="48">
        <f t="shared" si="5"/>
        <v>0</v>
      </c>
      <c r="K2324" s="4">
        <f t="shared" si="6"/>
        <v>-3</v>
      </c>
      <c r="L2324" s="7">
        <f t="shared" si="7"/>
        <v>-0.002606567346</v>
      </c>
      <c r="M2324" s="50" t="b">
        <f t="shared" si="8"/>
        <v>0</v>
      </c>
      <c r="N2324" s="50" t="b">
        <f t="shared" si="9"/>
        <v>0</v>
      </c>
      <c r="O2324" s="50">
        <f t="shared" si="10"/>
        <v>1</v>
      </c>
      <c r="P2324" s="4">
        <f t="shared" si="39"/>
        <v>349600</v>
      </c>
      <c r="Q2324" s="21">
        <f t="shared" si="31"/>
        <v>4</v>
      </c>
      <c r="V2324" s="52"/>
      <c r="W2324" s="53" t="str">
        <f t="shared" si="33"/>
        <v/>
      </c>
      <c r="AE2324" s="16"/>
      <c r="AF2324" s="17" t="str">
        <f t="shared" si="30"/>
        <v>#VALUE!</v>
      </c>
      <c r="AG2324" s="17" t="str">
        <f t="shared" si="22"/>
        <v>#N/A</v>
      </c>
      <c r="AH2324" s="17" t="str">
        <f t="shared" si="23"/>
        <v>#N/A</v>
      </c>
      <c r="AI2324" s="34">
        <f t="shared" si="24"/>
        <v>1</v>
      </c>
      <c r="AJ2324" s="18">
        <f t="shared" si="25"/>
        <v>8376.534</v>
      </c>
      <c r="AK2324" s="18">
        <f t="shared" si="26"/>
        <v>8143.8525</v>
      </c>
      <c r="AL2324" s="18">
        <f t="shared" si="27"/>
        <v>7911.171</v>
      </c>
    </row>
    <row r="2325" ht="12.75" customHeight="1">
      <c r="A2325" s="1">
        <v>42003.0</v>
      </c>
      <c r="B2325" s="2">
        <v>712.4</v>
      </c>
      <c r="C2325" s="3">
        <v>9268.43</v>
      </c>
      <c r="D2325" s="2">
        <v>9286.0</v>
      </c>
      <c r="E2325" s="4"/>
      <c r="F2325" s="5">
        <f t="shared" si="1"/>
        <v>605.284</v>
      </c>
      <c r="G2325" s="6">
        <f t="shared" si="2"/>
        <v>1.032792846</v>
      </c>
      <c r="H2325" s="6">
        <f t="shared" si="3"/>
        <v>0.9983736811</v>
      </c>
      <c r="I2325" s="5" t="b">
        <f t="shared" si="4"/>
        <v>0</v>
      </c>
      <c r="J2325" s="48">
        <f t="shared" si="5"/>
        <v>0</v>
      </c>
      <c r="K2325" s="4">
        <f t="shared" si="6"/>
        <v>-28</v>
      </c>
      <c r="L2325" s="7">
        <f t="shared" si="7"/>
        <v>0.00189568244</v>
      </c>
      <c r="M2325" s="50" t="b">
        <f t="shared" si="8"/>
        <v>0</v>
      </c>
      <c r="N2325" s="50" t="b">
        <f t="shared" si="9"/>
        <v>0</v>
      </c>
      <c r="O2325" s="50">
        <f t="shared" si="10"/>
        <v>-1</v>
      </c>
      <c r="P2325" s="4">
        <f t="shared" si="39"/>
        <v>349000</v>
      </c>
      <c r="Q2325" s="21">
        <f t="shared" si="31"/>
        <v>-4</v>
      </c>
      <c r="V2325" s="52"/>
      <c r="W2325" s="53" t="str">
        <f t="shared" si="33"/>
        <v/>
      </c>
      <c r="AE2325" s="16"/>
      <c r="AF2325" s="17" t="str">
        <f t="shared" si="30"/>
        <v>#VALUE!</v>
      </c>
      <c r="AG2325" s="17" t="str">
        <f t="shared" si="22"/>
        <v>#N/A</v>
      </c>
      <c r="AH2325" s="17" t="str">
        <f t="shared" si="23"/>
        <v>#N/A</v>
      </c>
      <c r="AI2325" s="34">
        <f t="shared" si="24"/>
        <v>1</v>
      </c>
      <c r="AJ2325" s="18">
        <f t="shared" si="25"/>
        <v>8341.587</v>
      </c>
      <c r="AK2325" s="18">
        <f t="shared" si="26"/>
        <v>8109.87625</v>
      </c>
      <c r="AL2325" s="18">
        <f t="shared" si="27"/>
        <v>7878.1655</v>
      </c>
    </row>
    <row r="2326" ht="12.75" customHeight="1">
      <c r="A2326" s="1">
        <v>42002.0</v>
      </c>
      <c r="B2326" s="2">
        <v>815.24</v>
      </c>
      <c r="C2326" s="3">
        <v>9286.28</v>
      </c>
      <c r="D2326" s="2">
        <v>9314.0</v>
      </c>
      <c r="E2326" s="4"/>
      <c r="F2326" s="5">
        <f t="shared" si="1"/>
        <v>629.958</v>
      </c>
      <c r="G2326" s="6">
        <f t="shared" si="2"/>
        <v>1.035219515</v>
      </c>
      <c r="H2326" s="6">
        <f t="shared" si="3"/>
        <v>1.022796527</v>
      </c>
      <c r="I2326" s="5" t="b">
        <f t="shared" si="4"/>
        <v>0</v>
      </c>
      <c r="J2326" s="48">
        <f t="shared" si="5"/>
        <v>0</v>
      </c>
      <c r="K2326" s="4">
        <f t="shared" si="6"/>
        <v>58</v>
      </c>
      <c r="L2326" s="7">
        <f t="shared" si="7"/>
        <v>0.002985048911</v>
      </c>
      <c r="M2326" s="50" t="b">
        <f t="shared" si="8"/>
        <v>0</v>
      </c>
      <c r="N2326" s="50" t="b">
        <f t="shared" si="9"/>
        <v>0</v>
      </c>
      <c r="O2326" s="50">
        <f t="shared" si="10"/>
        <v>-1</v>
      </c>
      <c r="P2326" s="4">
        <f t="shared" si="39"/>
        <v>343400</v>
      </c>
      <c r="Q2326" s="21">
        <f t="shared" si="31"/>
        <v>-4</v>
      </c>
      <c r="V2326" s="52"/>
      <c r="W2326" s="53" t="str">
        <f t="shared" si="33"/>
        <v/>
      </c>
      <c r="AE2326" s="16"/>
      <c r="AF2326" s="17" t="str">
        <f t="shared" si="30"/>
        <v>#VALUE!</v>
      </c>
      <c r="AG2326" s="17" t="str">
        <f t="shared" si="22"/>
        <v>#N/A</v>
      </c>
      <c r="AH2326" s="17" t="str">
        <f t="shared" si="23"/>
        <v>#N/A</v>
      </c>
      <c r="AI2326" s="34">
        <f t="shared" si="24"/>
        <v>1</v>
      </c>
      <c r="AJ2326" s="18">
        <f t="shared" si="25"/>
        <v>8357.652</v>
      </c>
      <c r="AK2326" s="18">
        <f t="shared" si="26"/>
        <v>8125.495</v>
      </c>
      <c r="AL2326" s="18">
        <f t="shared" si="27"/>
        <v>7893.338</v>
      </c>
    </row>
    <row r="2327" ht="12.75" customHeight="1">
      <c r="A2327" s="1">
        <v>42000.0</v>
      </c>
      <c r="B2327" s="2">
        <v>389.67</v>
      </c>
      <c r="C2327" s="3">
        <v>9218.5</v>
      </c>
      <c r="D2327" s="2">
        <v>9256.0</v>
      </c>
      <c r="E2327" s="4"/>
      <c r="F2327" s="5">
        <f t="shared" si="1"/>
        <v>605.462</v>
      </c>
      <c r="G2327" s="6">
        <f t="shared" si="2"/>
        <v>1.028028597</v>
      </c>
      <c r="H2327" s="6">
        <f t="shared" si="3"/>
        <v>1.023938495</v>
      </c>
      <c r="I2327" s="5" t="b">
        <f t="shared" si="4"/>
        <v>0</v>
      </c>
      <c r="J2327" s="48">
        <f t="shared" si="5"/>
        <v>0</v>
      </c>
      <c r="K2327" s="4">
        <f t="shared" si="6"/>
        <v>30</v>
      </c>
      <c r="L2327" s="7">
        <f t="shared" si="7"/>
        <v>0.004067906926</v>
      </c>
      <c r="M2327" s="50" t="b">
        <f t="shared" si="8"/>
        <v>0</v>
      </c>
      <c r="N2327" s="50" t="b">
        <f t="shared" si="9"/>
        <v>0</v>
      </c>
      <c r="O2327" s="50">
        <f t="shared" si="10"/>
        <v>-1</v>
      </c>
      <c r="P2327" s="4">
        <f t="shared" si="39"/>
        <v>355000</v>
      </c>
      <c r="Q2327" s="21">
        <f t="shared" si="31"/>
        <v>-4</v>
      </c>
      <c r="V2327" s="52"/>
      <c r="W2327" s="53" t="str">
        <f t="shared" si="33"/>
        <v/>
      </c>
      <c r="AE2327" s="16"/>
      <c r="AF2327" s="17" t="str">
        <f t="shared" si="30"/>
        <v>#VALUE!</v>
      </c>
      <c r="AG2327" s="17" t="str">
        <f t="shared" si="22"/>
        <v>#N/A</v>
      </c>
      <c r="AH2327" s="17" t="str">
        <f t="shared" si="23"/>
        <v>#N/A</v>
      </c>
      <c r="AI2327" s="34">
        <f t="shared" si="24"/>
        <v>1</v>
      </c>
      <c r="AJ2327" s="18">
        <f t="shared" si="25"/>
        <v>8296.65</v>
      </c>
      <c r="AK2327" s="18">
        <f t="shared" si="26"/>
        <v>8066.1875</v>
      </c>
      <c r="AL2327" s="18">
        <f t="shared" si="27"/>
        <v>7835.725</v>
      </c>
    </row>
    <row r="2328" ht="12.75" customHeight="1">
      <c r="A2328" s="1">
        <v>41999.0</v>
      </c>
      <c r="B2328" s="2">
        <v>555.2</v>
      </c>
      <c r="C2328" s="3">
        <v>9214.07</v>
      </c>
      <c r="D2328" s="2">
        <v>9226.0</v>
      </c>
      <c r="E2328" s="4"/>
      <c r="F2328" s="5">
        <f t="shared" si="1"/>
        <v>688.042</v>
      </c>
      <c r="G2328" s="6">
        <f t="shared" si="2"/>
        <v>1.027748936</v>
      </c>
      <c r="H2328" s="6">
        <f t="shared" si="3"/>
        <v>1.015047114</v>
      </c>
      <c r="I2328" s="5" t="b">
        <f t="shared" si="4"/>
        <v>0</v>
      </c>
      <c r="J2328" s="48">
        <f t="shared" si="5"/>
        <v>0</v>
      </c>
      <c r="K2328" s="4">
        <f t="shared" si="6"/>
        <v>43</v>
      </c>
      <c r="L2328" s="7">
        <f t="shared" si="7"/>
        <v>0.001294758994</v>
      </c>
      <c r="M2328" s="50" t="b">
        <f t="shared" si="8"/>
        <v>0</v>
      </c>
      <c r="N2328" s="50" t="b">
        <f t="shared" si="9"/>
        <v>0</v>
      </c>
      <c r="O2328" s="50">
        <f t="shared" si="10"/>
        <v>-1</v>
      </c>
      <c r="P2328" s="4">
        <f t="shared" si="39"/>
        <v>361000</v>
      </c>
      <c r="Q2328" s="21">
        <f t="shared" si="31"/>
        <v>-4</v>
      </c>
      <c r="V2328" s="52"/>
      <c r="W2328" s="53" t="str">
        <f t="shared" si="33"/>
        <v/>
      </c>
      <c r="AE2328" s="16"/>
      <c r="AF2328" s="17" t="str">
        <f t="shared" si="30"/>
        <v>#VALUE!</v>
      </c>
      <c r="AG2328" s="17" t="str">
        <f t="shared" si="22"/>
        <v>#N/A</v>
      </c>
      <c r="AH2328" s="17" t="str">
        <f t="shared" si="23"/>
        <v>#N/A</v>
      </c>
      <c r="AI2328" s="34">
        <f t="shared" si="24"/>
        <v>1</v>
      </c>
      <c r="AJ2328" s="18">
        <f t="shared" si="25"/>
        <v>8292.663</v>
      </c>
      <c r="AK2328" s="18">
        <f t="shared" si="26"/>
        <v>8062.31125</v>
      </c>
      <c r="AL2328" s="18">
        <f t="shared" si="27"/>
        <v>7831.9595</v>
      </c>
    </row>
    <row r="2329" ht="12.75" customHeight="1">
      <c r="A2329" s="1">
        <v>41998.0</v>
      </c>
      <c r="B2329" s="2">
        <v>553.91</v>
      </c>
      <c r="C2329" s="3">
        <v>9158.7</v>
      </c>
      <c r="D2329" s="2">
        <v>9183.0</v>
      </c>
      <c r="E2329" s="4"/>
      <c r="F2329" s="5">
        <f t="shared" si="1"/>
        <v>794.774</v>
      </c>
      <c r="G2329" s="6">
        <f t="shared" si="2"/>
        <v>1.022026761</v>
      </c>
      <c r="H2329" s="6">
        <f t="shared" si="3"/>
        <v>1.317114387</v>
      </c>
      <c r="I2329" s="5" t="b">
        <f t="shared" si="4"/>
        <v>0</v>
      </c>
      <c r="J2329" s="48">
        <f t="shared" si="5"/>
        <v>0</v>
      </c>
      <c r="K2329" s="4">
        <f t="shared" si="6"/>
        <v>7</v>
      </c>
      <c r="L2329" s="7">
        <f t="shared" si="7"/>
        <v>0.002653214976</v>
      </c>
      <c r="M2329" s="50" t="b">
        <f t="shared" si="8"/>
        <v>0</v>
      </c>
      <c r="N2329" s="50" t="b">
        <f t="shared" si="9"/>
        <v>0</v>
      </c>
      <c r="O2329" s="50">
        <f t="shared" si="10"/>
        <v>-1</v>
      </c>
      <c r="P2329" s="4">
        <f t="shared" si="39"/>
        <v>369600</v>
      </c>
      <c r="Q2329" s="21">
        <f t="shared" si="31"/>
        <v>-4</v>
      </c>
      <c r="V2329" s="52"/>
      <c r="W2329" s="53" t="str">
        <f t="shared" si="33"/>
        <v/>
      </c>
      <c r="AE2329" s="16"/>
      <c r="AF2329" s="17" t="str">
        <f t="shared" si="30"/>
        <v>#VALUE!</v>
      </c>
      <c r="AG2329" s="17" t="str">
        <f t="shared" si="22"/>
        <v>#N/A</v>
      </c>
      <c r="AH2329" s="17" t="str">
        <f t="shared" si="23"/>
        <v>#N/A</v>
      </c>
      <c r="AI2329" s="34">
        <f t="shared" si="24"/>
        <v>1</v>
      </c>
      <c r="AJ2329" s="18">
        <f t="shared" si="25"/>
        <v>8242.83</v>
      </c>
      <c r="AK2329" s="18">
        <f t="shared" si="26"/>
        <v>8013.8625</v>
      </c>
      <c r="AL2329" s="18">
        <f t="shared" si="27"/>
        <v>7784.895</v>
      </c>
    </row>
    <row r="2330" ht="12.75" customHeight="1">
      <c r="A2330" s="1">
        <v>41997.0</v>
      </c>
      <c r="B2330" s="2">
        <v>835.77</v>
      </c>
      <c r="C2330" s="3">
        <v>9186.18</v>
      </c>
      <c r="D2330" s="2">
        <v>9176.0</v>
      </c>
      <c r="E2330" s="4"/>
      <c r="F2330" s="5">
        <f t="shared" si="1"/>
        <v>859.394</v>
      </c>
      <c r="G2330" s="6">
        <f t="shared" si="2"/>
        <v>1.025414511</v>
      </c>
      <c r="H2330" s="6">
        <f t="shared" si="3"/>
        <v>1.311169959</v>
      </c>
      <c r="I2330" s="5" t="b">
        <f t="shared" si="4"/>
        <v>0</v>
      </c>
      <c r="J2330" s="48">
        <f t="shared" si="5"/>
        <v>0</v>
      </c>
      <c r="K2330" s="4">
        <f t="shared" si="6"/>
        <v>61</v>
      </c>
      <c r="L2330" s="7">
        <f t="shared" si="7"/>
        <v>-0.001108186428</v>
      </c>
      <c r="M2330" s="50" t="b">
        <f t="shared" si="8"/>
        <v>0</v>
      </c>
      <c r="N2330" s="50" t="b">
        <f t="shared" si="9"/>
        <v>0</v>
      </c>
      <c r="O2330" s="50">
        <f t="shared" si="10"/>
        <v>1</v>
      </c>
      <c r="P2330" s="4">
        <f t="shared" si="39"/>
        <v>368200</v>
      </c>
      <c r="Q2330" s="21">
        <f t="shared" si="31"/>
        <v>4</v>
      </c>
      <c r="V2330" s="52"/>
      <c r="W2330" s="53" t="str">
        <f t="shared" si="33"/>
        <v/>
      </c>
      <c r="AE2330" s="16"/>
      <c r="AF2330" s="17" t="str">
        <f t="shared" si="30"/>
        <v>#VALUE!</v>
      </c>
      <c r="AG2330" s="17" t="str">
        <f t="shared" si="22"/>
        <v>#N/A</v>
      </c>
      <c r="AH2330" s="17" t="str">
        <f t="shared" si="23"/>
        <v>#N/A</v>
      </c>
      <c r="AI2330" s="34">
        <f t="shared" si="24"/>
        <v>1</v>
      </c>
      <c r="AJ2330" s="18">
        <f t="shared" si="25"/>
        <v>8267.562</v>
      </c>
      <c r="AK2330" s="18">
        <f t="shared" si="26"/>
        <v>8037.9075</v>
      </c>
      <c r="AL2330" s="18">
        <f t="shared" si="27"/>
        <v>7808.253</v>
      </c>
    </row>
    <row r="2331" ht="12.75" customHeight="1">
      <c r="A2331" s="1">
        <v>41996.0</v>
      </c>
      <c r="B2331" s="2">
        <v>692.76</v>
      </c>
      <c r="C2331" s="3">
        <v>9097.71</v>
      </c>
      <c r="D2331" s="2">
        <v>9115.0</v>
      </c>
      <c r="E2331" s="4"/>
      <c r="F2331" s="5">
        <f t="shared" si="1"/>
        <v>903.696</v>
      </c>
      <c r="G2331" s="6">
        <f t="shared" si="2"/>
        <v>1.015953404</v>
      </c>
      <c r="H2331" s="6">
        <f t="shared" si="3"/>
        <v>1.306802407</v>
      </c>
      <c r="I2331" s="5" t="b">
        <f t="shared" si="4"/>
        <v>0</v>
      </c>
      <c r="J2331" s="48">
        <f t="shared" si="5"/>
        <v>0</v>
      </c>
      <c r="K2331" s="4">
        <f t="shared" si="6"/>
        <v>19</v>
      </c>
      <c r="L2331" s="7">
        <f t="shared" si="7"/>
        <v>0.001900478252</v>
      </c>
      <c r="M2331" s="50" t="b">
        <f t="shared" si="8"/>
        <v>0</v>
      </c>
      <c r="N2331" s="50" t="b">
        <f t="shared" si="9"/>
        <v>0</v>
      </c>
      <c r="O2331" s="50">
        <f t="shared" si="10"/>
        <v>-1</v>
      </c>
      <c r="P2331" s="4">
        <f t="shared" si="39"/>
        <v>380400</v>
      </c>
      <c r="Q2331" s="21">
        <f t="shared" si="31"/>
        <v>-4</v>
      </c>
      <c r="V2331" s="52"/>
      <c r="W2331" s="53" t="str">
        <f t="shared" si="33"/>
        <v/>
      </c>
      <c r="AE2331" s="16"/>
      <c r="AF2331" s="17" t="str">
        <f t="shared" si="30"/>
        <v>#VALUE!</v>
      </c>
      <c r="AG2331" s="17" t="str">
        <f t="shared" si="22"/>
        <v>#N/A</v>
      </c>
      <c r="AH2331" s="17" t="str">
        <f t="shared" si="23"/>
        <v>#N/A</v>
      </c>
      <c r="AI2331" s="34">
        <f t="shared" si="24"/>
        <v>1</v>
      </c>
      <c r="AJ2331" s="18">
        <f t="shared" si="25"/>
        <v>8187.939</v>
      </c>
      <c r="AK2331" s="18">
        <f t="shared" si="26"/>
        <v>7960.49625</v>
      </c>
      <c r="AL2331" s="18">
        <f t="shared" si="27"/>
        <v>7733.0535</v>
      </c>
    </row>
    <row r="2332" ht="12.75" customHeight="1">
      <c r="A2332" s="1">
        <v>41995.0</v>
      </c>
      <c r="B2332" s="2">
        <v>802.57</v>
      </c>
      <c r="C2332" s="3">
        <v>9095.0</v>
      </c>
      <c r="D2332" s="2">
        <v>9096.0</v>
      </c>
      <c r="E2332" s="4"/>
      <c r="F2332" s="5">
        <f t="shared" si="1"/>
        <v>938.236</v>
      </c>
      <c r="G2332" s="6">
        <f t="shared" si="2"/>
        <v>1.01590972</v>
      </c>
      <c r="H2332" s="6">
        <f t="shared" si="3"/>
        <v>1.303132568</v>
      </c>
      <c r="I2332" s="5" t="b">
        <f t="shared" si="4"/>
        <v>0</v>
      </c>
      <c r="J2332" s="48">
        <f t="shared" si="5"/>
        <v>0</v>
      </c>
      <c r="K2332" s="4">
        <f t="shared" si="6"/>
        <v>77</v>
      </c>
      <c r="L2332" s="7">
        <f t="shared" si="7"/>
        <v>0.0001099505223</v>
      </c>
      <c r="M2332" s="50" t="b">
        <f t="shared" si="8"/>
        <v>0</v>
      </c>
      <c r="N2332" s="50" t="b">
        <f t="shared" si="9"/>
        <v>0</v>
      </c>
      <c r="O2332" s="50">
        <f t="shared" si="10"/>
        <v>-1</v>
      </c>
      <c r="P2332" s="4">
        <f t="shared" si="39"/>
        <v>384200</v>
      </c>
      <c r="Q2332" s="21">
        <f t="shared" si="31"/>
        <v>-4</v>
      </c>
      <c r="V2332" s="52"/>
      <c r="W2332" s="53" t="str">
        <f t="shared" si="33"/>
        <v/>
      </c>
      <c r="AE2332" s="16"/>
      <c r="AF2332" s="17" t="str">
        <f t="shared" si="30"/>
        <v>#VALUE!</v>
      </c>
      <c r="AG2332" s="17" t="str">
        <f t="shared" si="22"/>
        <v>#N/A</v>
      </c>
      <c r="AH2332" s="17" t="str">
        <f t="shared" si="23"/>
        <v>#N/A</v>
      </c>
      <c r="AI2332" s="34">
        <f t="shared" si="24"/>
        <v>1</v>
      </c>
      <c r="AJ2332" s="18">
        <f t="shared" si="25"/>
        <v>8185.5</v>
      </c>
      <c r="AK2332" s="18">
        <f t="shared" si="26"/>
        <v>7958.125</v>
      </c>
      <c r="AL2332" s="18">
        <f t="shared" si="27"/>
        <v>7730.75</v>
      </c>
    </row>
    <row r="2333" ht="12.75" customHeight="1">
      <c r="A2333" s="1">
        <v>41992.0</v>
      </c>
      <c r="B2333" s="2">
        <v>1088.86</v>
      </c>
      <c r="C2333" s="3">
        <v>8999.52</v>
      </c>
      <c r="D2333" s="2">
        <v>9019.0</v>
      </c>
      <c r="E2333" s="4"/>
      <c r="F2333" s="5">
        <f t="shared" si="1"/>
        <v>929.62</v>
      </c>
      <c r="G2333" s="6">
        <f t="shared" si="2"/>
        <v>1.005441498</v>
      </c>
      <c r="H2333" s="6">
        <f t="shared" si="3"/>
        <v>1.302668761</v>
      </c>
      <c r="I2333" s="5" t="b">
        <f t="shared" si="4"/>
        <v>0</v>
      </c>
      <c r="J2333" s="48">
        <f t="shared" si="5"/>
        <v>0</v>
      </c>
      <c r="K2333" s="4">
        <f t="shared" si="6"/>
        <v>162</v>
      </c>
      <c r="L2333" s="7">
        <f t="shared" si="7"/>
        <v>0.002164559888</v>
      </c>
      <c r="M2333" s="50" t="b">
        <f t="shared" si="8"/>
        <v>0</v>
      </c>
      <c r="N2333" s="50" t="b">
        <f t="shared" si="9"/>
        <v>0</v>
      </c>
      <c r="O2333" s="50">
        <f t="shared" si="10"/>
        <v>-1</v>
      </c>
      <c r="P2333" s="4">
        <f t="shared" si="39"/>
        <v>399600</v>
      </c>
      <c r="Q2333" s="21">
        <f t="shared" si="31"/>
        <v>-4</v>
      </c>
      <c r="V2333" s="52"/>
      <c r="W2333" s="53" t="str">
        <f t="shared" si="33"/>
        <v/>
      </c>
      <c r="AE2333" s="16"/>
      <c r="AF2333" s="17" t="str">
        <f t="shared" si="30"/>
        <v>#VALUE!</v>
      </c>
      <c r="AG2333" s="17" t="str">
        <f t="shared" si="22"/>
        <v>#N/A</v>
      </c>
      <c r="AH2333" s="17" t="str">
        <f t="shared" si="23"/>
        <v>#N/A</v>
      </c>
      <c r="AI2333" s="34">
        <f t="shared" si="24"/>
        <v>1</v>
      </c>
      <c r="AJ2333" s="18">
        <f t="shared" si="25"/>
        <v>8099.568</v>
      </c>
      <c r="AK2333" s="18">
        <f t="shared" si="26"/>
        <v>7874.58</v>
      </c>
      <c r="AL2333" s="18">
        <f t="shared" si="27"/>
        <v>7649.592</v>
      </c>
    </row>
    <row r="2334" ht="12.75" customHeight="1">
      <c r="A2334" s="1">
        <v>41991.0</v>
      </c>
      <c r="B2334" s="2">
        <v>877.01</v>
      </c>
      <c r="C2334" s="3">
        <v>8878.63</v>
      </c>
      <c r="D2334" s="2">
        <v>8857.0</v>
      </c>
      <c r="E2334" s="4"/>
      <c r="F2334" s="5">
        <f t="shared" si="1"/>
        <v>864.91</v>
      </c>
      <c r="G2334" s="6">
        <f t="shared" si="2"/>
        <v>0.9919131707</v>
      </c>
      <c r="H2334" s="6">
        <f t="shared" si="3"/>
        <v>1.269482456</v>
      </c>
      <c r="I2334" s="5" t="b">
        <f t="shared" si="4"/>
        <v>1</v>
      </c>
      <c r="J2334" s="48">
        <f t="shared" si="5"/>
        <v>0</v>
      </c>
      <c r="K2334" s="4">
        <f t="shared" si="6"/>
        <v>13</v>
      </c>
      <c r="L2334" s="7">
        <f t="shared" si="7"/>
        <v>-0.002436186664</v>
      </c>
      <c r="M2334" s="50" t="b">
        <f t="shared" si="8"/>
        <v>0</v>
      </c>
      <c r="N2334" s="50" t="b">
        <f t="shared" si="9"/>
        <v>0</v>
      </c>
      <c r="O2334" s="50">
        <f t="shared" si="10"/>
        <v>1</v>
      </c>
      <c r="P2334" s="4">
        <f t="shared" si="39"/>
        <v>367200</v>
      </c>
      <c r="Q2334" s="21">
        <f t="shared" si="31"/>
        <v>4</v>
      </c>
      <c r="V2334" s="52"/>
      <c r="W2334" s="53" t="str">
        <f t="shared" si="33"/>
        <v/>
      </c>
      <c r="AE2334" s="16"/>
      <c r="AF2334" s="17" t="str">
        <f t="shared" si="30"/>
        <v>#VALUE!</v>
      </c>
      <c r="AG2334" s="17" t="str">
        <f t="shared" si="22"/>
        <v>#N/A</v>
      </c>
      <c r="AH2334" s="17" t="str">
        <f t="shared" si="23"/>
        <v>#N/A</v>
      </c>
      <c r="AI2334" s="34">
        <f t="shared" si="24"/>
        <v>1</v>
      </c>
      <c r="AJ2334" s="18">
        <f t="shared" si="25"/>
        <v>7990.767</v>
      </c>
      <c r="AK2334" s="18">
        <f t="shared" si="26"/>
        <v>7768.80125</v>
      </c>
      <c r="AL2334" s="18">
        <f t="shared" si="27"/>
        <v>7546.8355</v>
      </c>
    </row>
    <row r="2335" ht="12.75" customHeight="1">
      <c r="A2335" s="1">
        <v>41990.0</v>
      </c>
      <c r="B2335" s="2">
        <v>1057.28</v>
      </c>
      <c r="C2335" s="3">
        <v>8828.36</v>
      </c>
      <c r="D2335" s="2">
        <v>8844.0</v>
      </c>
      <c r="E2335" s="4"/>
      <c r="F2335" s="5">
        <f t="shared" si="1"/>
        <v>846.768</v>
      </c>
      <c r="G2335" s="6">
        <f t="shared" si="2"/>
        <v>0.9858934466</v>
      </c>
      <c r="H2335" s="6">
        <f t="shared" si="3"/>
        <v>1.272294608</v>
      </c>
      <c r="I2335" s="5" t="b">
        <f t="shared" si="4"/>
        <v>1</v>
      </c>
      <c r="J2335" s="48">
        <f t="shared" si="5"/>
        <v>0</v>
      </c>
      <c r="K2335" s="4">
        <f t="shared" si="6"/>
        <v>-137</v>
      </c>
      <c r="L2335" s="7">
        <f t="shared" si="7"/>
        <v>0.001771563461</v>
      </c>
      <c r="M2335" s="50" t="b">
        <f t="shared" si="8"/>
        <v>0</v>
      </c>
      <c r="N2335" s="50" t="b">
        <f t="shared" si="9"/>
        <v>0</v>
      </c>
      <c r="O2335" s="50">
        <f t="shared" si="10"/>
        <v>-1</v>
      </c>
      <c r="P2335" s="4">
        <f t="shared" si="39"/>
        <v>369800</v>
      </c>
      <c r="Q2335" s="21">
        <f t="shared" si="31"/>
        <v>-4</v>
      </c>
      <c r="V2335" s="52"/>
      <c r="W2335" s="53" t="str">
        <f t="shared" si="33"/>
        <v/>
      </c>
      <c r="AE2335" s="16"/>
      <c r="AF2335" s="17" t="str">
        <f t="shared" si="30"/>
        <v>#VALUE!</v>
      </c>
      <c r="AG2335" s="17" t="str">
        <f t="shared" si="22"/>
        <v>#N/A</v>
      </c>
      <c r="AH2335" s="17" t="str">
        <f t="shared" si="23"/>
        <v>#N/A</v>
      </c>
      <c r="AI2335" s="34">
        <f t="shared" si="24"/>
        <v>1</v>
      </c>
      <c r="AJ2335" s="18">
        <f t="shared" si="25"/>
        <v>7945.524</v>
      </c>
      <c r="AK2335" s="18">
        <f t="shared" si="26"/>
        <v>7724.815</v>
      </c>
      <c r="AL2335" s="18">
        <f t="shared" si="27"/>
        <v>7504.106</v>
      </c>
    </row>
    <row r="2336" ht="12.75" customHeight="1">
      <c r="A2336" s="1">
        <v>41989.0</v>
      </c>
      <c r="B2336" s="2">
        <v>865.46</v>
      </c>
      <c r="C2336" s="3">
        <v>8950.91</v>
      </c>
      <c r="D2336" s="2">
        <v>8981.0</v>
      </c>
      <c r="E2336" s="4"/>
      <c r="F2336" s="5">
        <f t="shared" si="1"/>
        <v>819.03</v>
      </c>
      <c r="G2336" s="6">
        <f t="shared" si="2"/>
        <v>0.9991019786</v>
      </c>
      <c r="H2336" s="6">
        <f t="shared" si="3"/>
        <v>1.112661987</v>
      </c>
      <c r="I2336" s="5" t="b">
        <f t="shared" si="4"/>
        <v>1</v>
      </c>
      <c r="J2336" s="48">
        <f t="shared" si="5"/>
        <v>0</v>
      </c>
      <c r="K2336" s="4">
        <f t="shared" si="6"/>
        <v>-55</v>
      </c>
      <c r="L2336" s="7">
        <f t="shared" si="7"/>
        <v>0.003361669372</v>
      </c>
      <c r="M2336" s="50" t="b">
        <f t="shared" si="8"/>
        <v>0</v>
      </c>
      <c r="N2336" s="50" t="b">
        <f t="shared" si="9"/>
        <v>0</v>
      </c>
      <c r="O2336" s="50">
        <f t="shared" si="10"/>
        <v>-1</v>
      </c>
      <c r="P2336" s="4">
        <f t="shared" si="39"/>
        <v>342400</v>
      </c>
      <c r="Q2336" s="21">
        <f t="shared" si="31"/>
        <v>-4</v>
      </c>
      <c r="V2336" s="52"/>
      <c r="W2336" s="53" t="str">
        <f t="shared" si="33"/>
        <v/>
      </c>
      <c r="AE2336" s="16"/>
      <c r="AF2336" s="17" t="str">
        <f t="shared" si="30"/>
        <v>#VALUE!</v>
      </c>
      <c r="AG2336" s="17" t="str">
        <f t="shared" si="22"/>
        <v>#N/A</v>
      </c>
      <c r="AH2336" s="17" t="str">
        <f t="shared" si="23"/>
        <v>#N/A</v>
      </c>
      <c r="AI2336" s="34">
        <f t="shared" si="24"/>
        <v>1</v>
      </c>
      <c r="AJ2336" s="18">
        <f t="shared" si="25"/>
        <v>8055.819</v>
      </c>
      <c r="AK2336" s="18">
        <f t="shared" si="26"/>
        <v>7832.04625</v>
      </c>
      <c r="AL2336" s="18">
        <f t="shared" si="27"/>
        <v>7608.2735</v>
      </c>
    </row>
    <row r="2337" ht="12.75" customHeight="1">
      <c r="A2337" s="1">
        <v>41988.0</v>
      </c>
      <c r="B2337" s="2">
        <v>759.49</v>
      </c>
      <c r="C2337" s="3">
        <v>8985.63</v>
      </c>
      <c r="D2337" s="2">
        <v>9036.0</v>
      </c>
      <c r="E2337" s="4"/>
      <c r="F2337" s="5">
        <f t="shared" si="1"/>
        <v>821.084</v>
      </c>
      <c r="G2337" s="6">
        <f t="shared" si="2"/>
        <v>1.002634712</v>
      </c>
      <c r="H2337" s="6">
        <f t="shared" si="3"/>
        <v>1.114793464</v>
      </c>
      <c r="I2337" s="5" t="b">
        <f t="shared" si="4"/>
        <v>1</v>
      </c>
      <c r="J2337" s="48">
        <f t="shared" si="5"/>
        <v>0</v>
      </c>
      <c r="K2337" s="4">
        <f t="shared" si="6"/>
        <v>30</v>
      </c>
      <c r="L2337" s="7">
        <f t="shared" si="7"/>
        <v>0.005605616968</v>
      </c>
      <c r="M2337" s="50" t="b">
        <f t="shared" si="8"/>
        <v>0</v>
      </c>
      <c r="N2337" s="50" t="b">
        <f t="shared" si="9"/>
        <v>0</v>
      </c>
      <c r="O2337" s="50">
        <f t="shared" si="10"/>
        <v>-1</v>
      </c>
      <c r="P2337" s="4">
        <f t="shared" si="39"/>
        <v>331400</v>
      </c>
      <c r="Q2337" s="21">
        <f t="shared" si="31"/>
        <v>-4</v>
      </c>
      <c r="V2337" s="52"/>
      <c r="W2337" s="53" t="str">
        <f t="shared" si="33"/>
        <v/>
      </c>
      <c r="AE2337" s="16"/>
      <c r="AF2337" s="17" t="str">
        <f t="shared" si="30"/>
        <v>#VALUE!</v>
      </c>
      <c r="AG2337" s="17" t="str">
        <f t="shared" si="22"/>
        <v>#N/A</v>
      </c>
      <c r="AH2337" s="17" t="str">
        <f t="shared" si="23"/>
        <v>#N/A</v>
      </c>
      <c r="AI2337" s="34">
        <f t="shared" si="24"/>
        <v>1</v>
      </c>
      <c r="AJ2337" s="18">
        <f t="shared" si="25"/>
        <v>8087.067</v>
      </c>
      <c r="AK2337" s="18">
        <f t="shared" si="26"/>
        <v>7862.42625</v>
      </c>
      <c r="AL2337" s="18">
        <f t="shared" si="27"/>
        <v>7637.7855</v>
      </c>
    </row>
    <row r="2338" ht="12.75" customHeight="1">
      <c r="A2338" s="1">
        <v>41985.0</v>
      </c>
      <c r="B2338" s="2">
        <v>765.31</v>
      </c>
      <c r="C2338" s="3">
        <v>9027.33</v>
      </c>
      <c r="D2338" s="2">
        <v>9006.0</v>
      </c>
      <c r="E2338" s="4"/>
      <c r="F2338" s="5">
        <f t="shared" si="1"/>
        <v>853.4</v>
      </c>
      <c r="G2338" s="6">
        <f t="shared" si="2"/>
        <v>1.006810566</v>
      </c>
      <c r="H2338" s="6">
        <f t="shared" si="3"/>
        <v>1.11712937</v>
      </c>
      <c r="I2338" s="5" t="b">
        <f t="shared" si="4"/>
        <v>0</v>
      </c>
      <c r="J2338" s="48">
        <f t="shared" si="5"/>
        <v>0</v>
      </c>
      <c r="K2338" s="4">
        <f t="shared" si="6"/>
        <v>-4</v>
      </c>
      <c r="L2338" s="7">
        <f t="shared" si="7"/>
        <v>-0.002362824888</v>
      </c>
      <c r="M2338" s="50" t="b">
        <f t="shared" si="8"/>
        <v>0</v>
      </c>
      <c r="N2338" s="50" t="b">
        <f t="shared" si="9"/>
        <v>0</v>
      </c>
      <c r="O2338" s="50">
        <f t="shared" si="10"/>
        <v>1</v>
      </c>
      <c r="P2338" s="4">
        <f t="shared" si="39"/>
        <v>326900</v>
      </c>
      <c r="Q2338" s="21">
        <f t="shared" si="31"/>
        <v>3</v>
      </c>
      <c r="V2338" s="52"/>
      <c r="W2338" s="53" t="str">
        <f t="shared" si="33"/>
        <v/>
      </c>
      <c r="AE2338" s="16"/>
      <c r="AF2338" s="17" t="str">
        <f t="shared" si="30"/>
        <v>#VALUE!</v>
      </c>
      <c r="AG2338" s="17" t="str">
        <f t="shared" si="22"/>
        <v>#N/A</v>
      </c>
      <c r="AH2338" s="17" t="str">
        <f t="shared" si="23"/>
        <v>#N/A</v>
      </c>
      <c r="AI2338" s="34">
        <f t="shared" si="24"/>
        <v>1</v>
      </c>
      <c r="AJ2338" s="18">
        <f t="shared" si="25"/>
        <v>8124.597</v>
      </c>
      <c r="AK2338" s="18">
        <f t="shared" si="26"/>
        <v>7898.91375</v>
      </c>
      <c r="AL2338" s="18">
        <f t="shared" si="27"/>
        <v>7673.2305</v>
      </c>
    </row>
    <row r="2339" ht="12.75" customHeight="1">
      <c r="A2339" s="1">
        <v>41984.0</v>
      </c>
      <c r="B2339" s="2">
        <v>786.3</v>
      </c>
      <c r="C2339" s="3">
        <v>9013.07</v>
      </c>
      <c r="D2339" s="2">
        <v>9010.0</v>
      </c>
      <c r="E2339" s="4"/>
      <c r="F2339" s="5">
        <f t="shared" si="1"/>
        <v>895.878</v>
      </c>
      <c r="G2339" s="6">
        <f t="shared" si="2"/>
        <v>1.004828483</v>
      </c>
      <c r="H2339" s="6">
        <f t="shared" si="3"/>
        <v>1.187613208</v>
      </c>
      <c r="I2339" s="5" t="b">
        <f t="shared" si="4"/>
        <v>0</v>
      </c>
      <c r="J2339" s="48">
        <f t="shared" si="5"/>
        <v>0</v>
      </c>
      <c r="K2339" s="4">
        <f t="shared" si="6"/>
        <v>-36</v>
      </c>
      <c r="L2339" s="7">
        <f t="shared" si="7"/>
        <v>-0.0003406164603</v>
      </c>
      <c r="M2339" s="50" t="b">
        <f t="shared" si="8"/>
        <v>0</v>
      </c>
      <c r="N2339" s="50" t="b">
        <f t="shared" si="9"/>
        <v>0</v>
      </c>
      <c r="O2339" s="50">
        <f t="shared" si="10"/>
        <v>-1</v>
      </c>
      <c r="P2339" s="4">
        <f t="shared" si="39"/>
        <v>326300</v>
      </c>
      <c r="Q2339" s="21">
        <f t="shared" si="31"/>
        <v>-3</v>
      </c>
      <c r="V2339" s="52"/>
      <c r="W2339" s="53" t="str">
        <f t="shared" si="33"/>
        <v/>
      </c>
      <c r="AE2339" s="16"/>
      <c r="AF2339" s="17" t="str">
        <f t="shared" si="30"/>
        <v>#VALUE!</v>
      </c>
      <c r="AG2339" s="17" t="str">
        <f t="shared" si="22"/>
        <v>#N/A</v>
      </c>
      <c r="AH2339" s="17" t="str">
        <f t="shared" si="23"/>
        <v>#N/A</v>
      </c>
      <c r="AI2339" s="34">
        <f t="shared" si="24"/>
        <v>1</v>
      </c>
      <c r="AJ2339" s="18">
        <f t="shared" si="25"/>
        <v>8111.763</v>
      </c>
      <c r="AK2339" s="18">
        <f t="shared" si="26"/>
        <v>7886.43625</v>
      </c>
      <c r="AL2339" s="18">
        <f t="shared" si="27"/>
        <v>7661.1095</v>
      </c>
    </row>
    <row r="2340" ht="12.75" customHeight="1">
      <c r="A2340" s="1">
        <v>41983.0</v>
      </c>
      <c r="B2340" s="2">
        <v>918.59</v>
      </c>
      <c r="C2340" s="3">
        <v>9032.16</v>
      </c>
      <c r="D2340" s="2">
        <v>9046.0</v>
      </c>
      <c r="E2340" s="4"/>
      <c r="F2340" s="5">
        <f t="shared" si="1"/>
        <v>945.53</v>
      </c>
      <c r="G2340" s="6">
        <f t="shared" si="2"/>
        <v>1.006616148</v>
      </c>
      <c r="H2340" s="6">
        <f t="shared" si="3"/>
        <v>1.255955935</v>
      </c>
      <c r="I2340" s="5" t="b">
        <f t="shared" si="4"/>
        <v>0</v>
      </c>
      <c r="J2340" s="48">
        <f t="shared" si="5"/>
        <v>0</v>
      </c>
      <c r="K2340" s="4">
        <f t="shared" si="6"/>
        <v>-86</v>
      </c>
      <c r="L2340" s="7">
        <f t="shared" si="7"/>
        <v>0.001532302351</v>
      </c>
      <c r="M2340" s="50" t="b">
        <f t="shared" si="8"/>
        <v>0</v>
      </c>
      <c r="N2340" s="50" t="b">
        <f t="shared" si="9"/>
        <v>0</v>
      </c>
      <c r="O2340" s="50">
        <f t="shared" si="10"/>
        <v>-1</v>
      </c>
      <c r="P2340" s="4">
        <f t="shared" si="39"/>
        <v>320900</v>
      </c>
      <c r="Q2340" s="21">
        <f t="shared" si="31"/>
        <v>-3</v>
      </c>
      <c r="V2340" s="52"/>
      <c r="W2340" s="53" t="str">
        <f t="shared" si="33"/>
        <v/>
      </c>
      <c r="AE2340" s="16"/>
      <c r="AF2340" s="17" t="str">
        <f t="shared" si="30"/>
        <v>#VALUE!</v>
      </c>
      <c r="AG2340" s="17" t="str">
        <f t="shared" si="22"/>
        <v>#N/A</v>
      </c>
      <c r="AH2340" s="17" t="str">
        <f t="shared" si="23"/>
        <v>#N/A</v>
      </c>
      <c r="AI2340" s="34">
        <f t="shared" si="24"/>
        <v>1</v>
      </c>
      <c r="AJ2340" s="18">
        <f t="shared" si="25"/>
        <v>8128.944</v>
      </c>
      <c r="AK2340" s="18">
        <f t="shared" si="26"/>
        <v>7903.14</v>
      </c>
      <c r="AL2340" s="18">
        <f t="shared" si="27"/>
        <v>7677.336</v>
      </c>
    </row>
    <row r="2341" ht="12.75" customHeight="1">
      <c r="A2341" s="1">
        <v>41982.0</v>
      </c>
      <c r="B2341" s="2">
        <v>875.73</v>
      </c>
      <c r="C2341" s="3">
        <v>9128.9</v>
      </c>
      <c r="D2341" s="2">
        <v>9132.0</v>
      </c>
      <c r="E2341" s="4"/>
      <c r="F2341" s="5">
        <f t="shared" si="1"/>
        <v>990.672</v>
      </c>
      <c r="G2341" s="6">
        <f t="shared" si="2"/>
        <v>1.017206341</v>
      </c>
      <c r="H2341" s="6">
        <f t="shared" si="3"/>
        <v>1.395769228</v>
      </c>
      <c r="I2341" s="5" t="b">
        <f t="shared" si="4"/>
        <v>0</v>
      </c>
      <c r="J2341" s="48">
        <f t="shared" si="5"/>
        <v>0</v>
      </c>
      <c r="K2341" s="4">
        <f t="shared" si="6"/>
        <v>-53</v>
      </c>
      <c r="L2341" s="7">
        <f t="shared" si="7"/>
        <v>0.0003395808915</v>
      </c>
      <c r="M2341" s="50" t="b">
        <f t="shared" si="8"/>
        <v>0</v>
      </c>
      <c r="N2341" s="50" t="b">
        <f t="shared" si="9"/>
        <v>0</v>
      </c>
      <c r="O2341" s="50">
        <f t="shared" si="10"/>
        <v>1</v>
      </c>
      <c r="P2341" s="4">
        <f t="shared" si="39"/>
        <v>338100</v>
      </c>
      <c r="Q2341" s="21">
        <f t="shared" si="31"/>
        <v>4</v>
      </c>
      <c r="V2341" s="52"/>
      <c r="W2341" s="53" t="str">
        <f t="shared" si="33"/>
        <v/>
      </c>
      <c r="AE2341" s="16"/>
      <c r="AF2341" s="17" t="str">
        <f t="shared" si="30"/>
        <v>#VALUE!</v>
      </c>
      <c r="AG2341" s="17" t="str">
        <f t="shared" si="22"/>
        <v>#N/A</v>
      </c>
      <c r="AH2341" s="17" t="str">
        <f t="shared" si="23"/>
        <v>#N/A</v>
      </c>
      <c r="AI2341" s="34">
        <f t="shared" si="24"/>
        <v>1</v>
      </c>
      <c r="AJ2341" s="18">
        <f t="shared" si="25"/>
        <v>8216.01</v>
      </c>
      <c r="AK2341" s="18">
        <f t="shared" si="26"/>
        <v>7987.7875</v>
      </c>
      <c r="AL2341" s="18">
        <f t="shared" si="27"/>
        <v>7759.565</v>
      </c>
    </row>
    <row r="2342" ht="12.75" customHeight="1">
      <c r="A2342" s="1">
        <v>41981.0</v>
      </c>
      <c r="B2342" s="2">
        <v>921.07</v>
      </c>
      <c r="C2342" s="3">
        <v>9187.29</v>
      </c>
      <c r="D2342" s="2">
        <v>9185.0</v>
      </c>
      <c r="E2342" s="4"/>
      <c r="F2342" s="5">
        <f t="shared" si="1"/>
        <v>1005.486</v>
      </c>
      <c r="G2342" s="6">
        <f t="shared" si="2"/>
        <v>1.023544228</v>
      </c>
      <c r="H2342" s="6">
        <f t="shared" si="3"/>
        <v>1.401906084</v>
      </c>
      <c r="I2342" s="5" t="b">
        <f t="shared" si="4"/>
        <v>0</v>
      </c>
      <c r="J2342" s="48">
        <f t="shared" si="5"/>
        <v>0</v>
      </c>
      <c r="K2342" s="4">
        <f t="shared" si="6"/>
        <v>-31</v>
      </c>
      <c r="L2342" s="7">
        <f t="shared" si="7"/>
        <v>-0.000249257398</v>
      </c>
      <c r="M2342" s="50" t="b">
        <f t="shared" si="8"/>
        <v>0</v>
      </c>
      <c r="N2342" s="50" t="b">
        <f t="shared" si="9"/>
        <v>0</v>
      </c>
      <c r="O2342" s="50">
        <f t="shared" si="10"/>
        <v>1</v>
      </c>
      <c r="P2342" s="4">
        <f t="shared" si="39"/>
        <v>348700</v>
      </c>
      <c r="Q2342" s="21">
        <f t="shared" si="31"/>
        <v>4</v>
      </c>
      <c r="V2342" s="52"/>
      <c r="W2342" s="53" t="str">
        <f t="shared" si="33"/>
        <v/>
      </c>
      <c r="AE2342" s="16"/>
      <c r="AF2342" s="17" t="str">
        <f t="shared" si="30"/>
        <v>#VALUE!</v>
      </c>
      <c r="AG2342" s="17" t="str">
        <f t="shared" si="22"/>
        <v>#N/A</v>
      </c>
      <c r="AH2342" s="17" t="str">
        <f t="shared" si="23"/>
        <v>#N/A</v>
      </c>
      <c r="AI2342" s="34">
        <f t="shared" si="24"/>
        <v>1</v>
      </c>
      <c r="AJ2342" s="18">
        <f t="shared" si="25"/>
        <v>8268.561</v>
      </c>
      <c r="AK2342" s="18">
        <f t="shared" si="26"/>
        <v>8038.87875</v>
      </c>
      <c r="AL2342" s="18">
        <f t="shared" si="27"/>
        <v>7809.1965</v>
      </c>
    </row>
    <row r="2343" ht="12.75" customHeight="1">
      <c r="A2343" s="1">
        <v>41978.0</v>
      </c>
      <c r="B2343" s="2">
        <v>977.7</v>
      </c>
      <c r="C2343" s="3">
        <v>9206.57</v>
      </c>
      <c r="D2343" s="2">
        <v>9216.0</v>
      </c>
      <c r="E2343" s="4"/>
      <c r="F2343" s="5">
        <f t="shared" si="1"/>
        <v>997.27</v>
      </c>
      <c r="G2343" s="6">
        <f t="shared" si="2"/>
        <v>1.025623839</v>
      </c>
      <c r="H2343" s="6">
        <f t="shared" si="3"/>
        <v>1.405317602</v>
      </c>
      <c r="I2343" s="5" t="b">
        <f t="shared" si="4"/>
        <v>0</v>
      </c>
      <c r="J2343" s="48">
        <f t="shared" si="5"/>
        <v>0</v>
      </c>
      <c r="K2343" s="4">
        <f t="shared" si="6"/>
        <v>-4</v>
      </c>
      <c r="L2343" s="7">
        <f t="shared" si="7"/>
        <v>0.001024268539</v>
      </c>
      <c r="M2343" s="50" t="b">
        <f t="shared" si="8"/>
        <v>0</v>
      </c>
      <c r="N2343" s="50" t="b">
        <f t="shared" si="9"/>
        <v>0</v>
      </c>
      <c r="O2343" s="50">
        <f t="shared" si="10"/>
        <v>-1</v>
      </c>
      <c r="P2343" s="4">
        <f t="shared" si="39"/>
        <v>342500</v>
      </c>
      <c r="Q2343" s="21">
        <f t="shared" si="31"/>
        <v>-4</v>
      </c>
      <c r="V2343" s="52"/>
      <c r="W2343" s="53" t="str">
        <f t="shared" si="33"/>
        <v/>
      </c>
      <c r="AE2343" s="16"/>
      <c r="AF2343" s="17" t="str">
        <f t="shared" si="30"/>
        <v>#VALUE!</v>
      </c>
      <c r="AG2343" s="17" t="str">
        <f t="shared" si="22"/>
        <v>#N/A</v>
      </c>
      <c r="AH2343" s="17" t="str">
        <f t="shared" si="23"/>
        <v>#N/A</v>
      </c>
      <c r="AI2343" s="34">
        <f t="shared" si="24"/>
        <v>1</v>
      </c>
      <c r="AJ2343" s="18">
        <f t="shared" si="25"/>
        <v>8285.913</v>
      </c>
      <c r="AK2343" s="18">
        <f t="shared" si="26"/>
        <v>8055.74875</v>
      </c>
      <c r="AL2343" s="18">
        <f t="shared" si="27"/>
        <v>7825.5845</v>
      </c>
    </row>
    <row r="2344" ht="12.75" customHeight="1">
      <c r="A2344" s="1">
        <v>41977.0</v>
      </c>
      <c r="B2344" s="2">
        <v>1034.56</v>
      </c>
      <c r="C2344" s="3">
        <v>9225.11</v>
      </c>
      <c r="D2344" s="2">
        <v>9220.0</v>
      </c>
      <c r="E2344" s="4"/>
      <c r="F2344" s="5">
        <f t="shared" si="1"/>
        <v>942.936</v>
      </c>
      <c r="G2344" s="6">
        <f t="shared" si="2"/>
        <v>1.027467203</v>
      </c>
      <c r="H2344" s="6">
        <f t="shared" si="3"/>
        <v>1.413004465</v>
      </c>
      <c r="I2344" s="5" t="b">
        <f t="shared" si="4"/>
        <v>0</v>
      </c>
      <c r="J2344" s="48">
        <f t="shared" si="5"/>
        <v>0</v>
      </c>
      <c r="K2344" s="4">
        <f t="shared" si="6"/>
        <v>9</v>
      </c>
      <c r="L2344" s="7">
        <f t="shared" si="7"/>
        <v>-0.0005539229343</v>
      </c>
      <c r="M2344" s="50" t="b">
        <f t="shared" si="8"/>
        <v>0</v>
      </c>
      <c r="N2344" s="50" t="b">
        <f t="shared" si="9"/>
        <v>0</v>
      </c>
      <c r="O2344" s="50">
        <f t="shared" si="10"/>
        <v>1</v>
      </c>
      <c r="P2344" s="4">
        <f t="shared" si="39"/>
        <v>343300</v>
      </c>
      <c r="Q2344" s="21">
        <f t="shared" si="31"/>
        <v>4</v>
      </c>
      <c r="V2344" s="52"/>
      <c r="W2344" s="53" t="str">
        <f t="shared" si="33"/>
        <v/>
      </c>
      <c r="AE2344" s="16"/>
      <c r="AF2344" s="17" t="str">
        <f t="shared" si="30"/>
        <v>#VALUE!</v>
      </c>
      <c r="AG2344" s="17" t="str">
        <f t="shared" si="22"/>
        <v>#N/A</v>
      </c>
      <c r="AH2344" s="17" t="str">
        <f t="shared" si="23"/>
        <v>#N/A</v>
      </c>
      <c r="AI2344" s="34">
        <f t="shared" si="24"/>
        <v>1</v>
      </c>
      <c r="AJ2344" s="18">
        <f t="shared" si="25"/>
        <v>8302.599</v>
      </c>
      <c r="AK2344" s="18">
        <f t="shared" si="26"/>
        <v>8071.97125</v>
      </c>
      <c r="AL2344" s="18">
        <f t="shared" si="27"/>
        <v>7841.3435</v>
      </c>
    </row>
    <row r="2345" ht="12.75" customHeight="1">
      <c r="A2345" s="1">
        <v>41976.0</v>
      </c>
      <c r="B2345" s="2">
        <v>1144.3</v>
      </c>
      <c r="C2345" s="3">
        <v>9175.26</v>
      </c>
      <c r="D2345" s="2">
        <v>9211.0</v>
      </c>
      <c r="E2345" s="4"/>
      <c r="F2345" s="5">
        <f t="shared" si="1"/>
        <v>901.444</v>
      </c>
      <c r="G2345" s="6">
        <f t="shared" si="2"/>
        <v>1.021663762</v>
      </c>
      <c r="H2345" s="6">
        <f t="shared" si="3"/>
        <v>1.420567461</v>
      </c>
      <c r="I2345" s="5" t="b">
        <f t="shared" si="4"/>
        <v>0</v>
      </c>
      <c r="J2345" s="48">
        <f t="shared" si="5"/>
        <v>0</v>
      </c>
      <c r="K2345" s="4">
        <f t="shared" si="6"/>
        <v>180</v>
      </c>
      <c r="L2345" s="7">
        <f t="shared" si="7"/>
        <v>0.003895257464</v>
      </c>
      <c r="M2345" s="50" t="b">
        <f t="shared" si="8"/>
        <v>0</v>
      </c>
      <c r="N2345" s="50" t="b">
        <f t="shared" si="9"/>
        <v>0</v>
      </c>
      <c r="O2345" s="50">
        <f t="shared" si="10"/>
        <v>-1</v>
      </c>
      <c r="P2345" s="4">
        <f t="shared" si="39"/>
        <v>345100</v>
      </c>
      <c r="Q2345" s="21">
        <f t="shared" si="31"/>
        <v>-4</v>
      </c>
      <c r="V2345" s="52"/>
      <c r="W2345" s="53" t="str">
        <f t="shared" si="33"/>
        <v/>
      </c>
      <c r="AE2345" s="16"/>
      <c r="AF2345" s="17" t="str">
        <f t="shared" si="30"/>
        <v>#VALUE!</v>
      </c>
      <c r="AG2345" s="17" t="str">
        <f t="shared" si="22"/>
        <v>#N/A</v>
      </c>
      <c r="AH2345" s="17" t="str">
        <f t="shared" si="23"/>
        <v>#N/A</v>
      </c>
      <c r="AI2345" s="34">
        <f t="shared" si="24"/>
        <v>1</v>
      </c>
      <c r="AJ2345" s="18">
        <f t="shared" si="25"/>
        <v>8257.734</v>
      </c>
      <c r="AK2345" s="18">
        <f t="shared" si="26"/>
        <v>8028.3525</v>
      </c>
      <c r="AL2345" s="18">
        <f t="shared" si="27"/>
        <v>7798.971</v>
      </c>
    </row>
    <row r="2346" ht="12.75" customHeight="1">
      <c r="A2346" s="1">
        <v>41975.0</v>
      </c>
      <c r="B2346" s="2">
        <v>949.8</v>
      </c>
      <c r="C2346" s="3">
        <v>9034.79</v>
      </c>
      <c r="D2346" s="2">
        <v>9031.0</v>
      </c>
      <c r="E2346" s="4"/>
      <c r="F2346" s="5">
        <f t="shared" si="1"/>
        <v>821.842</v>
      </c>
      <c r="G2346" s="6">
        <f t="shared" si="2"/>
        <v>1.005538175</v>
      </c>
      <c r="H2346" s="6">
        <f t="shared" si="3"/>
        <v>1.187859273</v>
      </c>
      <c r="I2346" s="5" t="b">
        <f t="shared" si="4"/>
        <v>0</v>
      </c>
      <c r="J2346" s="48">
        <f t="shared" si="5"/>
        <v>0</v>
      </c>
      <c r="K2346" s="4">
        <f t="shared" si="6"/>
        <v>-88</v>
      </c>
      <c r="L2346" s="7">
        <f t="shared" si="7"/>
        <v>-0.0004194895509</v>
      </c>
      <c r="M2346" s="50" t="b">
        <f t="shared" si="8"/>
        <v>0</v>
      </c>
      <c r="N2346" s="50" t="b">
        <f t="shared" si="9"/>
        <v>0</v>
      </c>
      <c r="O2346" s="50">
        <f t="shared" si="10"/>
        <v>1</v>
      </c>
      <c r="P2346" s="4">
        <f t="shared" si="39"/>
        <v>318100</v>
      </c>
      <c r="Q2346" s="21">
        <f t="shared" si="31"/>
        <v>3</v>
      </c>
      <c r="V2346" s="52"/>
      <c r="W2346" s="53" t="str">
        <f t="shared" si="33"/>
        <v/>
      </c>
      <c r="AE2346" s="16"/>
      <c r="AF2346" s="17" t="str">
        <f t="shared" si="30"/>
        <v>#VALUE!</v>
      </c>
      <c r="AG2346" s="17" t="str">
        <f t="shared" si="22"/>
        <v>#N/A</v>
      </c>
      <c r="AH2346" s="17" t="str">
        <f t="shared" si="23"/>
        <v>#N/A</v>
      </c>
      <c r="AI2346" s="34">
        <f t="shared" si="24"/>
        <v>1</v>
      </c>
      <c r="AJ2346" s="18">
        <f t="shared" si="25"/>
        <v>8131.311</v>
      </c>
      <c r="AK2346" s="18">
        <f t="shared" si="26"/>
        <v>7905.44125</v>
      </c>
      <c r="AL2346" s="18">
        <f t="shared" si="27"/>
        <v>7679.5715</v>
      </c>
    </row>
    <row r="2347" ht="12.75" customHeight="1">
      <c r="A2347" s="1">
        <v>41974.0</v>
      </c>
      <c r="B2347" s="2">
        <v>879.99</v>
      </c>
      <c r="C2347" s="3">
        <v>9117.71</v>
      </c>
      <c r="D2347" s="2">
        <v>9119.0</v>
      </c>
      <c r="E2347" s="4"/>
      <c r="F2347" s="5">
        <f t="shared" si="1"/>
        <v>806.532</v>
      </c>
      <c r="G2347" s="6">
        <f t="shared" si="2"/>
        <v>1.014064954</v>
      </c>
      <c r="H2347" s="6">
        <f t="shared" si="3"/>
        <v>1.106190695</v>
      </c>
      <c r="I2347" s="5" t="b">
        <f t="shared" si="4"/>
        <v>0</v>
      </c>
      <c r="J2347" s="48">
        <f t="shared" si="5"/>
        <v>0</v>
      </c>
      <c r="K2347" s="4">
        <f t="shared" si="6"/>
        <v>-62</v>
      </c>
      <c r="L2347" s="7">
        <f t="shared" si="7"/>
        <v>0.0001414828943</v>
      </c>
      <c r="M2347" s="50" t="b">
        <f t="shared" si="8"/>
        <v>0</v>
      </c>
      <c r="N2347" s="50" t="b">
        <f t="shared" si="9"/>
        <v>0</v>
      </c>
      <c r="O2347" s="50">
        <f t="shared" si="10"/>
        <v>1</v>
      </c>
      <c r="P2347" s="4">
        <f t="shared" si="39"/>
        <v>331300</v>
      </c>
      <c r="Q2347" s="21">
        <f t="shared" si="31"/>
        <v>3</v>
      </c>
      <c r="V2347" s="52"/>
      <c r="W2347" s="53" t="str">
        <f t="shared" si="33"/>
        <v/>
      </c>
      <c r="AE2347" s="16"/>
      <c r="AF2347" s="17" t="str">
        <f t="shared" si="30"/>
        <v>#VALUE!</v>
      </c>
      <c r="AG2347" s="17" t="str">
        <f t="shared" si="22"/>
        <v>#N/A</v>
      </c>
      <c r="AH2347" s="17" t="str">
        <f t="shared" si="23"/>
        <v>#N/A</v>
      </c>
      <c r="AI2347" s="34">
        <f t="shared" si="24"/>
        <v>1</v>
      </c>
      <c r="AJ2347" s="18">
        <f t="shared" si="25"/>
        <v>8205.939</v>
      </c>
      <c r="AK2347" s="18">
        <f t="shared" si="26"/>
        <v>7977.99625</v>
      </c>
      <c r="AL2347" s="18">
        <f t="shared" si="27"/>
        <v>7750.0535</v>
      </c>
    </row>
    <row r="2348" ht="12.75" customHeight="1">
      <c r="A2348" s="1">
        <v>41971.0</v>
      </c>
      <c r="B2348" s="2">
        <v>706.03</v>
      </c>
      <c r="C2348" s="3">
        <v>9187.15</v>
      </c>
      <c r="D2348" s="2">
        <v>9181.0</v>
      </c>
      <c r="E2348" s="4"/>
      <c r="F2348" s="5">
        <f t="shared" si="1"/>
        <v>782.79</v>
      </c>
      <c r="G2348" s="6">
        <f t="shared" si="2"/>
        <v>1.021198972</v>
      </c>
      <c r="H2348" s="6">
        <f t="shared" si="3"/>
        <v>1.101139662</v>
      </c>
      <c r="I2348" s="5" t="b">
        <f t="shared" si="4"/>
        <v>0</v>
      </c>
      <c r="J2348" s="48">
        <f t="shared" si="5"/>
        <v>0</v>
      </c>
      <c r="K2348" s="4">
        <f t="shared" si="6"/>
        <v>5</v>
      </c>
      <c r="L2348" s="7">
        <f t="shared" si="7"/>
        <v>-0.0006694132566</v>
      </c>
      <c r="M2348" s="50" t="b">
        <f t="shared" si="8"/>
        <v>0</v>
      </c>
      <c r="N2348" s="50" t="b">
        <f t="shared" si="9"/>
        <v>0</v>
      </c>
      <c r="O2348" s="50">
        <f t="shared" si="10"/>
        <v>-1</v>
      </c>
      <c r="P2348" s="4">
        <f t="shared" si="39"/>
        <v>322000</v>
      </c>
      <c r="Q2348" s="21">
        <f t="shared" si="31"/>
        <v>-3</v>
      </c>
      <c r="V2348" s="52"/>
      <c r="W2348" s="53" t="str">
        <f t="shared" si="33"/>
        <v/>
      </c>
      <c r="AE2348" s="16"/>
      <c r="AF2348" s="17" t="str">
        <f t="shared" si="30"/>
        <v>#VALUE!</v>
      </c>
      <c r="AG2348" s="17" t="str">
        <f t="shared" si="22"/>
        <v>#N/A</v>
      </c>
      <c r="AH2348" s="17" t="str">
        <f t="shared" si="23"/>
        <v>#N/A</v>
      </c>
      <c r="AI2348" s="34">
        <f t="shared" si="24"/>
        <v>1</v>
      </c>
      <c r="AJ2348" s="18">
        <f t="shared" si="25"/>
        <v>8268.435</v>
      </c>
      <c r="AK2348" s="18">
        <f t="shared" si="26"/>
        <v>8038.75625</v>
      </c>
      <c r="AL2348" s="18">
        <f t="shared" si="27"/>
        <v>7809.0775</v>
      </c>
    </row>
    <row r="2349" ht="12.75" customHeight="1">
      <c r="A2349" s="1">
        <v>41970.0</v>
      </c>
      <c r="B2349" s="2">
        <v>827.1</v>
      </c>
      <c r="C2349" s="3">
        <v>9165.31</v>
      </c>
      <c r="D2349" s="2">
        <v>9176.0</v>
      </c>
      <c r="E2349" s="4"/>
      <c r="F2349" s="5">
        <f t="shared" si="1"/>
        <v>799.284</v>
      </c>
      <c r="G2349" s="6">
        <f t="shared" si="2"/>
        <v>1.018274832</v>
      </c>
      <c r="H2349" s="6">
        <f t="shared" si="3"/>
        <v>1.09703166</v>
      </c>
      <c r="I2349" s="5" t="b">
        <f t="shared" si="4"/>
        <v>0</v>
      </c>
      <c r="J2349" s="48">
        <f t="shared" si="5"/>
        <v>0</v>
      </c>
      <c r="K2349" s="4">
        <f t="shared" si="6"/>
        <v>53</v>
      </c>
      <c r="L2349" s="7">
        <f t="shared" si="7"/>
        <v>0.001166354439</v>
      </c>
      <c r="M2349" s="50" t="b">
        <f t="shared" si="8"/>
        <v>0</v>
      </c>
      <c r="N2349" s="50" t="b">
        <f t="shared" si="9"/>
        <v>0</v>
      </c>
      <c r="O2349" s="50">
        <f t="shared" si="10"/>
        <v>-1</v>
      </c>
      <c r="P2349" s="4">
        <f t="shared" si="39"/>
        <v>322750</v>
      </c>
      <c r="Q2349" s="21">
        <f t="shared" si="31"/>
        <v>-3</v>
      </c>
      <c r="V2349" s="52"/>
      <c r="W2349" s="53" t="str">
        <f t="shared" si="33"/>
        <v/>
      </c>
      <c r="AE2349" s="16"/>
      <c r="AF2349" s="17" t="str">
        <f t="shared" si="30"/>
        <v>#VALUE!</v>
      </c>
      <c r="AG2349" s="17" t="str">
        <f t="shared" si="22"/>
        <v>#N/A</v>
      </c>
      <c r="AH2349" s="17" t="str">
        <f t="shared" si="23"/>
        <v>#N/A</v>
      </c>
      <c r="AI2349" s="34">
        <f t="shared" si="24"/>
        <v>1</v>
      </c>
      <c r="AJ2349" s="18">
        <f t="shared" si="25"/>
        <v>8248.779</v>
      </c>
      <c r="AK2349" s="18">
        <f t="shared" si="26"/>
        <v>8019.64625</v>
      </c>
      <c r="AL2349" s="18">
        <f t="shared" si="27"/>
        <v>7790.5135</v>
      </c>
    </row>
    <row r="2350" ht="12.75" customHeight="1">
      <c r="A2350" s="1">
        <v>41969.0</v>
      </c>
      <c r="B2350" s="2">
        <v>746.29</v>
      </c>
      <c r="C2350" s="3">
        <v>9122.39</v>
      </c>
      <c r="D2350" s="2">
        <v>9123.0</v>
      </c>
      <c r="E2350" s="4"/>
      <c r="F2350" s="5">
        <f t="shared" si="1"/>
        <v>814.698</v>
      </c>
      <c r="G2350" s="6">
        <f t="shared" si="2"/>
        <v>1.013066654</v>
      </c>
      <c r="H2350" s="6">
        <f t="shared" si="3"/>
        <v>1.134659182</v>
      </c>
      <c r="I2350" s="5" t="b">
        <f t="shared" si="4"/>
        <v>0</v>
      </c>
      <c r="J2350" s="48">
        <f t="shared" si="5"/>
        <v>0</v>
      </c>
      <c r="K2350" s="4">
        <f t="shared" si="6"/>
        <v>16</v>
      </c>
      <c r="L2350" s="7">
        <f t="shared" si="7"/>
        <v>0.00006686844127</v>
      </c>
      <c r="M2350" s="50" t="b">
        <f t="shared" si="8"/>
        <v>0</v>
      </c>
      <c r="N2350" s="50" t="b">
        <f t="shared" si="9"/>
        <v>0</v>
      </c>
      <c r="O2350" s="50">
        <f t="shared" si="10"/>
        <v>-1</v>
      </c>
      <c r="P2350" s="4">
        <f t="shared" si="39"/>
        <v>330700</v>
      </c>
      <c r="Q2350" s="21">
        <f t="shared" si="31"/>
        <v>-3</v>
      </c>
      <c r="V2350" s="52"/>
      <c r="W2350" s="53" t="str">
        <f t="shared" si="33"/>
        <v/>
      </c>
      <c r="AE2350" s="16"/>
      <c r="AF2350" s="17" t="str">
        <f t="shared" si="30"/>
        <v>#VALUE!</v>
      </c>
      <c r="AG2350" s="17" t="str">
        <f t="shared" si="22"/>
        <v>#N/A</v>
      </c>
      <c r="AH2350" s="17" t="str">
        <f t="shared" si="23"/>
        <v>#N/A</v>
      </c>
      <c r="AI2350" s="34">
        <f t="shared" si="24"/>
        <v>1</v>
      </c>
      <c r="AJ2350" s="18">
        <f t="shared" si="25"/>
        <v>8210.151</v>
      </c>
      <c r="AK2350" s="18">
        <f t="shared" si="26"/>
        <v>7982.09125</v>
      </c>
      <c r="AL2350" s="18">
        <f t="shared" si="27"/>
        <v>7754.0315</v>
      </c>
    </row>
    <row r="2351" ht="12.75" customHeight="1">
      <c r="A2351" s="1">
        <v>41968.0</v>
      </c>
      <c r="B2351" s="2">
        <v>873.25</v>
      </c>
      <c r="C2351" s="3">
        <v>9116.24</v>
      </c>
      <c r="D2351" s="2">
        <v>9107.0</v>
      </c>
      <c r="E2351" s="4"/>
      <c r="F2351" s="5">
        <f t="shared" si="1"/>
        <v>847.898</v>
      </c>
      <c r="G2351" s="6">
        <f t="shared" si="2"/>
        <v>1.011652171</v>
      </c>
      <c r="H2351" s="6">
        <f t="shared" si="3"/>
        <v>1.141998174</v>
      </c>
      <c r="I2351" s="5" t="b">
        <f t="shared" si="4"/>
        <v>0</v>
      </c>
      <c r="J2351" s="48">
        <f t="shared" si="5"/>
        <v>0</v>
      </c>
      <c r="K2351" s="4">
        <f t="shared" si="6"/>
        <v>-23</v>
      </c>
      <c r="L2351" s="7">
        <f t="shared" si="7"/>
        <v>-0.001013575772</v>
      </c>
      <c r="M2351" s="50" t="b">
        <f t="shared" si="8"/>
        <v>0</v>
      </c>
      <c r="N2351" s="50" t="b">
        <f t="shared" si="9"/>
        <v>0</v>
      </c>
      <c r="O2351" s="50">
        <f t="shared" si="10"/>
        <v>1</v>
      </c>
      <c r="P2351" s="4">
        <f t="shared" si="39"/>
        <v>328300</v>
      </c>
      <c r="Q2351" s="21">
        <f t="shared" si="31"/>
        <v>3</v>
      </c>
      <c r="V2351" s="52"/>
      <c r="W2351" s="53" t="str">
        <f t="shared" si="33"/>
        <v/>
      </c>
      <c r="AE2351" s="16"/>
      <c r="AF2351" s="17" t="str">
        <f t="shared" si="30"/>
        <v>#VALUE!</v>
      </c>
      <c r="AG2351" s="17" t="str">
        <f t="shared" si="22"/>
        <v>#N/A</v>
      </c>
      <c r="AH2351" s="17" t="str">
        <f t="shared" si="23"/>
        <v>#N/A</v>
      </c>
      <c r="AI2351" s="34">
        <f t="shared" si="24"/>
        <v>1</v>
      </c>
      <c r="AJ2351" s="18">
        <f t="shared" si="25"/>
        <v>8204.616</v>
      </c>
      <c r="AK2351" s="18">
        <f t="shared" si="26"/>
        <v>7976.71</v>
      </c>
      <c r="AL2351" s="18">
        <f t="shared" si="27"/>
        <v>7748.804</v>
      </c>
    </row>
    <row r="2352" ht="12.75" customHeight="1">
      <c r="A2352" s="1">
        <v>41967.0</v>
      </c>
      <c r="B2352" s="2">
        <v>761.28</v>
      </c>
      <c r="C2352" s="3">
        <v>9122.33</v>
      </c>
      <c r="D2352" s="2">
        <v>9130.0</v>
      </c>
      <c r="E2352" s="4"/>
      <c r="F2352" s="5">
        <f t="shared" si="1"/>
        <v>830.68</v>
      </c>
      <c r="G2352" s="6">
        <f t="shared" si="2"/>
        <v>1.011729142</v>
      </c>
      <c r="H2352" s="6">
        <f t="shared" si="3"/>
        <v>1.141641376</v>
      </c>
      <c r="I2352" s="5" t="b">
        <f t="shared" si="4"/>
        <v>0</v>
      </c>
      <c r="J2352" s="48">
        <f t="shared" si="5"/>
        <v>0</v>
      </c>
      <c r="K2352" s="4">
        <f t="shared" si="6"/>
        <v>27</v>
      </c>
      <c r="L2352" s="7">
        <f t="shared" si="7"/>
        <v>0.0008407939638</v>
      </c>
      <c r="M2352" s="50" t="b">
        <f t="shared" si="8"/>
        <v>0</v>
      </c>
      <c r="N2352" s="50" t="b">
        <f t="shared" si="9"/>
        <v>0</v>
      </c>
      <c r="O2352" s="50">
        <f t="shared" si="10"/>
        <v>-1</v>
      </c>
      <c r="P2352" s="4">
        <f t="shared" si="39"/>
        <v>324850</v>
      </c>
      <c r="Q2352" s="21">
        <f t="shared" si="31"/>
        <v>-3</v>
      </c>
      <c r="V2352" s="52"/>
      <c r="W2352" s="53" t="str">
        <f t="shared" si="33"/>
        <v/>
      </c>
      <c r="AE2352" s="16"/>
      <c r="AF2352" s="17" t="str">
        <f t="shared" si="30"/>
        <v>#VALUE!</v>
      </c>
      <c r="AG2352" s="17" t="str">
        <f t="shared" si="22"/>
        <v>#N/A</v>
      </c>
      <c r="AH2352" s="17" t="str">
        <f t="shared" si="23"/>
        <v>#N/A</v>
      </c>
      <c r="AI2352" s="34">
        <f t="shared" si="24"/>
        <v>1</v>
      </c>
      <c r="AJ2352" s="18">
        <f t="shared" si="25"/>
        <v>8210.097</v>
      </c>
      <c r="AK2352" s="18">
        <f t="shared" si="26"/>
        <v>7982.03875</v>
      </c>
      <c r="AL2352" s="18">
        <f t="shared" si="27"/>
        <v>7753.9805</v>
      </c>
    </row>
    <row r="2353" ht="12.75" customHeight="1">
      <c r="A2353" s="1">
        <v>41964.0</v>
      </c>
      <c r="B2353" s="2">
        <v>788.5</v>
      </c>
      <c r="C2353" s="3">
        <v>9091.53</v>
      </c>
      <c r="D2353" s="2">
        <v>9103.0</v>
      </c>
      <c r="E2353" s="4"/>
      <c r="F2353" s="5">
        <f t="shared" si="1"/>
        <v>823.382</v>
      </c>
      <c r="G2353" s="6">
        <f t="shared" si="2"/>
        <v>1.007650054</v>
      </c>
      <c r="H2353" s="6">
        <f t="shared" si="3"/>
        <v>1.136032795</v>
      </c>
      <c r="I2353" s="5" t="b">
        <f t="shared" si="4"/>
        <v>0</v>
      </c>
      <c r="J2353" s="48">
        <f t="shared" si="5"/>
        <v>0</v>
      </c>
      <c r="K2353" s="4">
        <f t="shared" si="6"/>
        <v>10</v>
      </c>
      <c r="L2353" s="7">
        <f t="shared" si="7"/>
        <v>0.001261613832</v>
      </c>
      <c r="M2353" s="50" t="b">
        <f t="shared" si="8"/>
        <v>0</v>
      </c>
      <c r="N2353" s="50" t="b">
        <f t="shared" si="9"/>
        <v>0</v>
      </c>
      <c r="O2353" s="50">
        <f t="shared" si="10"/>
        <v>-1</v>
      </c>
      <c r="P2353" s="4">
        <f t="shared" si="39"/>
        <v>328900</v>
      </c>
      <c r="Q2353" s="21">
        <f t="shared" si="31"/>
        <v>-3</v>
      </c>
      <c r="V2353" s="52"/>
      <c r="W2353" s="53" t="str">
        <f t="shared" si="33"/>
        <v/>
      </c>
      <c r="AE2353" s="16"/>
      <c r="AF2353" s="17" t="str">
        <f t="shared" si="30"/>
        <v>#VALUE!</v>
      </c>
      <c r="AG2353" s="17" t="str">
        <f t="shared" si="22"/>
        <v>#N/A</v>
      </c>
      <c r="AH2353" s="17" t="str">
        <f t="shared" si="23"/>
        <v>#N/A</v>
      </c>
      <c r="AI2353" s="34">
        <f t="shared" si="24"/>
        <v>1</v>
      </c>
      <c r="AJ2353" s="18">
        <f t="shared" si="25"/>
        <v>8182.377</v>
      </c>
      <c r="AK2353" s="18">
        <f t="shared" si="26"/>
        <v>7955.08875</v>
      </c>
      <c r="AL2353" s="18">
        <f t="shared" si="27"/>
        <v>7727.8005</v>
      </c>
    </row>
    <row r="2354" ht="12.75" customHeight="1">
      <c r="A2354" s="1">
        <v>41963.0</v>
      </c>
      <c r="B2354" s="2">
        <v>904.17</v>
      </c>
      <c r="C2354" s="3">
        <v>9078.87</v>
      </c>
      <c r="D2354" s="2">
        <v>9093.0</v>
      </c>
      <c r="E2354" s="4"/>
      <c r="F2354" s="5">
        <f t="shared" si="1"/>
        <v>812.886</v>
      </c>
      <c r="G2354" s="6">
        <f t="shared" si="2"/>
        <v>1.005514961</v>
      </c>
      <c r="H2354" s="6">
        <f t="shared" si="3"/>
        <v>1.127518421</v>
      </c>
      <c r="I2354" s="5" t="b">
        <f t="shared" si="4"/>
        <v>0</v>
      </c>
      <c r="J2354" s="48">
        <f t="shared" si="5"/>
        <v>0</v>
      </c>
      <c r="K2354" s="4">
        <f t="shared" si="6"/>
        <v>140</v>
      </c>
      <c r="L2354" s="7">
        <f t="shared" si="7"/>
        <v>0.001556361089</v>
      </c>
      <c r="M2354" s="50" t="b">
        <f t="shared" si="8"/>
        <v>0</v>
      </c>
      <c r="N2354" s="50" t="b">
        <f t="shared" si="9"/>
        <v>0</v>
      </c>
      <c r="O2354" s="50">
        <f t="shared" si="10"/>
        <v>-1</v>
      </c>
      <c r="P2354" s="4">
        <f t="shared" si="39"/>
        <v>330400</v>
      </c>
      <c r="Q2354" s="21">
        <f t="shared" si="31"/>
        <v>-3</v>
      </c>
      <c r="V2354" s="52"/>
      <c r="W2354" s="53" t="str">
        <f t="shared" si="33"/>
        <v/>
      </c>
      <c r="AE2354" s="16"/>
      <c r="AF2354" s="17" t="str">
        <f t="shared" si="30"/>
        <v>#VALUE!</v>
      </c>
      <c r="AG2354" s="17" t="str">
        <f t="shared" si="22"/>
        <v>#N/A</v>
      </c>
      <c r="AH2354" s="17" t="str">
        <f t="shared" si="23"/>
        <v>#N/A</v>
      </c>
      <c r="AI2354" s="34">
        <f t="shared" si="24"/>
        <v>1</v>
      </c>
      <c r="AJ2354" s="18">
        <f t="shared" si="25"/>
        <v>8170.983</v>
      </c>
      <c r="AK2354" s="18">
        <f t="shared" si="26"/>
        <v>7944.01125</v>
      </c>
      <c r="AL2354" s="18">
        <f t="shared" si="27"/>
        <v>7717.0395</v>
      </c>
    </row>
    <row r="2355" ht="12.75" customHeight="1">
      <c r="A2355" s="1">
        <v>41962.0</v>
      </c>
      <c r="B2355" s="2">
        <v>912.29</v>
      </c>
      <c r="C2355" s="3">
        <v>8963.24</v>
      </c>
      <c r="D2355" s="2">
        <v>8953.0</v>
      </c>
      <c r="E2355" s="4"/>
      <c r="F2355" s="5">
        <f t="shared" si="1"/>
        <v>769.536</v>
      </c>
      <c r="G2355" s="6">
        <f t="shared" si="2"/>
        <v>0.9921315109</v>
      </c>
      <c r="H2355" s="6">
        <f t="shared" si="3"/>
        <v>1.127717265</v>
      </c>
      <c r="I2355" s="5" t="b">
        <f t="shared" si="4"/>
        <v>1</v>
      </c>
      <c r="J2355" s="48">
        <f t="shared" si="5"/>
        <v>0</v>
      </c>
      <c r="K2355" s="4">
        <f t="shared" si="6"/>
        <v>81</v>
      </c>
      <c r="L2355" s="7">
        <f t="shared" si="7"/>
        <v>-0.001142444027</v>
      </c>
      <c r="M2355" s="50" t="b">
        <f t="shared" si="8"/>
        <v>0</v>
      </c>
      <c r="N2355" s="50" t="b">
        <f t="shared" si="9"/>
        <v>0</v>
      </c>
      <c r="O2355" s="50">
        <f t="shared" si="10"/>
        <v>1</v>
      </c>
      <c r="P2355" s="4">
        <f t="shared" si="39"/>
        <v>309400</v>
      </c>
      <c r="Q2355" s="21">
        <f t="shared" si="31"/>
        <v>3</v>
      </c>
      <c r="V2355" s="52"/>
      <c r="W2355" s="53" t="str">
        <f t="shared" si="33"/>
        <v/>
      </c>
      <c r="AE2355" s="16"/>
      <c r="AF2355" s="17" t="str">
        <f t="shared" si="30"/>
        <v>#VALUE!</v>
      </c>
      <c r="AG2355" s="17" t="str">
        <f t="shared" si="22"/>
        <v>#N/A</v>
      </c>
      <c r="AH2355" s="17" t="str">
        <f t="shared" si="23"/>
        <v>#N/A</v>
      </c>
      <c r="AI2355" s="34">
        <f t="shared" si="24"/>
        <v>1</v>
      </c>
      <c r="AJ2355" s="18">
        <f t="shared" si="25"/>
        <v>8066.916</v>
      </c>
      <c r="AK2355" s="18">
        <f t="shared" si="26"/>
        <v>7842.835</v>
      </c>
      <c r="AL2355" s="18">
        <f t="shared" si="27"/>
        <v>7618.754</v>
      </c>
    </row>
    <row r="2356" ht="12.75" customHeight="1">
      <c r="A2356" s="1">
        <v>41961.0</v>
      </c>
      <c r="B2356" s="2">
        <v>787.16</v>
      </c>
      <c r="C2356" s="3">
        <v>8859.07</v>
      </c>
      <c r="D2356" s="2">
        <v>8872.0</v>
      </c>
      <c r="E2356" s="4"/>
      <c r="F2356" s="5">
        <f t="shared" si="1"/>
        <v>743.254</v>
      </c>
      <c r="G2356" s="6">
        <f t="shared" si="2"/>
        <v>0.9798285109</v>
      </c>
      <c r="H2356" s="6">
        <f t="shared" si="3"/>
        <v>0.9762078582</v>
      </c>
      <c r="I2356" s="5" t="b">
        <f t="shared" si="4"/>
        <v>1</v>
      </c>
      <c r="J2356" s="48">
        <f t="shared" si="5"/>
        <v>0</v>
      </c>
      <c r="K2356" s="4">
        <f t="shared" si="6"/>
        <v>-28</v>
      </c>
      <c r="L2356" s="7">
        <f t="shared" si="7"/>
        <v>0.001459521146</v>
      </c>
      <c r="M2356" s="50" t="b">
        <f t="shared" si="8"/>
        <v>0</v>
      </c>
      <c r="N2356" s="50" t="b">
        <f t="shared" si="9"/>
        <v>0</v>
      </c>
      <c r="O2356" s="50">
        <f t="shared" si="10"/>
        <v>-1</v>
      </c>
      <c r="P2356" s="4">
        <f t="shared" si="39"/>
        <v>321550</v>
      </c>
      <c r="Q2356" s="21">
        <f t="shared" si="31"/>
        <v>-3</v>
      </c>
      <c r="V2356" s="52"/>
      <c r="W2356" s="53" t="str">
        <f t="shared" si="33"/>
        <v/>
      </c>
      <c r="AE2356" s="16"/>
      <c r="AF2356" s="17" t="str">
        <f t="shared" si="30"/>
        <v>#VALUE!</v>
      </c>
      <c r="AG2356" s="17" t="str">
        <f t="shared" si="22"/>
        <v>#N/A</v>
      </c>
      <c r="AH2356" s="17" t="str">
        <f t="shared" si="23"/>
        <v>#N/A</v>
      </c>
      <c r="AI2356" s="34">
        <f t="shared" si="24"/>
        <v>1</v>
      </c>
      <c r="AJ2356" s="18">
        <f t="shared" si="25"/>
        <v>7973.163</v>
      </c>
      <c r="AK2356" s="18">
        <f t="shared" si="26"/>
        <v>7751.68625</v>
      </c>
      <c r="AL2356" s="18">
        <f t="shared" si="27"/>
        <v>7530.2095</v>
      </c>
    </row>
    <row r="2357" ht="12.75" customHeight="1">
      <c r="A2357" s="1">
        <v>41960.0</v>
      </c>
      <c r="B2357" s="2">
        <v>724.79</v>
      </c>
      <c r="C2357" s="3">
        <v>8884.39</v>
      </c>
      <c r="D2357" s="2">
        <v>8900.0</v>
      </c>
      <c r="E2357" s="4"/>
      <c r="F2357" s="5">
        <f t="shared" si="1"/>
        <v>738.144</v>
      </c>
      <c r="G2357" s="6">
        <f t="shared" si="2"/>
        <v>0.9816860893</v>
      </c>
      <c r="H2357" s="6">
        <f t="shared" si="3"/>
        <v>0.9640382745</v>
      </c>
      <c r="I2357" s="5" t="b">
        <f t="shared" si="4"/>
        <v>1</v>
      </c>
      <c r="J2357" s="48">
        <f t="shared" si="5"/>
        <v>0</v>
      </c>
      <c r="K2357" s="4">
        <f t="shared" si="6"/>
        <v>-62</v>
      </c>
      <c r="L2357" s="7">
        <f t="shared" si="7"/>
        <v>0.001757014269</v>
      </c>
      <c r="M2357" s="50" t="b">
        <f t="shared" si="8"/>
        <v>0</v>
      </c>
      <c r="N2357" s="50" t="b">
        <f t="shared" si="9"/>
        <v>0</v>
      </c>
      <c r="O2357" s="50">
        <f t="shared" si="10"/>
        <v>-1</v>
      </c>
      <c r="P2357" s="4">
        <f t="shared" si="39"/>
        <v>317350</v>
      </c>
      <c r="Q2357" s="21">
        <f t="shared" si="31"/>
        <v>-3</v>
      </c>
      <c r="V2357" s="52"/>
      <c r="W2357" s="53" t="str">
        <f t="shared" si="33"/>
        <v/>
      </c>
      <c r="AE2357" s="16"/>
      <c r="AF2357" s="17" t="str">
        <f t="shared" si="30"/>
        <v>#VALUE!</v>
      </c>
      <c r="AG2357" s="17" t="str">
        <f t="shared" si="22"/>
        <v>#N/A</v>
      </c>
      <c r="AH2357" s="17" t="str">
        <f t="shared" si="23"/>
        <v>#N/A</v>
      </c>
      <c r="AI2357" s="34">
        <f t="shared" si="24"/>
        <v>1</v>
      </c>
      <c r="AJ2357" s="18">
        <f t="shared" si="25"/>
        <v>7995.951</v>
      </c>
      <c r="AK2357" s="18">
        <f t="shared" si="26"/>
        <v>7773.84125</v>
      </c>
      <c r="AL2357" s="18">
        <f t="shared" si="27"/>
        <v>7551.7315</v>
      </c>
    </row>
    <row r="2358" ht="12.75" customHeight="1">
      <c r="A2358" s="1">
        <v>41957.0</v>
      </c>
      <c r="B2358" s="2">
        <v>736.02</v>
      </c>
      <c r="C2358" s="3">
        <v>8982.88</v>
      </c>
      <c r="D2358" s="2">
        <v>8962.0</v>
      </c>
      <c r="E2358" s="4"/>
      <c r="F2358" s="5">
        <f t="shared" si="1"/>
        <v>762.554</v>
      </c>
      <c r="G2358" s="6">
        <f t="shared" si="2"/>
        <v>0.9918947801</v>
      </c>
      <c r="H2358" s="6">
        <f t="shared" si="3"/>
        <v>1.043836044</v>
      </c>
      <c r="I2358" s="5" t="b">
        <f t="shared" si="4"/>
        <v>0</v>
      </c>
      <c r="J2358" s="48">
        <f t="shared" si="5"/>
        <v>0</v>
      </c>
      <c r="K2358" s="4">
        <f t="shared" si="6"/>
        <v>3</v>
      </c>
      <c r="L2358" s="7">
        <f t="shared" si="7"/>
        <v>-0.002324421566</v>
      </c>
      <c r="M2358" s="50" t="b">
        <f t="shared" si="8"/>
        <v>0</v>
      </c>
      <c r="N2358" s="50" t="b">
        <f t="shared" si="9"/>
        <v>0</v>
      </c>
      <c r="O2358" s="50">
        <f t="shared" si="10"/>
        <v>1</v>
      </c>
      <c r="P2358" s="4">
        <f t="shared" si="39"/>
        <v>329750</v>
      </c>
      <c r="Q2358" s="21">
        <f t="shared" si="31"/>
        <v>4</v>
      </c>
      <c r="V2358" s="52"/>
      <c r="W2358" s="53" t="str">
        <f t="shared" si="33"/>
        <v/>
      </c>
      <c r="AE2358" s="16"/>
      <c r="AF2358" s="17" t="str">
        <f t="shared" si="30"/>
        <v>#VALUE!</v>
      </c>
      <c r="AG2358" s="17" t="str">
        <f t="shared" si="22"/>
        <v>#N/A</v>
      </c>
      <c r="AH2358" s="17" t="str">
        <f t="shared" si="23"/>
        <v>#N/A</v>
      </c>
      <c r="AI2358" s="34">
        <f t="shared" si="24"/>
        <v>1</v>
      </c>
      <c r="AJ2358" s="18">
        <f t="shared" si="25"/>
        <v>8084.592</v>
      </c>
      <c r="AK2358" s="18">
        <f t="shared" si="26"/>
        <v>7860.02</v>
      </c>
      <c r="AL2358" s="18">
        <f t="shared" si="27"/>
        <v>7635.448</v>
      </c>
    </row>
    <row r="2359" ht="12.75" customHeight="1">
      <c r="A2359" s="1">
        <v>41956.0</v>
      </c>
      <c r="B2359" s="2">
        <v>687.42</v>
      </c>
      <c r="C2359" s="3">
        <v>8980.67</v>
      </c>
      <c r="D2359" s="2">
        <v>8959.0</v>
      </c>
      <c r="E2359" s="4"/>
      <c r="F2359" s="5">
        <f t="shared" si="1"/>
        <v>750.688</v>
      </c>
      <c r="G2359" s="6">
        <f t="shared" si="2"/>
        <v>0.9910941349</v>
      </c>
      <c r="H2359" s="6">
        <f t="shared" si="3"/>
        <v>1.040658905</v>
      </c>
      <c r="I2359" s="5" t="b">
        <f t="shared" si="4"/>
        <v>1</v>
      </c>
      <c r="J2359" s="48">
        <f t="shared" si="5"/>
        <v>0</v>
      </c>
      <c r="K2359" s="4">
        <f t="shared" si="6"/>
        <v>54</v>
      </c>
      <c r="L2359" s="7">
        <f t="shared" si="7"/>
        <v>-0.00241296028</v>
      </c>
      <c r="M2359" s="50" t="b">
        <f t="shared" si="8"/>
        <v>0</v>
      </c>
      <c r="N2359" s="50" t="b">
        <f t="shared" si="9"/>
        <v>0</v>
      </c>
      <c r="O2359" s="50">
        <f t="shared" si="10"/>
        <v>1</v>
      </c>
      <c r="P2359" s="4">
        <f t="shared" si="39"/>
        <v>329150</v>
      </c>
      <c r="Q2359" s="21">
        <f t="shared" si="31"/>
        <v>4</v>
      </c>
      <c r="V2359" s="52"/>
      <c r="W2359" s="53" t="str">
        <f t="shared" si="33"/>
        <v/>
      </c>
      <c r="AE2359" s="16"/>
      <c r="AF2359" s="17" t="str">
        <f t="shared" si="30"/>
        <v>#VALUE!</v>
      </c>
      <c r="AG2359" s="17" t="str">
        <f t="shared" si="22"/>
        <v>#N/A</v>
      </c>
      <c r="AH2359" s="17" t="str">
        <f t="shared" si="23"/>
        <v>#N/A</v>
      </c>
      <c r="AI2359" s="34">
        <f t="shared" si="24"/>
        <v>1</v>
      </c>
      <c r="AJ2359" s="18">
        <f t="shared" si="25"/>
        <v>8082.603</v>
      </c>
      <c r="AK2359" s="18">
        <f t="shared" si="26"/>
        <v>7858.08625</v>
      </c>
      <c r="AL2359" s="18">
        <f t="shared" si="27"/>
        <v>7633.5695</v>
      </c>
    </row>
    <row r="2360" ht="12.75" customHeight="1">
      <c r="A2360" s="1">
        <v>41955.0</v>
      </c>
      <c r="B2360" s="2">
        <v>780.88</v>
      </c>
      <c r="C2360" s="3">
        <v>8918.95</v>
      </c>
      <c r="D2360" s="2">
        <v>8905.0</v>
      </c>
      <c r="E2360" s="4"/>
      <c r="F2360" s="5">
        <f t="shared" si="1"/>
        <v>754.736</v>
      </c>
      <c r="G2360" s="6">
        <f t="shared" si="2"/>
        <v>0.9838066981</v>
      </c>
      <c r="H2360" s="6">
        <f t="shared" si="3"/>
        <v>1.036915831</v>
      </c>
      <c r="I2360" s="5" t="b">
        <f t="shared" si="4"/>
        <v>1</v>
      </c>
      <c r="J2360" s="48">
        <f t="shared" si="5"/>
        <v>0</v>
      </c>
      <c r="K2360" s="4">
        <f t="shared" si="6"/>
        <v>-158</v>
      </c>
      <c r="L2360" s="7">
        <f t="shared" si="7"/>
        <v>-0.001564085458</v>
      </c>
      <c r="M2360" s="50" t="b">
        <f t="shared" si="8"/>
        <v>0</v>
      </c>
      <c r="N2360" s="50" t="b">
        <f t="shared" si="9"/>
        <v>0</v>
      </c>
      <c r="O2360" s="50">
        <f t="shared" si="10"/>
        <v>1</v>
      </c>
      <c r="P2360" s="4">
        <f t="shared" si="39"/>
        <v>321050</v>
      </c>
      <c r="Q2360" s="21">
        <f t="shared" si="31"/>
        <v>3</v>
      </c>
      <c r="V2360" s="52"/>
      <c r="W2360" s="53" t="str">
        <f t="shared" si="33"/>
        <v/>
      </c>
      <c r="AE2360" s="16"/>
      <c r="AF2360" s="17" t="str">
        <f t="shared" si="30"/>
        <v>#VALUE!</v>
      </c>
      <c r="AG2360" s="17" t="str">
        <f t="shared" si="22"/>
        <v>#N/A</v>
      </c>
      <c r="AH2360" s="17" t="str">
        <f t="shared" si="23"/>
        <v>#N/A</v>
      </c>
      <c r="AI2360" s="34">
        <f t="shared" si="24"/>
        <v>1</v>
      </c>
      <c r="AJ2360" s="18">
        <f t="shared" si="25"/>
        <v>8027.055</v>
      </c>
      <c r="AK2360" s="18">
        <f t="shared" si="26"/>
        <v>7804.08125</v>
      </c>
      <c r="AL2360" s="18">
        <f t="shared" si="27"/>
        <v>7581.1075</v>
      </c>
    </row>
    <row r="2361" ht="12.75" customHeight="1">
      <c r="A2361" s="1">
        <v>41954.0</v>
      </c>
      <c r="B2361" s="2">
        <v>761.61</v>
      </c>
      <c r="C2361" s="3">
        <v>9034.14</v>
      </c>
      <c r="D2361" s="2">
        <v>9063.0</v>
      </c>
      <c r="E2361" s="4"/>
      <c r="F2361" s="5">
        <f t="shared" si="1"/>
        <v>738.114</v>
      </c>
      <c r="G2361" s="6">
        <f t="shared" si="2"/>
        <v>0.9961055567</v>
      </c>
      <c r="H2361" s="6">
        <f t="shared" si="3"/>
        <v>1.038340222</v>
      </c>
      <c r="I2361" s="5" t="b">
        <f t="shared" si="4"/>
        <v>0</v>
      </c>
      <c r="J2361" s="48">
        <f t="shared" si="5"/>
        <v>0</v>
      </c>
      <c r="K2361" s="4">
        <f t="shared" si="6"/>
        <v>-11</v>
      </c>
      <c r="L2361" s="7">
        <f t="shared" si="7"/>
        <v>0.003194548679</v>
      </c>
      <c r="M2361" s="50" t="b">
        <f t="shared" si="8"/>
        <v>0</v>
      </c>
      <c r="N2361" s="50" t="b">
        <f t="shared" si="9"/>
        <v>0</v>
      </c>
      <c r="O2361" s="50">
        <f t="shared" si="10"/>
        <v>-1</v>
      </c>
      <c r="P2361" s="4">
        <f t="shared" si="39"/>
        <v>297350</v>
      </c>
      <c r="Q2361" s="21">
        <f t="shared" si="31"/>
        <v>-3</v>
      </c>
      <c r="V2361" s="52"/>
      <c r="W2361" s="53" t="str">
        <f t="shared" si="33"/>
        <v/>
      </c>
      <c r="AE2361" s="16"/>
      <c r="AF2361" s="17" t="str">
        <f t="shared" si="30"/>
        <v>#VALUE!</v>
      </c>
      <c r="AG2361" s="17" t="str">
        <f t="shared" si="22"/>
        <v>#N/A</v>
      </c>
      <c r="AH2361" s="17" t="str">
        <f t="shared" si="23"/>
        <v>#N/A</v>
      </c>
      <c r="AI2361" s="34">
        <f t="shared" si="24"/>
        <v>1</v>
      </c>
      <c r="AJ2361" s="18">
        <f t="shared" si="25"/>
        <v>8130.726</v>
      </c>
      <c r="AK2361" s="18">
        <f t="shared" si="26"/>
        <v>7904.8725</v>
      </c>
      <c r="AL2361" s="18">
        <f t="shared" si="27"/>
        <v>7679.019</v>
      </c>
    </row>
    <row r="2362" ht="12.75" customHeight="1">
      <c r="A2362" s="1">
        <v>41953.0</v>
      </c>
      <c r="B2362" s="2">
        <v>846.84</v>
      </c>
      <c r="C2362" s="3">
        <v>9049.98</v>
      </c>
      <c r="D2362" s="2">
        <v>9074.0</v>
      </c>
      <c r="E2362" s="4"/>
      <c r="F2362" s="5">
        <f t="shared" si="1"/>
        <v>735.486</v>
      </c>
      <c r="G2362" s="6">
        <f t="shared" si="2"/>
        <v>0.997535549</v>
      </c>
      <c r="H2362" s="6">
        <f t="shared" si="3"/>
        <v>1.039506884</v>
      </c>
      <c r="I2362" s="5" t="b">
        <f t="shared" si="4"/>
        <v>0</v>
      </c>
      <c r="J2362" s="48">
        <f t="shared" si="5"/>
        <v>0</v>
      </c>
      <c r="K2362" s="4">
        <f t="shared" si="6"/>
        <v>135</v>
      </c>
      <c r="L2362" s="7">
        <f t="shared" si="7"/>
        <v>0.002654149512</v>
      </c>
      <c r="M2362" s="50" t="b">
        <f t="shared" si="8"/>
        <v>0</v>
      </c>
      <c r="N2362" s="50" t="b">
        <f t="shared" si="9"/>
        <v>0</v>
      </c>
      <c r="O2362" s="50">
        <f t="shared" si="10"/>
        <v>-1</v>
      </c>
      <c r="P2362" s="4">
        <f t="shared" si="39"/>
        <v>295700</v>
      </c>
      <c r="Q2362" s="21">
        <f t="shared" si="31"/>
        <v>-3</v>
      </c>
      <c r="V2362" s="52"/>
      <c r="W2362" s="53" t="str">
        <f t="shared" si="33"/>
        <v/>
      </c>
      <c r="AE2362" s="16"/>
      <c r="AF2362" s="17" t="str">
        <f t="shared" si="30"/>
        <v>#VALUE!</v>
      </c>
      <c r="AG2362" s="17" t="str">
        <f t="shared" si="22"/>
        <v>#N/A</v>
      </c>
      <c r="AH2362" s="17" t="str">
        <f t="shared" si="23"/>
        <v>#N/A</v>
      </c>
      <c r="AI2362" s="34">
        <f t="shared" si="24"/>
        <v>1</v>
      </c>
      <c r="AJ2362" s="18">
        <f t="shared" si="25"/>
        <v>8144.982</v>
      </c>
      <c r="AK2362" s="18">
        <f t="shared" si="26"/>
        <v>7918.7325</v>
      </c>
      <c r="AL2362" s="18">
        <f t="shared" si="27"/>
        <v>7692.483</v>
      </c>
    </row>
    <row r="2363" ht="12.75" customHeight="1">
      <c r="A2363" s="1">
        <v>41950.0</v>
      </c>
      <c r="B2363" s="2">
        <v>676.69</v>
      </c>
      <c r="C2363" s="3">
        <v>8912.62</v>
      </c>
      <c r="D2363" s="2">
        <v>8939.0</v>
      </c>
      <c r="E2363" s="4"/>
      <c r="F2363" s="5">
        <f t="shared" si="1"/>
        <v>744.814</v>
      </c>
      <c r="G2363" s="6">
        <f t="shared" si="2"/>
        <v>0.9820691374</v>
      </c>
      <c r="H2363" s="6">
        <f t="shared" si="3"/>
        <v>1.095766315</v>
      </c>
      <c r="I2363" s="5" t="b">
        <f t="shared" si="4"/>
        <v>1</v>
      </c>
      <c r="J2363" s="48">
        <f t="shared" si="5"/>
        <v>0</v>
      </c>
      <c r="K2363" s="4">
        <f t="shared" si="6"/>
        <v>37</v>
      </c>
      <c r="L2363" s="7">
        <f t="shared" si="7"/>
        <v>0.002959847946</v>
      </c>
      <c r="M2363" s="50" t="b">
        <f t="shared" si="8"/>
        <v>0</v>
      </c>
      <c r="N2363" s="50" t="b">
        <f t="shared" si="9"/>
        <v>0</v>
      </c>
      <c r="O2363" s="50">
        <f t="shared" si="10"/>
        <v>-1</v>
      </c>
      <c r="P2363" s="4">
        <f t="shared" si="39"/>
        <v>315950</v>
      </c>
      <c r="Q2363" s="21">
        <f t="shared" si="31"/>
        <v>-3</v>
      </c>
      <c r="V2363" s="52"/>
      <c r="W2363" s="53" t="str">
        <f t="shared" si="33"/>
        <v/>
      </c>
      <c r="AE2363" s="16"/>
      <c r="AF2363" s="17" t="str">
        <f t="shared" si="30"/>
        <v>#VALUE!</v>
      </c>
      <c r="AG2363" s="17" t="str">
        <f t="shared" si="22"/>
        <v>#N/A</v>
      </c>
      <c r="AH2363" s="17" t="str">
        <f t="shared" si="23"/>
        <v>#N/A</v>
      </c>
      <c r="AI2363" s="34">
        <f t="shared" si="24"/>
        <v>1</v>
      </c>
      <c r="AJ2363" s="18">
        <f t="shared" si="25"/>
        <v>8021.358</v>
      </c>
      <c r="AK2363" s="18">
        <f t="shared" si="26"/>
        <v>7798.5425</v>
      </c>
      <c r="AL2363" s="18">
        <f t="shared" si="27"/>
        <v>7575.727</v>
      </c>
    </row>
    <row r="2364" ht="12.75" customHeight="1">
      <c r="A2364" s="1">
        <v>41949.0</v>
      </c>
      <c r="B2364" s="2">
        <v>707.66</v>
      </c>
      <c r="C2364" s="3">
        <v>8891.02</v>
      </c>
      <c r="D2364" s="2">
        <v>8902.0</v>
      </c>
      <c r="E2364" s="4"/>
      <c r="F2364" s="5">
        <f t="shared" si="1"/>
        <v>779.766</v>
      </c>
      <c r="G2364" s="6">
        <f t="shared" si="2"/>
        <v>0.9791160195</v>
      </c>
      <c r="H2364" s="6">
        <f t="shared" si="3"/>
        <v>1.092005732</v>
      </c>
      <c r="I2364" s="5" t="b">
        <f t="shared" si="4"/>
        <v>1</v>
      </c>
      <c r="J2364" s="48">
        <f t="shared" si="5"/>
        <v>0</v>
      </c>
      <c r="K2364" s="4">
        <f t="shared" si="6"/>
        <v>-82</v>
      </c>
      <c r="L2364" s="7">
        <f t="shared" si="7"/>
        <v>0.00123495392</v>
      </c>
      <c r="M2364" s="50" t="b">
        <f t="shared" si="8"/>
        <v>0</v>
      </c>
      <c r="N2364" s="50" t="b">
        <f t="shared" si="9"/>
        <v>0</v>
      </c>
      <c r="O2364" s="50">
        <f t="shared" si="10"/>
        <v>-1</v>
      </c>
      <c r="P2364" s="4">
        <f t="shared" si="39"/>
        <v>321500</v>
      </c>
      <c r="Q2364" s="21">
        <f t="shared" si="31"/>
        <v>-3</v>
      </c>
      <c r="V2364" s="52"/>
      <c r="W2364" s="53" t="str">
        <f t="shared" si="33"/>
        <v/>
      </c>
      <c r="AE2364" s="16"/>
      <c r="AF2364" s="17" t="str">
        <f t="shared" si="30"/>
        <v>#VALUE!</v>
      </c>
      <c r="AG2364" s="17" t="str">
        <f t="shared" si="22"/>
        <v>#N/A</v>
      </c>
      <c r="AH2364" s="17" t="str">
        <f t="shared" si="23"/>
        <v>#N/A</v>
      </c>
      <c r="AI2364" s="34">
        <f t="shared" si="24"/>
        <v>1</v>
      </c>
      <c r="AJ2364" s="18">
        <f t="shared" si="25"/>
        <v>8001.918</v>
      </c>
      <c r="AK2364" s="18">
        <f t="shared" si="26"/>
        <v>7779.6425</v>
      </c>
      <c r="AL2364" s="18">
        <f t="shared" si="27"/>
        <v>7557.367</v>
      </c>
    </row>
    <row r="2365" ht="12.75" customHeight="1">
      <c r="A2365" s="1">
        <v>41948.0</v>
      </c>
      <c r="B2365" s="2">
        <v>697.77</v>
      </c>
      <c r="C2365" s="3">
        <v>8962.6</v>
      </c>
      <c r="D2365" s="2">
        <v>8984.0</v>
      </c>
      <c r="E2365" s="4"/>
      <c r="F2365" s="5">
        <f t="shared" si="1"/>
        <v>798.23</v>
      </c>
      <c r="G2365" s="6">
        <f t="shared" si="2"/>
        <v>0.9865060322</v>
      </c>
      <c r="H2365" s="6">
        <f t="shared" si="3"/>
        <v>1.088194219</v>
      </c>
      <c r="I2365" s="5" t="b">
        <f t="shared" si="4"/>
        <v>1</v>
      </c>
      <c r="J2365" s="48">
        <f t="shared" si="5"/>
        <v>0</v>
      </c>
      <c r="K2365" s="4">
        <f t="shared" si="6"/>
        <v>-8</v>
      </c>
      <c r="L2365" s="7">
        <f t="shared" si="7"/>
        <v>0.002387699998</v>
      </c>
      <c r="M2365" s="50" t="b">
        <f t="shared" si="8"/>
        <v>0</v>
      </c>
      <c r="N2365" s="50" t="b">
        <f t="shared" si="9"/>
        <v>0</v>
      </c>
      <c r="O2365" s="50">
        <f t="shared" si="10"/>
        <v>-1</v>
      </c>
      <c r="P2365" s="4">
        <f t="shared" si="39"/>
        <v>309200</v>
      </c>
      <c r="Q2365" s="21">
        <f t="shared" si="31"/>
        <v>-3</v>
      </c>
      <c r="V2365" s="52"/>
      <c r="W2365" s="53" t="str">
        <f t="shared" si="33"/>
        <v/>
      </c>
      <c r="AE2365" s="16"/>
      <c r="AF2365" s="17" t="str">
        <f t="shared" si="30"/>
        <v>#VALUE!</v>
      </c>
      <c r="AG2365" s="17" t="str">
        <f t="shared" si="22"/>
        <v>#N/A</v>
      </c>
      <c r="AH2365" s="17" t="str">
        <f t="shared" si="23"/>
        <v>#N/A</v>
      </c>
      <c r="AI2365" s="34">
        <f t="shared" si="24"/>
        <v>1</v>
      </c>
      <c r="AJ2365" s="18">
        <f t="shared" si="25"/>
        <v>8066.34</v>
      </c>
      <c r="AK2365" s="18">
        <f t="shared" si="26"/>
        <v>7842.275</v>
      </c>
      <c r="AL2365" s="18">
        <f t="shared" si="27"/>
        <v>7618.21</v>
      </c>
    </row>
    <row r="2366" ht="12.75" customHeight="1">
      <c r="A2366" s="1">
        <v>41947.0</v>
      </c>
      <c r="B2366" s="2">
        <v>748.47</v>
      </c>
      <c r="C2366" s="3">
        <v>8989.18</v>
      </c>
      <c r="D2366" s="2">
        <v>8992.0</v>
      </c>
      <c r="E2366" s="4"/>
      <c r="F2366" s="5">
        <f t="shared" si="1"/>
        <v>846.452</v>
      </c>
      <c r="G2366" s="6">
        <f t="shared" si="2"/>
        <v>0.9890500848</v>
      </c>
      <c r="H2366" s="6">
        <f t="shared" si="3"/>
        <v>1.140456435</v>
      </c>
      <c r="I2366" s="5" t="b">
        <f t="shared" si="4"/>
        <v>0</v>
      </c>
      <c r="J2366" s="48">
        <f t="shared" si="5"/>
        <v>0</v>
      </c>
      <c r="K2366" s="4">
        <f t="shared" si="6"/>
        <v>10</v>
      </c>
      <c r="L2366" s="7">
        <f t="shared" si="7"/>
        <v>0.000313710483</v>
      </c>
      <c r="M2366" s="50" t="b">
        <f t="shared" si="8"/>
        <v>0</v>
      </c>
      <c r="N2366" s="50" t="b">
        <f t="shared" si="9"/>
        <v>0</v>
      </c>
      <c r="O2366" s="50">
        <f t="shared" si="10"/>
        <v>-1</v>
      </c>
      <c r="P2366" s="4">
        <f t="shared" si="39"/>
        <v>308000</v>
      </c>
      <c r="Q2366" s="21">
        <f t="shared" si="31"/>
        <v>-3</v>
      </c>
      <c r="V2366" s="52"/>
      <c r="W2366" s="53" t="str">
        <f t="shared" si="33"/>
        <v/>
      </c>
      <c r="AE2366" s="16"/>
      <c r="AF2366" s="17" t="str">
        <f t="shared" si="30"/>
        <v>#VALUE!</v>
      </c>
      <c r="AG2366" s="17" t="str">
        <f t="shared" si="22"/>
        <v>#N/A</v>
      </c>
      <c r="AH2366" s="17" t="str">
        <f t="shared" si="23"/>
        <v>#N/A</v>
      </c>
      <c r="AI2366" s="34">
        <f t="shared" si="24"/>
        <v>1</v>
      </c>
      <c r="AJ2366" s="18">
        <f t="shared" si="25"/>
        <v>8090.262</v>
      </c>
      <c r="AK2366" s="18">
        <f t="shared" si="26"/>
        <v>7865.5325</v>
      </c>
      <c r="AL2366" s="18">
        <f t="shared" si="27"/>
        <v>7640.803</v>
      </c>
    </row>
    <row r="2367" ht="12.75" customHeight="1">
      <c r="A2367" s="1">
        <v>41946.0</v>
      </c>
      <c r="B2367" s="2">
        <v>893.48</v>
      </c>
      <c r="C2367" s="3">
        <v>9004.86</v>
      </c>
      <c r="D2367" s="2">
        <v>8982.0</v>
      </c>
      <c r="E2367" s="4"/>
      <c r="F2367" s="5">
        <f t="shared" si="1"/>
        <v>864.862</v>
      </c>
      <c r="G2367" s="6">
        <f t="shared" si="2"/>
        <v>0.9905994991</v>
      </c>
      <c r="H2367" s="6">
        <f t="shared" si="3"/>
        <v>1.13804602</v>
      </c>
      <c r="I2367" s="5" t="b">
        <f t="shared" si="4"/>
        <v>0</v>
      </c>
      <c r="J2367" s="48">
        <f t="shared" si="5"/>
        <v>0</v>
      </c>
      <c r="K2367" s="4">
        <f t="shared" si="6"/>
        <v>4</v>
      </c>
      <c r="L2367" s="7">
        <f t="shared" si="7"/>
        <v>-0.00253862914</v>
      </c>
      <c r="M2367" s="50" t="b">
        <f t="shared" si="8"/>
        <v>0</v>
      </c>
      <c r="N2367" s="50" t="b">
        <f t="shared" si="9"/>
        <v>0</v>
      </c>
      <c r="O2367" s="50">
        <f t="shared" si="10"/>
        <v>1</v>
      </c>
      <c r="P2367" s="4">
        <f t="shared" si="39"/>
        <v>306500</v>
      </c>
      <c r="Q2367" s="21">
        <f t="shared" si="31"/>
        <v>3</v>
      </c>
      <c r="V2367" s="52"/>
      <c r="W2367" s="53" t="str">
        <f t="shared" si="33"/>
        <v/>
      </c>
      <c r="AE2367" s="16"/>
      <c r="AF2367" s="17" t="str">
        <f t="shared" si="30"/>
        <v>#VALUE!</v>
      </c>
      <c r="AG2367" s="17" t="str">
        <f t="shared" si="22"/>
        <v>#N/A</v>
      </c>
      <c r="AH2367" s="17" t="str">
        <f t="shared" si="23"/>
        <v>#N/A</v>
      </c>
      <c r="AI2367" s="34">
        <f t="shared" si="24"/>
        <v>1</v>
      </c>
      <c r="AJ2367" s="18">
        <f t="shared" si="25"/>
        <v>8104.374</v>
      </c>
      <c r="AK2367" s="18">
        <f t="shared" si="26"/>
        <v>7879.2525</v>
      </c>
      <c r="AL2367" s="18">
        <f t="shared" si="27"/>
        <v>7654.131</v>
      </c>
    </row>
    <row r="2368" ht="12.75" customHeight="1">
      <c r="A2368" s="1">
        <v>41943.0</v>
      </c>
      <c r="B2368" s="2">
        <v>851.45</v>
      </c>
      <c r="C2368" s="3">
        <v>8974.76</v>
      </c>
      <c r="D2368" s="2">
        <v>8978.0</v>
      </c>
      <c r="E2368" s="4"/>
      <c r="F2368" s="5">
        <f t="shared" si="1"/>
        <v>817.768</v>
      </c>
      <c r="G2368" s="6">
        <f t="shared" si="2"/>
        <v>0.9870592069</v>
      </c>
      <c r="H2368" s="6">
        <f t="shared" si="3"/>
        <v>1.140067065</v>
      </c>
      <c r="I2368" s="5" t="b">
        <f t="shared" si="4"/>
        <v>0</v>
      </c>
      <c r="J2368" s="48">
        <f t="shared" si="5"/>
        <v>0</v>
      </c>
      <c r="K2368" s="4">
        <f t="shared" si="6"/>
        <v>97</v>
      </c>
      <c r="L2368" s="7">
        <f t="shared" si="7"/>
        <v>0.0003610124393</v>
      </c>
      <c r="M2368" s="50" t="b">
        <f t="shared" si="8"/>
        <v>0</v>
      </c>
      <c r="N2368" s="50" t="b">
        <f t="shared" si="9"/>
        <v>0</v>
      </c>
      <c r="O2368" s="50">
        <f t="shared" si="10"/>
        <v>1</v>
      </c>
      <c r="P2368" s="4">
        <f t="shared" si="39"/>
        <v>305900</v>
      </c>
      <c r="Q2368" s="21">
        <f t="shared" si="31"/>
        <v>3</v>
      </c>
      <c r="V2368" s="52"/>
      <c r="W2368" s="53" t="str">
        <f t="shared" si="33"/>
        <v/>
      </c>
      <c r="AE2368" s="16"/>
      <c r="AF2368" s="17" t="str">
        <f t="shared" si="30"/>
        <v>#VALUE!</v>
      </c>
      <c r="AG2368" s="17" t="str">
        <f t="shared" si="22"/>
        <v>#N/A</v>
      </c>
      <c r="AH2368" s="17" t="str">
        <f t="shared" si="23"/>
        <v>#N/A</v>
      </c>
      <c r="AI2368" s="34">
        <f t="shared" si="24"/>
        <v>1</v>
      </c>
      <c r="AJ2368" s="18">
        <f t="shared" si="25"/>
        <v>8077.284</v>
      </c>
      <c r="AK2368" s="18">
        <f t="shared" si="26"/>
        <v>7852.915</v>
      </c>
      <c r="AL2368" s="18">
        <f t="shared" si="27"/>
        <v>7628.546</v>
      </c>
    </row>
    <row r="2369" ht="12.75" customHeight="1">
      <c r="A2369" s="1">
        <v>41942.0</v>
      </c>
      <c r="B2369" s="2">
        <v>799.98</v>
      </c>
      <c r="C2369" s="3">
        <v>8888.07</v>
      </c>
      <c r="D2369" s="2">
        <v>8881.0</v>
      </c>
      <c r="E2369" s="4"/>
      <c r="F2369" s="5">
        <f t="shared" si="1"/>
        <v>780.912</v>
      </c>
      <c r="G2369" s="6">
        <f t="shared" si="2"/>
        <v>0.9772217932</v>
      </c>
      <c r="H2369" s="6">
        <f t="shared" si="3"/>
        <v>1.135383008</v>
      </c>
      <c r="I2369" s="5" t="b">
        <f t="shared" si="4"/>
        <v>0</v>
      </c>
      <c r="J2369" s="48">
        <f t="shared" si="5"/>
        <v>0</v>
      </c>
      <c r="K2369" s="4">
        <f t="shared" si="6"/>
        <v>2</v>
      </c>
      <c r="L2369" s="7">
        <f t="shared" si="7"/>
        <v>-0.0007954482807</v>
      </c>
      <c r="M2369" s="50" t="b">
        <f t="shared" si="8"/>
        <v>0</v>
      </c>
      <c r="N2369" s="50" t="b">
        <f t="shared" si="9"/>
        <v>0</v>
      </c>
      <c r="O2369" s="50">
        <f t="shared" si="10"/>
        <v>-1</v>
      </c>
      <c r="P2369" s="4">
        <f t="shared" si="39"/>
        <v>320450</v>
      </c>
      <c r="Q2369" s="21">
        <f t="shared" si="31"/>
        <v>-3</v>
      </c>
      <c r="V2369" s="52"/>
      <c r="W2369" s="53" t="str">
        <f t="shared" si="33"/>
        <v/>
      </c>
      <c r="AE2369" s="16"/>
      <c r="AF2369" s="17" t="str">
        <f t="shared" si="30"/>
        <v>#VALUE!</v>
      </c>
      <c r="AG2369" s="17" t="str">
        <f t="shared" si="22"/>
        <v>#N/A</v>
      </c>
      <c r="AH2369" s="17" t="str">
        <f t="shared" si="23"/>
        <v>#N/A</v>
      </c>
      <c r="AI2369" s="34">
        <f t="shared" si="24"/>
        <v>1</v>
      </c>
      <c r="AJ2369" s="18">
        <f t="shared" si="25"/>
        <v>7999.263</v>
      </c>
      <c r="AK2369" s="18">
        <f t="shared" si="26"/>
        <v>7777.06125</v>
      </c>
      <c r="AL2369" s="18">
        <f t="shared" si="27"/>
        <v>7554.8595</v>
      </c>
    </row>
    <row r="2370" ht="12.75" customHeight="1">
      <c r="A2370" s="1">
        <v>41941.0</v>
      </c>
      <c r="B2370" s="2">
        <v>938.88</v>
      </c>
      <c r="C2370" s="3">
        <v>8903.68</v>
      </c>
      <c r="D2370" s="2">
        <v>8879.0</v>
      </c>
      <c r="E2370" s="4"/>
      <c r="F2370" s="5">
        <f t="shared" si="1"/>
        <v>744.32</v>
      </c>
      <c r="G2370" s="6">
        <f t="shared" si="2"/>
        <v>0.9784837744</v>
      </c>
      <c r="H2370" s="6">
        <f t="shared" si="3"/>
        <v>1.129218875</v>
      </c>
      <c r="I2370" s="5" t="b">
        <f t="shared" si="4"/>
        <v>1</v>
      </c>
      <c r="J2370" s="48">
        <f t="shared" si="5"/>
        <v>0</v>
      </c>
      <c r="K2370" s="4">
        <f t="shared" si="6"/>
        <v>86</v>
      </c>
      <c r="L2370" s="7">
        <f t="shared" si="7"/>
        <v>-0.002771887579</v>
      </c>
      <c r="M2370" s="50" t="b">
        <f t="shared" si="8"/>
        <v>0</v>
      </c>
      <c r="N2370" s="50" t="b">
        <f t="shared" si="9"/>
        <v>0</v>
      </c>
      <c r="O2370" s="50">
        <f t="shared" si="10"/>
        <v>1</v>
      </c>
      <c r="P2370" s="4">
        <f t="shared" si="39"/>
        <v>320150</v>
      </c>
      <c r="Q2370" s="21">
        <f t="shared" si="31"/>
        <v>3</v>
      </c>
      <c r="V2370" s="52"/>
      <c r="W2370" s="53" t="str">
        <f t="shared" si="33"/>
        <v/>
      </c>
      <c r="AE2370" s="16"/>
      <c r="AF2370" s="17" t="str">
        <f t="shared" si="30"/>
        <v>#VALUE!</v>
      </c>
      <c r="AG2370" s="17" t="str">
        <f t="shared" si="22"/>
        <v>#N/A</v>
      </c>
      <c r="AH2370" s="17" t="str">
        <f t="shared" si="23"/>
        <v>#N/A</v>
      </c>
      <c r="AI2370" s="34">
        <f t="shared" si="24"/>
        <v>1</v>
      </c>
      <c r="AJ2370" s="18">
        <f t="shared" si="25"/>
        <v>8013.312</v>
      </c>
      <c r="AK2370" s="18">
        <f t="shared" si="26"/>
        <v>7790.72</v>
      </c>
      <c r="AL2370" s="18">
        <f t="shared" si="27"/>
        <v>7568.128</v>
      </c>
    </row>
    <row r="2371" ht="12.75" customHeight="1">
      <c r="A2371" s="1">
        <v>41940.0</v>
      </c>
      <c r="B2371" s="2">
        <v>840.52</v>
      </c>
      <c r="C2371" s="3">
        <v>8773.55</v>
      </c>
      <c r="D2371" s="2">
        <v>8793.0</v>
      </c>
      <c r="E2371" s="4"/>
      <c r="F2371" s="5">
        <f t="shared" si="1"/>
        <v>719.71</v>
      </c>
      <c r="G2371" s="6">
        <f t="shared" si="2"/>
        <v>0.9634303041</v>
      </c>
      <c r="H2371" s="6">
        <f t="shared" si="3"/>
        <v>1.01220701</v>
      </c>
      <c r="I2371" s="5" t="b">
        <f t="shared" si="4"/>
        <v>1</v>
      </c>
      <c r="J2371" s="48">
        <f t="shared" si="5"/>
        <v>0</v>
      </c>
      <c r="K2371" s="4">
        <f t="shared" si="6"/>
        <v>151</v>
      </c>
      <c r="L2371" s="7">
        <f t="shared" si="7"/>
        <v>0.00221689054</v>
      </c>
      <c r="M2371" s="50" t="b">
        <f t="shared" si="8"/>
        <v>0</v>
      </c>
      <c r="N2371" s="50" t="b">
        <f t="shared" si="9"/>
        <v>0</v>
      </c>
      <c r="O2371" s="50">
        <f t="shared" si="10"/>
        <v>-1</v>
      </c>
      <c r="P2371" s="4">
        <f t="shared" si="39"/>
        <v>337350</v>
      </c>
      <c r="Q2371" s="21">
        <f t="shared" si="31"/>
        <v>-4</v>
      </c>
      <c r="V2371" s="52"/>
      <c r="W2371" s="53" t="str">
        <f t="shared" si="33"/>
        <v/>
      </c>
      <c r="AE2371" s="16"/>
      <c r="AF2371" s="17" t="str">
        <f t="shared" si="30"/>
        <v>#VALUE!</v>
      </c>
      <c r="AG2371" s="17" t="str">
        <f t="shared" si="22"/>
        <v>#N/A</v>
      </c>
      <c r="AH2371" s="17" t="str">
        <f t="shared" si="23"/>
        <v>#N/A</v>
      </c>
      <c r="AI2371" s="34">
        <f t="shared" si="24"/>
        <v>1</v>
      </c>
      <c r="AJ2371" s="18">
        <f t="shared" si="25"/>
        <v>7896.195</v>
      </c>
      <c r="AK2371" s="18">
        <f t="shared" si="26"/>
        <v>7676.85625</v>
      </c>
      <c r="AL2371" s="18">
        <f t="shared" si="27"/>
        <v>7457.5175</v>
      </c>
    </row>
    <row r="2372" ht="12.75" customHeight="1">
      <c r="A2372" s="1">
        <v>41939.0</v>
      </c>
      <c r="B2372" s="2">
        <v>658.01</v>
      </c>
      <c r="C2372" s="3">
        <v>8627.78</v>
      </c>
      <c r="D2372" s="2">
        <v>8642.0</v>
      </c>
      <c r="E2372" s="4"/>
      <c r="F2372" s="5">
        <f t="shared" si="1"/>
        <v>678.31</v>
      </c>
      <c r="G2372" s="6">
        <f t="shared" si="2"/>
        <v>0.946569188</v>
      </c>
      <c r="H2372" s="6">
        <f t="shared" si="3"/>
        <v>0.9795884551</v>
      </c>
      <c r="I2372" s="5" t="b">
        <f t="shared" si="4"/>
        <v>1</v>
      </c>
      <c r="J2372" s="48">
        <f t="shared" si="5"/>
        <v>-1</v>
      </c>
      <c r="K2372" s="4">
        <f t="shared" si="6"/>
        <v>0</v>
      </c>
      <c r="L2372" s="7">
        <f t="shared" si="7"/>
        <v>0.001648164418</v>
      </c>
      <c r="M2372" s="50" t="b">
        <f t="shared" si="8"/>
        <v>0</v>
      </c>
      <c r="N2372" s="50" t="b">
        <f t="shared" si="9"/>
        <v>1</v>
      </c>
      <c r="O2372" s="50">
        <f t="shared" si="10"/>
        <v>-1</v>
      </c>
      <c r="P2372" s="4">
        <f t="shared" si="39"/>
        <v>367550</v>
      </c>
      <c r="Q2372" s="21">
        <f t="shared" si="31"/>
        <v>-4</v>
      </c>
      <c r="V2372" s="52"/>
      <c r="W2372" s="53" t="str">
        <f t="shared" si="33"/>
        <v/>
      </c>
      <c r="AE2372" s="16"/>
      <c r="AF2372" s="17" t="str">
        <f t="shared" si="30"/>
        <v>#VALUE!</v>
      </c>
      <c r="AG2372" s="17" t="str">
        <f t="shared" si="22"/>
        <v>#N/A</v>
      </c>
      <c r="AH2372" s="17" t="str">
        <f t="shared" si="23"/>
        <v>#N/A</v>
      </c>
      <c r="AI2372" s="34">
        <f t="shared" si="24"/>
        <v>1</v>
      </c>
      <c r="AJ2372" s="18">
        <f t="shared" si="25"/>
        <v>7765.002</v>
      </c>
      <c r="AK2372" s="18">
        <f t="shared" si="26"/>
        <v>7549.3075</v>
      </c>
      <c r="AL2372" s="18">
        <f t="shared" si="27"/>
        <v>7333.613</v>
      </c>
    </row>
    <row r="2373" ht="12.75" customHeight="1">
      <c r="A2373" s="1">
        <v>41936.0</v>
      </c>
      <c r="B2373" s="2">
        <v>667.17</v>
      </c>
      <c r="C2373" s="3">
        <v>8646.01</v>
      </c>
      <c r="D2373" s="2">
        <v>8642.0</v>
      </c>
      <c r="E2373" s="4"/>
      <c r="F2373" s="5">
        <f t="shared" si="1"/>
        <v>702.774</v>
      </c>
      <c r="G2373" s="6">
        <f t="shared" si="2"/>
        <v>0.947377285</v>
      </c>
      <c r="H2373" s="6">
        <f t="shared" si="3"/>
        <v>0.9718702473</v>
      </c>
      <c r="I2373" s="5" t="b">
        <f t="shared" si="4"/>
        <v>1</v>
      </c>
      <c r="J2373" s="48">
        <f t="shared" si="5"/>
        <v>-1</v>
      </c>
      <c r="K2373" s="4">
        <f t="shared" si="6"/>
        <v>-79</v>
      </c>
      <c r="L2373" s="7">
        <f t="shared" si="7"/>
        <v>-0.0004637977518</v>
      </c>
      <c r="M2373" s="50" t="b">
        <f t="shared" si="8"/>
        <v>0</v>
      </c>
      <c r="N2373" s="50" t="b">
        <f t="shared" si="9"/>
        <v>1</v>
      </c>
      <c r="O2373" s="50">
        <f t="shared" si="10"/>
        <v>-1</v>
      </c>
      <c r="P2373" s="4">
        <f t="shared" si="39"/>
        <v>367550</v>
      </c>
      <c r="Q2373" s="21">
        <f t="shared" si="31"/>
        <v>-4</v>
      </c>
      <c r="V2373" s="52"/>
      <c r="W2373" s="53" t="str">
        <f t="shared" si="33"/>
        <v/>
      </c>
      <c r="AE2373" s="16"/>
      <c r="AF2373" s="17" t="str">
        <f t="shared" si="30"/>
        <v>#VALUE!</v>
      </c>
      <c r="AG2373" s="17" t="str">
        <f t="shared" si="22"/>
        <v>#N/A</v>
      </c>
      <c r="AH2373" s="17" t="str">
        <f t="shared" si="23"/>
        <v>#N/A</v>
      </c>
      <c r="AI2373" s="34">
        <f t="shared" si="24"/>
        <v>1</v>
      </c>
      <c r="AJ2373" s="18">
        <f t="shared" si="25"/>
        <v>7781.409</v>
      </c>
      <c r="AK2373" s="18">
        <f t="shared" si="26"/>
        <v>7565.25875</v>
      </c>
      <c r="AL2373" s="18">
        <f t="shared" si="27"/>
        <v>7349.1085</v>
      </c>
    </row>
    <row r="2374" ht="12.75" customHeight="1">
      <c r="A2374" s="1">
        <v>41935.0</v>
      </c>
      <c r="B2374" s="2">
        <v>617.02</v>
      </c>
      <c r="C2374" s="3">
        <v>8731.07</v>
      </c>
      <c r="D2374" s="2">
        <v>8721.0</v>
      </c>
      <c r="E2374" s="4"/>
      <c r="F2374" s="5">
        <f t="shared" si="1"/>
        <v>812.834</v>
      </c>
      <c r="G2374" s="6">
        <f t="shared" si="2"/>
        <v>0.9553002014</v>
      </c>
      <c r="H2374" s="6">
        <f t="shared" si="3"/>
        <v>1.439489693</v>
      </c>
      <c r="I2374" s="5" t="b">
        <f t="shared" si="4"/>
        <v>1</v>
      </c>
      <c r="J2374" s="48">
        <f t="shared" si="5"/>
        <v>0</v>
      </c>
      <c r="K2374" s="4">
        <f t="shared" si="6"/>
        <v>-23</v>
      </c>
      <c r="L2374" s="7">
        <f t="shared" si="7"/>
        <v>-0.001153352338</v>
      </c>
      <c r="M2374" s="50" t="b">
        <f t="shared" si="8"/>
        <v>0</v>
      </c>
      <c r="N2374" s="50" t="b">
        <f t="shared" si="9"/>
        <v>0</v>
      </c>
      <c r="O2374" s="50">
        <f t="shared" si="10"/>
        <v>1</v>
      </c>
      <c r="P2374" s="4">
        <f t="shared" si="39"/>
        <v>383350</v>
      </c>
      <c r="Q2374" s="21">
        <f t="shared" si="31"/>
        <v>4</v>
      </c>
      <c r="V2374" s="52"/>
      <c r="W2374" s="53" t="str">
        <f t="shared" si="33"/>
        <v/>
      </c>
      <c r="AE2374" s="16"/>
      <c r="AF2374" s="17" t="str">
        <f t="shared" si="30"/>
        <v>#VALUE!</v>
      </c>
      <c r="AG2374" s="17" t="str">
        <f t="shared" si="22"/>
        <v>#N/A</v>
      </c>
      <c r="AH2374" s="17" t="str">
        <f t="shared" si="23"/>
        <v>#N/A</v>
      </c>
      <c r="AI2374" s="34">
        <f t="shared" si="24"/>
        <v>1</v>
      </c>
      <c r="AJ2374" s="18">
        <f t="shared" si="25"/>
        <v>7857.963</v>
      </c>
      <c r="AK2374" s="18">
        <f t="shared" si="26"/>
        <v>7639.68625</v>
      </c>
      <c r="AL2374" s="18">
        <f t="shared" si="27"/>
        <v>7421.4095</v>
      </c>
    </row>
    <row r="2375" ht="12.75" customHeight="1">
      <c r="A2375" s="1">
        <v>41934.0</v>
      </c>
      <c r="B2375" s="2">
        <v>815.83</v>
      </c>
      <c r="C2375" s="3">
        <v>8748.83</v>
      </c>
      <c r="D2375" s="2">
        <v>8744.0</v>
      </c>
      <c r="E2375" s="4"/>
      <c r="F2375" s="5">
        <f t="shared" si="1"/>
        <v>903.5</v>
      </c>
      <c r="G2375" s="6">
        <f t="shared" si="2"/>
        <v>0.9560912734</v>
      </c>
      <c r="H2375" s="6">
        <f t="shared" si="3"/>
        <v>1.419557771</v>
      </c>
      <c r="I2375" s="5" t="b">
        <f t="shared" si="4"/>
        <v>0</v>
      </c>
      <c r="J2375" s="48">
        <f t="shared" si="5"/>
        <v>0</v>
      </c>
      <c r="K2375" s="4">
        <f t="shared" si="6"/>
        <v>108</v>
      </c>
      <c r="L2375" s="7">
        <f t="shared" si="7"/>
        <v>-0.0005520738202</v>
      </c>
      <c r="M2375" s="50" t="b">
        <f t="shared" si="8"/>
        <v>0</v>
      </c>
      <c r="N2375" s="50" t="b">
        <f t="shared" si="9"/>
        <v>0</v>
      </c>
      <c r="O2375" s="50">
        <f t="shared" si="10"/>
        <v>-1</v>
      </c>
      <c r="P2375" s="4">
        <f t="shared" si="39"/>
        <v>378750</v>
      </c>
      <c r="Q2375" s="21">
        <f t="shared" si="31"/>
        <v>-4</v>
      </c>
      <c r="V2375" s="52"/>
      <c r="W2375" s="53" t="str">
        <f t="shared" si="33"/>
        <v/>
      </c>
      <c r="AE2375" s="16"/>
      <c r="AF2375" s="17" t="str">
        <f t="shared" si="30"/>
        <v>#VALUE!</v>
      </c>
      <c r="AG2375" s="17" t="str">
        <f t="shared" si="22"/>
        <v>#N/A</v>
      </c>
      <c r="AH2375" s="17" t="str">
        <f t="shared" si="23"/>
        <v>#N/A</v>
      </c>
      <c r="AI2375" s="34">
        <f t="shared" si="24"/>
        <v>1</v>
      </c>
      <c r="AJ2375" s="18">
        <f t="shared" si="25"/>
        <v>7873.947</v>
      </c>
      <c r="AK2375" s="18">
        <f t="shared" si="26"/>
        <v>7655.22625</v>
      </c>
      <c r="AL2375" s="18">
        <f t="shared" si="27"/>
        <v>7436.5055</v>
      </c>
    </row>
    <row r="2376" ht="12.75" customHeight="1">
      <c r="A2376" s="1">
        <v>41933.0</v>
      </c>
      <c r="B2376" s="2">
        <v>633.52</v>
      </c>
      <c r="C2376" s="3">
        <v>8654.64</v>
      </c>
      <c r="D2376" s="2">
        <v>8636.0</v>
      </c>
      <c r="E2376" s="4"/>
      <c r="F2376" s="5">
        <f t="shared" si="1"/>
        <v>943.722</v>
      </c>
      <c r="G2376" s="6">
        <f t="shared" si="2"/>
        <v>0.944642897</v>
      </c>
      <c r="H2376" s="6">
        <f t="shared" si="3"/>
        <v>1.412532771</v>
      </c>
      <c r="I2376" s="5" t="b">
        <f t="shared" si="4"/>
        <v>1</v>
      </c>
      <c r="J2376" s="48">
        <f t="shared" si="5"/>
        <v>0</v>
      </c>
      <c r="K2376" s="4">
        <f t="shared" si="6"/>
        <v>-25</v>
      </c>
      <c r="L2376" s="7">
        <f t="shared" si="7"/>
        <v>-0.002153757984</v>
      </c>
      <c r="M2376" s="50" t="b">
        <f t="shared" si="8"/>
        <v>0</v>
      </c>
      <c r="N2376" s="50" t="b">
        <f t="shared" si="9"/>
        <v>0</v>
      </c>
      <c r="O2376" s="50">
        <f t="shared" si="10"/>
        <v>1</v>
      </c>
      <c r="P2376" s="4">
        <f t="shared" si="39"/>
        <v>357150</v>
      </c>
      <c r="Q2376" s="21">
        <f t="shared" si="31"/>
        <v>4</v>
      </c>
      <c r="V2376" s="52"/>
      <c r="W2376" s="53" t="str">
        <f t="shared" si="33"/>
        <v/>
      </c>
      <c r="AE2376" s="16"/>
      <c r="AF2376" s="17" t="str">
        <f t="shared" si="30"/>
        <v>#VALUE!</v>
      </c>
      <c r="AG2376" s="17" t="str">
        <f t="shared" si="22"/>
        <v>#N/A</v>
      </c>
      <c r="AH2376" s="17" t="str">
        <f t="shared" si="23"/>
        <v>#N/A</v>
      </c>
      <c r="AI2376" s="34">
        <f t="shared" si="24"/>
        <v>1</v>
      </c>
      <c r="AJ2376" s="18">
        <f t="shared" si="25"/>
        <v>7789.176</v>
      </c>
      <c r="AK2376" s="18">
        <f t="shared" si="26"/>
        <v>7572.81</v>
      </c>
      <c r="AL2376" s="18">
        <f t="shared" si="27"/>
        <v>7356.444</v>
      </c>
    </row>
    <row r="2377" ht="12.75" customHeight="1">
      <c r="A2377" s="1">
        <v>41932.0</v>
      </c>
      <c r="B2377" s="2">
        <v>780.33</v>
      </c>
      <c r="C2377" s="3">
        <v>8663.14</v>
      </c>
      <c r="D2377" s="2">
        <v>8661.0</v>
      </c>
      <c r="E2377" s="4"/>
      <c r="F2377" s="5">
        <f t="shared" si="1"/>
        <v>964.412</v>
      </c>
      <c r="G2377" s="6">
        <f t="shared" si="2"/>
        <v>0.9442228846</v>
      </c>
      <c r="H2377" s="6">
        <f t="shared" si="3"/>
        <v>1.400935054</v>
      </c>
      <c r="I2377" s="5" t="b">
        <f t="shared" si="4"/>
        <v>1</v>
      </c>
      <c r="J2377" s="48">
        <f t="shared" si="5"/>
        <v>0</v>
      </c>
      <c r="K2377" s="4">
        <f t="shared" si="6"/>
        <v>161</v>
      </c>
      <c r="L2377" s="7">
        <f t="shared" si="7"/>
        <v>-0.0002470235965</v>
      </c>
      <c r="M2377" s="50" t="b">
        <f t="shared" si="8"/>
        <v>0</v>
      </c>
      <c r="N2377" s="50" t="b">
        <f t="shared" si="9"/>
        <v>0</v>
      </c>
      <c r="O2377" s="50">
        <f t="shared" si="10"/>
        <v>-1</v>
      </c>
      <c r="P2377" s="4">
        <f t="shared" si="39"/>
        <v>352150</v>
      </c>
      <c r="Q2377" s="21">
        <f t="shared" si="31"/>
        <v>-4</v>
      </c>
      <c r="V2377" s="52"/>
      <c r="W2377" s="53" t="str">
        <f t="shared" si="33"/>
        <v/>
      </c>
      <c r="AE2377" s="16"/>
      <c r="AF2377" s="17" t="str">
        <f t="shared" si="30"/>
        <v>#VALUE!</v>
      </c>
      <c r="AG2377" s="17" t="str">
        <f t="shared" si="22"/>
        <v>#N/A</v>
      </c>
      <c r="AH2377" s="17" t="str">
        <f t="shared" si="23"/>
        <v>#N/A</v>
      </c>
      <c r="AI2377" s="34">
        <f t="shared" si="24"/>
        <v>1</v>
      </c>
      <c r="AJ2377" s="18">
        <f t="shared" si="25"/>
        <v>7796.826</v>
      </c>
      <c r="AK2377" s="18">
        <f t="shared" si="26"/>
        <v>7580.2475</v>
      </c>
      <c r="AL2377" s="18">
        <f t="shared" si="27"/>
        <v>7363.669</v>
      </c>
    </row>
    <row r="2378" ht="12.75" customHeight="1">
      <c r="A2378" s="1">
        <v>41929.0</v>
      </c>
      <c r="B2378" s="2">
        <v>1217.47</v>
      </c>
      <c r="C2378" s="3">
        <v>8512.88</v>
      </c>
      <c r="D2378" s="2">
        <v>8500.0</v>
      </c>
      <c r="E2378" s="4"/>
      <c r="F2378" s="5">
        <f t="shared" si="1"/>
        <v>1008.318</v>
      </c>
      <c r="G2378" s="6">
        <f t="shared" si="2"/>
        <v>0.9263909295</v>
      </c>
      <c r="H2378" s="6">
        <f t="shared" si="3"/>
        <v>1.390831065</v>
      </c>
      <c r="I2378" s="5" t="b">
        <f t="shared" si="4"/>
        <v>1</v>
      </c>
      <c r="J2378" s="48">
        <f t="shared" si="5"/>
        <v>0</v>
      </c>
      <c r="K2378" s="4">
        <f t="shared" si="6"/>
        <v>-132</v>
      </c>
      <c r="L2378" s="7">
        <f t="shared" si="7"/>
        <v>-0.001513001475</v>
      </c>
      <c r="M2378" s="50" t="b">
        <f t="shared" si="8"/>
        <v>0</v>
      </c>
      <c r="N2378" s="50" t="b">
        <f t="shared" si="9"/>
        <v>0</v>
      </c>
      <c r="O2378" s="50">
        <f t="shared" si="10"/>
        <v>1</v>
      </c>
      <c r="P2378" s="4">
        <f t="shared" si="39"/>
        <v>319950</v>
      </c>
      <c r="Q2378" s="21">
        <f t="shared" si="31"/>
        <v>4</v>
      </c>
      <c r="V2378" s="52"/>
      <c r="W2378" s="53" t="str">
        <f t="shared" si="33"/>
        <v/>
      </c>
      <c r="AE2378" s="16"/>
      <c r="AF2378" s="17" t="str">
        <f t="shared" si="30"/>
        <v>#VALUE!</v>
      </c>
      <c r="AG2378" s="17" t="str">
        <f t="shared" si="22"/>
        <v>#N/A</v>
      </c>
      <c r="AH2378" s="17" t="str">
        <f t="shared" si="23"/>
        <v>#N/A</v>
      </c>
      <c r="AI2378" s="34">
        <f t="shared" si="24"/>
        <v>1</v>
      </c>
      <c r="AJ2378" s="18">
        <f t="shared" si="25"/>
        <v>7661.592</v>
      </c>
      <c r="AK2378" s="18">
        <f t="shared" si="26"/>
        <v>7448.77</v>
      </c>
      <c r="AL2378" s="18">
        <f t="shared" si="27"/>
        <v>7235.948</v>
      </c>
    </row>
    <row r="2379" ht="12.75" customHeight="1">
      <c r="A2379" s="1">
        <v>41928.0</v>
      </c>
      <c r="B2379" s="2">
        <v>1070.35</v>
      </c>
      <c r="C2379" s="3">
        <v>8633.69</v>
      </c>
      <c r="D2379" s="2">
        <v>8632.0</v>
      </c>
      <c r="E2379" s="4"/>
      <c r="F2379" s="5">
        <f t="shared" si="1"/>
        <v>930.694</v>
      </c>
      <c r="G2379" s="6">
        <f t="shared" si="2"/>
        <v>0.9378597451</v>
      </c>
      <c r="H2379" s="6">
        <f t="shared" si="3"/>
        <v>1.229085584</v>
      </c>
      <c r="I2379" s="5" t="b">
        <f t="shared" si="4"/>
        <v>1</v>
      </c>
      <c r="J2379" s="48">
        <f t="shared" si="5"/>
        <v>0</v>
      </c>
      <c r="K2379" s="4">
        <f t="shared" si="6"/>
        <v>-14</v>
      </c>
      <c r="L2379" s="7">
        <f t="shared" si="7"/>
        <v>-0.000195744809</v>
      </c>
      <c r="M2379" s="50" t="b">
        <f t="shared" si="8"/>
        <v>0</v>
      </c>
      <c r="N2379" s="50" t="b">
        <f t="shared" si="9"/>
        <v>0</v>
      </c>
      <c r="O2379" s="50">
        <f t="shared" si="10"/>
        <v>1</v>
      </c>
      <c r="P2379" s="4">
        <f t="shared" si="39"/>
        <v>346350</v>
      </c>
      <c r="Q2379" s="21">
        <f t="shared" si="31"/>
        <v>4</v>
      </c>
      <c r="V2379" s="52"/>
      <c r="W2379" s="53" t="str">
        <f t="shared" si="33"/>
        <v/>
      </c>
      <c r="AE2379" s="16"/>
      <c r="AF2379" s="17" t="str">
        <f t="shared" si="30"/>
        <v>#VALUE!</v>
      </c>
      <c r="AG2379" s="17" t="str">
        <f t="shared" si="22"/>
        <v>#N/A</v>
      </c>
      <c r="AH2379" s="17" t="str">
        <f t="shared" si="23"/>
        <v>#N/A</v>
      </c>
      <c r="AI2379" s="34">
        <f t="shared" si="24"/>
        <v>1</v>
      </c>
      <c r="AJ2379" s="18">
        <f t="shared" si="25"/>
        <v>7770.321</v>
      </c>
      <c r="AK2379" s="18">
        <f t="shared" si="26"/>
        <v>7554.47875</v>
      </c>
      <c r="AL2379" s="18">
        <f t="shared" si="27"/>
        <v>7338.6365</v>
      </c>
    </row>
    <row r="2380" ht="12.75" customHeight="1">
      <c r="A2380" s="1">
        <v>41927.0</v>
      </c>
      <c r="B2380" s="2">
        <v>1016.94</v>
      </c>
      <c r="C2380" s="3">
        <v>8655.51</v>
      </c>
      <c r="D2380" s="2">
        <v>8646.0</v>
      </c>
      <c r="E2380" s="4"/>
      <c r="F2380" s="5">
        <f t="shared" si="1"/>
        <v>855.376</v>
      </c>
      <c r="G2380" s="6">
        <f t="shared" si="2"/>
        <v>0.9388578163</v>
      </c>
      <c r="H2380" s="6">
        <f t="shared" si="3"/>
        <v>1.171506633</v>
      </c>
      <c r="I2380" s="5" t="b">
        <f t="shared" si="4"/>
        <v>0</v>
      </c>
      <c r="J2380" s="48">
        <f t="shared" si="5"/>
        <v>0</v>
      </c>
      <c r="K2380" s="4">
        <f t="shared" si="6"/>
        <v>-99</v>
      </c>
      <c r="L2380" s="7">
        <f t="shared" si="7"/>
        <v>-0.001098722086</v>
      </c>
      <c r="M2380" s="50" t="b">
        <f t="shared" si="8"/>
        <v>0</v>
      </c>
      <c r="N2380" s="50" t="b">
        <f t="shared" si="9"/>
        <v>0</v>
      </c>
      <c r="O2380" s="50">
        <f t="shared" si="10"/>
        <v>1</v>
      </c>
      <c r="P2380" s="4">
        <f t="shared" si="39"/>
        <v>349150</v>
      </c>
      <c r="Q2380" s="21">
        <f t="shared" si="31"/>
        <v>4</v>
      </c>
      <c r="V2380" s="52"/>
      <c r="W2380" s="53" t="str">
        <f t="shared" si="33"/>
        <v/>
      </c>
      <c r="AE2380" s="16"/>
      <c r="AF2380" s="17" t="str">
        <f t="shared" si="30"/>
        <v>#VALUE!</v>
      </c>
      <c r="AG2380" s="17" t="str">
        <f t="shared" si="22"/>
        <v>#N/A</v>
      </c>
      <c r="AH2380" s="17" t="str">
        <f t="shared" si="23"/>
        <v>#N/A</v>
      </c>
      <c r="AI2380" s="34">
        <f t="shared" si="24"/>
        <v>1</v>
      </c>
      <c r="AJ2380" s="18">
        <f t="shared" si="25"/>
        <v>7789.959</v>
      </c>
      <c r="AK2380" s="18">
        <f t="shared" si="26"/>
        <v>7573.57125</v>
      </c>
      <c r="AL2380" s="18">
        <f t="shared" si="27"/>
        <v>7357.1835</v>
      </c>
    </row>
    <row r="2381" ht="12.75" customHeight="1">
      <c r="A2381" s="1">
        <v>41926.0</v>
      </c>
      <c r="B2381" s="2">
        <v>736.97</v>
      </c>
      <c r="C2381" s="3">
        <v>8768.39</v>
      </c>
      <c r="D2381" s="2">
        <v>8745.0</v>
      </c>
      <c r="E2381" s="4"/>
      <c r="F2381" s="5">
        <f t="shared" si="1"/>
        <v>801.356</v>
      </c>
      <c r="G2381" s="6">
        <f t="shared" si="2"/>
        <v>0.9498218035</v>
      </c>
      <c r="H2381" s="6">
        <f t="shared" si="3"/>
        <v>1.151990746</v>
      </c>
      <c r="I2381" s="5" t="b">
        <f t="shared" si="4"/>
        <v>0</v>
      </c>
      <c r="J2381" s="48">
        <f t="shared" si="5"/>
        <v>0</v>
      </c>
      <c r="K2381" s="4">
        <f t="shared" si="6"/>
        <v>33</v>
      </c>
      <c r="L2381" s="7">
        <f t="shared" si="7"/>
        <v>-0.002667536458</v>
      </c>
      <c r="M2381" s="50" t="b">
        <f t="shared" si="8"/>
        <v>0</v>
      </c>
      <c r="N2381" s="50" t="b">
        <f t="shared" si="9"/>
        <v>0</v>
      </c>
      <c r="O2381" s="50">
        <f t="shared" si="10"/>
        <v>1</v>
      </c>
      <c r="P2381" s="4">
        <f t="shared" si="39"/>
        <v>368950</v>
      </c>
      <c r="Q2381" s="21">
        <f t="shared" si="31"/>
        <v>4</v>
      </c>
      <c r="V2381" s="52"/>
      <c r="W2381" s="53" t="str">
        <f t="shared" si="33"/>
        <v/>
      </c>
      <c r="AE2381" s="16"/>
      <c r="AF2381" s="17" t="str">
        <f t="shared" si="30"/>
        <v>#VALUE!</v>
      </c>
      <c r="AG2381" s="17" t="str">
        <f t="shared" si="22"/>
        <v>#N/A</v>
      </c>
      <c r="AH2381" s="17" t="str">
        <f t="shared" si="23"/>
        <v>#N/A</v>
      </c>
      <c r="AI2381" s="34">
        <f t="shared" si="24"/>
        <v>1</v>
      </c>
      <c r="AJ2381" s="18">
        <f t="shared" si="25"/>
        <v>7891.551</v>
      </c>
      <c r="AK2381" s="18">
        <f t="shared" si="26"/>
        <v>7672.34125</v>
      </c>
      <c r="AL2381" s="18">
        <f t="shared" si="27"/>
        <v>7453.1315</v>
      </c>
    </row>
    <row r="2382" ht="12.75" customHeight="1">
      <c r="A2382" s="1">
        <v>41925.0</v>
      </c>
      <c r="B2382" s="2">
        <v>999.86</v>
      </c>
      <c r="C2382" s="3">
        <v>8711.39</v>
      </c>
      <c r="D2382" s="2">
        <v>8712.0</v>
      </c>
      <c r="E2382" s="4"/>
      <c r="F2382" s="5">
        <f t="shared" si="1"/>
        <v>806.074</v>
      </c>
      <c r="G2382" s="6">
        <f t="shared" si="2"/>
        <v>0.9425585462</v>
      </c>
      <c r="H2382" s="6">
        <f t="shared" si="3"/>
        <v>1.140929463</v>
      </c>
      <c r="I2382" s="5" t="b">
        <f t="shared" si="4"/>
        <v>1</v>
      </c>
      <c r="J2382" s="48">
        <f t="shared" si="5"/>
        <v>0</v>
      </c>
      <c r="K2382" s="4">
        <f t="shared" si="6"/>
        <v>-269</v>
      </c>
      <c r="L2382" s="7">
        <f t="shared" si="7"/>
        <v>0.00007002326839</v>
      </c>
      <c r="M2382" s="50" t="b">
        <f t="shared" si="8"/>
        <v>0</v>
      </c>
      <c r="N2382" s="50" t="b">
        <f t="shared" si="9"/>
        <v>0</v>
      </c>
      <c r="O2382" s="50">
        <f t="shared" si="10"/>
        <v>1</v>
      </c>
      <c r="P2382" s="4">
        <f t="shared" si="39"/>
        <v>362350</v>
      </c>
      <c r="Q2382" s="21">
        <f t="shared" si="31"/>
        <v>4</v>
      </c>
      <c r="V2382" s="52"/>
      <c r="W2382" s="53" t="str">
        <f t="shared" si="33"/>
        <v/>
      </c>
      <c r="AE2382" s="16"/>
      <c r="AF2382" s="17" t="str">
        <f t="shared" si="30"/>
        <v>#VALUE!</v>
      </c>
      <c r="AG2382" s="17" t="str">
        <f t="shared" si="22"/>
        <v>#N/A</v>
      </c>
      <c r="AH2382" s="17" t="str">
        <f t="shared" si="23"/>
        <v>#N/A</v>
      </c>
      <c r="AI2382" s="34">
        <f t="shared" si="24"/>
        <v>1</v>
      </c>
      <c r="AJ2382" s="18">
        <f t="shared" si="25"/>
        <v>7840.251</v>
      </c>
      <c r="AK2382" s="18">
        <f t="shared" si="26"/>
        <v>7622.46625</v>
      </c>
      <c r="AL2382" s="18">
        <f t="shared" si="27"/>
        <v>7404.6815</v>
      </c>
    </row>
    <row r="2383" ht="12.75" customHeight="1">
      <c r="A2383" s="1">
        <v>41921.0</v>
      </c>
      <c r="B2383" s="2">
        <v>829.35</v>
      </c>
      <c r="C2383" s="3">
        <v>8966.44</v>
      </c>
      <c r="D2383" s="2">
        <v>8981.0</v>
      </c>
      <c r="E2383" s="4"/>
      <c r="F2383" s="5">
        <f t="shared" si="1"/>
        <v>769.834</v>
      </c>
      <c r="G2383" s="6">
        <f t="shared" si="2"/>
        <v>0.968803487</v>
      </c>
      <c r="H2383" s="6">
        <f t="shared" si="3"/>
        <v>0.9436914282</v>
      </c>
      <c r="I2383" s="5" t="b">
        <f t="shared" si="4"/>
        <v>1</v>
      </c>
      <c r="J2383" s="48">
        <f t="shared" si="5"/>
        <v>0</v>
      </c>
      <c r="K2383" s="4">
        <f t="shared" si="6"/>
        <v>48</v>
      </c>
      <c r="L2383" s="7">
        <f t="shared" si="7"/>
        <v>0.00162383287</v>
      </c>
      <c r="M2383" s="50" t="b">
        <f t="shared" si="8"/>
        <v>0</v>
      </c>
      <c r="N2383" s="50" t="b">
        <f t="shared" si="9"/>
        <v>0</v>
      </c>
      <c r="O2383" s="50">
        <f t="shared" si="10"/>
        <v>-1</v>
      </c>
      <c r="P2383" s="4">
        <f t="shared" si="39"/>
        <v>322000</v>
      </c>
      <c r="Q2383" s="21">
        <f t="shared" si="31"/>
        <v>-3</v>
      </c>
      <c r="V2383" s="52"/>
      <c r="W2383" s="53" t="str">
        <f t="shared" si="33"/>
        <v/>
      </c>
      <c r="AE2383" s="16"/>
      <c r="AF2383" s="17" t="str">
        <f t="shared" si="30"/>
        <v>#VALUE!</v>
      </c>
      <c r="AG2383" s="17" t="str">
        <f t="shared" si="22"/>
        <v>#N/A</v>
      </c>
      <c r="AH2383" s="17" t="str">
        <f t="shared" si="23"/>
        <v>#N/A</v>
      </c>
      <c r="AI2383" s="34">
        <f t="shared" si="24"/>
        <v>1</v>
      </c>
      <c r="AJ2383" s="18">
        <f t="shared" si="25"/>
        <v>8069.796</v>
      </c>
      <c r="AK2383" s="18">
        <f t="shared" si="26"/>
        <v>7845.635</v>
      </c>
      <c r="AL2383" s="18">
        <f t="shared" si="27"/>
        <v>7621.474</v>
      </c>
    </row>
    <row r="2384" ht="12.75" customHeight="1">
      <c r="A2384" s="1">
        <v>41920.0</v>
      </c>
      <c r="B2384" s="2">
        <v>693.76</v>
      </c>
      <c r="C2384" s="3">
        <v>8955.18</v>
      </c>
      <c r="D2384" s="2">
        <v>8933.0</v>
      </c>
      <c r="E2384" s="4"/>
      <c r="F2384" s="5">
        <f t="shared" si="1"/>
        <v>754.852</v>
      </c>
      <c r="G2384" s="6">
        <f t="shared" si="2"/>
        <v>0.9665377958</v>
      </c>
      <c r="H2384" s="6">
        <f t="shared" si="3"/>
        <v>0.9263051495</v>
      </c>
      <c r="I2384" s="5" t="b">
        <f t="shared" si="4"/>
        <v>1</v>
      </c>
      <c r="J2384" s="48">
        <f t="shared" si="5"/>
        <v>-1</v>
      </c>
      <c r="K2384" s="4">
        <f t="shared" si="6"/>
        <v>-84</v>
      </c>
      <c r="L2384" s="7">
        <f t="shared" si="7"/>
        <v>-0.002476778803</v>
      </c>
      <c r="M2384" s="50" t="b">
        <f t="shared" si="8"/>
        <v>0</v>
      </c>
      <c r="N2384" s="50" t="b">
        <f t="shared" si="9"/>
        <v>1</v>
      </c>
      <c r="O2384" s="50">
        <f t="shared" si="10"/>
        <v>-1</v>
      </c>
      <c r="P2384" s="4">
        <f t="shared" si="39"/>
        <v>331600</v>
      </c>
      <c r="Q2384" s="21">
        <f t="shared" si="31"/>
        <v>-4</v>
      </c>
      <c r="V2384" s="52"/>
      <c r="W2384" s="53" t="str">
        <f t="shared" si="33"/>
        <v/>
      </c>
      <c r="AE2384" s="16"/>
      <c r="AF2384" s="17" t="str">
        <f t="shared" si="30"/>
        <v>#VALUE!</v>
      </c>
      <c r="AG2384" s="17" t="str">
        <f t="shared" si="22"/>
        <v>#N/A</v>
      </c>
      <c r="AH2384" s="17" t="str">
        <f t="shared" si="23"/>
        <v>#N/A</v>
      </c>
      <c r="AI2384" s="34">
        <f t="shared" si="24"/>
        <v>1</v>
      </c>
      <c r="AJ2384" s="18">
        <f t="shared" si="25"/>
        <v>8059.662</v>
      </c>
      <c r="AK2384" s="18">
        <f t="shared" si="26"/>
        <v>7835.7825</v>
      </c>
      <c r="AL2384" s="18">
        <f t="shared" si="27"/>
        <v>7611.903</v>
      </c>
    </row>
    <row r="2385" ht="12.75" customHeight="1">
      <c r="A2385" s="1">
        <v>41919.0</v>
      </c>
      <c r="B2385" s="2">
        <v>746.84</v>
      </c>
      <c r="C2385" s="3">
        <v>9040.81</v>
      </c>
      <c r="D2385" s="2">
        <v>9017.0</v>
      </c>
      <c r="E2385" s="4"/>
      <c r="F2385" s="5">
        <f t="shared" si="1"/>
        <v>771.858</v>
      </c>
      <c r="G2385" s="6">
        <f t="shared" si="2"/>
        <v>0.974788958</v>
      </c>
      <c r="H2385" s="6">
        <f t="shared" si="3"/>
        <v>0.9192820035</v>
      </c>
      <c r="I2385" s="5" t="b">
        <f t="shared" si="4"/>
        <v>1</v>
      </c>
      <c r="J2385" s="48">
        <f t="shared" si="5"/>
        <v>-1</v>
      </c>
      <c r="K2385" s="4">
        <f t="shared" si="6"/>
        <v>-67</v>
      </c>
      <c r="L2385" s="7">
        <f t="shared" si="7"/>
        <v>-0.002633613581</v>
      </c>
      <c r="M2385" s="50" t="b">
        <f t="shared" si="8"/>
        <v>0</v>
      </c>
      <c r="N2385" s="50" t="b">
        <f t="shared" si="9"/>
        <v>1</v>
      </c>
      <c r="O2385" s="50">
        <f t="shared" si="10"/>
        <v>-1</v>
      </c>
      <c r="P2385" s="4">
        <f t="shared" si="39"/>
        <v>319000</v>
      </c>
      <c r="Q2385" s="21">
        <f t="shared" si="31"/>
        <v>-3</v>
      </c>
      <c r="V2385" s="52"/>
      <c r="W2385" s="53" t="str">
        <f t="shared" si="33"/>
        <v/>
      </c>
      <c r="AE2385" s="16"/>
      <c r="AF2385" s="17" t="str">
        <f t="shared" si="30"/>
        <v>#VALUE!</v>
      </c>
      <c r="AG2385" s="17" t="str">
        <f t="shared" si="22"/>
        <v>#N/A</v>
      </c>
      <c r="AH2385" s="17" t="str">
        <f t="shared" si="23"/>
        <v>#N/A</v>
      </c>
      <c r="AI2385" s="34">
        <f t="shared" si="24"/>
        <v>1</v>
      </c>
      <c r="AJ2385" s="18">
        <f t="shared" si="25"/>
        <v>8136.729</v>
      </c>
      <c r="AK2385" s="18">
        <f t="shared" si="26"/>
        <v>7910.70875</v>
      </c>
      <c r="AL2385" s="18">
        <f t="shared" si="27"/>
        <v>7684.6885</v>
      </c>
    </row>
    <row r="2386" ht="12.75" customHeight="1">
      <c r="A2386" s="1">
        <v>41918.0</v>
      </c>
      <c r="B2386" s="2">
        <v>760.56</v>
      </c>
      <c r="C2386" s="3">
        <v>9095.14</v>
      </c>
      <c r="D2386" s="2">
        <v>9084.0</v>
      </c>
      <c r="E2386" s="4"/>
      <c r="F2386" s="5">
        <f t="shared" si="1"/>
        <v>822.95</v>
      </c>
      <c r="G2386" s="6">
        <f t="shared" si="2"/>
        <v>0.9798456554</v>
      </c>
      <c r="H2386" s="6">
        <f t="shared" si="3"/>
        <v>1.113378425</v>
      </c>
      <c r="I2386" s="5" t="b">
        <f t="shared" si="4"/>
        <v>1</v>
      </c>
      <c r="J2386" s="48">
        <f t="shared" si="5"/>
        <v>0</v>
      </c>
      <c r="K2386" s="4">
        <f t="shared" si="6"/>
        <v>-17</v>
      </c>
      <c r="L2386" s="7">
        <f t="shared" si="7"/>
        <v>-0.001224829964</v>
      </c>
      <c r="M2386" s="50" t="b">
        <f t="shared" si="8"/>
        <v>0</v>
      </c>
      <c r="N2386" s="50" t="b">
        <f t="shared" si="9"/>
        <v>0</v>
      </c>
      <c r="O2386" s="50">
        <f t="shared" si="10"/>
        <v>1</v>
      </c>
      <c r="P2386" s="4">
        <f t="shared" si="39"/>
        <v>329050</v>
      </c>
      <c r="Q2386" s="21">
        <f t="shared" si="31"/>
        <v>3</v>
      </c>
      <c r="V2386" s="52"/>
      <c r="W2386" s="53" t="str">
        <f t="shared" si="33"/>
        <v/>
      </c>
      <c r="AE2386" s="16"/>
      <c r="AF2386" s="17" t="str">
        <f t="shared" si="30"/>
        <v>#VALUE!</v>
      </c>
      <c r="AG2386" s="17" t="str">
        <f t="shared" si="22"/>
        <v>#N/A</v>
      </c>
      <c r="AH2386" s="17" t="str">
        <f t="shared" si="23"/>
        <v>#N/A</v>
      </c>
      <c r="AI2386" s="34">
        <f t="shared" si="24"/>
        <v>1</v>
      </c>
      <c r="AJ2386" s="18">
        <f t="shared" si="25"/>
        <v>8185.626</v>
      </c>
      <c r="AK2386" s="18">
        <f t="shared" si="26"/>
        <v>7958.2475</v>
      </c>
      <c r="AL2386" s="18">
        <f t="shared" si="27"/>
        <v>7730.869</v>
      </c>
    </row>
    <row r="2387" ht="12.75" customHeight="1">
      <c r="A2387" s="1">
        <v>41915.0</v>
      </c>
      <c r="B2387" s="2">
        <v>818.66</v>
      </c>
      <c r="C2387" s="3">
        <v>9106.28</v>
      </c>
      <c r="D2387" s="2">
        <v>9101.0</v>
      </c>
      <c r="E2387" s="4"/>
      <c r="F2387" s="5">
        <f t="shared" si="1"/>
        <v>837.548</v>
      </c>
      <c r="G2387" s="6">
        <f t="shared" si="2"/>
        <v>0.980218621</v>
      </c>
      <c r="H2387" s="6">
        <f t="shared" si="3"/>
        <v>1.103566783</v>
      </c>
      <c r="I2387" s="5" t="b">
        <f t="shared" si="4"/>
        <v>1</v>
      </c>
      <c r="J2387" s="48">
        <f t="shared" si="5"/>
        <v>0</v>
      </c>
      <c r="K2387" s="4">
        <f t="shared" si="6"/>
        <v>108</v>
      </c>
      <c r="L2387" s="7">
        <f t="shared" si="7"/>
        <v>-0.000579819641</v>
      </c>
      <c r="M2387" s="50" t="b">
        <f t="shared" si="8"/>
        <v>0</v>
      </c>
      <c r="N2387" s="50" t="b">
        <f t="shared" si="9"/>
        <v>0</v>
      </c>
      <c r="O2387" s="50">
        <f t="shared" si="10"/>
        <v>-1</v>
      </c>
      <c r="P2387" s="4">
        <f t="shared" si="39"/>
        <v>326500</v>
      </c>
      <c r="Q2387" s="21">
        <f t="shared" si="31"/>
        <v>-3</v>
      </c>
      <c r="V2387" s="52"/>
      <c r="W2387" s="53" t="str">
        <f t="shared" si="33"/>
        <v/>
      </c>
      <c r="AE2387" s="16"/>
      <c r="AF2387" s="17" t="str">
        <f t="shared" si="30"/>
        <v>#VALUE!</v>
      </c>
      <c r="AG2387" s="17" t="str">
        <f t="shared" si="22"/>
        <v>#N/A</v>
      </c>
      <c r="AH2387" s="17" t="str">
        <f t="shared" si="23"/>
        <v>#N/A</v>
      </c>
      <c r="AI2387" s="34">
        <f t="shared" si="24"/>
        <v>1</v>
      </c>
      <c r="AJ2387" s="18">
        <f t="shared" si="25"/>
        <v>8195.652</v>
      </c>
      <c r="AK2387" s="18">
        <f t="shared" si="26"/>
        <v>7967.995</v>
      </c>
      <c r="AL2387" s="18">
        <f t="shared" si="27"/>
        <v>7740.338</v>
      </c>
    </row>
    <row r="2388" ht="12.75" customHeight="1">
      <c r="A2388" s="1">
        <v>41914.0</v>
      </c>
      <c r="B2388" s="2">
        <v>754.44</v>
      </c>
      <c r="C2388" s="3">
        <v>8975.19</v>
      </c>
      <c r="D2388" s="2">
        <v>8993.0</v>
      </c>
      <c r="E2388" s="4"/>
      <c r="F2388" s="5">
        <f t="shared" si="1"/>
        <v>837.9</v>
      </c>
      <c r="G2388" s="6">
        <f t="shared" si="2"/>
        <v>0.965443242</v>
      </c>
      <c r="H2388" s="6">
        <f t="shared" si="3"/>
        <v>1.099870623</v>
      </c>
      <c r="I2388" s="5" t="b">
        <f t="shared" si="4"/>
        <v>1</v>
      </c>
      <c r="J2388" s="48">
        <f t="shared" si="5"/>
        <v>0</v>
      </c>
      <c r="K2388" s="4">
        <f t="shared" si="6"/>
        <v>13</v>
      </c>
      <c r="L2388" s="7">
        <f t="shared" si="7"/>
        <v>0.001984359105</v>
      </c>
      <c r="M2388" s="50" t="b">
        <f t="shared" si="8"/>
        <v>0</v>
      </c>
      <c r="N2388" s="50" t="b">
        <f t="shared" si="9"/>
        <v>0</v>
      </c>
      <c r="O2388" s="50">
        <f t="shared" si="10"/>
        <v>-1</v>
      </c>
      <c r="P2388" s="4">
        <f t="shared" si="39"/>
        <v>348100</v>
      </c>
      <c r="Q2388" s="21">
        <f t="shared" si="31"/>
        <v>-4</v>
      </c>
      <c r="V2388" s="52"/>
      <c r="W2388" s="53" t="str">
        <f t="shared" si="33"/>
        <v/>
      </c>
      <c r="AE2388" s="16"/>
      <c r="AF2388" s="17" t="str">
        <f t="shared" si="30"/>
        <v>#VALUE!</v>
      </c>
      <c r="AG2388" s="17" t="str">
        <f t="shared" si="22"/>
        <v>#N/A</v>
      </c>
      <c r="AH2388" s="17" t="str">
        <f t="shared" si="23"/>
        <v>#N/A</v>
      </c>
      <c r="AI2388" s="34">
        <f t="shared" si="24"/>
        <v>1</v>
      </c>
      <c r="AJ2388" s="18">
        <f t="shared" si="25"/>
        <v>8077.671</v>
      </c>
      <c r="AK2388" s="18">
        <f t="shared" si="26"/>
        <v>7853.29125</v>
      </c>
      <c r="AL2388" s="18">
        <f t="shared" si="27"/>
        <v>7628.9115</v>
      </c>
    </row>
    <row r="2389" ht="12.75" customHeight="1">
      <c r="A2389" s="1">
        <v>41913.0</v>
      </c>
      <c r="B2389" s="2">
        <v>778.79</v>
      </c>
      <c r="C2389" s="3">
        <v>8990.26</v>
      </c>
      <c r="D2389" s="2">
        <v>8980.0</v>
      </c>
      <c r="E2389" s="4"/>
      <c r="F2389" s="5">
        <f t="shared" si="1"/>
        <v>868.48</v>
      </c>
      <c r="G2389" s="6">
        <f t="shared" si="2"/>
        <v>0.9661016485</v>
      </c>
      <c r="H2389" s="6">
        <f t="shared" si="3"/>
        <v>1.094887521</v>
      </c>
      <c r="I2389" s="5" t="b">
        <f t="shared" si="4"/>
        <v>1</v>
      </c>
      <c r="J2389" s="48">
        <f t="shared" si="5"/>
        <v>0</v>
      </c>
      <c r="K2389" s="4">
        <f t="shared" si="6"/>
        <v>-11</v>
      </c>
      <c r="L2389" s="7">
        <f t="shared" si="7"/>
        <v>-0.00114123507</v>
      </c>
      <c r="M2389" s="50" t="b">
        <f t="shared" si="8"/>
        <v>0</v>
      </c>
      <c r="N2389" s="50" t="b">
        <f t="shared" si="9"/>
        <v>0</v>
      </c>
      <c r="O2389" s="50">
        <f t="shared" si="10"/>
        <v>1</v>
      </c>
      <c r="P2389" s="4">
        <f t="shared" si="39"/>
        <v>345500</v>
      </c>
      <c r="Q2389" s="21">
        <f t="shared" si="31"/>
        <v>4</v>
      </c>
      <c r="V2389" s="52"/>
      <c r="W2389" s="53" t="str">
        <f t="shared" si="33"/>
        <v/>
      </c>
      <c r="AE2389" s="16"/>
      <c r="AF2389" s="17" t="str">
        <f t="shared" si="30"/>
        <v>#VALUE!</v>
      </c>
      <c r="AG2389" s="17" t="str">
        <f t="shared" si="22"/>
        <v>#N/A</v>
      </c>
      <c r="AH2389" s="17" t="str">
        <f t="shared" si="23"/>
        <v>#N/A</v>
      </c>
      <c r="AI2389" s="34">
        <f t="shared" si="24"/>
        <v>1</v>
      </c>
      <c r="AJ2389" s="18">
        <f t="shared" si="25"/>
        <v>8091.234</v>
      </c>
      <c r="AK2389" s="18">
        <f t="shared" si="26"/>
        <v>7866.4775</v>
      </c>
      <c r="AL2389" s="18">
        <f t="shared" si="27"/>
        <v>7641.721</v>
      </c>
    </row>
    <row r="2390" ht="12.75" customHeight="1">
      <c r="A2390" s="1">
        <v>41912.0</v>
      </c>
      <c r="B2390" s="2">
        <v>1002.3</v>
      </c>
      <c r="C2390" s="3">
        <v>8966.92</v>
      </c>
      <c r="D2390" s="2">
        <v>8991.0</v>
      </c>
      <c r="E2390" s="4"/>
      <c r="F2390" s="5">
        <f t="shared" si="1"/>
        <v>866.034</v>
      </c>
      <c r="G2390" s="6">
        <f t="shared" si="2"/>
        <v>0.9626798015</v>
      </c>
      <c r="H2390" s="6">
        <f t="shared" si="3"/>
        <v>1.089248933</v>
      </c>
      <c r="I2390" s="5" t="b">
        <f t="shared" si="4"/>
        <v>1</v>
      </c>
      <c r="J2390" s="48">
        <f t="shared" si="5"/>
        <v>0</v>
      </c>
      <c r="K2390" s="4">
        <f t="shared" si="6"/>
        <v>9</v>
      </c>
      <c r="L2390" s="7">
        <f t="shared" si="7"/>
        <v>0.002685425988</v>
      </c>
      <c r="M2390" s="50" t="b">
        <f t="shared" si="8"/>
        <v>0</v>
      </c>
      <c r="N2390" s="50" t="b">
        <f t="shared" si="9"/>
        <v>0</v>
      </c>
      <c r="O2390" s="50">
        <f t="shared" si="10"/>
        <v>-1</v>
      </c>
      <c r="P2390" s="4">
        <f t="shared" si="39"/>
        <v>343300</v>
      </c>
      <c r="Q2390" s="21">
        <f t="shared" si="31"/>
        <v>-4</v>
      </c>
      <c r="V2390" s="52"/>
      <c r="W2390" s="53" t="str">
        <f t="shared" si="33"/>
        <v/>
      </c>
      <c r="AE2390" s="16"/>
      <c r="AF2390" s="17" t="str">
        <f t="shared" si="30"/>
        <v>#VALUE!</v>
      </c>
      <c r="AG2390" s="17" t="str">
        <f t="shared" si="22"/>
        <v>#N/A</v>
      </c>
      <c r="AH2390" s="17" t="str">
        <f t="shared" si="23"/>
        <v>#N/A</v>
      </c>
      <c r="AI2390" s="34">
        <f t="shared" si="24"/>
        <v>1</v>
      </c>
      <c r="AJ2390" s="18">
        <f t="shared" si="25"/>
        <v>8070.228</v>
      </c>
      <c r="AK2390" s="18">
        <f t="shared" si="26"/>
        <v>7846.055</v>
      </c>
      <c r="AL2390" s="18">
        <f t="shared" si="27"/>
        <v>7621.882</v>
      </c>
    </row>
    <row r="2391" ht="12.75" customHeight="1">
      <c r="A2391" s="1">
        <v>41911.0</v>
      </c>
      <c r="B2391" s="2">
        <v>833.55</v>
      </c>
      <c r="C2391" s="3">
        <v>8960.76</v>
      </c>
      <c r="D2391" s="2">
        <v>8982.0</v>
      </c>
      <c r="E2391" s="4"/>
      <c r="F2391" s="5">
        <f t="shared" si="1"/>
        <v>811.944</v>
      </c>
      <c r="G2391" s="6">
        <f t="shared" si="2"/>
        <v>0.9610844575</v>
      </c>
      <c r="H2391" s="6">
        <f t="shared" si="3"/>
        <v>0.9833114631</v>
      </c>
      <c r="I2391" s="5" t="b">
        <f t="shared" si="4"/>
        <v>1</v>
      </c>
      <c r="J2391" s="48">
        <f t="shared" si="5"/>
        <v>-1</v>
      </c>
      <c r="K2391" s="4">
        <f t="shared" si="6"/>
        <v>2</v>
      </c>
      <c r="L2391" s="7">
        <f t="shared" si="7"/>
        <v>0.002370334659</v>
      </c>
      <c r="M2391" s="50" t="b">
        <f t="shared" si="8"/>
        <v>0</v>
      </c>
      <c r="N2391" s="50" t="b">
        <f t="shared" si="9"/>
        <v>1</v>
      </c>
      <c r="O2391" s="50">
        <f t="shared" si="10"/>
        <v>-1</v>
      </c>
      <c r="P2391" s="4">
        <f t="shared" si="39"/>
        <v>345100</v>
      </c>
      <c r="Q2391" s="21">
        <f t="shared" si="31"/>
        <v>-4</v>
      </c>
      <c r="V2391" s="52"/>
      <c r="W2391" s="53" t="str">
        <f t="shared" si="33"/>
        <v/>
      </c>
      <c r="AE2391" s="16"/>
      <c r="AF2391" s="17" t="str">
        <f t="shared" si="30"/>
        <v>#VALUE!</v>
      </c>
      <c r="AG2391" s="17" t="str">
        <f t="shared" si="22"/>
        <v>#N/A</v>
      </c>
      <c r="AH2391" s="17" t="str">
        <f t="shared" si="23"/>
        <v>#N/A</v>
      </c>
      <c r="AI2391" s="34">
        <f t="shared" si="24"/>
        <v>1</v>
      </c>
      <c r="AJ2391" s="18">
        <f t="shared" si="25"/>
        <v>8064.684</v>
      </c>
      <c r="AK2391" s="18">
        <f t="shared" si="26"/>
        <v>7840.665</v>
      </c>
      <c r="AL2391" s="18">
        <f t="shared" si="27"/>
        <v>7616.646</v>
      </c>
    </row>
    <row r="2392" ht="12.75" customHeight="1">
      <c r="A2392" s="1">
        <v>41908.0</v>
      </c>
      <c r="B2392" s="2">
        <v>820.42</v>
      </c>
      <c r="C2392" s="3">
        <v>8989.82</v>
      </c>
      <c r="D2392" s="2">
        <v>8980.0</v>
      </c>
      <c r="E2392" s="4"/>
      <c r="F2392" s="5">
        <f t="shared" si="1"/>
        <v>799.384</v>
      </c>
      <c r="G2392" s="6">
        <f t="shared" si="2"/>
        <v>0.9632276293</v>
      </c>
      <c r="H2392" s="6">
        <f t="shared" si="3"/>
        <v>0.9767953596</v>
      </c>
      <c r="I2392" s="5" t="b">
        <f t="shared" si="4"/>
        <v>1</v>
      </c>
      <c r="J2392" s="48">
        <f t="shared" si="5"/>
        <v>-1</v>
      </c>
      <c r="K2392" s="4">
        <f t="shared" si="6"/>
        <v>-48</v>
      </c>
      <c r="L2392" s="7">
        <f t="shared" si="7"/>
        <v>-0.001092346677</v>
      </c>
      <c r="M2392" s="50" t="b">
        <f t="shared" si="8"/>
        <v>0</v>
      </c>
      <c r="N2392" s="50" t="b">
        <f t="shared" si="9"/>
        <v>1</v>
      </c>
      <c r="O2392" s="50">
        <f t="shared" si="10"/>
        <v>-1</v>
      </c>
      <c r="P2392" s="4">
        <f t="shared" si="39"/>
        <v>345500</v>
      </c>
      <c r="Q2392" s="21">
        <f t="shared" si="31"/>
        <v>-4</v>
      </c>
      <c r="V2392" s="52"/>
      <c r="W2392" s="53" t="str">
        <f t="shared" si="33"/>
        <v/>
      </c>
      <c r="AE2392" s="16"/>
      <c r="AF2392" s="17" t="str">
        <f t="shared" si="30"/>
        <v>#VALUE!</v>
      </c>
      <c r="AG2392" s="17" t="str">
        <f t="shared" si="22"/>
        <v>#N/A</v>
      </c>
      <c r="AH2392" s="17" t="str">
        <f t="shared" si="23"/>
        <v>#N/A</v>
      </c>
      <c r="AI2392" s="34">
        <f t="shared" si="24"/>
        <v>1</v>
      </c>
      <c r="AJ2392" s="18">
        <f t="shared" si="25"/>
        <v>8090.838</v>
      </c>
      <c r="AK2392" s="18">
        <f t="shared" si="26"/>
        <v>7866.0925</v>
      </c>
      <c r="AL2392" s="18">
        <f t="shared" si="27"/>
        <v>7641.347</v>
      </c>
    </row>
    <row r="2393" ht="12.75" customHeight="1">
      <c r="A2393" s="1">
        <v>41907.0</v>
      </c>
      <c r="B2393" s="2">
        <v>907.34</v>
      </c>
      <c r="C2393" s="3">
        <v>9011.59</v>
      </c>
      <c r="D2393" s="2">
        <v>9028.0</v>
      </c>
      <c r="E2393" s="4"/>
      <c r="F2393" s="5">
        <f t="shared" si="1"/>
        <v>793.162</v>
      </c>
      <c r="G2393" s="6">
        <f t="shared" si="2"/>
        <v>0.964707206</v>
      </c>
      <c r="H2393" s="6">
        <f t="shared" si="3"/>
        <v>0.9648833942</v>
      </c>
      <c r="I2393" s="5" t="b">
        <f t="shared" si="4"/>
        <v>1</v>
      </c>
      <c r="J2393" s="48">
        <f t="shared" si="5"/>
        <v>0</v>
      </c>
      <c r="K2393" s="4">
        <f t="shared" si="6"/>
        <v>-99</v>
      </c>
      <c r="L2393" s="7">
        <f t="shared" si="7"/>
        <v>0.001820988305</v>
      </c>
      <c r="M2393" s="50" t="b">
        <f t="shared" si="8"/>
        <v>0</v>
      </c>
      <c r="N2393" s="50" t="b">
        <f t="shared" si="9"/>
        <v>0</v>
      </c>
      <c r="O2393" s="50">
        <f t="shared" si="10"/>
        <v>-1</v>
      </c>
      <c r="P2393" s="4">
        <f t="shared" si="39"/>
        <v>335900</v>
      </c>
      <c r="Q2393" s="21">
        <f t="shared" si="31"/>
        <v>-4</v>
      </c>
      <c r="V2393" s="52"/>
      <c r="W2393" s="53" t="str">
        <f t="shared" si="33"/>
        <v/>
      </c>
      <c r="AE2393" s="16"/>
      <c r="AF2393" s="17" t="str">
        <f t="shared" si="30"/>
        <v>#VALUE!</v>
      </c>
      <c r="AG2393" s="17" t="str">
        <f t="shared" si="22"/>
        <v>#N/A</v>
      </c>
      <c r="AH2393" s="17" t="str">
        <f t="shared" si="23"/>
        <v>#N/A</v>
      </c>
      <c r="AI2393" s="34">
        <f t="shared" si="24"/>
        <v>1</v>
      </c>
      <c r="AJ2393" s="18">
        <f t="shared" si="25"/>
        <v>8110.431</v>
      </c>
      <c r="AK2393" s="18">
        <f t="shared" si="26"/>
        <v>7885.14125</v>
      </c>
      <c r="AL2393" s="18">
        <f t="shared" si="27"/>
        <v>7659.8515</v>
      </c>
    </row>
    <row r="2394" ht="12.75" customHeight="1">
      <c r="A2394" s="1">
        <v>41906.0</v>
      </c>
      <c r="B2394" s="2">
        <v>766.56</v>
      </c>
      <c r="C2394" s="3">
        <v>9098.49</v>
      </c>
      <c r="D2394" s="2">
        <v>9127.0</v>
      </c>
      <c r="E2394" s="4"/>
      <c r="F2394" s="5">
        <f t="shared" si="1"/>
        <v>749.764</v>
      </c>
      <c r="G2394" s="6">
        <f t="shared" si="2"/>
        <v>0.9732627452</v>
      </c>
      <c r="H2394" s="6">
        <f t="shared" si="3"/>
        <v>0.8358588395</v>
      </c>
      <c r="I2394" s="5" t="b">
        <f t="shared" si="4"/>
        <v>1</v>
      </c>
      <c r="J2394" s="48">
        <f t="shared" si="5"/>
        <v>0</v>
      </c>
      <c r="K2394" s="4">
        <f t="shared" si="6"/>
        <v>10</v>
      </c>
      <c r="L2394" s="7">
        <f t="shared" si="7"/>
        <v>0.003133486985</v>
      </c>
      <c r="M2394" s="50" t="b">
        <f t="shared" si="8"/>
        <v>0</v>
      </c>
      <c r="N2394" s="50" t="b">
        <f t="shared" si="9"/>
        <v>0</v>
      </c>
      <c r="O2394" s="50">
        <f t="shared" si="10"/>
        <v>-1</v>
      </c>
      <c r="P2394" s="4">
        <f t="shared" si="39"/>
        <v>321050</v>
      </c>
      <c r="Q2394" s="21">
        <f t="shared" si="31"/>
        <v>-3</v>
      </c>
      <c r="V2394" s="52"/>
      <c r="W2394" s="53" t="str">
        <f t="shared" si="33"/>
        <v/>
      </c>
      <c r="AE2394" s="16"/>
      <c r="AF2394" s="17" t="str">
        <f t="shared" si="30"/>
        <v>#VALUE!</v>
      </c>
      <c r="AG2394" s="17" t="str">
        <f t="shared" si="22"/>
        <v>#N/A</v>
      </c>
      <c r="AH2394" s="17" t="str">
        <f t="shared" si="23"/>
        <v>#N/A</v>
      </c>
      <c r="AI2394" s="34">
        <f t="shared" si="24"/>
        <v>1</v>
      </c>
      <c r="AJ2394" s="18">
        <f t="shared" si="25"/>
        <v>8188.641</v>
      </c>
      <c r="AK2394" s="18">
        <f t="shared" si="26"/>
        <v>7961.17875</v>
      </c>
      <c r="AL2394" s="18">
        <f t="shared" si="27"/>
        <v>7733.7165</v>
      </c>
    </row>
    <row r="2395" ht="12.75" customHeight="1">
      <c r="A2395" s="1">
        <v>41905.0</v>
      </c>
      <c r="B2395" s="2">
        <v>731.85</v>
      </c>
      <c r="C2395" s="3">
        <v>9084.9</v>
      </c>
      <c r="D2395" s="2">
        <v>9117.0</v>
      </c>
      <c r="E2395" s="4"/>
      <c r="F2395" s="5">
        <f t="shared" si="1"/>
        <v>759.416</v>
      </c>
      <c r="G2395" s="6">
        <f t="shared" si="2"/>
        <v>0.9712989148</v>
      </c>
      <c r="H2395" s="6">
        <f t="shared" si="3"/>
        <v>0.8591752064</v>
      </c>
      <c r="I2395" s="5" t="b">
        <f t="shared" si="4"/>
        <v>1</v>
      </c>
      <c r="J2395" s="48">
        <f t="shared" si="5"/>
        <v>-1</v>
      </c>
      <c r="K2395" s="4">
        <f t="shared" si="6"/>
        <v>-11</v>
      </c>
      <c r="L2395" s="7">
        <f t="shared" si="7"/>
        <v>0.003533335535</v>
      </c>
      <c r="M2395" s="50" t="b">
        <f t="shared" si="8"/>
        <v>0</v>
      </c>
      <c r="N2395" s="50" t="b">
        <f t="shared" si="9"/>
        <v>1</v>
      </c>
      <c r="O2395" s="50">
        <f t="shared" si="10"/>
        <v>-1</v>
      </c>
      <c r="P2395" s="4">
        <f t="shared" si="39"/>
        <v>322550</v>
      </c>
      <c r="Q2395" s="21">
        <f t="shared" si="31"/>
        <v>-3</v>
      </c>
      <c r="V2395" s="52"/>
      <c r="W2395" s="53" t="str">
        <f t="shared" si="33"/>
        <v/>
      </c>
      <c r="AE2395" s="16"/>
      <c r="AF2395" s="17" t="str">
        <f t="shared" si="30"/>
        <v>#VALUE!</v>
      </c>
      <c r="AG2395" s="17" t="str">
        <f t="shared" si="22"/>
        <v>#N/A</v>
      </c>
      <c r="AH2395" s="17" t="str">
        <f t="shared" si="23"/>
        <v>#N/A</v>
      </c>
      <c r="AI2395" s="34">
        <f t="shared" si="24"/>
        <v>1</v>
      </c>
      <c r="AJ2395" s="18">
        <f t="shared" si="25"/>
        <v>8176.41</v>
      </c>
      <c r="AK2395" s="18">
        <f t="shared" si="26"/>
        <v>7949.2875</v>
      </c>
      <c r="AL2395" s="18">
        <f t="shared" si="27"/>
        <v>7722.165</v>
      </c>
    </row>
    <row r="2396" ht="12.75" customHeight="1">
      <c r="A2396" s="1">
        <v>41904.0</v>
      </c>
      <c r="B2396" s="2">
        <v>770.75</v>
      </c>
      <c r="C2396" s="3">
        <v>9134.65</v>
      </c>
      <c r="D2396" s="2">
        <v>9128.0</v>
      </c>
      <c r="E2396" s="4"/>
      <c r="F2396" s="5">
        <f t="shared" si="1"/>
        <v>750.102</v>
      </c>
      <c r="G2396" s="6">
        <f t="shared" si="2"/>
        <v>0.9762318078</v>
      </c>
      <c r="H2396" s="6">
        <f t="shared" si="3"/>
        <v>0.8561047978</v>
      </c>
      <c r="I2396" s="5" t="b">
        <f t="shared" si="4"/>
        <v>0</v>
      </c>
      <c r="J2396" s="48">
        <f t="shared" si="5"/>
        <v>0</v>
      </c>
      <c r="K2396" s="4">
        <f t="shared" si="6"/>
        <v>-137</v>
      </c>
      <c r="L2396" s="7">
        <f t="shared" si="7"/>
        <v>-0.0007279972413</v>
      </c>
      <c r="M2396" s="50" t="b">
        <f t="shared" si="8"/>
        <v>0</v>
      </c>
      <c r="N2396" s="50" t="b">
        <f t="shared" si="9"/>
        <v>0</v>
      </c>
      <c r="O2396" s="50">
        <f t="shared" si="10"/>
        <v>-1</v>
      </c>
      <c r="P2396" s="4">
        <f t="shared" si="39"/>
        <v>320900</v>
      </c>
      <c r="Q2396" s="21">
        <f t="shared" si="31"/>
        <v>-3</v>
      </c>
      <c r="V2396" s="52"/>
      <c r="W2396" s="53" t="str">
        <f t="shared" si="33"/>
        <v/>
      </c>
      <c r="AE2396" s="16"/>
      <c r="AF2396" s="17" t="str">
        <f t="shared" si="30"/>
        <v>#VALUE!</v>
      </c>
      <c r="AG2396" s="17" t="str">
        <f t="shared" si="22"/>
        <v>#N/A</v>
      </c>
      <c r="AH2396" s="17" t="str">
        <f t="shared" si="23"/>
        <v>#N/A</v>
      </c>
      <c r="AI2396" s="34">
        <f t="shared" si="24"/>
        <v>1</v>
      </c>
      <c r="AJ2396" s="18">
        <f t="shared" si="25"/>
        <v>8221.185</v>
      </c>
      <c r="AK2396" s="18">
        <f t="shared" si="26"/>
        <v>7992.81875</v>
      </c>
      <c r="AL2396" s="18">
        <f t="shared" si="27"/>
        <v>7764.4525</v>
      </c>
    </row>
    <row r="2397" ht="12.75" customHeight="1">
      <c r="A2397" s="1">
        <v>41901.0</v>
      </c>
      <c r="B2397" s="2">
        <v>789.31</v>
      </c>
      <c r="C2397" s="3">
        <v>9240.45</v>
      </c>
      <c r="D2397" s="2">
        <v>9265.0</v>
      </c>
      <c r="E2397" s="4"/>
      <c r="F2397" s="5">
        <f t="shared" si="1"/>
        <v>728.032</v>
      </c>
      <c r="G2397" s="6">
        <f t="shared" si="2"/>
        <v>0.9872112161</v>
      </c>
      <c r="H2397" s="6">
        <f t="shared" si="3"/>
        <v>0.8531342596</v>
      </c>
      <c r="I2397" s="5" t="b">
        <f t="shared" si="4"/>
        <v>0</v>
      </c>
      <c r="J2397" s="48">
        <f t="shared" si="5"/>
        <v>0</v>
      </c>
      <c r="K2397" s="4">
        <f t="shared" si="6"/>
        <v>22</v>
      </c>
      <c r="L2397" s="7">
        <f t="shared" si="7"/>
        <v>0.002656797017</v>
      </c>
      <c r="M2397" s="50" t="b">
        <f t="shared" si="8"/>
        <v>0</v>
      </c>
      <c r="N2397" s="50" t="b">
        <f t="shared" si="9"/>
        <v>0</v>
      </c>
      <c r="O2397" s="50">
        <f t="shared" si="10"/>
        <v>-1</v>
      </c>
      <c r="P2397" s="4">
        <f t="shared" si="39"/>
        <v>300350</v>
      </c>
      <c r="Q2397" s="21">
        <f t="shared" si="31"/>
        <v>-3</v>
      </c>
      <c r="V2397" s="52"/>
      <c r="W2397" s="53" t="str">
        <f t="shared" si="33"/>
        <v/>
      </c>
      <c r="AE2397" s="16"/>
      <c r="AF2397" s="17" t="str">
        <f t="shared" si="30"/>
        <v>#VALUE!</v>
      </c>
      <c r="AG2397" s="17" t="str">
        <f t="shared" si="22"/>
        <v>#N/A</v>
      </c>
      <c r="AH2397" s="17" t="str">
        <f t="shared" si="23"/>
        <v>#N/A</v>
      </c>
      <c r="AI2397" s="34">
        <f t="shared" si="24"/>
        <v>1</v>
      </c>
      <c r="AJ2397" s="18">
        <f t="shared" si="25"/>
        <v>8316.405</v>
      </c>
      <c r="AK2397" s="18">
        <f t="shared" si="26"/>
        <v>8085.39375</v>
      </c>
      <c r="AL2397" s="18">
        <f t="shared" si="27"/>
        <v>7854.3825</v>
      </c>
    </row>
    <row r="2398" ht="12.75" customHeight="1">
      <c r="A2398" s="1">
        <v>41900.0</v>
      </c>
      <c r="B2398" s="2">
        <v>690.35</v>
      </c>
      <c r="C2398" s="3">
        <v>9237.03</v>
      </c>
      <c r="D2398" s="2">
        <v>9243.0</v>
      </c>
      <c r="E2398" s="4"/>
      <c r="F2398" s="5">
        <f t="shared" si="1"/>
        <v>730.606</v>
      </c>
      <c r="G2398" s="6">
        <f t="shared" si="2"/>
        <v>0.9868428327</v>
      </c>
      <c r="H2398" s="6">
        <f t="shared" si="3"/>
        <v>0.8521141981</v>
      </c>
      <c r="I2398" s="5" t="b">
        <f t="shared" si="4"/>
        <v>0</v>
      </c>
      <c r="J2398" s="48">
        <f t="shared" si="5"/>
        <v>0</v>
      </c>
      <c r="K2398" s="4">
        <f t="shared" si="6"/>
        <v>71</v>
      </c>
      <c r="L2398" s="7">
        <f t="shared" si="7"/>
        <v>0.0006463116391</v>
      </c>
      <c r="M2398" s="50" t="b">
        <f t="shared" si="8"/>
        <v>0</v>
      </c>
      <c r="N2398" s="50" t="b">
        <f t="shared" si="9"/>
        <v>0</v>
      </c>
      <c r="O2398" s="50">
        <f t="shared" si="10"/>
        <v>-1</v>
      </c>
      <c r="P2398" s="4">
        <f t="shared" si="39"/>
        <v>303650</v>
      </c>
      <c r="Q2398" s="21">
        <f t="shared" si="31"/>
        <v>-3</v>
      </c>
      <c r="V2398" s="52"/>
      <c r="W2398" s="53" t="str">
        <f t="shared" si="33"/>
        <v/>
      </c>
      <c r="AE2398" s="16"/>
      <c r="AF2398" s="17" t="str">
        <f t="shared" si="30"/>
        <v>#VALUE!</v>
      </c>
      <c r="AG2398" s="17" t="str">
        <f t="shared" si="22"/>
        <v>#N/A</v>
      </c>
      <c r="AH2398" s="17" t="str">
        <f t="shared" si="23"/>
        <v>#N/A</v>
      </c>
      <c r="AI2398" s="34">
        <f t="shared" si="24"/>
        <v>1</v>
      </c>
      <c r="AJ2398" s="18">
        <f t="shared" si="25"/>
        <v>8313.327</v>
      </c>
      <c r="AK2398" s="18">
        <f t="shared" si="26"/>
        <v>8082.40125</v>
      </c>
      <c r="AL2398" s="18">
        <f t="shared" si="27"/>
        <v>7851.4755</v>
      </c>
    </row>
    <row r="2399" ht="12.75" customHeight="1">
      <c r="A2399" s="1">
        <v>41899.0</v>
      </c>
      <c r="B2399" s="2">
        <v>814.82</v>
      </c>
      <c r="C2399" s="3">
        <v>9195.17</v>
      </c>
      <c r="D2399" s="2">
        <v>9172.0</v>
      </c>
      <c r="E2399" s="4"/>
      <c r="F2399" s="5">
        <f t="shared" si="1"/>
        <v>734.92</v>
      </c>
      <c r="G2399" s="6">
        <f t="shared" si="2"/>
        <v>0.9823546583</v>
      </c>
      <c r="H2399" s="6">
        <f t="shared" si="3"/>
        <v>0.849207674</v>
      </c>
      <c r="I2399" s="5" t="b">
        <f t="shared" si="4"/>
        <v>0</v>
      </c>
      <c r="J2399" s="48">
        <f t="shared" si="5"/>
        <v>0</v>
      </c>
      <c r="K2399" s="4">
        <f t="shared" si="6"/>
        <v>18</v>
      </c>
      <c r="L2399" s="7">
        <f t="shared" si="7"/>
        <v>-0.002519801156</v>
      </c>
      <c r="M2399" s="50" t="b">
        <f t="shared" si="8"/>
        <v>0</v>
      </c>
      <c r="N2399" s="50" t="b">
        <f t="shared" si="9"/>
        <v>0</v>
      </c>
      <c r="O2399" s="50">
        <f t="shared" si="10"/>
        <v>1</v>
      </c>
      <c r="P2399" s="4">
        <f t="shared" si="39"/>
        <v>293000</v>
      </c>
      <c r="Q2399" s="21">
        <f t="shared" si="31"/>
        <v>3</v>
      </c>
      <c r="V2399" s="52"/>
      <c r="W2399" s="53" t="str">
        <f t="shared" si="33"/>
        <v/>
      </c>
      <c r="AE2399" s="16"/>
      <c r="AF2399" s="17" t="str">
        <f t="shared" si="30"/>
        <v>#VALUE!</v>
      </c>
      <c r="AG2399" s="17" t="str">
        <f t="shared" si="22"/>
        <v>#N/A</v>
      </c>
      <c r="AH2399" s="17" t="str">
        <f t="shared" si="23"/>
        <v>#N/A</v>
      </c>
      <c r="AI2399" s="34">
        <f t="shared" si="24"/>
        <v>1</v>
      </c>
      <c r="AJ2399" s="18">
        <f t="shared" si="25"/>
        <v>8275.653</v>
      </c>
      <c r="AK2399" s="18">
        <f t="shared" si="26"/>
        <v>8045.77375</v>
      </c>
      <c r="AL2399" s="18">
        <f t="shared" si="27"/>
        <v>7815.8945</v>
      </c>
    </row>
    <row r="2400" ht="12.75" customHeight="1">
      <c r="A2400" s="1">
        <v>41898.0</v>
      </c>
      <c r="B2400" s="2">
        <v>685.28</v>
      </c>
      <c r="C2400" s="3">
        <v>9133.4</v>
      </c>
      <c r="D2400" s="2">
        <v>9154.0</v>
      </c>
      <c r="E2400" s="4"/>
      <c r="F2400" s="5">
        <f t="shared" si="1"/>
        <v>727.13</v>
      </c>
      <c r="G2400" s="6">
        <f t="shared" si="2"/>
        <v>0.9756978931</v>
      </c>
      <c r="H2400" s="6">
        <f t="shared" si="3"/>
        <v>0.8318651063</v>
      </c>
      <c r="I2400" s="5" t="b">
        <f t="shared" si="4"/>
        <v>0</v>
      </c>
      <c r="J2400" s="48">
        <f t="shared" si="5"/>
        <v>0</v>
      </c>
      <c r="K2400" s="4">
        <f t="shared" si="6"/>
        <v>-64</v>
      </c>
      <c r="L2400" s="7">
        <f t="shared" si="7"/>
        <v>0.002255457989</v>
      </c>
      <c r="M2400" s="50" t="b">
        <f t="shared" si="8"/>
        <v>0</v>
      </c>
      <c r="N2400" s="50" t="b">
        <f t="shared" si="9"/>
        <v>0</v>
      </c>
      <c r="O2400" s="50">
        <f t="shared" si="10"/>
        <v>-1</v>
      </c>
      <c r="P2400" s="4">
        <f t="shared" si="39"/>
        <v>295700</v>
      </c>
      <c r="Q2400" s="21">
        <f t="shared" si="31"/>
        <v>-3</v>
      </c>
      <c r="V2400" s="52"/>
      <c r="W2400" s="53" t="str">
        <f t="shared" si="33"/>
        <v/>
      </c>
      <c r="AE2400" s="16"/>
      <c r="AF2400" s="17" t="str">
        <f t="shared" si="30"/>
        <v>#VALUE!</v>
      </c>
      <c r="AG2400" s="17" t="str">
        <f t="shared" si="22"/>
        <v>#N/A</v>
      </c>
      <c r="AH2400" s="17" t="str">
        <f t="shared" si="23"/>
        <v>#N/A</v>
      </c>
      <c r="AI2400" s="34">
        <f t="shared" si="24"/>
        <v>1</v>
      </c>
      <c r="AJ2400" s="18">
        <f t="shared" si="25"/>
        <v>8220.06</v>
      </c>
      <c r="AK2400" s="18">
        <f t="shared" si="26"/>
        <v>7991.725</v>
      </c>
      <c r="AL2400" s="18">
        <f t="shared" si="27"/>
        <v>7763.39</v>
      </c>
    </row>
    <row r="2401" ht="12.75" customHeight="1">
      <c r="A2401" s="1">
        <v>41897.0</v>
      </c>
      <c r="B2401" s="2">
        <v>660.4</v>
      </c>
      <c r="C2401" s="3">
        <v>9217.46</v>
      </c>
      <c r="D2401" s="2">
        <v>9218.0</v>
      </c>
      <c r="E2401" s="4"/>
      <c r="F2401" s="5">
        <f t="shared" si="1"/>
        <v>747.732</v>
      </c>
      <c r="G2401" s="6">
        <f t="shared" si="2"/>
        <v>0.9844317421</v>
      </c>
      <c r="H2401" s="6">
        <f t="shared" si="3"/>
        <v>0.8278844318</v>
      </c>
      <c r="I2401" s="5" t="b">
        <f t="shared" si="4"/>
        <v>1</v>
      </c>
      <c r="J2401" s="48">
        <f t="shared" si="5"/>
        <v>0</v>
      </c>
      <c r="K2401" s="4">
        <f t="shared" si="6"/>
        <v>-27</v>
      </c>
      <c r="L2401" s="7">
        <f t="shared" si="7"/>
        <v>0.00005858446904</v>
      </c>
      <c r="M2401" s="50" t="b">
        <f t="shared" si="8"/>
        <v>0</v>
      </c>
      <c r="N2401" s="50" t="b">
        <f t="shared" si="9"/>
        <v>0</v>
      </c>
      <c r="O2401" s="50">
        <f t="shared" si="10"/>
        <v>-1</v>
      </c>
      <c r="P2401" s="4">
        <f t="shared" si="39"/>
        <v>286100</v>
      </c>
      <c r="Q2401" s="21">
        <f t="shared" si="31"/>
        <v>-3</v>
      </c>
      <c r="V2401" s="52"/>
      <c r="W2401" s="53" t="str">
        <f t="shared" si="33"/>
        <v/>
      </c>
      <c r="AE2401" s="16"/>
      <c r="AF2401" s="17" t="str">
        <f t="shared" si="30"/>
        <v>#VALUE!</v>
      </c>
      <c r="AG2401" s="17" t="str">
        <f t="shared" si="22"/>
        <v>#N/A</v>
      </c>
      <c r="AH2401" s="17" t="str">
        <f t="shared" si="23"/>
        <v>#N/A</v>
      </c>
      <c r="AI2401" s="34">
        <f t="shared" si="24"/>
        <v>1</v>
      </c>
      <c r="AJ2401" s="18">
        <f t="shared" si="25"/>
        <v>8295.714</v>
      </c>
      <c r="AK2401" s="18">
        <f t="shared" si="26"/>
        <v>8065.2775</v>
      </c>
      <c r="AL2401" s="18">
        <f t="shared" si="27"/>
        <v>7834.841</v>
      </c>
    </row>
    <row r="2402" ht="12.75" customHeight="1">
      <c r="A2402" s="1">
        <v>41894.0</v>
      </c>
      <c r="B2402" s="2">
        <v>802.18</v>
      </c>
      <c r="C2402" s="3">
        <v>9223.18</v>
      </c>
      <c r="D2402" s="2">
        <v>9245.0</v>
      </c>
      <c r="E2402" s="4"/>
      <c r="F2402" s="5">
        <f t="shared" si="1"/>
        <v>756.702</v>
      </c>
      <c r="G2402" s="6">
        <f t="shared" si="2"/>
        <v>0.9848684741</v>
      </c>
      <c r="H2402" s="6">
        <f t="shared" si="3"/>
        <v>0.8244482087</v>
      </c>
      <c r="I2402" s="5" t="b">
        <f t="shared" si="4"/>
        <v>0</v>
      </c>
      <c r="J2402" s="48">
        <f t="shared" si="5"/>
        <v>0</v>
      </c>
      <c r="K2402" s="4">
        <f t="shared" si="6"/>
        <v>-57</v>
      </c>
      <c r="L2402" s="7">
        <f t="shared" si="7"/>
        <v>0.002365778397</v>
      </c>
      <c r="M2402" s="50" t="b">
        <f t="shared" si="8"/>
        <v>0</v>
      </c>
      <c r="N2402" s="50" t="b">
        <f t="shared" si="9"/>
        <v>0</v>
      </c>
      <c r="O2402" s="50">
        <f t="shared" si="10"/>
        <v>-1</v>
      </c>
      <c r="P2402" s="4">
        <f t="shared" si="39"/>
        <v>282050</v>
      </c>
      <c r="Q2402" s="21">
        <f t="shared" si="31"/>
        <v>-3</v>
      </c>
      <c r="V2402" s="52"/>
      <c r="W2402" s="53" t="str">
        <f t="shared" si="33"/>
        <v/>
      </c>
      <c r="AE2402" s="16"/>
      <c r="AF2402" s="17" t="str">
        <f t="shared" si="30"/>
        <v>#VALUE!</v>
      </c>
      <c r="AG2402" s="17" t="str">
        <f t="shared" si="22"/>
        <v>#N/A</v>
      </c>
      <c r="AH2402" s="17" t="str">
        <f t="shared" si="23"/>
        <v>#N/A</v>
      </c>
      <c r="AI2402" s="34">
        <f t="shared" si="24"/>
        <v>1</v>
      </c>
      <c r="AJ2402" s="18">
        <f t="shared" si="25"/>
        <v>8300.862</v>
      </c>
      <c r="AK2402" s="18">
        <f t="shared" si="26"/>
        <v>8070.2825</v>
      </c>
      <c r="AL2402" s="18">
        <f t="shared" si="27"/>
        <v>7839.703</v>
      </c>
    </row>
    <row r="2403" ht="12.75" customHeight="1">
      <c r="A2403" s="1">
        <v>41893.0</v>
      </c>
      <c r="B2403" s="2">
        <v>711.92</v>
      </c>
      <c r="C2403" s="3">
        <v>9322.95</v>
      </c>
      <c r="D2403" s="2">
        <v>9302.0</v>
      </c>
      <c r="E2403" s="4"/>
      <c r="F2403" s="5">
        <f t="shared" si="1"/>
        <v>742.602</v>
      </c>
      <c r="G2403" s="6">
        <f t="shared" si="2"/>
        <v>0.9954215665</v>
      </c>
      <c r="H2403" s="6">
        <f t="shared" si="3"/>
        <v>0.8036053792</v>
      </c>
      <c r="I2403" s="5" t="b">
        <f t="shared" si="4"/>
        <v>0</v>
      </c>
      <c r="J2403" s="48">
        <f t="shared" si="5"/>
        <v>0</v>
      </c>
      <c r="K2403" s="4">
        <f t="shared" si="6"/>
        <v>-45</v>
      </c>
      <c r="L2403" s="7">
        <f t="shared" si="7"/>
        <v>-0.002247142804</v>
      </c>
      <c r="M2403" s="50" t="b">
        <f t="shared" si="8"/>
        <v>0</v>
      </c>
      <c r="N2403" s="50" t="b">
        <f t="shared" si="9"/>
        <v>0</v>
      </c>
      <c r="O2403" s="50">
        <f t="shared" si="10"/>
        <v>1</v>
      </c>
      <c r="P2403" s="4">
        <f t="shared" si="39"/>
        <v>290600</v>
      </c>
      <c r="Q2403" s="21">
        <f t="shared" si="31"/>
        <v>3</v>
      </c>
      <c r="V2403" s="52"/>
      <c r="W2403" s="53" t="str">
        <f t="shared" si="33"/>
        <v/>
      </c>
      <c r="AE2403" s="16"/>
      <c r="AF2403" s="17" t="str">
        <f t="shared" si="30"/>
        <v>#VALUE!</v>
      </c>
      <c r="AG2403" s="17" t="str">
        <f t="shared" si="22"/>
        <v>#N/A</v>
      </c>
      <c r="AH2403" s="17" t="str">
        <f t="shared" si="23"/>
        <v>#N/A</v>
      </c>
      <c r="AI2403" s="34">
        <f t="shared" si="24"/>
        <v>1</v>
      </c>
      <c r="AJ2403" s="18">
        <f t="shared" si="25"/>
        <v>8390.655</v>
      </c>
      <c r="AK2403" s="18">
        <f t="shared" si="26"/>
        <v>8157.58125</v>
      </c>
      <c r="AL2403" s="18">
        <f t="shared" si="27"/>
        <v>7924.5075</v>
      </c>
    </row>
    <row r="2404" ht="12.75" customHeight="1">
      <c r="A2404" s="1">
        <v>41892.0</v>
      </c>
      <c r="B2404" s="2">
        <v>775.87</v>
      </c>
      <c r="C2404" s="3">
        <v>9357.61</v>
      </c>
      <c r="D2404" s="2">
        <v>9347.0</v>
      </c>
      <c r="E2404" s="4"/>
      <c r="F2404" s="5">
        <f t="shared" si="1"/>
        <v>777.06</v>
      </c>
      <c r="G2404" s="6">
        <f t="shared" si="2"/>
        <v>0.9992686888</v>
      </c>
      <c r="H2404" s="6">
        <f t="shared" si="3"/>
        <v>0.8969166177</v>
      </c>
      <c r="I2404" s="5" t="b">
        <f t="shared" si="4"/>
        <v>0</v>
      </c>
      <c r="J2404" s="48">
        <f t="shared" si="5"/>
        <v>0</v>
      </c>
      <c r="K2404" s="4">
        <f t="shared" si="6"/>
        <v>-81</v>
      </c>
      <c r="L2404" s="7">
        <f t="shared" si="7"/>
        <v>-0.001133836524</v>
      </c>
      <c r="M2404" s="50" t="b">
        <f t="shared" si="8"/>
        <v>0</v>
      </c>
      <c r="N2404" s="50" t="b">
        <f t="shared" si="9"/>
        <v>0</v>
      </c>
      <c r="O2404" s="50">
        <f t="shared" si="10"/>
        <v>1</v>
      </c>
      <c r="P2404" s="4">
        <f t="shared" si="39"/>
        <v>297350</v>
      </c>
      <c r="Q2404" s="21">
        <f t="shared" si="31"/>
        <v>3</v>
      </c>
      <c r="V2404" s="52"/>
      <c r="W2404" s="53" t="str">
        <f t="shared" si="33"/>
        <v/>
      </c>
      <c r="AE2404" s="16"/>
      <c r="AF2404" s="17" t="str">
        <f t="shared" si="30"/>
        <v>#VALUE!</v>
      </c>
      <c r="AG2404" s="17" t="str">
        <f t="shared" si="22"/>
        <v>#N/A</v>
      </c>
      <c r="AH2404" s="17" t="str">
        <f t="shared" si="23"/>
        <v>#N/A</v>
      </c>
      <c r="AI2404" s="34">
        <f t="shared" si="24"/>
        <v>1</v>
      </c>
      <c r="AJ2404" s="18">
        <f t="shared" si="25"/>
        <v>8421.849</v>
      </c>
      <c r="AK2404" s="18">
        <f t="shared" si="26"/>
        <v>8187.90875</v>
      </c>
      <c r="AL2404" s="18">
        <f t="shared" si="27"/>
        <v>7953.9685</v>
      </c>
    </row>
    <row r="2405" ht="12.75" customHeight="1">
      <c r="A2405" s="1">
        <v>41891.0</v>
      </c>
      <c r="B2405" s="2">
        <v>788.29</v>
      </c>
      <c r="C2405" s="3">
        <v>9434.77</v>
      </c>
      <c r="D2405" s="2">
        <v>9428.0</v>
      </c>
      <c r="E2405" s="4"/>
      <c r="F2405" s="5">
        <f t="shared" si="1"/>
        <v>797.544</v>
      </c>
      <c r="G2405" s="6">
        <f t="shared" si="2"/>
        <v>1.007785793</v>
      </c>
      <c r="H2405" s="6">
        <f t="shared" si="3"/>
        <v>0.8947352177</v>
      </c>
      <c r="I2405" s="5" t="b">
        <f t="shared" si="4"/>
        <v>0</v>
      </c>
      <c r="J2405" s="48">
        <f t="shared" si="5"/>
        <v>0</v>
      </c>
      <c r="K2405" s="4">
        <f t="shared" si="6"/>
        <v>21</v>
      </c>
      <c r="L2405" s="7">
        <f t="shared" si="7"/>
        <v>-0.0007175585626</v>
      </c>
      <c r="M2405" s="50" t="b">
        <f t="shared" si="8"/>
        <v>0</v>
      </c>
      <c r="N2405" s="50" t="b">
        <f t="shared" si="9"/>
        <v>0</v>
      </c>
      <c r="O2405" s="50">
        <f t="shared" si="10"/>
        <v>-1</v>
      </c>
      <c r="P2405" s="4">
        <f t="shared" si="39"/>
        <v>285200</v>
      </c>
      <c r="Q2405" s="21">
        <f t="shared" si="31"/>
        <v>-3</v>
      </c>
      <c r="V2405" s="52"/>
      <c r="W2405" s="53" t="str">
        <f t="shared" si="33"/>
        <v/>
      </c>
      <c r="AE2405" s="16"/>
      <c r="AF2405" s="17" t="str">
        <f t="shared" si="30"/>
        <v>#VALUE!</v>
      </c>
      <c r="AG2405" s="17" t="str">
        <f t="shared" si="22"/>
        <v>#N/A</v>
      </c>
      <c r="AH2405" s="17" t="str">
        <f t="shared" si="23"/>
        <v>#N/A</v>
      </c>
      <c r="AI2405" s="34">
        <f t="shared" si="24"/>
        <v>1</v>
      </c>
      <c r="AJ2405" s="18">
        <f t="shared" si="25"/>
        <v>8491.293</v>
      </c>
      <c r="AK2405" s="18">
        <f t="shared" si="26"/>
        <v>8255.42375</v>
      </c>
      <c r="AL2405" s="18">
        <f t="shared" si="27"/>
        <v>8019.5545</v>
      </c>
    </row>
    <row r="2406" ht="12.75" customHeight="1">
      <c r="A2406" s="1">
        <v>41887.0</v>
      </c>
      <c r="B2406" s="2">
        <v>705.25</v>
      </c>
      <c r="C2406" s="3">
        <v>9407.94</v>
      </c>
      <c r="D2406" s="2">
        <v>9407.0</v>
      </c>
      <c r="E2406" s="4"/>
      <c r="F2406" s="5">
        <f t="shared" si="1"/>
        <v>813.016</v>
      </c>
      <c r="G2406" s="6">
        <f t="shared" si="2"/>
        <v>1.005346566</v>
      </c>
      <c r="H2406" s="6">
        <f t="shared" si="3"/>
        <v>0.8929031563</v>
      </c>
      <c r="I2406" s="5" t="b">
        <f t="shared" si="4"/>
        <v>0</v>
      </c>
      <c r="J2406" s="48">
        <f t="shared" si="5"/>
        <v>0</v>
      </c>
      <c r="K2406" s="4">
        <f t="shared" si="6"/>
        <v>-18</v>
      </c>
      <c r="L2406" s="7">
        <f t="shared" si="7"/>
        <v>-0.0000999156032</v>
      </c>
      <c r="M2406" s="50" t="b">
        <f t="shared" si="8"/>
        <v>0</v>
      </c>
      <c r="N2406" s="50" t="b">
        <f t="shared" si="9"/>
        <v>0</v>
      </c>
      <c r="O2406" s="50">
        <f t="shared" si="10"/>
        <v>-1</v>
      </c>
      <c r="P2406" s="4">
        <f t="shared" si="39"/>
        <v>288350</v>
      </c>
      <c r="Q2406" s="21">
        <f t="shared" si="31"/>
        <v>-3</v>
      </c>
      <c r="V2406" s="52"/>
      <c r="W2406" s="53" t="str">
        <f t="shared" si="33"/>
        <v/>
      </c>
      <c r="AE2406" s="16"/>
      <c r="AF2406" s="17" t="str">
        <f t="shared" si="30"/>
        <v>#VALUE!</v>
      </c>
      <c r="AG2406" s="17" t="str">
        <f t="shared" si="22"/>
        <v>#N/A</v>
      </c>
      <c r="AH2406" s="17" t="str">
        <f t="shared" si="23"/>
        <v>#N/A</v>
      </c>
      <c r="AI2406" s="34">
        <f t="shared" si="24"/>
        <v>1</v>
      </c>
      <c r="AJ2406" s="18">
        <f t="shared" si="25"/>
        <v>8467.146</v>
      </c>
      <c r="AK2406" s="18">
        <f t="shared" si="26"/>
        <v>8231.9475</v>
      </c>
      <c r="AL2406" s="18">
        <f t="shared" si="27"/>
        <v>7996.749</v>
      </c>
    </row>
    <row r="2407" ht="12.75" customHeight="1">
      <c r="A2407" s="1">
        <v>41886.0</v>
      </c>
      <c r="B2407" s="2">
        <v>731.68</v>
      </c>
      <c r="C2407" s="3">
        <v>9428.89</v>
      </c>
      <c r="D2407" s="2">
        <v>9425.0</v>
      </c>
      <c r="E2407" s="4"/>
      <c r="F2407" s="5">
        <f t="shared" si="1"/>
        <v>849.612</v>
      </c>
      <c r="G2407" s="6">
        <f t="shared" si="2"/>
        <v>1.007950257</v>
      </c>
      <c r="H2407" s="6">
        <f t="shared" si="3"/>
        <v>0.892596134</v>
      </c>
      <c r="I2407" s="5" t="b">
        <f t="shared" si="4"/>
        <v>0</v>
      </c>
      <c r="J2407" s="48">
        <f t="shared" si="5"/>
        <v>0</v>
      </c>
      <c r="K2407" s="4">
        <f t="shared" si="6"/>
        <v>-26</v>
      </c>
      <c r="L2407" s="7">
        <f t="shared" si="7"/>
        <v>-0.000412561818</v>
      </c>
      <c r="M2407" s="50" t="b">
        <f t="shared" si="8"/>
        <v>0</v>
      </c>
      <c r="N2407" s="50" t="b">
        <f t="shared" si="9"/>
        <v>0</v>
      </c>
      <c r="O2407" s="50">
        <f t="shared" si="10"/>
        <v>-1</v>
      </c>
      <c r="P2407" s="4">
        <f t="shared" si="39"/>
        <v>285650</v>
      </c>
      <c r="Q2407" s="21">
        <f t="shared" si="31"/>
        <v>-3</v>
      </c>
      <c r="V2407" s="52"/>
      <c r="W2407" s="53" t="str">
        <f t="shared" si="33"/>
        <v/>
      </c>
      <c r="AE2407" s="16"/>
      <c r="AF2407" s="17" t="str">
        <f t="shared" si="30"/>
        <v>#VALUE!</v>
      </c>
      <c r="AG2407" s="17" t="str">
        <f t="shared" si="22"/>
        <v>#N/A</v>
      </c>
      <c r="AH2407" s="17" t="str">
        <f t="shared" si="23"/>
        <v>#N/A</v>
      </c>
      <c r="AI2407" s="34">
        <f t="shared" si="24"/>
        <v>1</v>
      </c>
      <c r="AJ2407" s="18">
        <f t="shared" si="25"/>
        <v>8486.001</v>
      </c>
      <c r="AK2407" s="18">
        <f t="shared" si="26"/>
        <v>8250.27875</v>
      </c>
      <c r="AL2407" s="18">
        <f t="shared" si="27"/>
        <v>8014.5565</v>
      </c>
    </row>
    <row r="2408" ht="12.75" customHeight="1">
      <c r="A2408" s="1">
        <v>41885.0</v>
      </c>
      <c r="B2408" s="2">
        <v>884.21</v>
      </c>
      <c r="C2408" s="3">
        <v>9450.35</v>
      </c>
      <c r="D2408" s="2">
        <v>9451.0</v>
      </c>
      <c r="E2408" s="4"/>
      <c r="F2408" s="5">
        <f t="shared" si="1"/>
        <v>902.874</v>
      </c>
      <c r="G2408" s="6">
        <f t="shared" si="2"/>
        <v>1.010602809</v>
      </c>
      <c r="H2408" s="6">
        <f t="shared" si="3"/>
        <v>0.9983540664</v>
      </c>
      <c r="I2408" s="5" t="b">
        <f t="shared" si="4"/>
        <v>0</v>
      </c>
      <c r="J2408" s="48">
        <f t="shared" si="5"/>
        <v>0</v>
      </c>
      <c r="K2408" s="4">
        <f t="shared" si="6"/>
        <v>41</v>
      </c>
      <c r="L2408" s="7">
        <f t="shared" si="7"/>
        <v>0.00006878052136</v>
      </c>
      <c r="M2408" s="50" t="b">
        <f t="shared" si="8"/>
        <v>0</v>
      </c>
      <c r="N2408" s="50" t="b">
        <f t="shared" si="9"/>
        <v>0</v>
      </c>
      <c r="O2408" s="50">
        <f t="shared" si="10"/>
        <v>-1</v>
      </c>
      <c r="P2408" s="4">
        <f t="shared" si="39"/>
        <v>281750</v>
      </c>
      <c r="Q2408" s="21">
        <f t="shared" si="31"/>
        <v>-3</v>
      </c>
      <c r="V2408" s="52"/>
      <c r="W2408" s="53" t="str">
        <f t="shared" si="33"/>
        <v/>
      </c>
      <c r="AE2408" s="16"/>
      <c r="AF2408" s="17" t="str">
        <f t="shared" si="30"/>
        <v>#VALUE!</v>
      </c>
      <c r="AG2408" s="17" t="str">
        <f t="shared" si="22"/>
        <v>#N/A</v>
      </c>
      <c r="AH2408" s="17" t="str">
        <f t="shared" si="23"/>
        <v>#N/A</v>
      </c>
      <c r="AI2408" s="34">
        <f t="shared" si="24"/>
        <v>1</v>
      </c>
      <c r="AJ2408" s="18">
        <f t="shared" si="25"/>
        <v>8505.315</v>
      </c>
      <c r="AK2408" s="18">
        <f t="shared" si="26"/>
        <v>8269.05625</v>
      </c>
      <c r="AL2408" s="18">
        <f t="shared" si="27"/>
        <v>8032.7975</v>
      </c>
    </row>
    <row r="2409" ht="12.75" customHeight="1">
      <c r="A2409" s="1">
        <v>41884.0</v>
      </c>
      <c r="B2409" s="2">
        <v>878.29</v>
      </c>
      <c r="C2409" s="3">
        <v>9399.72</v>
      </c>
      <c r="D2409" s="2">
        <v>9410.0</v>
      </c>
      <c r="E2409" s="4"/>
      <c r="F2409" s="5">
        <f t="shared" si="1"/>
        <v>956.502</v>
      </c>
      <c r="G2409" s="6">
        <f t="shared" si="2"/>
        <v>1.005597135</v>
      </c>
      <c r="H2409" s="6">
        <f t="shared" si="3"/>
        <v>1.149985821</v>
      </c>
      <c r="I2409" s="5" t="b">
        <f t="shared" si="4"/>
        <v>0</v>
      </c>
      <c r="J2409" s="48">
        <f t="shared" si="5"/>
        <v>0</v>
      </c>
      <c r="K2409" s="4">
        <f t="shared" si="6"/>
        <v>-118</v>
      </c>
      <c r="L2409" s="7">
        <f t="shared" si="7"/>
        <v>0.001093649598</v>
      </c>
      <c r="M2409" s="50" t="b">
        <f t="shared" si="8"/>
        <v>0</v>
      </c>
      <c r="N2409" s="50" t="b">
        <f t="shared" si="9"/>
        <v>0</v>
      </c>
      <c r="O2409" s="50">
        <f t="shared" si="10"/>
        <v>-1</v>
      </c>
      <c r="P2409" s="4">
        <f t="shared" si="39"/>
        <v>287900</v>
      </c>
      <c r="Q2409" s="21">
        <f t="shared" si="31"/>
        <v>-3</v>
      </c>
      <c r="V2409" s="52"/>
      <c r="W2409" s="53" t="str">
        <f t="shared" si="33"/>
        <v/>
      </c>
      <c r="AE2409" s="16"/>
      <c r="AF2409" s="17" t="str">
        <f t="shared" si="30"/>
        <v>#VALUE!</v>
      </c>
      <c r="AG2409" s="17" t="str">
        <f t="shared" si="22"/>
        <v>#N/A</v>
      </c>
      <c r="AH2409" s="17" t="str">
        <f t="shared" si="23"/>
        <v>#N/A</v>
      </c>
      <c r="AI2409" s="34">
        <f t="shared" si="24"/>
        <v>1</v>
      </c>
      <c r="AJ2409" s="18">
        <f t="shared" si="25"/>
        <v>8459.748</v>
      </c>
      <c r="AK2409" s="18">
        <f t="shared" si="26"/>
        <v>8224.755</v>
      </c>
      <c r="AL2409" s="18">
        <f t="shared" si="27"/>
        <v>7989.762</v>
      </c>
    </row>
    <row r="2410" ht="12.75" customHeight="1">
      <c r="A2410" s="1">
        <v>41883.0</v>
      </c>
      <c r="B2410" s="2">
        <v>865.65</v>
      </c>
      <c r="C2410" s="3">
        <v>9513.06</v>
      </c>
      <c r="D2410" s="2">
        <v>9528.0</v>
      </c>
      <c r="E2410" s="4"/>
      <c r="F2410" s="5">
        <f t="shared" si="1"/>
        <v>959.966</v>
      </c>
      <c r="G2410" s="6">
        <f t="shared" si="2"/>
        <v>1.018152642</v>
      </c>
      <c r="H2410" s="6">
        <f t="shared" si="3"/>
        <v>1.148059129</v>
      </c>
      <c r="I2410" s="5" t="b">
        <f t="shared" si="4"/>
        <v>0</v>
      </c>
      <c r="J2410" s="48">
        <f t="shared" si="5"/>
        <v>0</v>
      </c>
      <c r="K2410" s="4">
        <f t="shared" si="6"/>
        <v>55</v>
      </c>
      <c r="L2410" s="7">
        <f t="shared" si="7"/>
        <v>0.001570472592</v>
      </c>
      <c r="M2410" s="50" t="b">
        <f t="shared" si="8"/>
        <v>0</v>
      </c>
      <c r="N2410" s="50" t="b">
        <f t="shared" si="9"/>
        <v>0</v>
      </c>
      <c r="O2410" s="50">
        <f t="shared" si="10"/>
        <v>-1</v>
      </c>
      <c r="P2410" s="4">
        <f t="shared" si="39"/>
        <v>270200</v>
      </c>
      <c r="Q2410" s="21">
        <f t="shared" si="31"/>
        <v>-3</v>
      </c>
      <c r="V2410" s="52"/>
      <c r="W2410" s="53" t="str">
        <f t="shared" si="33"/>
        <v/>
      </c>
      <c r="AE2410" s="16"/>
      <c r="AF2410" s="17" t="str">
        <f t="shared" si="30"/>
        <v>#VALUE!</v>
      </c>
      <c r="AG2410" s="17" t="str">
        <f t="shared" si="22"/>
        <v>#N/A</v>
      </c>
      <c r="AH2410" s="17" t="str">
        <f t="shared" si="23"/>
        <v>#N/A</v>
      </c>
      <c r="AI2410" s="34">
        <f t="shared" si="24"/>
        <v>1</v>
      </c>
      <c r="AJ2410" s="18">
        <f t="shared" si="25"/>
        <v>8561.754</v>
      </c>
      <c r="AK2410" s="18">
        <f t="shared" si="26"/>
        <v>8323.9275</v>
      </c>
      <c r="AL2410" s="18">
        <f t="shared" si="27"/>
        <v>8086.101</v>
      </c>
    </row>
    <row r="2411" ht="12.75" customHeight="1">
      <c r="A2411" s="1">
        <v>41880.0</v>
      </c>
      <c r="B2411" s="2">
        <v>888.23</v>
      </c>
      <c r="C2411" s="3">
        <v>9436.27</v>
      </c>
      <c r="D2411" s="2">
        <v>9473.0</v>
      </c>
      <c r="E2411" s="4"/>
      <c r="F2411" s="5">
        <f t="shared" si="1"/>
        <v>937.784</v>
      </c>
      <c r="G2411" s="6">
        <f t="shared" si="2"/>
        <v>1.010616561</v>
      </c>
      <c r="H2411" s="6">
        <f t="shared" si="3"/>
        <v>1.143193024</v>
      </c>
      <c r="I2411" s="5" t="b">
        <f t="shared" si="4"/>
        <v>0</v>
      </c>
      <c r="J2411" s="48">
        <f t="shared" si="5"/>
        <v>0</v>
      </c>
      <c r="K2411" s="4">
        <f t="shared" si="6"/>
        <v>-6</v>
      </c>
      <c r="L2411" s="7">
        <f t="shared" si="7"/>
        <v>0.003892427834</v>
      </c>
      <c r="M2411" s="50" t="b">
        <f t="shared" si="8"/>
        <v>0</v>
      </c>
      <c r="N2411" s="50" t="b">
        <f t="shared" si="9"/>
        <v>0</v>
      </c>
      <c r="O2411" s="50">
        <f t="shared" si="10"/>
        <v>-1</v>
      </c>
      <c r="P2411" s="4">
        <f t="shared" si="39"/>
        <v>278450</v>
      </c>
      <c r="Q2411" s="21">
        <f t="shared" si="31"/>
        <v>-3</v>
      </c>
      <c r="V2411" s="52"/>
      <c r="W2411" s="53" t="str">
        <f t="shared" si="33"/>
        <v/>
      </c>
      <c r="AE2411" s="16"/>
      <c r="AF2411" s="17" t="str">
        <f t="shared" si="30"/>
        <v>#VALUE!</v>
      </c>
      <c r="AG2411" s="17" t="str">
        <f t="shared" si="22"/>
        <v>#N/A</v>
      </c>
      <c r="AH2411" s="17" t="str">
        <f t="shared" si="23"/>
        <v>#N/A</v>
      </c>
      <c r="AI2411" s="34">
        <f t="shared" si="24"/>
        <v>1</v>
      </c>
      <c r="AJ2411" s="18">
        <f t="shared" si="25"/>
        <v>8492.643</v>
      </c>
      <c r="AK2411" s="18">
        <f t="shared" si="26"/>
        <v>8256.73625</v>
      </c>
      <c r="AL2411" s="18">
        <f t="shared" si="27"/>
        <v>8020.8295</v>
      </c>
    </row>
    <row r="2412" ht="12.75" customHeight="1">
      <c r="A2412" s="1">
        <v>41879.0</v>
      </c>
      <c r="B2412" s="2">
        <v>997.99</v>
      </c>
      <c r="C2412" s="3">
        <v>9478.37</v>
      </c>
      <c r="D2412" s="2">
        <v>9479.0</v>
      </c>
      <c r="E2412" s="4"/>
      <c r="F2412" s="5">
        <f t="shared" si="1"/>
        <v>961.546</v>
      </c>
      <c r="G2412" s="6">
        <f t="shared" si="2"/>
        <v>1.01566125</v>
      </c>
      <c r="H2412" s="6">
        <f t="shared" si="3"/>
        <v>1.139126451</v>
      </c>
      <c r="I2412" s="5" t="b">
        <f t="shared" si="4"/>
        <v>0</v>
      </c>
      <c r="J2412" s="48">
        <f t="shared" si="5"/>
        <v>0</v>
      </c>
      <c r="K2412" s="4">
        <f t="shared" si="6"/>
        <v>2</v>
      </c>
      <c r="L2412" s="7">
        <f t="shared" si="7"/>
        <v>0.00006646712462</v>
      </c>
      <c r="M2412" s="50" t="b">
        <f t="shared" si="8"/>
        <v>0</v>
      </c>
      <c r="N2412" s="50" t="b">
        <f t="shared" si="9"/>
        <v>0</v>
      </c>
      <c r="O2412" s="50">
        <f t="shared" si="10"/>
        <v>-1</v>
      </c>
      <c r="P2412" s="4">
        <f t="shared" si="39"/>
        <v>277550</v>
      </c>
      <c r="Q2412" s="21">
        <f t="shared" si="31"/>
        <v>-3</v>
      </c>
      <c r="V2412" s="52"/>
      <c r="W2412" s="53" t="str">
        <f t="shared" si="33"/>
        <v/>
      </c>
      <c r="AE2412" s="16"/>
      <c r="AF2412" s="17" t="str">
        <f t="shared" si="30"/>
        <v>#VALUE!</v>
      </c>
      <c r="AG2412" s="17" t="str">
        <f t="shared" si="22"/>
        <v>#N/A</v>
      </c>
      <c r="AH2412" s="17" t="str">
        <f t="shared" si="23"/>
        <v>#N/A</v>
      </c>
      <c r="AI2412" s="34">
        <f t="shared" si="24"/>
        <v>1</v>
      </c>
      <c r="AJ2412" s="18">
        <f t="shared" si="25"/>
        <v>8530.533</v>
      </c>
      <c r="AK2412" s="18">
        <f t="shared" si="26"/>
        <v>8293.57375</v>
      </c>
      <c r="AL2412" s="18">
        <f t="shared" si="27"/>
        <v>8056.6145</v>
      </c>
    </row>
    <row r="2413" ht="12.75" customHeight="1">
      <c r="A2413" s="1">
        <v>41878.0</v>
      </c>
      <c r="B2413" s="2">
        <v>1152.35</v>
      </c>
      <c r="C2413" s="3">
        <v>9485.59</v>
      </c>
      <c r="D2413" s="2">
        <v>9477.0</v>
      </c>
      <c r="E2413" s="4"/>
      <c r="F2413" s="5">
        <f t="shared" si="1"/>
        <v>922.116</v>
      </c>
      <c r="G2413" s="6">
        <f t="shared" si="2"/>
        <v>1.017085945</v>
      </c>
      <c r="H2413" s="6">
        <f t="shared" si="3"/>
        <v>1.139465682</v>
      </c>
      <c r="I2413" s="5" t="b">
        <f t="shared" si="4"/>
        <v>0</v>
      </c>
      <c r="J2413" s="48">
        <f t="shared" si="5"/>
        <v>0</v>
      </c>
      <c r="K2413" s="4">
        <f t="shared" si="6"/>
        <v>87</v>
      </c>
      <c r="L2413" s="7">
        <f t="shared" si="7"/>
        <v>-0.0009055841545</v>
      </c>
      <c r="M2413" s="50" t="b">
        <f t="shared" si="8"/>
        <v>0</v>
      </c>
      <c r="N2413" s="50" t="b">
        <f t="shared" si="9"/>
        <v>0</v>
      </c>
      <c r="O2413" s="50">
        <f t="shared" si="10"/>
        <v>1</v>
      </c>
      <c r="P2413" s="4">
        <f t="shared" si="39"/>
        <v>277250</v>
      </c>
      <c r="Q2413" s="21">
        <f t="shared" si="31"/>
        <v>3</v>
      </c>
      <c r="V2413" s="52"/>
      <c r="W2413" s="53" t="str">
        <f t="shared" si="33"/>
        <v/>
      </c>
      <c r="AE2413" s="16"/>
      <c r="AF2413" s="17" t="str">
        <f t="shared" si="30"/>
        <v>#VALUE!</v>
      </c>
      <c r="AG2413" s="17" t="str">
        <f t="shared" si="22"/>
        <v>#N/A</v>
      </c>
      <c r="AH2413" s="17" t="str">
        <f t="shared" si="23"/>
        <v>#N/A</v>
      </c>
      <c r="AI2413" s="34">
        <f t="shared" si="24"/>
        <v>1</v>
      </c>
      <c r="AJ2413" s="18">
        <f t="shared" si="25"/>
        <v>8537.031</v>
      </c>
      <c r="AK2413" s="18">
        <f t="shared" si="26"/>
        <v>8299.89125</v>
      </c>
      <c r="AL2413" s="18">
        <f t="shared" si="27"/>
        <v>8062.7515</v>
      </c>
    </row>
    <row r="2414" ht="12.75" customHeight="1">
      <c r="A2414" s="1">
        <v>41877.0</v>
      </c>
      <c r="B2414" s="2">
        <v>895.61</v>
      </c>
      <c r="C2414" s="3">
        <v>9393.96</v>
      </c>
      <c r="D2414" s="2">
        <v>9390.0</v>
      </c>
      <c r="E2414" s="4"/>
      <c r="F2414" s="5">
        <f t="shared" si="1"/>
        <v>868.572</v>
      </c>
      <c r="G2414" s="6">
        <f t="shared" si="2"/>
        <v>1.007913254</v>
      </c>
      <c r="H2414" s="6">
        <f t="shared" si="3"/>
        <v>0.9980217095</v>
      </c>
      <c r="I2414" s="5" t="b">
        <f t="shared" si="4"/>
        <v>0</v>
      </c>
      <c r="J2414" s="48">
        <f t="shared" si="5"/>
        <v>0</v>
      </c>
      <c r="K2414" s="4">
        <f t="shared" si="6"/>
        <v>-1</v>
      </c>
      <c r="L2414" s="7">
        <f t="shared" si="7"/>
        <v>-0.0004215474624</v>
      </c>
      <c r="M2414" s="50" t="b">
        <f t="shared" si="8"/>
        <v>0</v>
      </c>
      <c r="N2414" s="50" t="b">
        <f t="shared" si="9"/>
        <v>0</v>
      </c>
      <c r="O2414" s="50">
        <f t="shared" si="10"/>
        <v>-1</v>
      </c>
      <c r="P2414" s="4">
        <f t="shared" si="39"/>
        <v>290300</v>
      </c>
      <c r="Q2414" s="21">
        <f t="shared" si="31"/>
        <v>-3</v>
      </c>
      <c r="V2414" s="52"/>
      <c r="W2414" s="53" t="str">
        <f t="shared" si="33"/>
        <v/>
      </c>
      <c r="AE2414" s="16"/>
      <c r="AF2414" s="17" t="str">
        <f t="shared" si="30"/>
        <v>#VALUE!</v>
      </c>
      <c r="AG2414" s="17" t="str">
        <f t="shared" si="22"/>
        <v>#N/A</v>
      </c>
      <c r="AH2414" s="17" t="str">
        <f t="shared" si="23"/>
        <v>#N/A</v>
      </c>
      <c r="AI2414" s="34">
        <f t="shared" si="24"/>
        <v>1</v>
      </c>
      <c r="AJ2414" s="18">
        <f t="shared" si="25"/>
        <v>8454.564</v>
      </c>
      <c r="AK2414" s="18">
        <f t="shared" si="26"/>
        <v>8219.715</v>
      </c>
      <c r="AL2414" s="18">
        <f t="shared" si="27"/>
        <v>7984.866</v>
      </c>
    </row>
    <row r="2415" ht="12.75" customHeight="1">
      <c r="A2415" s="1">
        <v>41876.0</v>
      </c>
      <c r="B2415" s="2">
        <v>754.74</v>
      </c>
      <c r="C2415" s="3">
        <v>9390.62</v>
      </c>
      <c r="D2415" s="2">
        <v>9391.0</v>
      </c>
      <c r="E2415" s="4"/>
      <c r="F2415" s="5">
        <f t="shared" si="1"/>
        <v>862.184</v>
      </c>
      <c r="G2415" s="6">
        <f t="shared" si="2"/>
        <v>1.008128262</v>
      </c>
      <c r="H2415" s="6">
        <f t="shared" si="3"/>
        <v>0.9905459245</v>
      </c>
      <c r="I2415" s="5" t="b">
        <f t="shared" si="4"/>
        <v>0</v>
      </c>
      <c r="J2415" s="48">
        <f t="shared" si="5"/>
        <v>0</v>
      </c>
      <c r="K2415" s="4">
        <f t="shared" si="6"/>
        <v>13</v>
      </c>
      <c r="L2415" s="7">
        <f t="shared" si="7"/>
        <v>0.00004046591173</v>
      </c>
      <c r="M2415" s="50" t="b">
        <f t="shared" si="8"/>
        <v>0</v>
      </c>
      <c r="N2415" s="50" t="b">
        <f t="shared" si="9"/>
        <v>0</v>
      </c>
      <c r="O2415" s="50">
        <f t="shared" si="10"/>
        <v>-1</v>
      </c>
      <c r="P2415" s="4">
        <f t="shared" si="39"/>
        <v>290150</v>
      </c>
      <c r="Q2415" s="21">
        <f t="shared" si="31"/>
        <v>-3</v>
      </c>
      <c r="V2415" s="52"/>
      <c r="W2415" s="53" t="str">
        <f t="shared" si="33"/>
        <v/>
      </c>
      <c r="AE2415" s="16"/>
      <c r="AF2415" s="17" t="str">
        <f t="shared" si="30"/>
        <v>#VALUE!</v>
      </c>
      <c r="AG2415" s="17" t="str">
        <f t="shared" si="22"/>
        <v>#N/A</v>
      </c>
      <c r="AH2415" s="17" t="str">
        <f t="shared" si="23"/>
        <v>#N/A</v>
      </c>
      <c r="AI2415" s="34">
        <f t="shared" si="24"/>
        <v>1</v>
      </c>
      <c r="AJ2415" s="18">
        <f t="shared" si="25"/>
        <v>8451.558</v>
      </c>
      <c r="AK2415" s="18">
        <f t="shared" si="26"/>
        <v>8216.7925</v>
      </c>
      <c r="AL2415" s="18">
        <f t="shared" si="27"/>
        <v>7982.027</v>
      </c>
    </row>
    <row r="2416" ht="12.75" customHeight="1">
      <c r="A2416" s="1">
        <v>41873.0</v>
      </c>
      <c r="B2416" s="2">
        <v>1007.04</v>
      </c>
      <c r="C2416" s="3">
        <v>9380.1</v>
      </c>
      <c r="D2416" s="2">
        <v>9378.0</v>
      </c>
      <c r="E2416" s="4"/>
      <c r="F2416" s="5">
        <f t="shared" si="1"/>
        <v>853.968</v>
      </c>
      <c r="G2416" s="6">
        <f t="shared" si="2"/>
        <v>1.00750656</v>
      </c>
      <c r="H2416" s="6">
        <f t="shared" si="3"/>
        <v>0.9863028188</v>
      </c>
      <c r="I2416" s="5" t="b">
        <f t="shared" si="4"/>
        <v>0</v>
      </c>
      <c r="J2416" s="48">
        <f t="shared" si="5"/>
        <v>0</v>
      </c>
      <c r="K2416" s="4">
        <f t="shared" si="6"/>
        <v>147</v>
      </c>
      <c r="L2416" s="7">
        <f t="shared" si="7"/>
        <v>-0.0002238782103</v>
      </c>
      <c r="M2416" s="50" t="b">
        <f t="shared" si="8"/>
        <v>0</v>
      </c>
      <c r="N2416" s="50" t="b">
        <f t="shared" si="9"/>
        <v>0</v>
      </c>
      <c r="O2416" s="50">
        <f t="shared" si="10"/>
        <v>-1</v>
      </c>
      <c r="P2416" s="4">
        <f t="shared" si="39"/>
        <v>292100</v>
      </c>
      <c r="Q2416" s="21">
        <f t="shared" si="31"/>
        <v>-3</v>
      </c>
      <c r="V2416" s="52"/>
      <c r="W2416" s="53" t="str">
        <f t="shared" si="33"/>
        <v/>
      </c>
      <c r="AE2416" s="16"/>
      <c r="AF2416" s="17" t="str">
        <f t="shared" si="30"/>
        <v>#VALUE!</v>
      </c>
      <c r="AG2416" s="17" t="str">
        <f t="shared" si="22"/>
        <v>#N/A</v>
      </c>
      <c r="AH2416" s="17" t="str">
        <f t="shared" si="23"/>
        <v>#N/A</v>
      </c>
      <c r="AI2416" s="34">
        <f t="shared" si="24"/>
        <v>1</v>
      </c>
      <c r="AJ2416" s="18">
        <f t="shared" si="25"/>
        <v>8442.09</v>
      </c>
      <c r="AK2416" s="18">
        <f t="shared" si="26"/>
        <v>8207.5875</v>
      </c>
      <c r="AL2416" s="18">
        <f t="shared" si="27"/>
        <v>7973.085</v>
      </c>
    </row>
    <row r="2417" ht="12.75" customHeight="1">
      <c r="A2417" s="1">
        <v>41872.0</v>
      </c>
      <c r="B2417" s="2">
        <v>800.84</v>
      </c>
      <c r="C2417" s="3">
        <v>9253.38</v>
      </c>
      <c r="D2417" s="2">
        <v>9231.0</v>
      </c>
      <c r="E2417" s="4"/>
      <c r="F2417" s="5">
        <f t="shared" si="1"/>
        <v>793.898</v>
      </c>
      <c r="G2417" s="6">
        <f t="shared" si="2"/>
        <v>0.9943556453</v>
      </c>
      <c r="H2417" s="6">
        <f t="shared" si="3"/>
        <v>0.8663357327</v>
      </c>
      <c r="I2417" s="5" t="b">
        <f t="shared" si="4"/>
        <v>0</v>
      </c>
      <c r="J2417" s="48">
        <f t="shared" si="5"/>
        <v>0</v>
      </c>
      <c r="K2417" s="4">
        <f t="shared" si="6"/>
        <v>-44</v>
      </c>
      <c r="L2417" s="7">
        <f t="shared" si="7"/>
        <v>-0.002418575699</v>
      </c>
      <c r="M2417" s="50" t="b">
        <f t="shared" si="8"/>
        <v>0</v>
      </c>
      <c r="N2417" s="50" t="b">
        <f t="shared" si="9"/>
        <v>0</v>
      </c>
      <c r="O2417" s="50">
        <f t="shared" si="10"/>
        <v>1</v>
      </c>
      <c r="P2417" s="4">
        <f t="shared" si="39"/>
        <v>270050</v>
      </c>
      <c r="Q2417" s="21">
        <f t="shared" si="31"/>
        <v>3</v>
      </c>
      <c r="V2417" s="52"/>
      <c r="W2417" s="53" t="str">
        <f t="shared" si="33"/>
        <v/>
      </c>
      <c r="AE2417" s="16"/>
      <c r="AF2417" s="17" t="str">
        <f t="shared" si="30"/>
        <v>#VALUE!</v>
      </c>
      <c r="AG2417" s="17" t="str">
        <f t="shared" si="22"/>
        <v>#N/A</v>
      </c>
      <c r="AH2417" s="17" t="str">
        <f t="shared" si="23"/>
        <v>#N/A</v>
      </c>
      <c r="AI2417" s="34">
        <f t="shared" si="24"/>
        <v>1</v>
      </c>
      <c r="AJ2417" s="18">
        <f t="shared" si="25"/>
        <v>8328.042</v>
      </c>
      <c r="AK2417" s="18">
        <f t="shared" si="26"/>
        <v>8096.7075</v>
      </c>
      <c r="AL2417" s="18">
        <f t="shared" si="27"/>
        <v>7865.373</v>
      </c>
    </row>
    <row r="2418" ht="12.75" customHeight="1">
      <c r="A2418" s="1">
        <v>41871.0</v>
      </c>
      <c r="B2418" s="2">
        <v>884.63</v>
      </c>
      <c r="C2418" s="3">
        <v>9288.05</v>
      </c>
      <c r="D2418" s="2">
        <v>9275.0</v>
      </c>
      <c r="E2418" s="4"/>
      <c r="F2418" s="5">
        <f t="shared" si="1"/>
        <v>811.946</v>
      </c>
      <c r="G2418" s="6">
        <f t="shared" si="2"/>
        <v>0.998435456</v>
      </c>
      <c r="H2418" s="6">
        <f t="shared" si="3"/>
        <v>0.8722934167</v>
      </c>
      <c r="I2418" s="5" t="b">
        <f t="shared" si="4"/>
        <v>0</v>
      </c>
      <c r="J2418" s="48">
        <f t="shared" si="5"/>
        <v>0</v>
      </c>
      <c r="K2418" s="4">
        <f t="shared" si="6"/>
        <v>36</v>
      </c>
      <c r="L2418" s="7">
        <f t="shared" si="7"/>
        <v>-0.001405031196</v>
      </c>
      <c r="M2418" s="50" t="b">
        <f t="shared" si="8"/>
        <v>0</v>
      </c>
      <c r="N2418" s="50" t="b">
        <f t="shared" si="9"/>
        <v>0</v>
      </c>
      <c r="O2418" s="50">
        <f t="shared" si="10"/>
        <v>1</v>
      </c>
      <c r="P2418" s="4">
        <f t="shared" si="39"/>
        <v>276650</v>
      </c>
      <c r="Q2418" s="21">
        <f t="shared" si="31"/>
        <v>3</v>
      </c>
      <c r="V2418" s="52"/>
      <c r="W2418" s="53" t="str">
        <f t="shared" si="33"/>
        <v/>
      </c>
      <c r="AE2418" s="16"/>
      <c r="AF2418" s="17" t="str">
        <f t="shared" si="30"/>
        <v>#VALUE!</v>
      </c>
      <c r="AG2418" s="17" t="str">
        <f t="shared" si="22"/>
        <v>#N/A</v>
      </c>
      <c r="AH2418" s="17" t="str">
        <f t="shared" si="23"/>
        <v>#N/A</v>
      </c>
      <c r="AI2418" s="34">
        <f t="shared" si="24"/>
        <v>1</v>
      </c>
      <c r="AJ2418" s="18">
        <f t="shared" si="25"/>
        <v>8359.245</v>
      </c>
      <c r="AK2418" s="18">
        <f t="shared" si="26"/>
        <v>8127.04375</v>
      </c>
      <c r="AL2418" s="18">
        <f t="shared" si="27"/>
        <v>7894.8425</v>
      </c>
    </row>
    <row r="2419" ht="12.75" customHeight="1">
      <c r="A2419" s="1">
        <v>41870.0</v>
      </c>
      <c r="B2419" s="2">
        <v>863.67</v>
      </c>
      <c r="C2419" s="3">
        <v>9243.78</v>
      </c>
      <c r="D2419" s="2">
        <v>9239.0</v>
      </c>
      <c r="E2419" s="4"/>
      <c r="F2419" s="5">
        <f t="shared" si="1"/>
        <v>804.054</v>
      </c>
      <c r="G2419" s="6">
        <f t="shared" si="2"/>
        <v>0.9941252831</v>
      </c>
      <c r="H2419" s="6">
        <f t="shared" si="3"/>
        <v>0.8725815618</v>
      </c>
      <c r="I2419" s="5" t="b">
        <f t="shared" si="4"/>
        <v>0</v>
      </c>
      <c r="J2419" s="48">
        <f t="shared" si="5"/>
        <v>0</v>
      </c>
      <c r="K2419" s="4">
        <f t="shared" si="6"/>
        <v>98</v>
      </c>
      <c r="L2419" s="7">
        <f t="shared" si="7"/>
        <v>-0.0005171044746</v>
      </c>
      <c r="M2419" s="50" t="b">
        <f t="shared" si="8"/>
        <v>0</v>
      </c>
      <c r="N2419" s="50" t="b">
        <f t="shared" si="9"/>
        <v>0</v>
      </c>
      <c r="O2419" s="50">
        <f t="shared" si="10"/>
        <v>-1</v>
      </c>
      <c r="P2419" s="4">
        <f t="shared" si="39"/>
        <v>282050</v>
      </c>
      <c r="Q2419" s="21">
        <f t="shared" si="31"/>
        <v>-3</v>
      </c>
      <c r="V2419" s="52"/>
      <c r="W2419" s="53" t="str">
        <f t="shared" si="33"/>
        <v/>
      </c>
      <c r="AE2419" s="16"/>
      <c r="AF2419" s="17" t="str">
        <f t="shared" si="30"/>
        <v>#VALUE!</v>
      </c>
      <c r="AG2419" s="17" t="str">
        <f t="shared" si="22"/>
        <v>#N/A</v>
      </c>
      <c r="AH2419" s="17" t="str">
        <f t="shared" si="23"/>
        <v>#N/A</v>
      </c>
      <c r="AI2419" s="34">
        <f t="shared" si="24"/>
        <v>1</v>
      </c>
      <c r="AJ2419" s="18">
        <f t="shared" si="25"/>
        <v>8319.402</v>
      </c>
      <c r="AK2419" s="18">
        <f t="shared" si="26"/>
        <v>8088.3075</v>
      </c>
      <c r="AL2419" s="18">
        <f t="shared" si="27"/>
        <v>7857.213</v>
      </c>
    </row>
    <row r="2420" ht="12.75" customHeight="1">
      <c r="A2420" s="1">
        <v>41869.0</v>
      </c>
      <c r="B2420" s="2">
        <v>713.66</v>
      </c>
      <c r="C2420" s="3">
        <v>9141.31</v>
      </c>
      <c r="D2420" s="2">
        <v>9141.0</v>
      </c>
      <c r="E2420" s="4"/>
      <c r="F2420" s="5">
        <f t="shared" si="1"/>
        <v>807.242</v>
      </c>
      <c r="G2420" s="6">
        <f t="shared" si="2"/>
        <v>0.983520379</v>
      </c>
      <c r="H2420" s="6">
        <f t="shared" si="3"/>
        <v>0.8711956845</v>
      </c>
      <c r="I2420" s="5" t="b">
        <f t="shared" si="4"/>
        <v>0</v>
      </c>
      <c r="J2420" s="48">
        <f t="shared" si="5"/>
        <v>0</v>
      </c>
      <c r="K2420" s="4">
        <f t="shared" si="6"/>
        <v>-62</v>
      </c>
      <c r="L2420" s="7">
        <f t="shared" si="7"/>
        <v>-0.00003391198854</v>
      </c>
      <c r="M2420" s="50" t="b">
        <f t="shared" si="8"/>
        <v>0</v>
      </c>
      <c r="N2420" s="50" t="b">
        <f t="shared" si="9"/>
        <v>0</v>
      </c>
      <c r="O2420" s="50">
        <f t="shared" si="10"/>
        <v>-1</v>
      </c>
      <c r="P2420" s="4">
        <f t="shared" si="39"/>
        <v>296750</v>
      </c>
      <c r="Q2420" s="21">
        <f t="shared" si="31"/>
        <v>-3</v>
      </c>
      <c r="V2420" s="52"/>
      <c r="W2420" s="53" t="str">
        <f t="shared" si="33"/>
        <v/>
      </c>
      <c r="AE2420" s="16"/>
      <c r="AF2420" s="17" t="str">
        <f t="shared" si="30"/>
        <v>#VALUE!</v>
      </c>
      <c r="AG2420" s="17" t="str">
        <f t="shared" si="22"/>
        <v>#N/A</v>
      </c>
      <c r="AH2420" s="17" t="str">
        <f t="shared" si="23"/>
        <v>#N/A</v>
      </c>
      <c r="AI2420" s="34">
        <f t="shared" si="24"/>
        <v>1</v>
      </c>
      <c r="AJ2420" s="18">
        <f t="shared" si="25"/>
        <v>8227.179</v>
      </c>
      <c r="AK2420" s="18">
        <f t="shared" si="26"/>
        <v>7998.64625</v>
      </c>
      <c r="AL2420" s="18">
        <f t="shared" si="27"/>
        <v>7770.1135</v>
      </c>
    </row>
    <row r="2421" ht="12.75" customHeight="1">
      <c r="A2421" s="1">
        <v>41866.0</v>
      </c>
      <c r="B2421" s="2">
        <v>706.69</v>
      </c>
      <c r="C2421" s="3">
        <v>9206.81</v>
      </c>
      <c r="D2421" s="2">
        <v>9203.0</v>
      </c>
      <c r="E2421" s="4"/>
      <c r="F2421" s="5">
        <f t="shared" si="1"/>
        <v>830.256</v>
      </c>
      <c r="G2421" s="6">
        <f t="shared" si="2"/>
        <v>0.990872616</v>
      </c>
      <c r="H2421" s="6">
        <f t="shared" si="3"/>
        <v>0.8690822253</v>
      </c>
      <c r="I2421" s="5" t="b">
        <f t="shared" si="4"/>
        <v>0</v>
      </c>
      <c r="J2421" s="48">
        <f t="shared" si="5"/>
        <v>0</v>
      </c>
      <c r="K2421" s="4">
        <f t="shared" si="6"/>
        <v>-15</v>
      </c>
      <c r="L2421" s="7">
        <f t="shared" si="7"/>
        <v>-0.000413824115</v>
      </c>
      <c r="M2421" s="50" t="b">
        <f t="shared" si="8"/>
        <v>0</v>
      </c>
      <c r="N2421" s="50" t="b">
        <f t="shared" si="9"/>
        <v>0</v>
      </c>
      <c r="O2421" s="50">
        <f t="shared" si="10"/>
        <v>-1</v>
      </c>
      <c r="P2421" s="4">
        <f t="shared" si="39"/>
        <v>287450</v>
      </c>
      <c r="Q2421" s="21">
        <f t="shared" si="31"/>
        <v>-3</v>
      </c>
      <c r="V2421" s="52"/>
      <c r="W2421" s="53" t="str">
        <f t="shared" si="33"/>
        <v/>
      </c>
      <c r="AE2421" s="16"/>
      <c r="AF2421" s="17" t="str">
        <f t="shared" si="30"/>
        <v>#VALUE!</v>
      </c>
      <c r="AG2421" s="17" t="str">
        <f t="shared" si="22"/>
        <v>#N/A</v>
      </c>
      <c r="AH2421" s="17" t="str">
        <f t="shared" si="23"/>
        <v>#N/A</v>
      </c>
      <c r="AI2421" s="34">
        <f t="shared" si="24"/>
        <v>1</v>
      </c>
      <c r="AJ2421" s="18">
        <f t="shared" si="25"/>
        <v>8286.129</v>
      </c>
      <c r="AK2421" s="18">
        <f t="shared" si="26"/>
        <v>8055.95875</v>
      </c>
      <c r="AL2421" s="18">
        <f t="shared" si="27"/>
        <v>7825.7885</v>
      </c>
    </row>
    <row r="2422" ht="12.75" customHeight="1">
      <c r="A2422" s="1">
        <v>41865.0</v>
      </c>
      <c r="B2422" s="2">
        <v>891.08</v>
      </c>
      <c r="C2422" s="3">
        <v>9230.61</v>
      </c>
      <c r="D2422" s="2">
        <v>9218.0</v>
      </c>
      <c r="E2422" s="4"/>
      <c r="F2422" s="5">
        <f t="shared" si="1"/>
        <v>859.536</v>
      </c>
      <c r="G2422" s="6">
        <f t="shared" si="2"/>
        <v>0.9940481308</v>
      </c>
      <c r="H2422" s="6">
        <f t="shared" si="3"/>
        <v>0.8695693188</v>
      </c>
      <c r="I2422" s="5" t="b">
        <f t="shared" si="4"/>
        <v>0</v>
      </c>
      <c r="J2422" s="48">
        <f t="shared" si="5"/>
        <v>0</v>
      </c>
      <c r="K2422" s="4">
        <f t="shared" si="6"/>
        <v>19</v>
      </c>
      <c r="L2422" s="7">
        <f t="shared" si="7"/>
        <v>-0.001366106899</v>
      </c>
      <c r="M2422" s="50" t="b">
        <f t="shared" si="8"/>
        <v>0</v>
      </c>
      <c r="N2422" s="50" t="b">
        <f t="shared" si="9"/>
        <v>0</v>
      </c>
      <c r="O2422" s="50">
        <f t="shared" si="10"/>
        <v>1</v>
      </c>
      <c r="P2422" s="4">
        <f t="shared" si="39"/>
        <v>289700</v>
      </c>
      <c r="Q2422" s="21">
        <f t="shared" si="31"/>
        <v>3</v>
      </c>
      <c r="V2422" s="52"/>
      <c r="W2422" s="53" t="str">
        <f t="shared" si="33"/>
        <v/>
      </c>
      <c r="AE2422" s="16"/>
      <c r="AF2422" s="17" t="str">
        <f t="shared" si="30"/>
        <v>#VALUE!</v>
      </c>
      <c r="AG2422" s="17" t="str">
        <f t="shared" si="22"/>
        <v>#N/A</v>
      </c>
      <c r="AH2422" s="17" t="str">
        <f t="shared" si="23"/>
        <v>#N/A</v>
      </c>
      <c r="AI2422" s="34">
        <f t="shared" si="24"/>
        <v>1</v>
      </c>
      <c r="AJ2422" s="18">
        <f t="shared" si="25"/>
        <v>8307.549</v>
      </c>
      <c r="AK2422" s="18">
        <f t="shared" si="26"/>
        <v>8076.78375</v>
      </c>
      <c r="AL2422" s="18">
        <f t="shared" si="27"/>
        <v>7846.0185</v>
      </c>
    </row>
    <row r="2423" ht="12.75" customHeight="1">
      <c r="A2423" s="1">
        <v>41864.0</v>
      </c>
      <c r="B2423" s="2">
        <v>845.17</v>
      </c>
      <c r="C2423" s="3">
        <v>9231.31</v>
      </c>
      <c r="D2423" s="2">
        <v>9199.0</v>
      </c>
      <c r="E2423" s="4"/>
      <c r="F2423" s="5">
        <f t="shared" si="1"/>
        <v>842.466</v>
      </c>
      <c r="G2423" s="6">
        <f t="shared" si="2"/>
        <v>0.9947355819</v>
      </c>
      <c r="H2423" s="6">
        <f t="shared" si="3"/>
        <v>0.8598991061</v>
      </c>
      <c r="I2423" s="5" t="b">
        <f t="shared" si="4"/>
        <v>0</v>
      </c>
      <c r="J2423" s="48">
        <f t="shared" si="5"/>
        <v>0</v>
      </c>
      <c r="K2423" s="4">
        <f t="shared" si="6"/>
        <v>78</v>
      </c>
      <c r="L2423" s="7">
        <f t="shared" si="7"/>
        <v>-0.003500044956</v>
      </c>
      <c r="M2423" s="50" t="b">
        <f t="shared" si="8"/>
        <v>0</v>
      </c>
      <c r="N2423" s="50" t="b">
        <f t="shared" si="9"/>
        <v>0</v>
      </c>
      <c r="O2423" s="50">
        <f t="shared" si="10"/>
        <v>1</v>
      </c>
      <c r="P2423" s="4">
        <f t="shared" si="39"/>
        <v>286850</v>
      </c>
      <c r="Q2423" s="21">
        <f t="shared" si="31"/>
        <v>3</v>
      </c>
      <c r="V2423" s="52"/>
      <c r="W2423" s="53" t="str">
        <f t="shared" si="33"/>
        <v/>
      </c>
      <c r="AE2423" s="16"/>
      <c r="AF2423" s="17" t="str">
        <f t="shared" si="30"/>
        <v>#VALUE!</v>
      </c>
      <c r="AG2423" s="17" t="str">
        <f t="shared" si="22"/>
        <v>#N/A</v>
      </c>
      <c r="AH2423" s="17" t="str">
        <f t="shared" si="23"/>
        <v>#N/A</v>
      </c>
      <c r="AI2423" s="34">
        <f t="shared" si="24"/>
        <v>1</v>
      </c>
      <c r="AJ2423" s="18">
        <f t="shared" si="25"/>
        <v>8308.179</v>
      </c>
      <c r="AK2423" s="18">
        <f t="shared" si="26"/>
        <v>8077.39625</v>
      </c>
      <c r="AL2423" s="18">
        <f t="shared" si="27"/>
        <v>7846.6135</v>
      </c>
    </row>
    <row r="2424" ht="12.75" customHeight="1">
      <c r="A2424" s="1">
        <v>41863.0</v>
      </c>
      <c r="B2424" s="2">
        <v>879.61</v>
      </c>
      <c r="C2424" s="3">
        <v>9163.12</v>
      </c>
      <c r="D2424" s="2">
        <v>9121.0</v>
      </c>
      <c r="E2424" s="4"/>
      <c r="F2424" s="5">
        <f t="shared" si="1"/>
        <v>884.492</v>
      </c>
      <c r="G2424" s="6">
        <f t="shared" si="2"/>
        <v>0.9879756893</v>
      </c>
      <c r="H2424" s="6">
        <f t="shared" si="3"/>
        <v>1.033901175</v>
      </c>
      <c r="I2424" s="5" t="b">
        <f t="shared" si="4"/>
        <v>0</v>
      </c>
      <c r="J2424" s="48">
        <f t="shared" si="5"/>
        <v>0</v>
      </c>
      <c r="K2424" s="4">
        <f t="shared" si="6"/>
        <v>-20</v>
      </c>
      <c r="L2424" s="7">
        <f t="shared" si="7"/>
        <v>-0.004596687591</v>
      </c>
      <c r="M2424" s="50" t="b">
        <f t="shared" si="8"/>
        <v>0</v>
      </c>
      <c r="N2424" s="50" t="b">
        <f t="shared" si="9"/>
        <v>0</v>
      </c>
      <c r="O2424" s="50">
        <f t="shared" si="10"/>
        <v>1</v>
      </c>
      <c r="P2424" s="4">
        <f t="shared" si="39"/>
        <v>275150</v>
      </c>
      <c r="Q2424" s="21">
        <f t="shared" si="31"/>
        <v>3</v>
      </c>
      <c r="V2424" s="52"/>
      <c r="W2424" s="53" t="str">
        <f t="shared" si="33"/>
        <v/>
      </c>
      <c r="AE2424" s="16"/>
      <c r="AF2424" s="17" t="str">
        <f t="shared" si="30"/>
        <v>#VALUE!</v>
      </c>
      <c r="AG2424" s="17" t="str">
        <f t="shared" si="22"/>
        <v>#N/A</v>
      </c>
      <c r="AH2424" s="17" t="str">
        <f t="shared" si="23"/>
        <v>#N/A</v>
      </c>
      <c r="AI2424" s="34">
        <f t="shared" si="24"/>
        <v>1</v>
      </c>
      <c r="AJ2424" s="18">
        <f t="shared" si="25"/>
        <v>8246.808</v>
      </c>
      <c r="AK2424" s="18">
        <f t="shared" si="26"/>
        <v>8017.73</v>
      </c>
      <c r="AL2424" s="18">
        <f t="shared" si="27"/>
        <v>7788.652</v>
      </c>
    </row>
    <row r="2425" ht="12.75" customHeight="1">
      <c r="A2425" s="1">
        <v>41862.0</v>
      </c>
      <c r="B2425" s="2">
        <v>828.73</v>
      </c>
      <c r="C2425" s="3">
        <v>9172.91</v>
      </c>
      <c r="D2425" s="2">
        <v>9141.0</v>
      </c>
      <c r="E2425" s="4"/>
      <c r="F2425" s="5">
        <f t="shared" si="1"/>
        <v>922.734</v>
      </c>
      <c r="G2425" s="6">
        <f t="shared" si="2"/>
        <v>0.9895196689</v>
      </c>
      <c r="H2425" s="6">
        <f t="shared" si="3"/>
        <v>1.051188701</v>
      </c>
      <c r="I2425" s="5" t="b">
        <f t="shared" si="4"/>
        <v>0</v>
      </c>
      <c r="J2425" s="48">
        <f t="shared" si="5"/>
        <v>0</v>
      </c>
      <c r="K2425" s="4">
        <f t="shared" si="6"/>
        <v>51</v>
      </c>
      <c r="L2425" s="7">
        <f t="shared" si="7"/>
        <v>-0.003478721583</v>
      </c>
      <c r="M2425" s="50" t="b">
        <f t="shared" si="8"/>
        <v>0</v>
      </c>
      <c r="N2425" s="50" t="b">
        <f t="shared" si="9"/>
        <v>0</v>
      </c>
      <c r="O2425" s="50">
        <f t="shared" si="10"/>
        <v>1</v>
      </c>
      <c r="P2425" s="4">
        <f t="shared" si="39"/>
        <v>278150</v>
      </c>
      <c r="Q2425" s="21">
        <f t="shared" si="31"/>
        <v>3</v>
      </c>
      <c r="V2425" s="52"/>
      <c r="W2425" s="53" t="str">
        <f t="shared" si="33"/>
        <v/>
      </c>
      <c r="AE2425" s="16"/>
      <c r="AF2425" s="17" t="str">
        <f t="shared" si="30"/>
        <v>#VALUE!</v>
      </c>
      <c r="AG2425" s="17" t="str">
        <f t="shared" si="22"/>
        <v>#N/A</v>
      </c>
      <c r="AH2425" s="17" t="str">
        <f t="shared" si="23"/>
        <v>#N/A</v>
      </c>
      <c r="AI2425" s="34">
        <f t="shared" si="24"/>
        <v>1</v>
      </c>
      <c r="AJ2425" s="18">
        <f t="shared" si="25"/>
        <v>8255.619</v>
      </c>
      <c r="AK2425" s="18">
        <f t="shared" si="26"/>
        <v>8026.29625</v>
      </c>
      <c r="AL2425" s="18">
        <f t="shared" si="27"/>
        <v>7796.9735</v>
      </c>
    </row>
    <row r="2426" ht="12.75" customHeight="1">
      <c r="A2426" s="1">
        <v>41859.0</v>
      </c>
      <c r="B2426" s="2">
        <v>853.09</v>
      </c>
      <c r="C2426" s="3">
        <v>9085.96</v>
      </c>
      <c r="D2426" s="2">
        <v>9090.0</v>
      </c>
      <c r="E2426" s="4"/>
      <c r="F2426" s="5">
        <f t="shared" si="1"/>
        <v>932.062</v>
      </c>
      <c r="G2426" s="6">
        <f t="shared" si="2"/>
        <v>0.9806553035</v>
      </c>
      <c r="H2426" s="6">
        <f t="shared" si="3"/>
        <v>1.053145066</v>
      </c>
      <c r="I2426" s="5" t="b">
        <f t="shared" si="4"/>
        <v>0</v>
      </c>
      <c r="J2426" s="48">
        <f t="shared" si="5"/>
        <v>0</v>
      </c>
      <c r="K2426" s="4">
        <f t="shared" si="6"/>
        <v>-2</v>
      </c>
      <c r="L2426" s="7">
        <f t="shared" si="7"/>
        <v>0.0004446420631</v>
      </c>
      <c r="M2426" s="50" t="b">
        <f t="shared" si="8"/>
        <v>0</v>
      </c>
      <c r="N2426" s="50" t="b">
        <f t="shared" si="9"/>
        <v>0</v>
      </c>
      <c r="O2426" s="50">
        <f t="shared" si="10"/>
        <v>-1</v>
      </c>
      <c r="P2426" s="4">
        <f t="shared" si="39"/>
        <v>285800</v>
      </c>
      <c r="Q2426" s="21">
        <f t="shared" si="31"/>
        <v>-3</v>
      </c>
      <c r="V2426" s="52"/>
      <c r="W2426" s="53" t="str">
        <f t="shared" si="33"/>
        <v/>
      </c>
      <c r="AE2426" s="16"/>
      <c r="AF2426" s="17" t="str">
        <f t="shared" si="30"/>
        <v>#VALUE!</v>
      </c>
      <c r="AG2426" s="17" t="str">
        <f t="shared" si="22"/>
        <v>#N/A</v>
      </c>
      <c r="AH2426" s="17" t="str">
        <f t="shared" si="23"/>
        <v>#N/A</v>
      </c>
      <c r="AI2426" s="34">
        <f t="shared" si="24"/>
        <v>1</v>
      </c>
      <c r="AJ2426" s="18">
        <f t="shared" si="25"/>
        <v>8177.364</v>
      </c>
      <c r="AK2426" s="18">
        <f t="shared" si="26"/>
        <v>7950.215</v>
      </c>
      <c r="AL2426" s="18">
        <f t="shared" si="27"/>
        <v>7723.066</v>
      </c>
    </row>
    <row r="2427" ht="12.75" customHeight="1">
      <c r="A2427" s="1">
        <v>41858.0</v>
      </c>
      <c r="B2427" s="2">
        <v>805.73</v>
      </c>
      <c r="C2427" s="3">
        <v>9131.44</v>
      </c>
      <c r="D2427" s="2">
        <v>9092.0</v>
      </c>
      <c r="E2427" s="4"/>
      <c r="F2427" s="5">
        <f t="shared" si="1"/>
        <v>958.898</v>
      </c>
      <c r="G2427" s="6">
        <f t="shared" si="2"/>
        <v>0.9859378629</v>
      </c>
      <c r="H2427" s="6">
        <f t="shared" si="3"/>
        <v>1.05297868</v>
      </c>
      <c r="I2427" s="5" t="b">
        <f t="shared" si="4"/>
        <v>0</v>
      </c>
      <c r="J2427" s="48">
        <f t="shared" si="5"/>
        <v>0</v>
      </c>
      <c r="K2427" s="4">
        <f t="shared" si="6"/>
        <v>-6</v>
      </c>
      <c r="L2427" s="7">
        <f t="shared" si="7"/>
        <v>-0.00431914353</v>
      </c>
      <c r="M2427" s="50" t="b">
        <f t="shared" si="8"/>
        <v>0</v>
      </c>
      <c r="N2427" s="50" t="b">
        <f t="shared" si="9"/>
        <v>0</v>
      </c>
      <c r="O2427" s="50">
        <f t="shared" si="10"/>
        <v>1</v>
      </c>
      <c r="P2427" s="4">
        <f t="shared" si="39"/>
        <v>286100</v>
      </c>
      <c r="Q2427" s="21">
        <f t="shared" si="31"/>
        <v>3</v>
      </c>
      <c r="V2427" s="52"/>
      <c r="W2427" s="53" t="str">
        <f t="shared" si="33"/>
        <v/>
      </c>
      <c r="AE2427" s="16"/>
      <c r="AF2427" s="17" t="str">
        <f t="shared" si="30"/>
        <v>#VALUE!</v>
      </c>
      <c r="AG2427" s="17" t="str">
        <f t="shared" si="22"/>
        <v>#N/A</v>
      </c>
      <c r="AH2427" s="17" t="str">
        <f t="shared" si="23"/>
        <v>#N/A</v>
      </c>
      <c r="AI2427" s="34">
        <f t="shared" si="24"/>
        <v>1</v>
      </c>
      <c r="AJ2427" s="18">
        <f t="shared" si="25"/>
        <v>8218.296</v>
      </c>
      <c r="AK2427" s="18">
        <f t="shared" si="26"/>
        <v>7990.01</v>
      </c>
      <c r="AL2427" s="18">
        <f t="shared" si="27"/>
        <v>7761.724</v>
      </c>
    </row>
    <row r="2428" ht="12.75" customHeight="1">
      <c r="A2428" s="1">
        <v>41857.0</v>
      </c>
      <c r="B2428" s="2">
        <v>1055.3</v>
      </c>
      <c r="C2428" s="3">
        <v>9143.97</v>
      </c>
      <c r="D2428" s="2">
        <v>9098.0</v>
      </c>
      <c r="E2428" s="4"/>
      <c r="F2428" s="5">
        <f t="shared" si="1"/>
        <v>1008.722</v>
      </c>
      <c r="G2428" s="6">
        <f t="shared" si="2"/>
        <v>0.9878480463</v>
      </c>
      <c r="H2428" s="6">
        <f t="shared" si="3"/>
        <v>1.051793236</v>
      </c>
      <c r="I2428" s="5" t="b">
        <f t="shared" si="4"/>
        <v>0</v>
      </c>
      <c r="J2428" s="48">
        <f t="shared" si="5"/>
        <v>0</v>
      </c>
      <c r="K2428" s="4">
        <f t="shared" si="6"/>
        <v>3</v>
      </c>
      <c r="L2428" s="7">
        <f t="shared" si="7"/>
        <v>-0.005027356826</v>
      </c>
      <c r="M2428" s="50" t="b">
        <f t="shared" si="8"/>
        <v>0</v>
      </c>
      <c r="N2428" s="50" t="b">
        <f t="shared" si="9"/>
        <v>0</v>
      </c>
      <c r="O2428" s="50">
        <f t="shared" si="10"/>
        <v>1</v>
      </c>
      <c r="P2428" s="4">
        <f t="shared" si="39"/>
        <v>287000</v>
      </c>
      <c r="Q2428" s="21">
        <f t="shared" si="31"/>
        <v>3</v>
      </c>
      <c r="V2428" s="52"/>
      <c r="W2428" s="53" t="str">
        <f t="shared" si="33"/>
        <v/>
      </c>
      <c r="AE2428" s="16"/>
      <c r="AF2428" s="17" t="str">
        <f t="shared" si="30"/>
        <v>#VALUE!</v>
      </c>
      <c r="AG2428" s="17" t="str">
        <f t="shared" si="22"/>
        <v>#N/A</v>
      </c>
      <c r="AH2428" s="17" t="str">
        <f t="shared" si="23"/>
        <v>#N/A</v>
      </c>
      <c r="AI2428" s="34">
        <f t="shared" si="24"/>
        <v>1</v>
      </c>
      <c r="AJ2428" s="18">
        <f t="shared" si="25"/>
        <v>8229.573</v>
      </c>
      <c r="AK2428" s="18">
        <f t="shared" si="26"/>
        <v>8000.97375</v>
      </c>
      <c r="AL2428" s="18">
        <f t="shared" si="27"/>
        <v>7772.3745</v>
      </c>
    </row>
    <row r="2429" ht="12.75" customHeight="1">
      <c r="A2429" s="1">
        <v>41856.0</v>
      </c>
      <c r="B2429" s="2">
        <v>1070.82</v>
      </c>
      <c r="C2429" s="3">
        <v>9141.44</v>
      </c>
      <c r="D2429" s="2">
        <v>9095.0</v>
      </c>
      <c r="E2429" s="4"/>
      <c r="F2429" s="5">
        <f t="shared" si="1"/>
        <v>1006.956</v>
      </c>
      <c r="G2429" s="6">
        <f t="shared" si="2"/>
        <v>0.988171412</v>
      </c>
      <c r="H2429" s="6">
        <f t="shared" si="3"/>
        <v>1.055605731</v>
      </c>
      <c r="I2429" s="5" t="b">
        <f t="shared" si="4"/>
        <v>0</v>
      </c>
      <c r="J2429" s="48">
        <f t="shared" si="5"/>
        <v>0</v>
      </c>
      <c r="K2429" s="4">
        <f t="shared" si="6"/>
        <v>-191</v>
      </c>
      <c r="L2429" s="7">
        <f t="shared" si="7"/>
        <v>-0.005080162425</v>
      </c>
      <c r="M2429" s="50" t="b">
        <f t="shared" si="8"/>
        <v>0</v>
      </c>
      <c r="N2429" s="50" t="b">
        <f t="shared" si="9"/>
        <v>0</v>
      </c>
      <c r="O2429" s="50">
        <f t="shared" si="10"/>
        <v>1</v>
      </c>
      <c r="P2429" s="4">
        <f t="shared" si="39"/>
        <v>286550</v>
      </c>
      <c r="Q2429" s="21">
        <f t="shared" si="31"/>
        <v>3</v>
      </c>
      <c r="V2429" s="52"/>
      <c r="W2429" s="53" t="str">
        <f t="shared" si="33"/>
        <v/>
      </c>
      <c r="AE2429" s="16"/>
      <c r="AF2429" s="17" t="str">
        <f t="shared" si="30"/>
        <v>#VALUE!</v>
      </c>
      <c r="AG2429" s="17" t="str">
        <f t="shared" si="22"/>
        <v>#N/A</v>
      </c>
      <c r="AH2429" s="17" t="str">
        <f t="shared" si="23"/>
        <v>#N/A</v>
      </c>
      <c r="AI2429" s="34">
        <f t="shared" si="24"/>
        <v>1</v>
      </c>
      <c r="AJ2429" s="18">
        <f t="shared" si="25"/>
        <v>8227.296</v>
      </c>
      <c r="AK2429" s="18">
        <f t="shared" si="26"/>
        <v>7998.76</v>
      </c>
      <c r="AL2429" s="18">
        <f t="shared" si="27"/>
        <v>7770.224</v>
      </c>
    </row>
    <row r="2430" ht="12.75" customHeight="1">
      <c r="A2430" s="1">
        <v>41855.0</v>
      </c>
      <c r="B2430" s="2">
        <v>875.37</v>
      </c>
      <c r="C2430" s="3">
        <v>9330.19</v>
      </c>
      <c r="D2430" s="2">
        <v>9286.0</v>
      </c>
      <c r="E2430" s="4"/>
      <c r="F2430" s="5">
        <f t="shared" si="1"/>
        <v>1058.7</v>
      </c>
      <c r="G2430" s="6">
        <f t="shared" si="2"/>
        <v>1.009032568</v>
      </c>
      <c r="H2430" s="6">
        <f t="shared" si="3"/>
        <v>1.313549938</v>
      </c>
      <c r="I2430" s="5" t="b">
        <f t="shared" si="4"/>
        <v>0</v>
      </c>
      <c r="J2430" s="48">
        <f t="shared" si="5"/>
        <v>0</v>
      </c>
      <c r="K2430" s="4">
        <f t="shared" si="6"/>
        <v>33</v>
      </c>
      <c r="L2430" s="7">
        <f t="shared" si="7"/>
        <v>-0.004736237954</v>
      </c>
      <c r="M2430" s="50" t="b">
        <f t="shared" si="8"/>
        <v>0</v>
      </c>
      <c r="N2430" s="50" t="b">
        <f t="shared" si="9"/>
        <v>0</v>
      </c>
      <c r="O2430" s="50">
        <f t="shared" si="10"/>
        <v>1</v>
      </c>
      <c r="P2430" s="4">
        <f t="shared" si="39"/>
        <v>315200</v>
      </c>
      <c r="Q2430" s="21">
        <f t="shared" si="31"/>
        <v>3</v>
      </c>
      <c r="V2430" s="52"/>
      <c r="W2430" s="53" t="str">
        <f t="shared" si="33"/>
        <v/>
      </c>
      <c r="AE2430" s="16"/>
      <c r="AF2430" s="17" t="str">
        <f t="shared" si="30"/>
        <v>#VALUE!</v>
      </c>
      <c r="AG2430" s="17" t="str">
        <f t="shared" si="22"/>
        <v>#N/A</v>
      </c>
      <c r="AH2430" s="17" t="str">
        <f t="shared" si="23"/>
        <v>#N/A</v>
      </c>
      <c r="AI2430" s="34">
        <f t="shared" si="24"/>
        <v>1</v>
      </c>
      <c r="AJ2430" s="18">
        <f t="shared" si="25"/>
        <v>8397.171</v>
      </c>
      <c r="AK2430" s="18">
        <f t="shared" si="26"/>
        <v>8163.91625</v>
      </c>
      <c r="AL2430" s="18">
        <f t="shared" si="27"/>
        <v>7930.6615</v>
      </c>
    </row>
    <row r="2431" ht="12.75" customHeight="1">
      <c r="A2431" s="1">
        <v>41852.0</v>
      </c>
      <c r="B2431" s="2">
        <v>987.27</v>
      </c>
      <c r="C2431" s="3">
        <v>9266.51</v>
      </c>
      <c r="D2431" s="2">
        <v>9253.0</v>
      </c>
      <c r="E2431" s="4"/>
      <c r="F2431" s="5">
        <f t="shared" si="1"/>
        <v>1097.976</v>
      </c>
      <c r="G2431" s="6">
        <f t="shared" si="2"/>
        <v>1.002867528</v>
      </c>
      <c r="H2431" s="6">
        <f t="shared" si="3"/>
        <v>1.310940809</v>
      </c>
      <c r="I2431" s="5" t="b">
        <f t="shared" si="4"/>
        <v>0</v>
      </c>
      <c r="J2431" s="48">
        <f t="shared" si="5"/>
        <v>0</v>
      </c>
      <c r="K2431" s="4">
        <f t="shared" si="6"/>
        <v>-37</v>
      </c>
      <c r="L2431" s="7">
        <f t="shared" si="7"/>
        <v>-0.001457938318</v>
      </c>
      <c r="M2431" s="50" t="b">
        <f t="shared" si="8"/>
        <v>0</v>
      </c>
      <c r="N2431" s="50" t="b">
        <f t="shared" si="9"/>
        <v>0</v>
      </c>
      <c r="O2431" s="50">
        <f t="shared" si="10"/>
        <v>1</v>
      </c>
      <c r="P2431" s="4">
        <f t="shared" si="39"/>
        <v>310250</v>
      </c>
      <c r="Q2431" s="21">
        <f t="shared" si="31"/>
        <v>3</v>
      </c>
      <c r="V2431" s="52"/>
      <c r="W2431" s="53" t="str">
        <f t="shared" si="33"/>
        <v/>
      </c>
      <c r="AE2431" s="16"/>
      <c r="AF2431" s="17" t="str">
        <f t="shared" si="30"/>
        <v>#VALUE!</v>
      </c>
      <c r="AG2431" s="17" t="str">
        <f t="shared" si="22"/>
        <v>#N/A</v>
      </c>
      <c r="AH2431" s="17" t="str">
        <f t="shared" si="23"/>
        <v>#N/A</v>
      </c>
      <c r="AI2431" s="34">
        <f t="shared" si="24"/>
        <v>1</v>
      </c>
      <c r="AJ2431" s="18">
        <f t="shared" si="25"/>
        <v>8339.859</v>
      </c>
      <c r="AK2431" s="18">
        <f t="shared" si="26"/>
        <v>8108.19625</v>
      </c>
      <c r="AL2431" s="18">
        <f t="shared" si="27"/>
        <v>7876.5335</v>
      </c>
    </row>
    <row r="2432" ht="12.75" customHeight="1">
      <c r="A2432" s="1">
        <v>41851.0</v>
      </c>
      <c r="B2432" s="2">
        <v>1054.85</v>
      </c>
      <c r="C2432" s="3">
        <v>9315.85</v>
      </c>
      <c r="D2432" s="2">
        <v>9290.0</v>
      </c>
      <c r="E2432" s="4"/>
      <c r="F2432" s="5">
        <f t="shared" si="1"/>
        <v>1112.85</v>
      </c>
      <c r="G2432" s="6">
        <f t="shared" si="2"/>
        <v>1.008886652</v>
      </c>
      <c r="H2432" s="6">
        <f t="shared" si="3"/>
        <v>1.310833962</v>
      </c>
      <c r="I2432" s="5" t="b">
        <f t="shared" si="4"/>
        <v>0</v>
      </c>
      <c r="J2432" s="48">
        <f t="shared" si="5"/>
        <v>0</v>
      </c>
      <c r="K2432" s="4">
        <f t="shared" si="6"/>
        <v>-126</v>
      </c>
      <c r="L2432" s="7">
        <f t="shared" si="7"/>
        <v>-0.002774840728</v>
      </c>
      <c r="M2432" s="50" t="b">
        <f t="shared" si="8"/>
        <v>0</v>
      </c>
      <c r="N2432" s="50" t="b">
        <f t="shared" si="9"/>
        <v>0</v>
      </c>
      <c r="O2432" s="50">
        <f t="shared" si="10"/>
        <v>1</v>
      </c>
      <c r="P2432" s="4">
        <f t="shared" si="39"/>
        <v>315800</v>
      </c>
      <c r="Q2432" s="21">
        <f t="shared" si="31"/>
        <v>3</v>
      </c>
      <c r="V2432" s="52"/>
      <c r="W2432" s="53" t="str">
        <f t="shared" si="33"/>
        <v/>
      </c>
      <c r="AE2432" s="16"/>
      <c r="AF2432" s="17" t="str">
        <f t="shared" si="30"/>
        <v>#VALUE!</v>
      </c>
      <c r="AG2432" s="17" t="str">
        <f t="shared" si="22"/>
        <v>#N/A</v>
      </c>
      <c r="AH2432" s="17" t="str">
        <f t="shared" si="23"/>
        <v>#N/A</v>
      </c>
      <c r="AI2432" s="34">
        <f t="shared" si="24"/>
        <v>1</v>
      </c>
      <c r="AJ2432" s="18">
        <f t="shared" si="25"/>
        <v>8384.265</v>
      </c>
      <c r="AK2432" s="18">
        <f t="shared" si="26"/>
        <v>8151.36875</v>
      </c>
      <c r="AL2432" s="18">
        <f t="shared" si="27"/>
        <v>7918.4725</v>
      </c>
    </row>
    <row r="2433" ht="12.75" customHeight="1">
      <c r="A2433" s="1">
        <v>41850.0</v>
      </c>
      <c r="B2433" s="2">
        <v>1046.47</v>
      </c>
      <c r="C2433" s="3">
        <v>9447.02</v>
      </c>
      <c r="D2433" s="2">
        <v>9416.0</v>
      </c>
      <c r="E2433" s="4"/>
      <c r="F2433" s="5">
        <f t="shared" si="1"/>
        <v>1133.706</v>
      </c>
      <c r="G2433" s="6">
        <f t="shared" si="2"/>
        <v>1.023837673</v>
      </c>
      <c r="H2433" s="6">
        <f t="shared" si="3"/>
        <v>1.31189307</v>
      </c>
      <c r="I2433" s="5" t="b">
        <f t="shared" si="4"/>
        <v>0</v>
      </c>
      <c r="J2433" s="48">
        <f t="shared" si="5"/>
        <v>0</v>
      </c>
      <c r="K2433" s="4">
        <f t="shared" si="6"/>
        <v>55</v>
      </c>
      <c r="L2433" s="7">
        <f t="shared" si="7"/>
        <v>-0.003283575138</v>
      </c>
      <c r="M2433" s="50" t="b">
        <f t="shared" si="8"/>
        <v>0</v>
      </c>
      <c r="N2433" s="50" t="b">
        <f t="shared" si="9"/>
        <v>0</v>
      </c>
      <c r="O2433" s="50">
        <f t="shared" si="10"/>
        <v>1</v>
      </c>
      <c r="P2433" s="4">
        <f t="shared" si="39"/>
        <v>334700</v>
      </c>
      <c r="Q2433" s="21">
        <f t="shared" si="31"/>
        <v>3</v>
      </c>
      <c r="V2433" s="52"/>
      <c r="W2433" s="53" t="str">
        <f t="shared" si="33"/>
        <v/>
      </c>
      <c r="AE2433" s="16"/>
      <c r="AF2433" s="17" t="str">
        <f t="shared" si="30"/>
        <v>#VALUE!</v>
      </c>
      <c r="AG2433" s="17" t="str">
        <f t="shared" si="22"/>
        <v>#N/A</v>
      </c>
      <c r="AH2433" s="17" t="str">
        <f t="shared" si="23"/>
        <v>#N/A</v>
      </c>
      <c r="AI2433" s="34">
        <f t="shared" si="24"/>
        <v>1</v>
      </c>
      <c r="AJ2433" s="18">
        <f t="shared" si="25"/>
        <v>8502.318</v>
      </c>
      <c r="AK2433" s="18">
        <f t="shared" si="26"/>
        <v>8266.1425</v>
      </c>
      <c r="AL2433" s="18">
        <f t="shared" si="27"/>
        <v>8029.967</v>
      </c>
    </row>
    <row r="2434" ht="12.75" customHeight="1">
      <c r="A2434" s="1">
        <v>41849.0</v>
      </c>
      <c r="B2434" s="2">
        <v>1329.54</v>
      </c>
      <c r="C2434" s="3">
        <v>9391.88</v>
      </c>
      <c r="D2434" s="2">
        <v>9361.0</v>
      </c>
      <c r="E2434" s="4"/>
      <c r="F2434" s="5">
        <f t="shared" si="1"/>
        <v>1113.862</v>
      </c>
      <c r="G2434" s="6">
        <f t="shared" si="2"/>
        <v>1.018922968</v>
      </c>
      <c r="H2434" s="6">
        <f t="shared" si="3"/>
        <v>1.314629039</v>
      </c>
      <c r="I2434" s="5" t="b">
        <f t="shared" si="4"/>
        <v>0</v>
      </c>
      <c r="J2434" s="48">
        <f t="shared" si="5"/>
        <v>0</v>
      </c>
      <c r="K2434" s="4">
        <f t="shared" si="6"/>
        <v>-26</v>
      </c>
      <c r="L2434" s="7">
        <f t="shared" si="7"/>
        <v>-0.003287946609</v>
      </c>
      <c r="M2434" s="50" t="b">
        <f t="shared" si="8"/>
        <v>0</v>
      </c>
      <c r="N2434" s="50" t="b">
        <f t="shared" si="9"/>
        <v>0</v>
      </c>
      <c r="O2434" s="50">
        <f t="shared" si="10"/>
        <v>1</v>
      </c>
      <c r="P2434" s="4">
        <f t="shared" si="39"/>
        <v>326450</v>
      </c>
      <c r="Q2434" s="21">
        <f t="shared" si="31"/>
        <v>3</v>
      </c>
      <c r="V2434" s="52"/>
      <c r="W2434" s="53" t="str">
        <f t="shared" si="33"/>
        <v/>
      </c>
      <c r="AE2434" s="16"/>
      <c r="AF2434" s="17" t="str">
        <f t="shared" si="30"/>
        <v>#VALUE!</v>
      </c>
      <c r="AG2434" s="17" t="str">
        <f t="shared" si="22"/>
        <v>#N/A</v>
      </c>
      <c r="AH2434" s="17" t="str">
        <f t="shared" si="23"/>
        <v>#N/A</v>
      </c>
      <c r="AI2434" s="34">
        <f t="shared" si="24"/>
        <v>1</v>
      </c>
      <c r="AJ2434" s="18">
        <f t="shared" si="25"/>
        <v>8452.692</v>
      </c>
      <c r="AK2434" s="18">
        <f t="shared" si="26"/>
        <v>8217.895</v>
      </c>
      <c r="AL2434" s="18">
        <f t="shared" si="27"/>
        <v>7983.098</v>
      </c>
    </row>
    <row r="2435" ht="12.75" customHeight="1">
      <c r="A2435" s="1">
        <v>41848.0</v>
      </c>
      <c r="B2435" s="2">
        <v>1071.75</v>
      </c>
      <c r="C2435" s="3">
        <v>9420.18</v>
      </c>
      <c r="D2435" s="2">
        <v>9387.0</v>
      </c>
      <c r="E2435" s="4"/>
      <c r="F2435" s="5">
        <f t="shared" si="1"/>
        <v>1028.556</v>
      </c>
      <c r="G2435" s="6">
        <f t="shared" si="2"/>
        <v>1.022963499</v>
      </c>
      <c r="H2435" s="6">
        <f t="shared" si="3"/>
        <v>1.152977329</v>
      </c>
      <c r="I2435" s="5" t="b">
        <f t="shared" si="4"/>
        <v>0</v>
      </c>
      <c r="J2435" s="48">
        <f t="shared" si="5"/>
        <v>0</v>
      </c>
      <c r="K2435" s="4">
        <f t="shared" si="6"/>
        <v>-3</v>
      </c>
      <c r="L2435" s="7">
        <f t="shared" si="7"/>
        <v>-0.00352222569</v>
      </c>
      <c r="M2435" s="50" t="b">
        <f t="shared" si="8"/>
        <v>0</v>
      </c>
      <c r="N2435" s="50" t="b">
        <f t="shared" si="9"/>
        <v>0</v>
      </c>
      <c r="O2435" s="50">
        <f t="shared" si="10"/>
        <v>1</v>
      </c>
      <c r="P2435" s="4">
        <f t="shared" si="39"/>
        <v>330350</v>
      </c>
      <c r="Q2435" s="21">
        <f t="shared" si="31"/>
        <v>3</v>
      </c>
      <c r="V2435" s="52"/>
      <c r="W2435" s="53" t="str">
        <f t="shared" si="33"/>
        <v/>
      </c>
      <c r="AE2435" s="16"/>
      <c r="AF2435" s="17" t="str">
        <f t="shared" si="30"/>
        <v>#VALUE!</v>
      </c>
      <c r="AG2435" s="17" t="str">
        <f t="shared" si="22"/>
        <v>#N/A</v>
      </c>
      <c r="AH2435" s="17" t="str">
        <f t="shared" si="23"/>
        <v>#N/A</v>
      </c>
      <c r="AI2435" s="34">
        <f t="shared" si="24"/>
        <v>1</v>
      </c>
      <c r="AJ2435" s="18">
        <f t="shared" si="25"/>
        <v>8478.162</v>
      </c>
      <c r="AK2435" s="18">
        <f t="shared" si="26"/>
        <v>8242.6575</v>
      </c>
      <c r="AL2435" s="18">
        <f t="shared" si="27"/>
        <v>8007.153</v>
      </c>
    </row>
    <row r="2436" ht="12.75" customHeight="1">
      <c r="A2436" s="1">
        <v>41845.0</v>
      </c>
      <c r="B2436" s="2">
        <v>1061.64</v>
      </c>
      <c r="C2436" s="3">
        <v>9439.29</v>
      </c>
      <c r="D2436" s="2">
        <v>9390.0</v>
      </c>
      <c r="E2436" s="4"/>
      <c r="F2436" s="5">
        <f t="shared" si="1"/>
        <v>1016.146</v>
      </c>
      <c r="G2436" s="6">
        <f t="shared" si="2"/>
        <v>1.026206472</v>
      </c>
      <c r="H2436" s="6">
        <f t="shared" si="3"/>
        <v>1.152833416</v>
      </c>
      <c r="I2436" s="5" t="b">
        <f t="shared" si="4"/>
        <v>0</v>
      </c>
      <c r="J2436" s="48">
        <f t="shared" si="5"/>
        <v>0</v>
      </c>
      <c r="K2436" s="4">
        <f t="shared" si="6"/>
        <v>-79</v>
      </c>
      <c r="L2436" s="7">
        <f t="shared" si="7"/>
        <v>-0.005221791046</v>
      </c>
      <c r="M2436" s="50" t="b">
        <f t="shared" si="8"/>
        <v>0</v>
      </c>
      <c r="N2436" s="50" t="b">
        <f t="shared" si="9"/>
        <v>0</v>
      </c>
      <c r="O2436" s="50">
        <f t="shared" si="10"/>
        <v>1</v>
      </c>
      <c r="P2436" s="4">
        <f t="shared" si="39"/>
        <v>330800</v>
      </c>
      <c r="Q2436" s="21">
        <f t="shared" si="31"/>
        <v>3</v>
      </c>
      <c r="V2436" s="52"/>
      <c r="W2436" s="53" t="str">
        <f t="shared" si="33"/>
        <v/>
      </c>
      <c r="AE2436" s="16"/>
      <c r="AF2436" s="17" t="str">
        <f t="shared" si="30"/>
        <v>#VALUE!</v>
      </c>
      <c r="AG2436" s="17" t="str">
        <f t="shared" si="22"/>
        <v>#N/A</v>
      </c>
      <c r="AH2436" s="17" t="str">
        <f t="shared" si="23"/>
        <v>#N/A</v>
      </c>
      <c r="AI2436" s="34">
        <f t="shared" si="24"/>
        <v>1</v>
      </c>
      <c r="AJ2436" s="18">
        <f t="shared" si="25"/>
        <v>8495.361</v>
      </c>
      <c r="AK2436" s="18">
        <f t="shared" si="26"/>
        <v>8259.37875</v>
      </c>
      <c r="AL2436" s="18">
        <f t="shared" si="27"/>
        <v>8023.3965</v>
      </c>
    </row>
    <row r="2437" ht="12.75" customHeight="1">
      <c r="A2437" s="1">
        <v>41844.0</v>
      </c>
      <c r="B2437" s="2">
        <v>1159.13</v>
      </c>
      <c r="C2437" s="3">
        <v>9527.54</v>
      </c>
      <c r="D2437" s="2">
        <v>9469.0</v>
      </c>
      <c r="E2437" s="4"/>
      <c r="F2437" s="5">
        <f t="shared" si="1"/>
        <v>1052.188</v>
      </c>
      <c r="G2437" s="6">
        <f t="shared" si="2"/>
        <v>1.036866287</v>
      </c>
      <c r="H2437" s="6">
        <f t="shared" si="3"/>
        <v>1.238010722</v>
      </c>
      <c r="I2437" s="5" t="b">
        <f t="shared" si="4"/>
        <v>0</v>
      </c>
      <c r="J2437" s="48">
        <f t="shared" si="5"/>
        <v>0</v>
      </c>
      <c r="K2437" s="4">
        <f t="shared" si="6"/>
        <v>36</v>
      </c>
      <c r="L2437" s="7">
        <f t="shared" si="7"/>
        <v>-0.00614429328</v>
      </c>
      <c r="M2437" s="50" t="b">
        <f t="shared" si="8"/>
        <v>0</v>
      </c>
      <c r="N2437" s="50" t="b">
        <f t="shared" si="9"/>
        <v>0</v>
      </c>
      <c r="O2437" s="50">
        <f t="shared" si="10"/>
        <v>1</v>
      </c>
      <c r="P2437" s="4">
        <f t="shared" si="39"/>
        <v>342650</v>
      </c>
      <c r="Q2437" s="21">
        <f t="shared" si="31"/>
        <v>3</v>
      </c>
      <c r="V2437" s="52"/>
      <c r="W2437" s="53" t="str">
        <f t="shared" si="33"/>
        <v/>
      </c>
      <c r="AE2437" s="16"/>
      <c r="AF2437" s="17" t="str">
        <f t="shared" si="30"/>
        <v>#VALUE!</v>
      </c>
      <c r="AG2437" s="17" t="str">
        <f t="shared" si="22"/>
        <v>#N/A</v>
      </c>
      <c r="AH2437" s="17" t="str">
        <f t="shared" si="23"/>
        <v>#N/A</v>
      </c>
      <c r="AI2437" s="34">
        <f t="shared" si="24"/>
        <v>1</v>
      </c>
      <c r="AJ2437" s="18">
        <f t="shared" si="25"/>
        <v>8574.786</v>
      </c>
      <c r="AK2437" s="18">
        <f t="shared" si="26"/>
        <v>8336.5975</v>
      </c>
      <c r="AL2437" s="18">
        <f t="shared" si="27"/>
        <v>8098.409</v>
      </c>
    </row>
    <row r="2438" ht="12.75" customHeight="1">
      <c r="A2438" s="1">
        <v>41842.0</v>
      </c>
      <c r="B2438" s="2">
        <v>947.25</v>
      </c>
      <c r="C2438" s="3">
        <v>9499.36</v>
      </c>
      <c r="D2438" s="2">
        <v>9433.0</v>
      </c>
      <c r="E2438" s="4"/>
      <c r="F2438" s="5">
        <f t="shared" si="1"/>
        <v>1050.098</v>
      </c>
      <c r="G2438" s="6">
        <f t="shared" si="2"/>
        <v>1.03514727</v>
      </c>
      <c r="H2438" s="6">
        <f t="shared" si="3"/>
        <v>1.241883531</v>
      </c>
      <c r="I2438" s="5" t="b">
        <f t="shared" si="4"/>
        <v>0</v>
      </c>
      <c r="J2438" s="48">
        <f t="shared" si="5"/>
        <v>0</v>
      </c>
      <c r="K2438" s="4">
        <f t="shared" si="6"/>
        <v>69</v>
      </c>
      <c r="L2438" s="7">
        <f t="shared" si="7"/>
        <v>-0.006985733776</v>
      </c>
      <c r="M2438" s="50" t="b">
        <f t="shared" si="8"/>
        <v>0</v>
      </c>
      <c r="N2438" s="50" t="b">
        <f t="shared" si="9"/>
        <v>0</v>
      </c>
      <c r="O2438" s="50">
        <f t="shared" si="10"/>
        <v>1</v>
      </c>
      <c r="P2438" s="4">
        <f t="shared" si="39"/>
        <v>337250</v>
      </c>
      <c r="Q2438" s="21">
        <f t="shared" si="31"/>
        <v>3</v>
      </c>
      <c r="V2438" s="52"/>
      <c r="W2438" s="53" t="str">
        <f t="shared" si="33"/>
        <v/>
      </c>
      <c r="AE2438" s="16"/>
      <c r="AF2438" s="17" t="str">
        <f t="shared" si="30"/>
        <v>#VALUE!</v>
      </c>
      <c r="AG2438" s="17" t="str">
        <f t="shared" si="22"/>
        <v>#N/A</v>
      </c>
      <c r="AH2438" s="17" t="str">
        <f t="shared" si="23"/>
        <v>#N/A</v>
      </c>
      <c r="AI2438" s="34">
        <f t="shared" si="24"/>
        <v>1</v>
      </c>
      <c r="AJ2438" s="18">
        <f t="shared" si="25"/>
        <v>8549.424</v>
      </c>
      <c r="AK2438" s="18">
        <f t="shared" si="26"/>
        <v>8311.94</v>
      </c>
      <c r="AL2438" s="18">
        <f t="shared" si="27"/>
        <v>8074.456</v>
      </c>
    </row>
    <row r="2439" ht="12.75" customHeight="1">
      <c r="A2439" s="1">
        <v>41841.0</v>
      </c>
      <c r="B2439" s="2">
        <v>903.01</v>
      </c>
      <c r="C2439" s="3">
        <v>9440.97</v>
      </c>
      <c r="D2439" s="2">
        <v>9364.0</v>
      </c>
      <c r="E2439" s="4"/>
      <c r="F2439" s="5">
        <f t="shared" si="1"/>
        <v>1085.976</v>
      </c>
      <c r="G2439" s="6">
        <f t="shared" si="2"/>
        <v>1.03014136</v>
      </c>
      <c r="H2439" s="6">
        <f t="shared" si="3"/>
        <v>1.233797416</v>
      </c>
      <c r="I2439" s="5" t="b">
        <f t="shared" si="4"/>
        <v>0</v>
      </c>
      <c r="J2439" s="48">
        <f t="shared" si="5"/>
        <v>0</v>
      </c>
      <c r="K2439" s="4">
        <f t="shared" si="6"/>
        <v>25</v>
      </c>
      <c r="L2439" s="7">
        <f t="shared" si="7"/>
        <v>-0.008152763964</v>
      </c>
      <c r="M2439" s="50" t="b">
        <f t="shared" si="8"/>
        <v>0</v>
      </c>
      <c r="N2439" s="50" t="b">
        <f t="shared" si="9"/>
        <v>0</v>
      </c>
      <c r="O2439" s="50">
        <f t="shared" si="10"/>
        <v>1</v>
      </c>
      <c r="P2439" s="4">
        <f t="shared" si="39"/>
        <v>326900</v>
      </c>
      <c r="Q2439" s="21">
        <f t="shared" si="31"/>
        <v>3</v>
      </c>
      <c r="V2439" s="52"/>
      <c r="W2439" s="53" t="str">
        <f t="shared" si="33"/>
        <v/>
      </c>
      <c r="AE2439" s="16"/>
      <c r="AF2439" s="17" t="str">
        <f t="shared" si="30"/>
        <v>#VALUE!</v>
      </c>
      <c r="AG2439" s="17" t="str">
        <f t="shared" si="22"/>
        <v>#N/A</v>
      </c>
      <c r="AH2439" s="17" t="str">
        <f t="shared" si="23"/>
        <v>#N/A</v>
      </c>
      <c r="AI2439" s="34">
        <f t="shared" si="24"/>
        <v>1</v>
      </c>
      <c r="AJ2439" s="18">
        <f t="shared" si="25"/>
        <v>8496.873</v>
      </c>
      <c r="AK2439" s="18">
        <f t="shared" si="26"/>
        <v>8260.84875</v>
      </c>
      <c r="AL2439" s="18">
        <f t="shared" si="27"/>
        <v>8024.8245</v>
      </c>
    </row>
    <row r="2440" ht="12.75" customHeight="1">
      <c r="A2440" s="1">
        <v>41838.0</v>
      </c>
      <c r="B2440" s="2">
        <v>1009.7</v>
      </c>
      <c r="C2440" s="3">
        <v>9400.97</v>
      </c>
      <c r="D2440" s="2">
        <v>9339.0</v>
      </c>
      <c r="E2440" s="4"/>
      <c r="F2440" s="5">
        <f t="shared" si="1"/>
        <v>1125.15</v>
      </c>
      <c r="G2440" s="6">
        <f t="shared" si="2"/>
        <v>1.026702</v>
      </c>
      <c r="H2440" s="6">
        <f t="shared" si="3"/>
        <v>1.232853661</v>
      </c>
      <c r="I2440" s="5" t="b">
        <f t="shared" si="4"/>
        <v>0</v>
      </c>
      <c r="J2440" s="48">
        <f t="shared" si="5"/>
        <v>0</v>
      </c>
      <c r="K2440" s="4">
        <f t="shared" si="6"/>
        <v>-17</v>
      </c>
      <c r="L2440" s="7">
        <f t="shared" si="7"/>
        <v>-0.006591872966</v>
      </c>
      <c r="M2440" s="50" t="b">
        <f t="shared" si="8"/>
        <v>0</v>
      </c>
      <c r="N2440" s="50" t="b">
        <f t="shared" si="9"/>
        <v>0</v>
      </c>
      <c r="O2440" s="50">
        <f t="shared" si="10"/>
        <v>1</v>
      </c>
      <c r="P2440" s="4">
        <f t="shared" si="39"/>
        <v>323150</v>
      </c>
      <c r="Q2440" s="21">
        <f t="shared" si="31"/>
        <v>3</v>
      </c>
      <c r="V2440" s="52"/>
      <c r="W2440" s="53" t="str">
        <f t="shared" si="33"/>
        <v/>
      </c>
      <c r="AE2440" s="16"/>
      <c r="AF2440" s="17" t="str">
        <f t="shared" si="30"/>
        <v>#VALUE!</v>
      </c>
      <c r="AG2440" s="17" t="str">
        <f t="shared" si="22"/>
        <v>#N/A</v>
      </c>
      <c r="AH2440" s="17" t="str">
        <f t="shared" si="23"/>
        <v>#N/A</v>
      </c>
      <c r="AI2440" s="34">
        <f t="shared" si="24"/>
        <v>1</v>
      </c>
      <c r="AJ2440" s="18">
        <f t="shared" si="25"/>
        <v>8460.873</v>
      </c>
      <c r="AK2440" s="18">
        <f t="shared" si="26"/>
        <v>8225.84875</v>
      </c>
      <c r="AL2440" s="18">
        <f t="shared" si="27"/>
        <v>7990.8245</v>
      </c>
    </row>
    <row r="2441" ht="12.75" customHeight="1">
      <c r="A2441" s="1">
        <v>41837.0</v>
      </c>
      <c r="B2441" s="2">
        <v>1241.85</v>
      </c>
      <c r="C2441" s="3">
        <v>9408.24</v>
      </c>
      <c r="D2441" s="2">
        <v>9356.0</v>
      </c>
      <c r="E2441" s="4"/>
      <c r="F2441" s="5">
        <f t="shared" si="1"/>
        <v>1188.86</v>
      </c>
      <c r="G2441" s="6">
        <f t="shared" si="2"/>
        <v>1.028327132</v>
      </c>
      <c r="H2441" s="6">
        <f t="shared" si="3"/>
        <v>1.317929514</v>
      </c>
      <c r="I2441" s="5" t="b">
        <f t="shared" si="4"/>
        <v>0</v>
      </c>
      <c r="J2441" s="48">
        <f t="shared" si="5"/>
        <v>0</v>
      </c>
      <c r="K2441" s="4">
        <f t="shared" si="6"/>
        <v>-127</v>
      </c>
      <c r="L2441" s="7">
        <f t="shared" si="7"/>
        <v>-0.005552579441</v>
      </c>
      <c r="M2441" s="50" t="b">
        <f t="shared" si="8"/>
        <v>0</v>
      </c>
      <c r="N2441" s="50" t="b">
        <f t="shared" si="9"/>
        <v>0</v>
      </c>
      <c r="O2441" s="50">
        <f t="shared" si="10"/>
        <v>1</v>
      </c>
      <c r="P2441" s="4">
        <f t="shared" si="39"/>
        <v>325700</v>
      </c>
      <c r="Q2441" s="21">
        <f t="shared" si="31"/>
        <v>3</v>
      </c>
      <c r="V2441" s="52"/>
      <c r="W2441" s="53" t="str">
        <f t="shared" si="33"/>
        <v/>
      </c>
      <c r="AE2441" s="16"/>
      <c r="AF2441" s="17" t="str">
        <f t="shared" si="30"/>
        <v>#VALUE!</v>
      </c>
      <c r="AG2441" s="17" t="str">
        <f t="shared" si="22"/>
        <v>#N/A</v>
      </c>
      <c r="AH2441" s="17" t="str">
        <f t="shared" si="23"/>
        <v>#N/A</v>
      </c>
      <c r="AI2441" s="34">
        <f t="shared" si="24"/>
        <v>1</v>
      </c>
      <c r="AJ2441" s="18">
        <f t="shared" si="25"/>
        <v>8467.416</v>
      </c>
      <c r="AK2441" s="18">
        <f t="shared" si="26"/>
        <v>8232.21</v>
      </c>
      <c r="AL2441" s="18">
        <f t="shared" si="27"/>
        <v>7997.004</v>
      </c>
    </row>
    <row r="2442" ht="12.75" customHeight="1">
      <c r="A2442" s="1">
        <v>41836.0</v>
      </c>
      <c r="B2442" s="2">
        <v>1148.68</v>
      </c>
      <c r="C2442" s="3">
        <v>9484.73</v>
      </c>
      <c r="D2442" s="2">
        <v>9483.0</v>
      </c>
      <c r="E2442" s="4"/>
      <c r="F2442" s="5">
        <f t="shared" si="1"/>
        <v>1188.648</v>
      </c>
      <c r="G2442" s="6">
        <f t="shared" si="2"/>
        <v>1.037506915</v>
      </c>
      <c r="H2442" s="6">
        <f t="shared" si="3"/>
        <v>1.326099509</v>
      </c>
      <c r="I2442" s="5" t="b">
        <f t="shared" si="4"/>
        <v>0</v>
      </c>
      <c r="J2442" s="48">
        <f t="shared" si="5"/>
        <v>0</v>
      </c>
      <c r="K2442" s="4">
        <f t="shared" si="6"/>
        <v>-78</v>
      </c>
      <c r="L2442" s="7">
        <f t="shared" si="7"/>
        <v>-0.0001823984447</v>
      </c>
      <c r="M2442" s="50" t="b">
        <f t="shared" si="8"/>
        <v>0</v>
      </c>
      <c r="N2442" s="50" t="b">
        <f t="shared" si="9"/>
        <v>0</v>
      </c>
      <c r="O2442" s="50">
        <f t="shared" si="10"/>
        <v>1</v>
      </c>
      <c r="P2442" s="4">
        <f t="shared" si="39"/>
        <v>351100</v>
      </c>
      <c r="Q2442" s="21">
        <f t="shared" si="31"/>
        <v>4</v>
      </c>
      <c r="V2442" s="52"/>
      <c r="W2442" s="53" t="str">
        <f t="shared" si="33"/>
        <v/>
      </c>
      <c r="AE2442" s="16"/>
      <c r="AF2442" s="17" t="str">
        <f t="shared" si="30"/>
        <v>#VALUE!</v>
      </c>
      <c r="AG2442" s="17" t="str">
        <f t="shared" si="22"/>
        <v>#N/A</v>
      </c>
      <c r="AH2442" s="17" t="str">
        <f t="shared" si="23"/>
        <v>#N/A</v>
      </c>
      <c r="AI2442" s="34">
        <f t="shared" si="24"/>
        <v>1</v>
      </c>
      <c r="AJ2442" s="18">
        <f t="shared" si="25"/>
        <v>8536.257</v>
      </c>
      <c r="AK2442" s="18">
        <f t="shared" si="26"/>
        <v>8299.13875</v>
      </c>
      <c r="AL2442" s="18">
        <f t="shared" si="27"/>
        <v>8062.0205</v>
      </c>
    </row>
    <row r="2443" ht="12.75" customHeight="1">
      <c r="A2443" s="1">
        <v>41835.0</v>
      </c>
      <c r="B2443" s="2">
        <v>1126.64</v>
      </c>
      <c r="C2443" s="3">
        <v>9569.17</v>
      </c>
      <c r="D2443" s="2">
        <v>9561.0</v>
      </c>
      <c r="E2443" s="4"/>
      <c r="F2443" s="5">
        <f t="shared" si="1"/>
        <v>1159.27</v>
      </c>
      <c r="G2443" s="6">
        <f t="shared" si="2"/>
        <v>1.047762726</v>
      </c>
      <c r="H2443" s="6">
        <f t="shared" si="3"/>
        <v>1.337032521</v>
      </c>
      <c r="I2443" s="5" t="b">
        <f t="shared" si="4"/>
        <v>0</v>
      </c>
      <c r="J2443" s="48">
        <f t="shared" si="5"/>
        <v>0</v>
      </c>
      <c r="K2443" s="4">
        <f t="shared" si="6"/>
        <v>36</v>
      </c>
      <c r="L2443" s="7">
        <f t="shared" si="7"/>
        <v>-0.000853783557</v>
      </c>
      <c r="M2443" s="50" t="b">
        <f t="shared" si="8"/>
        <v>0</v>
      </c>
      <c r="N2443" s="50" t="b">
        <f t="shared" si="9"/>
        <v>0</v>
      </c>
      <c r="O2443" s="50">
        <f t="shared" si="10"/>
        <v>1</v>
      </c>
      <c r="P2443" s="4">
        <f t="shared" si="39"/>
        <v>366700</v>
      </c>
      <c r="Q2443" s="21">
        <f t="shared" si="31"/>
        <v>4</v>
      </c>
      <c r="V2443" s="52"/>
      <c r="W2443" s="53" t="str">
        <f t="shared" si="33"/>
        <v/>
      </c>
      <c r="AE2443" s="16"/>
      <c r="AF2443" s="17" t="str">
        <f t="shared" si="30"/>
        <v>#VALUE!</v>
      </c>
      <c r="AG2443" s="17" t="str">
        <f t="shared" si="22"/>
        <v>#N/A</v>
      </c>
      <c r="AH2443" s="17" t="str">
        <f t="shared" si="23"/>
        <v>#N/A</v>
      </c>
      <c r="AI2443" s="34">
        <f t="shared" si="24"/>
        <v>1</v>
      </c>
      <c r="AJ2443" s="18">
        <f t="shared" si="25"/>
        <v>8612.253</v>
      </c>
      <c r="AK2443" s="18">
        <f t="shared" si="26"/>
        <v>8373.02375</v>
      </c>
      <c r="AL2443" s="18">
        <f t="shared" si="27"/>
        <v>8133.7945</v>
      </c>
    </row>
    <row r="2444" ht="12.75" customHeight="1">
      <c r="A2444" s="1">
        <v>41834.0</v>
      </c>
      <c r="B2444" s="2">
        <v>1098.88</v>
      </c>
      <c r="C2444" s="3">
        <v>9520.3</v>
      </c>
      <c r="D2444" s="2">
        <v>9525.0</v>
      </c>
      <c r="E2444" s="4"/>
      <c r="F2444" s="5">
        <f t="shared" si="1"/>
        <v>1134.6</v>
      </c>
      <c r="G2444" s="6">
        <f t="shared" si="2"/>
        <v>1.043559185</v>
      </c>
      <c r="H2444" s="6">
        <f t="shared" si="3"/>
        <v>1.346613317</v>
      </c>
      <c r="I2444" s="5" t="b">
        <f t="shared" si="4"/>
        <v>0</v>
      </c>
      <c r="J2444" s="48">
        <f t="shared" si="5"/>
        <v>0</v>
      </c>
      <c r="K2444" s="4">
        <f t="shared" si="6"/>
        <v>38</v>
      </c>
      <c r="L2444" s="7">
        <f t="shared" si="7"/>
        <v>0.0004936819218</v>
      </c>
      <c r="M2444" s="50" t="b">
        <f t="shared" si="8"/>
        <v>0</v>
      </c>
      <c r="N2444" s="50" t="b">
        <f t="shared" si="9"/>
        <v>0</v>
      </c>
      <c r="O2444" s="50">
        <f t="shared" si="10"/>
        <v>1</v>
      </c>
      <c r="P2444" s="4">
        <f t="shared" si="39"/>
        <v>359500</v>
      </c>
      <c r="Q2444" s="21">
        <f t="shared" si="31"/>
        <v>4</v>
      </c>
      <c r="V2444" s="52"/>
      <c r="W2444" s="53" t="str">
        <f t="shared" si="33"/>
        <v/>
      </c>
      <c r="AE2444" s="16"/>
      <c r="AF2444" s="17" t="str">
        <f t="shared" si="30"/>
        <v>#VALUE!</v>
      </c>
      <c r="AG2444" s="17" t="str">
        <f t="shared" si="22"/>
        <v>#N/A</v>
      </c>
      <c r="AH2444" s="17" t="str">
        <f t="shared" si="23"/>
        <v>#N/A</v>
      </c>
      <c r="AI2444" s="34">
        <f t="shared" si="24"/>
        <v>1</v>
      </c>
      <c r="AJ2444" s="18">
        <f t="shared" si="25"/>
        <v>8568.27</v>
      </c>
      <c r="AK2444" s="18">
        <f t="shared" si="26"/>
        <v>8330.2625</v>
      </c>
      <c r="AL2444" s="18">
        <f t="shared" si="27"/>
        <v>8092.255</v>
      </c>
    </row>
    <row r="2445" ht="12.75" customHeight="1">
      <c r="A2445" s="1">
        <v>41831.0</v>
      </c>
      <c r="B2445" s="2">
        <v>1328.25</v>
      </c>
      <c r="C2445" s="3">
        <v>9495.84</v>
      </c>
      <c r="D2445" s="2">
        <v>9487.0</v>
      </c>
      <c r="E2445" s="4"/>
      <c r="F2445" s="5">
        <f t="shared" si="1"/>
        <v>1127.448</v>
      </c>
      <c r="G2445" s="6">
        <f t="shared" si="2"/>
        <v>1.041974755</v>
      </c>
      <c r="H2445" s="6">
        <f t="shared" si="3"/>
        <v>1.350026147</v>
      </c>
      <c r="I2445" s="5" t="b">
        <f t="shared" si="4"/>
        <v>0</v>
      </c>
      <c r="J2445" s="48">
        <f t="shared" si="5"/>
        <v>0</v>
      </c>
      <c r="K2445" s="4">
        <f t="shared" si="6"/>
        <v>-66</v>
      </c>
      <c r="L2445" s="7">
        <f t="shared" si="7"/>
        <v>-0.0009309339669</v>
      </c>
      <c r="M2445" s="50" t="b">
        <f t="shared" si="8"/>
        <v>0</v>
      </c>
      <c r="N2445" s="50" t="b">
        <f t="shared" si="9"/>
        <v>0</v>
      </c>
      <c r="O2445" s="50">
        <f t="shared" si="10"/>
        <v>1</v>
      </c>
      <c r="P2445" s="4">
        <f t="shared" si="39"/>
        <v>351900</v>
      </c>
      <c r="Q2445" s="21">
        <f t="shared" si="31"/>
        <v>4</v>
      </c>
      <c r="V2445" s="52"/>
      <c r="W2445" s="53" t="str">
        <f t="shared" si="33"/>
        <v/>
      </c>
      <c r="AE2445" s="16"/>
      <c r="AF2445" s="17" t="str">
        <f t="shared" si="30"/>
        <v>#VALUE!</v>
      </c>
      <c r="AG2445" s="17" t="str">
        <f t="shared" si="22"/>
        <v>#N/A</v>
      </c>
      <c r="AH2445" s="17" t="str">
        <f t="shared" si="23"/>
        <v>#N/A</v>
      </c>
      <c r="AI2445" s="34">
        <f t="shared" si="24"/>
        <v>1</v>
      </c>
      <c r="AJ2445" s="18">
        <f t="shared" si="25"/>
        <v>8546.256</v>
      </c>
      <c r="AK2445" s="18">
        <f t="shared" si="26"/>
        <v>8308.86</v>
      </c>
      <c r="AL2445" s="18">
        <f t="shared" si="27"/>
        <v>8071.464</v>
      </c>
    </row>
    <row r="2446" ht="12.75" customHeight="1">
      <c r="A2446" s="1">
        <v>41830.0</v>
      </c>
      <c r="B2446" s="2">
        <v>1240.79</v>
      </c>
      <c r="C2446" s="3">
        <v>9565.12</v>
      </c>
      <c r="D2446" s="2">
        <v>9553.0</v>
      </c>
      <c r="E2446" s="4"/>
      <c r="F2446" s="5">
        <f t="shared" si="1"/>
        <v>1093.024</v>
      </c>
      <c r="G2446" s="6">
        <f t="shared" si="2"/>
        <v>1.050675961</v>
      </c>
      <c r="H2446" s="6">
        <f t="shared" si="3"/>
        <v>1.269454278</v>
      </c>
      <c r="I2446" s="5" t="b">
        <f t="shared" si="4"/>
        <v>0</v>
      </c>
      <c r="J2446" s="48">
        <f t="shared" si="5"/>
        <v>0</v>
      </c>
      <c r="K2446" s="4">
        <f t="shared" si="6"/>
        <v>88</v>
      </c>
      <c r="L2446" s="7">
        <f t="shared" si="7"/>
        <v>-0.001267103811</v>
      </c>
      <c r="M2446" s="50" t="b">
        <f t="shared" si="8"/>
        <v>0</v>
      </c>
      <c r="N2446" s="50" t="b">
        <f t="shared" si="9"/>
        <v>0</v>
      </c>
      <c r="O2446" s="50">
        <f t="shared" si="10"/>
        <v>1</v>
      </c>
      <c r="P2446" s="4">
        <f t="shared" si="39"/>
        <v>365100</v>
      </c>
      <c r="Q2446" s="21">
        <f t="shared" si="31"/>
        <v>4</v>
      </c>
      <c r="V2446" s="52"/>
      <c r="W2446" s="53" t="str">
        <f t="shared" si="33"/>
        <v/>
      </c>
      <c r="AE2446" s="16"/>
      <c r="AF2446" s="17" t="str">
        <f t="shared" si="30"/>
        <v>#VALUE!</v>
      </c>
      <c r="AG2446" s="17" t="str">
        <f t="shared" si="22"/>
        <v>#N/A</v>
      </c>
      <c r="AH2446" s="17" t="str">
        <f t="shared" si="23"/>
        <v>#N/A</v>
      </c>
      <c r="AI2446" s="34">
        <f t="shared" si="24"/>
        <v>1</v>
      </c>
      <c r="AJ2446" s="18">
        <f t="shared" si="25"/>
        <v>8608.608</v>
      </c>
      <c r="AK2446" s="18">
        <f t="shared" si="26"/>
        <v>8369.48</v>
      </c>
      <c r="AL2446" s="18">
        <f t="shared" si="27"/>
        <v>8130.352</v>
      </c>
    </row>
    <row r="2447" ht="12.75" customHeight="1">
      <c r="A2447" s="1">
        <v>41829.0</v>
      </c>
      <c r="B2447" s="2">
        <v>1001.79</v>
      </c>
      <c r="C2447" s="3">
        <v>9489.98</v>
      </c>
      <c r="D2447" s="2">
        <v>9465.0</v>
      </c>
      <c r="E2447" s="4"/>
      <c r="F2447" s="5">
        <f t="shared" si="1"/>
        <v>1085.442</v>
      </c>
      <c r="G2447" s="6">
        <f t="shared" si="2"/>
        <v>1.043661145</v>
      </c>
      <c r="H2447" s="6">
        <f t="shared" si="3"/>
        <v>1.237932683</v>
      </c>
      <c r="I2447" s="5" t="b">
        <f t="shared" si="4"/>
        <v>0</v>
      </c>
      <c r="J2447" s="48">
        <f t="shared" si="5"/>
        <v>0</v>
      </c>
      <c r="K2447" s="4">
        <f t="shared" si="6"/>
        <v>-12</v>
      </c>
      <c r="L2447" s="7">
        <f t="shared" si="7"/>
        <v>-0.002632250015</v>
      </c>
      <c r="M2447" s="50" t="b">
        <f t="shared" si="8"/>
        <v>0</v>
      </c>
      <c r="N2447" s="50" t="b">
        <f t="shared" si="9"/>
        <v>0</v>
      </c>
      <c r="O2447" s="50">
        <f t="shared" si="10"/>
        <v>1</v>
      </c>
      <c r="P2447" s="4">
        <f t="shared" si="39"/>
        <v>347500</v>
      </c>
      <c r="Q2447" s="21">
        <f t="shared" si="31"/>
        <v>4</v>
      </c>
      <c r="V2447" s="52"/>
      <c r="W2447" s="53" t="str">
        <f t="shared" si="33"/>
        <v/>
      </c>
      <c r="AE2447" s="16"/>
      <c r="AF2447" s="17" t="str">
        <f t="shared" si="30"/>
        <v>#VALUE!</v>
      </c>
      <c r="AG2447" s="17" t="str">
        <f t="shared" si="22"/>
        <v>#N/A</v>
      </c>
      <c r="AH2447" s="17" t="str">
        <f t="shared" si="23"/>
        <v>#N/A</v>
      </c>
      <c r="AI2447" s="34">
        <f t="shared" si="24"/>
        <v>1</v>
      </c>
      <c r="AJ2447" s="18">
        <f t="shared" si="25"/>
        <v>8540.982</v>
      </c>
      <c r="AK2447" s="18">
        <f t="shared" si="26"/>
        <v>8303.7325</v>
      </c>
      <c r="AL2447" s="18">
        <f t="shared" si="27"/>
        <v>8066.483</v>
      </c>
    </row>
    <row r="2448" ht="12.75" customHeight="1">
      <c r="A2448" s="1">
        <v>41828.0</v>
      </c>
      <c r="B2448" s="2">
        <v>1003.29</v>
      </c>
      <c r="C2448" s="3">
        <v>9530.98</v>
      </c>
      <c r="D2448" s="2">
        <v>9477.0</v>
      </c>
      <c r="E2448" s="4"/>
      <c r="F2448" s="5">
        <f t="shared" si="1"/>
        <v>1186.78</v>
      </c>
      <c r="G2448" s="6">
        <f t="shared" si="2"/>
        <v>1.049386813</v>
      </c>
      <c r="H2448" s="6">
        <f t="shared" si="3"/>
        <v>1.55835301</v>
      </c>
      <c r="I2448" s="5" t="b">
        <f t="shared" si="4"/>
        <v>0</v>
      </c>
      <c r="J2448" s="48">
        <f t="shared" si="5"/>
        <v>0</v>
      </c>
      <c r="K2448" s="4">
        <f t="shared" si="6"/>
        <v>26</v>
      </c>
      <c r="L2448" s="7">
        <f t="shared" si="7"/>
        <v>-0.005663635849</v>
      </c>
      <c r="M2448" s="50" t="b">
        <f t="shared" si="8"/>
        <v>0</v>
      </c>
      <c r="N2448" s="50" t="b">
        <f t="shared" si="9"/>
        <v>0</v>
      </c>
      <c r="O2448" s="50">
        <f t="shared" si="10"/>
        <v>1</v>
      </c>
      <c r="P2448" s="4">
        <f t="shared" si="39"/>
        <v>349900</v>
      </c>
      <c r="Q2448" s="21">
        <f t="shared" si="31"/>
        <v>4</v>
      </c>
      <c r="V2448" s="52"/>
      <c r="W2448" s="53" t="str">
        <f t="shared" si="33"/>
        <v/>
      </c>
      <c r="AE2448" s="16"/>
      <c r="AF2448" s="17" t="str">
        <f t="shared" si="30"/>
        <v>#VALUE!</v>
      </c>
      <c r="AG2448" s="17" t="str">
        <f t="shared" si="22"/>
        <v>#N/A</v>
      </c>
      <c r="AH2448" s="17" t="str">
        <f t="shared" si="23"/>
        <v>#N/A</v>
      </c>
      <c r="AI2448" s="34">
        <f t="shared" si="24"/>
        <v>1</v>
      </c>
      <c r="AJ2448" s="18">
        <f t="shared" si="25"/>
        <v>8577.882</v>
      </c>
      <c r="AK2448" s="18">
        <f t="shared" si="26"/>
        <v>8339.6075</v>
      </c>
      <c r="AL2448" s="18">
        <f t="shared" si="27"/>
        <v>8101.333</v>
      </c>
    </row>
    <row r="2449" ht="12.75" customHeight="1">
      <c r="A2449" s="1">
        <v>41827.0</v>
      </c>
      <c r="B2449" s="2">
        <v>1063.12</v>
      </c>
      <c r="C2449" s="3">
        <v>9520.2</v>
      </c>
      <c r="D2449" s="2">
        <v>9451.0</v>
      </c>
      <c r="E2449" s="4"/>
      <c r="F2449" s="5">
        <f t="shared" si="1"/>
        <v>1214.964</v>
      </c>
      <c r="G2449" s="6">
        <f t="shared" si="2"/>
        <v>1.049399479</v>
      </c>
      <c r="H2449" s="6">
        <f t="shared" si="3"/>
        <v>1.559375952</v>
      </c>
      <c r="I2449" s="5" t="b">
        <f t="shared" si="4"/>
        <v>0</v>
      </c>
      <c r="J2449" s="48">
        <f t="shared" si="5"/>
        <v>0</v>
      </c>
      <c r="K2449" s="4">
        <f t="shared" si="6"/>
        <v>-2</v>
      </c>
      <c r="L2449" s="7">
        <f t="shared" si="7"/>
        <v>-0.007268754858</v>
      </c>
      <c r="M2449" s="50" t="b">
        <f t="shared" si="8"/>
        <v>0</v>
      </c>
      <c r="N2449" s="50" t="b">
        <f t="shared" si="9"/>
        <v>0</v>
      </c>
      <c r="O2449" s="50">
        <f t="shared" si="10"/>
        <v>1</v>
      </c>
      <c r="P2449" s="4">
        <f t="shared" si="39"/>
        <v>344700</v>
      </c>
      <c r="Q2449" s="21">
        <f t="shared" si="31"/>
        <v>4</v>
      </c>
      <c r="V2449" s="52"/>
      <c r="W2449" s="53" t="str">
        <f t="shared" si="33"/>
        <v/>
      </c>
      <c r="AE2449" s="16"/>
      <c r="AF2449" s="17" t="str">
        <f t="shared" si="30"/>
        <v>#VALUE!</v>
      </c>
      <c r="AG2449" s="17" t="str">
        <f t="shared" si="22"/>
        <v>#N/A</v>
      </c>
      <c r="AH2449" s="17" t="str">
        <f t="shared" si="23"/>
        <v>#N/A</v>
      </c>
      <c r="AI2449" s="34">
        <f t="shared" si="24"/>
        <v>1</v>
      </c>
      <c r="AJ2449" s="18">
        <f t="shared" si="25"/>
        <v>8568.18</v>
      </c>
      <c r="AK2449" s="18">
        <f t="shared" si="26"/>
        <v>8330.175</v>
      </c>
      <c r="AL2449" s="18">
        <f t="shared" si="27"/>
        <v>8092.17</v>
      </c>
    </row>
    <row r="2450" ht="12.75" customHeight="1">
      <c r="A2450" s="1">
        <v>41824.0</v>
      </c>
      <c r="B2450" s="2">
        <v>1156.13</v>
      </c>
      <c r="C2450" s="3">
        <v>9510.05</v>
      </c>
      <c r="D2450" s="2">
        <v>9453.0</v>
      </c>
      <c r="E2450" s="4"/>
      <c r="F2450" s="5">
        <f t="shared" si="1"/>
        <v>1204.426</v>
      </c>
      <c r="G2450" s="6">
        <f t="shared" si="2"/>
        <v>1.049383592</v>
      </c>
      <c r="H2450" s="6">
        <f t="shared" si="3"/>
        <v>1.559183074</v>
      </c>
      <c r="I2450" s="5" t="b">
        <f t="shared" si="4"/>
        <v>0</v>
      </c>
      <c r="J2450" s="48">
        <f t="shared" si="5"/>
        <v>0</v>
      </c>
      <c r="K2450" s="4">
        <f t="shared" si="6"/>
        <v>-2</v>
      </c>
      <c r="L2450" s="7">
        <f t="shared" si="7"/>
        <v>-0.005998916935</v>
      </c>
      <c r="M2450" s="50" t="b">
        <f t="shared" si="8"/>
        <v>0</v>
      </c>
      <c r="N2450" s="50" t="b">
        <f t="shared" si="9"/>
        <v>0</v>
      </c>
      <c r="O2450" s="50">
        <f t="shared" si="10"/>
        <v>1</v>
      </c>
      <c r="P2450" s="4">
        <f t="shared" si="39"/>
        <v>345100</v>
      </c>
      <c r="Q2450" s="21">
        <f t="shared" si="31"/>
        <v>4</v>
      </c>
      <c r="V2450" s="52"/>
      <c r="W2450" s="53" t="str">
        <f t="shared" si="33"/>
        <v/>
      </c>
      <c r="AE2450" s="16"/>
      <c r="AF2450" s="17" t="str">
        <f t="shared" si="30"/>
        <v>#VALUE!</v>
      </c>
      <c r="AG2450" s="17" t="str">
        <f t="shared" si="22"/>
        <v>#N/A</v>
      </c>
      <c r="AH2450" s="17" t="str">
        <f t="shared" si="23"/>
        <v>#N/A</v>
      </c>
      <c r="AI2450" s="34">
        <f t="shared" si="24"/>
        <v>1</v>
      </c>
      <c r="AJ2450" s="18">
        <f t="shared" si="25"/>
        <v>8559.045</v>
      </c>
      <c r="AK2450" s="18">
        <f t="shared" si="26"/>
        <v>8321.29375</v>
      </c>
      <c r="AL2450" s="18">
        <f t="shared" si="27"/>
        <v>8083.5425</v>
      </c>
    </row>
    <row r="2451" ht="12.75" customHeight="1">
      <c r="A2451" s="1">
        <v>41823.0</v>
      </c>
      <c r="B2451" s="2">
        <v>1202.88</v>
      </c>
      <c r="C2451" s="3">
        <v>9526.23</v>
      </c>
      <c r="D2451" s="2">
        <v>9455.0</v>
      </c>
      <c r="E2451" s="4"/>
      <c r="F2451" s="5">
        <f t="shared" si="1"/>
        <v>1160.386</v>
      </c>
      <c r="G2451" s="6">
        <f t="shared" si="2"/>
        <v>1.052290405</v>
      </c>
      <c r="H2451" s="6">
        <f t="shared" si="3"/>
        <v>1.565651595</v>
      </c>
      <c r="I2451" s="5" t="b">
        <f t="shared" si="4"/>
        <v>0</v>
      </c>
      <c r="J2451" s="48">
        <f t="shared" si="5"/>
        <v>0</v>
      </c>
      <c r="K2451" s="4">
        <f t="shared" si="6"/>
        <v>53</v>
      </c>
      <c r="L2451" s="7">
        <f t="shared" si="7"/>
        <v>-0.007477249657</v>
      </c>
      <c r="M2451" s="50" t="b">
        <f t="shared" si="8"/>
        <v>0</v>
      </c>
      <c r="N2451" s="50" t="b">
        <f t="shared" si="9"/>
        <v>0</v>
      </c>
      <c r="O2451" s="50">
        <f t="shared" si="10"/>
        <v>1</v>
      </c>
      <c r="P2451" s="4">
        <f t="shared" si="39"/>
        <v>345500</v>
      </c>
      <c r="Q2451" s="21">
        <f t="shared" si="31"/>
        <v>4</v>
      </c>
      <c r="V2451" s="52"/>
      <c r="W2451" s="53" t="str">
        <f t="shared" si="33"/>
        <v/>
      </c>
      <c r="AE2451" s="16"/>
      <c r="AF2451" s="17" t="str">
        <f t="shared" si="30"/>
        <v>#VALUE!</v>
      </c>
      <c r="AG2451" s="17" t="str">
        <f t="shared" si="22"/>
        <v>#N/A</v>
      </c>
      <c r="AH2451" s="17" t="str">
        <f t="shared" si="23"/>
        <v>#N/A</v>
      </c>
      <c r="AI2451" s="34">
        <f t="shared" si="24"/>
        <v>1</v>
      </c>
      <c r="AJ2451" s="18">
        <f t="shared" si="25"/>
        <v>8573.607</v>
      </c>
      <c r="AK2451" s="18">
        <f t="shared" si="26"/>
        <v>8335.45125</v>
      </c>
      <c r="AL2451" s="18">
        <f t="shared" si="27"/>
        <v>8097.2955</v>
      </c>
    </row>
    <row r="2452" ht="12.75" customHeight="1">
      <c r="A2452" s="1">
        <v>41822.0</v>
      </c>
      <c r="B2452" s="2">
        <v>1508.48</v>
      </c>
      <c r="C2452" s="3">
        <v>9484.96</v>
      </c>
      <c r="D2452" s="2">
        <v>9402.0</v>
      </c>
      <c r="E2452" s="4"/>
      <c r="F2452" s="5">
        <f t="shared" si="1"/>
        <v>1113.728</v>
      </c>
      <c r="G2452" s="6">
        <f t="shared" si="2"/>
        <v>1.048963678</v>
      </c>
      <c r="H2452" s="6">
        <f t="shared" si="3"/>
        <v>1.573576226</v>
      </c>
      <c r="I2452" s="5" t="b">
        <f t="shared" si="4"/>
        <v>0</v>
      </c>
      <c r="J2452" s="48">
        <f t="shared" si="5"/>
        <v>0</v>
      </c>
      <c r="K2452" s="4">
        <f t="shared" si="6"/>
        <v>18</v>
      </c>
      <c r="L2452" s="7">
        <f t="shared" si="7"/>
        <v>-0.008746478636</v>
      </c>
      <c r="M2452" s="50" t="b">
        <f t="shared" si="8"/>
        <v>0</v>
      </c>
      <c r="N2452" s="50" t="b">
        <f t="shared" si="9"/>
        <v>0</v>
      </c>
      <c r="O2452" s="50">
        <f t="shared" si="10"/>
        <v>1</v>
      </c>
      <c r="P2452" s="4">
        <f t="shared" si="39"/>
        <v>337550</v>
      </c>
      <c r="Q2452" s="21">
        <f t="shared" si="31"/>
        <v>3</v>
      </c>
      <c r="V2452" s="52"/>
      <c r="W2452" s="53" t="str">
        <f t="shared" si="33"/>
        <v/>
      </c>
      <c r="AE2452" s="16"/>
      <c r="AF2452" s="17" t="str">
        <f t="shared" si="30"/>
        <v>#VALUE!</v>
      </c>
      <c r="AG2452" s="17" t="str">
        <f t="shared" si="22"/>
        <v>#N/A</v>
      </c>
      <c r="AH2452" s="17" t="str">
        <f t="shared" si="23"/>
        <v>#N/A</v>
      </c>
      <c r="AI2452" s="34">
        <f t="shared" si="24"/>
        <v>1</v>
      </c>
      <c r="AJ2452" s="18">
        <f t="shared" si="25"/>
        <v>8536.464</v>
      </c>
      <c r="AK2452" s="18">
        <f t="shared" si="26"/>
        <v>8299.34</v>
      </c>
      <c r="AL2452" s="18">
        <f t="shared" si="27"/>
        <v>8062.216</v>
      </c>
    </row>
    <row r="2453" ht="12.75" customHeight="1">
      <c r="A2453" s="1">
        <v>41821.0</v>
      </c>
      <c r="B2453" s="2">
        <v>1144.21</v>
      </c>
      <c r="C2453" s="3">
        <v>9441.92</v>
      </c>
      <c r="D2453" s="2">
        <v>9384.0</v>
      </c>
      <c r="E2453" s="4"/>
      <c r="F2453" s="5">
        <f t="shared" si="1"/>
        <v>983.614</v>
      </c>
      <c r="G2453" s="6">
        <f t="shared" si="2"/>
        <v>1.045376307</v>
      </c>
      <c r="H2453" s="6">
        <f t="shared" si="3"/>
        <v>1.205425103</v>
      </c>
      <c r="I2453" s="5" t="b">
        <f t="shared" si="4"/>
        <v>0</v>
      </c>
      <c r="J2453" s="48">
        <f t="shared" si="5"/>
        <v>0</v>
      </c>
      <c r="K2453" s="4">
        <f t="shared" si="6"/>
        <v>94</v>
      </c>
      <c r="L2453" s="7">
        <f t="shared" si="7"/>
        <v>-0.006134345557</v>
      </c>
      <c r="M2453" s="50" t="b">
        <f t="shared" si="8"/>
        <v>0</v>
      </c>
      <c r="N2453" s="50" t="b">
        <f t="shared" si="9"/>
        <v>0</v>
      </c>
      <c r="O2453" s="50">
        <f t="shared" si="10"/>
        <v>1</v>
      </c>
      <c r="P2453" s="4">
        <f t="shared" si="39"/>
        <v>334850</v>
      </c>
      <c r="Q2453" s="21">
        <f t="shared" si="31"/>
        <v>3</v>
      </c>
      <c r="V2453" s="52"/>
      <c r="W2453" s="53" t="str">
        <f t="shared" si="33"/>
        <v/>
      </c>
      <c r="AE2453" s="16"/>
      <c r="AF2453" s="17" t="str">
        <f t="shared" si="30"/>
        <v>#VALUE!</v>
      </c>
      <c r="AG2453" s="17" t="str">
        <f t="shared" si="22"/>
        <v>#N/A</v>
      </c>
      <c r="AH2453" s="17" t="str">
        <f t="shared" si="23"/>
        <v>#N/A</v>
      </c>
      <c r="AI2453" s="34">
        <f t="shared" si="24"/>
        <v>1</v>
      </c>
      <c r="AJ2453" s="18">
        <f t="shared" si="25"/>
        <v>8497.728</v>
      </c>
      <c r="AK2453" s="18">
        <f t="shared" si="26"/>
        <v>8261.68</v>
      </c>
      <c r="AL2453" s="18">
        <f t="shared" si="27"/>
        <v>8025.632</v>
      </c>
    </row>
    <row r="2454" ht="12.75" customHeight="1">
      <c r="A2454" s="1">
        <v>41820.0</v>
      </c>
      <c r="B2454" s="2">
        <v>1010.43</v>
      </c>
      <c r="C2454" s="3">
        <v>9393.07</v>
      </c>
      <c r="D2454" s="2">
        <v>9290.0</v>
      </c>
      <c r="E2454" s="4"/>
      <c r="F2454" s="5">
        <f t="shared" si="1"/>
        <v>932.116</v>
      </c>
      <c r="G2454" s="6">
        <f t="shared" si="2"/>
        <v>1.041030843</v>
      </c>
      <c r="H2454" s="6">
        <f t="shared" si="3"/>
        <v>1.067655442</v>
      </c>
      <c r="I2454" s="5" t="b">
        <f t="shared" si="4"/>
        <v>0</v>
      </c>
      <c r="J2454" s="48">
        <f t="shared" si="5"/>
        <v>0</v>
      </c>
      <c r="K2454" s="4">
        <f t="shared" si="6"/>
        <v>81</v>
      </c>
      <c r="L2454" s="7">
        <f t="shared" si="7"/>
        <v>-0.01097298327</v>
      </c>
      <c r="M2454" s="50" t="b">
        <f t="shared" si="8"/>
        <v>0</v>
      </c>
      <c r="N2454" s="50" t="b">
        <f t="shared" si="9"/>
        <v>0</v>
      </c>
      <c r="O2454" s="50">
        <f t="shared" si="10"/>
        <v>1</v>
      </c>
      <c r="P2454" s="4">
        <f t="shared" si="39"/>
        <v>320750</v>
      </c>
      <c r="Q2454" s="21">
        <f t="shared" si="31"/>
        <v>3</v>
      </c>
      <c r="V2454" s="52"/>
      <c r="W2454" s="53" t="str">
        <f t="shared" si="33"/>
        <v/>
      </c>
      <c r="AE2454" s="16"/>
      <c r="AF2454" s="17" t="str">
        <f t="shared" si="30"/>
        <v>#VALUE!</v>
      </c>
      <c r="AG2454" s="17" t="str">
        <f t="shared" si="22"/>
        <v>#N/A</v>
      </c>
      <c r="AH2454" s="17" t="str">
        <f t="shared" si="23"/>
        <v>#N/A</v>
      </c>
      <c r="AI2454" s="34">
        <f t="shared" si="24"/>
        <v>1</v>
      </c>
      <c r="AJ2454" s="18">
        <f t="shared" si="25"/>
        <v>8453.763</v>
      </c>
      <c r="AK2454" s="18">
        <f t="shared" si="26"/>
        <v>8218.93625</v>
      </c>
      <c r="AL2454" s="18">
        <f t="shared" si="27"/>
        <v>7984.1095</v>
      </c>
    </row>
    <row r="2455" ht="12.75" customHeight="1">
      <c r="A2455" s="1">
        <v>41817.0</v>
      </c>
      <c r="B2455" s="2">
        <v>935.93</v>
      </c>
      <c r="C2455" s="3">
        <v>9306.83</v>
      </c>
      <c r="D2455" s="2">
        <v>9209.0</v>
      </c>
      <c r="E2455" s="4"/>
      <c r="F2455" s="5">
        <f t="shared" si="1"/>
        <v>950.7</v>
      </c>
      <c r="G2455" s="6">
        <f t="shared" si="2"/>
        <v>1.032402791</v>
      </c>
      <c r="H2455" s="6">
        <f t="shared" si="3"/>
        <v>1.1649158</v>
      </c>
      <c r="I2455" s="5" t="b">
        <f t="shared" si="4"/>
        <v>0</v>
      </c>
      <c r="J2455" s="48">
        <f t="shared" si="5"/>
        <v>0</v>
      </c>
      <c r="K2455" s="4">
        <f t="shared" si="6"/>
        <v>-24</v>
      </c>
      <c r="L2455" s="7">
        <f t="shared" si="7"/>
        <v>-0.010511635</v>
      </c>
      <c r="M2455" s="50" t="b">
        <f t="shared" si="8"/>
        <v>0</v>
      </c>
      <c r="N2455" s="50" t="b">
        <f t="shared" si="9"/>
        <v>0</v>
      </c>
      <c r="O2455" s="50">
        <f t="shared" si="10"/>
        <v>1</v>
      </c>
      <c r="P2455" s="4">
        <f t="shared" si="39"/>
        <v>308600</v>
      </c>
      <c r="Q2455" s="21">
        <f t="shared" si="31"/>
        <v>3</v>
      </c>
      <c r="V2455" s="52"/>
      <c r="W2455" s="53" t="str">
        <f t="shared" si="33"/>
        <v/>
      </c>
      <c r="AE2455" s="16"/>
      <c r="AF2455" s="17" t="str">
        <f t="shared" si="30"/>
        <v>#VALUE!</v>
      </c>
      <c r="AG2455" s="17" t="str">
        <f t="shared" si="22"/>
        <v>#N/A</v>
      </c>
      <c r="AH2455" s="17" t="str">
        <f t="shared" si="23"/>
        <v>#N/A</v>
      </c>
      <c r="AI2455" s="34">
        <f t="shared" si="24"/>
        <v>1</v>
      </c>
      <c r="AJ2455" s="18">
        <f t="shared" si="25"/>
        <v>8376.147</v>
      </c>
      <c r="AK2455" s="18">
        <f t="shared" si="26"/>
        <v>8143.47625</v>
      </c>
      <c r="AL2455" s="18">
        <f t="shared" si="27"/>
        <v>7910.8055</v>
      </c>
    </row>
    <row r="2456" ht="12.75" customHeight="1">
      <c r="A2456" s="1">
        <v>41816.0</v>
      </c>
      <c r="B2456" s="2">
        <v>969.59</v>
      </c>
      <c r="C2456" s="3">
        <v>9320.94</v>
      </c>
      <c r="D2456" s="2">
        <v>9233.0</v>
      </c>
      <c r="E2456" s="4"/>
      <c r="F2456" s="5">
        <f t="shared" si="1"/>
        <v>956.21</v>
      </c>
      <c r="G2456" s="6">
        <f t="shared" si="2"/>
        <v>1.034797707</v>
      </c>
      <c r="H2456" s="6">
        <f t="shared" si="3"/>
        <v>1.165572125</v>
      </c>
      <c r="I2456" s="5" t="b">
        <f t="shared" si="4"/>
        <v>0</v>
      </c>
      <c r="J2456" s="48">
        <f t="shared" si="5"/>
        <v>0</v>
      </c>
      <c r="K2456" s="4">
        <f t="shared" si="6"/>
        <v>76</v>
      </c>
      <c r="L2456" s="7">
        <f t="shared" si="7"/>
        <v>-0.009434670752</v>
      </c>
      <c r="M2456" s="50" t="b">
        <f t="shared" si="8"/>
        <v>0</v>
      </c>
      <c r="N2456" s="50" t="b">
        <f t="shared" si="9"/>
        <v>0</v>
      </c>
      <c r="O2456" s="50">
        <f t="shared" si="10"/>
        <v>1</v>
      </c>
      <c r="P2456" s="4">
        <f t="shared" si="39"/>
        <v>312200</v>
      </c>
      <c r="Q2456" s="21">
        <f t="shared" si="31"/>
        <v>3</v>
      </c>
      <c r="V2456" s="52"/>
      <c r="W2456" s="53" t="str">
        <f t="shared" si="33"/>
        <v/>
      </c>
      <c r="AE2456" s="16"/>
      <c r="AF2456" s="17" t="str">
        <f t="shared" si="30"/>
        <v>#VALUE!</v>
      </c>
      <c r="AG2456" s="17" t="str">
        <f t="shared" si="22"/>
        <v>#N/A</v>
      </c>
      <c r="AH2456" s="17" t="str">
        <f t="shared" si="23"/>
        <v>#N/A</v>
      </c>
      <c r="AI2456" s="34">
        <f t="shared" si="24"/>
        <v>1</v>
      </c>
      <c r="AJ2456" s="18">
        <f t="shared" si="25"/>
        <v>8388.846</v>
      </c>
      <c r="AK2456" s="18">
        <f t="shared" si="26"/>
        <v>8155.8225</v>
      </c>
      <c r="AL2456" s="18">
        <f t="shared" si="27"/>
        <v>7922.799</v>
      </c>
    </row>
    <row r="2457" ht="12.75" customHeight="1">
      <c r="A2457" s="1">
        <v>41815.0</v>
      </c>
      <c r="B2457" s="2">
        <v>857.91</v>
      </c>
      <c r="C2457" s="3">
        <v>9242.16</v>
      </c>
      <c r="D2457" s="2">
        <v>9157.0</v>
      </c>
      <c r="E2457" s="4"/>
      <c r="F2457" s="5">
        <f t="shared" si="1"/>
        <v>942.834</v>
      </c>
      <c r="G2457" s="6">
        <f t="shared" si="2"/>
        <v>1.026947897</v>
      </c>
      <c r="H2457" s="6">
        <f t="shared" si="3"/>
        <v>1.167761176</v>
      </c>
      <c r="I2457" s="5" t="b">
        <f t="shared" si="4"/>
        <v>0</v>
      </c>
      <c r="J2457" s="48">
        <f t="shared" si="5"/>
        <v>0</v>
      </c>
      <c r="K2457" s="4">
        <f t="shared" si="6"/>
        <v>-15</v>
      </c>
      <c r="L2457" s="7">
        <f t="shared" si="7"/>
        <v>-0.009214296225</v>
      </c>
      <c r="M2457" s="50" t="b">
        <f t="shared" si="8"/>
        <v>0</v>
      </c>
      <c r="N2457" s="50" t="b">
        <f t="shared" si="9"/>
        <v>0</v>
      </c>
      <c r="O2457" s="50">
        <f t="shared" si="10"/>
        <v>1</v>
      </c>
      <c r="P2457" s="4">
        <f t="shared" si="39"/>
        <v>300800</v>
      </c>
      <c r="Q2457" s="21">
        <f t="shared" si="31"/>
        <v>3</v>
      </c>
      <c r="V2457" s="52"/>
      <c r="W2457" s="53" t="str">
        <f t="shared" si="33"/>
        <v/>
      </c>
      <c r="AE2457" s="16"/>
      <c r="AF2457" s="17" t="str">
        <f t="shared" si="30"/>
        <v>#VALUE!</v>
      </c>
      <c r="AG2457" s="17" t="str">
        <f t="shared" si="22"/>
        <v>#N/A</v>
      </c>
      <c r="AH2457" s="17" t="str">
        <f t="shared" si="23"/>
        <v>#N/A</v>
      </c>
      <c r="AI2457" s="34">
        <f t="shared" si="24"/>
        <v>1</v>
      </c>
      <c r="AJ2457" s="18">
        <f t="shared" si="25"/>
        <v>8317.944</v>
      </c>
      <c r="AK2457" s="18">
        <f t="shared" si="26"/>
        <v>8086.89</v>
      </c>
      <c r="AL2457" s="18">
        <f t="shared" si="27"/>
        <v>7855.836</v>
      </c>
    </row>
    <row r="2458" ht="12.75" customHeight="1">
      <c r="A2458" s="1">
        <v>41814.0</v>
      </c>
      <c r="B2458" s="2">
        <v>886.72</v>
      </c>
      <c r="C2458" s="3">
        <v>9246.2</v>
      </c>
      <c r="D2458" s="2">
        <v>9172.0</v>
      </c>
      <c r="E2458" s="4"/>
      <c r="F2458" s="5">
        <f t="shared" si="1"/>
        <v>1027.106</v>
      </c>
      <c r="G2458" s="6">
        <f t="shared" si="2"/>
        <v>1.028287108</v>
      </c>
      <c r="H2458" s="6">
        <f t="shared" si="3"/>
        <v>1.35129159</v>
      </c>
      <c r="I2458" s="5" t="b">
        <f t="shared" si="4"/>
        <v>0</v>
      </c>
      <c r="J2458" s="48">
        <f t="shared" si="5"/>
        <v>0</v>
      </c>
      <c r="K2458" s="4">
        <f t="shared" si="6"/>
        <v>6</v>
      </c>
      <c r="L2458" s="7">
        <f t="shared" si="7"/>
        <v>-0.008024918345</v>
      </c>
      <c r="M2458" s="50" t="b">
        <f t="shared" si="8"/>
        <v>0</v>
      </c>
      <c r="N2458" s="50" t="b">
        <f t="shared" si="9"/>
        <v>0</v>
      </c>
      <c r="O2458" s="50">
        <f t="shared" si="10"/>
        <v>1</v>
      </c>
      <c r="P2458" s="4">
        <f t="shared" si="39"/>
        <v>303050</v>
      </c>
      <c r="Q2458" s="21">
        <f t="shared" si="31"/>
        <v>3</v>
      </c>
      <c r="V2458" s="52"/>
      <c r="W2458" s="53" t="str">
        <f t="shared" si="33"/>
        <v/>
      </c>
      <c r="AE2458" s="16"/>
      <c r="AF2458" s="17" t="str">
        <f t="shared" si="30"/>
        <v>#VALUE!</v>
      </c>
      <c r="AG2458" s="17" t="str">
        <f t="shared" si="22"/>
        <v>#N/A</v>
      </c>
      <c r="AH2458" s="17" t="str">
        <f t="shared" si="23"/>
        <v>#N/A</v>
      </c>
      <c r="AI2458" s="34">
        <f t="shared" si="24"/>
        <v>1</v>
      </c>
      <c r="AJ2458" s="18">
        <f t="shared" si="25"/>
        <v>8321.58</v>
      </c>
      <c r="AK2458" s="18">
        <f t="shared" si="26"/>
        <v>8090.425</v>
      </c>
      <c r="AL2458" s="18">
        <f t="shared" si="27"/>
        <v>7859.27</v>
      </c>
    </row>
    <row r="2459" ht="12.75" customHeight="1">
      <c r="A2459" s="1">
        <v>41813.0</v>
      </c>
      <c r="B2459" s="2">
        <v>1103.35</v>
      </c>
      <c r="C2459" s="3">
        <v>9228.35</v>
      </c>
      <c r="D2459" s="2">
        <v>9166.0</v>
      </c>
      <c r="E2459" s="4"/>
      <c r="F2459" s="5">
        <f t="shared" si="1"/>
        <v>1050.842</v>
      </c>
      <c r="G2459" s="6">
        <f t="shared" si="2"/>
        <v>1.027190406</v>
      </c>
      <c r="H2459" s="6">
        <f t="shared" si="3"/>
        <v>1.349418153</v>
      </c>
      <c r="I2459" s="5" t="b">
        <f t="shared" si="4"/>
        <v>0</v>
      </c>
      <c r="J2459" s="48">
        <f t="shared" si="5"/>
        <v>0</v>
      </c>
      <c r="K2459" s="4">
        <f t="shared" si="6"/>
        <v>-14</v>
      </c>
      <c r="L2459" s="7">
        <f t="shared" si="7"/>
        <v>-0.006756354061</v>
      </c>
      <c r="M2459" s="50" t="b">
        <f t="shared" si="8"/>
        <v>0</v>
      </c>
      <c r="N2459" s="50" t="b">
        <f t="shared" si="9"/>
        <v>0</v>
      </c>
      <c r="O2459" s="50">
        <f t="shared" si="10"/>
        <v>1</v>
      </c>
      <c r="P2459" s="4">
        <f t="shared" si="39"/>
        <v>302150</v>
      </c>
      <c r="Q2459" s="21">
        <f t="shared" si="31"/>
        <v>3</v>
      </c>
      <c r="V2459" s="52"/>
      <c r="W2459" s="53" t="str">
        <f t="shared" si="33"/>
        <v/>
      </c>
      <c r="AE2459" s="16"/>
      <c r="AF2459" s="17" t="str">
        <f t="shared" si="30"/>
        <v>#VALUE!</v>
      </c>
      <c r="AG2459" s="17" t="str">
        <f t="shared" si="22"/>
        <v>#N/A</v>
      </c>
      <c r="AH2459" s="17" t="str">
        <f t="shared" si="23"/>
        <v>#N/A</v>
      </c>
      <c r="AI2459" s="34">
        <f t="shared" si="24"/>
        <v>1</v>
      </c>
      <c r="AJ2459" s="18">
        <f t="shared" si="25"/>
        <v>8305.515</v>
      </c>
      <c r="AK2459" s="18">
        <f t="shared" si="26"/>
        <v>8074.80625</v>
      </c>
      <c r="AL2459" s="18">
        <f t="shared" si="27"/>
        <v>7844.0975</v>
      </c>
    </row>
    <row r="2460" ht="12.75" customHeight="1">
      <c r="A2460" s="1">
        <v>41810.0</v>
      </c>
      <c r="B2460" s="2">
        <v>963.48</v>
      </c>
      <c r="C2460" s="3">
        <v>9273.79</v>
      </c>
      <c r="D2460" s="2">
        <v>9180.0</v>
      </c>
      <c r="E2460" s="4"/>
      <c r="F2460" s="5">
        <f t="shared" si="1"/>
        <v>1014.188</v>
      </c>
      <c r="G2460" s="6">
        <f t="shared" si="2"/>
        <v>1.033189504</v>
      </c>
      <c r="H2460" s="6">
        <f t="shared" si="3"/>
        <v>1.353623883</v>
      </c>
      <c r="I2460" s="5" t="b">
        <f t="shared" si="4"/>
        <v>0</v>
      </c>
      <c r="J2460" s="48">
        <f t="shared" si="5"/>
        <v>0</v>
      </c>
      <c r="K2460" s="4">
        <f t="shared" si="6"/>
        <v>-45</v>
      </c>
      <c r="L2460" s="7">
        <f t="shared" si="7"/>
        <v>-0.01011344876</v>
      </c>
      <c r="M2460" s="50" t="b">
        <f t="shared" si="8"/>
        <v>0</v>
      </c>
      <c r="N2460" s="50" t="b">
        <f t="shared" si="9"/>
        <v>0</v>
      </c>
      <c r="O2460" s="50">
        <f t="shared" si="10"/>
        <v>1</v>
      </c>
      <c r="P2460" s="4">
        <f t="shared" si="39"/>
        <v>304250</v>
      </c>
      <c r="Q2460" s="21">
        <f t="shared" si="31"/>
        <v>3</v>
      </c>
      <c r="V2460" s="52"/>
      <c r="W2460" s="53" t="str">
        <f t="shared" si="33"/>
        <v/>
      </c>
      <c r="AE2460" s="16"/>
      <c r="AF2460" s="17" t="str">
        <f t="shared" si="30"/>
        <v>#VALUE!</v>
      </c>
      <c r="AG2460" s="17" t="str">
        <f t="shared" si="22"/>
        <v>#N/A</v>
      </c>
      <c r="AH2460" s="17" t="str">
        <f t="shared" si="23"/>
        <v>#N/A</v>
      </c>
      <c r="AI2460" s="34">
        <f t="shared" si="24"/>
        <v>1</v>
      </c>
      <c r="AJ2460" s="18">
        <f t="shared" si="25"/>
        <v>8346.411</v>
      </c>
      <c r="AK2460" s="18">
        <f t="shared" si="26"/>
        <v>8114.56625</v>
      </c>
      <c r="AL2460" s="18">
        <f t="shared" si="27"/>
        <v>7882.7215</v>
      </c>
    </row>
    <row r="2461" ht="12.75" customHeight="1">
      <c r="A2461" s="1">
        <v>41809.0</v>
      </c>
      <c r="B2461" s="2">
        <v>902.71</v>
      </c>
      <c r="C2461" s="3">
        <v>9316.81</v>
      </c>
      <c r="D2461" s="2">
        <v>9225.0</v>
      </c>
      <c r="E2461" s="4"/>
      <c r="F2461" s="5">
        <f t="shared" si="1"/>
        <v>1003.482</v>
      </c>
      <c r="G2461" s="6">
        <f t="shared" si="2"/>
        <v>1.039110089</v>
      </c>
      <c r="H2461" s="6">
        <f t="shared" si="3"/>
        <v>1.357015451</v>
      </c>
      <c r="I2461" s="5" t="b">
        <f t="shared" si="4"/>
        <v>0</v>
      </c>
      <c r="J2461" s="48">
        <f t="shared" si="5"/>
        <v>0</v>
      </c>
      <c r="K2461" s="4">
        <f t="shared" si="6"/>
        <v>-77</v>
      </c>
      <c r="L2461" s="7">
        <f t="shared" si="7"/>
        <v>-0.009854231223</v>
      </c>
      <c r="M2461" s="50" t="b">
        <f t="shared" si="8"/>
        <v>0</v>
      </c>
      <c r="N2461" s="50" t="b">
        <f t="shared" si="9"/>
        <v>0</v>
      </c>
      <c r="O2461" s="50">
        <f t="shared" si="10"/>
        <v>1</v>
      </c>
      <c r="P2461" s="4">
        <f t="shared" si="39"/>
        <v>311000</v>
      </c>
      <c r="Q2461" s="21">
        <f t="shared" si="31"/>
        <v>3</v>
      </c>
      <c r="V2461" s="52"/>
      <c r="W2461" s="53" t="str">
        <f t="shared" si="33"/>
        <v/>
      </c>
      <c r="AE2461" s="16"/>
      <c r="AF2461" s="17" t="str">
        <f t="shared" si="30"/>
        <v>#VALUE!</v>
      </c>
      <c r="AG2461" s="17" t="str">
        <f t="shared" si="22"/>
        <v>#N/A</v>
      </c>
      <c r="AH2461" s="17" t="str">
        <f t="shared" si="23"/>
        <v>#N/A</v>
      </c>
      <c r="AI2461" s="34">
        <f t="shared" si="24"/>
        <v>1</v>
      </c>
      <c r="AJ2461" s="18">
        <f t="shared" si="25"/>
        <v>8385.129</v>
      </c>
      <c r="AK2461" s="18">
        <f t="shared" si="26"/>
        <v>8152.20875</v>
      </c>
      <c r="AL2461" s="18">
        <f t="shared" si="27"/>
        <v>7919.2885</v>
      </c>
    </row>
    <row r="2462" ht="12.75" customHeight="1">
      <c r="A2462" s="1">
        <v>41808.0</v>
      </c>
      <c r="B2462" s="2">
        <v>1279.27</v>
      </c>
      <c r="C2462" s="3">
        <v>9279.93</v>
      </c>
      <c r="D2462" s="2">
        <v>9302.0</v>
      </c>
      <c r="E2462" s="4"/>
      <c r="F2462" s="5">
        <f t="shared" si="1"/>
        <v>1022.122</v>
      </c>
      <c r="G2462" s="6">
        <f t="shared" si="2"/>
        <v>1.036367369</v>
      </c>
      <c r="H2462" s="6">
        <f t="shared" si="3"/>
        <v>1.359719384</v>
      </c>
      <c r="I2462" s="5" t="b">
        <f t="shared" si="4"/>
        <v>0</v>
      </c>
      <c r="J2462" s="48">
        <f t="shared" si="5"/>
        <v>0</v>
      </c>
      <c r="K2462" s="4">
        <f t="shared" si="6"/>
        <v>61</v>
      </c>
      <c r="L2462" s="7">
        <f t="shared" si="7"/>
        <v>0.002378250698</v>
      </c>
      <c r="M2462" s="50" t="b">
        <f t="shared" si="8"/>
        <v>0</v>
      </c>
      <c r="N2462" s="50" t="b">
        <f t="shared" si="9"/>
        <v>0</v>
      </c>
      <c r="O2462" s="50">
        <f t="shared" si="10"/>
        <v>-1</v>
      </c>
      <c r="P2462" s="4">
        <f t="shared" si="39"/>
        <v>299450</v>
      </c>
      <c r="Q2462" s="21">
        <f t="shared" si="31"/>
        <v>-3</v>
      </c>
      <c r="V2462" s="52"/>
      <c r="W2462" s="53" t="str">
        <f t="shared" si="33"/>
        <v/>
      </c>
      <c r="AE2462" s="16"/>
      <c r="AF2462" s="17" t="str">
        <f t="shared" si="30"/>
        <v>#VALUE!</v>
      </c>
      <c r="AG2462" s="17" t="str">
        <f t="shared" si="22"/>
        <v>#N/A</v>
      </c>
      <c r="AH2462" s="17" t="str">
        <f t="shared" si="23"/>
        <v>#N/A</v>
      </c>
      <c r="AI2462" s="34">
        <f t="shared" si="24"/>
        <v>1</v>
      </c>
      <c r="AJ2462" s="18">
        <f t="shared" si="25"/>
        <v>8351.937</v>
      </c>
      <c r="AK2462" s="18">
        <f t="shared" si="26"/>
        <v>8119.93875</v>
      </c>
      <c r="AL2462" s="18">
        <f t="shared" si="27"/>
        <v>7887.9405</v>
      </c>
    </row>
    <row r="2463" ht="12.75" customHeight="1">
      <c r="A2463" s="1">
        <v>41807.0</v>
      </c>
      <c r="B2463" s="2">
        <v>1005.4</v>
      </c>
      <c r="C2463" s="3">
        <v>9240.6</v>
      </c>
      <c r="D2463" s="2">
        <v>9241.0</v>
      </c>
      <c r="E2463" s="4"/>
      <c r="F2463" s="5">
        <f t="shared" si="1"/>
        <v>966.926</v>
      </c>
      <c r="G2463" s="6">
        <f t="shared" si="2"/>
        <v>1.033326704</v>
      </c>
      <c r="H2463" s="6">
        <f t="shared" si="3"/>
        <v>1.074988675</v>
      </c>
      <c r="I2463" s="5" t="b">
        <f t="shared" si="4"/>
        <v>0</v>
      </c>
      <c r="J2463" s="48">
        <f t="shared" si="5"/>
        <v>0</v>
      </c>
      <c r="K2463" s="4">
        <f t="shared" si="6"/>
        <v>41</v>
      </c>
      <c r="L2463" s="7">
        <f t="shared" si="7"/>
        <v>0.00004328723243</v>
      </c>
      <c r="M2463" s="50" t="b">
        <f t="shared" si="8"/>
        <v>0</v>
      </c>
      <c r="N2463" s="50" t="b">
        <f t="shared" si="9"/>
        <v>0</v>
      </c>
      <c r="O2463" s="50">
        <f t="shared" si="10"/>
        <v>1</v>
      </c>
      <c r="P2463" s="4">
        <f t="shared" si="39"/>
        <v>290300</v>
      </c>
      <c r="Q2463" s="21">
        <f t="shared" si="31"/>
        <v>3</v>
      </c>
      <c r="V2463" s="52"/>
      <c r="W2463" s="53" t="str">
        <f t="shared" si="33"/>
        <v/>
      </c>
      <c r="AE2463" s="16"/>
      <c r="AF2463" s="17" t="str">
        <f t="shared" si="30"/>
        <v>#VALUE!</v>
      </c>
      <c r="AG2463" s="17" t="str">
        <f t="shared" si="22"/>
        <v>#N/A</v>
      </c>
      <c r="AH2463" s="17" t="str">
        <f t="shared" si="23"/>
        <v>#N/A</v>
      </c>
      <c r="AI2463" s="34">
        <f t="shared" si="24"/>
        <v>1</v>
      </c>
      <c r="AJ2463" s="18">
        <f t="shared" si="25"/>
        <v>8316.54</v>
      </c>
      <c r="AK2463" s="18">
        <f t="shared" si="26"/>
        <v>8085.525</v>
      </c>
      <c r="AL2463" s="18">
        <f t="shared" si="27"/>
        <v>7854.51</v>
      </c>
    </row>
    <row r="2464" ht="12.75" customHeight="1">
      <c r="A2464" s="1">
        <v>41806.0</v>
      </c>
      <c r="B2464" s="2">
        <v>920.08</v>
      </c>
      <c r="C2464" s="3">
        <v>9202.93</v>
      </c>
      <c r="D2464" s="2">
        <v>9200.0</v>
      </c>
      <c r="E2464" s="4"/>
      <c r="F2464" s="5">
        <f t="shared" si="1"/>
        <v>971.734</v>
      </c>
      <c r="G2464" s="6">
        <f t="shared" si="2"/>
        <v>1.030349546</v>
      </c>
      <c r="H2464" s="6">
        <f t="shared" si="3"/>
        <v>1.102298633</v>
      </c>
      <c r="I2464" s="5" t="b">
        <f t="shared" si="4"/>
        <v>0</v>
      </c>
      <c r="J2464" s="48">
        <f t="shared" si="5"/>
        <v>0</v>
      </c>
      <c r="K2464" s="4">
        <f t="shared" si="6"/>
        <v>2</v>
      </c>
      <c r="L2464" s="7">
        <f t="shared" si="7"/>
        <v>-0.0003183768648</v>
      </c>
      <c r="M2464" s="50" t="b">
        <f t="shared" si="8"/>
        <v>0</v>
      </c>
      <c r="N2464" s="50" t="b">
        <f t="shared" si="9"/>
        <v>0</v>
      </c>
      <c r="O2464" s="50">
        <f t="shared" si="10"/>
        <v>-1</v>
      </c>
      <c r="P2464" s="4">
        <f t="shared" si="39"/>
        <v>296450</v>
      </c>
      <c r="Q2464" s="21">
        <f t="shared" si="31"/>
        <v>-3</v>
      </c>
      <c r="V2464" s="52"/>
      <c r="W2464" s="53" t="str">
        <f t="shared" si="33"/>
        <v/>
      </c>
      <c r="AE2464" s="16"/>
      <c r="AF2464" s="17" t="str">
        <f t="shared" si="30"/>
        <v>#VALUE!</v>
      </c>
      <c r="AG2464" s="17" t="str">
        <f t="shared" si="22"/>
        <v>#N/A</v>
      </c>
      <c r="AH2464" s="17" t="str">
        <f t="shared" si="23"/>
        <v>#N/A</v>
      </c>
      <c r="AI2464" s="34">
        <f t="shared" si="24"/>
        <v>1</v>
      </c>
      <c r="AJ2464" s="18">
        <f t="shared" si="25"/>
        <v>8282.637</v>
      </c>
      <c r="AK2464" s="18">
        <f t="shared" si="26"/>
        <v>8052.56375</v>
      </c>
      <c r="AL2464" s="18">
        <f t="shared" si="27"/>
        <v>7822.4905</v>
      </c>
    </row>
    <row r="2465" ht="12.75" customHeight="1">
      <c r="A2465" s="1">
        <v>41803.0</v>
      </c>
      <c r="B2465" s="2">
        <v>909.95</v>
      </c>
      <c r="C2465" s="3">
        <v>9196.39</v>
      </c>
      <c r="D2465" s="2">
        <v>9198.0</v>
      </c>
      <c r="E2465" s="4"/>
      <c r="F2465" s="5">
        <f t="shared" si="1"/>
        <v>983.556</v>
      </c>
      <c r="G2465" s="6">
        <f t="shared" si="2"/>
        <v>1.030604784</v>
      </c>
      <c r="H2465" s="6">
        <f t="shared" si="3"/>
        <v>1.100994554</v>
      </c>
      <c r="I2465" s="5" t="b">
        <f t="shared" si="4"/>
        <v>0</v>
      </c>
      <c r="J2465" s="48">
        <f t="shared" si="5"/>
        <v>0</v>
      </c>
      <c r="K2465" s="4">
        <f t="shared" si="6"/>
        <v>-6</v>
      </c>
      <c r="L2465" s="7">
        <f t="shared" si="7"/>
        <v>0.0001750686954</v>
      </c>
      <c r="M2465" s="50" t="b">
        <f t="shared" si="8"/>
        <v>0</v>
      </c>
      <c r="N2465" s="50" t="b">
        <f t="shared" si="9"/>
        <v>0</v>
      </c>
      <c r="O2465" s="50">
        <f t="shared" si="10"/>
        <v>-1</v>
      </c>
      <c r="P2465" s="4">
        <f t="shared" si="39"/>
        <v>296750</v>
      </c>
      <c r="Q2465" s="21">
        <f t="shared" si="31"/>
        <v>-3</v>
      </c>
      <c r="V2465" s="52"/>
      <c r="W2465" s="53" t="str">
        <f t="shared" si="33"/>
        <v/>
      </c>
      <c r="AE2465" s="16"/>
      <c r="AF2465" s="17" t="str">
        <f t="shared" si="30"/>
        <v>#VALUE!</v>
      </c>
      <c r="AG2465" s="17" t="str">
        <f t="shared" si="22"/>
        <v>#N/A</v>
      </c>
      <c r="AH2465" s="17" t="str">
        <f t="shared" si="23"/>
        <v>#N/A</v>
      </c>
      <c r="AI2465" s="34">
        <f t="shared" si="24"/>
        <v>1</v>
      </c>
      <c r="AJ2465" s="18">
        <f t="shared" si="25"/>
        <v>8276.751</v>
      </c>
      <c r="AK2465" s="18">
        <f t="shared" si="26"/>
        <v>8046.84125</v>
      </c>
      <c r="AL2465" s="18">
        <f t="shared" si="27"/>
        <v>7816.9315</v>
      </c>
    </row>
    <row r="2466" ht="12.75" customHeight="1">
      <c r="A2466" s="1">
        <v>41802.0</v>
      </c>
      <c r="B2466" s="2">
        <v>995.91</v>
      </c>
      <c r="C2466" s="3">
        <v>9204.65</v>
      </c>
      <c r="D2466" s="2">
        <v>9204.0</v>
      </c>
      <c r="E2466" s="4"/>
      <c r="F2466" s="5">
        <f t="shared" si="1"/>
        <v>1025.966</v>
      </c>
      <c r="G2466" s="6">
        <f t="shared" si="2"/>
        <v>1.032426066</v>
      </c>
      <c r="H2466" s="6">
        <f t="shared" si="3"/>
        <v>1.198379731</v>
      </c>
      <c r="I2466" s="5" t="b">
        <f t="shared" si="4"/>
        <v>0</v>
      </c>
      <c r="J2466" s="48">
        <f t="shared" si="5"/>
        <v>0</v>
      </c>
      <c r="K2466" s="4">
        <f t="shared" si="6"/>
        <v>-7</v>
      </c>
      <c r="L2466" s="7">
        <f t="shared" si="7"/>
        <v>-0.00007061648189</v>
      </c>
      <c r="M2466" s="50" t="b">
        <f t="shared" si="8"/>
        <v>0</v>
      </c>
      <c r="N2466" s="50" t="b">
        <f t="shared" si="9"/>
        <v>0</v>
      </c>
      <c r="O2466" s="50">
        <f t="shared" si="10"/>
        <v>1</v>
      </c>
      <c r="P2466" s="4">
        <f t="shared" si="39"/>
        <v>297650</v>
      </c>
      <c r="Q2466" s="21">
        <f t="shared" si="31"/>
        <v>3</v>
      </c>
      <c r="V2466" s="52"/>
      <c r="W2466" s="53" t="str">
        <f t="shared" si="33"/>
        <v/>
      </c>
      <c r="AE2466" s="16"/>
      <c r="AF2466" s="17" t="str">
        <f t="shared" si="30"/>
        <v>#VALUE!</v>
      </c>
      <c r="AG2466" s="17" t="str">
        <f t="shared" si="22"/>
        <v>#N/A</v>
      </c>
      <c r="AH2466" s="17" t="str">
        <f t="shared" si="23"/>
        <v>#N/A</v>
      </c>
      <c r="AI2466" s="34">
        <f t="shared" si="24"/>
        <v>1</v>
      </c>
      <c r="AJ2466" s="18">
        <f t="shared" si="25"/>
        <v>8284.185</v>
      </c>
      <c r="AK2466" s="18">
        <f t="shared" si="26"/>
        <v>8054.06875</v>
      </c>
      <c r="AL2466" s="18">
        <f t="shared" si="27"/>
        <v>7823.9525</v>
      </c>
    </row>
    <row r="2467" ht="12.75" customHeight="1">
      <c r="A2467" s="1">
        <v>41801.0</v>
      </c>
      <c r="B2467" s="2">
        <v>1003.29</v>
      </c>
      <c r="C2467" s="3">
        <v>9229.8</v>
      </c>
      <c r="D2467" s="2">
        <v>9211.0</v>
      </c>
      <c r="E2467" s="4"/>
      <c r="F2467" s="5">
        <f t="shared" si="1"/>
        <v>1047.612</v>
      </c>
      <c r="G2467" s="6">
        <f t="shared" si="2"/>
        <v>1.036224348</v>
      </c>
      <c r="H2467" s="6">
        <f t="shared" si="3"/>
        <v>1.201391558</v>
      </c>
      <c r="I2467" s="5" t="b">
        <f t="shared" si="4"/>
        <v>0</v>
      </c>
      <c r="J2467" s="48">
        <f t="shared" si="5"/>
        <v>0</v>
      </c>
      <c r="K2467" s="4">
        <f t="shared" si="6"/>
        <v>26</v>
      </c>
      <c r="L2467" s="7">
        <f t="shared" si="7"/>
        <v>-0.002036880539</v>
      </c>
      <c r="M2467" s="50" t="b">
        <f t="shared" si="8"/>
        <v>0</v>
      </c>
      <c r="N2467" s="50" t="b">
        <f t="shared" si="9"/>
        <v>0</v>
      </c>
      <c r="O2467" s="50">
        <f t="shared" si="10"/>
        <v>1</v>
      </c>
      <c r="P2467" s="4">
        <f t="shared" si="39"/>
        <v>298700</v>
      </c>
      <c r="Q2467" s="21">
        <f t="shared" si="31"/>
        <v>3</v>
      </c>
      <c r="V2467" s="52"/>
      <c r="W2467" s="53" t="str">
        <f t="shared" si="33"/>
        <v/>
      </c>
      <c r="AE2467" s="16"/>
      <c r="AF2467" s="17" t="str">
        <f t="shared" si="30"/>
        <v>#VALUE!</v>
      </c>
      <c r="AG2467" s="17" t="str">
        <f t="shared" si="22"/>
        <v>#N/A</v>
      </c>
      <c r="AH2467" s="17" t="str">
        <f t="shared" si="23"/>
        <v>#N/A</v>
      </c>
      <c r="AI2467" s="34">
        <f t="shared" si="24"/>
        <v>1</v>
      </c>
      <c r="AJ2467" s="18">
        <f t="shared" si="25"/>
        <v>8306.82</v>
      </c>
      <c r="AK2467" s="18">
        <f t="shared" si="26"/>
        <v>8076.075</v>
      </c>
      <c r="AL2467" s="18">
        <f t="shared" si="27"/>
        <v>7845.33</v>
      </c>
    </row>
    <row r="2468" ht="12.75" customHeight="1">
      <c r="A2468" s="1">
        <v>41800.0</v>
      </c>
      <c r="B2468" s="2">
        <v>1029.44</v>
      </c>
      <c r="C2468" s="3">
        <v>9222.37</v>
      </c>
      <c r="D2468" s="2">
        <v>9185.0</v>
      </c>
      <c r="E2468" s="4"/>
      <c r="F2468" s="5">
        <f t="shared" si="1"/>
        <v>1042.938</v>
      </c>
      <c r="G2468" s="6">
        <f t="shared" si="2"/>
        <v>1.036441641</v>
      </c>
      <c r="H2468" s="6">
        <f t="shared" si="3"/>
        <v>1.203435906</v>
      </c>
      <c r="I2468" s="5" t="b">
        <f t="shared" si="4"/>
        <v>0</v>
      </c>
      <c r="J2468" s="48">
        <f t="shared" si="5"/>
        <v>0</v>
      </c>
      <c r="K2468" s="4">
        <f t="shared" si="6"/>
        <v>39</v>
      </c>
      <c r="L2468" s="7">
        <f t="shared" si="7"/>
        <v>-0.004052103743</v>
      </c>
      <c r="M2468" s="50" t="b">
        <f t="shared" si="8"/>
        <v>0</v>
      </c>
      <c r="N2468" s="50" t="b">
        <f t="shared" si="9"/>
        <v>0</v>
      </c>
      <c r="O2468" s="50">
        <f t="shared" si="10"/>
        <v>1</v>
      </c>
      <c r="P2468" s="4">
        <f t="shared" si="39"/>
        <v>294800</v>
      </c>
      <c r="Q2468" s="21">
        <f t="shared" si="31"/>
        <v>3</v>
      </c>
      <c r="V2468" s="52"/>
      <c r="W2468" s="53" t="str">
        <f t="shared" si="33"/>
        <v/>
      </c>
      <c r="AE2468" s="16"/>
      <c r="AF2468" s="17" t="str">
        <f t="shared" si="30"/>
        <v>#VALUE!</v>
      </c>
      <c r="AG2468" s="17" t="str">
        <f t="shared" si="22"/>
        <v>#N/A</v>
      </c>
      <c r="AH2468" s="17" t="str">
        <f t="shared" si="23"/>
        <v>#N/A</v>
      </c>
      <c r="AI2468" s="34">
        <f t="shared" si="24"/>
        <v>1</v>
      </c>
      <c r="AJ2468" s="18">
        <f t="shared" si="25"/>
        <v>8300.133</v>
      </c>
      <c r="AK2468" s="18">
        <f t="shared" si="26"/>
        <v>8069.57375</v>
      </c>
      <c r="AL2468" s="18">
        <f t="shared" si="27"/>
        <v>7839.0145</v>
      </c>
    </row>
    <row r="2469" ht="12.75" customHeight="1">
      <c r="A2469" s="1">
        <v>41799.0</v>
      </c>
      <c r="B2469" s="2">
        <v>979.19</v>
      </c>
      <c r="C2469" s="3">
        <v>9162.74</v>
      </c>
      <c r="D2469" s="2">
        <v>9146.0</v>
      </c>
      <c r="E2469" s="4"/>
      <c r="F2469" s="5">
        <f t="shared" si="1"/>
        <v>1040.266</v>
      </c>
      <c r="G2469" s="6">
        <f t="shared" si="2"/>
        <v>1.030656383</v>
      </c>
      <c r="H2469" s="6">
        <f t="shared" si="3"/>
        <v>1.201288655</v>
      </c>
      <c r="I2469" s="5" t="b">
        <f t="shared" si="4"/>
        <v>0</v>
      </c>
      <c r="J2469" s="48">
        <f t="shared" si="5"/>
        <v>0</v>
      </c>
      <c r="K2469" s="4">
        <f t="shared" si="6"/>
        <v>21</v>
      </c>
      <c r="L2469" s="7">
        <f t="shared" si="7"/>
        <v>-0.001826964423</v>
      </c>
      <c r="M2469" s="50" t="b">
        <f t="shared" si="8"/>
        <v>0</v>
      </c>
      <c r="N2469" s="50" t="b">
        <f t="shared" si="9"/>
        <v>0</v>
      </c>
      <c r="O2469" s="50">
        <f t="shared" si="10"/>
        <v>1</v>
      </c>
      <c r="P2469" s="4">
        <f t="shared" si="39"/>
        <v>288950</v>
      </c>
      <c r="Q2469" s="21">
        <f t="shared" si="31"/>
        <v>3</v>
      </c>
      <c r="V2469" s="52"/>
      <c r="W2469" s="53" t="str">
        <f t="shared" si="33"/>
        <v/>
      </c>
      <c r="AE2469" s="16"/>
      <c r="AF2469" s="17" t="str">
        <f t="shared" si="30"/>
        <v>#VALUE!</v>
      </c>
      <c r="AG2469" s="17" t="str">
        <f t="shared" si="22"/>
        <v>#N/A</v>
      </c>
      <c r="AH2469" s="17" t="str">
        <f t="shared" si="23"/>
        <v>#N/A</v>
      </c>
      <c r="AI2469" s="34">
        <f t="shared" si="24"/>
        <v>1</v>
      </c>
      <c r="AJ2469" s="18">
        <f t="shared" si="25"/>
        <v>8246.466</v>
      </c>
      <c r="AK2469" s="18">
        <f t="shared" si="26"/>
        <v>8017.3975</v>
      </c>
      <c r="AL2469" s="18">
        <f t="shared" si="27"/>
        <v>7788.329</v>
      </c>
    </row>
    <row r="2470" ht="12.75" customHeight="1">
      <c r="A2470" s="1">
        <v>41796.0</v>
      </c>
      <c r="B2470" s="2">
        <v>1122.0</v>
      </c>
      <c r="C2470" s="3">
        <v>9134.46</v>
      </c>
      <c r="D2470" s="2">
        <v>9125.0</v>
      </c>
      <c r="E2470" s="4"/>
      <c r="F2470" s="5">
        <f t="shared" si="1"/>
        <v>1114.934</v>
      </c>
      <c r="G2470" s="6">
        <f t="shared" si="2"/>
        <v>1.028396936</v>
      </c>
      <c r="H2470" s="6">
        <f t="shared" si="3"/>
        <v>1.451855032</v>
      </c>
      <c r="I2470" s="5" t="b">
        <f t="shared" si="4"/>
        <v>0</v>
      </c>
      <c r="J2470" s="48">
        <f t="shared" si="5"/>
        <v>0</v>
      </c>
      <c r="K2470" s="4">
        <f t="shared" si="6"/>
        <v>7</v>
      </c>
      <c r="L2470" s="7">
        <f t="shared" si="7"/>
        <v>-0.001035638669</v>
      </c>
      <c r="M2470" s="50" t="b">
        <f t="shared" si="8"/>
        <v>0</v>
      </c>
      <c r="N2470" s="50" t="b">
        <f t="shared" si="9"/>
        <v>0</v>
      </c>
      <c r="O2470" s="50">
        <f t="shared" si="10"/>
        <v>1</v>
      </c>
      <c r="P2470" s="4">
        <f t="shared" si="39"/>
        <v>285800</v>
      </c>
      <c r="Q2470" s="21">
        <f t="shared" si="31"/>
        <v>3</v>
      </c>
      <c r="V2470" s="52"/>
      <c r="W2470" s="53" t="str">
        <f t="shared" si="33"/>
        <v/>
      </c>
      <c r="AE2470" s="16"/>
      <c r="AF2470" s="17" t="str">
        <f t="shared" si="30"/>
        <v>#VALUE!</v>
      </c>
      <c r="AG2470" s="17" t="str">
        <f t="shared" si="22"/>
        <v>#N/A</v>
      </c>
      <c r="AH2470" s="17" t="str">
        <f t="shared" si="23"/>
        <v>#N/A</v>
      </c>
      <c r="AI2470" s="34">
        <f t="shared" si="24"/>
        <v>1</v>
      </c>
      <c r="AJ2470" s="18">
        <f t="shared" si="25"/>
        <v>8221.014</v>
      </c>
      <c r="AK2470" s="18">
        <f t="shared" si="26"/>
        <v>7992.6525</v>
      </c>
      <c r="AL2470" s="18">
        <f t="shared" si="27"/>
        <v>7764.291</v>
      </c>
    </row>
    <row r="2471" ht="12.75" customHeight="1">
      <c r="A2471" s="1">
        <v>41795.0</v>
      </c>
      <c r="B2471" s="2">
        <v>1104.14</v>
      </c>
      <c r="C2471" s="3">
        <v>9140.72</v>
      </c>
      <c r="D2471" s="2">
        <v>9118.0</v>
      </c>
      <c r="E2471" s="4"/>
      <c r="F2471" s="5">
        <f t="shared" si="1"/>
        <v>1093.966</v>
      </c>
      <c r="G2471" s="6">
        <f t="shared" si="2"/>
        <v>1.029936839</v>
      </c>
      <c r="H2471" s="6">
        <f t="shared" si="3"/>
        <v>1.458494224</v>
      </c>
      <c r="I2471" s="5" t="b">
        <f t="shared" si="4"/>
        <v>0</v>
      </c>
      <c r="J2471" s="48">
        <f t="shared" si="5"/>
        <v>0</v>
      </c>
      <c r="K2471" s="4">
        <f t="shared" si="6"/>
        <v>16</v>
      </c>
      <c r="L2471" s="7">
        <f t="shared" si="7"/>
        <v>-0.002485581005</v>
      </c>
      <c r="M2471" s="50" t="b">
        <f t="shared" si="8"/>
        <v>0</v>
      </c>
      <c r="N2471" s="50" t="b">
        <f t="shared" si="9"/>
        <v>0</v>
      </c>
      <c r="O2471" s="50">
        <f t="shared" si="10"/>
        <v>1</v>
      </c>
      <c r="P2471" s="4">
        <f t="shared" si="39"/>
        <v>284750</v>
      </c>
      <c r="Q2471" s="21">
        <f t="shared" si="31"/>
        <v>3</v>
      </c>
      <c r="V2471" s="52"/>
      <c r="W2471" s="53" t="str">
        <f t="shared" si="33"/>
        <v/>
      </c>
      <c r="AE2471" s="16"/>
      <c r="AF2471" s="17" t="str">
        <f t="shared" si="30"/>
        <v>#VALUE!</v>
      </c>
      <c r="AG2471" s="17" t="str">
        <f t="shared" si="22"/>
        <v>#N/A</v>
      </c>
      <c r="AH2471" s="17" t="str">
        <f t="shared" si="23"/>
        <v>#N/A</v>
      </c>
      <c r="AI2471" s="34">
        <f t="shared" si="24"/>
        <v>1</v>
      </c>
      <c r="AJ2471" s="18">
        <f t="shared" si="25"/>
        <v>8226.648</v>
      </c>
      <c r="AK2471" s="18">
        <f t="shared" si="26"/>
        <v>7998.13</v>
      </c>
      <c r="AL2471" s="18">
        <f t="shared" si="27"/>
        <v>7769.612</v>
      </c>
    </row>
    <row r="2472" ht="12.75" customHeight="1">
      <c r="A2472" s="1">
        <v>41794.0</v>
      </c>
      <c r="B2472" s="2">
        <v>979.92</v>
      </c>
      <c r="C2472" s="3">
        <v>9119.96</v>
      </c>
      <c r="D2472" s="2">
        <v>9102.0</v>
      </c>
      <c r="E2472" s="4"/>
      <c r="F2472" s="5">
        <f t="shared" si="1"/>
        <v>1075.646</v>
      </c>
      <c r="G2472" s="6">
        <f t="shared" si="2"/>
        <v>1.028516071</v>
      </c>
      <c r="H2472" s="6">
        <f t="shared" si="3"/>
        <v>1.465859243</v>
      </c>
      <c r="I2472" s="5" t="b">
        <f t="shared" si="4"/>
        <v>0</v>
      </c>
      <c r="J2472" s="48">
        <f t="shared" si="5"/>
        <v>0</v>
      </c>
      <c r="K2472" s="4">
        <f t="shared" si="6"/>
        <v>-2</v>
      </c>
      <c r="L2472" s="7">
        <f t="shared" si="7"/>
        <v>-0.001969306883</v>
      </c>
      <c r="M2472" s="50" t="b">
        <f t="shared" si="8"/>
        <v>0</v>
      </c>
      <c r="N2472" s="50" t="b">
        <f t="shared" si="9"/>
        <v>0</v>
      </c>
      <c r="O2472" s="50">
        <f t="shared" si="10"/>
        <v>1</v>
      </c>
      <c r="P2472" s="4">
        <f t="shared" si="39"/>
        <v>282350</v>
      </c>
      <c r="Q2472" s="21">
        <f t="shared" si="31"/>
        <v>3</v>
      </c>
      <c r="V2472" s="52"/>
      <c r="W2472" s="53" t="str">
        <f t="shared" si="33"/>
        <v/>
      </c>
      <c r="AE2472" s="16"/>
      <c r="AF2472" s="17" t="str">
        <f t="shared" si="30"/>
        <v>#VALUE!</v>
      </c>
      <c r="AG2472" s="17" t="str">
        <f t="shared" si="22"/>
        <v>#N/A</v>
      </c>
      <c r="AH2472" s="17" t="str">
        <f t="shared" si="23"/>
        <v>#N/A</v>
      </c>
      <c r="AI2472" s="34">
        <f t="shared" si="24"/>
        <v>1</v>
      </c>
      <c r="AJ2472" s="18">
        <f t="shared" si="25"/>
        <v>8207.964</v>
      </c>
      <c r="AK2472" s="18">
        <f t="shared" si="26"/>
        <v>7979.965</v>
      </c>
      <c r="AL2472" s="18">
        <f t="shared" si="27"/>
        <v>7751.966</v>
      </c>
    </row>
    <row r="2473" ht="12.75" customHeight="1">
      <c r="A2473" s="1">
        <v>41793.0</v>
      </c>
      <c r="B2473" s="2">
        <v>1016.08</v>
      </c>
      <c r="C2473" s="3">
        <v>9123.46</v>
      </c>
      <c r="D2473" s="2">
        <v>9104.0</v>
      </c>
      <c r="E2473" s="4"/>
      <c r="F2473" s="5">
        <f t="shared" si="1"/>
        <v>1044.872</v>
      </c>
      <c r="G2473" s="6">
        <f t="shared" si="2"/>
        <v>1.029696571</v>
      </c>
      <c r="H2473" s="6">
        <f t="shared" si="3"/>
        <v>1.45745092</v>
      </c>
      <c r="I2473" s="5" t="b">
        <f t="shared" si="4"/>
        <v>0</v>
      </c>
      <c r="J2473" s="48">
        <f t="shared" si="5"/>
        <v>0</v>
      </c>
      <c r="K2473" s="4">
        <f t="shared" si="6"/>
        <v>13</v>
      </c>
      <c r="L2473" s="7">
        <f t="shared" si="7"/>
        <v>-0.002132962714</v>
      </c>
      <c r="M2473" s="50" t="b">
        <f t="shared" si="8"/>
        <v>0</v>
      </c>
      <c r="N2473" s="50" t="b">
        <f t="shared" si="9"/>
        <v>0</v>
      </c>
      <c r="O2473" s="50">
        <f t="shared" si="10"/>
        <v>1</v>
      </c>
      <c r="P2473" s="4">
        <f t="shared" si="39"/>
        <v>282650</v>
      </c>
      <c r="Q2473" s="21">
        <f t="shared" si="31"/>
        <v>3</v>
      </c>
      <c r="V2473" s="52"/>
      <c r="W2473" s="53" t="str">
        <f t="shared" si="33"/>
        <v/>
      </c>
      <c r="AE2473" s="16"/>
      <c r="AF2473" s="17" t="str">
        <f t="shared" si="30"/>
        <v>#VALUE!</v>
      </c>
      <c r="AG2473" s="17" t="str">
        <f t="shared" si="22"/>
        <v>#N/A</v>
      </c>
      <c r="AH2473" s="17" t="str">
        <f t="shared" si="23"/>
        <v>#N/A</v>
      </c>
      <c r="AI2473" s="34">
        <f t="shared" si="24"/>
        <v>1</v>
      </c>
      <c r="AJ2473" s="18">
        <f t="shared" si="25"/>
        <v>8211.114</v>
      </c>
      <c r="AK2473" s="18">
        <f t="shared" si="26"/>
        <v>7983.0275</v>
      </c>
      <c r="AL2473" s="18">
        <f t="shared" si="27"/>
        <v>7754.941</v>
      </c>
    </row>
    <row r="2474" ht="12.75" customHeight="1">
      <c r="A2474" s="1">
        <v>41789.0</v>
      </c>
      <c r="B2474" s="2">
        <v>1352.53</v>
      </c>
      <c r="C2474" s="3">
        <v>9075.91</v>
      </c>
      <c r="D2474" s="2">
        <v>9091.0</v>
      </c>
      <c r="E2474" s="4"/>
      <c r="F2474" s="5">
        <f t="shared" si="1"/>
        <v>1014.534</v>
      </c>
      <c r="G2474" s="6">
        <f t="shared" si="2"/>
        <v>1.025119923</v>
      </c>
      <c r="H2474" s="6">
        <f t="shared" si="3"/>
        <v>1.453446679</v>
      </c>
      <c r="I2474" s="5" t="b">
        <f t="shared" si="4"/>
        <v>0</v>
      </c>
      <c r="J2474" s="48">
        <f t="shared" si="5"/>
        <v>0</v>
      </c>
      <c r="K2474" s="4">
        <f t="shared" si="6"/>
        <v>-25</v>
      </c>
      <c r="L2474" s="7">
        <f t="shared" si="7"/>
        <v>0.001662643195</v>
      </c>
      <c r="M2474" s="50" t="b">
        <f t="shared" si="8"/>
        <v>0</v>
      </c>
      <c r="N2474" s="50" t="b">
        <f t="shared" si="9"/>
        <v>0</v>
      </c>
      <c r="O2474" s="50">
        <f t="shared" si="10"/>
        <v>-1</v>
      </c>
      <c r="P2474" s="4">
        <f t="shared" si="39"/>
        <v>284600</v>
      </c>
      <c r="Q2474" s="21">
        <f t="shared" si="31"/>
        <v>-3</v>
      </c>
      <c r="V2474" s="52"/>
      <c r="W2474" s="53" t="str">
        <f t="shared" si="33"/>
        <v/>
      </c>
      <c r="AE2474" s="16"/>
      <c r="AF2474" s="17" t="str">
        <f t="shared" si="30"/>
        <v>#VALUE!</v>
      </c>
      <c r="AG2474" s="17" t="str">
        <f t="shared" si="22"/>
        <v>#N/A</v>
      </c>
      <c r="AH2474" s="17" t="str">
        <f t="shared" si="23"/>
        <v>#N/A</v>
      </c>
      <c r="AI2474" s="34">
        <f t="shared" si="24"/>
        <v>1</v>
      </c>
      <c r="AJ2474" s="18">
        <f t="shared" si="25"/>
        <v>8168.319</v>
      </c>
      <c r="AK2474" s="18">
        <f t="shared" si="26"/>
        <v>7941.42125</v>
      </c>
      <c r="AL2474" s="18">
        <f t="shared" si="27"/>
        <v>7714.5235</v>
      </c>
    </row>
    <row r="2475" ht="12.75" customHeight="1">
      <c r="A2475" s="1">
        <v>41788.0</v>
      </c>
      <c r="B2475" s="2">
        <v>1017.16</v>
      </c>
      <c r="C2475" s="3">
        <v>9109.0</v>
      </c>
      <c r="D2475" s="2">
        <v>9116.0</v>
      </c>
      <c r="E2475" s="4"/>
      <c r="F2475" s="5">
        <f t="shared" si="1"/>
        <v>936.256</v>
      </c>
      <c r="G2475" s="6">
        <f t="shared" si="2"/>
        <v>1.02971611</v>
      </c>
      <c r="H2475" s="6">
        <f t="shared" si="3"/>
        <v>1.099566855</v>
      </c>
      <c r="I2475" s="5" t="b">
        <f t="shared" si="4"/>
        <v>0</v>
      </c>
      <c r="J2475" s="48">
        <f t="shared" si="5"/>
        <v>0</v>
      </c>
      <c r="K2475" s="4">
        <f t="shared" si="6"/>
        <v>-20</v>
      </c>
      <c r="L2475" s="7">
        <f t="shared" si="7"/>
        <v>0.0007684707432</v>
      </c>
      <c r="M2475" s="50" t="b">
        <f t="shared" si="8"/>
        <v>0</v>
      </c>
      <c r="N2475" s="50" t="b">
        <f t="shared" si="9"/>
        <v>0</v>
      </c>
      <c r="O2475" s="50">
        <f t="shared" si="10"/>
        <v>1</v>
      </c>
      <c r="P2475" s="4">
        <f t="shared" si="39"/>
        <v>288350</v>
      </c>
      <c r="Q2475" s="21">
        <f t="shared" si="31"/>
        <v>3</v>
      </c>
      <c r="V2475" s="52"/>
      <c r="W2475" s="53" t="str">
        <f t="shared" si="33"/>
        <v/>
      </c>
      <c r="AE2475" s="16"/>
      <c r="AF2475" s="17" t="str">
        <f t="shared" si="30"/>
        <v>#VALUE!</v>
      </c>
      <c r="AG2475" s="17" t="str">
        <f t="shared" si="22"/>
        <v>#N/A</v>
      </c>
      <c r="AH2475" s="17" t="str">
        <f t="shared" si="23"/>
        <v>#N/A</v>
      </c>
      <c r="AI2475" s="34">
        <f t="shared" si="24"/>
        <v>1</v>
      </c>
      <c r="AJ2475" s="18">
        <f t="shared" si="25"/>
        <v>8198.1</v>
      </c>
      <c r="AK2475" s="18">
        <f t="shared" si="26"/>
        <v>7970.375</v>
      </c>
      <c r="AL2475" s="18">
        <f t="shared" si="27"/>
        <v>7742.65</v>
      </c>
    </row>
    <row r="2476" ht="12.75" customHeight="1">
      <c r="A2476" s="1">
        <v>41787.0</v>
      </c>
      <c r="B2476" s="2">
        <v>1012.54</v>
      </c>
      <c r="C2476" s="3">
        <v>9121.71</v>
      </c>
      <c r="D2476" s="2">
        <v>9136.0</v>
      </c>
      <c r="E2476" s="4"/>
      <c r="F2476" s="5">
        <f t="shared" si="1"/>
        <v>905.404</v>
      </c>
      <c r="G2476" s="6">
        <f t="shared" si="2"/>
        <v>1.032231205</v>
      </c>
      <c r="H2476" s="6">
        <f t="shared" si="3"/>
        <v>1.096679242</v>
      </c>
      <c r="I2476" s="5" t="b">
        <f t="shared" si="4"/>
        <v>0</v>
      </c>
      <c r="J2476" s="48">
        <f t="shared" si="5"/>
        <v>0</v>
      </c>
      <c r="K2476" s="4">
        <f t="shared" si="6"/>
        <v>80</v>
      </c>
      <c r="L2476" s="7">
        <f t="shared" si="7"/>
        <v>0.001566592229</v>
      </c>
      <c r="M2476" s="50" t="b">
        <f t="shared" si="8"/>
        <v>0</v>
      </c>
      <c r="N2476" s="50" t="b">
        <f t="shared" si="9"/>
        <v>0</v>
      </c>
      <c r="O2476" s="50">
        <f t="shared" si="10"/>
        <v>-1</v>
      </c>
      <c r="P2476" s="4">
        <f t="shared" si="39"/>
        <v>285350</v>
      </c>
      <c r="Q2476" s="21">
        <f t="shared" si="31"/>
        <v>-3</v>
      </c>
      <c r="V2476" s="52"/>
      <c r="W2476" s="53" t="str">
        <f t="shared" si="33"/>
        <v/>
      </c>
      <c r="AE2476" s="16"/>
      <c r="AF2476" s="17" t="str">
        <f t="shared" si="30"/>
        <v>#VALUE!</v>
      </c>
      <c r="AG2476" s="17" t="str">
        <f t="shared" si="22"/>
        <v>#N/A</v>
      </c>
      <c r="AH2476" s="17" t="str">
        <f t="shared" si="23"/>
        <v>#N/A</v>
      </c>
      <c r="AI2476" s="34">
        <f t="shared" si="24"/>
        <v>1</v>
      </c>
      <c r="AJ2476" s="18">
        <f t="shared" si="25"/>
        <v>8209.539</v>
      </c>
      <c r="AK2476" s="18">
        <f t="shared" si="26"/>
        <v>7981.49625</v>
      </c>
      <c r="AL2476" s="18">
        <f t="shared" si="27"/>
        <v>7753.4535</v>
      </c>
    </row>
    <row r="2477" ht="12.75" customHeight="1">
      <c r="A2477" s="1">
        <v>41786.0</v>
      </c>
      <c r="B2477" s="2">
        <v>826.05</v>
      </c>
      <c r="C2477" s="3">
        <v>9055.29</v>
      </c>
      <c r="D2477" s="2">
        <v>9056.0</v>
      </c>
      <c r="E2477" s="4"/>
      <c r="F2477" s="5">
        <f t="shared" si="1"/>
        <v>837.342</v>
      </c>
      <c r="G2477" s="6">
        <f t="shared" si="2"/>
        <v>1.025720423</v>
      </c>
      <c r="H2477" s="6">
        <f t="shared" si="3"/>
        <v>1.041349606</v>
      </c>
      <c r="I2477" s="5" t="b">
        <f t="shared" si="4"/>
        <v>0</v>
      </c>
      <c r="J2477" s="48">
        <f t="shared" si="5"/>
        <v>0</v>
      </c>
      <c r="K2477" s="4">
        <f t="shared" si="6"/>
        <v>15</v>
      </c>
      <c r="L2477" s="7">
        <f t="shared" si="7"/>
        <v>0.00007840720728</v>
      </c>
      <c r="M2477" s="50" t="b">
        <f t="shared" si="8"/>
        <v>0</v>
      </c>
      <c r="N2477" s="50" t="b">
        <f t="shared" si="9"/>
        <v>0</v>
      </c>
      <c r="O2477" s="50">
        <f t="shared" si="10"/>
        <v>-1</v>
      </c>
      <c r="P2477" s="4">
        <f t="shared" si="39"/>
        <v>297350</v>
      </c>
      <c r="Q2477" s="21">
        <f t="shared" si="31"/>
        <v>-3</v>
      </c>
      <c r="V2477" s="52"/>
      <c r="W2477" s="53" t="str">
        <f t="shared" si="33"/>
        <v/>
      </c>
      <c r="AE2477" s="16"/>
      <c r="AF2477" s="17" t="str">
        <f t="shared" si="30"/>
        <v>#VALUE!</v>
      </c>
      <c r="AG2477" s="17" t="str">
        <f t="shared" si="22"/>
        <v>#N/A</v>
      </c>
      <c r="AH2477" s="17" t="str">
        <f t="shared" si="23"/>
        <v>#N/A</v>
      </c>
      <c r="AI2477" s="34">
        <f t="shared" si="24"/>
        <v>1</v>
      </c>
      <c r="AJ2477" s="18">
        <f t="shared" si="25"/>
        <v>8149.761</v>
      </c>
      <c r="AK2477" s="18">
        <f t="shared" si="26"/>
        <v>7923.37875</v>
      </c>
      <c r="AL2477" s="18">
        <f t="shared" si="27"/>
        <v>7696.9965</v>
      </c>
    </row>
    <row r="2478" ht="12.75" customHeight="1">
      <c r="A2478" s="1">
        <v>41785.0</v>
      </c>
      <c r="B2478" s="2">
        <v>864.39</v>
      </c>
      <c r="C2478" s="3">
        <v>9036.12</v>
      </c>
      <c r="D2478" s="2">
        <v>9041.0</v>
      </c>
      <c r="E2478" s="4"/>
      <c r="F2478" s="5">
        <f t="shared" si="1"/>
        <v>828.57</v>
      </c>
      <c r="G2478" s="6">
        <f t="shared" si="2"/>
        <v>1.024352904</v>
      </c>
      <c r="H2478" s="6">
        <f t="shared" si="3"/>
        <v>1.037611818</v>
      </c>
      <c r="I2478" s="5" t="b">
        <f t="shared" si="4"/>
        <v>0</v>
      </c>
      <c r="J2478" s="48">
        <f t="shared" si="5"/>
        <v>0</v>
      </c>
      <c r="K2478" s="4">
        <f t="shared" si="6"/>
        <v>28</v>
      </c>
      <c r="L2478" s="7">
        <f t="shared" si="7"/>
        <v>0.0005400548023</v>
      </c>
      <c r="M2478" s="50" t="b">
        <f t="shared" si="8"/>
        <v>0</v>
      </c>
      <c r="N2478" s="50" t="b">
        <f t="shared" si="9"/>
        <v>0</v>
      </c>
      <c r="O2478" s="50">
        <f t="shared" si="10"/>
        <v>-1</v>
      </c>
      <c r="P2478" s="4">
        <f t="shared" si="39"/>
        <v>299600</v>
      </c>
      <c r="Q2478" s="21">
        <f t="shared" si="31"/>
        <v>-3</v>
      </c>
      <c r="V2478" s="52"/>
      <c r="W2478" s="53" t="str">
        <f t="shared" si="33"/>
        <v/>
      </c>
      <c r="AE2478" s="16"/>
      <c r="AF2478" s="17" t="str">
        <f t="shared" si="30"/>
        <v>#VALUE!</v>
      </c>
      <c r="AG2478" s="17" t="str">
        <f t="shared" si="22"/>
        <v>#N/A</v>
      </c>
      <c r="AH2478" s="17" t="str">
        <f t="shared" si="23"/>
        <v>#N/A</v>
      </c>
      <c r="AI2478" s="34">
        <f t="shared" si="24"/>
        <v>1</v>
      </c>
      <c r="AJ2478" s="18">
        <f t="shared" si="25"/>
        <v>8132.508</v>
      </c>
      <c r="AK2478" s="18">
        <f t="shared" si="26"/>
        <v>7906.605</v>
      </c>
      <c r="AL2478" s="18">
        <f t="shared" si="27"/>
        <v>7680.702</v>
      </c>
    </row>
    <row r="2479" ht="12.75" customHeight="1">
      <c r="A2479" s="1">
        <v>41782.0</v>
      </c>
      <c r="B2479" s="2">
        <v>961.14</v>
      </c>
      <c r="C2479" s="3">
        <v>9008.22</v>
      </c>
      <c r="D2479" s="2">
        <v>9013.0</v>
      </c>
      <c r="E2479" s="4"/>
      <c r="F2479" s="5">
        <f t="shared" si="1"/>
        <v>798.024</v>
      </c>
      <c r="G2479" s="6">
        <f t="shared" si="2"/>
        <v>1.022030586</v>
      </c>
      <c r="H2479" s="6">
        <f t="shared" si="3"/>
        <v>1.034353247</v>
      </c>
      <c r="I2479" s="5" t="b">
        <f t="shared" si="4"/>
        <v>0</v>
      </c>
      <c r="J2479" s="48">
        <f t="shared" si="5"/>
        <v>0</v>
      </c>
      <c r="K2479" s="4">
        <f t="shared" si="6"/>
        <v>54</v>
      </c>
      <c r="L2479" s="7">
        <f t="shared" si="7"/>
        <v>0.0005306264723</v>
      </c>
      <c r="M2479" s="50" t="b">
        <f t="shared" si="8"/>
        <v>0</v>
      </c>
      <c r="N2479" s="50" t="b">
        <f t="shared" si="9"/>
        <v>0</v>
      </c>
      <c r="O2479" s="50">
        <f t="shared" si="10"/>
        <v>1</v>
      </c>
      <c r="P2479" s="4">
        <f t="shared" si="39"/>
        <v>295400</v>
      </c>
      <c r="Q2479" s="21">
        <f t="shared" si="31"/>
        <v>3</v>
      </c>
      <c r="V2479" s="52"/>
      <c r="W2479" s="53" t="str">
        <f t="shared" si="33"/>
        <v/>
      </c>
      <c r="AE2479" s="16"/>
      <c r="AF2479" s="17" t="str">
        <f t="shared" si="30"/>
        <v>#VALUE!</v>
      </c>
      <c r="AG2479" s="17" t="str">
        <f t="shared" si="22"/>
        <v>#N/A</v>
      </c>
      <c r="AH2479" s="17" t="str">
        <f t="shared" si="23"/>
        <v>#N/A</v>
      </c>
      <c r="AI2479" s="34">
        <f t="shared" si="24"/>
        <v>1</v>
      </c>
      <c r="AJ2479" s="18">
        <f t="shared" si="25"/>
        <v>8107.398</v>
      </c>
      <c r="AK2479" s="18">
        <f t="shared" si="26"/>
        <v>7882.1925</v>
      </c>
      <c r="AL2479" s="18">
        <f t="shared" si="27"/>
        <v>7656.987</v>
      </c>
    </row>
    <row r="2480" ht="12.75" customHeight="1">
      <c r="A2480" s="1">
        <v>41781.0</v>
      </c>
      <c r="B2480" s="2">
        <v>862.9</v>
      </c>
      <c r="C2480" s="3">
        <v>8969.63</v>
      </c>
      <c r="D2480" s="2">
        <v>8959.0</v>
      </c>
      <c r="E2480" s="4"/>
      <c r="F2480" s="5">
        <f t="shared" si="1"/>
        <v>757.456</v>
      </c>
      <c r="G2480" s="6">
        <f t="shared" si="2"/>
        <v>1.018485479</v>
      </c>
      <c r="H2480" s="6">
        <f t="shared" si="3"/>
        <v>0.9295314479</v>
      </c>
      <c r="I2480" s="5" t="b">
        <f t="shared" si="4"/>
        <v>0</v>
      </c>
      <c r="J2480" s="48">
        <f t="shared" si="5"/>
        <v>0</v>
      </c>
      <c r="K2480" s="4">
        <f t="shared" si="6"/>
        <v>99</v>
      </c>
      <c r="L2480" s="7">
        <f t="shared" si="7"/>
        <v>-0.0011851102</v>
      </c>
      <c r="M2480" s="50" t="b">
        <f t="shared" si="8"/>
        <v>0</v>
      </c>
      <c r="N2480" s="50" t="b">
        <f t="shared" si="9"/>
        <v>0</v>
      </c>
      <c r="O2480" s="50">
        <f t="shared" si="10"/>
        <v>1</v>
      </c>
      <c r="P2480" s="4">
        <f t="shared" si="39"/>
        <v>287300</v>
      </c>
      <c r="Q2480" s="21">
        <f t="shared" si="31"/>
        <v>3</v>
      </c>
      <c r="V2480" s="52"/>
      <c r="W2480" s="53" t="str">
        <f t="shared" si="33"/>
        <v/>
      </c>
      <c r="AE2480" s="16"/>
      <c r="AF2480" s="17" t="str">
        <f t="shared" si="30"/>
        <v>#VALUE!</v>
      </c>
      <c r="AG2480" s="17" t="str">
        <f t="shared" si="22"/>
        <v>#N/A</v>
      </c>
      <c r="AH2480" s="17" t="str">
        <f t="shared" si="23"/>
        <v>#N/A</v>
      </c>
      <c r="AI2480" s="34">
        <f t="shared" si="24"/>
        <v>1</v>
      </c>
      <c r="AJ2480" s="18">
        <f t="shared" si="25"/>
        <v>8072.667</v>
      </c>
      <c r="AK2480" s="18">
        <f t="shared" si="26"/>
        <v>7848.42625</v>
      </c>
      <c r="AL2480" s="18">
        <f t="shared" si="27"/>
        <v>7624.1855</v>
      </c>
    </row>
    <row r="2481" ht="12.75" customHeight="1">
      <c r="A2481" s="1">
        <v>41780.0</v>
      </c>
      <c r="B2481" s="2">
        <v>672.23</v>
      </c>
      <c r="C2481" s="3">
        <v>8862.42</v>
      </c>
      <c r="D2481" s="2">
        <v>8860.0</v>
      </c>
      <c r="E2481" s="4"/>
      <c r="F2481" s="5">
        <f t="shared" si="1"/>
        <v>727.914</v>
      </c>
      <c r="G2481" s="6">
        <f t="shared" si="2"/>
        <v>1.007091522</v>
      </c>
      <c r="H2481" s="6">
        <f t="shared" si="3"/>
        <v>0.842729284</v>
      </c>
      <c r="I2481" s="5" t="b">
        <f t="shared" si="4"/>
        <v>0</v>
      </c>
      <c r="J2481" s="48">
        <f t="shared" si="5"/>
        <v>0</v>
      </c>
      <c r="K2481" s="4">
        <f t="shared" si="6"/>
        <v>-37</v>
      </c>
      <c r="L2481" s="7">
        <f t="shared" si="7"/>
        <v>-0.0002730631137</v>
      </c>
      <c r="M2481" s="50" t="b">
        <f t="shared" si="8"/>
        <v>0</v>
      </c>
      <c r="N2481" s="50" t="b">
        <f t="shared" si="9"/>
        <v>0</v>
      </c>
      <c r="O2481" s="50">
        <f t="shared" si="10"/>
        <v>-1</v>
      </c>
      <c r="P2481" s="4">
        <f t="shared" si="39"/>
        <v>302150</v>
      </c>
      <c r="Q2481" s="21">
        <f t="shared" si="31"/>
        <v>-3</v>
      </c>
      <c r="V2481" s="52"/>
      <c r="W2481" s="53" t="str">
        <f t="shared" si="33"/>
        <v/>
      </c>
      <c r="AE2481" s="16"/>
      <c r="AF2481" s="17" t="str">
        <f t="shared" si="30"/>
        <v>#VALUE!</v>
      </c>
      <c r="AG2481" s="17" t="str">
        <f t="shared" si="22"/>
        <v>#N/A</v>
      </c>
      <c r="AH2481" s="17" t="str">
        <f t="shared" si="23"/>
        <v>#N/A</v>
      </c>
      <c r="AI2481" s="34">
        <f t="shared" si="24"/>
        <v>1</v>
      </c>
      <c r="AJ2481" s="18">
        <f t="shared" si="25"/>
        <v>7976.178</v>
      </c>
      <c r="AK2481" s="18">
        <f t="shared" si="26"/>
        <v>7754.6175</v>
      </c>
      <c r="AL2481" s="18">
        <f t="shared" si="27"/>
        <v>7533.057</v>
      </c>
    </row>
    <row r="2482" ht="12.75" customHeight="1">
      <c r="A2482" s="1">
        <v>41779.0</v>
      </c>
      <c r="B2482" s="2">
        <v>782.19</v>
      </c>
      <c r="C2482" s="3">
        <v>8887.79</v>
      </c>
      <c r="D2482" s="2">
        <v>8897.0</v>
      </c>
      <c r="E2482" s="4"/>
      <c r="F2482" s="5">
        <f t="shared" si="1"/>
        <v>766.014</v>
      </c>
      <c r="G2482" s="6">
        <f t="shared" si="2"/>
        <v>1.010473125</v>
      </c>
      <c r="H2482" s="6">
        <f t="shared" si="3"/>
        <v>0.9251090221</v>
      </c>
      <c r="I2482" s="5" t="b">
        <f t="shared" si="4"/>
        <v>0</v>
      </c>
      <c r="J2482" s="48">
        <f t="shared" si="5"/>
        <v>0</v>
      </c>
      <c r="K2482" s="4">
        <f t="shared" si="6"/>
        <v>9</v>
      </c>
      <c r="L2482" s="7">
        <f t="shared" si="7"/>
        <v>0.001036253107</v>
      </c>
      <c r="M2482" s="50" t="b">
        <f t="shared" si="8"/>
        <v>0</v>
      </c>
      <c r="N2482" s="50" t="b">
        <f t="shared" si="9"/>
        <v>0</v>
      </c>
      <c r="O2482" s="50">
        <f t="shared" si="10"/>
        <v>-1</v>
      </c>
      <c r="P2482" s="4">
        <f t="shared" si="39"/>
        <v>296600</v>
      </c>
      <c r="Q2482" s="21">
        <f t="shared" si="31"/>
        <v>-3</v>
      </c>
      <c r="V2482" s="52"/>
      <c r="W2482" s="53" t="str">
        <f t="shared" si="33"/>
        <v/>
      </c>
      <c r="AE2482" s="16"/>
      <c r="AF2482" s="17" t="str">
        <f t="shared" si="30"/>
        <v>#VALUE!</v>
      </c>
      <c r="AG2482" s="17" t="str">
        <f t="shared" si="22"/>
        <v>#N/A</v>
      </c>
      <c r="AH2482" s="17" t="str">
        <f t="shared" si="23"/>
        <v>#N/A</v>
      </c>
      <c r="AI2482" s="34">
        <f t="shared" si="24"/>
        <v>1</v>
      </c>
      <c r="AJ2482" s="18">
        <f t="shared" si="25"/>
        <v>7999.011</v>
      </c>
      <c r="AK2482" s="18">
        <f t="shared" si="26"/>
        <v>7776.81625</v>
      </c>
      <c r="AL2482" s="18">
        <f t="shared" si="27"/>
        <v>7554.6215</v>
      </c>
    </row>
    <row r="2483" ht="12.75" customHeight="1">
      <c r="A2483" s="1">
        <v>41778.0</v>
      </c>
      <c r="B2483" s="2">
        <v>711.66</v>
      </c>
      <c r="C2483" s="3">
        <v>8899.9</v>
      </c>
      <c r="D2483" s="2">
        <v>8888.0</v>
      </c>
      <c r="E2483" s="4"/>
      <c r="F2483" s="5">
        <f t="shared" si="1"/>
        <v>784.476</v>
      </c>
      <c r="G2483" s="6">
        <f t="shared" si="2"/>
        <v>1.012546733</v>
      </c>
      <c r="H2483" s="6">
        <f t="shared" si="3"/>
        <v>0.9350081152</v>
      </c>
      <c r="I2483" s="5" t="b">
        <f t="shared" si="4"/>
        <v>0</v>
      </c>
      <c r="J2483" s="48">
        <f t="shared" si="5"/>
        <v>0</v>
      </c>
      <c r="K2483" s="4">
        <f t="shared" si="6"/>
        <v>12</v>
      </c>
      <c r="L2483" s="7">
        <f t="shared" si="7"/>
        <v>-0.001337093675</v>
      </c>
      <c r="M2483" s="50" t="b">
        <f t="shared" si="8"/>
        <v>0</v>
      </c>
      <c r="N2483" s="50" t="b">
        <f t="shared" si="9"/>
        <v>0</v>
      </c>
      <c r="O2483" s="50">
        <f t="shared" si="10"/>
        <v>1</v>
      </c>
      <c r="P2483" s="4">
        <f t="shared" si="39"/>
        <v>295250</v>
      </c>
      <c r="Q2483" s="21">
        <f t="shared" si="31"/>
        <v>3</v>
      </c>
      <c r="V2483" s="52"/>
      <c r="W2483" s="53" t="str">
        <f t="shared" si="33"/>
        <v/>
      </c>
      <c r="AE2483" s="16"/>
      <c r="AF2483" s="17" t="str">
        <f t="shared" si="30"/>
        <v>#VALUE!</v>
      </c>
      <c r="AG2483" s="17" t="str">
        <f t="shared" si="22"/>
        <v>#N/A</v>
      </c>
      <c r="AH2483" s="17" t="str">
        <f t="shared" si="23"/>
        <v>#N/A</v>
      </c>
      <c r="AI2483" s="34">
        <f t="shared" si="24"/>
        <v>1</v>
      </c>
      <c r="AJ2483" s="18">
        <f t="shared" si="25"/>
        <v>8009.91</v>
      </c>
      <c r="AK2483" s="18">
        <f t="shared" si="26"/>
        <v>7787.4125</v>
      </c>
      <c r="AL2483" s="18">
        <f t="shared" si="27"/>
        <v>7564.915</v>
      </c>
    </row>
    <row r="2484" ht="12.75" customHeight="1">
      <c r="A2484" s="1">
        <v>41775.0</v>
      </c>
      <c r="B2484" s="2">
        <v>758.3</v>
      </c>
      <c r="C2484" s="3">
        <v>8888.45</v>
      </c>
      <c r="D2484" s="2">
        <v>8876.0</v>
      </c>
      <c r="E2484" s="4"/>
      <c r="F2484" s="5">
        <f t="shared" si="1"/>
        <v>809.08</v>
      </c>
      <c r="G2484" s="6">
        <f t="shared" si="2"/>
        <v>1.01186358</v>
      </c>
      <c r="H2484" s="6">
        <f t="shared" si="3"/>
        <v>0.9326393373</v>
      </c>
      <c r="I2484" s="5" t="b">
        <f t="shared" si="4"/>
        <v>0</v>
      </c>
      <c r="J2484" s="48">
        <f t="shared" si="5"/>
        <v>0</v>
      </c>
      <c r="K2484" s="4">
        <f t="shared" si="6"/>
        <v>-1</v>
      </c>
      <c r="L2484" s="7">
        <f t="shared" si="7"/>
        <v>-0.001400694159</v>
      </c>
      <c r="M2484" s="50" t="b">
        <f t="shared" si="8"/>
        <v>0</v>
      </c>
      <c r="N2484" s="50" t="b">
        <f t="shared" si="9"/>
        <v>0</v>
      </c>
      <c r="O2484" s="50">
        <f t="shared" si="10"/>
        <v>1</v>
      </c>
      <c r="P2484" s="4">
        <f t="shared" si="39"/>
        <v>293450</v>
      </c>
      <c r="Q2484" s="21">
        <f t="shared" si="31"/>
        <v>3</v>
      </c>
      <c r="V2484" s="52"/>
      <c r="W2484" s="53" t="str">
        <f t="shared" si="33"/>
        <v/>
      </c>
      <c r="AE2484" s="16"/>
      <c r="AF2484" s="17" t="str">
        <f t="shared" si="30"/>
        <v>#VALUE!</v>
      </c>
      <c r="AG2484" s="17" t="str">
        <f t="shared" si="22"/>
        <v>#N/A</v>
      </c>
      <c r="AH2484" s="17" t="str">
        <f t="shared" si="23"/>
        <v>#N/A</v>
      </c>
      <c r="AI2484" s="34">
        <f t="shared" si="24"/>
        <v>1</v>
      </c>
      <c r="AJ2484" s="18">
        <f t="shared" si="25"/>
        <v>7999.605</v>
      </c>
      <c r="AK2484" s="18">
        <f t="shared" si="26"/>
        <v>7777.39375</v>
      </c>
      <c r="AL2484" s="18">
        <f t="shared" si="27"/>
        <v>7555.1825</v>
      </c>
    </row>
    <row r="2485" ht="12.75" customHeight="1">
      <c r="A2485" s="1">
        <v>41774.0</v>
      </c>
      <c r="B2485" s="2">
        <v>715.19</v>
      </c>
      <c r="C2485" s="3">
        <v>8880.65</v>
      </c>
      <c r="D2485" s="2">
        <v>8877.0</v>
      </c>
      <c r="E2485" s="4"/>
      <c r="F2485" s="5">
        <f t="shared" si="1"/>
        <v>844.708</v>
      </c>
      <c r="G2485" s="6">
        <f t="shared" si="2"/>
        <v>1.011613279</v>
      </c>
      <c r="H2485" s="6">
        <f t="shared" si="3"/>
        <v>0.9992885904</v>
      </c>
      <c r="I2485" s="5" t="b">
        <f t="shared" si="4"/>
        <v>0</v>
      </c>
      <c r="J2485" s="48">
        <f t="shared" si="5"/>
        <v>0</v>
      </c>
      <c r="K2485" s="4">
        <f t="shared" si="6"/>
        <v>-5</v>
      </c>
      <c r="L2485" s="7">
        <f t="shared" si="7"/>
        <v>-0.0004110059511</v>
      </c>
      <c r="M2485" s="50" t="b">
        <f t="shared" si="8"/>
        <v>0</v>
      </c>
      <c r="N2485" s="50" t="b">
        <f t="shared" si="9"/>
        <v>0</v>
      </c>
      <c r="O2485" s="50">
        <f t="shared" si="10"/>
        <v>-1</v>
      </c>
      <c r="P2485" s="4">
        <f t="shared" si="39"/>
        <v>293300</v>
      </c>
      <c r="Q2485" s="21">
        <f t="shared" si="31"/>
        <v>-3</v>
      </c>
      <c r="V2485" s="52"/>
      <c r="W2485" s="53" t="str">
        <f t="shared" si="33"/>
        <v/>
      </c>
      <c r="AE2485" s="16"/>
      <c r="AF2485" s="17" t="str">
        <f t="shared" si="30"/>
        <v>#VALUE!</v>
      </c>
      <c r="AG2485" s="17" t="str">
        <f t="shared" si="22"/>
        <v>#N/A</v>
      </c>
      <c r="AH2485" s="17" t="str">
        <f t="shared" si="23"/>
        <v>#N/A</v>
      </c>
      <c r="AI2485" s="34">
        <f t="shared" si="24"/>
        <v>1</v>
      </c>
      <c r="AJ2485" s="18">
        <f t="shared" si="25"/>
        <v>7992.585</v>
      </c>
      <c r="AK2485" s="18">
        <f t="shared" si="26"/>
        <v>7770.56875</v>
      </c>
      <c r="AL2485" s="18">
        <f t="shared" si="27"/>
        <v>7548.5525</v>
      </c>
    </row>
    <row r="2486" ht="12.75" customHeight="1">
      <c r="A2486" s="1">
        <v>41773.0</v>
      </c>
      <c r="B2486" s="2">
        <v>862.73</v>
      </c>
      <c r="C2486" s="3">
        <v>8875.16</v>
      </c>
      <c r="D2486" s="2">
        <v>8882.0</v>
      </c>
      <c r="E2486" s="4"/>
      <c r="F2486" s="5">
        <f t="shared" si="1"/>
        <v>900.918</v>
      </c>
      <c r="G2486" s="6">
        <f t="shared" si="2"/>
        <v>1.011681471</v>
      </c>
      <c r="H2486" s="6">
        <f t="shared" si="3"/>
        <v>1.062948334</v>
      </c>
      <c r="I2486" s="5" t="b">
        <f t="shared" si="4"/>
        <v>0</v>
      </c>
      <c r="J2486" s="48">
        <f t="shared" si="5"/>
        <v>0</v>
      </c>
      <c r="K2486" s="4">
        <f t="shared" si="6"/>
        <v>52</v>
      </c>
      <c r="L2486" s="7">
        <f t="shared" si="7"/>
        <v>0.0007706903312</v>
      </c>
      <c r="M2486" s="50" t="b">
        <f t="shared" si="8"/>
        <v>0</v>
      </c>
      <c r="N2486" s="50" t="b">
        <f t="shared" si="9"/>
        <v>0</v>
      </c>
      <c r="O2486" s="50">
        <f t="shared" si="10"/>
        <v>-1</v>
      </c>
      <c r="P2486" s="4">
        <f t="shared" si="39"/>
        <v>292550</v>
      </c>
      <c r="Q2486" s="21">
        <f t="shared" si="31"/>
        <v>-3</v>
      </c>
      <c r="V2486" s="52"/>
      <c r="W2486" s="53" t="str">
        <f t="shared" si="33"/>
        <v/>
      </c>
      <c r="AE2486" s="16"/>
      <c r="AF2486" s="17" t="str">
        <f t="shared" si="30"/>
        <v>#VALUE!</v>
      </c>
      <c r="AG2486" s="17" t="str">
        <f t="shared" si="22"/>
        <v>#N/A</v>
      </c>
      <c r="AH2486" s="17" t="str">
        <f t="shared" si="23"/>
        <v>#N/A</v>
      </c>
      <c r="AI2486" s="34">
        <f t="shared" si="24"/>
        <v>1</v>
      </c>
      <c r="AJ2486" s="18">
        <f t="shared" si="25"/>
        <v>7987.644</v>
      </c>
      <c r="AK2486" s="18">
        <f t="shared" si="26"/>
        <v>7765.765</v>
      </c>
      <c r="AL2486" s="18">
        <f t="shared" si="27"/>
        <v>7543.886</v>
      </c>
    </row>
    <row r="2487" ht="12.75" customHeight="1">
      <c r="A2487" s="1">
        <v>41772.0</v>
      </c>
      <c r="B2487" s="2">
        <v>874.5</v>
      </c>
      <c r="C2487" s="3">
        <v>8817.94</v>
      </c>
      <c r="D2487" s="2">
        <v>8830.0</v>
      </c>
      <c r="E2487" s="4"/>
      <c r="F2487" s="5">
        <f t="shared" si="1"/>
        <v>926.818</v>
      </c>
      <c r="G2487" s="6">
        <f t="shared" si="2"/>
        <v>1.005849721</v>
      </c>
      <c r="H2487" s="6">
        <f t="shared" si="3"/>
        <v>1.062303976</v>
      </c>
      <c r="I2487" s="5" t="b">
        <f t="shared" si="4"/>
        <v>0</v>
      </c>
      <c r="J2487" s="48">
        <f t="shared" si="5"/>
        <v>0</v>
      </c>
      <c r="K2487" s="4">
        <f t="shared" si="6"/>
        <v>9</v>
      </c>
      <c r="L2487" s="7">
        <f t="shared" si="7"/>
        <v>0.001367666371</v>
      </c>
      <c r="M2487" s="50" t="b">
        <f t="shared" si="8"/>
        <v>0</v>
      </c>
      <c r="N2487" s="50" t="b">
        <f t="shared" si="9"/>
        <v>0</v>
      </c>
      <c r="O2487" s="50">
        <f t="shared" si="10"/>
        <v>-1</v>
      </c>
      <c r="P2487" s="4">
        <f t="shared" si="39"/>
        <v>300350</v>
      </c>
      <c r="Q2487" s="21">
        <f t="shared" si="31"/>
        <v>-3</v>
      </c>
      <c r="V2487" s="52"/>
      <c r="W2487" s="53" t="str">
        <f t="shared" si="33"/>
        <v/>
      </c>
      <c r="AE2487" s="16"/>
      <c r="AF2487" s="17" t="str">
        <f t="shared" si="30"/>
        <v>#VALUE!</v>
      </c>
      <c r="AG2487" s="17" t="str">
        <f t="shared" si="22"/>
        <v>#N/A</v>
      </c>
      <c r="AH2487" s="17" t="str">
        <f t="shared" si="23"/>
        <v>#N/A</v>
      </c>
      <c r="AI2487" s="34">
        <f t="shared" si="24"/>
        <v>1</v>
      </c>
      <c r="AJ2487" s="18">
        <f t="shared" si="25"/>
        <v>7936.146</v>
      </c>
      <c r="AK2487" s="18">
        <f t="shared" si="26"/>
        <v>7715.6975</v>
      </c>
      <c r="AL2487" s="18">
        <f t="shared" si="27"/>
        <v>7495.249</v>
      </c>
    </row>
    <row r="2488" ht="12.75" customHeight="1">
      <c r="A2488" s="1">
        <v>41771.0</v>
      </c>
      <c r="B2488" s="2">
        <v>834.68</v>
      </c>
      <c r="C2488" s="3">
        <v>8808.61</v>
      </c>
      <c r="D2488" s="2">
        <v>8821.0</v>
      </c>
      <c r="E2488" s="4"/>
      <c r="F2488" s="5">
        <f t="shared" si="1"/>
        <v>953.062</v>
      </c>
      <c r="G2488" s="6">
        <f t="shared" si="2"/>
        <v>1.00545495</v>
      </c>
      <c r="H2488" s="6">
        <f t="shared" si="3"/>
        <v>1.074740172</v>
      </c>
      <c r="I2488" s="5" t="b">
        <f t="shared" si="4"/>
        <v>0</v>
      </c>
      <c r="J2488" s="48">
        <f t="shared" si="5"/>
        <v>0</v>
      </c>
      <c r="K2488" s="4">
        <f t="shared" si="6"/>
        <v>-21</v>
      </c>
      <c r="L2488" s="7">
        <f t="shared" si="7"/>
        <v>0.001406578336</v>
      </c>
      <c r="M2488" s="50" t="b">
        <f t="shared" si="8"/>
        <v>0</v>
      </c>
      <c r="N2488" s="50" t="b">
        <f t="shared" si="9"/>
        <v>0</v>
      </c>
      <c r="O2488" s="50">
        <f t="shared" si="10"/>
        <v>-1</v>
      </c>
      <c r="P2488" s="4">
        <f t="shared" si="39"/>
        <v>301700</v>
      </c>
      <c r="Q2488" s="21">
        <f t="shared" si="31"/>
        <v>-3</v>
      </c>
      <c r="V2488" s="52"/>
      <c r="W2488" s="53" t="str">
        <f t="shared" si="33"/>
        <v/>
      </c>
      <c r="AE2488" s="16"/>
      <c r="AF2488" s="17" t="str">
        <f t="shared" si="30"/>
        <v>#VALUE!</v>
      </c>
      <c r="AG2488" s="17" t="str">
        <f t="shared" si="22"/>
        <v>#N/A</v>
      </c>
      <c r="AH2488" s="17" t="str">
        <f t="shared" si="23"/>
        <v>#N/A</v>
      </c>
      <c r="AI2488" s="34">
        <f t="shared" si="24"/>
        <v>1</v>
      </c>
      <c r="AJ2488" s="18">
        <f t="shared" si="25"/>
        <v>7927.749</v>
      </c>
      <c r="AK2488" s="18">
        <f t="shared" si="26"/>
        <v>7707.53375</v>
      </c>
      <c r="AL2488" s="18">
        <f t="shared" si="27"/>
        <v>7487.3185</v>
      </c>
    </row>
    <row r="2489" ht="12.75" customHeight="1">
      <c r="A2489" s="1">
        <v>41768.0</v>
      </c>
      <c r="B2489" s="2">
        <v>936.44</v>
      </c>
      <c r="C2489" s="3">
        <v>8889.69</v>
      </c>
      <c r="D2489" s="2">
        <v>8842.0</v>
      </c>
      <c r="E2489" s="4"/>
      <c r="F2489" s="5">
        <f t="shared" si="1"/>
        <v>970.11</v>
      </c>
      <c r="G2489" s="6">
        <f t="shared" si="2"/>
        <v>1.015284872</v>
      </c>
      <c r="H2489" s="6">
        <f t="shared" si="3"/>
        <v>1.072342494</v>
      </c>
      <c r="I2489" s="5" t="b">
        <f t="shared" si="4"/>
        <v>0</v>
      </c>
      <c r="J2489" s="48">
        <f t="shared" si="5"/>
        <v>0</v>
      </c>
      <c r="K2489" s="4">
        <f t="shared" si="6"/>
        <v>-39</v>
      </c>
      <c r="L2489" s="7">
        <f t="shared" si="7"/>
        <v>-0.005364641512</v>
      </c>
      <c r="M2489" s="50" t="b">
        <f t="shared" si="8"/>
        <v>0</v>
      </c>
      <c r="N2489" s="50" t="b">
        <f t="shared" si="9"/>
        <v>0</v>
      </c>
      <c r="O2489" s="50">
        <f t="shared" si="10"/>
        <v>1</v>
      </c>
      <c r="P2489" s="4">
        <f t="shared" si="39"/>
        <v>304850</v>
      </c>
      <c r="Q2489" s="21">
        <f t="shared" si="31"/>
        <v>3</v>
      </c>
      <c r="V2489" s="52"/>
      <c r="W2489" s="53" t="str">
        <f t="shared" si="33"/>
        <v/>
      </c>
      <c r="AE2489" s="16"/>
      <c r="AF2489" s="17" t="str">
        <f t="shared" si="30"/>
        <v>#VALUE!</v>
      </c>
      <c r="AG2489" s="17" t="str">
        <f t="shared" si="22"/>
        <v>#N/A</v>
      </c>
      <c r="AH2489" s="17" t="str">
        <f t="shared" si="23"/>
        <v>#N/A</v>
      </c>
      <c r="AI2489" s="34">
        <f t="shared" si="24"/>
        <v>1</v>
      </c>
      <c r="AJ2489" s="18">
        <f t="shared" si="25"/>
        <v>8000.721</v>
      </c>
      <c r="AK2489" s="18">
        <f t="shared" si="26"/>
        <v>7778.47875</v>
      </c>
      <c r="AL2489" s="18">
        <f t="shared" si="27"/>
        <v>7556.2365</v>
      </c>
    </row>
    <row r="2490" ht="12.75" customHeight="1">
      <c r="A2490" s="1">
        <v>41767.0</v>
      </c>
      <c r="B2490" s="2">
        <v>996.24</v>
      </c>
      <c r="C2490" s="3">
        <v>8930.9</v>
      </c>
      <c r="D2490" s="2">
        <v>8881.0</v>
      </c>
      <c r="E2490" s="4"/>
      <c r="F2490" s="5">
        <f t="shared" si="1"/>
        <v>976.658</v>
      </c>
      <c r="G2490" s="6">
        <f t="shared" si="2"/>
        <v>1.020883635</v>
      </c>
      <c r="H2490" s="6">
        <f t="shared" si="3"/>
        <v>1.075104561</v>
      </c>
      <c r="I2490" s="5" t="b">
        <f t="shared" si="4"/>
        <v>0</v>
      </c>
      <c r="J2490" s="48">
        <f t="shared" si="5"/>
        <v>0</v>
      </c>
      <c r="K2490" s="4">
        <f t="shared" si="6"/>
        <v>41</v>
      </c>
      <c r="L2490" s="7">
        <f t="shared" si="7"/>
        <v>-0.005587342821</v>
      </c>
      <c r="M2490" s="50" t="b">
        <f t="shared" si="8"/>
        <v>0</v>
      </c>
      <c r="N2490" s="50" t="b">
        <f t="shared" si="9"/>
        <v>0</v>
      </c>
      <c r="O2490" s="50">
        <f t="shared" si="10"/>
        <v>1</v>
      </c>
      <c r="P2490" s="4">
        <f t="shared" si="39"/>
        <v>310700</v>
      </c>
      <c r="Q2490" s="21">
        <f t="shared" si="31"/>
        <v>3</v>
      </c>
      <c r="V2490" s="52"/>
      <c r="W2490" s="53" t="str">
        <f t="shared" si="33"/>
        <v/>
      </c>
      <c r="AE2490" s="16"/>
      <c r="AF2490" s="17" t="str">
        <f t="shared" si="30"/>
        <v>#VALUE!</v>
      </c>
      <c r="AG2490" s="17" t="str">
        <f t="shared" si="22"/>
        <v>#N/A</v>
      </c>
      <c r="AH2490" s="17" t="str">
        <f t="shared" si="23"/>
        <v>#N/A</v>
      </c>
      <c r="AI2490" s="34">
        <f t="shared" si="24"/>
        <v>1</v>
      </c>
      <c r="AJ2490" s="18">
        <f t="shared" si="25"/>
        <v>8037.81</v>
      </c>
      <c r="AK2490" s="18">
        <f t="shared" si="26"/>
        <v>7814.5375</v>
      </c>
      <c r="AL2490" s="18">
        <f t="shared" si="27"/>
        <v>7591.265</v>
      </c>
    </row>
    <row r="2491" ht="12.75" customHeight="1">
      <c r="A2491" s="1">
        <v>41766.0</v>
      </c>
      <c r="B2491" s="2">
        <v>992.23</v>
      </c>
      <c r="C2491" s="3">
        <v>8893.22</v>
      </c>
      <c r="D2491" s="2">
        <v>8840.0</v>
      </c>
      <c r="E2491" s="4"/>
      <c r="F2491" s="5">
        <f t="shared" si="1"/>
        <v>993.266</v>
      </c>
      <c r="G2491" s="6">
        <f t="shared" si="2"/>
        <v>1.017621341</v>
      </c>
      <c r="H2491" s="6">
        <f t="shared" si="3"/>
        <v>1.157960316</v>
      </c>
      <c r="I2491" s="5" t="b">
        <f t="shared" si="4"/>
        <v>0</v>
      </c>
      <c r="J2491" s="48">
        <f t="shared" si="5"/>
        <v>0</v>
      </c>
      <c r="K2491" s="4">
        <f t="shared" si="6"/>
        <v>-45</v>
      </c>
      <c r="L2491" s="7">
        <f t="shared" si="7"/>
        <v>-0.005984334133</v>
      </c>
      <c r="M2491" s="50" t="b">
        <f t="shared" si="8"/>
        <v>0</v>
      </c>
      <c r="N2491" s="50" t="b">
        <f t="shared" si="9"/>
        <v>0</v>
      </c>
      <c r="O2491" s="50">
        <f t="shared" si="10"/>
        <v>1</v>
      </c>
      <c r="P2491" s="4">
        <f t="shared" si="39"/>
        <v>304550</v>
      </c>
      <c r="Q2491" s="21">
        <f t="shared" si="31"/>
        <v>3</v>
      </c>
      <c r="V2491" s="52"/>
      <c r="W2491" s="53" t="str">
        <f t="shared" si="33"/>
        <v/>
      </c>
      <c r="AE2491" s="16"/>
      <c r="AF2491" s="17" t="str">
        <f t="shared" si="30"/>
        <v>#VALUE!</v>
      </c>
      <c r="AG2491" s="17" t="str">
        <f t="shared" si="22"/>
        <v>#N/A</v>
      </c>
      <c r="AH2491" s="17" t="str">
        <f t="shared" si="23"/>
        <v>#N/A</v>
      </c>
      <c r="AI2491" s="34">
        <f t="shared" si="24"/>
        <v>1</v>
      </c>
      <c r="AJ2491" s="18">
        <f t="shared" si="25"/>
        <v>8003.898</v>
      </c>
      <c r="AK2491" s="18">
        <f t="shared" si="26"/>
        <v>7781.5675</v>
      </c>
      <c r="AL2491" s="18">
        <f t="shared" si="27"/>
        <v>7559.237</v>
      </c>
    </row>
    <row r="2492" ht="12.75" customHeight="1">
      <c r="A2492" s="1">
        <v>41765.0</v>
      </c>
      <c r="B2492" s="2">
        <v>1005.72</v>
      </c>
      <c r="C2492" s="3">
        <v>8912.39</v>
      </c>
      <c r="D2492" s="2">
        <v>8885.0</v>
      </c>
      <c r="E2492" s="4"/>
      <c r="F2492" s="5">
        <f t="shared" si="1"/>
        <v>978.82</v>
      </c>
      <c r="G2492" s="6">
        <f t="shared" si="2"/>
        <v>1.020799717</v>
      </c>
      <c r="H2492" s="6">
        <f t="shared" si="3"/>
        <v>1.158659782</v>
      </c>
      <c r="I2492" s="5" t="b">
        <f t="shared" si="4"/>
        <v>0</v>
      </c>
      <c r="J2492" s="48">
        <f t="shared" si="5"/>
        <v>0</v>
      </c>
      <c r="K2492" s="4">
        <f t="shared" si="6"/>
        <v>58</v>
      </c>
      <c r="L2492" s="7">
        <f t="shared" si="7"/>
        <v>-0.003073249712</v>
      </c>
      <c r="M2492" s="50" t="b">
        <f t="shared" si="8"/>
        <v>0</v>
      </c>
      <c r="N2492" s="50" t="b">
        <f t="shared" si="9"/>
        <v>0</v>
      </c>
      <c r="O2492" s="50">
        <f t="shared" si="10"/>
        <v>1</v>
      </c>
      <c r="P2492" s="4">
        <f t="shared" si="39"/>
        <v>311300</v>
      </c>
      <c r="Q2492" s="21">
        <f t="shared" si="31"/>
        <v>3</v>
      </c>
      <c r="V2492" s="52"/>
      <c r="W2492" s="53" t="str">
        <f t="shared" si="33"/>
        <v/>
      </c>
      <c r="AE2492" s="16"/>
      <c r="AF2492" s="17" t="str">
        <f t="shared" si="30"/>
        <v>#VALUE!</v>
      </c>
      <c r="AG2492" s="17" t="str">
        <f t="shared" si="22"/>
        <v>#N/A</v>
      </c>
      <c r="AH2492" s="17" t="str">
        <f t="shared" si="23"/>
        <v>#N/A</v>
      </c>
      <c r="AI2492" s="34">
        <f t="shared" si="24"/>
        <v>1</v>
      </c>
      <c r="AJ2492" s="18">
        <f t="shared" si="25"/>
        <v>8021.151</v>
      </c>
      <c r="AK2492" s="18">
        <f t="shared" si="26"/>
        <v>7798.34125</v>
      </c>
      <c r="AL2492" s="18">
        <f t="shared" si="27"/>
        <v>7575.5315</v>
      </c>
    </row>
    <row r="2493" ht="12.75" customHeight="1">
      <c r="A2493" s="1">
        <v>41764.0</v>
      </c>
      <c r="B2493" s="2">
        <v>919.92</v>
      </c>
      <c r="C2493" s="3">
        <v>8870.43</v>
      </c>
      <c r="D2493" s="2">
        <v>8827.0</v>
      </c>
      <c r="E2493" s="4"/>
      <c r="F2493" s="5">
        <f t="shared" si="1"/>
        <v>971.964</v>
      </c>
      <c r="G2493" s="6">
        <f t="shared" si="2"/>
        <v>1.017161445</v>
      </c>
      <c r="H2493" s="6">
        <f t="shared" si="3"/>
        <v>1.158979546</v>
      </c>
      <c r="I2493" s="5" t="b">
        <f t="shared" si="4"/>
        <v>0</v>
      </c>
      <c r="J2493" s="48">
        <f t="shared" si="5"/>
        <v>0</v>
      </c>
      <c r="K2493" s="4">
        <f t="shared" si="6"/>
        <v>-14</v>
      </c>
      <c r="L2493" s="7">
        <f t="shared" si="7"/>
        <v>-0.004896042244</v>
      </c>
      <c r="M2493" s="50" t="b">
        <f t="shared" si="8"/>
        <v>0</v>
      </c>
      <c r="N2493" s="50" t="b">
        <f t="shared" si="9"/>
        <v>0</v>
      </c>
      <c r="O2493" s="50">
        <f t="shared" si="10"/>
        <v>1</v>
      </c>
      <c r="P2493" s="4">
        <f t="shared" si="39"/>
        <v>302600</v>
      </c>
      <c r="Q2493" s="21">
        <f t="shared" si="31"/>
        <v>3</v>
      </c>
      <c r="V2493" s="52"/>
      <c r="W2493" s="53" t="str">
        <f t="shared" si="33"/>
        <v/>
      </c>
      <c r="AE2493" s="16"/>
      <c r="AF2493" s="17" t="str">
        <f t="shared" si="30"/>
        <v>#VALUE!</v>
      </c>
      <c r="AG2493" s="17" t="str">
        <f t="shared" si="22"/>
        <v>#N/A</v>
      </c>
      <c r="AH2493" s="17" t="str">
        <f t="shared" si="23"/>
        <v>#N/A</v>
      </c>
      <c r="AI2493" s="34">
        <f t="shared" si="24"/>
        <v>1</v>
      </c>
      <c r="AJ2493" s="18">
        <f t="shared" si="25"/>
        <v>7983.387</v>
      </c>
      <c r="AK2493" s="18">
        <f t="shared" si="26"/>
        <v>7761.62625</v>
      </c>
      <c r="AL2493" s="18">
        <f t="shared" si="27"/>
        <v>7539.8655</v>
      </c>
    </row>
    <row r="2494" ht="12.75" customHeight="1">
      <c r="A2494" s="1">
        <v>41761.0</v>
      </c>
      <c r="B2494" s="2">
        <v>969.18</v>
      </c>
      <c r="C2494" s="3">
        <v>8867.32</v>
      </c>
      <c r="D2494" s="2">
        <v>8841.0</v>
      </c>
      <c r="E2494" s="4"/>
      <c r="F2494" s="5">
        <f t="shared" si="1"/>
        <v>1056.074</v>
      </c>
      <c r="G2494" s="6">
        <f t="shared" si="2"/>
        <v>1.017983711</v>
      </c>
      <c r="H2494" s="6">
        <f t="shared" si="3"/>
        <v>1.42869552</v>
      </c>
      <c r="I2494" s="5" t="b">
        <f t="shared" si="4"/>
        <v>0</v>
      </c>
      <c r="J2494" s="48">
        <f t="shared" si="5"/>
        <v>0</v>
      </c>
      <c r="K2494" s="4">
        <f t="shared" si="6"/>
        <v>83</v>
      </c>
      <c r="L2494" s="7">
        <f t="shared" si="7"/>
        <v>-0.002968202343</v>
      </c>
      <c r="M2494" s="50" t="b">
        <f t="shared" si="8"/>
        <v>0</v>
      </c>
      <c r="N2494" s="50" t="b">
        <f t="shared" si="9"/>
        <v>0</v>
      </c>
      <c r="O2494" s="50">
        <f t="shared" si="10"/>
        <v>1</v>
      </c>
      <c r="P2494" s="4">
        <f t="shared" si="39"/>
        <v>304700</v>
      </c>
      <c r="Q2494" s="21">
        <f t="shared" si="31"/>
        <v>3</v>
      </c>
      <c r="V2494" s="52"/>
      <c r="W2494" s="53" t="str">
        <f t="shared" si="33"/>
        <v/>
      </c>
      <c r="AE2494" s="16"/>
      <c r="AF2494" s="17" t="str">
        <f t="shared" si="30"/>
        <v>#VALUE!</v>
      </c>
      <c r="AG2494" s="17" t="str">
        <f t="shared" si="22"/>
        <v>#N/A</v>
      </c>
      <c r="AH2494" s="17" t="str">
        <f t="shared" si="23"/>
        <v>#N/A</v>
      </c>
      <c r="AI2494" s="34">
        <f t="shared" si="24"/>
        <v>1</v>
      </c>
      <c r="AJ2494" s="18">
        <f t="shared" si="25"/>
        <v>7980.588</v>
      </c>
      <c r="AK2494" s="18">
        <f t="shared" si="26"/>
        <v>7758.905</v>
      </c>
      <c r="AL2494" s="18">
        <f t="shared" si="27"/>
        <v>7537.222</v>
      </c>
    </row>
    <row r="2495" ht="12.75" customHeight="1">
      <c r="A2495" s="1">
        <v>41759.0</v>
      </c>
      <c r="B2495" s="2">
        <v>1079.28</v>
      </c>
      <c r="C2495" s="3">
        <v>8791.44</v>
      </c>
      <c r="D2495" s="2">
        <v>8758.0</v>
      </c>
      <c r="E2495" s="4"/>
      <c r="F2495" s="5">
        <f t="shared" si="1"/>
        <v>1052.086</v>
      </c>
      <c r="G2495" s="6">
        <f t="shared" si="2"/>
        <v>1.010054775</v>
      </c>
      <c r="H2495" s="6">
        <f t="shared" si="3"/>
        <v>1.428127515</v>
      </c>
      <c r="I2495" s="5" t="b">
        <f t="shared" si="4"/>
        <v>0</v>
      </c>
      <c r="J2495" s="48">
        <f t="shared" si="5"/>
        <v>0</v>
      </c>
      <c r="K2495" s="4">
        <f t="shared" si="6"/>
        <v>-82</v>
      </c>
      <c r="L2495" s="7">
        <f t="shared" si="7"/>
        <v>-0.003803699963</v>
      </c>
      <c r="M2495" s="50" t="b">
        <f t="shared" si="8"/>
        <v>0</v>
      </c>
      <c r="N2495" s="50" t="b">
        <f t="shared" si="9"/>
        <v>0</v>
      </c>
      <c r="O2495" s="50">
        <f t="shared" si="10"/>
        <v>1</v>
      </c>
      <c r="P2495" s="4">
        <f t="shared" si="39"/>
        <v>292250</v>
      </c>
      <c r="Q2495" s="21">
        <f t="shared" si="31"/>
        <v>3</v>
      </c>
      <c r="V2495" s="52"/>
      <c r="W2495" s="53" t="str">
        <f t="shared" si="33"/>
        <v/>
      </c>
      <c r="AE2495" s="16"/>
      <c r="AF2495" s="17" t="str">
        <f t="shared" si="30"/>
        <v>#VALUE!</v>
      </c>
      <c r="AG2495" s="17" t="str">
        <f t="shared" si="22"/>
        <v>#N/A</v>
      </c>
      <c r="AH2495" s="17" t="str">
        <f t="shared" si="23"/>
        <v>#N/A</v>
      </c>
      <c r="AI2495" s="34">
        <f t="shared" si="24"/>
        <v>1</v>
      </c>
      <c r="AJ2495" s="18">
        <f t="shared" si="25"/>
        <v>7912.296</v>
      </c>
      <c r="AK2495" s="18">
        <f t="shared" si="26"/>
        <v>7692.51</v>
      </c>
      <c r="AL2495" s="18">
        <f t="shared" si="27"/>
        <v>7472.724</v>
      </c>
    </row>
    <row r="2496" ht="12.75" customHeight="1">
      <c r="A2496" s="1">
        <v>41758.0</v>
      </c>
      <c r="B2496" s="2">
        <v>920.0</v>
      </c>
      <c r="C2496" s="3">
        <v>8872.11</v>
      </c>
      <c r="D2496" s="2">
        <v>8840.0</v>
      </c>
      <c r="E2496" s="4"/>
      <c r="F2496" s="5">
        <f t="shared" si="1"/>
        <v>1044.574</v>
      </c>
      <c r="G2496" s="6">
        <f t="shared" si="2"/>
        <v>1.019700108</v>
      </c>
      <c r="H2496" s="6">
        <f t="shared" si="3"/>
        <v>1.434574501</v>
      </c>
      <c r="I2496" s="5" t="b">
        <f t="shared" si="4"/>
        <v>0</v>
      </c>
      <c r="J2496" s="48">
        <f t="shared" si="5"/>
        <v>0</v>
      </c>
      <c r="K2496" s="4">
        <f t="shared" si="6"/>
        <v>21</v>
      </c>
      <c r="L2496" s="7">
        <f t="shared" si="7"/>
        <v>-0.003619206705</v>
      </c>
      <c r="M2496" s="50" t="b">
        <f t="shared" si="8"/>
        <v>0</v>
      </c>
      <c r="N2496" s="50" t="b">
        <f t="shared" si="9"/>
        <v>0</v>
      </c>
      <c r="O2496" s="50">
        <f t="shared" si="10"/>
        <v>1</v>
      </c>
      <c r="P2496" s="4">
        <f t="shared" si="39"/>
        <v>304550</v>
      </c>
      <c r="Q2496" s="21">
        <f t="shared" si="31"/>
        <v>3</v>
      </c>
      <c r="V2496" s="52"/>
      <c r="W2496" s="53" t="str">
        <f t="shared" si="33"/>
        <v/>
      </c>
      <c r="AE2496" s="16"/>
      <c r="AF2496" s="17" t="str">
        <f t="shared" si="30"/>
        <v>#VALUE!</v>
      </c>
      <c r="AG2496" s="17" t="str">
        <f t="shared" si="22"/>
        <v>#N/A</v>
      </c>
      <c r="AH2496" s="17" t="str">
        <f t="shared" si="23"/>
        <v>#N/A</v>
      </c>
      <c r="AI2496" s="34">
        <f t="shared" si="24"/>
        <v>1</v>
      </c>
      <c r="AJ2496" s="18">
        <f t="shared" si="25"/>
        <v>7984.899</v>
      </c>
      <c r="AK2496" s="18">
        <f t="shared" si="26"/>
        <v>7763.09625</v>
      </c>
      <c r="AL2496" s="18">
        <f t="shared" si="27"/>
        <v>7541.2935</v>
      </c>
    </row>
    <row r="2497" ht="12.75" customHeight="1">
      <c r="A2497" s="1">
        <v>41757.0</v>
      </c>
      <c r="B2497" s="2">
        <v>971.44</v>
      </c>
      <c r="C2497" s="3">
        <v>8809.71</v>
      </c>
      <c r="D2497" s="2">
        <v>8819.0</v>
      </c>
      <c r="E2497" s="4"/>
      <c r="F2497" s="5">
        <f t="shared" si="1"/>
        <v>1034.434</v>
      </c>
      <c r="G2497" s="6">
        <f t="shared" si="2"/>
        <v>1.013065836</v>
      </c>
      <c r="H2497" s="6">
        <f t="shared" si="3"/>
        <v>1.435693573</v>
      </c>
      <c r="I2497" s="5" t="b">
        <f t="shared" si="4"/>
        <v>0</v>
      </c>
      <c r="J2497" s="48">
        <f t="shared" si="5"/>
        <v>0</v>
      </c>
      <c r="K2497" s="4">
        <f t="shared" si="6"/>
        <v>69</v>
      </c>
      <c r="L2497" s="7">
        <f t="shared" si="7"/>
        <v>0.001054518253</v>
      </c>
      <c r="M2497" s="50" t="b">
        <f t="shared" si="8"/>
        <v>0</v>
      </c>
      <c r="N2497" s="50" t="b">
        <f t="shared" si="9"/>
        <v>0</v>
      </c>
      <c r="O2497" s="50">
        <f t="shared" si="10"/>
        <v>-1</v>
      </c>
      <c r="P2497" s="4">
        <f t="shared" si="39"/>
        <v>307700</v>
      </c>
      <c r="Q2497" s="21">
        <f t="shared" si="31"/>
        <v>-3</v>
      </c>
      <c r="V2497" s="52"/>
      <c r="W2497" s="53" t="str">
        <f t="shared" si="33"/>
        <v/>
      </c>
      <c r="AE2497" s="16"/>
      <c r="AF2497" s="17" t="str">
        <f t="shared" si="30"/>
        <v>#VALUE!</v>
      </c>
      <c r="AG2497" s="17" t="str">
        <f t="shared" si="22"/>
        <v>#N/A</v>
      </c>
      <c r="AH2497" s="17" t="str">
        <f t="shared" si="23"/>
        <v>#N/A</v>
      </c>
      <c r="AI2497" s="34">
        <f t="shared" si="24"/>
        <v>1</v>
      </c>
      <c r="AJ2497" s="18">
        <f t="shared" si="25"/>
        <v>7928.739</v>
      </c>
      <c r="AK2497" s="18">
        <f t="shared" si="26"/>
        <v>7708.49625</v>
      </c>
      <c r="AL2497" s="18">
        <f t="shared" si="27"/>
        <v>7488.2535</v>
      </c>
    </row>
    <row r="2498" ht="12.75" customHeight="1">
      <c r="A2498" s="1">
        <v>41754.0</v>
      </c>
      <c r="B2498" s="2">
        <v>1340.47</v>
      </c>
      <c r="C2498" s="3">
        <v>8774.12</v>
      </c>
      <c r="D2498" s="2">
        <v>8750.0</v>
      </c>
      <c r="E2498" s="4"/>
      <c r="F2498" s="5">
        <f t="shared" si="1"/>
        <v>971.598</v>
      </c>
      <c r="G2498" s="6">
        <f t="shared" si="2"/>
        <v>1.009329924</v>
      </c>
      <c r="H2498" s="6">
        <f t="shared" si="3"/>
        <v>1.43717743</v>
      </c>
      <c r="I2498" s="5" t="b">
        <f t="shared" si="4"/>
        <v>0</v>
      </c>
      <c r="J2498" s="48">
        <f t="shared" si="5"/>
        <v>0</v>
      </c>
      <c r="K2498" s="4">
        <f t="shared" si="6"/>
        <v>-187</v>
      </c>
      <c r="L2498" s="7">
        <f t="shared" si="7"/>
        <v>-0.002748993631</v>
      </c>
      <c r="M2498" s="50" t="b">
        <f t="shared" si="8"/>
        <v>0</v>
      </c>
      <c r="N2498" s="50" t="b">
        <f t="shared" si="9"/>
        <v>0</v>
      </c>
      <c r="O2498" s="50">
        <f t="shared" si="10"/>
        <v>1</v>
      </c>
      <c r="P2498" s="4">
        <f t="shared" si="39"/>
        <v>297350</v>
      </c>
      <c r="Q2498" s="21">
        <f t="shared" si="31"/>
        <v>3</v>
      </c>
      <c r="V2498" s="52"/>
      <c r="W2498" s="53" t="str">
        <f t="shared" si="33"/>
        <v/>
      </c>
      <c r="AE2498" s="16"/>
      <c r="AF2498" s="17" t="str">
        <f t="shared" si="30"/>
        <v>#VALUE!</v>
      </c>
      <c r="AG2498" s="17" t="str">
        <f t="shared" si="22"/>
        <v>#N/A</v>
      </c>
      <c r="AH2498" s="17" t="str">
        <f t="shared" si="23"/>
        <v>#N/A</v>
      </c>
      <c r="AI2498" s="34">
        <f t="shared" si="24"/>
        <v>1</v>
      </c>
      <c r="AJ2498" s="18">
        <f t="shared" si="25"/>
        <v>7896.708</v>
      </c>
      <c r="AK2498" s="18">
        <f t="shared" si="26"/>
        <v>7677.355</v>
      </c>
      <c r="AL2498" s="18">
        <f t="shared" si="27"/>
        <v>7458.002</v>
      </c>
    </row>
    <row r="2499" ht="12.75" customHeight="1">
      <c r="A2499" s="1">
        <v>41753.0</v>
      </c>
      <c r="B2499" s="2">
        <v>949.24</v>
      </c>
      <c r="C2499" s="3">
        <v>8945.45</v>
      </c>
      <c r="D2499" s="2">
        <v>8937.0</v>
      </c>
      <c r="E2499" s="4"/>
      <c r="F2499" s="5">
        <f t="shared" si="1"/>
        <v>844.016</v>
      </c>
      <c r="G2499" s="6">
        <f t="shared" si="2"/>
        <v>1.029382689</v>
      </c>
      <c r="H2499" s="6">
        <f t="shared" si="3"/>
        <v>1.122504195</v>
      </c>
      <c r="I2499" s="5" t="b">
        <f t="shared" si="4"/>
        <v>0</v>
      </c>
      <c r="J2499" s="48">
        <f t="shared" si="5"/>
        <v>0</v>
      </c>
      <c r="K2499" s="4">
        <f t="shared" si="6"/>
        <v>15</v>
      </c>
      <c r="L2499" s="7">
        <f t="shared" si="7"/>
        <v>-0.0009446143011</v>
      </c>
      <c r="M2499" s="50" t="b">
        <f t="shared" si="8"/>
        <v>0</v>
      </c>
      <c r="N2499" s="50" t="b">
        <f t="shared" si="9"/>
        <v>0</v>
      </c>
      <c r="O2499" s="50">
        <f t="shared" si="10"/>
        <v>1</v>
      </c>
      <c r="P2499" s="4">
        <f t="shared" si="39"/>
        <v>334750</v>
      </c>
      <c r="Q2499" s="21">
        <f t="shared" si="31"/>
        <v>4</v>
      </c>
      <c r="V2499" s="52"/>
      <c r="W2499" s="53" t="str">
        <f t="shared" si="33"/>
        <v/>
      </c>
      <c r="AE2499" s="16"/>
      <c r="AF2499" s="17" t="str">
        <f t="shared" si="30"/>
        <v>#VALUE!</v>
      </c>
      <c r="AG2499" s="17" t="str">
        <f t="shared" si="22"/>
        <v>#N/A</v>
      </c>
      <c r="AH2499" s="17" t="str">
        <f t="shared" si="23"/>
        <v>#N/A</v>
      </c>
      <c r="AI2499" s="34">
        <f t="shared" si="24"/>
        <v>1</v>
      </c>
      <c r="AJ2499" s="18">
        <f t="shared" si="25"/>
        <v>8050.905</v>
      </c>
      <c r="AK2499" s="18">
        <f t="shared" si="26"/>
        <v>7827.26875</v>
      </c>
      <c r="AL2499" s="18">
        <f t="shared" si="27"/>
        <v>7603.6325</v>
      </c>
    </row>
    <row r="2500" ht="12.75" customHeight="1">
      <c r="A2500" s="1">
        <v>41752.0</v>
      </c>
      <c r="B2500" s="2">
        <v>1041.72</v>
      </c>
      <c r="C2500" s="3">
        <v>8956.92</v>
      </c>
      <c r="D2500" s="2">
        <v>8922.0</v>
      </c>
      <c r="E2500" s="4"/>
      <c r="F2500" s="5">
        <f t="shared" si="1"/>
        <v>844.022</v>
      </c>
      <c r="G2500" s="6">
        <f t="shared" si="2"/>
        <v>1.031343235</v>
      </c>
      <c r="H2500" s="6">
        <f t="shared" si="3"/>
        <v>1.122247828</v>
      </c>
      <c r="I2500" s="5" t="b">
        <f t="shared" si="4"/>
        <v>0</v>
      </c>
      <c r="J2500" s="48">
        <f t="shared" si="5"/>
        <v>0</v>
      </c>
      <c r="K2500" s="4">
        <f t="shared" si="6"/>
        <v>-28</v>
      </c>
      <c r="L2500" s="7">
        <f t="shared" si="7"/>
        <v>-0.003898661593</v>
      </c>
      <c r="M2500" s="50" t="b">
        <f t="shared" si="8"/>
        <v>0</v>
      </c>
      <c r="N2500" s="50" t="b">
        <f t="shared" si="9"/>
        <v>0</v>
      </c>
      <c r="O2500" s="50">
        <f t="shared" si="10"/>
        <v>1</v>
      </c>
      <c r="P2500" s="4">
        <f t="shared" si="39"/>
        <v>331750</v>
      </c>
      <c r="Q2500" s="21">
        <f t="shared" si="31"/>
        <v>4</v>
      </c>
      <c r="V2500" s="52"/>
      <c r="W2500" s="53" t="str">
        <f t="shared" si="33"/>
        <v/>
      </c>
      <c r="AE2500" s="16"/>
      <c r="AF2500" s="17" t="str">
        <f t="shared" si="30"/>
        <v>#VALUE!</v>
      </c>
      <c r="AG2500" s="17" t="str">
        <f t="shared" si="22"/>
        <v>#N/A</v>
      </c>
      <c r="AH2500" s="17" t="str">
        <f t="shared" si="23"/>
        <v>#N/A</v>
      </c>
      <c r="AI2500" s="34">
        <f t="shared" si="24"/>
        <v>1</v>
      </c>
      <c r="AJ2500" s="18">
        <f t="shared" si="25"/>
        <v>8061.228</v>
      </c>
      <c r="AK2500" s="18">
        <f t="shared" si="26"/>
        <v>7837.305</v>
      </c>
      <c r="AL2500" s="18">
        <f t="shared" si="27"/>
        <v>7613.382</v>
      </c>
    </row>
    <row r="2501" ht="12.75" customHeight="1">
      <c r="A2501" s="1">
        <v>41751.0</v>
      </c>
      <c r="B2501" s="2">
        <v>869.3</v>
      </c>
      <c r="C2501" s="3">
        <v>8974.71</v>
      </c>
      <c r="D2501" s="2">
        <v>8950.0</v>
      </c>
      <c r="E2501" s="4"/>
      <c r="F2501" s="5">
        <f t="shared" si="1"/>
        <v>823.93</v>
      </c>
      <c r="G2501" s="6">
        <f t="shared" si="2"/>
        <v>1.034107921</v>
      </c>
      <c r="H2501" s="6">
        <f t="shared" si="3"/>
        <v>1.024467447</v>
      </c>
      <c r="I2501" s="5" t="b">
        <f t="shared" si="4"/>
        <v>0</v>
      </c>
      <c r="J2501" s="48">
        <f t="shared" si="5"/>
        <v>0</v>
      </c>
      <c r="K2501" s="4">
        <f t="shared" si="6"/>
        <v>27</v>
      </c>
      <c r="L2501" s="7">
        <f t="shared" si="7"/>
        <v>-0.002753292307</v>
      </c>
      <c r="M2501" s="50" t="b">
        <f t="shared" si="8"/>
        <v>0</v>
      </c>
      <c r="N2501" s="50" t="b">
        <f t="shared" si="9"/>
        <v>0</v>
      </c>
      <c r="O2501" s="50">
        <f t="shared" si="10"/>
        <v>1</v>
      </c>
      <c r="P2501" s="4">
        <f t="shared" si="39"/>
        <v>337350</v>
      </c>
      <c r="Q2501" s="21">
        <f t="shared" si="31"/>
        <v>4</v>
      </c>
      <c r="V2501" s="52"/>
      <c r="W2501" s="53" t="str">
        <f t="shared" si="33"/>
        <v/>
      </c>
      <c r="AE2501" s="16"/>
      <c r="AF2501" s="17" t="str">
        <f t="shared" si="30"/>
        <v>#VALUE!</v>
      </c>
      <c r="AG2501" s="17" t="str">
        <f t="shared" si="22"/>
        <v>#N/A</v>
      </c>
      <c r="AH2501" s="17" t="str">
        <f t="shared" si="23"/>
        <v>#N/A</v>
      </c>
      <c r="AI2501" s="34">
        <f t="shared" si="24"/>
        <v>1</v>
      </c>
      <c r="AJ2501" s="18">
        <f t="shared" si="25"/>
        <v>8077.239</v>
      </c>
      <c r="AK2501" s="18">
        <f t="shared" si="26"/>
        <v>7852.87125</v>
      </c>
      <c r="AL2501" s="18">
        <f t="shared" si="27"/>
        <v>7628.5035</v>
      </c>
    </row>
    <row r="2502" ht="12.75" customHeight="1">
      <c r="A2502" s="1">
        <v>41750.0</v>
      </c>
      <c r="B2502" s="2">
        <v>657.26</v>
      </c>
      <c r="C2502" s="3">
        <v>8951.19</v>
      </c>
      <c r="D2502" s="2">
        <v>8923.0</v>
      </c>
      <c r="E2502" s="4"/>
      <c r="F2502" s="5">
        <f t="shared" si="1"/>
        <v>829.402</v>
      </c>
      <c r="G2502" s="6">
        <f t="shared" si="2"/>
        <v>1.032116542</v>
      </c>
      <c r="H2502" s="6">
        <f t="shared" si="3"/>
        <v>1.020549607</v>
      </c>
      <c r="I2502" s="5" t="b">
        <f t="shared" si="4"/>
        <v>0</v>
      </c>
      <c r="J2502" s="48">
        <f t="shared" si="5"/>
        <v>0</v>
      </c>
      <c r="K2502" s="4">
        <f t="shared" si="6"/>
        <v>5</v>
      </c>
      <c r="L2502" s="7">
        <f t="shared" si="7"/>
        <v>-0.003149301936</v>
      </c>
      <c r="M2502" s="50" t="b">
        <f t="shared" si="8"/>
        <v>0</v>
      </c>
      <c r="N2502" s="50" t="b">
        <f t="shared" si="9"/>
        <v>0</v>
      </c>
      <c r="O2502" s="50">
        <f t="shared" si="10"/>
        <v>1</v>
      </c>
      <c r="P2502" s="4">
        <f t="shared" si="39"/>
        <v>331950</v>
      </c>
      <c r="Q2502" s="21">
        <f t="shared" si="31"/>
        <v>4</v>
      </c>
      <c r="V2502" s="52"/>
      <c r="W2502" s="53" t="str">
        <f t="shared" si="33"/>
        <v/>
      </c>
      <c r="AE2502" s="16"/>
      <c r="AF2502" s="17" t="str">
        <f t="shared" si="30"/>
        <v>#VALUE!</v>
      </c>
      <c r="AG2502" s="17" t="str">
        <f t="shared" si="22"/>
        <v>#N/A</v>
      </c>
      <c r="AH2502" s="17" t="str">
        <f t="shared" si="23"/>
        <v>#N/A</v>
      </c>
      <c r="AI2502" s="34">
        <f t="shared" si="24"/>
        <v>1</v>
      </c>
      <c r="AJ2502" s="18">
        <f t="shared" si="25"/>
        <v>8056.071</v>
      </c>
      <c r="AK2502" s="18">
        <f t="shared" si="26"/>
        <v>7832.29125</v>
      </c>
      <c r="AL2502" s="18">
        <f t="shared" si="27"/>
        <v>7608.5115</v>
      </c>
    </row>
    <row r="2503" ht="12.75" customHeight="1">
      <c r="A2503" s="1">
        <v>41747.0</v>
      </c>
      <c r="B2503" s="2">
        <v>702.56</v>
      </c>
      <c r="C2503" s="3">
        <v>8966.66</v>
      </c>
      <c r="D2503" s="2">
        <v>8918.0</v>
      </c>
      <c r="E2503" s="4"/>
      <c r="F2503" s="5">
        <f t="shared" si="1"/>
        <v>854.05</v>
      </c>
      <c r="G2503" s="6">
        <f t="shared" si="2"/>
        <v>1.034593486</v>
      </c>
      <c r="H2503" s="6">
        <f t="shared" si="3"/>
        <v>1.01151959</v>
      </c>
      <c r="I2503" s="5" t="b">
        <f t="shared" si="4"/>
        <v>0</v>
      </c>
      <c r="J2503" s="48">
        <f t="shared" si="5"/>
        <v>0</v>
      </c>
      <c r="K2503" s="4">
        <f t="shared" si="6"/>
        <v>21</v>
      </c>
      <c r="L2503" s="7">
        <f t="shared" si="7"/>
        <v>-0.005426769834</v>
      </c>
      <c r="M2503" s="50" t="b">
        <f t="shared" si="8"/>
        <v>0</v>
      </c>
      <c r="N2503" s="50" t="b">
        <f t="shared" si="9"/>
        <v>0</v>
      </c>
      <c r="O2503" s="50">
        <f t="shared" si="10"/>
        <v>1</v>
      </c>
      <c r="P2503" s="4">
        <f t="shared" si="39"/>
        <v>330950</v>
      </c>
      <c r="Q2503" s="21">
        <f t="shared" si="31"/>
        <v>4</v>
      </c>
      <c r="V2503" s="52"/>
      <c r="W2503" s="53" t="str">
        <f t="shared" si="33"/>
        <v/>
      </c>
      <c r="AE2503" s="16"/>
      <c r="AF2503" s="17" t="str">
        <f t="shared" si="30"/>
        <v>#VALUE!</v>
      </c>
      <c r="AG2503" s="17" t="str">
        <f t="shared" si="22"/>
        <v>#N/A</v>
      </c>
      <c r="AH2503" s="17" t="str">
        <f t="shared" si="23"/>
        <v>#N/A</v>
      </c>
      <c r="AI2503" s="34">
        <f t="shared" si="24"/>
        <v>1</v>
      </c>
      <c r="AJ2503" s="18">
        <f t="shared" si="25"/>
        <v>8069.994</v>
      </c>
      <c r="AK2503" s="18">
        <f t="shared" si="26"/>
        <v>7845.8275</v>
      </c>
      <c r="AL2503" s="18">
        <f t="shared" si="27"/>
        <v>7621.661</v>
      </c>
    </row>
    <row r="2504" ht="12.75" customHeight="1">
      <c r="A2504" s="1">
        <v>41746.0</v>
      </c>
      <c r="B2504" s="2">
        <v>949.27</v>
      </c>
      <c r="C2504" s="3">
        <v>8944.16</v>
      </c>
      <c r="D2504" s="2">
        <v>8897.0</v>
      </c>
      <c r="E2504" s="4"/>
      <c r="F2504" s="5">
        <f t="shared" si="1"/>
        <v>906.576</v>
      </c>
      <c r="G2504" s="6">
        <f t="shared" si="2"/>
        <v>1.032828636</v>
      </c>
      <c r="H2504" s="6">
        <f t="shared" si="3"/>
        <v>1.026167798</v>
      </c>
      <c r="I2504" s="5" t="b">
        <f t="shared" si="4"/>
        <v>0</v>
      </c>
      <c r="J2504" s="48">
        <f t="shared" si="5"/>
        <v>0</v>
      </c>
      <c r="K2504" s="4">
        <f t="shared" si="6"/>
        <v>-58</v>
      </c>
      <c r="L2504" s="7">
        <f t="shared" si="7"/>
        <v>-0.005272714263</v>
      </c>
      <c r="M2504" s="50" t="b">
        <f t="shared" si="8"/>
        <v>0</v>
      </c>
      <c r="N2504" s="50" t="b">
        <f t="shared" si="9"/>
        <v>0</v>
      </c>
      <c r="O2504" s="50">
        <f t="shared" si="10"/>
        <v>1</v>
      </c>
      <c r="P2504" s="4">
        <f t="shared" si="39"/>
        <v>326750</v>
      </c>
      <c r="Q2504" s="21">
        <f t="shared" si="31"/>
        <v>4</v>
      </c>
      <c r="V2504" s="52"/>
      <c r="W2504" s="53" t="str">
        <f t="shared" si="33"/>
        <v/>
      </c>
      <c r="AE2504" s="16"/>
      <c r="AF2504" s="17" t="str">
        <f t="shared" si="30"/>
        <v>#VALUE!</v>
      </c>
      <c r="AG2504" s="17" t="str">
        <f t="shared" si="22"/>
        <v>#N/A</v>
      </c>
      <c r="AH2504" s="17" t="str">
        <f t="shared" si="23"/>
        <v>#N/A</v>
      </c>
      <c r="AI2504" s="34">
        <f t="shared" si="24"/>
        <v>1</v>
      </c>
      <c r="AJ2504" s="18">
        <f t="shared" si="25"/>
        <v>8049.744</v>
      </c>
      <c r="AK2504" s="18">
        <f t="shared" si="26"/>
        <v>7826.14</v>
      </c>
      <c r="AL2504" s="18">
        <f t="shared" si="27"/>
        <v>7602.536</v>
      </c>
    </row>
    <row r="2505" ht="12.75" customHeight="1">
      <c r="A2505" s="1">
        <v>41745.0</v>
      </c>
      <c r="B2505" s="2">
        <v>941.26</v>
      </c>
      <c r="C2505" s="3">
        <v>8923.82</v>
      </c>
      <c r="D2505" s="2">
        <v>8955.0</v>
      </c>
      <c r="E2505" s="4"/>
      <c r="F2505" s="5">
        <f t="shared" si="1"/>
        <v>930.782</v>
      </c>
      <c r="G2505" s="6">
        <f t="shared" si="2"/>
        <v>1.031230005</v>
      </c>
      <c r="H2505" s="6">
        <f t="shared" si="3"/>
        <v>1.138316901</v>
      </c>
      <c r="I2505" s="5" t="b">
        <f t="shared" si="4"/>
        <v>0</v>
      </c>
      <c r="J2505" s="48">
        <f t="shared" si="5"/>
        <v>0</v>
      </c>
      <c r="K2505" s="4">
        <f t="shared" si="6"/>
        <v>59</v>
      </c>
      <c r="L2505" s="7">
        <f t="shared" si="7"/>
        <v>0.003494019377</v>
      </c>
      <c r="M2505" s="50" t="b">
        <f t="shared" si="8"/>
        <v>0</v>
      </c>
      <c r="N2505" s="50" t="b">
        <f t="shared" si="9"/>
        <v>0</v>
      </c>
      <c r="O2505" s="50">
        <f t="shared" si="10"/>
        <v>-1</v>
      </c>
      <c r="P2505" s="4">
        <f t="shared" si="39"/>
        <v>318050</v>
      </c>
      <c r="Q2505" s="21">
        <f t="shared" si="31"/>
        <v>-3</v>
      </c>
      <c r="V2505" s="52"/>
      <c r="W2505" s="53" t="str">
        <f t="shared" si="33"/>
        <v/>
      </c>
      <c r="AE2505" s="16"/>
      <c r="AF2505" s="17" t="str">
        <f t="shared" si="30"/>
        <v>#VALUE!</v>
      </c>
      <c r="AG2505" s="17" t="str">
        <f t="shared" si="22"/>
        <v>#N/A</v>
      </c>
      <c r="AH2505" s="17" t="str">
        <f t="shared" si="23"/>
        <v>#N/A</v>
      </c>
      <c r="AI2505" s="34">
        <f t="shared" si="24"/>
        <v>1</v>
      </c>
      <c r="AJ2505" s="18">
        <f t="shared" si="25"/>
        <v>8031.438</v>
      </c>
      <c r="AK2505" s="18">
        <f t="shared" si="26"/>
        <v>7808.3425</v>
      </c>
      <c r="AL2505" s="18">
        <f t="shared" si="27"/>
        <v>7585.247</v>
      </c>
    </row>
    <row r="2506" ht="12.75" customHeight="1">
      <c r="A2506" s="1">
        <v>41744.0</v>
      </c>
      <c r="B2506" s="2">
        <v>896.66</v>
      </c>
      <c r="C2506" s="3">
        <v>8916.71</v>
      </c>
      <c r="D2506" s="2">
        <v>8896.0</v>
      </c>
      <c r="E2506" s="4"/>
      <c r="F2506" s="5">
        <f t="shared" si="1"/>
        <v>925.79</v>
      </c>
      <c r="G2506" s="6">
        <f t="shared" si="2"/>
        <v>1.03119182</v>
      </c>
      <c r="H2506" s="6">
        <f t="shared" si="3"/>
        <v>1.137237415</v>
      </c>
      <c r="I2506" s="5" t="b">
        <f t="shared" si="4"/>
        <v>0</v>
      </c>
      <c r="J2506" s="48">
        <f t="shared" si="5"/>
        <v>0</v>
      </c>
      <c r="K2506" s="4">
        <f t="shared" si="6"/>
        <v>38</v>
      </c>
      <c r="L2506" s="7">
        <f t="shared" si="7"/>
        <v>-0.002322605535</v>
      </c>
      <c r="M2506" s="50" t="b">
        <f t="shared" si="8"/>
        <v>0</v>
      </c>
      <c r="N2506" s="50" t="b">
        <f t="shared" si="9"/>
        <v>0</v>
      </c>
      <c r="O2506" s="50">
        <f t="shared" si="10"/>
        <v>1</v>
      </c>
      <c r="P2506" s="4">
        <f t="shared" si="39"/>
        <v>309200</v>
      </c>
      <c r="Q2506" s="21">
        <f t="shared" si="31"/>
        <v>3</v>
      </c>
      <c r="V2506" s="52"/>
      <c r="W2506" s="53" t="str">
        <f t="shared" si="33"/>
        <v/>
      </c>
      <c r="AE2506" s="16"/>
      <c r="AF2506" s="17" t="str">
        <f t="shared" si="30"/>
        <v>#VALUE!</v>
      </c>
      <c r="AG2506" s="17" t="str">
        <f t="shared" si="22"/>
        <v>#N/A</v>
      </c>
      <c r="AH2506" s="17" t="str">
        <f t="shared" si="23"/>
        <v>#N/A</v>
      </c>
      <c r="AI2506" s="34">
        <f t="shared" si="24"/>
        <v>1</v>
      </c>
      <c r="AJ2506" s="18">
        <f t="shared" si="25"/>
        <v>8025.039</v>
      </c>
      <c r="AK2506" s="18">
        <f t="shared" si="26"/>
        <v>7802.12125</v>
      </c>
      <c r="AL2506" s="18">
        <f t="shared" si="27"/>
        <v>7579.2035</v>
      </c>
    </row>
    <row r="2507" ht="12.75" customHeight="1">
      <c r="A2507" s="1">
        <v>41743.0</v>
      </c>
      <c r="B2507" s="2">
        <v>780.5</v>
      </c>
      <c r="C2507" s="3">
        <v>8857.42</v>
      </c>
      <c r="D2507" s="2">
        <v>8858.0</v>
      </c>
      <c r="E2507" s="4"/>
      <c r="F2507" s="5">
        <f t="shared" si="1"/>
        <v>928.808</v>
      </c>
      <c r="G2507" s="6">
        <f t="shared" si="2"/>
        <v>1.025129469</v>
      </c>
      <c r="H2507" s="6">
        <f t="shared" si="3"/>
        <v>1.12834964</v>
      </c>
      <c r="I2507" s="5" t="b">
        <f t="shared" si="4"/>
        <v>0</v>
      </c>
      <c r="J2507" s="48">
        <f t="shared" si="5"/>
        <v>0</v>
      </c>
      <c r="K2507" s="4">
        <f t="shared" si="6"/>
        <v>-12</v>
      </c>
      <c r="L2507" s="7">
        <f t="shared" si="7"/>
        <v>0.00006548182202</v>
      </c>
      <c r="M2507" s="50" t="b">
        <f t="shared" si="8"/>
        <v>0</v>
      </c>
      <c r="N2507" s="50" t="b">
        <f t="shared" si="9"/>
        <v>0</v>
      </c>
      <c r="O2507" s="50">
        <f t="shared" si="10"/>
        <v>-1</v>
      </c>
      <c r="P2507" s="4">
        <f t="shared" si="39"/>
        <v>314900</v>
      </c>
      <c r="Q2507" s="21">
        <f t="shared" si="31"/>
        <v>-3</v>
      </c>
      <c r="V2507" s="52"/>
      <c r="W2507" s="53" t="str">
        <f t="shared" si="33"/>
        <v/>
      </c>
      <c r="AE2507" s="16"/>
      <c r="AF2507" s="17" t="str">
        <f t="shared" si="30"/>
        <v>#VALUE!</v>
      </c>
      <c r="AG2507" s="17" t="str">
        <f t="shared" si="22"/>
        <v>#N/A</v>
      </c>
      <c r="AH2507" s="17" t="str">
        <f t="shared" si="23"/>
        <v>#N/A</v>
      </c>
      <c r="AI2507" s="34">
        <f t="shared" si="24"/>
        <v>1</v>
      </c>
      <c r="AJ2507" s="18">
        <f t="shared" si="25"/>
        <v>7971.678</v>
      </c>
      <c r="AK2507" s="18">
        <f t="shared" si="26"/>
        <v>7750.2425</v>
      </c>
      <c r="AL2507" s="18">
        <f t="shared" si="27"/>
        <v>7528.807</v>
      </c>
    </row>
    <row r="2508" ht="12.75" customHeight="1">
      <c r="A2508" s="1">
        <v>41740.0</v>
      </c>
      <c r="B2508" s="2">
        <v>965.19</v>
      </c>
      <c r="C2508" s="3">
        <v>8908.05</v>
      </c>
      <c r="D2508" s="2">
        <v>8870.0</v>
      </c>
      <c r="E2508" s="4"/>
      <c r="F2508" s="5">
        <f t="shared" si="1"/>
        <v>961.428</v>
      </c>
      <c r="G2508" s="6">
        <f t="shared" si="2"/>
        <v>1.031588993</v>
      </c>
      <c r="H2508" s="6">
        <f t="shared" si="3"/>
        <v>1.120984374</v>
      </c>
      <c r="I2508" s="5" t="b">
        <f t="shared" si="4"/>
        <v>0</v>
      </c>
      <c r="J2508" s="48">
        <f t="shared" si="5"/>
        <v>0</v>
      </c>
      <c r="K2508" s="4">
        <f t="shared" si="6"/>
        <v>-37</v>
      </c>
      <c r="L2508" s="7">
        <f t="shared" si="7"/>
        <v>-0.004271417426</v>
      </c>
      <c r="M2508" s="50" t="b">
        <f t="shared" si="8"/>
        <v>0</v>
      </c>
      <c r="N2508" s="50" t="b">
        <f t="shared" si="9"/>
        <v>0</v>
      </c>
      <c r="O2508" s="50">
        <f t="shared" si="10"/>
        <v>1</v>
      </c>
      <c r="P2508" s="4">
        <f t="shared" si="39"/>
        <v>316700</v>
      </c>
      <c r="Q2508" s="21">
        <f t="shared" si="31"/>
        <v>3</v>
      </c>
      <c r="V2508" s="52"/>
      <c r="W2508" s="53" t="str">
        <f t="shared" si="33"/>
        <v/>
      </c>
      <c r="AE2508" s="16"/>
      <c r="AF2508" s="17" t="str">
        <f t="shared" si="30"/>
        <v>#VALUE!</v>
      </c>
      <c r="AG2508" s="17" t="str">
        <f t="shared" si="22"/>
        <v>#N/A</v>
      </c>
      <c r="AH2508" s="17" t="str">
        <f t="shared" si="23"/>
        <v>#N/A</v>
      </c>
      <c r="AI2508" s="34">
        <f t="shared" si="24"/>
        <v>1</v>
      </c>
      <c r="AJ2508" s="18">
        <f t="shared" si="25"/>
        <v>8017.245</v>
      </c>
      <c r="AK2508" s="18">
        <f t="shared" si="26"/>
        <v>7794.54375</v>
      </c>
      <c r="AL2508" s="18">
        <f t="shared" si="27"/>
        <v>7571.8425</v>
      </c>
    </row>
    <row r="2509" ht="12.75" customHeight="1">
      <c r="A2509" s="1">
        <v>41739.0</v>
      </c>
      <c r="B2509" s="2">
        <v>1070.3</v>
      </c>
      <c r="C2509" s="3">
        <v>8948.1</v>
      </c>
      <c r="D2509" s="2">
        <v>8907.0</v>
      </c>
      <c r="E2509" s="4"/>
      <c r="F2509" s="5">
        <f t="shared" si="1"/>
        <v>963.438</v>
      </c>
      <c r="G2509" s="6">
        <f t="shared" si="2"/>
        <v>1.036984899</v>
      </c>
      <c r="H2509" s="6">
        <f t="shared" si="3"/>
        <v>1.130096017</v>
      </c>
      <c r="I2509" s="5" t="b">
        <f t="shared" si="4"/>
        <v>0</v>
      </c>
      <c r="J2509" s="48">
        <f t="shared" si="5"/>
        <v>0</v>
      </c>
      <c r="K2509" s="4">
        <f t="shared" si="6"/>
        <v>11</v>
      </c>
      <c r="L2509" s="7">
        <f t="shared" si="7"/>
        <v>-0.004593153854</v>
      </c>
      <c r="M2509" s="50" t="b">
        <f t="shared" si="8"/>
        <v>0</v>
      </c>
      <c r="N2509" s="50" t="b">
        <f t="shared" si="9"/>
        <v>0</v>
      </c>
      <c r="O2509" s="50">
        <f t="shared" si="10"/>
        <v>1</v>
      </c>
      <c r="P2509" s="4">
        <f t="shared" si="39"/>
        <v>322250</v>
      </c>
      <c r="Q2509" s="21">
        <f t="shared" si="31"/>
        <v>3</v>
      </c>
      <c r="V2509" s="52"/>
      <c r="W2509" s="53" t="str">
        <f t="shared" si="33"/>
        <v/>
      </c>
      <c r="AE2509" s="16"/>
      <c r="AF2509" s="17" t="str">
        <f t="shared" si="30"/>
        <v>#VALUE!</v>
      </c>
      <c r="AG2509" s="17" t="str">
        <f t="shared" si="22"/>
        <v>#N/A</v>
      </c>
      <c r="AH2509" s="17" t="str">
        <f t="shared" si="23"/>
        <v>#N/A</v>
      </c>
      <c r="AI2509" s="34">
        <f t="shared" si="24"/>
        <v>1</v>
      </c>
      <c r="AJ2509" s="18">
        <f t="shared" si="25"/>
        <v>8053.29</v>
      </c>
      <c r="AK2509" s="18">
        <f t="shared" si="26"/>
        <v>7829.5875</v>
      </c>
      <c r="AL2509" s="18">
        <f t="shared" si="27"/>
        <v>7605.885</v>
      </c>
    </row>
    <row r="2510" ht="12.75" customHeight="1">
      <c r="A2510" s="1">
        <v>41738.0</v>
      </c>
      <c r="B2510" s="2">
        <v>916.3</v>
      </c>
      <c r="C2510" s="3">
        <v>8930.57</v>
      </c>
      <c r="D2510" s="2">
        <v>8896.0</v>
      </c>
      <c r="E2510" s="4"/>
      <c r="F2510" s="5">
        <f t="shared" si="1"/>
        <v>960.454</v>
      </c>
      <c r="G2510" s="6">
        <f t="shared" si="2"/>
        <v>1.035849872</v>
      </c>
      <c r="H2510" s="6">
        <f t="shared" si="3"/>
        <v>1.116873964</v>
      </c>
      <c r="I2510" s="5" t="b">
        <f t="shared" si="4"/>
        <v>0</v>
      </c>
      <c r="J2510" s="48">
        <f t="shared" si="5"/>
        <v>0</v>
      </c>
      <c r="K2510" s="4">
        <f t="shared" si="6"/>
        <v>17</v>
      </c>
      <c r="L2510" s="7">
        <f t="shared" si="7"/>
        <v>-0.003870973521</v>
      </c>
      <c r="M2510" s="50" t="b">
        <f t="shared" si="8"/>
        <v>0</v>
      </c>
      <c r="N2510" s="50" t="b">
        <f t="shared" si="9"/>
        <v>0</v>
      </c>
      <c r="O2510" s="50">
        <f t="shared" si="10"/>
        <v>1</v>
      </c>
      <c r="P2510" s="4">
        <f t="shared" si="39"/>
        <v>320600</v>
      </c>
      <c r="Q2510" s="21">
        <f t="shared" si="31"/>
        <v>3</v>
      </c>
      <c r="V2510" s="52"/>
      <c r="W2510" s="53" t="str">
        <f t="shared" si="33"/>
        <v/>
      </c>
      <c r="AE2510" s="16"/>
      <c r="AF2510" s="17" t="str">
        <f t="shared" si="30"/>
        <v>#VALUE!</v>
      </c>
      <c r="AG2510" s="17" t="str">
        <f t="shared" si="22"/>
        <v>#N/A</v>
      </c>
      <c r="AH2510" s="17" t="str">
        <f t="shared" si="23"/>
        <v>#N/A</v>
      </c>
      <c r="AI2510" s="34">
        <f t="shared" si="24"/>
        <v>1</v>
      </c>
      <c r="AJ2510" s="18">
        <f t="shared" si="25"/>
        <v>8037.513</v>
      </c>
      <c r="AK2510" s="18">
        <f t="shared" si="26"/>
        <v>7814.24875</v>
      </c>
      <c r="AL2510" s="18">
        <f t="shared" si="27"/>
        <v>7590.9845</v>
      </c>
    </row>
    <row r="2511" ht="12.75" customHeight="1">
      <c r="A2511" s="1">
        <v>41737.0</v>
      </c>
      <c r="B2511" s="2">
        <v>911.75</v>
      </c>
      <c r="C2511" s="3">
        <v>8888.25</v>
      </c>
      <c r="D2511" s="2">
        <v>8879.0</v>
      </c>
      <c r="E2511" s="4"/>
      <c r="F2511" s="5">
        <f t="shared" si="1"/>
        <v>957.98</v>
      </c>
      <c r="G2511" s="6">
        <f t="shared" si="2"/>
        <v>1.031707136</v>
      </c>
      <c r="H2511" s="6">
        <f t="shared" si="3"/>
        <v>1.116683111</v>
      </c>
      <c r="I2511" s="5" t="b">
        <f t="shared" si="4"/>
        <v>0</v>
      </c>
      <c r="J2511" s="48">
        <f t="shared" si="5"/>
        <v>0</v>
      </c>
      <c r="K2511" s="4">
        <f t="shared" si="6"/>
        <v>21</v>
      </c>
      <c r="L2511" s="7">
        <f t="shared" si="7"/>
        <v>-0.0010406998</v>
      </c>
      <c r="M2511" s="50" t="b">
        <f t="shared" si="8"/>
        <v>0</v>
      </c>
      <c r="N2511" s="50" t="b">
        <f t="shared" si="9"/>
        <v>0</v>
      </c>
      <c r="O2511" s="50">
        <f t="shared" si="10"/>
        <v>1</v>
      </c>
      <c r="P2511" s="4">
        <f t="shared" si="39"/>
        <v>318050</v>
      </c>
      <c r="Q2511" s="21">
        <f t="shared" si="31"/>
        <v>3</v>
      </c>
      <c r="V2511" s="52"/>
      <c r="W2511" s="53" t="str">
        <f t="shared" si="33"/>
        <v/>
      </c>
      <c r="AE2511" s="16"/>
      <c r="AF2511" s="17" t="str">
        <f t="shared" si="30"/>
        <v>#VALUE!</v>
      </c>
      <c r="AG2511" s="17" t="str">
        <f t="shared" si="22"/>
        <v>#N/A</v>
      </c>
      <c r="AH2511" s="17" t="str">
        <f t="shared" si="23"/>
        <v>#N/A</v>
      </c>
      <c r="AI2511" s="34">
        <f t="shared" si="24"/>
        <v>1</v>
      </c>
      <c r="AJ2511" s="18">
        <f t="shared" si="25"/>
        <v>7999.425</v>
      </c>
      <c r="AK2511" s="18">
        <f t="shared" si="26"/>
        <v>7777.21875</v>
      </c>
      <c r="AL2511" s="18">
        <f t="shared" si="27"/>
        <v>7555.0125</v>
      </c>
    </row>
    <row r="2512" ht="12.75" customHeight="1">
      <c r="A2512" s="1">
        <v>41736.0</v>
      </c>
      <c r="B2512" s="2">
        <v>943.6</v>
      </c>
      <c r="C2512" s="3">
        <v>8876.44</v>
      </c>
      <c r="D2512" s="2">
        <v>8858.0</v>
      </c>
      <c r="E2512" s="4"/>
      <c r="F2512" s="5">
        <f t="shared" si="1"/>
        <v>948.254</v>
      </c>
      <c r="G2512" s="6">
        <f t="shared" si="2"/>
        <v>1.030886145</v>
      </c>
      <c r="H2512" s="6">
        <f t="shared" si="3"/>
        <v>1.116617736</v>
      </c>
      <c r="I2512" s="5" t="b">
        <f t="shared" si="4"/>
        <v>0</v>
      </c>
      <c r="J2512" s="48">
        <f t="shared" si="5"/>
        <v>0</v>
      </c>
      <c r="K2512" s="4">
        <f t="shared" si="6"/>
        <v>-10</v>
      </c>
      <c r="L2512" s="7">
        <f t="shared" si="7"/>
        <v>-0.002077409412</v>
      </c>
      <c r="M2512" s="50" t="b">
        <f t="shared" si="8"/>
        <v>0</v>
      </c>
      <c r="N2512" s="50" t="b">
        <f t="shared" si="9"/>
        <v>0</v>
      </c>
      <c r="O2512" s="50">
        <f t="shared" si="10"/>
        <v>1</v>
      </c>
      <c r="P2512" s="4">
        <f t="shared" si="39"/>
        <v>314900</v>
      </c>
      <c r="Q2512" s="21">
        <f t="shared" si="31"/>
        <v>3</v>
      </c>
      <c r="V2512" s="52"/>
      <c r="W2512" s="53" t="str">
        <f t="shared" si="33"/>
        <v/>
      </c>
      <c r="AE2512" s="16"/>
      <c r="AF2512" s="17" t="str">
        <f t="shared" si="30"/>
        <v>#VALUE!</v>
      </c>
      <c r="AG2512" s="17" t="str">
        <f t="shared" si="22"/>
        <v>#N/A</v>
      </c>
      <c r="AH2512" s="17" t="str">
        <f t="shared" si="23"/>
        <v>#N/A</v>
      </c>
      <c r="AI2512" s="34">
        <f t="shared" si="24"/>
        <v>1</v>
      </c>
      <c r="AJ2512" s="18">
        <f t="shared" si="25"/>
        <v>7988.796</v>
      </c>
      <c r="AK2512" s="18">
        <f t="shared" si="26"/>
        <v>7766.885</v>
      </c>
      <c r="AL2512" s="18">
        <f t="shared" si="27"/>
        <v>7544.974</v>
      </c>
    </row>
    <row r="2513" ht="12.75" customHeight="1">
      <c r="A2513" s="1">
        <v>41732.0</v>
      </c>
      <c r="B2513" s="2">
        <v>975.24</v>
      </c>
      <c r="C2513" s="3">
        <v>8888.54</v>
      </c>
      <c r="D2513" s="2">
        <v>8868.0</v>
      </c>
      <c r="E2513" s="4"/>
      <c r="F2513" s="5">
        <f t="shared" si="1"/>
        <v>953.43</v>
      </c>
      <c r="G2513" s="6">
        <f t="shared" si="2"/>
        <v>1.032821042</v>
      </c>
      <c r="H2513" s="6">
        <f t="shared" si="3"/>
        <v>1.118568889</v>
      </c>
      <c r="I2513" s="5" t="b">
        <f t="shared" si="4"/>
        <v>0</v>
      </c>
      <c r="J2513" s="48">
        <f t="shared" si="5"/>
        <v>0</v>
      </c>
      <c r="K2513" s="4">
        <f t="shared" si="6"/>
        <v>13</v>
      </c>
      <c r="L2513" s="7">
        <f t="shared" si="7"/>
        <v>-0.0023108407</v>
      </c>
      <c r="M2513" s="50" t="b">
        <f t="shared" si="8"/>
        <v>0</v>
      </c>
      <c r="N2513" s="50" t="b">
        <f t="shared" si="9"/>
        <v>0</v>
      </c>
      <c r="O2513" s="50">
        <f t="shared" si="10"/>
        <v>1</v>
      </c>
      <c r="P2513" s="4">
        <f t="shared" si="39"/>
        <v>316400</v>
      </c>
      <c r="Q2513" s="21">
        <f t="shared" si="31"/>
        <v>3</v>
      </c>
      <c r="V2513" s="52"/>
      <c r="W2513" s="53" t="str">
        <f t="shared" si="33"/>
        <v/>
      </c>
      <c r="AE2513" s="16"/>
      <c r="AF2513" s="17" t="str">
        <f t="shared" si="30"/>
        <v>#VALUE!</v>
      </c>
      <c r="AG2513" s="17" t="str">
        <f t="shared" si="22"/>
        <v>#N/A</v>
      </c>
      <c r="AH2513" s="17" t="str">
        <f t="shared" si="23"/>
        <v>#N/A</v>
      </c>
      <c r="AI2513" s="34">
        <f t="shared" si="24"/>
        <v>1</v>
      </c>
      <c r="AJ2513" s="18">
        <f t="shared" si="25"/>
        <v>7999.686</v>
      </c>
      <c r="AK2513" s="18">
        <f t="shared" si="26"/>
        <v>7777.4725</v>
      </c>
      <c r="AL2513" s="18">
        <f t="shared" si="27"/>
        <v>7555.259</v>
      </c>
    </row>
    <row r="2514" ht="12.75" customHeight="1">
      <c r="A2514" s="1">
        <v>41731.0</v>
      </c>
      <c r="B2514" s="2">
        <v>1055.38</v>
      </c>
      <c r="C2514" s="3">
        <v>8905.45</v>
      </c>
      <c r="D2514" s="2">
        <v>8855.0</v>
      </c>
      <c r="E2514" s="4"/>
      <c r="F2514" s="5">
        <f t="shared" si="1"/>
        <v>951.498</v>
      </c>
      <c r="G2514" s="6">
        <f t="shared" si="2"/>
        <v>1.035317481</v>
      </c>
      <c r="H2514" s="6">
        <f t="shared" si="3"/>
        <v>1.120525881</v>
      </c>
      <c r="I2514" s="5" t="b">
        <f t="shared" si="4"/>
        <v>0</v>
      </c>
      <c r="J2514" s="48">
        <f t="shared" si="5"/>
        <v>0</v>
      </c>
      <c r="K2514" s="4">
        <f t="shared" si="6"/>
        <v>26</v>
      </c>
      <c r="L2514" s="7">
        <f t="shared" si="7"/>
        <v>-0.005665070266</v>
      </c>
      <c r="M2514" s="50" t="b">
        <f t="shared" si="8"/>
        <v>0</v>
      </c>
      <c r="N2514" s="50" t="b">
        <f t="shared" si="9"/>
        <v>0</v>
      </c>
      <c r="O2514" s="50">
        <f t="shared" si="10"/>
        <v>1</v>
      </c>
      <c r="P2514" s="4">
        <f t="shared" si="39"/>
        <v>314450</v>
      </c>
      <c r="Q2514" s="21">
        <f t="shared" si="31"/>
        <v>3</v>
      </c>
      <c r="V2514" s="52"/>
      <c r="W2514" s="53" t="str">
        <f t="shared" si="33"/>
        <v/>
      </c>
      <c r="AE2514" s="16"/>
      <c r="AF2514" s="17" t="str">
        <f t="shared" si="30"/>
        <v>#VALUE!</v>
      </c>
      <c r="AG2514" s="17" t="str">
        <f t="shared" si="22"/>
        <v>#N/A</v>
      </c>
      <c r="AH2514" s="17" t="str">
        <f t="shared" si="23"/>
        <v>#N/A</v>
      </c>
      <c r="AI2514" s="34">
        <f t="shared" si="24"/>
        <v>1</v>
      </c>
      <c r="AJ2514" s="18">
        <f t="shared" si="25"/>
        <v>8014.905</v>
      </c>
      <c r="AK2514" s="18">
        <f t="shared" si="26"/>
        <v>7792.26875</v>
      </c>
      <c r="AL2514" s="18">
        <f t="shared" si="27"/>
        <v>7569.6325</v>
      </c>
    </row>
    <row r="2515" ht="12.75" customHeight="1">
      <c r="A2515" s="1">
        <v>41730.0</v>
      </c>
      <c r="B2515" s="2">
        <v>903.93</v>
      </c>
      <c r="C2515" s="3">
        <v>8873.15</v>
      </c>
      <c r="D2515" s="2">
        <v>8829.0</v>
      </c>
      <c r="E2515" s="4"/>
      <c r="F2515" s="5">
        <f t="shared" si="1"/>
        <v>925.746</v>
      </c>
      <c r="G2515" s="6">
        <f t="shared" si="2"/>
        <v>1.032303287</v>
      </c>
      <c r="H2515" s="6">
        <f t="shared" si="3"/>
        <v>1.034917304</v>
      </c>
      <c r="I2515" s="5" t="b">
        <f t="shared" si="4"/>
        <v>0</v>
      </c>
      <c r="J2515" s="48">
        <f t="shared" si="5"/>
        <v>0</v>
      </c>
      <c r="K2515" s="4">
        <f t="shared" si="6"/>
        <v>40</v>
      </c>
      <c r="L2515" s="7">
        <f t="shared" si="7"/>
        <v>-0.004975685072</v>
      </c>
      <c r="M2515" s="50" t="b">
        <f t="shared" si="8"/>
        <v>0</v>
      </c>
      <c r="N2515" s="50" t="b">
        <f t="shared" si="9"/>
        <v>0</v>
      </c>
      <c r="O2515" s="50">
        <f t="shared" si="10"/>
        <v>1</v>
      </c>
      <c r="P2515" s="4">
        <f t="shared" si="39"/>
        <v>310550</v>
      </c>
      <c r="Q2515" s="21">
        <f t="shared" si="31"/>
        <v>3</v>
      </c>
      <c r="V2515" s="52"/>
      <c r="W2515" s="53" t="str">
        <f t="shared" si="33"/>
        <v/>
      </c>
      <c r="AE2515" s="16"/>
      <c r="AF2515" s="17" t="str">
        <f t="shared" si="30"/>
        <v>#VALUE!</v>
      </c>
      <c r="AG2515" s="17" t="str">
        <f t="shared" si="22"/>
        <v>#N/A</v>
      </c>
      <c r="AH2515" s="17" t="str">
        <f t="shared" si="23"/>
        <v>#N/A</v>
      </c>
      <c r="AI2515" s="34">
        <f t="shared" si="24"/>
        <v>1</v>
      </c>
      <c r="AJ2515" s="18">
        <f t="shared" si="25"/>
        <v>7985.835</v>
      </c>
      <c r="AK2515" s="18">
        <f t="shared" si="26"/>
        <v>7764.00625</v>
      </c>
      <c r="AL2515" s="18">
        <f t="shared" si="27"/>
        <v>7542.1775</v>
      </c>
    </row>
    <row r="2516" ht="12.75" customHeight="1">
      <c r="A2516" s="1">
        <v>41729.0</v>
      </c>
      <c r="B2516" s="2">
        <v>863.12</v>
      </c>
      <c r="C2516" s="3">
        <v>8849.28</v>
      </c>
      <c r="D2516" s="2">
        <v>8789.0</v>
      </c>
      <c r="E2516" s="4"/>
      <c r="F2516" s="5">
        <f t="shared" si="1"/>
        <v>909.312</v>
      </c>
      <c r="G2516" s="6">
        <f t="shared" si="2"/>
        <v>1.030299899</v>
      </c>
      <c r="H2516" s="6">
        <f t="shared" si="3"/>
        <v>1.041431458</v>
      </c>
      <c r="I2516" s="5" t="b">
        <f t="shared" si="4"/>
        <v>0</v>
      </c>
      <c r="J2516" s="48">
        <f t="shared" si="5"/>
        <v>0</v>
      </c>
      <c r="K2516" s="4">
        <f t="shared" si="6"/>
        <v>54</v>
      </c>
      <c r="L2516" s="7">
        <f t="shared" si="7"/>
        <v>-0.00681185362</v>
      </c>
      <c r="M2516" s="50" t="b">
        <f t="shared" si="8"/>
        <v>0</v>
      </c>
      <c r="N2516" s="50" t="b">
        <f t="shared" si="9"/>
        <v>0</v>
      </c>
      <c r="O2516" s="50">
        <f t="shared" si="10"/>
        <v>1</v>
      </c>
      <c r="P2516" s="4">
        <f t="shared" si="39"/>
        <v>304550</v>
      </c>
      <c r="Q2516" s="21">
        <f t="shared" si="31"/>
        <v>3</v>
      </c>
      <c r="V2516" s="52"/>
      <c r="W2516" s="53" t="str">
        <f t="shared" si="33"/>
        <v/>
      </c>
      <c r="AE2516" s="16"/>
      <c r="AF2516" s="17" t="str">
        <f t="shared" si="30"/>
        <v>#VALUE!</v>
      </c>
      <c r="AG2516" s="17" t="str">
        <f t="shared" si="22"/>
        <v>#N/A</v>
      </c>
      <c r="AH2516" s="17" t="str">
        <f t="shared" si="23"/>
        <v>#N/A</v>
      </c>
      <c r="AI2516" s="34">
        <f t="shared" si="24"/>
        <v>1</v>
      </c>
      <c r="AJ2516" s="18">
        <f t="shared" si="25"/>
        <v>7964.352</v>
      </c>
      <c r="AK2516" s="18">
        <f t="shared" si="26"/>
        <v>7743.12</v>
      </c>
      <c r="AL2516" s="18">
        <f t="shared" si="27"/>
        <v>7521.888</v>
      </c>
    </row>
    <row r="2517" ht="12.75" customHeight="1">
      <c r="A2517" s="1">
        <v>41726.0</v>
      </c>
      <c r="B2517" s="2">
        <v>969.48</v>
      </c>
      <c r="C2517" s="3">
        <v>8774.64</v>
      </c>
      <c r="D2517" s="2">
        <v>8735.0</v>
      </c>
      <c r="E2517" s="4"/>
      <c r="F2517" s="5">
        <f t="shared" si="1"/>
        <v>894.734</v>
      </c>
      <c r="G2517" s="6">
        <f t="shared" si="2"/>
        <v>1.022366629</v>
      </c>
      <c r="H2517" s="6">
        <f t="shared" si="3"/>
        <v>1.046724801</v>
      </c>
      <c r="I2517" s="5" t="b">
        <f t="shared" si="4"/>
        <v>0</v>
      </c>
      <c r="J2517" s="48">
        <f t="shared" si="5"/>
        <v>0</v>
      </c>
      <c r="K2517" s="4">
        <f t="shared" si="6"/>
        <v>-19</v>
      </c>
      <c r="L2517" s="7">
        <f t="shared" si="7"/>
        <v>-0.004517564253</v>
      </c>
      <c r="M2517" s="50" t="b">
        <f t="shared" si="8"/>
        <v>0</v>
      </c>
      <c r="N2517" s="50" t="b">
        <f t="shared" si="9"/>
        <v>0</v>
      </c>
      <c r="O2517" s="50">
        <f t="shared" si="10"/>
        <v>1</v>
      </c>
      <c r="P2517" s="4">
        <f t="shared" si="39"/>
        <v>296450</v>
      </c>
      <c r="Q2517" s="21">
        <f t="shared" si="31"/>
        <v>3</v>
      </c>
      <c r="V2517" s="52"/>
      <c r="W2517" s="53" t="str">
        <f t="shared" si="33"/>
        <v/>
      </c>
      <c r="AE2517" s="16"/>
      <c r="AF2517" s="17" t="str">
        <f t="shared" si="30"/>
        <v>#VALUE!</v>
      </c>
      <c r="AG2517" s="17" t="str">
        <f t="shared" si="22"/>
        <v>#N/A</v>
      </c>
      <c r="AH2517" s="17" t="str">
        <f t="shared" si="23"/>
        <v>#N/A</v>
      </c>
      <c r="AI2517" s="34">
        <f t="shared" si="24"/>
        <v>1</v>
      </c>
      <c r="AJ2517" s="18">
        <f t="shared" si="25"/>
        <v>7897.176</v>
      </c>
      <c r="AK2517" s="18">
        <f t="shared" si="26"/>
        <v>7677.81</v>
      </c>
      <c r="AL2517" s="18">
        <f t="shared" si="27"/>
        <v>7458.444</v>
      </c>
    </row>
    <row r="2518" ht="12.75" customHeight="1">
      <c r="A2518" s="1">
        <v>41725.0</v>
      </c>
      <c r="B2518" s="2">
        <v>965.58</v>
      </c>
      <c r="C2518" s="3">
        <v>8779.57</v>
      </c>
      <c r="D2518" s="2">
        <v>8754.0</v>
      </c>
      <c r="E2518" s="4"/>
      <c r="F2518" s="5">
        <f t="shared" si="1"/>
        <v>889.874</v>
      </c>
      <c r="G2518" s="6">
        <f t="shared" si="2"/>
        <v>1.023585354</v>
      </c>
      <c r="H2518" s="6">
        <f t="shared" si="3"/>
        <v>1.049192607</v>
      </c>
      <c r="I2518" s="5" t="b">
        <f t="shared" si="4"/>
        <v>0</v>
      </c>
      <c r="J2518" s="48">
        <f t="shared" si="5"/>
        <v>0</v>
      </c>
      <c r="K2518" s="4">
        <f t="shared" si="6"/>
        <v>43</v>
      </c>
      <c r="L2518" s="7">
        <f t="shared" si="7"/>
        <v>-0.00291244332</v>
      </c>
      <c r="M2518" s="50" t="b">
        <f t="shared" si="8"/>
        <v>0</v>
      </c>
      <c r="N2518" s="50" t="b">
        <f t="shared" si="9"/>
        <v>0</v>
      </c>
      <c r="O2518" s="50">
        <f t="shared" si="10"/>
        <v>1</v>
      </c>
      <c r="P2518" s="4">
        <f t="shared" si="39"/>
        <v>299300</v>
      </c>
      <c r="Q2518" s="21">
        <f t="shared" si="31"/>
        <v>3</v>
      </c>
      <c r="V2518" s="52"/>
      <c r="W2518" s="53" t="str">
        <f t="shared" si="33"/>
        <v/>
      </c>
      <c r="AE2518" s="16"/>
      <c r="AF2518" s="17" t="str">
        <f t="shared" si="30"/>
        <v>#VALUE!</v>
      </c>
      <c r="AG2518" s="17" t="str">
        <f t="shared" si="22"/>
        <v>#N/A</v>
      </c>
      <c r="AH2518" s="17" t="str">
        <f t="shared" si="23"/>
        <v>#N/A</v>
      </c>
      <c r="AI2518" s="34">
        <f t="shared" si="24"/>
        <v>1</v>
      </c>
      <c r="AJ2518" s="18">
        <f t="shared" si="25"/>
        <v>7901.613</v>
      </c>
      <c r="AK2518" s="18">
        <f t="shared" si="26"/>
        <v>7682.12375</v>
      </c>
      <c r="AL2518" s="18">
        <f t="shared" si="27"/>
        <v>7462.6345</v>
      </c>
    </row>
    <row r="2519" ht="12.75" customHeight="1">
      <c r="A2519" s="1">
        <v>41724.0</v>
      </c>
      <c r="B2519" s="2">
        <v>926.62</v>
      </c>
      <c r="C2519" s="3">
        <v>8737.27</v>
      </c>
      <c r="D2519" s="2">
        <v>8711.0</v>
      </c>
      <c r="E2519" s="4"/>
      <c r="F2519" s="5">
        <f t="shared" si="1"/>
        <v>881.486</v>
      </c>
      <c r="G2519" s="6">
        <f t="shared" si="2"/>
        <v>1.019293671</v>
      </c>
      <c r="H2519" s="6">
        <f t="shared" si="3"/>
        <v>1.030512067</v>
      </c>
      <c r="I2519" s="5" t="b">
        <f t="shared" si="4"/>
        <v>0</v>
      </c>
      <c r="J2519" s="48">
        <f t="shared" si="5"/>
        <v>0</v>
      </c>
      <c r="K2519" s="4">
        <f t="shared" si="6"/>
        <v>52</v>
      </c>
      <c r="L2519" s="7">
        <f t="shared" si="7"/>
        <v>-0.003006659975</v>
      </c>
      <c r="M2519" s="50" t="b">
        <f t="shared" si="8"/>
        <v>0</v>
      </c>
      <c r="N2519" s="50" t="b">
        <f t="shared" si="9"/>
        <v>0</v>
      </c>
      <c r="O2519" s="50">
        <f t="shared" si="10"/>
        <v>1</v>
      </c>
      <c r="P2519" s="4">
        <f t="shared" si="39"/>
        <v>292850</v>
      </c>
      <c r="Q2519" s="21">
        <f t="shared" si="31"/>
        <v>3</v>
      </c>
      <c r="V2519" s="52"/>
      <c r="W2519" s="53" t="str">
        <f t="shared" si="33"/>
        <v/>
      </c>
      <c r="AE2519" s="16"/>
      <c r="AF2519" s="17" t="str">
        <f t="shared" si="30"/>
        <v>#VALUE!</v>
      </c>
      <c r="AG2519" s="17" t="str">
        <f t="shared" si="22"/>
        <v>#N/A</v>
      </c>
      <c r="AH2519" s="17" t="str">
        <f t="shared" si="23"/>
        <v>#N/A</v>
      </c>
      <c r="AI2519" s="34">
        <f t="shared" si="24"/>
        <v>1</v>
      </c>
      <c r="AJ2519" s="18">
        <f t="shared" si="25"/>
        <v>7863.543</v>
      </c>
      <c r="AK2519" s="18">
        <f t="shared" si="26"/>
        <v>7645.11125</v>
      </c>
      <c r="AL2519" s="18">
        <f t="shared" si="27"/>
        <v>7426.6795</v>
      </c>
    </row>
    <row r="2520" ht="12.75" customHeight="1">
      <c r="A2520" s="1">
        <v>41723.0</v>
      </c>
      <c r="B2520" s="2">
        <v>821.76</v>
      </c>
      <c r="C2520" s="3">
        <v>8689.3</v>
      </c>
      <c r="D2520" s="2">
        <v>8659.0</v>
      </c>
      <c r="E2520" s="4"/>
      <c r="F2520" s="5">
        <f t="shared" si="1"/>
        <v>893.452</v>
      </c>
      <c r="G2520" s="6">
        <f t="shared" si="2"/>
        <v>1.014345823</v>
      </c>
      <c r="H2520" s="6">
        <f t="shared" si="3"/>
        <v>1.077430376</v>
      </c>
      <c r="I2520" s="5" t="b">
        <f t="shared" si="4"/>
        <v>0</v>
      </c>
      <c r="J2520" s="48">
        <f t="shared" si="5"/>
        <v>0</v>
      </c>
      <c r="K2520" s="4">
        <f t="shared" si="6"/>
        <v>58</v>
      </c>
      <c r="L2520" s="7">
        <f t="shared" si="7"/>
        <v>-0.003487047288</v>
      </c>
      <c r="M2520" s="50" t="b">
        <f t="shared" si="8"/>
        <v>0</v>
      </c>
      <c r="N2520" s="50" t="b">
        <f t="shared" si="9"/>
        <v>0</v>
      </c>
      <c r="O2520" s="50">
        <f t="shared" si="10"/>
        <v>1</v>
      </c>
      <c r="P2520" s="4">
        <f t="shared" si="39"/>
        <v>285050</v>
      </c>
      <c r="Q2520" s="21">
        <f t="shared" si="31"/>
        <v>3</v>
      </c>
      <c r="V2520" s="52"/>
      <c r="W2520" s="53" t="str">
        <f t="shared" si="33"/>
        <v/>
      </c>
      <c r="AE2520" s="16"/>
      <c r="AF2520" s="17" t="str">
        <f t="shared" si="30"/>
        <v>#VALUE!</v>
      </c>
      <c r="AG2520" s="17" t="str">
        <f t="shared" si="22"/>
        <v>#N/A</v>
      </c>
      <c r="AH2520" s="17" t="str">
        <f t="shared" si="23"/>
        <v>#N/A</v>
      </c>
      <c r="AI2520" s="34">
        <f t="shared" si="24"/>
        <v>1</v>
      </c>
      <c r="AJ2520" s="18">
        <f t="shared" si="25"/>
        <v>7820.37</v>
      </c>
      <c r="AK2520" s="18">
        <f t="shared" si="26"/>
        <v>7603.1375</v>
      </c>
      <c r="AL2520" s="18">
        <f t="shared" si="27"/>
        <v>7385.905</v>
      </c>
    </row>
    <row r="2521" ht="12.75" customHeight="1">
      <c r="A2521" s="1">
        <v>41722.0</v>
      </c>
      <c r="B2521" s="2">
        <v>790.23</v>
      </c>
      <c r="C2521" s="3">
        <v>8605.38</v>
      </c>
      <c r="D2521" s="2">
        <v>8601.0</v>
      </c>
      <c r="E2521" s="4"/>
      <c r="F2521" s="5">
        <f t="shared" si="1"/>
        <v>926.15</v>
      </c>
      <c r="G2521" s="6">
        <f t="shared" si="2"/>
        <v>1.005100675</v>
      </c>
      <c r="H2521" s="6">
        <f t="shared" si="3"/>
        <v>1.077940368</v>
      </c>
      <c r="I2521" s="5" t="b">
        <f t="shared" si="4"/>
        <v>0</v>
      </c>
      <c r="J2521" s="48">
        <f t="shared" si="5"/>
        <v>0</v>
      </c>
      <c r="K2521" s="4">
        <f t="shared" si="6"/>
        <v>26</v>
      </c>
      <c r="L2521" s="7">
        <f t="shared" si="7"/>
        <v>-0.0005089839147</v>
      </c>
      <c r="M2521" s="50" t="b">
        <f t="shared" si="8"/>
        <v>0</v>
      </c>
      <c r="N2521" s="50" t="b">
        <f t="shared" si="9"/>
        <v>0</v>
      </c>
      <c r="O2521" s="50">
        <f t="shared" si="10"/>
        <v>-1</v>
      </c>
      <c r="P2521" s="4">
        <f t="shared" si="39"/>
        <v>293750</v>
      </c>
      <c r="Q2521" s="21">
        <f t="shared" si="31"/>
        <v>-3</v>
      </c>
      <c r="V2521" s="52"/>
      <c r="W2521" s="53" t="str">
        <f t="shared" si="33"/>
        <v/>
      </c>
      <c r="AE2521" s="16"/>
      <c r="AF2521" s="17" t="str">
        <f t="shared" si="30"/>
        <v>#VALUE!</v>
      </c>
      <c r="AG2521" s="17" t="str">
        <f t="shared" si="22"/>
        <v>#N/A</v>
      </c>
      <c r="AH2521" s="17" t="str">
        <f t="shared" si="23"/>
        <v>#N/A</v>
      </c>
      <c r="AI2521" s="34">
        <f t="shared" si="24"/>
        <v>1</v>
      </c>
      <c r="AJ2521" s="18">
        <f t="shared" si="25"/>
        <v>7744.842</v>
      </c>
      <c r="AK2521" s="18">
        <f t="shared" si="26"/>
        <v>7529.7075</v>
      </c>
      <c r="AL2521" s="18">
        <f t="shared" si="27"/>
        <v>7314.573</v>
      </c>
    </row>
    <row r="2522" ht="12.75" customHeight="1">
      <c r="A2522" s="1">
        <v>41719.0</v>
      </c>
      <c r="B2522" s="2">
        <v>945.18</v>
      </c>
      <c r="C2522" s="3">
        <v>8577.17</v>
      </c>
      <c r="D2522" s="2">
        <v>8575.0</v>
      </c>
      <c r="E2522" s="4"/>
      <c r="F2522" s="5">
        <f t="shared" si="1"/>
        <v>939.12</v>
      </c>
      <c r="G2522" s="6">
        <f t="shared" si="2"/>
        <v>1.002305928</v>
      </c>
      <c r="H2522" s="6">
        <f t="shared" si="3"/>
        <v>1.079038322</v>
      </c>
      <c r="I2522" s="5" t="b">
        <f t="shared" si="4"/>
        <v>0</v>
      </c>
      <c r="J2522" s="48">
        <f t="shared" si="5"/>
        <v>0</v>
      </c>
      <c r="K2522" s="4">
        <f t="shared" si="6"/>
        <v>7</v>
      </c>
      <c r="L2522" s="7">
        <f t="shared" si="7"/>
        <v>-0.0002529972007</v>
      </c>
      <c r="M2522" s="50" t="b">
        <f t="shared" si="8"/>
        <v>0</v>
      </c>
      <c r="N2522" s="50" t="b">
        <f t="shared" si="9"/>
        <v>0</v>
      </c>
      <c r="O2522" s="50">
        <f t="shared" si="10"/>
        <v>-1</v>
      </c>
      <c r="P2522" s="4">
        <f t="shared" si="39"/>
        <v>297650</v>
      </c>
      <c r="Q2522" s="21">
        <f t="shared" si="31"/>
        <v>-3</v>
      </c>
      <c r="V2522" s="52"/>
      <c r="W2522" s="53" t="str">
        <f t="shared" si="33"/>
        <v/>
      </c>
      <c r="AE2522" s="16"/>
      <c r="AF2522" s="17" t="str">
        <f t="shared" si="30"/>
        <v>#VALUE!</v>
      </c>
      <c r="AG2522" s="17" t="str">
        <f t="shared" si="22"/>
        <v>#N/A</v>
      </c>
      <c r="AH2522" s="17" t="str">
        <f t="shared" si="23"/>
        <v>#N/A</v>
      </c>
      <c r="AI2522" s="34">
        <f t="shared" si="24"/>
        <v>1</v>
      </c>
      <c r="AJ2522" s="18">
        <f t="shared" si="25"/>
        <v>7719.453</v>
      </c>
      <c r="AK2522" s="18">
        <f t="shared" si="26"/>
        <v>7505.02375</v>
      </c>
      <c r="AL2522" s="18">
        <f t="shared" si="27"/>
        <v>7290.5945</v>
      </c>
    </row>
    <row r="2523" ht="12.75" customHeight="1">
      <c r="A2523" s="1">
        <v>41718.0</v>
      </c>
      <c r="B2523" s="2">
        <v>923.64</v>
      </c>
      <c r="C2523" s="3">
        <v>8597.33</v>
      </c>
      <c r="D2523" s="2">
        <v>8568.0</v>
      </c>
      <c r="E2523" s="4"/>
      <c r="F2523" s="5">
        <f t="shared" si="1"/>
        <v>931.704</v>
      </c>
      <c r="G2523" s="6">
        <f t="shared" si="2"/>
        <v>1.005100736</v>
      </c>
      <c r="H2523" s="6">
        <f t="shared" si="3"/>
        <v>1.084137273</v>
      </c>
      <c r="I2523" s="5" t="b">
        <f t="shared" si="4"/>
        <v>0</v>
      </c>
      <c r="J2523" s="48">
        <f t="shared" si="5"/>
        <v>0</v>
      </c>
      <c r="K2523" s="4">
        <f t="shared" si="6"/>
        <v>-128</v>
      </c>
      <c r="L2523" s="7">
        <f t="shared" si="7"/>
        <v>-0.003411524276</v>
      </c>
      <c r="M2523" s="50" t="b">
        <f t="shared" si="8"/>
        <v>0</v>
      </c>
      <c r="N2523" s="50" t="b">
        <f t="shared" si="9"/>
        <v>0</v>
      </c>
      <c r="O2523" s="50">
        <f t="shared" si="10"/>
        <v>1</v>
      </c>
      <c r="P2523" s="4">
        <f t="shared" si="39"/>
        <v>296600</v>
      </c>
      <c r="Q2523" s="21">
        <f t="shared" si="31"/>
        <v>3</v>
      </c>
      <c r="V2523" s="52"/>
      <c r="W2523" s="53" t="str">
        <f t="shared" si="33"/>
        <v/>
      </c>
      <c r="AE2523" s="16"/>
      <c r="AF2523" s="17" t="str">
        <f t="shared" si="30"/>
        <v>#VALUE!</v>
      </c>
      <c r="AG2523" s="17" t="str">
        <f t="shared" si="22"/>
        <v>#N/A</v>
      </c>
      <c r="AH2523" s="17" t="str">
        <f t="shared" si="23"/>
        <v>#N/A</v>
      </c>
      <c r="AI2523" s="34">
        <f t="shared" si="24"/>
        <v>1</v>
      </c>
      <c r="AJ2523" s="18">
        <f t="shared" si="25"/>
        <v>7737.597</v>
      </c>
      <c r="AK2523" s="18">
        <f t="shared" si="26"/>
        <v>7522.66375</v>
      </c>
      <c r="AL2523" s="18">
        <f t="shared" si="27"/>
        <v>7307.7305</v>
      </c>
    </row>
    <row r="2524" ht="12.75" customHeight="1">
      <c r="A2524" s="1">
        <v>41717.0</v>
      </c>
      <c r="B2524" s="2">
        <v>986.45</v>
      </c>
      <c r="C2524" s="3">
        <v>8689.46</v>
      </c>
      <c r="D2524" s="2">
        <v>8696.0</v>
      </c>
      <c r="E2524" s="4"/>
      <c r="F2524" s="5">
        <f t="shared" si="1"/>
        <v>972.862</v>
      </c>
      <c r="G2524" s="6">
        <f t="shared" si="2"/>
        <v>1.016432905</v>
      </c>
      <c r="H2524" s="6">
        <f t="shared" si="3"/>
        <v>1.247415323</v>
      </c>
      <c r="I2524" s="5" t="b">
        <f t="shared" si="4"/>
        <v>0</v>
      </c>
      <c r="J2524" s="48">
        <f t="shared" si="5"/>
        <v>0</v>
      </c>
      <c r="K2524" s="4">
        <f t="shared" si="6"/>
        <v>-31</v>
      </c>
      <c r="L2524" s="7">
        <f t="shared" si="7"/>
        <v>0.0007526359521</v>
      </c>
      <c r="M2524" s="50" t="b">
        <f t="shared" si="8"/>
        <v>0</v>
      </c>
      <c r="N2524" s="50" t="b">
        <f t="shared" si="9"/>
        <v>0</v>
      </c>
      <c r="O2524" s="50">
        <f t="shared" si="10"/>
        <v>1</v>
      </c>
      <c r="P2524" s="4">
        <f t="shared" si="39"/>
        <v>322200</v>
      </c>
      <c r="Q2524" s="21">
        <f t="shared" si="31"/>
        <v>4</v>
      </c>
      <c r="V2524" s="52"/>
      <c r="W2524" s="53" t="str">
        <f t="shared" si="33"/>
        <v/>
      </c>
      <c r="AE2524" s="16"/>
      <c r="AF2524" s="17" t="str">
        <f t="shared" si="30"/>
        <v>#VALUE!</v>
      </c>
      <c r="AG2524" s="17" t="str">
        <f t="shared" si="22"/>
        <v>#N/A</v>
      </c>
      <c r="AH2524" s="17" t="str">
        <f t="shared" si="23"/>
        <v>#N/A</v>
      </c>
      <c r="AI2524" s="34">
        <f t="shared" si="24"/>
        <v>1</v>
      </c>
      <c r="AJ2524" s="18">
        <f t="shared" si="25"/>
        <v>7820.514</v>
      </c>
      <c r="AK2524" s="18">
        <f t="shared" si="26"/>
        <v>7603.2775</v>
      </c>
      <c r="AL2524" s="18">
        <f t="shared" si="27"/>
        <v>7386.041</v>
      </c>
    </row>
    <row r="2525" ht="12.75" customHeight="1">
      <c r="A2525" s="1">
        <v>41716.0</v>
      </c>
      <c r="B2525" s="2">
        <v>985.25</v>
      </c>
      <c r="C2525" s="3">
        <v>8731.94</v>
      </c>
      <c r="D2525" s="2">
        <v>8727.0</v>
      </c>
      <c r="E2525" s="4"/>
      <c r="F2525" s="5">
        <f t="shared" si="1"/>
        <v>942.496</v>
      </c>
      <c r="G2525" s="6">
        <f t="shared" si="2"/>
        <v>1.022024614</v>
      </c>
      <c r="H2525" s="6">
        <f t="shared" si="3"/>
        <v>1.253808886</v>
      </c>
      <c r="I2525" s="5" t="b">
        <f t="shared" si="4"/>
        <v>0</v>
      </c>
      <c r="J2525" s="48">
        <f t="shared" si="5"/>
        <v>0</v>
      </c>
      <c r="K2525" s="4">
        <f t="shared" si="6"/>
        <v>26</v>
      </c>
      <c r="L2525" s="7">
        <f t="shared" si="7"/>
        <v>-0.0005657391141</v>
      </c>
      <c r="M2525" s="50" t="b">
        <f t="shared" si="8"/>
        <v>0</v>
      </c>
      <c r="N2525" s="50" t="b">
        <f t="shared" si="9"/>
        <v>0</v>
      </c>
      <c r="O2525" s="50">
        <f t="shared" si="10"/>
        <v>1</v>
      </c>
      <c r="P2525" s="4">
        <f t="shared" si="39"/>
        <v>328400</v>
      </c>
      <c r="Q2525" s="21">
        <f t="shared" si="31"/>
        <v>4</v>
      </c>
      <c r="V2525" s="52"/>
      <c r="W2525" s="53" t="str">
        <f t="shared" si="33"/>
        <v/>
      </c>
      <c r="AE2525" s="16"/>
      <c r="AF2525" s="17" t="str">
        <f t="shared" si="30"/>
        <v>#VALUE!</v>
      </c>
      <c r="AG2525" s="17" t="str">
        <f t="shared" si="22"/>
        <v>#N/A</v>
      </c>
      <c r="AH2525" s="17" t="str">
        <f t="shared" si="23"/>
        <v>#N/A</v>
      </c>
      <c r="AI2525" s="34">
        <f t="shared" si="24"/>
        <v>1</v>
      </c>
      <c r="AJ2525" s="18">
        <f t="shared" si="25"/>
        <v>7858.746</v>
      </c>
      <c r="AK2525" s="18">
        <f t="shared" si="26"/>
        <v>7640.4475</v>
      </c>
      <c r="AL2525" s="18">
        <f t="shared" si="27"/>
        <v>7422.149</v>
      </c>
    </row>
    <row r="2526" ht="12.75" customHeight="1">
      <c r="A2526" s="1">
        <v>41715.0</v>
      </c>
      <c r="B2526" s="2">
        <v>855.08</v>
      </c>
      <c r="C2526" s="3">
        <v>8700.1</v>
      </c>
      <c r="D2526" s="2">
        <v>8701.0</v>
      </c>
      <c r="E2526" s="4"/>
      <c r="F2526" s="5">
        <f t="shared" si="1"/>
        <v>918.958</v>
      </c>
      <c r="G2526" s="6">
        <f t="shared" si="2"/>
        <v>1.019034646</v>
      </c>
      <c r="H2526" s="6">
        <f t="shared" si="3"/>
        <v>1.261282121</v>
      </c>
      <c r="I2526" s="5" t="b">
        <f t="shared" si="4"/>
        <v>0</v>
      </c>
      <c r="J2526" s="48">
        <f t="shared" si="5"/>
        <v>0</v>
      </c>
      <c r="K2526" s="4">
        <f t="shared" si="6"/>
        <v>8</v>
      </c>
      <c r="L2526" s="7">
        <f t="shared" si="7"/>
        <v>0.0001034470868</v>
      </c>
      <c r="M2526" s="50" t="b">
        <f t="shared" si="8"/>
        <v>0</v>
      </c>
      <c r="N2526" s="50" t="b">
        <f t="shared" si="9"/>
        <v>0</v>
      </c>
      <c r="O2526" s="50">
        <f t="shared" si="10"/>
        <v>-1</v>
      </c>
      <c r="P2526" s="4">
        <f t="shared" si="39"/>
        <v>333600</v>
      </c>
      <c r="Q2526" s="21">
        <f t="shared" si="31"/>
        <v>-4</v>
      </c>
      <c r="V2526" s="52"/>
      <c r="W2526" s="53" t="str">
        <f t="shared" si="33"/>
        <v/>
      </c>
      <c r="AE2526" s="16"/>
      <c r="AF2526" s="17" t="str">
        <f t="shared" si="30"/>
        <v>#VALUE!</v>
      </c>
      <c r="AG2526" s="17" t="str">
        <f t="shared" si="22"/>
        <v>#N/A</v>
      </c>
      <c r="AH2526" s="17" t="str">
        <f t="shared" si="23"/>
        <v>#N/A</v>
      </c>
      <c r="AI2526" s="34">
        <f t="shared" si="24"/>
        <v>1</v>
      </c>
      <c r="AJ2526" s="18">
        <f t="shared" si="25"/>
        <v>7830.09</v>
      </c>
      <c r="AK2526" s="18">
        <f t="shared" si="26"/>
        <v>7612.5875</v>
      </c>
      <c r="AL2526" s="18">
        <f t="shared" si="27"/>
        <v>7395.085</v>
      </c>
    </row>
    <row r="2527" ht="12.75" customHeight="1">
      <c r="A2527" s="1">
        <v>41712.0</v>
      </c>
      <c r="B2527" s="2">
        <v>908.1</v>
      </c>
      <c r="C2527" s="3">
        <v>8687.63</v>
      </c>
      <c r="D2527" s="2">
        <v>8693.0</v>
      </c>
      <c r="E2527" s="4"/>
      <c r="F2527" s="5">
        <f t="shared" si="1"/>
        <v>912.858</v>
      </c>
      <c r="G2527" s="6">
        <f t="shared" si="2"/>
        <v>1.018103375</v>
      </c>
      <c r="H2527" s="6">
        <f t="shared" si="3"/>
        <v>1.261782346</v>
      </c>
      <c r="I2527" s="5" t="b">
        <f t="shared" si="4"/>
        <v>0</v>
      </c>
      <c r="J2527" s="48">
        <f t="shared" si="5"/>
        <v>0</v>
      </c>
      <c r="K2527" s="4">
        <f t="shared" si="6"/>
        <v>-47</v>
      </c>
      <c r="L2527" s="7">
        <f t="shared" si="7"/>
        <v>0.0006181202468</v>
      </c>
      <c r="M2527" s="50" t="b">
        <f t="shared" si="8"/>
        <v>0</v>
      </c>
      <c r="N2527" s="50" t="b">
        <f t="shared" si="9"/>
        <v>0</v>
      </c>
      <c r="O2527" s="50">
        <f t="shared" si="10"/>
        <v>-1</v>
      </c>
      <c r="P2527" s="4">
        <f t="shared" si="39"/>
        <v>335200</v>
      </c>
      <c r="Q2527" s="21">
        <f t="shared" si="31"/>
        <v>-4</v>
      </c>
      <c r="V2527" s="52"/>
      <c r="W2527" s="53" t="str">
        <f t="shared" si="33"/>
        <v/>
      </c>
      <c r="AE2527" s="16"/>
      <c r="AF2527" s="17" t="str">
        <f t="shared" si="30"/>
        <v>#VALUE!</v>
      </c>
      <c r="AG2527" s="17" t="str">
        <f t="shared" si="22"/>
        <v>#N/A</v>
      </c>
      <c r="AH2527" s="17" t="str">
        <f t="shared" si="23"/>
        <v>#N/A</v>
      </c>
      <c r="AI2527" s="34">
        <f t="shared" si="24"/>
        <v>1</v>
      </c>
      <c r="AJ2527" s="18">
        <f t="shared" si="25"/>
        <v>7818.867</v>
      </c>
      <c r="AK2527" s="18">
        <f t="shared" si="26"/>
        <v>7601.67625</v>
      </c>
      <c r="AL2527" s="18">
        <f t="shared" si="27"/>
        <v>7384.4855</v>
      </c>
    </row>
    <row r="2528" ht="12.75" customHeight="1">
      <c r="A2528" s="1">
        <v>41711.0</v>
      </c>
      <c r="B2528" s="2">
        <v>1129.43</v>
      </c>
      <c r="C2528" s="3">
        <v>8747.79</v>
      </c>
      <c r="D2528" s="2">
        <v>8740.0</v>
      </c>
      <c r="E2528" s="4"/>
      <c r="F2528" s="5">
        <f t="shared" si="1"/>
        <v>991.1</v>
      </c>
      <c r="G2528" s="6">
        <f t="shared" si="2"/>
        <v>1.025642799</v>
      </c>
      <c r="H2528" s="6">
        <f t="shared" si="3"/>
        <v>1.456687072</v>
      </c>
      <c r="I2528" s="5" t="b">
        <f t="shared" si="4"/>
        <v>0</v>
      </c>
      <c r="J2528" s="48">
        <f t="shared" si="5"/>
        <v>0</v>
      </c>
      <c r="K2528" s="4">
        <f t="shared" si="6"/>
        <v>78</v>
      </c>
      <c r="L2528" s="7">
        <f t="shared" si="7"/>
        <v>-0.0008905106318</v>
      </c>
      <c r="M2528" s="50" t="b">
        <f t="shared" si="8"/>
        <v>0</v>
      </c>
      <c r="N2528" s="50" t="b">
        <f t="shared" si="9"/>
        <v>0</v>
      </c>
      <c r="O2528" s="50">
        <f t="shared" si="10"/>
        <v>1</v>
      </c>
      <c r="P2528" s="4">
        <f t="shared" si="39"/>
        <v>344600</v>
      </c>
      <c r="Q2528" s="21">
        <f t="shared" si="31"/>
        <v>4</v>
      </c>
      <c r="V2528" s="52"/>
      <c r="W2528" s="53" t="str">
        <f t="shared" si="33"/>
        <v/>
      </c>
      <c r="AE2528" s="16"/>
      <c r="AF2528" s="17" t="str">
        <f t="shared" si="30"/>
        <v>#VALUE!</v>
      </c>
      <c r="AG2528" s="17" t="str">
        <f t="shared" si="22"/>
        <v>#N/A</v>
      </c>
      <c r="AH2528" s="17" t="str">
        <f t="shared" si="23"/>
        <v>#N/A</v>
      </c>
      <c r="AI2528" s="34">
        <f t="shared" si="24"/>
        <v>1</v>
      </c>
      <c r="AJ2528" s="18">
        <f t="shared" si="25"/>
        <v>7873.011</v>
      </c>
      <c r="AK2528" s="18">
        <f t="shared" si="26"/>
        <v>7654.31625</v>
      </c>
      <c r="AL2528" s="18">
        <f t="shared" si="27"/>
        <v>7435.6215</v>
      </c>
    </row>
    <row r="2529" ht="12.75" customHeight="1">
      <c r="A2529" s="1">
        <v>41710.0</v>
      </c>
      <c r="B2529" s="2">
        <v>834.62</v>
      </c>
      <c r="C2529" s="3">
        <v>8684.73</v>
      </c>
      <c r="D2529" s="2">
        <v>8662.0</v>
      </c>
      <c r="E2529" s="4"/>
      <c r="F2529" s="5">
        <f t="shared" si="1"/>
        <v>999.11</v>
      </c>
      <c r="G2529" s="6">
        <f t="shared" si="2"/>
        <v>1.018852864</v>
      </c>
      <c r="H2529" s="6">
        <f t="shared" si="3"/>
        <v>1.464968931</v>
      </c>
      <c r="I2529" s="5" t="b">
        <f t="shared" si="4"/>
        <v>0</v>
      </c>
      <c r="J2529" s="48">
        <f t="shared" si="5"/>
        <v>0</v>
      </c>
      <c r="K2529" s="4">
        <f t="shared" si="6"/>
        <v>-53</v>
      </c>
      <c r="L2529" s="7">
        <f t="shared" si="7"/>
        <v>-0.002617237381</v>
      </c>
      <c r="M2529" s="50" t="b">
        <f t="shared" si="8"/>
        <v>0</v>
      </c>
      <c r="N2529" s="50" t="b">
        <f t="shared" si="9"/>
        <v>0</v>
      </c>
      <c r="O2529" s="50">
        <f t="shared" si="10"/>
        <v>1</v>
      </c>
      <c r="P2529" s="4">
        <f t="shared" si="39"/>
        <v>329000</v>
      </c>
      <c r="Q2529" s="21">
        <f t="shared" si="31"/>
        <v>4</v>
      </c>
      <c r="V2529" s="52"/>
      <c r="W2529" s="53" t="str">
        <f t="shared" si="33"/>
        <v/>
      </c>
      <c r="AE2529" s="16"/>
      <c r="AF2529" s="17" t="str">
        <f t="shared" si="30"/>
        <v>#VALUE!</v>
      </c>
      <c r="AG2529" s="17" t="str">
        <f t="shared" si="22"/>
        <v>#N/A</v>
      </c>
      <c r="AH2529" s="17" t="str">
        <f t="shared" si="23"/>
        <v>#N/A</v>
      </c>
      <c r="AI2529" s="34">
        <f t="shared" si="24"/>
        <v>1</v>
      </c>
      <c r="AJ2529" s="18">
        <f t="shared" si="25"/>
        <v>7816.257</v>
      </c>
      <c r="AK2529" s="18">
        <f t="shared" si="26"/>
        <v>7599.13875</v>
      </c>
      <c r="AL2529" s="18">
        <f t="shared" si="27"/>
        <v>7382.0205</v>
      </c>
    </row>
    <row r="2530" ht="12.75" customHeight="1">
      <c r="A2530" s="1">
        <v>41709.0</v>
      </c>
      <c r="B2530" s="2">
        <v>867.56</v>
      </c>
      <c r="C2530" s="3">
        <v>8702.33</v>
      </c>
      <c r="D2530" s="2">
        <v>8715.0</v>
      </c>
      <c r="E2530" s="4"/>
      <c r="F2530" s="5">
        <f t="shared" si="1"/>
        <v>1036.546</v>
      </c>
      <c r="G2530" s="6">
        <f t="shared" si="2"/>
        <v>1.02155081</v>
      </c>
      <c r="H2530" s="6">
        <f t="shared" si="3"/>
        <v>1.466658138</v>
      </c>
      <c r="I2530" s="5" t="b">
        <f t="shared" si="4"/>
        <v>0</v>
      </c>
      <c r="J2530" s="48">
        <f t="shared" si="5"/>
        <v>0</v>
      </c>
      <c r="K2530" s="4">
        <f t="shared" si="6"/>
        <v>38</v>
      </c>
      <c r="L2530" s="7">
        <f t="shared" si="7"/>
        <v>0.001455931917</v>
      </c>
      <c r="M2530" s="50" t="b">
        <f t="shared" si="8"/>
        <v>0</v>
      </c>
      <c r="N2530" s="50" t="b">
        <f t="shared" si="9"/>
        <v>0</v>
      </c>
      <c r="O2530" s="50">
        <f t="shared" si="10"/>
        <v>-1</v>
      </c>
      <c r="P2530" s="4">
        <f t="shared" si="39"/>
        <v>318400</v>
      </c>
      <c r="Q2530" s="21">
        <f t="shared" si="31"/>
        <v>-4</v>
      </c>
      <c r="V2530" s="52"/>
      <c r="W2530" s="53" t="str">
        <f t="shared" si="33"/>
        <v/>
      </c>
      <c r="AE2530" s="16"/>
      <c r="AF2530" s="17" t="str">
        <f t="shared" si="30"/>
        <v>#VALUE!</v>
      </c>
      <c r="AG2530" s="17" t="str">
        <f t="shared" si="22"/>
        <v>#N/A</v>
      </c>
      <c r="AH2530" s="17" t="str">
        <f t="shared" si="23"/>
        <v>#N/A</v>
      </c>
      <c r="AI2530" s="34">
        <f t="shared" si="24"/>
        <v>1</v>
      </c>
      <c r="AJ2530" s="18">
        <f t="shared" si="25"/>
        <v>7832.097</v>
      </c>
      <c r="AK2530" s="18">
        <f t="shared" si="26"/>
        <v>7614.53875</v>
      </c>
      <c r="AL2530" s="18">
        <f t="shared" si="27"/>
        <v>7396.9805</v>
      </c>
    </row>
    <row r="2531" ht="12.75" customHeight="1">
      <c r="A2531" s="1">
        <v>41708.0</v>
      </c>
      <c r="B2531" s="2">
        <v>824.58</v>
      </c>
      <c r="C2531" s="3">
        <v>8665.24</v>
      </c>
      <c r="D2531" s="2">
        <v>8677.0</v>
      </c>
      <c r="E2531" s="4"/>
      <c r="F2531" s="5">
        <f t="shared" si="1"/>
        <v>1045.142</v>
      </c>
      <c r="G2531" s="6">
        <f t="shared" si="2"/>
        <v>1.017847647</v>
      </c>
      <c r="H2531" s="6">
        <f t="shared" si="3"/>
        <v>1.469565812</v>
      </c>
      <c r="I2531" s="5" t="b">
        <f t="shared" si="4"/>
        <v>0</v>
      </c>
      <c r="J2531" s="48">
        <f t="shared" si="5"/>
        <v>0</v>
      </c>
      <c r="K2531" s="4">
        <f t="shared" si="6"/>
        <v>-28</v>
      </c>
      <c r="L2531" s="7">
        <f t="shared" si="7"/>
        <v>0.001357146484</v>
      </c>
      <c r="M2531" s="50" t="b">
        <f t="shared" si="8"/>
        <v>0</v>
      </c>
      <c r="N2531" s="50" t="b">
        <f t="shared" si="9"/>
        <v>0</v>
      </c>
      <c r="O2531" s="50">
        <f t="shared" si="10"/>
        <v>-1</v>
      </c>
      <c r="P2531" s="4">
        <f t="shared" si="39"/>
        <v>326000</v>
      </c>
      <c r="Q2531" s="21">
        <f t="shared" si="31"/>
        <v>-4</v>
      </c>
      <c r="V2531" s="52"/>
      <c r="W2531" s="53" t="str">
        <f t="shared" si="33"/>
        <v/>
      </c>
      <c r="AE2531" s="16"/>
      <c r="AF2531" s="17" t="str">
        <f t="shared" si="30"/>
        <v>#VALUE!</v>
      </c>
      <c r="AG2531" s="17" t="str">
        <f t="shared" si="22"/>
        <v>#N/A</v>
      </c>
      <c r="AH2531" s="17" t="str">
        <f t="shared" si="23"/>
        <v>#N/A</v>
      </c>
      <c r="AI2531" s="34">
        <f t="shared" si="24"/>
        <v>1</v>
      </c>
      <c r="AJ2531" s="18">
        <f t="shared" si="25"/>
        <v>7798.716</v>
      </c>
      <c r="AK2531" s="18">
        <f t="shared" si="26"/>
        <v>7582.085</v>
      </c>
      <c r="AL2531" s="18">
        <f t="shared" si="27"/>
        <v>7365.454</v>
      </c>
    </row>
    <row r="2532" ht="12.75" customHeight="1">
      <c r="A2532" s="1">
        <v>41705.0</v>
      </c>
      <c r="B2532" s="2">
        <v>1299.31</v>
      </c>
      <c r="C2532" s="3">
        <v>8713.96</v>
      </c>
      <c r="D2532" s="2">
        <v>8705.0</v>
      </c>
      <c r="E2532" s="4"/>
      <c r="F2532" s="5">
        <f t="shared" si="1"/>
        <v>1079.1</v>
      </c>
      <c r="G2532" s="6">
        <f t="shared" si="2"/>
        <v>1.024066135</v>
      </c>
      <c r="H2532" s="6">
        <f t="shared" si="3"/>
        <v>1.470358522</v>
      </c>
      <c r="I2532" s="5" t="b">
        <f t="shared" si="4"/>
        <v>0</v>
      </c>
      <c r="J2532" s="48">
        <f t="shared" si="5"/>
        <v>0</v>
      </c>
      <c r="K2532" s="4">
        <f t="shared" si="6"/>
        <v>10</v>
      </c>
      <c r="L2532" s="7">
        <f t="shared" si="7"/>
        <v>-0.001028235154</v>
      </c>
      <c r="M2532" s="50" t="b">
        <f t="shared" si="8"/>
        <v>0</v>
      </c>
      <c r="N2532" s="50" t="b">
        <f t="shared" si="9"/>
        <v>0</v>
      </c>
      <c r="O2532" s="50">
        <f t="shared" si="10"/>
        <v>1</v>
      </c>
      <c r="P2532" s="4">
        <f t="shared" si="39"/>
        <v>331600</v>
      </c>
      <c r="Q2532" s="21">
        <f t="shared" si="31"/>
        <v>4</v>
      </c>
      <c r="V2532" s="52"/>
      <c r="W2532" s="53" t="str">
        <f t="shared" si="33"/>
        <v/>
      </c>
      <c r="AE2532" s="16"/>
      <c r="AF2532" s="17" t="str">
        <f t="shared" si="30"/>
        <v>#VALUE!</v>
      </c>
      <c r="AG2532" s="17" t="str">
        <f t="shared" si="22"/>
        <v>#N/A</v>
      </c>
      <c r="AH2532" s="17" t="str">
        <f t="shared" si="23"/>
        <v>#N/A</v>
      </c>
      <c r="AI2532" s="34">
        <f t="shared" si="24"/>
        <v>1</v>
      </c>
      <c r="AJ2532" s="18">
        <f t="shared" si="25"/>
        <v>7842.564</v>
      </c>
      <c r="AK2532" s="18">
        <f t="shared" si="26"/>
        <v>7624.715</v>
      </c>
      <c r="AL2532" s="18">
        <f t="shared" si="27"/>
        <v>7406.866</v>
      </c>
    </row>
    <row r="2533" ht="12.75" customHeight="1">
      <c r="A2533" s="1">
        <v>41704.0</v>
      </c>
      <c r="B2533" s="2">
        <v>1169.48</v>
      </c>
      <c r="C2533" s="3">
        <v>8713.79</v>
      </c>
      <c r="D2533" s="2">
        <v>8695.0</v>
      </c>
      <c r="E2533" s="4"/>
      <c r="F2533" s="5">
        <f t="shared" si="1"/>
        <v>1024.346</v>
      </c>
      <c r="G2533" s="6">
        <f t="shared" si="2"/>
        <v>1.024691236</v>
      </c>
      <c r="H2533" s="6">
        <f t="shared" si="3"/>
        <v>1.338687922</v>
      </c>
      <c r="I2533" s="5" t="b">
        <f t="shared" si="4"/>
        <v>0</v>
      </c>
      <c r="J2533" s="48">
        <f t="shared" si="5"/>
        <v>0</v>
      </c>
      <c r="K2533" s="4">
        <f t="shared" si="6"/>
        <v>76</v>
      </c>
      <c r="L2533" s="7">
        <f t="shared" si="7"/>
        <v>-0.002156352173</v>
      </c>
      <c r="M2533" s="50" t="b">
        <f t="shared" si="8"/>
        <v>0</v>
      </c>
      <c r="N2533" s="50" t="b">
        <f t="shared" si="9"/>
        <v>0</v>
      </c>
      <c r="O2533" s="50">
        <f t="shared" si="10"/>
        <v>1</v>
      </c>
      <c r="P2533" s="4">
        <f t="shared" si="39"/>
        <v>329600</v>
      </c>
      <c r="Q2533" s="21">
        <f t="shared" si="31"/>
        <v>4</v>
      </c>
      <c r="V2533" s="52"/>
      <c r="W2533" s="53" t="str">
        <f t="shared" si="33"/>
        <v/>
      </c>
      <c r="AE2533" s="16"/>
      <c r="AF2533" s="17" t="str">
        <f t="shared" si="30"/>
        <v>#VALUE!</v>
      </c>
      <c r="AG2533" s="17" t="str">
        <f t="shared" si="22"/>
        <v>#N/A</v>
      </c>
      <c r="AH2533" s="17" t="str">
        <f t="shared" si="23"/>
        <v>#N/A</v>
      </c>
      <c r="AI2533" s="34">
        <f t="shared" si="24"/>
        <v>1</v>
      </c>
      <c r="AJ2533" s="18">
        <f t="shared" si="25"/>
        <v>7842.411</v>
      </c>
      <c r="AK2533" s="18">
        <f t="shared" si="26"/>
        <v>7624.56625</v>
      </c>
      <c r="AL2533" s="18">
        <f t="shared" si="27"/>
        <v>7406.7215</v>
      </c>
    </row>
    <row r="2534" ht="12.75" customHeight="1">
      <c r="A2534" s="1">
        <v>41703.0</v>
      </c>
      <c r="B2534" s="2">
        <v>1021.8</v>
      </c>
      <c r="C2534" s="3">
        <v>8632.93</v>
      </c>
      <c r="D2534" s="2">
        <v>8619.0</v>
      </c>
      <c r="E2534" s="4"/>
      <c r="F2534" s="5">
        <f t="shared" si="1"/>
        <v>998.346</v>
      </c>
      <c r="G2534" s="6">
        <f t="shared" si="2"/>
        <v>1.015778184</v>
      </c>
      <c r="H2534" s="6">
        <f t="shared" si="3"/>
        <v>1.201160393</v>
      </c>
      <c r="I2534" s="5" t="b">
        <f t="shared" si="4"/>
        <v>0</v>
      </c>
      <c r="J2534" s="48">
        <f t="shared" si="5"/>
        <v>0</v>
      </c>
      <c r="K2534" s="4">
        <f t="shared" si="6"/>
        <v>66</v>
      </c>
      <c r="L2534" s="7">
        <f t="shared" si="7"/>
        <v>-0.001613588897</v>
      </c>
      <c r="M2534" s="50" t="b">
        <f t="shared" si="8"/>
        <v>0</v>
      </c>
      <c r="N2534" s="50" t="b">
        <f t="shared" si="9"/>
        <v>0</v>
      </c>
      <c r="O2534" s="50">
        <f t="shared" si="10"/>
        <v>1</v>
      </c>
      <c r="P2534" s="4">
        <f t="shared" si="39"/>
        <v>314400</v>
      </c>
      <c r="Q2534" s="21">
        <f t="shared" si="31"/>
        <v>4</v>
      </c>
      <c r="V2534" s="52"/>
      <c r="W2534" s="53" t="str">
        <f t="shared" si="33"/>
        <v/>
      </c>
      <c r="AE2534" s="16"/>
      <c r="AF2534" s="17" t="str">
        <f t="shared" si="30"/>
        <v>#VALUE!</v>
      </c>
      <c r="AG2534" s="17" t="str">
        <f t="shared" si="22"/>
        <v>#N/A</v>
      </c>
      <c r="AH2534" s="17" t="str">
        <f t="shared" si="23"/>
        <v>#N/A</v>
      </c>
      <c r="AI2534" s="34">
        <f t="shared" si="24"/>
        <v>1</v>
      </c>
      <c r="AJ2534" s="18">
        <f t="shared" si="25"/>
        <v>7769.637</v>
      </c>
      <c r="AK2534" s="18">
        <f t="shared" si="26"/>
        <v>7553.81375</v>
      </c>
      <c r="AL2534" s="18">
        <f t="shared" si="27"/>
        <v>7337.9905</v>
      </c>
    </row>
    <row r="2535" ht="12.75" customHeight="1">
      <c r="A2535" s="1">
        <v>41702.0</v>
      </c>
      <c r="B2535" s="2">
        <v>910.54</v>
      </c>
      <c r="C2535" s="3">
        <v>8554.54</v>
      </c>
      <c r="D2535" s="2">
        <v>8553.0</v>
      </c>
      <c r="E2535" s="4"/>
      <c r="F2535" s="5">
        <f t="shared" si="1"/>
        <v>975.4</v>
      </c>
      <c r="G2535" s="6">
        <f t="shared" si="2"/>
        <v>1.007001064</v>
      </c>
      <c r="H2535" s="6">
        <f t="shared" si="3"/>
        <v>1.205145298</v>
      </c>
      <c r="I2535" s="5" t="b">
        <f t="shared" si="4"/>
        <v>0</v>
      </c>
      <c r="J2535" s="48">
        <f t="shared" si="5"/>
        <v>0</v>
      </c>
      <c r="K2535" s="4">
        <f t="shared" si="6"/>
        <v>-13</v>
      </c>
      <c r="L2535" s="7">
        <f t="shared" si="7"/>
        <v>-0.0001800213688</v>
      </c>
      <c r="M2535" s="50" t="b">
        <f t="shared" si="8"/>
        <v>0</v>
      </c>
      <c r="N2535" s="50" t="b">
        <f t="shared" si="9"/>
        <v>0</v>
      </c>
      <c r="O2535" s="50">
        <f t="shared" si="10"/>
        <v>1</v>
      </c>
      <c r="P2535" s="4">
        <f t="shared" si="39"/>
        <v>304500</v>
      </c>
      <c r="Q2535" s="21">
        <f t="shared" si="31"/>
        <v>3</v>
      </c>
      <c r="V2535" s="52"/>
      <c r="W2535" s="53" t="str">
        <f t="shared" si="33"/>
        <v/>
      </c>
      <c r="AE2535" s="16"/>
      <c r="AF2535" s="17" t="str">
        <f t="shared" si="30"/>
        <v>#VALUE!</v>
      </c>
      <c r="AG2535" s="17" t="str">
        <f t="shared" si="22"/>
        <v>#N/A</v>
      </c>
      <c r="AH2535" s="17" t="str">
        <f t="shared" si="23"/>
        <v>#N/A</v>
      </c>
      <c r="AI2535" s="34">
        <f t="shared" si="24"/>
        <v>1</v>
      </c>
      <c r="AJ2535" s="18">
        <f t="shared" si="25"/>
        <v>7699.086</v>
      </c>
      <c r="AK2535" s="18">
        <f t="shared" si="26"/>
        <v>7485.2225</v>
      </c>
      <c r="AL2535" s="18">
        <f t="shared" si="27"/>
        <v>7271.359</v>
      </c>
    </row>
    <row r="2536" ht="12.75" customHeight="1">
      <c r="A2536" s="1">
        <v>41701.0</v>
      </c>
      <c r="B2536" s="2">
        <v>994.37</v>
      </c>
      <c r="C2536" s="3">
        <v>8601.98</v>
      </c>
      <c r="D2536" s="2">
        <v>8566.0</v>
      </c>
      <c r="E2536" s="4"/>
      <c r="F2536" s="5">
        <f t="shared" si="1"/>
        <v>964.02</v>
      </c>
      <c r="G2536" s="6">
        <f t="shared" si="2"/>
        <v>1.012967275</v>
      </c>
      <c r="H2536" s="6">
        <f t="shared" si="3"/>
        <v>1.206734626</v>
      </c>
      <c r="I2536" s="5" t="b">
        <f t="shared" si="4"/>
        <v>0</v>
      </c>
      <c r="J2536" s="48">
        <f t="shared" si="5"/>
        <v>0</v>
      </c>
      <c r="K2536" s="4">
        <f t="shared" si="6"/>
        <v>-58</v>
      </c>
      <c r="L2536" s="7">
        <f t="shared" si="7"/>
        <v>-0.004182757923</v>
      </c>
      <c r="M2536" s="50" t="b">
        <f t="shared" si="8"/>
        <v>0</v>
      </c>
      <c r="N2536" s="50" t="b">
        <f t="shared" si="9"/>
        <v>0</v>
      </c>
      <c r="O2536" s="50">
        <f t="shared" si="10"/>
        <v>1</v>
      </c>
      <c r="P2536" s="4">
        <f t="shared" si="39"/>
        <v>306450</v>
      </c>
      <c r="Q2536" s="21">
        <f t="shared" si="31"/>
        <v>3</v>
      </c>
      <c r="V2536" s="52"/>
      <c r="W2536" s="53" t="str">
        <f t="shared" si="33"/>
        <v/>
      </c>
      <c r="AE2536" s="16"/>
      <c r="AF2536" s="17" t="str">
        <f t="shared" si="30"/>
        <v>#VALUE!</v>
      </c>
      <c r="AG2536" s="17" t="str">
        <f t="shared" si="22"/>
        <v>#N/A</v>
      </c>
      <c r="AH2536" s="17" t="str">
        <f t="shared" si="23"/>
        <v>#N/A</v>
      </c>
      <c r="AI2536" s="34">
        <f t="shared" si="24"/>
        <v>1</v>
      </c>
      <c r="AJ2536" s="18">
        <f t="shared" si="25"/>
        <v>7741.782</v>
      </c>
      <c r="AK2536" s="18">
        <f t="shared" si="26"/>
        <v>7526.7325</v>
      </c>
      <c r="AL2536" s="18">
        <f t="shared" si="27"/>
        <v>7311.683</v>
      </c>
    </row>
    <row r="2537" ht="12.75" customHeight="1">
      <c r="A2537" s="1">
        <v>41697.0</v>
      </c>
      <c r="B2537" s="2">
        <v>1025.54</v>
      </c>
      <c r="C2537" s="3">
        <v>8639.58</v>
      </c>
      <c r="D2537" s="2">
        <v>8624.0</v>
      </c>
      <c r="E2537" s="4"/>
      <c r="F2537" s="5">
        <f t="shared" si="1"/>
        <v>952.492</v>
      </c>
      <c r="G2537" s="6">
        <f t="shared" si="2"/>
        <v>1.018006632</v>
      </c>
      <c r="H2537" s="6">
        <f t="shared" si="3"/>
        <v>1.212842729</v>
      </c>
      <c r="I2537" s="5" t="b">
        <f t="shared" si="4"/>
        <v>0</v>
      </c>
      <c r="J2537" s="48">
        <f t="shared" si="5"/>
        <v>0</v>
      </c>
      <c r="K2537" s="4">
        <f t="shared" si="6"/>
        <v>16</v>
      </c>
      <c r="L2537" s="7">
        <f t="shared" si="7"/>
        <v>-0.001803328403</v>
      </c>
      <c r="M2537" s="50" t="b">
        <f t="shared" si="8"/>
        <v>0</v>
      </c>
      <c r="N2537" s="50" t="b">
        <f t="shared" si="9"/>
        <v>0</v>
      </c>
      <c r="O2537" s="50">
        <f t="shared" si="10"/>
        <v>1</v>
      </c>
      <c r="P2537" s="4">
        <f t="shared" si="39"/>
        <v>318050</v>
      </c>
      <c r="Q2537" s="21">
        <f t="shared" si="31"/>
        <v>4</v>
      </c>
      <c r="V2537" s="52"/>
      <c r="W2537" s="53" t="str">
        <f t="shared" si="33"/>
        <v/>
      </c>
      <c r="AE2537" s="16"/>
      <c r="AF2537" s="17" t="str">
        <f t="shared" si="30"/>
        <v>#VALUE!</v>
      </c>
      <c r="AG2537" s="17" t="str">
        <f t="shared" si="22"/>
        <v>#N/A</v>
      </c>
      <c r="AH2537" s="17" t="str">
        <f t="shared" si="23"/>
        <v>#N/A</v>
      </c>
      <c r="AI2537" s="34">
        <f t="shared" si="24"/>
        <v>1</v>
      </c>
      <c r="AJ2537" s="18">
        <f t="shared" si="25"/>
        <v>7775.622</v>
      </c>
      <c r="AK2537" s="18">
        <f t="shared" si="26"/>
        <v>7559.6325</v>
      </c>
      <c r="AL2537" s="18">
        <f t="shared" si="27"/>
        <v>7343.643</v>
      </c>
    </row>
    <row r="2538" ht="12.75" customHeight="1">
      <c r="A2538" s="1">
        <v>41696.0</v>
      </c>
      <c r="B2538" s="2">
        <v>1039.48</v>
      </c>
      <c r="C2538" s="3">
        <v>8600.86</v>
      </c>
      <c r="D2538" s="2">
        <v>8608.0</v>
      </c>
      <c r="E2538" s="4"/>
      <c r="F2538" s="5">
        <f t="shared" si="1"/>
        <v>936.4</v>
      </c>
      <c r="G2538" s="6">
        <f t="shared" si="2"/>
        <v>1.014224132</v>
      </c>
      <c r="H2538" s="6">
        <f t="shared" si="3"/>
        <v>1.216341532</v>
      </c>
      <c r="I2538" s="5" t="b">
        <f t="shared" si="4"/>
        <v>0</v>
      </c>
      <c r="J2538" s="48">
        <f t="shared" si="5"/>
        <v>0</v>
      </c>
      <c r="K2538" s="4">
        <f t="shared" si="6"/>
        <v>35</v>
      </c>
      <c r="L2538" s="7">
        <f t="shared" si="7"/>
        <v>0.0008301495432</v>
      </c>
      <c r="M2538" s="50" t="b">
        <f t="shared" si="8"/>
        <v>0</v>
      </c>
      <c r="N2538" s="50" t="b">
        <f t="shared" si="9"/>
        <v>0</v>
      </c>
      <c r="O2538" s="50">
        <f t="shared" si="10"/>
        <v>1</v>
      </c>
      <c r="P2538" s="4">
        <f t="shared" si="39"/>
        <v>314850</v>
      </c>
      <c r="Q2538" s="21">
        <f t="shared" si="31"/>
        <v>4</v>
      </c>
      <c r="V2538" s="52"/>
      <c r="W2538" s="53" t="str">
        <f t="shared" si="33"/>
        <v/>
      </c>
      <c r="AE2538" s="16"/>
      <c r="AF2538" s="17" t="str">
        <f t="shared" si="30"/>
        <v>#VALUE!</v>
      </c>
      <c r="AG2538" s="17" t="str">
        <f t="shared" si="22"/>
        <v>#N/A</v>
      </c>
      <c r="AH2538" s="17" t="str">
        <f t="shared" si="23"/>
        <v>#N/A</v>
      </c>
      <c r="AI2538" s="34">
        <f t="shared" si="24"/>
        <v>1</v>
      </c>
      <c r="AJ2538" s="18">
        <f t="shared" si="25"/>
        <v>7740.774</v>
      </c>
      <c r="AK2538" s="18">
        <f t="shared" si="26"/>
        <v>7525.7525</v>
      </c>
      <c r="AL2538" s="18">
        <f t="shared" si="27"/>
        <v>7310.731</v>
      </c>
    </row>
    <row r="2539" ht="12.75" customHeight="1">
      <c r="A2539" s="1">
        <v>41695.0</v>
      </c>
      <c r="B2539" s="2">
        <v>907.07</v>
      </c>
      <c r="C2539" s="3">
        <v>8575.62</v>
      </c>
      <c r="D2539" s="2">
        <v>8573.0</v>
      </c>
      <c r="E2539" s="4"/>
      <c r="F2539" s="5">
        <f t="shared" si="1"/>
        <v>899.342</v>
      </c>
      <c r="G2539" s="6">
        <f t="shared" si="2"/>
        <v>1.012069985</v>
      </c>
      <c r="H2539" s="6">
        <f t="shared" si="3"/>
        <v>1.114153762</v>
      </c>
      <c r="I2539" s="5" t="b">
        <f t="shared" si="4"/>
        <v>0</v>
      </c>
      <c r="J2539" s="48">
        <f t="shared" si="5"/>
        <v>0</v>
      </c>
      <c r="K2539" s="4">
        <f t="shared" si="6"/>
        <v>24</v>
      </c>
      <c r="L2539" s="7">
        <f t="shared" si="7"/>
        <v>-0.0003055172687</v>
      </c>
      <c r="M2539" s="50" t="b">
        <f t="shared" si="8"/>
        <v>0</v>
      </c>
      <c r="N2539" s="50" t="b">
        <f t="shared" si="9"/>
        <v>0</v>
      </c>
      <c r="O2539" s="50">
        <f t="shared" si="10"/>
        <v>1</v>
      </c>
      <c r="P2539" s="4">
        <f t="shared" si="39"/>
        <v>309600</v>
      </c>
      <c r="Q2539" s="21">
        <f t="shared" si="31"/>
        <v>3</v>
      </c>
      <c r="V2539" s="52"/>
      <c r="W2539" s="53" t="str">
        <f t="shared" si="33"/>
        <v/>
      </c>
      <c r="AE2539" s="16"/>
      <c r="AF2539" s="17" t="str">
        <f t="shared" si="30"/>
        <v>#VALUE!</v>
      </c>
      <c r="AG2539" s="17" t="str">
        <f t="shared" si="22"/>
        <v>#N/A</v>
      </c>
      <c r="AH2539" s="17" t="str">
        <f t="shared" si="23"/>
        <v>#N/A</v>
      </c>
      <c r="AI2539" s="34">
        <f t="shared" si="24"/>
        <v>1</v>
      </c>
      <c r="AJ2539" s="18">
        <f t="shared" si="25"/>
        <v>7718.058</v>
      </c>
      <c r="AK2539" s="18">
        <f t="shared" si="26"/>
        <v>7503.6675</v>
      </c>
      <c r="AL2539" s="18">
        <f t="shared" si="27"/>
        <v>7289.277</v>
      </c>
    </row>
    <row r="2540" ht="12.75" customHeight="1">
      <c r="A2540" s="1">
        <v>41694.0</v>
      </c>
      <c r="B2540" s="2">
        <v>853.64</v>
      </c>
      <c r="C2540" s="3">
        <v>8560.61</v>
      </c>
      <c r="D2540" s="2">
        <v>8549.0</v>
      </c>
      <c r="E2540" s="4"/>
      <c r="F2540" s="5">
        <f t="shared" si="1"/>
        <v>862.93</v>
      </c>
      <c r="G2540" s="6">
        <f t="shared" si="2"/>
        <v>1.011211182</v>
      </c>
      <c r="H2540" s="6">
        <f t="shared" si="3"/>
        <v>1.119771436</v>
      </c>
      <c r="I2540" s="5" t="b">
        <f t="shared" si="4"/>
        <v>0</v>
      </c>
      <c r="J2540" s="48">
        <f t="shared" si="5"/>
        <v>0</v>
      </c>
      <c r="K2540" s="4">
        <f t="shared" si="6"/>
        <v>-38</v>
      </c>
      <c r="L2540" s="7">
        <f t="shared" si="7"/>
        <v>-0.001356211765</v>
      </c>
      <c r="M2540" s="50" t="b">
        <f t="shared" si="8"/>
        <v>0</v>
      </c>
      <c r="N2540" s="50" t="b">
        <f t="shared" si="9"/>
        <v>0</v>
      </c>
      <c r="O2540" s="50">
        <f t="shared" si="10"/>
        <v>1</v>
      </c>
      <c r="P2540" s="4">
        <f t="shared" si="39"/>
        <v>306000</v>
      </c>
      <c r="Q2540" s="21">
        <f t="shared" si="31"/>
        <v>3</v>
      </c>
      <c r="V2540" s="52"/>
      <c r="W2540" s="53" t="str">
        <f t="shared" si="33"/>
        <v/>
      </c>
      <c r="AE2540" s="16"/>
      <c r="AF2540" s="17" t="str">
        <f t="shared" si="30"/>
        <v>#VALUE!</v>
      </c>
      <c r="AG2540" s="17" t="str">
        <f t="shared" si="22"/>
        <v>#N/A</v>
      </c>
      <c r="AH2540" s="17" t="str">
        <f t="shared" si="23"/>
        <v>#N/A</v>
      </c>
      <c r="AI2540" s="34">
        <f t="shared" si="24"/>
        <v>1</v>
      </c>
      <c r="AJ2540" s="18">
        <f t="shared" si="25"/>
        <v>7704.549</v>
      </c>
      <c r="AK2540" s="18">
        <f t="shared" si="26"/>
        <v>7490.53375</v>
      </c>
      <c r="AL2540" s="18">
        <f t="shared" si="27"/>
        <v>7276.5185</v>
      </c>
    </row>
    <row r="2541" ht="12.75" customHeight="1">
      <c r="A2541" s="1">
        <v>41691.0</v>
      </c>
      <c r="B2541" s="2">
        <v>936.73</v>
      </c>
      <c r="C2541" s="3">
        <v>8601.86</v>
      </c>
      <c r="D2541" s="2">
        <v>8587.0</v>
      </c>
      <c r="E2541" s="4"/>
      <c r="F2541" s="5">
        <f t="shared" si="1"/>
        <v>836.866</v>
      </c>
      <c r="G2541" s="6">
        <f t="shared" si="2"/>
        <v>1.017007126</v>
      </c>
      <c r="H2541" s="6">
        <f t="shared" si="3"/>
        <v>1.122236874</v>
      </c>
      <c r="I2541" s="5" t="b">
        <f t="shared" si="4"/>
        <v>0</v>
      </c>
      <c r="J2541" s="48">
        <f t="shared" si="5"/>
        <v>0</v>
      </c>
      <c r="K2541" s="4">
        <f t="shared" si="6"/>
        <v>104</v>
      </c>
      <c r="L2541" s="7">
        <f t="shared" si="7"/>
        <v>-0.001727533347</v>
      </c>
      <c r="M2541" s="50" t="b">
        <f t="shared" si="8"/>
        <v>0</v>
      </c>
      <c r="N2541" s="50" t="b">
        <f t="shared" si="9"/>
        <v>0</v>
      </c>
      <c r="O2541" s="50">
        <f t="shared" si="10"/>
        <v>1</v>
      </c>
      <c r="P2541" s="4">
        <f t="shared" si="39"/>
        <v>313600</v>
      </c>
      <c r="Q2541" s="21">
        <f t="shared" si="31"/>
        <v>4</v>
      </c>
      <c r="V2541" s="52"/>
      <c r="W2541" s="53" t="str">
        <f t="shared" si="33"/>
        <v/>
      </c>
      <c r="AE2541" s="16"/>
      <c r="AF2541" s="17" t="str">
        <f t="shared" si="30"/>
        <v>#VALUE!</v>
      </c>
      <c r="AG2541" s="17" t="str">
        <f t="shared" si="22"/>
        <v>#N/A</v>
      </c>
      <c r="AH2541" s="17" t="str">
        <f t="shared" si="23"/>
        <v>#N/A</v>
      </c>
      <c r="AI2541" s="34">
        <f t="shared" si="24"/>
        <v>1</v>
      </c>
      <c r="AJ2541" s="18">
        <f t="shared" si="25"/>
        <v>7741.674</v>
      </c>
      <c r="AK2541" s="18">
        <f t="shared" si="26"/>
        <v>7526.6275</v>
      </c>
      <c r="AL2541" s="18">
        <f t="shared" si="27"/>
        <v>7311.581</v>
      </c>
    </row>
    <row r="2542" ht="12.75" customHeight="1">
      <c r="A2542" s="1">
        <v>41690.0</v>
      </c>
      <c r="B2542" s="2">
        <v>945.08</v>
      </c>
      <c r="C2542" s="3">
        <v>8524.62</v>
      </c>
      <c r="D2542" s="2">
        <v>8483.0</v>
      </c>
      <c r="E2542" s="4"/>
      <c r="F2542" s="5">
        <f t="shared" si="1"/>
        <v>828.888</v>
      </c>
      <c r="G2542" s="6">
        <f t="shared" si="2"/>
        <v>1.008664827</v>
      </c>
      <c r="H2542" s="6">
        <f t="shared" si="3"/>
        <v>1.125893863</v>
      </c>
      <c r="I2542" s="5" t="b">
        <f t="shared" si="4"/>
        <v>0</v>
      </c>
      <c r="J2542" s="48">
        <f t="shared" si="5"/>
        <v>0</v>
      </c>
      <c r="K2542" s="4">
        <f t="shared" si="6"/>
        <v>-74</v>
      </c>
      <c r="L2542" s="7">
        <f t="shared" si="7"/>
        <v>-0.004882329066</v>
      </c>
      <c r="M2542" s="50" t="b">
        <f t="shared" si="8"/>
        <v>0</v>
      </c>
      <c r="N2542" s="50" t="b">
        <f t="shared" si="9"/>
        <v>0</v>
      </c>
      <c r="O2542" s="50">
        <f t="shared" si="10"/>
        <v>1</v>
      </c>
      <c r="P2542" s="4">
        <f t="shared" si="39"/>
        <v>298000</v>
      </c>
      <c r="Q2542" s="21">
        <f t="shared" si="31"/>
        <v>3</v>
      </c>
      <c r="V2542" s="52"/>
      <c r="W2542" s="53" t="str">
        <f t="shared" si="33"/>
        <v/>
      </c>
      <c r="AE2542" s="16"/>
      <c r="AF2542" s="17" t="str">
        <f t="shared" si="30"/>
        <v>#VALUE!</v>
      </c>
      <c r="AG2542" s="17" t="str">
        <f t="shared" si="22"/>
        <v>#N/A</v>
      </c>
      <c r="AH2542" s="17" t="str">
        <f t="shared" si="23"/>
        <v>#N/A</v>
      </c>
      <c r="AI2542" s="34">
        <f t="shared" si="24"/>
        <v>1</v>
      </c>
      <c r="AJ2542" s="18">
        <f t="shared" si="25"/>
        <v>7672.158</v>
      </c>
      <c r="AK2542" s="18">
        <f t="shared" si="26"/>
        <v>7459.0425</v>
      </c>
      <c r="AL2542" s="18">
        <f t="shared" si="27"/>
        <v>7245.927</v>
      </c>
    </row>
    <row r="2543" ht="12.75" customHeight="1">
      <c r="A2543" s="1">
        <v>41689.0</v>
      </c>
      <c r="B2543" s="2">
        <v>854.19</v>
      </c>
      <c r="C2543" s="3">
        <v>8577.01</v>
      </c>
      <c r="D2543" s="2">
        <v>8557.0</v>
      </c>
      <c r="E2543" s="4"/>
      <c r="F2543" s="5">
        <f t="shared" si="1"/>
        <v>790.4</v>
      </c>
      <c r="G2543" s="6">
        <f t="shared" si="2"/>
        <v>1.015393267</v>
      </c>
      <c r="H2543" s="6">
        <f t="shared" si="3"/>
        <v>1.07263099</v>
      </c>
      <c r="I2543" s="5" t="b">
        <f t="shared" si="4"/>
        <v>0</v>
      </c>
      <c r="J2543" s="48">
        <f t="shared" si="5"/>
        <v>0</v>
      </c>
      <c r="K2543" s="4">
        <f t="shared" si="6"/>
        <v>-5</v>
      </c>
      <c r="L2543" s="7">
        <f t="shared" si="7"/>
        <v>-0.002332980841</v>
      </c>
      <c r="M2543" s="50" t="b">
        <f t="shared" si="8"/>
        <v>0</v>
      </c>
      <c r="N2543" s="50" t="b">
        <f t="shared" si="9"/>
        <v>0</v>
      </c>
      <c r="O2543" s="50">
        <f t="shared" si="10"/>
        <v>1</v>
      </c>
      <c r="P2543" s="4">
        <f t="shared" si="39"/>
        <v>309100</v>
      </c>
      <c r="Q2543" s="21">
        <f t="shared" si="31"/>
        <v>3</v>
      </c>
      <c r="V2543" s="52"/>
      <c r="W2543" s="53" t="str">
        <f t="shared" si="33"/>
        <v/>
      </c>
      <c r="AE2543" s="16"/>
      <c r="AF2543" s="17" t="str">
        <f t="shared" si="30"/>
        <v>#VALUE!</v>
      </c>
      <c r="AG2543" s="17" t="str">
        <f t="shared" si="22"/>
        <v>#N/A</v>
      </c>
      <c r="AH2543" s="17" t="str">
        <f t="shared" si="23"/>
        <v>#N/A</v>
      </c>
      <c r="AI2543" s="34">
        <f t="shared" si="24"/>
        <v>1</v>
      </c>
      <c r="AJ2543" s="18">
        <f t="shared" si="25"/>
        <v>7719.309</v>
      </c>
      <c r="AK2543" s="18">
        <f t="shared" si="26"/>
        <v>7504.88375</v>
      </c>
      <c r="AL2543" s="18">
        <f t="shared" si="27"/>
        <v>7290.4585</v>
      </c>
    </row>
    <row r="2544" ht="12.75" customHeight="1">
      <c r="A2544" s="1">
        <v>41688.0</v>
      </c>
      <c r="B2544" s="2">
        <v>725.01</v>
      </c>
      <c r="C2544" s="3">
        <v>8556.23</v>
      </c>
      <c r="D2544" s="2">
        <v>8562.0</v>
      </c>
      <c r="E2544" s="4"/>
      <c r="F2544" s="5">
        <f t="shared" si="1"/>
        <v>811.606</v>
      </c>
      <c r="G2544" s="6">
        <f t="shared" si="2"/>
        <v>1.013704367</v>
      </c>
      <c r="H2544" s="6">
        <f t="shared" si="3"/>
        <v>1.153037688</v>
      </c>
      <c r="I2544" s="5" t="b">
        <f t="shared" si="4"/>
        <v>0</v>
      </c>
      <c r="J2544" s="48">
        <f t="shared" si="5"/>
        <v>0</v>
      </c>
      <c r="K2544" s="4">
        <f t="shared" si="6"/>
        <v>34</v>
      </c>
      <c r="L2544" s="7">
        <f t="shared" si="7"/>
        <v>0.0006743624236</v>
      </c>
      <c r="M2544" s="50" t="b">
        <f t="shared" si="8"/>
        <v>0</v>
      </c>
      <c r="N2544" s="50" t="b">
        <f t="shared" si="9"/>
        <v>0</v>
      </c>
      <c r="O2544" s="50">
        <f t="shared" si="10"/>
        <v>-1</v>
      </c>
      <c r="P2544" s="4">
        <f t="shared" si="39"/>
        <v>308350</v>
      </c>
      <c r="Q2544" s="21">
        <f t="shared" si="31"/>
        <v>-3</v>
      </c>
      <c r="V2544" s="52"/>
      <c r="W2544" s="53" t="str">
        <f t="shared" si="33"/>
        <v/>
      </c>
      <c r="AE2544" s="16"/>
      <c r="AF2544" s="17" t="str">
        <f t="shared" si="30"/>
        <v>#VALUE!</v>
      </c>
      <c r="AG2544" s="17" t="str">
        <f t="shared" si="22"/>
        <v>#N/A</v>
      </c>
      <c r="AH2544" s="17" t="str">
        <f t="shared" si="23"/>
        <v>#N/A</v>
      </c>
      <c r="AI2544" s="34">
        <f t="shared" si="24"/>
        <v>1</v>
      </c>
      <c r="AJ2544" s="18">
        <f t="shared" si="25"/>
        <v>7700.607</v>
      </c>
      <c r="AK2544" s="18">
        <f t="shared" si="26"/>
        <v>7486.70125</v>
      </c>
      <c r="AL2544" s="18">
        <f t="shared" si="27"/>
        <v>7272.7955</v>
      </c>
    </row>
    <row r="2545" ht="12.75" customHeight="1">
      <c r="A2545" s="1">
        <v>41687.0</v>
      </c>
      <c r="B2545" s="2">
        <v>723.32</v>
      </c>
      <c r="C2545" s="3">
        <v>8519.55</v>
      </c>
      <c r="D2545" s="2">
        <v>8528.0</v>
      </c>
      <c r="E2545" s="4"/>
      <c r="F2545" s="5">
        <f t="shared" si="1"/>
        <v>824.978</v>
      </c>
      <c r="G2545" s="6">
        <f t="shared" si="2"/>
        <v>1.010114843</v>
      </c>
      <c r="H2545" s="6">
        <f t="shared" si="3"/>
        <v>1.153827667</v>
      </c>
      <c r="I2545" s="5" t="b">
        <f t="shared" si="4"/>
        <v>0</v>
      </c>
      <c r="J2545" s="48">
        <f t="shared" si="5"/>
        <v>0</v>
      </c>
      <c r="K2545" s="4">
        <f t="shared" si="6"/>
        <v>20</v>
      </c>
      <c r="L2545" s="7">
        <f t="shared" si="7"/>
        <v>0.0009918364233</v>
      </c>
      <c r="M2545" s="50" t="b">
        <f t="shared" si="8"/>
        <v>0</v>
      </c>
      <c r="N2545" s="50" t="b">
        <f t="shared" si="9"/>
        <v>0</v>
      </c>
      <c r="O2545" s="50">
        <f t="shared" si="10"/>
        <v>-1</v>
      </c>
      <c r="P2545" s="4">
        <f t="shared" si="39"/>
        <v>315150</v>
      </c>
      <c r="Q2545" s="21">
        <f t="shared" si="31"/>
        <v>-4</v>
      </c>
      <c r="V2545" s="52"/>
      <c r="W2545" s="53" t="str">
        <f t="shared" si="33"/>
        <v/>
      </c>
      <c r="AE2545" s="16"/>
      <c r="AF2545" s="17" t="str">
        <f t="shared" si="30"/>
        <v>#VALUE!</v>
      </c>
      <c r="AG2545" s="17" t="str">
        <f t="shared" si="22"/>
        <v>#N/A</v>
      </c>
      <c r="AH2545" s="17" t="str">
        <f t="shared" si="23"/>
        <v>#N/A</v>
      </c>
      <c r="AI2545" s="34">
        <f t="shared" si="24"/>
        <v>1</v>
      </c>
      <c r="AJ2545" s="18">
        <f t="shared" si="25"/>
        <v>7667.595</v>
      </c>
      <c r="AK2545" s="18">
        <f t="shared" si="26"/>
        <v>7454.60625</v>
      </c>
      <c r="AL2545" s="18">
        <f t="shared" si="27"/>
        <v>7241.6175</v>
      </c>
    </row>
    <row r="2546" ht="12.75" customHeight="1">
      <c r="A2546" s="1">
        <v>41684.0</v>
      </c>
      <c r="B2546" s="2">
        <v>896.84</v>
      </c>
      <c r="C2546" s="3">
        <v>8513.68</v>
      </c>
      <c r="D2546" s="2">
        <v>8508.0</v>
      </c>
      <c r="E2546" s="4"/>
      <c r="F2546" s="5">
        <f t="shared" si="1"/>
        <v>838.644</v>
      </c>
      <c r="G2546" s="6">
        <f t="shared" si="2"/>
        <v>1.010186689</v>
      </c>
      <c r="H2546" s="6">
        <f t="shared" si="3"/>
        <v>1.153483925</v>
      </c>
      <c r="I2546" s="5" t="b">
        <f t="shared" si="4"/>
        <v>0</v>
      </c>
      <c r="J2546" s="48">
        <f t="shared" si="5"/>
        <v>0</v>
      </c>
      <c r="K2546" s="4">
        <f t="shared" si="6"/>
        <v>65</v>
      </c>
      <c r="L2546" s="7">
        <f t="shared" si="7"/>
        <v>-0.0006671615565</v>
      </c>
      <c r="M2546" s="50" t="b">
        <f t="shared" si="8"/>
        <v>0</v>
      </c>
      <c r="N2546" s="50" t="b">
        <f t="shared" si="9"/>
        <v>0</v>
      </c>
      <c r="O2546" s="50">
        <f t="shared" si="10"/>
        <v>1</v>
      </c>
      <c r="P2546" s="4">
        <f t="shared" si="39"/>
        <v>311150</v>
      </c>
      <c r="Q2546" s="21">
        <f t="shared" si="31"/>
        <v>4</v>
      </c>
      <c r="V2546" s="52"/>
      <c r="W2546" s="53" t="str">
        <f t="shared" si="33"/>
        <v/>
      </c>
      <c r="AE2546" s="16"/>
      <c r="AF2546" s="17" t="str">
        <f t="shared" si="30"/>
        <v>#VALUE!</v>
      </c>
      <c r="AG2546" s="17" t="str">
        <f t="shared" si="22"/>
        <v>#N/A</v>
      </c>
      <c r="AH2546" s="17" t="str">
        <f t="shared" si="23"/>
        <v>#N/A</v>
      </c>
      <c r="AI2546" s="34">
        <f t="shared" si="24"/>
        <v>1</v>
      </c>
      <c r="AJ2546" s="18">
        <f t="shared" si="25"/>
        <v>7662.312</v>
      </c>
      <c r="AK2546" s="18">
        <f t="shared" si="26"/>
        <v>7449.47</v>
      </c>
      <c r="AL2546" s="18">
        <f t="shared" si="27"/>
        <v>7236.628</v>
      </c>
    </row>
    <row r="2547" ht="12.75" customHeight="1">
      <c r="A2547" s="1">
        <v>41683.0</v>
      </c>
      <c r="B2547" s="2">
        <v>752.64</v>
      </c>
      <c r="C2547" s="3">
        <v>8467.7</v>
      </c>
      <c r="D2547" s="2">
        <v>8443.0</v>
      </c>
      <c r="E2547" s="4"/>
      <c r="F2547" s="5">
        <f t="shared" si="1"/>
        <v>850.97</v>
      </c>
      <c r="G2547" s="6">
        <f t="shared" si="2"/>
        <v>1.005545102</v>
      </c>
      <c r="H2547" s="6">
        <f t="shared" si="3"/>
        <v>1.158926203</v>
      </c>
      <c r="I2547" s="5" t="b">
        <f t="shared" si="4"/>
        <v>0</v>
      </c>
      <c r="J2547" s="48">
        <f t="shared" si="5"/>
        <v>0</v>
      </c>
      <c r="K2547" s="4">
        <f t="shared" si="6"/>
        <v>-38</v>
      </c>
      <c r="L2547" s="7">
        <f t="shared" si="7"/>
        <v>-0.002916966827</v>
      </c>
      <c r="M2547" s="50" t="b">
        <f t="shared" si="8"/>
        <v>0</v>
      </c>
      <c r="N2547" s="50" t="b">
        <f t="shared" si="9"/>
        <v>0</v>
      </c>
      <c r="O2547" s="50">
        <f t="shared" si="10"/>
        <v>1</v>
      </c>
      <c r="P2547" s="4">
        <f t="shared" si="39"/>
        <v>301400</v>
      </c>
      <c r="Q2547" s="21">
        <f t="shared" si="31"/>
        <v>3</v>
      </c>
      <c r="V2547" s="52"/>
      <c r="W2547" s="53" t="str">
        <f t="shared" si="33"/>
        <v/>
      </c>
      <c r="AE2547" s="16"/>
      <c r="AF2547" s="17" t="str">
        <f t="shared" si="30"/>
        <v>#VALUE!</v>
      </c>
      <c r="AG2547" s="17" t="str">
        <f t="shared" si="22"/>
        <v>#N/A</v>
      </c>
      <c r="AH2547" s="17" t="str">
        <f t="shared" si="23"/>
        <v>#N/A</v>
      </c>
      <c r="AI2547" s="34">
        <f t="shared" si="24"/>
        <v>1</v>
      </c>
      <c r="AJ2547" s="18">
        <f t="shared" si="25"/>
        <v>7620.93</v>
      </c>
      <c r="AK2547" s="18">
        <f t="shared" si="26"/>
        <v>7409.2375</v>
      </c>
      <c r="AL2547" s="18">
        <f t="shared" si="27"/>
        <v>7197.545</v>
      </c>
    </row>
    <row r="2548" ht="12.75" customHeight="1">
      <c r="A2548" s="1">
        <v>41682.0</v>
      </c>
      <c r="B2548" s="2">
        <v>960.22</v>
      </c>
      <c r="C2548" s="3">
        <v>8510.87</v>
      </c>
      <c r="D2548" s="2">
        <v>8481.0</v>
      </c>
      <c r="E2548" s="4"/>
      <c r="F2548" s="5">
        <f t="shared" si="1"/>
        <v>898.502</v>
      </c>
      <c r="G2548" s="6">
        <f t="shared" si="2"/>
        <v>1.011216825</v>
      </c>
      <c r="H2548" s="6">
        <f t="shared" si="3"/>
        <v>1.19478868</v>
      </c>
      <c r="I2548" s="5" t="b">
        <f t="shared" si="4"/>
        <v>0</v>
      </c>
      <c r="J2548" s="48">
        <f t="shared" si="5"/>
        <v>0</v>
      </c>
      <c r="K2548" s="4">
        <f t="shared" si="6"/>
        <v>67</v>
      </c>
      <c r="L2548" s="7">
        <f t="shared" si="7"/>
        <v>-0.00350962945</v>
      </c>
      <c r="M2548" s="50" t="b">
        <f t="shared" si="8"/>
        <v>0</v>
      </c>
      <c r="N2548" s="50" t="b">
        <f t="shared" si="9"/>
        <v>0</v>
      </c>
      <c r="O2548" s="50">
        <f t="shared" si="10"/>
        <v>1</v>
      </c>
      <c r="P2548" s="4">
        <f t="shared" si="39"/>
        <v>307100</v>
      </c>
      <c r="Q2548" s="21">
        <f t="shared" si="31"/>
        <v>3</v>
      </c>
      <c r="V2548" s="52"/>
      <c r="W2548" s="53" t="str">
        <f t="shared" si="33"/>
        <v/>
      </c>
      <c r="AE2548" s="16"/>
      <c r="AF2548" s="17" t="str">
        <f t="shared" si="30"/>
        <v>#VALUE!</v>
      </c>
      <c r="AG2548" s="17" t="str">
        <f t="shared" si="22"/>
        <v>#N/A</v>
      </c>
      <c r="AH2548" s="17" t="str">
        <f t="shared" si="23"/>
        <v>#N/A</v>
      </c>
      <c r="AI2548" s="34">
        <f t="shared" si="24"/>
        <v>1</v>
      </c>
      <c r="AJ2548" s="18">
        <f t="shared" si="25"/>
        <v>7659.783</v>
      </c>
      <c r="AK2548" s="18">
        <f t="shared" si="26"/>
        <v>7447.01125</v>
      </c>
      <c r="AL2548" s="18">
        <f t="shared" si="27"/>
        <v>7234.2395</v>
      </c>
    </row>
    <row r="2549" ht="12.75" customHeight="1">
      <c r="A2549" s="1">
        <v>41681.0</v>
      </c>
      <c r="B2549" s="2">
        <v>791.87</v>
      </c>
      <c r="C2549" s="3">
        <v>8430.56</v>
      </c>
      <c r="D2549" s="2">
        <v>8414.0</v>
      </c>
      <c r="E2549" s="4"/>
      <c r="F2549" s="5">
        <f t="shared" si="1"/>
        <v>974.616</v>
      </c>
      <c r="G2549" s="6">
        <f t="shared" si="2"/>
        <v>1.00232646</v>
      </c>
      <c r="H2549" s="6">
        <f t="shared" si="3"/>
        <v>1.628859834</v>
      </c>
      <c r="I2549" s="5" t="b">
        <f t="shared" si="4"/>
        <v>0</v>
      </c>
      <c r="J2549" s="48">
        <f t="shared" si="5"/>
        <v>0</v>
      </c>
      <c r="K2549" s="4">
        <f t="shared" si="6"/>
        <v>59</v>
      </c>
      <c r="L2549" s="7">
        <f t="shared" si="7"/>
        <v>-0.001964282325</v>
      </c>
      <c r="M2549" s="50" t="b">
        <f t="shared" si="8"/>
        <v>0</v>
      </c>
      <c r="N2549" s="50" t="b">
        <f t="shared" si="9"/>
        <v>0</v>
      </c>
      <c r="O2549" s="50">
        <f t="shared" si="10"/>
        <v>1</v>
      </c>
      <c r="P2549" s="4">
        <f t="shared" si="39"/>
        <v>297050</v>
      </c>
      <c r="Q2549" s="21">
        <f t="shared" si="31"/>
        <v>3</v>
      </c>
      <c r="V2549" s="52"/>
      <c r="W2549" s="53" t="str">
        <f t="shared" si="33"/>
        <v/>
      </c>
      <c r="AE2549" s="16"/>
      <c r="AF2549" s="17" t="str">
        <f t="shared" si="30"/>
        <v>#VALUE!</v>
      </c>
      <c r="AG2549" s="17" t="str">
        <f t="shared" si="22"/>
        <v>#N/A</v>
      </c>
      <c r="AH2549" s="17" t="str">
        <f t="shared" si="23"/>
        <v>#N/A</v>
      </c>
      <c r="AI2549" s="34">
        <f t="shared" si="24"/>
        <v>1</v>
      </c>
      <c r="AJ2549" s="18">
        <f t="shared" si="25"/>
        <v>7587.504</v>
      </c>
      <c r="AK2549" s="18">
        <f t="shared" si="26"/>
        <v>7376.74</v>
      </c>
      <c r="AL2549" s="18">
        <f t="shared" si="27"/>
        <v>7165.976</v>
      </c>
    </row>
    <row r="2550" ht="12.75" customHeight="1">
      <c r="A2550" s="1">
        <v>41680.0</v>
      </c>
      <c r="B2550" s="2">
        <v>791.65</v>
      </c>
      <c r="C2550" s="3">
        <v>8391.95</v>
      </c>
      <c r="D2550" s="2">
        <v>8355.0</v>
      </c>
      <c r="E2550" s="4"/>
      <c r="F2550" s="5">
        <f t="shared" si="1"/>
        <v>1014.556</v>
      </c>
      <c r="G2550" s="6">
        <f t="shared" si="2"/>
        <v>0.9981335236</v>
      </c>
      <c r="H2550" s="6">
        <f t="shared" si="3"/>
        <v>1.630838087</v>
      </c>
      <c r="I2550" s="5" t="b">
        <f t="shared" si="4"/>
        <v>0</v>
      </c>
      <c r="J2550" s="48">
        <f t="shared" si="5"/>
        <v>0</v>
      </c>
      <c r="K2550" s="4">
        <f t="shared" si="6"/>
        <v>16</v>
      </c>
      <c r="L2550" s="7">
        <f t="shared" si="7"/>
        <v>-0.004403029093</v>
      </c>
      <c r="M2550" s="50" t="b">
        <f t="shared" si="8"/>
        <v>0</v>
      </c>
      <c r="N2550" s="50" t="b">
        <f t="shared" si="9"/>
        <v>0</v>
      </c>
      <c r="O2550" s="50">
        <f t="shared" si="10"/>
        <v>1</v>
      </c>
      <c r="P2550" s="4">
        <f t="shared" si="39"/>
        <v>288200</v>
      </c>
      <c r="Q2550" s="21">
        <f t="shared" si="31"/>
        <v>3</v>
      </c>
      <c r="V2550" s="52"/>
      <c r="W2550" s="53" t="str">
        <f t="shared" si="33"/>
        <v/>
      </c>
      <c r="AE2550" s="16"/>
      <c r="AF2550" s="17" t="str">
        <f t="shared" si="30"/>
        <v>#VALUE!</v>
      </c>
      <c r="AG2550" s="17" t="str">
        <f t="shared" si="22"/>
        <v>#N/A</v>
      </c>
      <c r="AH2550" s="17" t="str">
        <f t="shared" si="23"/>
        <v>#N/A</v>
      </c>
      <c r="AI2550" s="34">
        <f t="shared" si="24"/>
        <v>1</v>
      </c>
      <c r="AJ2550" s="18">
        <f t="shared" si="25"/>
        <v>7552.755</v>
      </c>
      <c r="AK2550" s="18">
        <f t="shared" si="26"/>
        <v>7342.95625</v>
      </c>
      <c r="AL2550" s="18">
        <f t="shared" si="27"/>
        <v>7133.1575</v>
      </c>
    </row>
    <row r="2551" ht="12.75" customHeight="1">
      <c r="A2551" s="1">
        <v>41677.0</v>
      </c>
      <c r="B2551" s="2">
        <v>958.47</v>
      </c>
      <c r="C2551" s="3">
        <v>8387.35</v>
      </c>
      <c r="D2551" s="2">
        <v>8339.0</v>
      </c>
      <c r="E2551" s="4"/>
      <c r="F2551" s="5">
        <f t="shared" si="1"/>
        <v>1021.464</v>
      </c>
      <c r="G2551" s="6">
        <f t="shared" si="2"/>
        <v>0.9978004971</v>
      </c>
      <c r="H2551" s="6">
        <f t="shared" si="3"/>
        <v>1.631158176</v>
      </c>
      <c r="I2551" s="5" t="b">
        <f t="shared" si="4"/>
        <v>0</v>
      </c>
      <c r="J2551" s="48">
        <f t="shared" si="5"/>
        <v>0</v>
      </c>
      <c r="K2551" s="4">
        <f t="shared" si="6"/>
        <v>64</v>
      </c>
      <c r="L2551" s="7">
        <f t="shared" si="7"/>
        <v>-0.005764633645</v>
      </c>
      <c r="M2551" s="50" t="b">
        <f t="shared" si="8"/>
        <v>0</v>
      </c>
      <c r="N2551" s="50" t="b">
        <f t="shared" si="9"/>
        <v>0</v>
      </c>
      <c r="O2551" s="50">
        <f t="shared" si="10"/>
        <v>1</v>
      </c>
      <c r="P2551" s="4">
        <f t="shared" si="39"/>
        <v>285800</v>
      </c>
      <c r="Q2551" s="21">
        <f t="shared" si="31"/>
        <v>3</v>
      </c>
      <c r="V2551" s="52"/>
      <c r="W2551" s="53" t="str">
        <f t="shared" si="33"/>
        <v/>
      </c>
      <c r="AE2551" s="16"/>
      <c r="AF2551" s="17" t="str">
        <f t="shared" si="30"/>
        <v>#VALUE!</v>
      </c>
      <c r="AG2551" s="17" t="str">
        <f t="shared" si="22"/>
        <v>#N/A</v>
      </c>
      <c r="AH2551" s="17" t="str">
        <f t="shared" si="23"/>
        <v>#N/A</v>
      </c>
      <c r="AI2551" s="34">
        <f t="shared" si="24"/>
        <v>1</v>
      </c>
      <c r="AJ2551" s="18">
        <f t="shared" si="25"/>
        <v>7548.615</v>
      </c>
      <c r="AK2551" s="18">
        <f t="shared" si="26"/>
        <v>7338.93125</v>
      </c>
      <c r="AL2551" s="18">
        <f t="shared" si="27"/>
        <v>7129.2475</v>
      </c>
    </row>
    <row r="2552" ht="12.75" customHeight="1">
      <c r="A2552" s="1">
        <v>41676.0</v>
      </c>
      <c r="B2552" s="2">
        <v>990.3</v>
      </c>
      <c r="C2552" s="3">
        <v>8311.01</v>
      </c>
      <c r="D2552" s="2">
        <v>8275.0</v>
      </c>
      <c r="E2552" s="4"/>
      <c r="F2552" s="5">
        <f t="shared" si="1"/>
        <v>1005.03</v>
      </c>
      <c r="G2552" s="6">
        <f t="shared" si="2"/>
        <v>0.9889253425</v>
      </c>
      <c r="H2552" s="6">
        <f t="shared" si="3"/>
        <v>1.637420449</v>
      </c>
      <c r="I2552" s="5" t="b">
        <f t="shared" si="4"/>
        <v>0</v>
      </c>
      <c r="J2552" s="48">
        <f t="shared" si="5"/>
        <v>0</v>
      </c>
      <c r="K2552" s="4">
        <f t="shared" si="6"/>
        <v>32</v>
      </c>
      <c r="L2552" s="7">
        <f t="shared" si="7"/>
        <v>-0.004332806723</v>
      </c>
      <c r="M2552" s="50" t="b">
        <f t="shared" si="8"/>
        <v>0</v>
      </c>
      <c r="N2552" s="50" t="b">
        <f t="shared" si="9"/>
        <v>0</v>
      </c>
      <c r="O2552" s="50">
        <f t="shared" si="10"/>
        <v>1</v>
      </c>
      <c r="P2552" s="4">
        <f t="shared" si="39"/>
        <v>276200</v>
      </c>
      <c r="Q2552" s="21">
        <f t="shared" si="31"/>
        <v>3</v>
      </c>
      <c r="V2552" s="52"/>
      <c r="W2552" s="53" t="str">
        <f t="shared" si="33"/>
        <v/>
      </c>
      <c r="AE2552" s="16"/>
      <c r="AF2552" s="17" t="str">
        <f t="shared" si="30"/>
        <v>#VALUE!</v>
      </c>
      <c r="AG2552" s="17" t="str">
        <f t="shared" si="22"/>
        <v>#N/A</v>
      </c>
      <c r="AH2552" s="17" t="str">
        <f t="shared" si="23"/>
        <v>#N/A</v>
      </c>
      <c r="AI2552" s="34">
        <f t="shared" si="24"/>
        <v>1</v>
      </c>
      <c r="AJ2552" s="18">
        <f t="shared" si="25"/>
        <v>7479.909</v>
      </c>
      <c r="AK2552" s="18">
        <f t="shared" si="26"/>
        <v>7272.13375</v>
      </c>
      <c r="AL2552" s="18">
        <f t="shared" si="27"/>
        <v>7064.3585</v>
      </c>
    </row>
    <row r="2553" ht="12.75" customHeight="1">
      <c r="A2553" s="1">
        <v>41675.0</v>
      </c>
      <c r="B2553" s="2">
        <v>1340.79</v>
      </c>
      <c r="C2553" s="3">
        <v>8264.48</v>
      </c>
      <c r="D2553" s="2">
        <v>8243.0</v>
      </c>
      <c r="E2553" s="4"/>
      <c r="F2553" s="5">
        <f t="shared" si="1"/>
        <v>989.69</v>
      </c>
      <c r="G2553" s="6">
        <f t="shared" si="2"/>
        <v>0.983483947</v>
      </c>
      <c r="H2553" s="6">
        <f t="shared" si="3"/>
        <v>1.640038539</v>
      </c>
      <c r="I2553" s="5" t="b">
        <f t="shared" si="4"/>
        <v>1</v>
      </c>
      <c r="J2553" s="48">
        <f t="shared" si="5"/>
        <v>0</v>
      </c>
      <c r="K2553" s="4">
        <f t="shared" si="6"/>
        <v>-203</v>
      </c>
      <c r="L2553" s="7">
        <f t="shared" si="7"/>
        <v>-0.002599074594</v>
      </c>
      <c r="M2553" s="50" t="b">
        <f t="shared" si="8"/>
        <v>0</v>
      </c>
      <c r="N2553" s="50" t="b">
        <f t="shared" si="9"/>
        <v>0</v>
      </c>
      <c r="O2553" s="50">
        <f t="shared" si="10"/>
        <v>1</v>
      </c>
      <c r="P2553" s="4">
        <f t="shared" si="39"/>
        <v>271400</v>
      </c>
      <c r="Q2553" s="21">
        <f t="shared" si="31"/>
        <v>3</v>
      </c>
      <c r="V2553" s="52"/>
      <c r="W2553" s="53" t="str">
        <f t="shared" si="33"/>
        <v/>
      </c>
      <c r="AE2553" s="16"/>
      <c r="AF2553" s="17" t="str">
        <f t="shared" si="30"/>
        <v>#VALUE!</v>
      </c>
      <c r="AG2553" s="17" t="str">
        <f t="shared" si="22"/>
        <v>#N/A</v>
      </c>
      <c r="AH2553" s="17" t="str">
        <f t="shared" si="23"/>
        <v>#N/A</v>
      </c>
      <c r="AI2553" s="34">
        <f t="shared" si="24"/>
        <v>1</v>
      </c>
      <c r="AJ2553" s="18">
        <f t="shared" si="25"/>
        <v>7438.032</v>
      </c>
      <c r="AK2553" s="18">
        <f t="shared" si="26"/>
        <v>7231.42</v>
      </c>
      <c r="AL2553" s="18">
        <f t="shared" si="27"/>
        <v>7024.808</v>
      </c>
    </row>
    <row r="2554" ht="12.75" customHeight="1">
      <c r="A2554" s="1">
        <v>41666.0</v>
      </c>
      <c r="B2554" s="2">
        <v>991.57</v>
      </c>
      <c r="C2554" s="3">
        <v>8462.57</v>
      </c>
      <c r="D2554" s="2">
        <v>8446.0</v>
      </c>
      <c r="E2554" s="4"/>
      <c r="F2554" s="5">
        <f t="shared" si="1"/>
        <v>933.49</v>
      </c>
      <c r="G2554" s="6">
        <f t="shared" si="2"/>
        <v>1.006877866</v>
      </c>
      <c r="H2554" s="6">
        <f t="shared" si="3"/>
        <v>1.310099863</v>
      </c>
      <c r="I2554" s="5" t="b">
        <f t="shared" si="4"/>
        <v>0</v>
      </c>
      <c r="J2554" s="48">
        <f t="shared" si="5"/>
        <v>0</v>
      </c>
      <c r="K2554" s="4">
        <f t="shared" si="6"/>
        <v>-173</v>
      </c>
      <c r="L2554" s="7">
        <f t="shared" si="7"/>
        <v>-0.001958034025</v>
      </c>
      <c r="M2554" s="50" t="b">
        <f t="shared" si="8"/>
        <v>0</v>
      </c>
      <c r="N2554" s="50" t="b">
        <f t="shared" si="9"/>
        <v>0</v>
      </c>
      <c r="O2554" s="50">
        <f t="shared" si="10"/>
        <v>1</v>
      </c>
      <c r="P2554" s="4">
        <f t="shared" si="39"/>
        <v>312000</v>
      </c>
      <c r="Q2554" s="21">
        <f t="shared" si="31"/>
        <v>4</v>
      </c>
      <c r="V2554" s="52"/>
      <c r="W2554" s="53" t="str">
        <f t="shared" si="33"/>
        <v/>
      </c>
      <c r="AE2554" s="16"/>
      <c r="AF2554" s="17" t="str">
        <f t="shared" si="30"/>
        <v>#VALUE!</v>
      </c>
      <c r="AG2554" s="17" t="str">
        <f t="shared" si="22"/>
        <v>#N/A</v>
      </c>
      <c r="AH2554" s="17" t="str">
        <f t="shared" si="23"/>
        <v>#N/A</v>
      </c>
      <c r="AI2554" s="34">
        <f t="shared" si="24"/>
        <v>1</v>
      </c>
      <c r="AJ2554" s="18">
        <f t="shared" si="25"/>
        <v>7616.313</v>
      </c>
      <c r="AK2554" s="18">
        <f t="shared" si="26"/>
        <v>7404.74875</v>
      </c>
      <c r="AL2554" s="18">
        <f t="shared" si="27"/>
        <v>7193.1845</v>
      </c>
    </row>
    <row r="2555" ht="12.75" customHeight="1">
      <c r="A2555" s="1">
        <v>41663.0</v>
      </c>
      <c r="B2555" s="2">
        <v>826.19</v>
      </c>
      <c r="C2555" s="3">
        <v>8598.31</v>
      </c>
      <c r="D2555" s="2">
        <v>8619.0</v>
      </c>
      <c r="E2555" s="4"/>
      <c r="F2555" s="5">
        <f t="shared" si="1"/>
        <v>927.568</v>
      </c>
      <c r="G2555" s="6">
        <f t="shared" si="2"/>
        <v>1.023179167</v>
      </c>
      <c r="H2555" s="6">
        <f t="shared" si="3"/>
        <v>1.315960046</v>
      </c>
      <c r="I2555" s="5" t="b">
        <f t="shared" si="4"/>
        <v>0</v>
      </c>
      <c r="J2555" s="48">
        <f t="shared" si="5"/>
        <v>0</v>
      </c>
      <c r="K2555" s="4">
        <f t="shared" si="6"/>
        <v>23</v>
      </c>
      <c r="L2555" s="7">
        <f t="shared" si="7"/>
        <v>0.002406286817</v>
      </c>
      <c r="M2555" s="50" t="b">
        <f t="shared" si="8"/>
        <v>0</v>
      </c>
      <c r="N2555" s="50" t="b">
        <f t="shared" si="9"/>
        <v>0</v>
      </c>
      <c r="O2555" s="50">
        <f t="shared" si="10"/>
        <v>-1</v>
      </c>
      <c r="P2555" s="4">
        <f t="shared" si="39"/>
        <v>286050</v>
      </c>
      <c r="Q2555" s="21">
        <f t="shared" si="31"/>
        <v>-3</v>
      </c>
      <c r="V2555" s="52"/>
      <c r="W2555" s="53" t="str">
        <f t="shared" si="33"/>
        <v/>
      </c>
      <c r="AE2555" s="16"/>
      <c r="AF2555" s="17" t="str">
        <f t="shared" si="30"/>
        <v>#VALUE!</v>
      </c>
      <c r="AG2555" s="17" t="str">
        <f t="shared" si="22"/>
        <v>#N/A</v>
      </c>
      <c r="AH2555" s="17" t="str">
        <f t="shared" si="23"/>
        <v>#N/A</v>
      </c>
      <c r="AI2555" s="34">
        <f t="shared" si="24"/>
        <v>1</v>
      </c>
      <c r="AJ2555" s="18">
        <f t="shared" si="25"/>
        <v>7738.479</v>
      </c>
      <c r="AK2555" s="18">
        <f t="shared" si="26"/>
        <v>7523.52125</v>
      </c>
      <c r="AL2555" s="18">
        <f t="shared" si="27"/>
        <v>7308.5635</v>
      </c>
    </row>
    <row r="2556" ht="12.75" customHeight="1">
      <c r="A2556" s="1">
        <v>41662.0</v>
      </c>
      <c r="B2556" s="2">
        <v>876.3</v>
      </c>
      <c r="C2556" s="3">
        <v>8595.1</v>
      </c>
      <c r="D2556" s="2">
        <v>8596.0</v>
      </c>
      <c r="E2556" s="4"/>
      <c r="F2556" s="5">
        <f t="shared" si="1"/>
        <v>950.926</v>
      </c>
      <c r="G2556" s="6">
        <f t="shared" si="2"/>
        <v>1.023097999</v>
      </c>
      <c r="H2556" s="6">
        <f t="shared" si="3"/>
        <v>1.315583233</v>
      </c>
      <c r="I2556" s="5" t="b">
        <f t="shared" si="4"/>
        <v>0</v>
      </c>
      <c r="J2556" s="48">
        <f t="shared" si="5"/>
        <v>0</v>
      </c>
      <c r="K2556" s="4">
        <f t="shared" si="6"/>
        <v>-39</v>
      </c>
      <c r="L2556" s="7">
        <f t="shared" si="7"/>
        <v>0.0001047108236</v>
      </c>
      <c r="M2556" s="50" t="b">
        <f t="shared" si="8"/>
        <v>0</v>
      </c>
      <c r="N2556" s="50" t="b">
        <f t="shared" si="9"/>
        <v>0</v>
      </c>
      <c r="O2556" s="50">
        <f t="shared" si="10"/>
        <v>1</v>
      </c>
      <c r="P2556" s="4">
        <f t="shared" si="39"/>
        <v>282600</v>
      </c>
      <c r="Q2556" s="21">
        <f t="shared" si="31"/>
        <v>3</v>
      </c>
      <c r="V2556" s="52"/>
      <c r="W2556" s="53" t="str">
        <f t="shared" si="33"/>
        <v/>
      </c>
      <c r="AE2556" s="16"/>
      <c r="AF2556" s="17" t="str">
        <f t="shared" si="30"/>
        <v>#VALUE!</v>
      </c>
      <c r="AG2556" s="17" t="str">
        <f t="shared" si="22"/>
        <v>#N/A</v>
      </c>
      <c r="AH2556" s="17" t="str">
        <f t="shared" si="23"/>
        <v>#N/A</v>
      </c>
      <c r="AI2556" s="34">
        <f t="shared" si="24"/>
        <v>1</v>
      </c>
      <c r="AJ2556" s="18">
        <f t="shared" si="25"/>
        <v>7735.59</v>
      </c>
      <c r="AK2556" s="18">
        <f t="shared" si="26"/>
        <v>7520.7125</v>
      </c>
      <c r="AL2556" s="18">
        <f t="shared" si="27"/>
        <v>7305.835</v>
      </c>
    </row>
    <row r="2557" ht="12.75" customHeight="1">
      <c r="A2557" s="1">
        <v>41661.0</v>
      </c>
      <c r="B2557" s="2">
        <v>913.6</v>
      </c>
      <c r="C2557" s="3">
        <v>8625.3</v>
      </c>
      <c r="D2557" s="2">
        <v>8635.0</v>
      </c>
      <c r="E2557" s="4"/>
      <c r="F2557" s="5">
        <f t="shared" si="1"/>
        <v>992.212</v>
      </c>
      <c r="G2557" s="6">
        <f t="shared" si="2"/>
        <v>1.026957725</v>
      </c>
      <c r="H2557" s="6">
        <f t="shared" si="3"/>
        <v>1.347633958</v>
      </c>
      <c r="I2557" s="5" t="b">
        <f t="shared" si="4"/>
        <v>0</v>
      </c>
      <c r="J2557" s="48">
        <f t="shared" si="5"/>
        <v>0</v>
      </c>
      <c r="K2557" s="4">
        <f t="shared" si="6"/>
        <v>12</v>
      </c>
      <c r="L2557" s="7">
        <f t="shared" si="7"/>
        <v>0.001124598565</v>
      </c>
      <c r="M2557" s="50" t="b">
        <f t="shared" si="8"/>
        <v>0</v>
      </c>
      <c r="N2557" s="50" t="b">
        <f t="shared" si="9"/>
        <v>0</v>
      </c>
      <c r="O2557" s="50">
        <f t="shared" si="10"/>
        <v>-1</v>
      </c>
      <c r="P2557" s="4">
        <f t="shared" si="39"/>
        <v>276750</v>
      </c>
      <c r="Q2557" s="21">
        <f t="shared" si="31"/>
        <v>-3</v>
      </c>
      <c r="V2557" s="52"/>
      <c r="W2557" s="53" t="str">
        <f t="shared" si="33"/>
        <v/>
      </c>
      <c r="AE2557" s="16"/>
      <c r="AF2557" s="17" t="str">
        <f t="shared" si="30"/>
        <v>#VALUE!</v>
      </c>
      <c r="AG2557" s="17" t="str">
        <f t="shared" si="22"/>
        <v>#N/A</v>
      </c>
      <c r="AH2557" s="17" t="str">
        <f t="shared" si="23"/>
        <v>#N/A</v>
      </c>
      <c r="AI2557" s="34">
        <f t="shared" si="24"/>
        <v>1</v>
      </c>
      <c r="AJ2557" s="18">
        <f t="shared" si="25"/>
        <v>7762.77</v>
      </c>
      <c r="AK2557" s="18">
        <f t="shared" si="26"/>
        <v>7547.1375</v>
      </c>
      <c r="AL2557" s="18">
        <f t="shared" si="27"/>
        <v>7331.505</v>
      </c>
    </row>
    <row r="2558" ht="12.75" customHeight="1">
      <c r="A2558" s="1">
        <v>41660.0</v>
      </c>
      <c r="B2558" s="2">
        <v>1059.79</v>
      </c>
      <c r="C2558" s="3">
        <v>8599.9</v>
      </c>
      <c r="D2558" s="2">
        <v>8623.0</v>
      </c>
      <c r="E2558" s="4"/>
      <c r="F2558" s="5">
        <f t="shared" si="1"/>
        <v>1040.588</v>
      </c>
      <c r="G2558" s="6">
        <f t="shared" si="2"/>
        <v>1.024348837</v>
      </c>
      <c r="H2558" s="6">
        <f t="shared" si="3"/>
        <v>1.445227976</v>
      </c>
      <c r="I2558" s="5" t="b">
        <f t="shared" si="4"/>
        <v>0</v>
      </c>
      <c r="J2558" s="48">
        <f t="shared" si="5"/>
        <v>0</v>
      </c>
      <c r="K2558" s="4">
        <f t="shared" si="6"/>
        <v>1</v>
      </c>
      <c r="L2558" s="7">
        <f t="shared" si="7"/>
        <v>0.002686077745</v>
      </c>
      <c r="M2558" s="50" t="b">
        <f t="shared" si="8"/>
        <v>0</v>
      </c>
      <c r="N2558" s="50" t="b">
        <f t="shared" si="9"/>
        <v>0</v>
      </c>
      <c r="O2558" s="50">
        <f t="shared" si="10"/>
        <v>-1</v>
      </c>
      <c r="P2558" s="4">
        <f t="shared" si="39"/>
        <v>278550</v>
      </c>
      <c r="Q2558" s="21">
        <f t="shared" si="31"/>
        <v>-3</v>
      </c>
      <c r="V2558" s="52"/>
      <c r="W2558" s="53" t="str">
        <f t="shared" si="33"/>
        <v/>
      </c>
      <c r="AE2558" s="16"/>
      <c r="AF2558" s="17" t="str">
        <f t="shared" si="30"/>
        <v>#VALUE!</v>
      </c>
      <c r="AG2558" s="17" t="str">
        <f t="shared" si="22"/>
        <v>#N/A</v>
      </c>
      <c r="AH2558" s="17" t="str">
        <f t="shared" si="23"/>
        <v>#N/A</v>
      </c>
      <c r="AI2558" s="34">
        <f t="shared" si="24"/>
        <v>1</v>
      </c>
      <c r="AJ2558" s="18">
        <f t="shared" si="25"/>
        <v>7739.91</v>
      </c>
      <c r="AK2558" s="18">
        <f t="shared" si="26"/>
        <v>7524.9125</v>
      </c>
      <c r="AL2558" s="18">
        <f t="shared" si="27"/>
        <v>7309.915</v>
      </c>
    </row>
    <row r="2559" ht="12.75" customHeight="1">
      <c r="A2559" s="1">
        <v>41659.0</v>
      </c>
      <c r="B2559" s="2">
        <v>961.96</v>
      </c>
      <c r="C2559" s="3">
        <v>8621.56</v>
      </c>
      <c r="D2559" s="2">
        <v>8622.0</v>
      </c>
      <c r="E2559" s="4"/>
      <c r="F2559" s="5">
        <f t="shared" si="1"/>
        <v>994.556</v>
      </c>
      <c r="G2559" s="6">
        <f t="shared" si="2"/>
        <v>1.02732051</v>
      </c>
      <c r="H2559" s="6">
        <f t="shared" si="3"/>
        <v>1.457670068</v>
      </c>
      <c r="I2559" s="5" t="b">
        <f t="shared" si="4"/>
        <v>0</v>
      </c>
      <c r="J2559" s="48">
        <f t="shared" si="5"/>
        <v>0</v>
      </c>
      <c r="K2559" s="4">
        <f t="shared" si="6"/>
        <v>16</v>
      </c>
      <c r="L2559" s="7">
        <f t="shared" si="7"/>
        <v>0.00005103484752</v>
      </c>
      <c r="M2559" s="50" t="b">
        <f t="shared" si="8"/>
        <v>0</v>
      </c>
      <c r="N2559" s="50" t="b">
        <f t="shared" si="9"/>
        <v>0</v>
      </c>
      <c r="O2559" s="50">
        <f t="shared" si="10"/>
        <v>1</v>
      </c>
      <c r="P2559" s="4">
        <f t="shared" si="39"/>
        <v>278400</v>
      </c>
      <c r="Q2559" s="21">
        <f t="shared" si="31"/>
        <v>3</v>
      </c>
      <c r="V2559" s="52"/>
      <c r="W2559" s="53" t="str">
        <f t="shared" si="33"/>
        <v/>
      </c>
      <c r="AE2559" s="16"/>
      <c r="AF2559" s="17" t="str">
        <f t="shared" si="30"/>
        <v>#VALUE!</v>
      </c>
      <c r="AG2559" s="17" t="str">
        <f t="shared" si="22"/>
        <v>#N/A</v>
      </c>
      <c r="AH2559" s="17" t="str">
        <f t="shared" si="23"/>
        <v>#N/A</v>
      </c>
      <c r="AI2559" s="34">
        <f t="shared" si="24"/>
        <v>1</v>
      </c>
      <c r="AJ2559" s="18">
        <f t="shared" si="25"/>
        <v>7759.404</v>
      </c>
      <c r="AK2559" s="18">
        <f t="shared" si="26"/>
        <v>7543.865</v>
      </c>
      <c r="AL2559" s="18">
        <f t="shared" si="27"/>
        <v>7328.326</v>
      </c>
    </row>
    <row r="2560" ht="12.75" customHeight="1">
      <c r="A2560" s="1">
        <v>41656.0</v>
      </c>
      <c r="B2560" s="2">
        <v>942.98</v>
      </c>
      <c r="C2560" s="3">
        <v>8596.0</v>
      </c>
      <c r="D2560" s="2">
        <v>8606.0</v>
      </c>
      <c r="E2560" s="4"/>
      <c r="F2560" s="5">
        <f t="shared" si="1"/>
        <v>988.066</v>
      </c>
      <c r="G2560" s="6">
        <f t="shared" si="2"/>
        <v>1.024834431</v>
      </c>
      <c r="H2560" s="6">
        <f t="shared" si="3"/>
        <v>1.462766535</v>
      </c>
      <c r="I2560" s="5" t="b">
        <f t="shared" si="4"/>
        <v>0</v>
      </c>
      <c r="J2560" s="48">
        <f t="shared" si="5"/>
        <v>0</v>
      </c>
      <c r="K2560" s="4">
        <f t="shared" si="6"/>
        <v>-12</v>
      </c>
      <c r="L2560" s="7">
        <f t="shared" si="7"/>
        <v>0.001163331782</v>
      </c>
      <c r="M2560" s="50" t="b">
        <f t="shared" si="8"/>
        <v>0</v>
      </c>
      <c r="N2560" s="50" t="b">
        <f t="shared" si="9"/>
        <v>0</v>
      </c>
      <c r="O2560" s="50">
        <f t="shared" si="10"/>
        <v>-1</v>
      </c>
      <c r="P2560" s="4">
        <f t="shared" si="39"/>
        <v>280800</v>
      </c>
      <c r="Q2560" s="21">
        <f t="shared" si="31"/>
        <v>-3</v>
      </c>
      <c r="V2560" s="52"/>
      <c r="W2560" s="53" t="str">
        <f t="shared" si="33"/>
        <v/>
      </c>
      <c r="AE2560" s="16"/>
      <c r="AF2560" s="17" t="str">
        <f t="shared" si="30"/>
        <v>#VALUE!</v>
      </c>
      <c r="AG2560" s="17" t="str">
        <f t="shared" si="22"/>
        <v>#N/A</v>
      </c>
      <c r="AH2560" s="17" t="str">
        <f t="shared" si="23"/>
        <v>#N/A</v>
      </c>
      <c r="AI2560" s="34">
        <f t="shared" si="24"/>
        <v>1</v>
      </c>
      <c r="AJ2560" s="18">
        <f t="shared" si="25"/>
        <v>7736.4</v>
      </c>
      <c r="AK2560" s="18">
        <f t="shared" si="26"/>
        <v>7521.5</v>
      </c>
      <c r="AL2560" s="18">
        <f t="shared" si="27"/>
        <v>7306.6</v>
      </c>
    </row>
    <row r="2561" ht="12.75" customHeight="1">
      <c r="A2561" s="1">
        <v>41655.0</v>
      </c>
      <c r="B2561" s="2">
        <v>1082.73</v>
      </c>
      <c r="C2561" s="3">
        <v>8612.11</v>
      </c>
      <c r="D2561" s="2">
        <v>8618.0</v>
      </c>
      <c r="E2561" s="4"/>
      <c r="F2561" s="5">
        <f t="shared" si="1"/>
        <v>998.432</v>
      </c>
      <c r="G2561" s="6">
        <f t="shared" si="2"/>
        <v>1.027127124</v>
      </c>
      <c r="H2561" s="6">
        <f t="shared" si="3"/>
        <v>1.470400285</v>
      </c>
      <c r="I2561" s="5" t="b">
        <f t="shared" si="4"/>
        <v>0</v>
      </c>
      <c r="J2561" s="48">
        <f t="shared" si="5"/>
        <v>0</v>
      </c>
      <c r="K2561" s="4">
        <f t="shared" si="6"/>
        <v>8</v>
      </c>
      <c r="L2561" s="7">
        <f t="shared" si="7"/>
        <v>0.0006839206652</v>
      </c>
      <c r="M2561" s="50" t="b">
        <f t="shared" si="8"/>
        <v>0</v>
      </c>
      <c r="N2561" s="50" t="b">
        <f t="shared" si="9"/>
        <v>0</v>
      </c>
      <c r="O2561" s="50">
        <f t="shared" si="10"/>
        <v>1</v>
      </c>
      <c r="P2561" s="4">
        <f t="shared" si="39"/>
        <v>282600</v>
      </c>
      <c r="Q2561" s="21">
        <f t="shared" si="31"/>
        <v>3</v>
      </c>
      <c r="V2561" s="52"/>
      <c r="W2561" s="53" t="str">
        <f t="shared" si="33"/>
        <v/>
      </c>
      <c r="AE2561" s="16"/>
      <c r="AF2561" s="17" t="str">
        <f t="shared" si="30"/>
        <v>#VALUE!</v>
      </c>
      <c r="AG2561" s="17" t="str">
        <f t="shared" si="22"/>
        <v>#N/A</v>
      </c>
      <c r="AH2561" s="17" t="str">
        <f t="shared" si="23"/>
        <v>#N/A</v>
      </c>
      <c r="AI2561" s="34">
        <f t="shared" si="24"/>
        <v>1</v>
      </c>
      <c r="AJ2561" s="18">
        <f t="shared" si="25"/>
        <v>7750.899</v>
      </c>
      <c r="AK2561" s="18">
        <f t="shared" si="26"/>
        <v>7535.59625</v>
      </c>
      <c r="AL2561" s="18">
        <f t="shared" si="27"/>
        <v>7320.2935</v>
      </c>
    </row>
    <row r="2562" ht="12.75" customHeight="1">
      <c r="A2562" s="1">
        <v>41654.0</v>
      </c>
      <c r="B2562" s="2">
        <v>1155.48</v>
      </c>
      <c r="C2562" s="3">
        <v>8602.55</v>
      </c>
      <c r="D2562" s="2">
        <v>8610.0</v>
      </c>
      <c r="E2562" s="4"/>
      <c r="F2562" s="5">
        <f t="shared" si="1"/>
        <v>1050.176</v>
      </c>
      <c r="G2562" s="6">
        <f t="shared" si="2"/>
        <v>1.026432731</v>
      </c>
      <c r="H2562" s="6">
        <f t="shared" si="3"/>
        <v>1.718867457</v>
      </c>
      <c r="I2562" s="5" t="b">
        <f t="shared" si="4"/>
        <v>0</v>
      </c>
      <c r="J2562" s="48">
        <f t="shared" si="5"/>
        <v>0</v>
      </c>
      <c r="K2562" s="4">
        <f t="shared" si="6"/>
        <v>63</v>
      </c>
      <c r="L2562" s="7">
        <f t="shared" si="7"/>
        <v>0.0008660222841</v>
      </c>
      <c r="M2562" s="50" t="b">
        <f t="shared" si="8"/>
        <v>0</v>
      </c>
      <c r="N2562" s="50" t="b">
        <f t="shared" si="9"/>
        <v>0</v>
      </c>
      <c r="O2562" s="50">
        <f t="shared" si="10"/>
        <v>1</v>
      </c>
      <c r="P2562" s="4">
        <f t="shared" si="39"/>
        <v>281400</v>
      </c>
      <c r="Q2562" s="21">
        <f t="shared" si="31"/>
        <v>3</v>
      </c>
      <c r="V2562" s="52"/>
      <c r="W2562" s="53" t="str">
        <f t="shared" si="33"/>
        <v/>
      </c>
      <c r="AE2562" s="16"/>
      <c r="AF2562" s="17" t="str">
        <f t="shared" si="30"/>
        <v>#VALUE!</v>
      </c>
      <c r="AG2562" s="17" t="str">
        <f t="shared" si="22"/>
        <v>#N/A</v>
      </c>
      <c r="AH2562" s="17" t="str">
        <f t="shared" si="23"/>
        <v>#N/A</v>
      </c>
      <c r="AI2562" s="34">
        <f t="shared" si="24"/>
        <v>1</v>
      </c>
      <c r="AJ2562" s="18">
        <f t="shared" si="25"/>
        <v>7742.295</v>
      </c>
      <c r="AK2562" s="18">
        <f t="shared" si="26"/>
        <v>7527.23125</v>
      </c>
      <c r="AL2562" s="18">
        <f t="shared" si="27"/>
        <v>7312.1675</v>
      </c>
    </row>
    <row r="2563" ht="12.75" customHeight="1">
      <c r="A2563" s="1">
        <v>41653.0</v>
      </c>
      <c r="B2563" s="2">
        <v>829.63</v>
      </c>
      <c r="C2563" s="3">
        <v>8548.14</v>
      </c>
      <c r="D2563" s="2">
        <v>8547.0</v>
      </c>
      <c r="E2563" s="4"/>
      <c r="F2563" s="5">
        <f t="shared" si="1"/>
        <v>1049.968</v>
      </c>
      <c r="G2563" s="6">
        <f t="shared" si="2"/>
        <v>1.020314587</v>
      </c>
      <c r="H2563" s="6">
        <f t="shared" si="3"/>
        <v>1.732997357</v>
      </c>
      <c r="I2563" s="5" t="b">
        <f t="shared" si="4"/>
        <v>0</v>
      </c>
      <c r="J2563" s="48">
        <f t="shared" si="5"/>
        <v>0</v>
      </c>
      <c r="K2563" s="4">
        <f t="shared" si="6"/>
        <v>-25</v>
      </c>
      <c r="L2563" s="7">
        <f t="shared" si="7"/>
        <v>-0.0001333623455</v>
      </c>
      <c r="M2563" s="50" t="b">
        <f t="shared" si="8"/>
        <v>0</v>
      </c>
      <c r="N2563" s="50" t="b">
        <f t="shared" si="9"/>
        <v>0</v>
      </c>
      <c r="O2563" s="50">
        <f t="shared" si="10"/>
        <v>1</v>
      </c>
      <c r="P2563" s="4">
        <f t="shared" si="39"/>
        <v>271950</v>
      </c>
      <c r="Q2563" s="21">
        <f t="shared" si="31"/>
        <v>3</v>
      </c>
      <c r="V2563" s="52"/>
      <c r="W2563" s="53" t="str">
        <f t="shared" si="33"/>
        <v/>
      </c>
      <c r="AE2563" s="16"/>
      <c r="AF2563" s="17" t="str">
        <f t="shared" si="30"/>
        <v>#VALUE!</v>
      </c>
      <c r="AG2563" s="17" t="str">
        <f t="shared" si="22"/>
        <v>#N/A</v>
      </c>
      <c r="AH2563" s="17" t="str">
        <f t="shared" si="23"/>
        <v>#N/A</v>
      </c>
      <c r="AI2563" s="34">
        <f t="shared" si="24"/>
        <v>1</v>
      </c>
      <c r="AJ2563" s="18">
        <f t="shared" si="25"/>
        <v>7693.326</v>
      </c>
      <c r="AK2563" s="18">
        <f t="shared" si="26"/>
        <v>7479.6225</v>
      </c>
      <c r="AL2563" s="18">
        <f t="shared" si="27"/>
        <v>7265.919</v>
      </c>
    </row>
    <row r="2564" ht="12.75" customHeight="1">
      <c r="A2564" s="1">
        <v>41652.0</v>
      </c>
      <c r="B2564" s="2">
        <v>929.51</v>
      </c>
      <c r="C2564" s="3">
        <v>8566.2</v>
      </c>
      <c r="D2564" s="2">
        <v>8572.0</v>
      </c>
      <c r="E2564" s="4"/>
      <c r="F2564" s="5">
        <f t="shared" si="1"/>
        <v>984.702</v>
      </c>
      <c r="G2564" s="6">
        <f t="shared" si="2"/>
        <v>1.02273234</v>
      </c>
      <c r="H2564" s="6">
        <f t="shared" si="3"/>
        <v>1.735004927</v>
      </c>
      <c r="I2564" s="5" t="b">
        <f t="shared" si="4"/>
        <v>0</v>
      </c>
      <c r="J2564" s="48">
        <f t="shared" si="5"/>
        <v>0</v>
      </c>
      <c r="K2564" s="4">
        <f t="shared" si="6"/>
        <v>33</v>
      </c>
      <c r="L2564" s="7">
        <f t="shared" si="7"/>
        <v>0.0006770796853</v>
      </c>
      <c r="M2564" s="50" t="b">
        <f t="shared" si="8"/>
        <v>0</v>
      </c>
      <c r="N2564" s="50" t="b">
        <f t="shared" si="9"/>
        <v>0</v>
      </c>
      <c r="O2564" s="50">
        <f t="shared" si="10"/>
        <v>1</v>
      </c>
      <c r="P2564" s="4">
        <f t="shared" si="39"/>
        <v>275700</v>
      </c>
      <c r="Q2564" s="21">
        <f t="shared" si="31"/>
        <v>3</v>
      </c>
      <c r="V2564" s="52"/>
      <c r="W2564" s="53" t="str">
        <f t="shared" si="33"/>
        <v/>
      </c>
      <c r="AE2564" s="16"/>
      <c r="AF2564" s="17" t="str">
        <f t="shared" si="30"/>
        <v>#VALUE!</v>
      </c>
      <c r="AG2564" s="17" t="str">
        <f t="shared" si="22"/>
        <v>#N/A</v>
      </c>
      <c r="AH2564" s="17" t="str">
        <f t="shared" si="23"/>
        <v>#N/A</v>
      </c>
      <c r="AI2564" s="34">
        <f t="shared" si="24"/>
        <v>1</v>
      </c>
      <c r="AJ2564" s="18">
        <f t="shared" si="25"/>
        <v>7709.58</v>
      </c>
      <c r="AK2564" s="18">
        <f t="shared" si="26"/>
        <v>7495.425</v>
      </c>
      <c r="AL2564" s="18">
        <f t="shared" si="27"/>
        <v>7281.27</v>
      </c>
    </row>
    <row r="2565" ht="12.75" customHeight="1">
      <c r="A2565" s="1">
        <v>41649.0</v>
      </c>
      <c r="B2565" s="2">
        <v>994.81</v>
      </c>
      <c r="C2565" s="3">
        <v>8529.35</v>
      </c>
      <c r="D2565" s="2">
        <v>8539.0</v>
      </c>
      <c r="E2565" s="4"/>
      <c r="F2565" s="5">
        <f t="shared" si="1"/>
        <v>987.1</v>
      </c>
      <c r="G2565" s="6">
        <f t="shared" si="2"/>
        <v>1.018586135</v>
      </c>
      <c r="H2565" s="6">
        <f t="shared" si="3"/>
        <v>1.738339205</v>
      </c>
      <c r="I2565" s="5" t="b">
        <f t="shared" si="4"/>
        <v>0</v>
      </c>
      <c r="J2565" s="48">
        <f t="shared" si="5"/>
        <v>0</v>
      </c>
      <c r="K2565" s="4">
        <f t="shared" si="6"/>
        <v>11</v>
      </c>
      <c r="L2565" s="7">
        <f t="shared" si="7"/>
        <v>0.001131387503</v>
      </c>
      <c r="M2565" s="50" t="b">
        <f t="shared" si="8"/>
        <v>0</v>
      </c>
      <c r="N2565" s="50" t="b">
        <f t="shared" si="9"/>
        <v>0</v>
      </c>
      <c r="O2565" s="50">
        <f t="shared" si="10"/>
        <v>1</v>
      </c>
      <c r="P2565" s="4">
        <f t="shared" si="39"/>
        <v>270750</v>
      </c>
      <c r="Q2565" s="21">
        <f t="shared" si="31"/>
        <v>3</v>
      </c>
      <c r="V2565" s="52"/>
      <c r="W2565" s="53" t="str">
        <f t="shared" si="33"/>
        <v/>
      </c>
      <c r="AE2565" s="16"/>
      <c r="AF2565" s="17" t="str">
        <f t="shared" si="30"/>
        <v>#VALUE!</v>
      </c>
      <c r="AG2565" s="17" t="str">
        <f t="shared" si="22"/>
        <v>#N/A</v>
      </c>
      <c r="AH2565" s="17" t="str">
        <f t="shared" si="23"/>
        <v>#N/A</v>
      </c>
      <c r="AI2565" s="34">
        <f t="shared" si="24"/>
        <v>1</v>
      </c>
      <c r="AJ2565" s="18">
        <f t="shared" si="25"/>
        <v>7676.415</v>
      </c>
      <c r="AK2565" s="18">
        <f t="shared" si="26"/>
        <v>7463.18125</v>
      </c>
      <c r="AL2565" s="18">
        <f t="shared" si="27"/>
        <v>7249.9475</v>
      </c>
    </row>
    <row r="2566" ht="12.75" customHeight="1">
      <c r="A2566" s="1">
        <v>41648.0</v>
      </c>
      <c r="B2566" s="2">
        <v>1341.45</v>
      </c>
      <c r="C2566" s="3">
        <v>8514.68</v>
      </c>
      <c r="D2566" s="2">
        <v>8528.0</v>
      </c>
      <c r="E2566" s="4"/>
      <c r="F2566" s="5">
        <f t="shared" si="1"/>
        <v>973.336</v>
      </c>
      <c r="G2566" s="6">
        <f t="shared" si="2"/>
        <v>1.017147352</v>
      </c>
      <c r="H2566" s="6">
        <f t="shared" si="3"/>
        <v>1.745307833</v>
      </c>
      <c r="I2566" s="5" t="b">
        <f t="shared" si="4"/>
        <v>0</v>
      </c>
      <c r="J2566" s="48">
        <f t="shared" si="5"/>
        <v>0</v>
      </c>
      <c r="K2566" s="4">
        <f t="shared" si="6"/>
        <v>-58</v>
      </c>
      <c r="L2566" s="7">
        <f t="shared" si="7"/>
        <v>0.001564357087</v>
      </c>
      <c r="M2566" s="50" t="b">
        <f t="shared" si="8"/>
        <v>0</v>
      </c>
      <c r="N2566" s="50" t="b">
        <f t="shared" si="9"/>
        <v>0</v>
      </c>
      <c r="O2566" s="50">
        <f t="shared" si="10"/>
        <v>1</v>
      </c>
      <c r="P2566" s="4">
        <f t="shared" si="39"/>
        <v>269100</v>
      </c>
      <c r="Q2566" s="21">
        <f t="shared" si="31"/>
        <v>3</v>
      </c>
      <c r="V2566" s="52"/>
      <c r="W2566" s="53" t="str">
        <f t="shared" si="33"/>
        <v/>
      </c>
      <c r="AE2566" s="16"/>
      <c r="AF2566" s="17" t="str">
        <f t="shared" si="30"/>
        <v>#VALUE!</v>
      </c>
      <c r="AG2566" s="17" t="str">
        <f t="shared" si="22"/>
        <v>#N/A</v>
      </c>
      <c r="AH2566" s="17" t="str">
        <f t="shared" si="23"/>
        <v>#N/A</v>
      </c>
      <c r="AI2566" s="34">
        <f t="shared" si="24"/>
        <v>1</v>
      </c>
      <c r="AJ2566" s="18">
        <f t="shared" si="25"/>
        <v>7663.212</v>
      </c>
      <c r="AK2566" s="18">
        <f t="shared" si="26"/>
        <v>7450.345</v>
      </c>
      <c r="AL2566" s="18">
        <f t="shared" si="27"/>
        <v>7237.478</v>
      </c>
    </row>
    <row r="2567" ht="12.75" customHeight="1">
      <c r="A2567" s="1">
        <v>41647.0</v>
      </c>
      <c r="B2567" s="2">
        <v>1154.44</v>
      </c>
      <c r="C2567" s="3">
        <v>8556.01</v>
      </c>
      <c r="D2567" s="2">
        <v>8586.0</v>
      </c>
      <c r="E2567" s="4"/>
      <c r="F2567" s="5">
        <f t="shared" si="1"/>
        <v>888.06</v>
      </c>
      <c r="G2567" s="6">
        <f t="shared" si="2"/>
        <v>1.022456065</v>
      </c>
      <c r="H2567" s="6">
        <f t="shared" si="3"/>
        <v>1.522190257</v>
      </c>
      <c r="I2567" s="5" t="b">
        <f t="shared" si="4"/>
        <v>0</v>
      </c>
      <c r="J2567" s="48">
        <f t="shared" si="5"/>
        <v>0</v>
      </c>
      <c r="K2567" s="4">
        <f t="shared" si="6"/>
        <v>22</v>
      </c>
      <c r="L2567" s="7">
        <f t="shared" si="7"/>
        <v>0.003505138493</v>
      </c>
      <c r="M2567" s="50" t="b">
        <f t="shared" si="8"/>
        <v>0</v>
      </c>
      <c r="N2567" s="50" t="b">
        <f t="shared" si="9"/>
        <v>0</v>
      </c>
      <c r="O2567" s="50">
        <f t="shared" si="10"/>
        <v>1</v>
      </c>
      <c r="P2567" s="4">
        <f t="shared" si="39"/>
        <v>277800</v>
      </c>
      <c r="Q2567" s="21">
        <f t="shared" si="31"/>
        <v>3</v>
      </c>
      <c r="V2567" s="52"/>
      <c r="W2567" s="53" t="str">
        <f t="shared" si="33"/>
        <v/>
      </c>
      <c r="AE2567" s="16"/>
      <c r="AF2567" s="17" t="str">
        <f t="shared" si="30"/>
        <v>#VALUE!</v>
      </c>
      <c r="AG2567" s="17" t="str">
        <f t="shared" si="22"/>
        <v>#N/A</v>
      </c>
      <c r="AH2567" s="17" t="str">
        <f t="shared" si="23"/>
        <v>#N/A</v>
      </c>
      <c r="AI2567" s="34">
        <f t="shared" si="24"/>
        <v>1</v>
      </c>
      <c r="AJ2567" s="18">
        <f t="shared" si="25"/>
        <v>7700.409</v>
      </c>
      <c r="AK2567" s="18">
        <f t="shared" si="26"/>
        <v>7486.50875</v>
      </c>
      <c r="AL2567" s="18">
        <f t="shared" si="27"/>
        <v>7272.6085</v>
      </c>
    </row>
    <row r="2568" ht="12.75" customHeight="1">
      <c r="A2568" s="1">
        <v>41646.0</v>
      </c>
      <c r="B2568" s="2">
        <v>503.3</v>
      </c>
      <c r="C2568" s="3">
        <v>8529.35</v>
      </c>
      <c r="D2568" s="2">
        <v>8564.0</v>
      </c>
      <c r="E2568" s="4"/>
      <c r="F2568" s="5">
        <f t="shared" si="1"/>
        <v>826.108</v>
      </c>
      <c r="G2568" s="6">
        <f t="shared" si="2"/>
        <v>1.019652216</v>
      </c>
      <c r="H2568" s="6">
        <f t="shared" si="3"/>
        <v>1.250372411</v>
      </c>
      <c r="I2568" s="5" t="b">
        <f t="shared" si="4"/>
        <v>0</v>
      </c>
      <c r="J2568" s="48">
        <f t="shared" si="5"/>
        <v>0</v>
      </c>
      <c r="K2568" s="4">
        <f t="shared" si="6"/>
        <v>36</v>
      </c>
      <c r="L2568" s="7">
        <f t="shared" si="7"/>
        <v>0.004062443211</v>
      </c>
      <c r="M2568" s="50" t="b">
        <f t="shared" si="8"/>
        <v>0</v>
      </c>
      <c r="N2568" s="50" t="b">
        <f t="shared" si="9"/>
        <v>0</v>
      </c>
      <c r="O2568" s="50">
        <f t="shared" si="10"/>
        <v>-1</v>
      </c>
      <c r="P2568" s="4">
        <f t="shared" si="39"/>
        <v>281100</v>
      </c>
      <c r="Q2568" s="21">
        <f t="shared" si="31"/>
        <v>-3</v>
      </c>
      <c r="V2568" s="52"/>
      <c r="W2568" s="53" t="str">
        <f t="shared" si="33"/>
        <v/>
      </c>
      <c r="AE2568" s="16"/>
      <c r="AF2568" s="17" t="str">
        <f t="shared" si="30"/>
        <v>#VALUE!</v>
      </c>
      <c r="AG2568" s="17" t="str">
        <f t="shared" si="22"/>
        <v>#N/A</v>
      </c>
      <c r="AH2568" s="17" t="str">
        <f t="shared" si="23"/>
        <v>#N/A</v>
      </c>
      <c r="AI2568" s="34">
        <f t="shared" si="24"/>
        <v>1</v>
      </c>
      <c r="AJ2568" s="18">
        <f t="shared" si="25"/>
        <v>7676.415</v>
      </c>
      <c r="AK2568" s="18">
        <f t="shared" si="26"/>
        <v>7463.18125</v>
      </c>
      <c r="AL2568" s="18">
        <f t="shared" si="27"/>
        <v>7249.9475</v>
      </c>
    </row>
    <row r="2569" ht="12.75" customHeight="1">
      <c r="A2569" s="1">
        <v>41645.0</v>
      </c>
      <c r="B2569" s="2">
        <v>941.5</v>
      </c>
      <c r="C2569" s="3">
        <v>8500.01</v>
      </c>
      <c r="D2569" s="2">
        <v>8528.0</v>
      </c>
      <c r="E2569" s="4"/>
      <c r="F2569" s="5">
        <f t="shared" si="1"/>
        <v>900.722</v>
      </c>
      <c r="G2569" s="6">
        <f t="shared" si="2"/>
        <v>1.016662055</v>
      </c>
      <c r="H2569" s="6">
        <f t="shared" si="3"/>
        <v>1.242463892</v>
      </c>
      <c r="I2569" s="5" t="b">
        <f t="shared" si="4"/>
        <v>0</v>
      </c>
      <c r="J2569" s="48">
        <f t="shared" si="5"/>
        <v>0</v>
      </c>
      <c r="K2569" s="4">
        <f t="shared" si="6"/>
        <v>-13</v>
      </c>
      <c r="L2569" s="7">
        <f t="shared" si="7"/>
        <v>0.003292937302</v>
      </c>
      <c r="M2569" s="50" t="b">
        <f t="shared" si="8"/>
        <v>0</v>
      </c>
      <c r="N2569" s="50" t="b">
        <f t="shared" si="9"/>
        <v>0</v>
      </c>
      <c r="O2569" s="50">
        <f t="shared" si="10"/>
        <v>-1</v>
      </c>
      <c r="P2569" s="4">
        <f t="shared" si="39"/>
        <v>286500</v>
      </c>
      <c r="Q2569" s="21">
        <f t="shared" si="31"/>
        <v>-3</v>
      </c>
      <c r="V2569" s="52"/>
      <c r="W2569" s="53" t="str">
        <f t="shared" si="33"/>
        <v/>
      </c>
      <c r="AE2569" s="16"/>
      <c r="AF2569" s="17" t="str">
        <f t="shared" si="30"/>
        <v>#VALUE!</v>
      </c>
      <c r="AG2569" s="17" t="str">
        <f t="shared" si="22"/>
        <v>#N/A</v>
      </c>
      <c r="AH2569" s="17" t="str">
        <f t="shared" si="23"/>
        <v>#N/A</v>
      </c>
      <c r="AI2569" s="34">
        <f t="shared" si="24"/>
        <v>1</v>
      </c>
      <c r="AJ2569" s="18">
        <f t="shared" si="25"/>
        <v>7650.009</v>
      </c>
      <c r="AK2569" s="18">
        <f t="shared" si="26"/>
        <v>7437.50875</v>
      </c>
      <c r="AL2569" s="18">
        <f t="shared" si="27"/>
        <v>7225.0085</v>
      </c>
    </row>
    <row r="2570" ht="12.75" customHeight="1">
      <c r="A2570" s="1">
        <v>41642.0</v>
      </c>
      <c r="B2570" s="2">
        <v>925.99</v>
      </c>
      <c r="C2570" s="3">
        <v>8546.54</v>
      </c>
      <c r="D2570" s="2">
        <v>8541.0</v>
      </c>
      <c r="E2570" s="4"/>
      <c r="F2570" s="5">
        <f t="shared" si="1"/>
        <v>862.408</v>
      </c>
      <c r="G2570" s="6">
        <f t="shared" si="2"/>
        <v>1.022534437</v>
      </c>
      <c r="H2570" s="6">
        <f t="shared" si="3"/>
        <v>1.222076268</v>
      </c>
      <c r="I2570" s="5" t="b">
        <f t="shared" si="4"/>
        <v>0</v>
      </c>
      <c r="J2570" s="48">
        <f t="shared" si="5"/>
        <v>0</v>
      </c>
      <c r="K2570" s="4">
        <f t="shared" si="6"/>
        <v>-77</v>
      </c>
      <c r="L2570" s="7">
        <f t="shared" si="7"/>
        <v>-0.0006482155352</v>
      </c>
      <c r="M2570" s="50" t="b">
        <f t="shared" si="8"/>
        <v>0</v>
      </c>
      <c r="N2570" s="50" t="b">
        <f t="shared" si="9"/>
        <v>0</v>
      </c>
      <c r="O2570" s="50">
        <f t="shared" si="10"/>
        <v>1</v>
      </c>
      <c r="P2570" s="4">
        <f t="shared" si="39"/>
        <v>288450</v>
      </c>
      <c r="Q2570" s="21">
        <f t="shared" si="31"/>
        <v>3</v>
      </c>
      <c r="V2570" s="52"/>
      <c r="W2570" s="53" t="str">
        <f t="shared" si="33"/>
        <v/>
      </c>
      <c r="AE2570" s="16"/>
      <c r="AF2570" s="17" t="str">
        <f t="shared" si="30"/>
        <v>#VALUE!</v>
      </c>
      <c r="AG2570" s="17" t="str">
        <f t="shared" si="22"/>
        <v>#N/A</v>
      </c>
      <c r="AH2570" s="17" t="str">
        <f t="shared" si="23"/>
        <v>#N/A</v>
      </c>
      <c r="AI2570" s="34">
        <f t="shared" si="24"/>
        <v>1</v>
      </c>
      <c r="AJ2570" s="18">
        <f t="shared" si="25"/>
        <v>7691.886</v>
      </c>
      <c r="AK2570" s="18">
        <f t="shared" si="26"/>
        <v>7478.2225</v>
      </c>
      <c r="AL2570" s="18">
        <f t="shared" si="27"/>
        <v>7264.559</v>
      </c>
    </row>
    <row r="2571" ht="12.75" customHeight="1">
      <c r="A2571" s="1">
        <v>41641.0</v>
      </c>
      <c r="B2571" s="2">
        <v>915.07</v>
      </c>
      <c r="C2571" s="3">
        <v>8612.54</v>
      </c>
      <c r="D2571" s="2">
        <v>8618.0</v>
      </c>
      <c r="E2571" s="4"/>
      <c r="F2571" s="5">
        <f t="shared" si="1"/>
        <v>787.682</v>
      </c>
      <c r="G2571" s="6">
        <f t="shared" si="2"/>
        <v>1.030845713</v>
      </c>
      <c r="H2571" s="6">
        <f t="shared" si="3"/>
        <v>1.209605516</v>
      </c>
      <c r="I2571" s="5" t="b">
        <f t="shared" si="4"/>
        <v>0</v>
      </c>
      <c r="J2571" s="48">
        <f t="shared" si="5"/>
        <v>0</v>
      </c>
      <c r="K2571" s="4">
        <f t="shared" si="6"/>
        <v>-15</v>
      </c>
      <c r="L2571" s="7">
        <f t="shared" si="7"/>
        <v>0.0006339593198</v>
      </c>
      <c r="M2571" s="50" t="b">
        <f t="shared" si="8"/>
        <v>0</v>
      </c>
      <c r="N2571" s="50" t="b">
        <f t="shared" si="9"/>
        <v>0</v>
      </c>
      <c r="O2571" s="50">
        <f t="shared" si="10"/>
        <v>1</v>
      </c>
      <c r="P2571" s="105">
        <v>300000.0</v>
      </c>
      <c r="Q2571" s="21">
        <f t="shared" si="31"/>
        <v>3</v>
      </c>
      <c r="V2571" s="52"/>
      <c r="W2571" s="53" t="str">
        <f t="shared" si="33"/>
        <v/>
      </c>
      <c r="AE2571" s="16"/>
      <c r="AF2571" s="17" t="str">
        <f t="shared" si="30"/>
        <v>#VALUE!</v>
      </c>
      <c r="AG2571" s="17" t="str">
        <f t="shared" si="22"/>
        <v>#N/A</v>
      </c>
      <c r="AH2571" s="17" t="str">
        <f t="shared" si="23"/>
        <v>#N/A</v>
      </c>
      <c r="AI2571" s="34">
        <f t="shared" si="24"/>
        <v>1</v>
      </c>
      <c r="AJ2571" s="18">
        <f t="shared" si="25"/>
        <v>7751.286</v>
      </c>
      <c r="AK2571" s="18">
        <f t="shared" si="26"/>
        <v>7535.9725</v>
      </c>
      <c r="AL2571" s="18">
        <f t="shared" si="27"/>
        <v>7320.659</v>
      </c>
    </row>
    <row r="2572" ht="12.75" customHeight="1">
      <c r="A2572" s="1">
        <v>41639.0</v>
      </c>
      <c r="B2572" s="2">
        <v>844.68</v>
      </c>
      <c r="C2572" s="3">
        <v>8611.51</v>
      </c>
      <c r="D2572" s="2">
        <v>8633.0</v>
      </c>
      <c r="E2572" s="4"/>
      <c r="F2572" s="5">
        <f t="shared" si="1"/>
        <v>720.8</v>
      </c>
      <c r="G2572" s="6">
        <f t="shared" si="2"/>
        <v>1.03120974</v>
      </c>
      <c r="H2572" s="6">
        <f t="shared" si="3"/>
        <v>1.160614053</v>
      </c>
      <c r="I2572" s="5" t="b">
        <f t="shared" si="4"/>
        <v>0</v>
      </c>
      <c r="J2572" s="48">
        <f t="shared" si="5"/>
        <v>0</v>
      </c>
      <c r="K2572" s="4">
        <f t="shared" si="6"/>
        <v>8</v>
      </c>
      <c r="L2572" s="7">
        <f t="shared" si="7"/>
        <v>0.002495497305</v>
      </c>
      <c r="M2572" s="50" t="b">
        <f t="shared" si="8"/>
        <v>0</v>
      </c>
      <c r="N2572" s="50" t="b">
        <f t="shared" si="9"/>
        <v>0</v>
      </c>
      <c r="O2572" s="50">
        <f t="shared" si="10"/>
        <v>-1</v>
      </c>
      <c r="P2572" s="4">
        <f t="shared" ref="P2572:P2816" si="40">P2573+K2572*Q2573*$P$2</f>
        <v>995300</v>
      </c>
      <c r="Q2572" s="21">
        <f t="shared" si="31"/>
        <v>-12</v>
      </c>
      <c r="V2572" s="52"/>
      <c r="W2572" s="53" t="str">
        <f t="shared" si="33"/>
        <v/>
      </c>
      <c r="AE2572" s="16"/>
      <c r="AF2572" s="17" t="str">
        <f t="shared" si="30"/>
        <v>#VALUE!</v>
      </c>
      <c r="AG2572" s="17" t="str">
        <f t="shared" si="22"/>
        <v>#N/A</v>
      </c>
      <c r="AH2572" s="17" t="str">
        <f t="shared" si="23"/>
        <v>#N/A</v>
      </c>
      <c r="AI2572" s="34">
        <f t="shared" si="24"/>
        <v>1</v>
      </c>
      <c r="AJ2572" s="18">
        <f t="shared" si="25"/>
        <v>7750.359</v>
      </c>
      <c r="AK2572" s="18">
        <f t="shared" si="26"/>
        <v>7535.07125</v>
      </c>
      <c r="AL2572" s="18">
        <f t="shared" si="27"/>
        <v>7319.7835</v>
      </c>
    </row>
    <row r="2573" ht="12.75" customHeight="1">
      <c r="A2573" s="1">
        <v>41638.0</v>
      </c>
      <c r="B2573" s="2">
        <v>876.37</v>
      </c>
      <c r="C2573" s="3">
        <v>8623.43</v>
      </c>
      <c r="D2573" s="2">
        <v>8625.0</v>
      </c>
      <c r="E2573" s="4"/>
      <c r="F2573" s="5">
        <f t="shared" si="1"/>
        <v>675.012</v>
      </c>
      <c r="G2573" s="6">
        <f t="shared" si="2"/>
        <v>1.033210083</v>
      </c>
      <c r="H2573" s="6">
        <f t="shared" si="3"/>
        <v>1.159370632</v>
      </c>
      <c r="I2573" s="5" t="b">
        <f t="shared" si="4"/>
        <v>0</v>
      </c>
      <c r="J2573" s="48">
        <f t="shared" si="5"/>
        <v>0</v>
      </c>
      <c r="K2573" s="4">
        <f t="shared" si="6"/>
        <v>82</v>
      </c>
      <c r="L2573" s="7">
        <f t="shared" si="7"/>
        <v>0.0001820621261</v>
      </c>
      <c r="M2573" s="50" t="b">
        <f t="shared" si="8"/>
        <v>0</v>
      </c>
      <c r="N2573" s="50" t="b">
        <f t="shared" si="9"/>
        <v>0</v>
      </c>
      <c r="O2573" s="50">
        <f t="shared" si="10"/>
        <v>1</v>
      </c>
      <c r="P2573" s="4">
        <f t="shared" si="40"/>
        <v>990500</v>
      </c>
      <c r="Q2573" s="21">
        <f t="shared" si="31"/>
        <v>12</v>
      </c>
      <c r="V2573" s="52"/>
      <c r="W2573" s="53" t="str">
        <f t="shared" si="33"/>
        <v/>
      </c>
      <c r="AE2573" s="16"/>
      <c r="AF2573" s="17" t="str">
        <f t="shared" si="30"/>
        <v>#VALUE!</v>
      </c>
      <c r="AG2573" s="17" t="str">
        <f t="shared" si="22"/>
        <v>#N/A</v>
      </c>
      <c r="AH2573" s="17" t="str">
        <f t="shared" si="23"/>
        <v>#N/A</v>
      </c>
      <c r="AI2573" s="34">
        <f t="shared" si="24"/>
        <v>1</v>
      </c>
      <c r="AJ2573" s="18">
        <f t="shared" si="25"/>
        <v>7761.087</v>
      </c>
      <c r="AK2573" s="18">
        <f t="shared" si="26"/>
        <v>7545.50125</v>
      </c>
      <c r="AL2573" s="18">
        <f t="shared" si="27"/>
        <v>7329.9155</v>
      </c>
    </row>
    <row r="2574" ht="12.75" customHeight="1">
      <c r="A2574" s="1">
        <v>41635.0</v>
      </c>
      <c r="B2574" s="2">
        <v>749.93</v>
      </c>
      <c r="C2574" s="3">
        <v>8535.04</v>
      </c>
      <c r="D2574" s="2">
        <v>8543.0</v>
      </c>
      <c r="E2574" s="4"/>
      <c r="F2574" s="5">
        <f t="shared" si="1"/>
        <v>655.496</v>
      </c>
      <c r="G2574" s="6">
        <f t="shared" si="2"/>
        <v>1.023148624</v>
      </c>
      <c r="H2574" s="6">
        <f t="shared" si="3"/>
        <v>1.029456021</v>
      </c>
      <c r="I2574" s="5" t="b">
        <f t="shared" si="4"/>
        <v>0</v>
      </c>
      <c r="J2574" s="48">
        <f t="shared" si="5"/>
        <v>0</v>
      </c>
      <c r="K2574" s="4">
        <f t="shared" si="6"/>
        <v>42</v>
      </c>
      <c r="L2574" s="7">
        <f t="shared" si="7"/>
        <v>0.0009326259748</v>
      </c>
      <c r="M2574" s="50" t="b">
        <f t="shared" si="8"/>
        <v>0</v>
      </c>
      <c r="N2574" s="50" t="b">
        <f t="shared" si="9"/>
        <v>0</v>
      </c>
      <c r="O2574" s="50">
        <f t="shared" si="10"/>
        <v>1</v>
      </c>
      <c r="P2574" s="4">
        <f t="shared" si="40"/>
        <v>941300</v>
      </c>
      <c r="Q2574" s="21">
        <f t="shared" si="31"/>
        <v>12</v>
      </c>
      <c r="V2574" s="52"/>
      <c r="W2574" s="53" t="str">
        <f t="shared" si="33"/>
        <v/>
      </c>
      <c r="AE2574" s="16"/>
      <c r="AF2574" s="17" t="str">
        <f t="shared" si="30"/>
        <v>#VALUE!</v>
      </c>
      <c r="AG2574" s="17" t="str">
        <f t="shared" si="22"/>
        <v>#N/A</v>
      </c>
      <c r="AH2574" s="17" t="str">
        <f t="shared" si="23"/>
        <v>#N/A</v>
      </c>
      <c r="AI2574" s="34">
        <f t="shared" si="24"/>
        <v>1</v>
      </c>
      <c r="AJ2574" s="18">
        <f t="shared" si="25"/>
        <v>7681.536</v>
      </c>
      <c r="AK2574" s="18">
        <f t="shared" si="26"/>
        <v>7468.16</v>
      </c>
      <c r="AL2574" s="18">
        <f t="shared" si="27"/>
        <v>7254.784</v>
      </c>
    </row>
    <row r="2575" ht="12.75" customHeight="1">
      <c r="A2575" s="1">
        <v>41634.0</v>
      </c>
      <c r="B2575" s="2">
        <v>552.36</v>
      </c>
      <c r="C2575" s="3">
        <v>8485.89</v>
      </c>
      <c r="D2575" s="2">
        <v>8501.0</v>
      </c>
      <c r="E2575" s="4"/>
      <c r="F2575" s="5">
        <f t="shared" si="1"/>
        <v>671.196</v>
      </c>
      <c r="G2575" s="6">
        <f t="shared" si="2"/>
        <v>1.017614578</v>
      </c>
      <c r="H2575" s="6">
        <f t="shared" si="3"/>
        <v>1.085731785</v>
      </c>
      <c r="I2575" s="5" t="b">
        <f t="shared" si="4"/>
        <v>0</v>
      </c>
      <c r="J2575" s="48">
        <f t="shared" si="5"/>
        <v>0</v>
      </c>
      <c r="K2575" s="4">
        <f t="shared" si="6"/>
        <v>1</v>
      </c>
      <c r="L2575" s="7">
        <f t="shared" si="7"/>
        <v>0.00178060286</v>
      </c>
      <c r="M2575" s="50" t="b">
        <f t="shared" si="8"/>
        <v>0</v>
      </c>
      <c r="N2575" s="50" t="b">
        <f t="shared" si="9"/>
        <v>0</v>
      </c>
      <c r="O2575" s="50">
        <f t="shared" si="10"/>
        <v>-1</v>
      </c>
      <c r="P2575" s="4">
        <f t="shared" si="40"/>
        <v>966500</v>
      </c>
      <c r="Q2575" s="21">
        <f t="shared" si="31"/>
        <v>-12</v>
      </c>
      <c r="V2575" s="52"/>
      <c r="W2575" s="53" t="str">
        <f t="shared" si="33"/>
        <v/>
      </c>
      <c r="AE2575" s="16"/>
      <c r="AF2575" s="17" t="str">
        <f t="shared" si="30"/>
        <v>#VALUE!</v>
      </c>
      <c r="AG2575" s="17" t="str">
        <f t="shared" si="22"/>
        <v>#N/A</v>
      </c>
      <c r="AH2575" s="17" t="str">
        <f t="shared" si="23"/>
        <v>#N/A</v>
      </c>
      <c r="AI2575" s="34">
        <f t="shared" si="24"/>
        <v>1</v>
      </c>
      <c r="AJ2575" s="18">
        <f t="shared" si="25"/>
        <v>7637.301</v>
      </c>
      <c r="AK2575" s="18">
        <f t="shared" si="26"/>
        <v>7425.15375</v>
      </c>
      <c r="AL2575" s="18">
        <f t="shared" si="27"/>
        <v>7213.0065</v>
      </c>
    </row>
    <row r="2576" ht="12.75" customHeight="1">
      <c r="A2576" s="1">
        <v>41633.0</v>
      </c>
      <c r="B2576" s="2">
        <v>580.66</v>
      </c>
      <c r="C2576" s="3">
        <v>8467.76</v>
      </c>
      <c r="D2576" s="2">
        <v>8500.0</v>
      </c>
      <c r="E2576" s="4"/>
      <c r="F2576" s="5">
        <f t="shared" si="1"/>
        <v>719.878</v>
      </c>
      <c r="G2576" s="6">
        <f t="shared" si="2"/>
        <v>1.015987438</v>
      </c>
      <c r="H2576" s="6">
        <f t="shared" si="3"/>
        <v>1.080237738</v>
      </c>
      <c r="I2576" s="5" t="b">
        <f t="shared" si="4"/>
        <v>0</v>
      </c>
      <c r="J2576" s="48">
        <f t="shared" si="5"/>
        <v>0</v>
      </c>
      <c r="K2576" s="4">
        <f t="shared" si="6"/>
        <v>17</v>
      </c>
      <c r="L2576" s="7">
        <f t="shared" si="7"/>
        <v>0.003807382354</v>
      </c>
      <c r="M2576" s="50" t="b">
        <f t="shared" si="8"/>
        <v>0</v>
      </c>
      <c r="N2576" s="50" t="b">
        <f t="shared" si="9"/>
        <v>0</v>
      </c>
      <c r="O2576" s="50">
        <f t="shared" si="10"/>
        <v>-1</v>
      </c>
      <c r="P2576" s="4">
        <f t="shared" si="40"/>
        <v>967100</v>
      </c>
      <c r="Q2576" s="21">
        <f t="shared" si="31"/>
        <v>-12</v>
      </c>
      <c r="V2576" s="52"/>
      <c r="W2576" s="53" t="str">
        <f t="shared" si="33"/>
        <v/>
      </c>
      <c r="AE2576" s="16"/>
      <c r="AF2576" s="17" t="str">
        <f t="shared" si="30"/>
        <v>#VALUE!</v>
      </c>
      <c r="AG2576" s="17" t="str">
        <f t="shared" si="22"/>
        <v>#N/A</v>
      </c>
      <c r="AH2576" s="17" t="str">
        <f t="shared" si="23"/>
        <v>#N/A</v>
      </c>
      <c r="AI2576" s="34">
        <f t="shared" si="24"/>
        <v>1</v>
      </c>
      <c r="AJ2576" s="18">
        <f t="shared" si="25"/>
        <v>7620.984</v>
      </c>
      <c r="AK2576" s="18">
        <f t="shared" si="26"/>
        <v>7409.29</v>
      </c>
      <c r="AL2576" s="18">
        <f t="shared" si="27"/>
        <v>7197.596</v>
      </c>
    </row>
    <row r="2577" ht="12.75" customHeight="1">
      <c r="A2577" s="1">
        <v>41632.0</v>
      </c>
      <c r="B2577" s="2">
        <v>615.74</v>
      </c>
      <c r="C2577" s="3">
        <v>8450.49</v>
      </c>
      <c r="D2577" s="2">
        <v>8483.0</v>
      </c>
      <c r="E2577" s="4"/>
      <c r="F2577" s="5">
        <f t="shared" si="1"/>
        <v>750.618</v>
      </c>
      <c r="G2577" s="6">
        <f t="shared" si="2"/>
        <v>1.014484863</v>
      </c>
      <c r="H2577" s="6">
        <f t="shared" si="3"/>
        <v>1.078245922</v>
      </c>
      <c r="I2577" s="5" t="b">
        <f t="shared" si="4"/>
        <v>0</v>
      </c>
      <c r="J2577" s="48">
        <f t="shared" si="5"/>
        <v>0</v>
      </c>
      <c r="K2577" s="4">
        <f t="shared" si="6"/>
        <v>8</v>
      </c>
      <c r="L2577" s="7">
        <f t="shared" si="7"/>
        <v>0.003847114191</v>
      </c>
      <c r="M2577" s="50" t="b">
        <f t="shared" si="8"/>
        <v>0</v>
      </c>
      <c r="N2577" s="50" t="b">
        <f t="shared" si="9"/>
        <v>0</v>
      </c>
      <c r="O2577" s="50">
        <f t="shared" si="10"/>
        <v>-1</v>
      </c>
      <c r="P2577" s="4">
        <f t="shared" si="40"/>
        <v>977300</v>
      </c>
      <c r="Q2577" s="21">
        <f t="shared" si="31"/>
        <v>-12</v>
      </c>
      <c r="V2577" s="52"/>
      <c r="W2577" s="53" t="str">
        <f t="shared" si="33"/>
        <v/>
      </c>
      <c r="AE2577" s="16"/>
      <c r="AF2577" s="17" t="str">
        <f t="shared" si="30"/>
        <v>#VALUE!</v>
      </c>
      <c r="AG2577" s="17" t="str">
        <f t="shared" si="22"/>
        <v>#N/A</v>
      </c>
      <c r="AH2577" s="17" t="str">
        <f t="shared" si="23"/>
        <v>#N/A</v>
      </c>
      <c r="AI2577" s="34">
        <f t="shared" si="24"/>
        <v>1</v>
      </c>
      <c r="AJ2577" s="18">
        <f t="shared" si="25"/>
        <v>7605.441</v>
      </c>
      <c r="AK2577" s="18">
        <f t="shared" si="26"/>
        <v>7394.17875</v>
      </c>
      <c r="AL2577" s="18">
        <f t="shared" si="27"/>
        <v>7182.9165</v>
      </c>
    </row>
    <row r="2578" ht="12.75" customHeight="1">
      <c r="A2578" s="1">
        <v>41631.0</v>
      </c>
      <c r="B2578" s="2">
        <v>778.79</v>
      </c>
      <c r="C2578" s="3">
        <v>8456.46</v>
      </c>
      <c r="D2578" s="2">
        <v>8475.0</v>
      </c>
      <c r="E2578" s="4"/>
      <c r="F2578" s="5">
        <f t="shared" si="1"/>
        <v>764.91</v>
      </c>
      <c r="G2578" s="6">
        <f t="shared" si="2"/>
        <v>1.015763762</v>
      </c>
      <c r="H2578" s="6">
        <f t="shared" si="3"/>
        <v>1.0766293</v>
      </c>
      <c r="I2578" s="5" t="b">
        <f t="shared" si="4"/>
        <v>0</v>
      </c>
      <c r="J2578" s="48">
        <f t="shared" si="5"/>
        <v>0</v>
      </c>
      <c r="K2578" s="4">
        <f t="shared" si="6"/>
        <v>60</v>
      </c>
      <c r="L2578" s="7">
        <f t="shared" si="7"/>
        <v>0.002192406752</v>
      </c>
      <c r="M2578" s="50" t="b">
        <f t="shared" si="8"/>
        <v>0</v>
      </c>
      <c r="N2578" s="50" t="b">
        <f t="shared" si="9"/>
        <v>0</v>
      </c>
      <c r="O2578" s="50">
        <f t="shared" si="10"/>
        <v>-1</v>
      </c>
      <c r="P2578" s="4">
        <f t="shared" si="40"/>
        <v>982100</v>
      </c>
      <c r="Q2578" s="21">
        <f t="shared" si="31"/>
        <v>-12</v>
      </c>
      <c r="V2578" s="52"/>
      <c r="W2578" s="53" t="str">
        <f t="shared" si="33"/>
        <v/>
      </c>
      <c r="AE2578" s="16"/>
      <c r="AF2578" s="17" t="str">
        <f t="shared" si="30"/>
        <v>#VALUE!</v>
      </c>
      <c r="AG2578" s="17" t="str">
        <f t="shared" si="22"/>
        <v>#N/A</v>
      </c>
      <c r="AH2578" s="17" t="str">
        <f t="shared" si="23"/>
        <v>#N/A</v>
      </c>
      <c r="AI2578" s="34">
        <f t="shared" si="24"/>
        <v>1</v>
      </c>
      <c r="AJ2578" s="18">
        <f t="shared" si="25"/>
        <v>7610.814</v>
      </c>
      <c r="AK2578" s="18">
        <f t="shared" si="26"/>
        <v>7399.4025</v>
      </c>
      <c r="AL2578" s="18">
        <f t="shared" si="27"/>
        <v>7187.991</v>
      </c>
    </row>
    <row r="2579" ht="12.75" customHeight="1">
      <c r="A2579" s="1">
        <v>41628.0</v>
      </c>
      <c r="B2579" s="2">
        <v>828.43</v>
      </c>
      <c r="C2579" s="3">
        <v>8408.53</v>
      </c>
      <c r="D2579" s="2">
        <v>8415.0</v>
      </c>
      <c r="E2579" s="4"/>
      <c r="F2579" s="5">
        <f t="shared" si="1"/>
        <v>740.146</v>
      </c>
      <c r="G2579" s="6">
        <f t="shared" si="2"/>
        <v>1.010463288</v>
      </c>
      <c r="H2579" s="6">
        <f t="shared" si="3"/>
        <v>1.077545382</v>
      </c>
      <c r="I2579" s="5" t="b">
        <f t="shared" si="4"/>
        <v>0</v>
      </c>
      <c r="J2579" s="48">
        <f t="shared" si="5"/>
        <v>0</v>
      </c>
      <c r="K2579" s="4">
        <f t="shared" si="6"/>
        <v>23</v>
      </c>
      <c r="L2579" s="7">
        <f t="shared" si="7"/>
        <v>0.0007694567302</v>
      </c>
      <c r="M2579" s="50" t="b">
        <f t="shared" si="8"/>
        <v>0</v>
      </c>
      <c r="N2579" s="50" t="b">
        <f t="shared" si="9"/>
        <v>0</v>
      </c>
      <c r="O2579" s="50">
        <f t="shared" si="10"/>
        <v>1</v>
      </c>
      <c r="P2579" s="4">
        <f t="shared" si="40"/>
        <v>946100</v>
      </c>
      <c r="Q2579" s="21">
        <f t="shared" si="31"/>
        <v>12</v>
      </c>
      <c r="V2579" s="52"/>
      <c r="W2579" s="53" t="str">
        <f t="shared" si="33"/>
        <v/>
      </c>
      <c r="AE2579" s="16"/>
      <c r="AF2579" s="17" t="str">
        <f t="shared" si="30"/>
        <v>#VALUE!</v>
      </c>
      <c r="AG2579" s="17" t="str">
        <f t="shared" si="22"/>
        <v>#N/A</v>
      </c>
      <c r="AH2579" s="17" t="str">
        <f t="shared" si="23"/>
        <v>#N/A</v>
      </c>
      <c r="AI2579" s="34">
        <f t="shared" si="24"/>
        <v>1</v>
      </c>
      <c r="AJ2579" s="18">
        <f t="shared" si="25"/>
        <v>7567.677</v>
      </c>
      <c r="AK2579" s="18">
        <f t="shared" si="26"/>
        <v>7357.46375</v>
      </c>
      <c r="AL2579" s="18">
        <f t="shared" si="27"/>
        <v>7147.2505</v>
      </c>
    </row>
    <row r="2580" ht="12.75" customHeight="1">
      <c r="A2580" s="1">
        <v>41627.0</v>
      </c>
      <c r="B2580" s="2">
        <v>795.77</v>
      </c>
      <c r="C2580" s="3">
        <v>8407.4</v>
      </c>
      <c r="D2580" s="2">
        <v>8392.0</v>
      </c>
      <c r="E2580" s="4"/>
      <c r="F2580" s="5">
        <f t="shared" si="1"/>
        <v>716.346</v>
      </c>
      <c r="G2580" s="6">
        <f t="shared" si="2"/>
        <v>1.010780667</v>
      </c>
      <c r="H2580" s="6">
        <f t="shared" si="3"/>
        <v>1.037582152</v>
      </c>
      <c r="I2580" s="5" t="b">
        <f t="shared" si="4"/>
        <v>0</v>
      </c>
      <c r="J2580" s="48">
        <f t="shared" si="5"/>
        <v>0</v>
      </c>
      <c r="K2580" s="4">
        <f t="shared" si="6"/>
        <v>54</v>
      </c>
      <c r="L2580" s="7">
        <f t="shared" si="7"/>
        <v>-0.001831719676</v>
      </c>
      <c r="M2580" s="50" t="b">
        <f t="shared" si="8"/>
        <v>0</v>
      </c>
      <c r="N2580" s="50" t="b">
        <f t="shared" si="9"/>
        <v>0</v>
      </c>
      <c r="O2580" s="50">
        <f t="shared" si="10"/>
        <v>1</v>
      </c>
      <c r="P2580" s="4">
        <f t="shared" si="40"/>
        <v>932300</v>
      </c>
      <c r="Q2580" s="21">
        <f t="shared" si="31"/>
        <v>12</v>
      </c>
      <c r="V2580" s="52"/>
      <c r="W2580" s="53" t="str">
        <f t="shared" si="33"/>
        <v/>
      </c>
      <c r="AE2580" s="16"/>
      <c r="AF2580" s="17" t="str">
        <f t="shared" si="30"/>
        <v>#VALUE!</v>
      </c>
      <c r="AG2580" s="17" t="str">
        <f t="shared" si="22"/>
        <v>#N/A</v>
      </c>
      <c r="AH2580" s="17" t="str">
        <f t="shared" si="23"/>
        <v>#N/A</v>
      </c>
      <c r="AI2580" s="34">
        <f t="shared" si="24"/>
        <v>1</v>
      </c>
      <c r="AJ2580" s="18">
        <f t="shared" si="25"/>
        <v>7566.66</v>
      </c>
      <c r="AK2580" s="18">
        <f t="shared" si="26"/>
        <v>7356.475</v>
      </c>
      <c r="AL2580" s="18">
        <f t="shared" si="27"/>
        <v>7146.29</v>
      </c>
    </row>
    <row r="2581" ht="12.75" customHeight="1">
      <c r="A2581" s="1">
        <v>41626.0</v>
      </c>
      <c r="B2581" s="2">
        <v>734.36</v>
      </c>
      <c r="C2581" s="3">
        <v>8349.04</v>
      </c>
      <c r="D2581" s="2">
        <v>8338.0</v>
      </c>
      <c r="E2581" s="4"/>
      <c r="F2581" s="5">
        <f t="shared" si="1"/>
        <v>690.194</v>
      </c>
      <c r="G2581" s="6">
        <f t="shared" si="2"/>
        <v>1.004012785</v>
      </c>
      <c r="H2581" s="6">
        <f t="shared" si="3"/>
        <v>0.9584790886</v>
      </c>
      <c r="I2581" s="5" t="b">
        <f t="shared" si="4"/>
        <v>0</v>
      </c>
      <c r="J2581" s="48">
        <f t="shared" si="5"/>
        <v>0</v>
      </c>
      <c r="K2581" s="4">
        <f t="shared" si="6"/>
        <v>-24</v>
      </c>
      <c r="L2581" s="7">
        <f t="shared" si="7"/>
        <v>-0.001322307714</v>
      </c>
      <c r="M2581" s="50" t="b">
        <f t="shared" si="8"/>
        <v>0</v>
      </c>
      <c r="N2581" s="50" t="b">
        <f t="shared" si="9"/>
        <v>0</v>
      </c>
      <c r="O2581" s="50">
        <f t="shared" si="10"/>
        <v>1</v>
      </c>
      <c r="P2581" s="4">
        <f t="shared" si="40"/>
        <v>902600</v>
      </c>
      <c r="Q2581" s="21">
        <f t="shared" si="31"/>
        <v>11</v>
      </c>
      <c r="V2581" s="52"/>
      <c r="W2581" s="53" t="str">
        <f t="shared" si="33"/>
        <v/>
      </c>
      <c r="AE2581" s="16"/>
      <c r="AF2581" s="17" t="str">
        <f t="shared" si="30"/>
        <v>#VALUE!</v>
      </c>
      <c r="AG2581" s="17" t="str">
        <f t="shared" si="22"/>
        <v>#N/A</v>
      </c>
      <c r="AH2581" s="17" t="str">
        <f t="shared" si="23"/>
        <v>#N/A</v>
      </c>
      <c r="AI2581" s="34">
        <f t="shared" si="24"/>
        <v>1</v>
      </c>
      <c r="AJ2581" s="18">
        <f t="shared" si="25"/>
        <v>7514.136</v>
      </c>
      <c r="AK2581" s="18">
        <f t="shared" si="26"/>
        <v>7305.41</v>
      </c>
      <c r="AL2581" s="18">
        <f t="shared" si="27"/>
        <v>7096.684</v>
      </c>
    </row>
    <row r="2582" ht="12.75" customHeight="1">
      <c r="A2582" s="1">
        <v>41625.0</v>
      </c>
      <c r="B2582" s="2">
        <v>687.2</v>
      </c>
      <c r="C2582" s="3">
        <v>8352.93</v>
      </c>
      <c r="D2582" s="2">
        <v>8362.0</v>
      </c>
      <c r="E2582" s="4"/>
      <c r="F2582" s="5">
        <f t="shared" si="1"/>
        <v>710.078</v>
      </c>
      <c r="G2582" s="6">
        <f t="shared" si="2"/>
        <v>1.004581087</v>
      </c>
      <c r="H2582" s="6">
        <f t="shared" si="3"/>
        <v>1.086637694</v>
      </c>
      <c r="I2582" s="5" t="b">
        <f t="shared" si="4"/>
        <v>0</v>
      </c>
      <c r="J2582" s="48">
        <f t="shared" si="5"/>
        <v>0</v>
      </c>
      <c r="K2582" s="4">
        <f t="shared" si="6"/>
        <v>26</v>
      </c>
      <c r="L2582" s="7">
        <f t="shared" si="7"/>
        <v>0.001085846523</v>
      </c>
      <c r="M2582" s="50" t="b">
        <f t="shared" si="8"/>
        <v>0</v>
      </c>
      <c r="N2582" s="50" t="b">
        <f t="shared" si="9"/>
        <v>0</v>
      </c>
      <c r="O2582" s="50">
        <f t="shared" si="10"/>
        <v>-1</v>
      </c>
      <c r="P2582" s="4">
        <f t="shared" si="40"/>
        <v>889400</v>
      </c>
      <c r="Q2582" s="21">
        <f t="shared" si="31"/>
        <v>-11</v>
      </c>
      <c r="V2582" s="52"/>
      <c r="W2582" s="53" t="str">
        <f t="shared" si="33"/>
        <v/>
      </c>
      <c r="AE2582" s="16"/>
      <c r="AF2582" s="17" t="str">
        <f t="shared" si="30"/>
        <v>#VALUE!</v>
      </c>
      <c r="AG2582" s="17" t="str">
        <f t="shared" si="22"/>
        <v>#N/A</v>
      </c>
      <c r="AH2582" s="17" t="str">
        <f t="shared" si="23"/>
        <v>#N/A</v>
      </c>
      <c r="AI2582" s="34">
        <f t="shared" si="24"/>
        <v>1</v>
      </c>
      <c r="AJ2582" s="18">
        <f t="shared" si="25"/>
        <v>7517.637</v>
      </c>
      <c r="AK2582" s="18">
        <f t="shared" si="26"/>
        <v>7308.81375</v>
      </c>
      <c r="AL2582" s="18">
        <f t="shared" si="27"/>
        <v>7099.9905</v>
      </c>
    </row>
    <row r="2583" ht="12.75" customHeight="1">
      <c r="A2583" s="1">
        <v>41624.0</v>
      </c>
      <c r="B2583" s="2">
        <v>654.97</v>
      </c>
      <c r="C2583" s="3">
        <v>8313.87</v>
      </c>
      <c r="D2583" s="2">
        <v>8336.0</v>
      </c>
      <c r="E2583" s="4"/>
      <c r="F2583" s="5">
        <f t="shared" si="1"/>
        <v>716.524</v>
      </c>
      <c r="G2583" s="6">
        <f t="shared" si="2"/>
        <v>1.000003929</v>
      </c>
      <c r="H2583" s="6">
        <f t="shared" si="3"/>
        <v>1.082740706</v>
      </c>
      <c r="I2583" s="5" t="b">
        <f t="shared" si="4"/>
        <v>0</v>
      </c>
      <c r="J2583" s="48">
        <f t="shared" si="5"/>
        <v>0</v>
      </c>
      <c r="K2583" s="4">
        <f t="shared" si="6"/>
        <v>-61</v>
      </c>
      <c r="L2583" s="7">
        <f t="shared" si="7"/>
        <v>0.00266181694</v>
      </c>
      <c r="M2583" s="50" t="b">
        <f t="shared" si="8"/>
        <v>0</v>
      </c>
      <c r="N2583" s="50" t="b">
        <f t="shared" si="9"/>
        <v>0</v>
      </c>
      <c r="O2583" s="50">
        <f t="shared" si="10"/>
        <v>-1</v>
      </c>
      <c r="P2583" s="4">
        <f t="shared" si="40"/>
        <v>903700</v>
      </c>
      <c r="Q2583" s="21">
        <f t="shared" si="31"/>
        <v>-11</v>
      </c>
      <c r="V2583" s="52"/>
      <c r="W2583" s="53" t="str">
        <f t="shared" si="33"/>
        <v/>
      </c>
      <c r="AE2583" s="16"/>
      <c r="AF2583" s="17" t="str">
        <f t="shared" si="30"/>
        <v>#VALUE!</v>
      </c>
      <c r="AG2583" s="17" t="str">
        <f t="shared" si="22"/>
        <v>#N/A</v>
      </c>
      <c r="AH2583" s="17" t="str">
        <f t="shared" si="23"/>
        <v>#N/A</v>
      </c>
      <c r="AI2583" s="34">
        <f t="shared" si="24"/>
        <v>1</v>
      </c>
      <c r="AJ2583" s="18">
        <f t="shared" si="25"/>
        <v>7482.483</v>
      </c>
      <c r="AK2583" s="18">
        <f t="shared" si="26"/>
        <v>7274.63625</v>
      </c>
      <c r="AL2583" s="18">
        <f t="shared" si="27"/>
        <v>7066.7895</v>
      </c>
    </row>
    <row r="2584" ht="12.75" customHeight="1">
      <c r="A2584" s="1">
        <v>41621.0</v>
      </c>
      <c r="B2584" s="2">
        <v>709.43</v>
      </c>
      <c r="C2584" s="3">
        <v>8376.94</v>
      </c>
      <c r="D2584" s="2">
        <v>8397.0</v>
      </c>
      <c r="E2584" s="4"/>
      <c r="F2584" s="5">
        <f t="shared" si="1"/>
        <v>750.906</v>
      </c>
      <c r="G2584" s="6">
        <f t="shared" si="2"/>
        <v>1.007801585</v>
      </c>
      <c r="H2584" s="6">
        <f t="shared" si="3"/>
        <v>1.080980633</v>
      </c>
      <c r="I2584" s="5" t="b">
        <f t="shared" si="4"/>
        <v>0</v>
      </c>
      <c r="J2584" s="48">
        <f t="shared" si="5"/>
        <v>0</v>
      </c>
      <c r="K2584" s="4">
        <f t="shared" si="6"/>
        <v>5</v>
      </c>
      <c r="L2584" s="7">
        <f t="shared" si="7"/>
        <v>0.002394669175</v>
      </c>
      <c r="M2584" s="50" t="b">
        <f t="shared" si="8"/>
        <v>0</v>
      </c>
      <c r="N2584" s="50" t="b">
        <f t="shared" si="9"/>
        <v>0</v>
      </c>
      <c r="O2584" s="50">
        <f t="shared" si="10"/>
        <v>-1</v>
      </c>
      <c r="P2584" s="4">
        <f t="shared" si="40"/>
        <v>870150</v>
      </c>
      <c r="Q2584" s="21">
        <f t="shared" si="31"/>
        <v>-11</v>
      </c>
      <c r="V2584" s="52"/>
      <c r="W2584" s="53" t="str">
        <f t="shared" si="33"/>
        <v/>
      </c>
      <c r="AE2584" s="16"/>
      <c r="AF2584" s="17" t="str">
        <f t="shared" si="30"/>
        <v>#VALUE!</v>
      </c>
      <c r="AG2584" s="17" t="str">
        <f t="shared" si="22"/>
        <v>#N/A</v>
      </c>
      <c r="AH2584" s="17" t="str">
        <f t="shared" si="23"/>
        <v>#N/A</v>
      </c>
      <c r="AI2584" s="34">
        <f t="shared" si="24"/>
        <v>1</v>
      </c>
      <c r="AJ2584" s="18">
        <f t="shared" si="25"/>
        <v>7539.246</v>
      </c>
      <c r="AK2584" s="18">
        <f t="shared" si="26"/>
        <v>7329.8225</v>
      </c>
      <c r="AL2584" s="18">
        <f t="shared" si="27"/>
        <v>7120.399</v>
      </c>
    </row>
    <row r="2585" ht="12.75" customHeight="1">
      <c r="A2585" s="1">
        <v>41620.0</v>
      </c>
      <c r="B2585" s="2">
        <v>665.01</v>
      </c>
      <c r="C2585" s="3">
        <v>8361.33</v>
      </c>
      <c r="D2585" s="2">
        <v>8392.0</v>
      </c>
      <c r="E2585" s="4"/>
      <c r="F2585" s="5">
        <f t="shared" si="1"/>
        <v>763.686</v>
      </c>
      <c r="G2585" s="6">
        <f t="shared" si="2"/>
        <v>1.006180144</v>
      </c>
      <c r="H2585" s="6">
        <f t="shared" si="3"/>
        <v>1.081981509</v>
      </c>
      <c r="I2585" s="5" t="b">
        <f t="shared" si="4"/>
        <v>0</v>
      </c>
      <c r="J2585" s="48">
        <f t="shared" si="5"/>
        <v>0</v>
      </c>
      <c r="K2585" s="4">
        <f t="shared" si="6"/>
        <v>-40</v>
      </c>
      <c r="L2585" s="7">
        <f t="shared" si="7"/>
        <v>0.003668076729</v>
      </c>
      <c r="M2585" s="50" t="b">
        <f t="shared" si="8"/>
        <v>0</v>
      </c>
      <c r="N2585" s="50" t="b">
        <f t="shared" si="9"/>
        <v>0</v>
      </c>
      <c r="O2585" s="50">
        <f t="shared" si="10"/>
        <v>-1</v>
      </c>
      <c r="P2585" s="4">
        <f t="shared" si="40"/>
        <v>872900</v>
      </c>
      <c r="Q2585" s="21">
        <f t="shared" si="31"/>
        <v>-11</v>
      </c>
      <c r="V2585" s="52"/>
      <c r="W2585" s="53" t="str">
        <f t="shared" si="33"/>
        <v/>
      </c>
      <c r="AE2585" s="16"/>
      <c r="AF2585" s="17" t="str">
        <f t="shared" si="30"/>
        <v>#VALUE!</v>
      </c>
      <c r="AG2585" s="17" t="str">
        <f t="shared" si="22"/>
        <v>#N/A</v>
      </c>
      <c r="AH2585" s="17" t="str">
        <f t="shared" si="23"/>
        <v>#N/A</v>
      </c>
      <c r="AI2585" s="34">
        <f t="shared" si="24"/>
        <v>1</v>
      </c>
      <c r="AJ2585" s="18">
        <f t="shared" si="25"/>
        <v>7525.197</v>
      </c>
      <c r="AK2585" s="18">
        <f t="shared" si="26"/>
        <v>7316.16375</v>
      </c>
      <c r="AL2585" s="18">
        <f t="shared" si="27"/>
        <v>7107.1305</v>
      </c>
    </row>
    <row r="2586" ht="12.75" customHeight="1">
      <c r="A2586" s="1">
        <v>41619.0</v>
      </c>
      <c r="B2586" s="2">
        <v>833.78</v>
      </c>
      <c r="C2586" s="3">
        <v>8433.77</v>
      </c>
      <c r="D2586" s="2">
        <v>8432.0</v>
      </c>
      <c r="E2586" s="4"/>
      <c r="F2586" s="5">
        <f t="shared" si="1"/>
        <v>783.162</v>
      </c>
      <c r="G2586" s="6">
        <f t="shared" si="2"/>
        <v>1.015113169</v>
      </c>
      <c r="H2586" s="6">
        <f t="shared" si="3"/>
        <v>1.079698408</v>
      </c>
      <c r="I2586" s="5" t="b">
        <f t="shared" si="4"/>
        <v>0</v>
      </c>
      <c r="J2586" s="48">
        <f t="shared" si="5"/>
        <v>0</v>
      </c>
      <c r="K2586" s="4">
        <f t="shared" si="6"/>
        <v>-23</v>
      </c>
      <c r="L2586" s="7">
        <f t="shared" si="7"/>
        <v>-0.0002098705561</v>
      </c>
      <c r="M2586" s="50" t="b">
        <f t="shared" si="8"/>
        <v>0</v>
      </c>
      <c r="N2586" s="50" t="b">
        <f t="shared" si="9"/>
        <v>0</v>
      </c>
      <c r="O2586" s="50">
        <f t="shared" si="10"/>
        <v>1</v>
      </c>
      <c r="P2586" s="4">
        <f t="shared" si="40"/>
        <v>894900</v>
      </c>
      <c r="Q2586" s="21">
        <f t="shared" si="31"/>
        <v>11</v>
      </c>
      <c r="V2586" s="52"/>
      <c r="W2586" s="53" t="str">
        <f t="shared" si="33"/>
        <v/>
      </c>
      <c r="AE2586" s="16"/>
      <c r="AF2586" s="17" t="str">
        <f t="shared" si="30"/>
        <v>#VALUE!</v>
      </c>
      <c r="AG2586" s="17" t="str">
        <f t="shared" si="22"/>
        <v>#N/A</v>
      </c>
      <c r="AH2586" s="17" t="str">
        <f t="shared" si="23"/>
        <v>#N/A</v>
      </c>
      <c r="AI2586" s="34">
        <f t="shared" si="24"/>
        <v>1</v>
      </c>
      <c r="AJ2586" s="18">
        <f t="shared" si="25"/>
        <v>7590.393</v>
      </c>
      <c r="AK2586" s="18">
        <f t="shared" si="26"/>
        <v>7379.54875</v>
      </c>
      <c r="AL2586" s="18">
        <f t="shared" si="27"/>
        <v>7168.7045</v>
      </c>
    </row>
    <row r="2587" ht="12.75" customHeight="1">
      <c r="A2587" s="1">
        <v>41618.0</v>
      </c>
      <c r="B2587" s="2">
        <v>719.43</v>
      </c>
      <c r="C2587" s="3">
        <v>8443.39</v>
      </c>
      <c r="D2587" s="2">
        <v>8455.0</v>
      </c>
      <c r="E2587" s="4"/>
      <c r="F2587" s="5">
        <f t="shared" si="1"/>
        <v>775.602</v>
      </c>
      <c r="G2587" s="6">
        <f t="shared" si="2"/>
        <v>1.016865257</v>
      </c>
      <c r="H2587" s="6">
        <f t="shared" si="3"/>
        <v>1.081222914</v>
      </c>
      <c r="I2587" s="5" t="b">
        <f t="shared" si="4"/>
        <v>0</v>
      </c>
      <c r="J2587" s="48">
        <f t="shared" si="5"/>
        <v>0</v>
      </c>
      <c r="K2587" s="4">
        <f t="shared" si="6"/>
        <v>-1</v>
      </c>
      <c r="L2587" s="7">
        <f t="shared" si="7"/>
        <v>0.00137504012</v>
      </c>
      <c r="M2587" s="50" t="b">
        <f t="shared" si="8"/>
        <v>0</v>
      </c>
      <c r="N2587" s="50" t="b">
        <f t="shared" si="9"/>
        <v>0</v>
      </c>
      <c r="O2587" s="50">
        <f t="shared" si="10"/>
        <v>-1</v>
      </c>
      <c r="P2587" s="4">
        <f t="shared" si="40"/>
        <v>882250</v>
      </c>
      <c r="Q2587" s="21">
        <f t="shared" si="31"/>
        <v>-11</v>
      </c>
      <c r="V2587" s="52"/>
      <c r="W2587" s="53" t="str">
        <f t="shared" si="33"/>
        <v/>
      </c>
      <c r="AE2587" s="16"/>
      <c r="AF2587" s="17" t="str">
        <f t="shared" si="30"/>
        <v>#VALUE!</v>
      </c>
      <c r="AG2587" s="17" t="str">
        <f t="shared" si="22"/>
        <v>#N/A</v>
      </c>
      <c r="AH2587" s="17" t="str">
        <f t="shared" si="23"/>
        <v>#N/A</v>
      </c>
      <c r="AI2587" s="34">
        <f t="shared" si="24"/>
        <v>1</v>
      </c>
      <c r="AJ2587" s="18">
        <f t="shared" si="25"/>
        <v>7599.051</v>
      </c>
      <c r="AK2587" s="18">
        <f t="shared" si="26"/>
        <v>7387.96625</v>
      </c>
      <c r="AL2587" s="18">
        <f t="shared" si="27"/>
        <v>7176.8815</v>
      </c>
    </row>
    <row r="2588" ht="12.75" customHeight="1">
      <c r="A2588" s="1">
        <v>41617.0</v>
      </c>
      <c r="B2588" s="2">
        <v>826.88</v>
      </c>
      <c r="C2588" s="3">
        <v>8444.62</v>
      </c>
      <c r="D2588" s="2">
        <v>8456.0</v>
      </c>
      <c r="E2588" s="4"/>
      <c r="F2588" s="5">
        <f t="shared" si="1"/>
        <v>770.772</v>
      </c>
      <c r="G2588" s="6">
        <f t="shared" si="2"/>
        <v>1.017575466</v>
      </c>
      <c r="H2588" s="6">
        <f t="shared" si="3"/>
        <v>1.082917649</v>
      </c>
      <c r="I2588" s="5" t="b">
        <f t="shared" si="4"/>
        <v>0</v>
      </c>
      <c r="J2588" s="48">
        <f t="shared" si="5"/>
        <v>0</v>
      </c>
      <c r="K2588" s="4">
        <f t="shared" si="6"/>
        <v>72</v>
      </c>
      <c r="L2588" s="7">
        <f t="shared" si="7"/>
        <v>0.001347603563</v>
      </c>
      <c r="M2588" s="50" t="b">
        <f t="shared" si="8"/>
        <v>0</v>
      </c>
      <c r="N2588" s="50" t="b">
        <f t="shared" si="9"/>
        <v>0</v>
      </c>
      <c r="O2588" s="50">
        <f t="shared" si="10"/>
        <v>-1</v>
      </c>
      <c r="P2588" s="4">
        <f t="shared" si="40"/>
        <v>881700</v>
      </c>
      <c r="Q2588" s="21">
        <f t="shared" si="31"/>
        <v>-11</v>
      </c>
      <c r="V2588" s="52"/>
      <c r="W2588" s="53" t="str">
        <f t="shared" si="33"/>
        <v/>
      </c>
      <c r="AE2588" s="16"/>
      <c r="AF2588" s="17" t="str">
        <f t="shared" si="30"/>
        <v>#VALUE!</v>
      </c>
      <c r="AG2588" s="17" t="str">
        <f t="shared" si="22"/>
        <v>#N/A</v>
      </c>
      <c r="AH2588" s="17" t="str">
        <f t="shared" si="23"/>
        <v>#N/A</v>
      </c>
      <c r="AI2588" s="34">
        <f t="shared" si="24"/>
        <v>1</v>
      </c>
      <c r="AJ2588" s="18">
        <f t="shared" si="25"/>
        <v>7600.158</v>
      </c>
      <c r="AK2588" s="18">
        <f t="shared" si="26"/>
        <v>7389.0425</v>
      </c>
      <c r="AL2588" s="18">
        <f t="shared" si="27"/>
        <v>7177.927</v>
      </c>
    </row>
    <row r="2589" ht="12.75" customHeight="1">
      <c r="A2589" s="1">
        <v>41614.0</v>
      </c>
      <c r="B2589" s="2">
        <v>773.33</v>
      </c>
      <c r="C2589" s="3">
        <v>8367.72</v>
      </c>
      <c r="D2589" s="2">
        <v>8384.0</v>
      </c>
      <c r="E2589" s="4"/>
      <c r="F2589" s="5">
        <f t="shared" si="1"/>
        <v>740.83</v>
      </c>
      <c r="G2589" s="6">
        <f t="shared" si="2"/>
        <v>1.008753228</v>
      </c>
      <c r="H2589" s="6">
        <f t="shared" si="3"/>
        <v>1.04147899</v>
      </c>
      <c r="I2589" s="5" t="b">
        <f t="shared" si="4"/>
        <v>0</v>
      </c>
      <c r="J2589" s="48">
        <f t="shared" si="5"/>
        <v>0</v>
      </c>
      <c r="K2589" s="4">
        <f t="shared" si="6"/>
        <v>5</v>
      </c>
      <c r="L2589" s="7">
        <f t="shared" si="7"/>
        <v>0.001945571793</v>
      </c>
      <c r="M2589" s="50" t="b">
        <f t="shared" si="8"/>
        <v>0</v>
      </c>
      <c r="N2589" s="50" t="b">
        <f t="shared" si="9"/>
        <v>0</v>
      </c>
      <c r="O2589" s="50">
        <f t="shared" si="10"/>
        <v>-1</v>
      </c>
      <c r="P2589" s="4">
        <f t="shared" si="40"/>
        <v>924900</v>
      </c>
      <c r="Q2589" s="21">
        <f t="shared" si="31"/>
        <v>-12</v>
      </c>
      <c r="V2589" s="52"/>
      <c r="W2589" s="53" t="str">
        <f t="shared" si="33"/>
        <v/>
      </c>
      <c r="AE2589" s="16"/>
      <c r="AF2589" s="17" t="str">
        <f t="shared" si="30"/>
        <v>#VALUE!</v>
      </c>
      <c r="AG2589" s="17" t="str">
        <f t="shared" si="22"/>
        <v>#N/A</v>
      </c>
      <c r="AH2589" s="17" t="str">
        <f t="shared" si="23"/>
        <v>#N/A</v>
      </c>
      <c r="AI2589" s="34">
        <f t="shared" si="24"/>
        <v>1</v>
      </c>
      <c r="AJ2589" s="18">
        <f t="shared" si="25"/>
        <v>7530.948</v>
      </c>
      <c r="AK2589" s="18">
        <f t="shared" si="26"/>
        <v>7321.755</v>
      </c>
      <c r="AL2589" s="18">
        <f t="shared" si="27"/>
        <v>7112.562</v>
      </c>
    </row>
    <row r="2590" ht="12.75" customHeight="1">
      <c r="A2590" s="1">
        <v>41613.0</v>
      </c>
      <c r="B2590" s="2">
        <v>762.39</v>
      </c>
      <c r="C2590" s="3">
        <v>8375.54</v>
      </c>
      <c r="D2590" s="2">
        <v>8379.0</v>
      </c>
      <c r="E2590" s="4"/>
      <c r="F2590" s="5">
        <f t="shared" si="1"/>
        <v>756.186</v>
      </c>
      <c r="G2590" s="6">
        <f t="shared" si="2"/>
        <v>1.01001807</v>
      </c>
      <c r="H2590" s="6">
        <f t="shared" si="3"/>
        <v>1.10940179</v>
      </c>
      <c r="I2590" s="5" t="b">
        <f t="shared" si="4"/>
        <v>0</v>
      </c>
      <c r="J2590" s="48">
        <f t="shared" si="5"/>
        <v>0</v>
      </c>
      <c r="K2590" s="4">
        <f t="shared" si="6"/>
        <v>-57</v>
      </c>
      <c r="L2590" s="7">
        <f t="shared" si="7"/>
        <v>0.0004131076922</v>
      </c>
      <c r="M2590" s="50" t="b">
        <f t="shared" si="8"/>
        <v>0</v>
      </c>
      <c r="N2590" s="50" t="b">
        <f t="shared" si="9"/>
        <v>0</v>
      </c>
      <c r="O2590" s="50">
        <f t="shared" si="10"/>
        <v>-1</v>
      </c>
      <c r="P2590" s="4">
        <f t="shared" si="40"/>
        <v>927900</v>
      </c>
      <c r="Q2590" s="21">
        <f t="shared" si="31"/>
        <v>-12</v>
      </c>
      <c r="V2590" s="52"/>
      <c r="W2590" s="53" t="str">
        <f t="shared" si="33"/>
        <v/>
      </c>
      <c r="AE2590" s="16"/>
      <c r="AF2590" s="17" t="str">
        <f t="shared" si="30"/>
        <v>#VALUE!</v>
      </c>
      <c r="AG2590" s="17" t="str">
        <f t="shared" si="22"/>
        <v>#N/A</v>
      </c>
      <c r="AH2590" s="17" t="str">
        <f t="shared" si="23"/>
        <v>#N/A</v>
      </c>
      <c r="AI2590" s="34">
        <f t="shared" si="24"/>
        <v>1</v>
      </c>
      <c r="AJ2590" s="18">
        <f t="shared" si="25"/>
        <v>7537.986</v>
      </c>
      <c r="AK2590" s="18">
        <f t="shared" si="26"/>
        <v>7328.5975</v>
      </c>
      <c r="AL2590" s="18">
        <f t="shared" si="27"/>
        <v>7119.209</v>
      </c>
    </row>
    <row r="2591" ht="12.75" customHeight="1">
      <c r="A2591" s="1">
        <v>41612.0</v>
      </c>
      <c r="B2591" s="2">
        <v>795.98</v>
      </c>
      <c r="C2591" s="3">
        <v>8418.0</v>
      </c>
      <c r="D2591" s="2">
        <v>8436.0</v>
      </c>
      <c r="E2591" s="4"/>
      <c r="F2591" s="5">
        <f t="shared" si="1"/>
        <v>772.184</v>
      </c>
      <c r="G2591" s="6">
        <f t="shared" si="2"/>
        <v>1.015478753</v>
      </c>
      <c r="H2591" s="6">
        <f t="shared" si="3"/>
        <v>1.106402639</v>
      </c>
      <c r="I2591" s="5" t="b">
        <f t="shared" si="4"/>
        <v>0</v>
      </c>
      <c r="J2591" s="48">
        <f t="shared" si="5"/>
        <v>0</v>
      </c>
      <c r="K2591" s="4">
        <f t="shared" si="6"/>
        <v>27</v>
      </c>
      <c r="L2591" s="7">
        <f t="shared" si="7"/>
        <v>0.002138275125</v>
      </c>
      <c r="M2591" s="50" t="b">
        <f t="shared" si="8"/>
        <v>0</v>
      </c>
      <c r="N2591" s="50" t="b">
        <f t="shared" si="9"/>
        <v>0</v>
      </c>
      <c r="O2591" s="50">
        <f t="shared" si="10"/>
        <v>-1</v>
      </c>
      <c r="P2591" s="4">
        <f t="shared" si="40"/>
        <v>896550</v>
      </c>
      <c r="Q2591" s="21">
        <f t="shared" si="31"/>
        <v>-11</v>
      </c>
      <c r="V2591" s="52"/>
      <c r="W2591" s="53" t="str">
        <f t="shared" si="33"/>
        <v/>
      </c>
      <c r="AE2591" s="16"/>
      <c r="AF2591" s="17" t="str">
        <f t="shared" si="30"/>
        <v>#VALUE!</v>
      </c>
      <c r="AG2591" s="17" t="str">
        <f t="shared" si="22"/>
        <v>#N/A</v>
      </c>
      <c r="AH2591" s="17" t="str">
        <f t="shared" si="23"/>
        <v>#N/A</v>
      </c>
      <c r="AI2591" s="34">
        <f t="shared" si="24"/>
        <v>1</v>
      </c>
      <c r="AJ2591" s="18">
        <f t="shared" si="25"/>
        <v>7576.2</v>
      </c>
      <c r="AK2591" s="18">
        <f t="shared" si="26"/>
        <v>7365.75</v>
      </c>
      <c r="AL2591" s="18">
        <f t="shared" si="27"/>
        <v>7155.3</v>
      </c>
    </row>
    <row r="2592" ht="12.75" customHeight="1">
      <c r="A2592" s="1">
        <v>41611.0</v>
      </c>
      <c r="B2592" s="2">
        <v>695.28</v>
      </c>
      <c r="C2592" s="3">
        <v>8392.55</v>
      </c>
      <c r="D2592" s="2">
        <v>8409.0</v>
      </c>
      <c r="E2592" s="4"/>
      <c r="F2592" s="5">
        <f t="shared" si="1"/>
        <v>759.804</v>
      </c>
      <c r="G2592" s="6">
        <f t="shared" si="2"/>
        <v>1.012868676</v>
      </c>
      <c r="H2592" s="6">
        <f t="shared" si="3"/>
        <v>1.105228397</v>
      </c>
      <c r="I2592" s="5" t="b">
        <f t="shared" si="4"/>
        <v>0</v>
      </c>
      <c r="J2592" s="48">
        <f t="shared" si="5"/>
        <v>0</v>
      </c>
      <c r="K2592" s="4">
        <f t="shared" si="6"/>
        <v>-4</v>
      </c>
      <c r="L2592" s="7">
        <f t="shared" si="7"/>
        <v>0.00196007173</v>
      </c>
      <c r="M2592" s="50" t="b">
        <f t="shared" si="8"/>
        <v>0</v>
      </c>
      <c r="N2592" s="50" t="b">
        <f t="shared" si="9"/>
        <v>0</v>
      </c>
      <c r="O2592" s="50">
        <f t="shared" si="10"/>
        <v>-1</v>
      </c>
      <c r="P2592" s="4">
        <f t="shared" si="40"/>
        <v>911400</v>
      </c>
      <c r="Q2592" s="21">
        <f t="shared" si="31"/>
        <v>-11</v>
      </c>
      <c r="V2592" s="52"/>
      <c r="W2592" s="53" t="str">
        <f t="shared" si="33"/>
        <v/>
      </c>
      <c r="AE2592" s="16"/>
      <c r="AF2592" s="17" t="str">
        <f t="shared" si="30"/>
        <v>#VALUE!</v>
      </c>
      <c r="AG2592" s="17" t="str">
        <f t="shared" si="22"/>
        <v>#N/A</v>
      </c>
      <c r="AH2592" s="17" t="str">
        <f t="shared" si="23"/>
        <v>#N/A</v>
      </c>
      <c r="AI2592" s="34">
        <f t="shared" si="24"/>
        <v>1</v>
      </c>
      <c r="AJ2592" s="18">
        <f t="shared" si="25"/>
        <v>7553.295</v>
      </c>
      <c r="AK2592" s="18">
        <f t="shared" si="26"/>
        <v>7343.48125</v>
      </c>
      <c r="AL2592" s="18">
        <f t="shared" si="27"/>
        <v>7133.6675</v>
      </c>
    </row>
    <row r="2593" ht="12.75" customHeight="1">
      <c r="A2593" s="1">
        <v>41610.0</v>
      </c>
      <c r="B2593" s="2">
        <v>677.17</v>
      </c>
      <c r="C2593" s="3">
        <v>8414.61</v>
      </c>
      <c r="D2593" s="2">
        <v>8413.0</v>
      </c>
      <c r="E2593" s="4"/>
      <c r="F2593" s="5">
        <f t="shared" si="1"/>
        <v>796.272</v>
      </c>
      <c r="G2593" s="6">
        <f t="shared" si="2"/>
        <v>1.015997684</v>
      </c>
      <c r="H2593" s="6">
        <f t="shared" si="3"/>
        <v>1.135554849</v>
      </c>
      <c r="I2593" s="5" t="b">
        <f t="shared" si="4"/>
        <v>0</v>
      </c>
      <c r="J2593" s="48">
        <f t="shared" si="5"/>
        <v>0</v>
      </c>
      <c r="K2593" s="4">
        <f t="shared" si="6"/>
        <v>-14</v>
      </c>
      <c r="L2593" s="7">
        <f t="shared" si="7"/>
        <v>-0.0001913338824</v>
      </c>
      <c r="M2593" s="50" t="b">
        <f t="shared" si="8"/>
        <v>0</v>
      </c>
      <c r="N2593" s="50" t="b">
        <f t="shared" si="9"/>
        <v>0</v>
      </c>
      <c r="O2593" s="50">
        <f t="shared" si="10"/>
        <v>-1</v>
      </c>
      <c r="P2593" s="4">
        <f t="shared" si="40"/>
        <v>909200</v>
      </c>
      <c r="Q2593" s="21">
        <f t="shared" si="31"/>
        <v>-11</v>
      </c>
      <c r="V2593" s="52"/>
      <c r="W2593" s="53" t="str">
        <f t="shared" si="33"/>
        <v/>
      </c>
      <c r="AE2593" s="16"/>
      <c r="AF2593" s="17" t="str">
        <f t="shared" si="30"/>
        <v>#VALUE!</v>
      </c>
      <c r="AG2593" s="17" t="str">
        <f t="shared" si="22"/>
        <v>#N/A</v>
      </c>
      <c r="AH2593" s="17" t="str">
        <f t="shared" si="23"/>
        <v>#N/A</v>
      </c>
      <c r="AI2593" s="34">
        <f t="shared" si="24"/>
        <v>1</v>
      </c>
      <c r="AJ2593" s="18">
        <f t="shared" si="25"/>
        <v>7573.149</v>
      </c>
      <c r="AK2593" s="18">
        <f t="shared" si="26"/>
        <v>7362.78375</v>
      </c>
      <c r="AL2593" s="18">
        <f t="shared" si="27"/>
        <v>7152.4185</v>
      </c>
    </row>
    <row r="2594" ht="12.75" customHeight="1">
      <c r="A2594" s="1">
        <v>41607.0</v>
      </c>
      <c r="B2594" s="2">
        <v>850.11</v>
      </c>
      <c r="C2594" s="3">
        <v>8406.83</v>
      </c>
      <c r="D2594" s="2">
        <v>8427.0</v>
      </c>
      <c r="E2594" s="4"/>
      <c r="F2594" s="5">
        <f t="shared" si="1"/>
        <v>792.578</v>
      </c>
      <c r="G2594" s="6">
        <f t="shared" si="2"/>
        <v>1.015560055</v>
      </c>
      <c r="H2594" s="6">
        <f t="shared" si="3"/>
        <v>1.129527144</v>
      </c>
      <c r="I2594" s="5" t="b">
        <f t="shared" si="4"/>
        <v>0</v>
      </c>
      <c r="J2594" s="48">
        <f t="shared" si="5"/>
        <v>0</v>
      </c>
      <c r="K2594" s="4">
        <f t="shared" si="6"/>
        <v>49</v>
      </c>
      <c r="L2594" s="7">
        <f t="shared" si="7"/>
        <v>0.002399239666</v>
      </c>
      <c r="M2594" s="50" t="b">
        <f t="shared" si="8"/>
        <v>0</v>
      </c>
      <c r="N2594" s="50" t="b">
        <f t="shared" si="9"/>
        <v>0</v>
      </c>
      <c r="O2594" s="50">
        <f t="shared" si="10"/>
        <v>-1</v>
      </c>
      <c r="P2594" s="4">
        <f t="shared" si="40"/>
        <v>901500</v>
      </c>
      <c r="Q2594" s="21">
        <f t="shared" si="31"/>
        <v>-11</v>
      </c>
      <c r="V2594" s="52"/>
      <c r="W2594" s="53" t="str">
        <f t="shared" si="33"/>
        <v/>
      </c>
      <c r="AE2594" s="16"/>
      <c r="AF2594" s="17" t="str">
        <f t="shared" si="30"/>
        <v>#VALUE!</v>
      </c>
      <c r="AG2594" s="17" t="str">
        <f t="shared" si="22"/>
        <v>#N/A</v>
      </c>
      <c r="AH2594" s="17" t="str">
        <f t="shared" si="23"/>
        <v>#N/A</v>
      </c>
      <c r="AI2594" s="34">
        <f t="shared" si="24"/>
        <v>1</v>
      </c>
      <c r="AJ2594" s="18">
        <f t="shared" si="25"/>
        <v>7566.147</v>
      </c>
      <c r="AK2594" s="18">
        <f t="shared" si="26"/>
        <v>7355.97625</v>
      </c>
      <c r="AL2594" s="18">
        <f t="shared" si="27"/>
        <v>7145.8055</v>
      </c>
    </row>
    <row r="2595" ht="12.75" customHeight="1">
      <c r="A2595" s="1">
        <v>41606.0</v>
      </c>
      <c r="B2595" s="2">
        <v>842.38</v>
      </c>
      <c r="C2595" s="3">
        <v>8362.43</v>
      </c>
      <c r="D2595" s="2">
        <v>8378.0</v>
      </c>
      <c r="E2595" s="4"/>
      <c r="F2595" s="5">
        <f t="shared" si="1"/>
        <v>752.904</v>
      </c>
      <c r="G2595" s="6">
        <f t="shared" si="2"/>
        <v>1.010854625</v>
      </c>
      <c r="H2595" s="6">
        <f t="shared" si="3"/>
        <v>1.131795892</v>
      </c>
      <c r="I2595" s="5" t="b">
        <f t="shared" si="4"/>
        <v>0</v>
      </c>
      <c r="J2595" s="48">
        <f t="shared" si="5"/>
        <v>0</v>
      </c>
      <c r="K2595" s="4">
        <f t="shared" si="6"/>
        <v>79</v>
      </c>
      <c r="L2595" s="7">
        <f t="shared" si="7"/>
        <v>0.001861898993</v>
      </c>
      <c r="M2595" s="50" t="b">
        <f t="shared" si="8"/>
        <v>0</v>
      </c>
      <c r="N2595" s="50" t="b">
        <f t="shared" si="9"/>
        <v>0</v>
      </c>
      <c r="O2595" s="50">
        <f t="shared" si="10"/>
        <v>-1</v>
      </c>
      <c r="P2595" s="4">
        <f t="shared" si="40"/>
        <v>930900</v>
      </c>
      <c r="Q2595" s="21">
        <f t="shared" si="31"/>
        <v>-12</v>
      </c>
      <c r="V2595" s="52"/>
      <c r="W2595" s="53" t="str">
        <f t="shared" si="33"/>
        <v/>
      </c>
      <c r="AE2595" s="16"/>
      <c r="AF2595" s="17" t="str">
        <f t="shared" si="30"/>
        <v>#VALUE!</v>
      </c>
      <c r="AG2595" s="17" t="str">
        <f t="shared" si="22"/>
        <v>#N/A</v>
      </c>
      <c r="AH2595" s="17" t="str">
        <f t="shared" si="23"/>
        <v>#N/A</v>
      </c>
      <c r="AI2595" s="34">
        <f t="shared" si="24"/>
        <v>1</v>
      </c>
      <c r="AJ2595" s="18">
        <f t="shared" si="25"/>
        <v>7526.187</v>
      </c>
      <c r="AK2595" s="18">
        <f t="shared" si="26"/>
        <v>7317.12625</v>
      </c>
      <c r="AL2595" s="18">
        <f t="shared" si="27"/>
        <v>7108.0655</v>
      </c>
    </row>
    <row r="2596" ht="12.75" customHeight="1">
      <c r="A2596" s="1">
        <v>41605.0</v>
      </c>
      <c r="B2596" s="2">
        <v>734.08</v>
      </c>
      <c r="C2596" s="3">
        <v>8295.88</v>
      </c>
      <c r="D2596" s="2">
        <v>8299.0</v>
      </c>
      <c r="E2596" s="4"/>
      <c r="F2596" s="5">
        <f t="shared" si="1"/>
        <v>732.906</v>
      </c>
      <c r="G2596" s="6">
        <f t="shared" si="2"/>
        <v>1.003364027</v>
      </c>
      <c r="H2596" s="6">
        <f t="shared" si="3"/>
        <v>1.132818038</v>
      </c>
      <c r="I2596" s="5" t="b">
        <f t="shared" si="4"/>
        <v>0</v>
      </c>
      <c r="J2596" s="48">
        <f t="shared" si="5"/>
        <v>0</v>
      </c>
      <c r="K2596" s="4">
        <f t="shared" si="6"/>
        <v>50</v>
      </c>
      <c r="L2596" s="7">
        <f t="shared" si="7"/>
        <v>0.0003760903002</v>
      </c>
      <c r="M2596" s="50" t="b">
        <f t="shared" si="8"/>
        <v>0</v>
      </c>
      <c r="N2596" s="50" t="b">
        <f t="shared" si="9"/>
        <v>0</v>
      </c>
      <c r="O2596" s="50">
        <f t="shared" si="10"/>
        <v>-1</v>
      </c>
      <c r="P2596" s="4">
        <f t="shared" si="40"/>
        <v>982250</v>
      </c>
      <c r="Q2596" s="21">
        <f t="shared" si="31"/>
        <v>-13</v>
      </c>
      <c r="V2596" s="52"/>
      <c r="W2596" s="53" t="str">
        <f t="shared" si="33"/>
        <v/>
      </c>
      <c r="AE2596" s="16"/>
      <c r="AF2596" s="17" t="str">
        <f t="shared" si="30"/>
        <v>#VALUE!</v>
      </c>
      <c r="AG2596" s="17" t="str">
        <f t="shared" si="22"/>
        <v>#N/A</v>
      </c>
      <c r="AH2596" s="17" t="str">
        <f t="shared" si="23"/>
        <v>#N/A</v>
      </c>
      <c r="AI2596" s="34">
        <f t="shared" si="24"/>
        <v>1</v>
      </c>
      <c r="AJ2596" s="18">
        <f t="shared" si="25"/>
        <v>7466.292</v>
      </c>
      <c r="AK2596" s="18">
        <f t="shared" si="26"/>
        <v>7258.895</v>
      </c>
      <c r="AL2596" s="18">
        <f t="shared" si="27"/>
        <v>7051.498</v>
      </c>
    </row>
    <row r="2597" ht="12.75" customHeight="1">
      <c r="A2597" s="1">
        <v>41604.0</v>
      </c>
      <c r="B2597" s="2">
        <v>877.62</v>
      </c>
      <c r="C2597" s="3">
        <v>8248.02</v>
      </c>
      <c r="D2597" s="2">
        <v>8249.0</v>
      </c>
      <c r="E2597" s="4"/>
      <c r="F2597" s="5">
        <f t="shared" si="1"/>
        <v>740.612</v>
      </c>
      <c r="G2597" s="6">
        <f t="shared" si="2"/>
        <v>0.9980926006</v>
      </c>
      <c r="H2597" s="6">
        <f t="shared" si="3"/>
        <v>1.133349318</v>
      </c>
      <c r="I2597" s="5" t="b">
        <f t="shared" si="4"/>
        <v>0</v>
      </c>
      <c r="J2597" s="48">
        <f t="shared" si="5"/>
        <v>0</v>
      </c>
      <c r="K2597" s="4">
        <f t="shared" si="6"/>
        <v>54</v>
      </c>
      <c r="L2597" s="7">
        <f t="shared" si="7"/>
        <v>0.0001188163947</v>
      </c>
      <c r="M2597" s="50" t="b">
        <f t="shared" si="8"/>
        <v>0</v>
      </c>
      <c r="N2597" s="50" t="b">
        <f t="shared" si="9"/>
        <v>0</v>
      </c>
      <c r="O2597" s="50">
        <f t="shared" si="10"/>
        <v>1</v>
      </c>
      <c r="P2597" s="4">
        <f t="shared" si="40"/>
        <v>952250</v>
      </c>
      <c r="Q2597" s="21">
        <f t="shared" si="31"/>
        <v>12</v>
      </c>
      <c r="V2597" s="52"/>
      <c r="W2597" s="53" t="str">
        <f t="shared" si="33"/>
        <v/>
      </c>
      <c r="AE2597" s="16"/>
      <c r="AF2597" s="17" t="str">
        <f t="shared" si="30"/>
        <v>#VALUE!</v>
      </c>
      <c r="AG2597" s="17" t="str">
        <f t="shared" si="22"/>
        <v>#N/A</v>
      </c>
      <c r="AH2597" s="17" t="str">
        <f t="shared" si="23"/>
        <v>#N/A</v>
      </c>
      <c r="AI2597" s="34">
        <f t="shared" si="24"/>
        <v>1</v>
      </c>
      <c r="AJ2597" s="18">
        <f t="shared" si="25"/>
        <v>7423.218</v>
      </c>
      <c r="AK2597" s="18">
        <f t="shared" si="26"/>
        <v>7217.0175</v>
      </c>
      <c r="AL2597" s="18">
        <f t="shared" si="27"/>
        <v>7010.817</v>
      </c>
    </row>
    <row r="2598" ht="12.75" customHeight="1">
      <c r="A2598" s="1">
        <v>41603.0</v>
      </c>
      <c r="B2598" s="2">
        <v>658.7</v>
      </c>
      <c r="C2598" s="3">
        <v>8187.51</v>
      </c>
      <c r="D2598" s="2">
        <v>8195.0</v>
      </c>
      <c r="E2598" s="4"/>
      <c r="F2598" s="5">
        <f t="shared" si="1"/>
        <v>714.602</v>
      </c>
      <c r="G2598" s="6">
        <f t="shared" si="2"/>
        <v>0.9912223509</v>
      </c>
      <c r="H2598" s="6">
        <f t="shared" si="3"/>
        <v>0.9992061376</v>
      </c>
      <c r="I2598" s="5" t="b">
        <f t="shared" si="4"/>
        <v>0</v>
      </c>
      <c r="J2598" s="48">
        <f t="shared" si="5"/>
        <v>0</v>
      </c>
      <c r="K2598" s="4">
        <f t="shared" si="6"/>
        <v>109</v>
      </c>
      <c r="L2598" s="7">
        <f t="shared" si="7"/>
        <v>0.000914808043</v>
      </c>
      <c r="M2598" s="50" t="b">
        <f t="shared" si="8"/>
        <v>0</v>
      </c>
      <c r="N2598" s="50" t="b">
        <f t="shared" si="9"/>
        <v>0</v>
      </c>
      <c r="O2598" s="50">
        <f t="shared" si="10"/>
        <v>-1</v>
      </c>
      <c r="P2598" s="4">
        <f t="shared" si="40"/>
        <v>987350</v>
      </c>
      <c r="Q2598" s="21">
        <f t="shared" si="31"/>
        <v>-13</v>
      </c>
      <c r="V2598" s="52"/>
      <c r="W2598" s="53" t="str">
        <f t="shared" si="33"/>
        <v/>
      </c>
      <c r="AE2598" s="16"/>
      <c r="AF2598" s="17" t="str">
        <f t="shared" si="30"/>
        <v>#VALUE!</v>
      </c>
      <c r="AG2598" s="17" t="str">
        <f t="shared" si="22"/>
        <v>#N/A</v>
      </c>
      <c r="AH2598" s="17" t="str">
        <f t="shared" si="23"/>
        <v>#N/A</v>
      </c>
      <c r="AI2598" s="34">
        <f t="shared" si="24"/>
        <v>1</v>
      </c>
      <c r="AJ2598" s="18">
        <f t="shared" si="25"/>
        <v>7368.759</v>
      </c>
      <c r="AK2598" s="18">
        <f t="shared" si="26"/>
        <v>7164.07125</v>
      </c>
      <c r="AL2598" s="18">
        <f t="shared" si="27"/>
        <v>6959.3835</v>
      </c>
    </row>
    <row r="2599" ht="12.75" customHeight="1">
      <c r="A2599" s="1">
        <v>41600.0</v>
      </c>
      <c r="B2599" s="2">
        <v>651.74</v>
      </c>
      <c r="C2599" s="3">
        <v>8116.78</v>
      </c>
      <c r="D2599" s="2">
        <v>8086.0</v>
      </c>
      <c r="E2599" s="4"/>
      <c r="F2599" s="5">
        <f t="shared" si="1"/>
        <v>713.642</v>
      </c>
      <c r="G2599" s="6">
        <f t="shared" si="2"/>
        <v>0.9831947512</v>
      </c>
      <c r="H2599" s="6">
        <f t="shared" si="3"/>
        <v>0.997977419</v>
      </c>
      <c r="I2599" s="5" t="b">
        <f t="shared" si="4"/>
        <v>0</v>
      </c>
      <c r="J2599" s="48">
        <f t="shared" si="5"/>
        <v>0</v>
      </c>
      <c r="K2599" s="4">
        <f t="shared" si="6"/>
        <v>8</v>
      </c>
      <c r="L2599" s="7">
        <f t="shared" si="7"/>
        <v>-0.003792144175</v>
      </c>
      <c r="M2599" s="50" t="b">
        <f t="shared" si="8"/>
        <v>0</v>
      </c>
      <c r="N2599" s="50" t="b">
        <f t="shared" si="9"/>
        <v>0</v>
      </c>
      <c r="O2599" s="50">
        <f t="shared" si="10"/>
        <v>1</v>
      </c>
      <c r="P2599" s="4">
        <f t="shared" si="40"/>
        <v>921950</v>
      </c>
      <c r="Q2599" s="21">
        <f t="shared" si="31"/>
        <v>12</v>
      </c>
      <c r="V2599" s="52"/>
      <c r="W2599" s="53" t="str">
        <f t="shared" si="33"/>
        <v/>
      </c>
      <c r="AE2599" s="16"/>
      <c r="AF2599" s="17" t="str">
        <f t="shared" si="30"/>
        <v>#VALUE!</v>
      </c>
      <c r="AG2599" s="17" t="str">
        <f t="shared" si="22"/>
        <v>#N/A</v>
      </c>
      <c r="AH2599" s="17" t="str">
        <f t="shared" si="23"/>
        <v>#N/A</v>
      </c>
      <c r="AI2599" s="34">
        <f t="shared" si="24"/>
        <v>1</v>
      </c>
      <c r="AJ2599" s="18">
        <f t="shared" si="25"/>
        <v>7305.102</v>
      </c>
      <c r="AK2599" s="18">
        <f t="shared" si="26"/>
        <v>7102.1825</v>
      </c>
      <c r="AL2599" s="18">
        <f t="shared" si="27"/>
        <v>6899.263</v>
      </c>
    </row>
    <row r="2600" ht="12.75" customHeight="1">
      <c r="A2600" s="1">
        <v>41599.0</v>
      </c>
      <c r="B2600" s="2">
        <v>742.39</v>
      </c>
      <c r="C2600" s="3">
        <v>8099.45</v>
      </c>
      <c r="D2600" s="2">
        <v>8078.0</v>
      </c>
      <c r="E2600" s="4"/>
      <c r="F2600" s="5">
        <f t="shared" si="1"/>
        <v>721.454</v>
      </c>
      <c r="G2600" s="6">
        <f t="shared" si="2"/>
        <v>0.9816747264</v>
      </c>
      <c r="H2600" s="6">
        <f t="shared" si="3"/>
        <v>0.9985503157</v>
      </c>
      <c r="I2600" s="5" t="b">
        <f t="shared" si="4"/>
        <v>0</v>
      </c>
      <c r="J2600" s="48">
        <f t="shared" si="5"/>
        <v>0</v>
      </c>
      <c r="K2600" s="4">
        <f t="shared" si="6"/>
        <v>-141</v>
      </c>
      <c r="L2600" s="7">
        <f t="shared" si="7"/>
        <v>-0.002648327973</v>
      </c>
      <c r="M2600" s="50" t="b">
        <f t="shared" si="8"/>
        <v>0</v>
      </c>
      <c r="N2600" s="50" t="b">
        <f t="shared" si="9"/>
        <v>0</v>
      </c>
      <c r="O2600" s="50">
        <f t="shared" si="10"/>
        <v>1</v>
      </c>
      <c r="P2600" s="4">
        <f t="shared" si="40"/>
        <v>917150</v>
      </c>
      <c r="Q2600" s="21">
        <f t="shared" si="31"/>
        <v>12</v>
      </c>
      <c r="V2600" s="52"/>
      <c r="W2600" s="53" t="str">
        <f t="shared" si="33"/>
        <v/>
      </c>
      <c r="AE2600" s="16"/>
      <c r="AF2600" s="17" t="str">
        <f t="shared" si="30"/>
        <v>#VALUE!</v>
      </c>
      <c r="AG2600" s="17" t="str">
        <f t="shared" si="22"/>
        <v>#N/A</v>
      </c>
      <c r="AH2600" s="17" t="str">
        <f t="shared" si="23"/>
        <v>#N/A</v>
      </c>
      <c r="AI2600" s="34">
        <f t="shared" si="24"/>
        <v>1</v>
      </c>
      <c r="AJ2600" s="18">
        <f t="shared" si="25"/>
        <v>7289.505</v>
      </c>
      <c r="AK2600" s="18">
        <f t="shared" si="26"/>
        <v>7087.01875</v>
      </c>
      <c r="AL2600" s="18">
        <f t="shared" si="27"/>
        <v>6884.5325</v>
      </c>
    </row>
    <row r="2601" ht="12.75" customHeight="1">
      <c r="A2601" s="1">
        <v>41598.0</v>
      </c>
      <c r="B2601" s="2">
        <v>772.61</v>
      </c>
      <c r="C2601" s="3">
        <v>8204.46</v>
      </c>
      <c r="D2601" s="2">
        <v>8219.0</v>
      </c>
      <c r="E2601" s="4"/>
      <c r="F2601" s="5">
        <f t="shared" si="1"/>
        <v>720.616</v>
      </c>
      <c r="G2601" s="6">
        <f t="shared" si="2"/>
        <v>0.9949621848</v>
      </c>
      <c r="H2601" s="6">
        <f t="shared" si="3"/>
        <v>0.9996939884</v>
      </c>
      <c r="I2601" s="5" t="b">
        <f t="shared" si="4"/>
        <v>0</v>
      </c>
      <c r="J2601" s="48">
        <f t="shared" si="5"/>
        <v>0</v>
      </c>
      <c r="K2601" s="4">
        <f t="shared" si="6"/>
        <v>-30</v>
      </c>
      <c r="L2601" s="7">
        <f t="shared" si="7"/>
        <v>0.001772206824</v>
      </c>
      <c r="M2601" s="50" t="b">
        <f t="shared" si="8"/>
        <v>0</v>
      </c>
      <c r="N2601" s="50" t="b">
        <f t="shared" si="9"/>
        <v>0</v>
      </c>
      <c r="O2601" s="50">
        <f t="shared" si="10"/>
        <v>-1</v>
      </c>
      <c r="P2601" s="4">
        <f t="shared" si="40"/>
        <v>839600</v>
      </c>
      <c r="Q2601" s="21">
        <f t="shared" si="31"/>
        <v>-11</v>
      </c>
      <c r="V2601" s="52"/>
      <c r="W2601" s="53" t="str">
        <f t="shared" si="33"/>
        <v/>
      </c>
      <c r="AE2601" s="16"/>
      <c r="AF2601" s="17" t="str">
        <f t="shared" si="30"/>
        <v>#VALUE!</v>
      </c>
      <c r="AG2601" s="17" t="str">
        <f t="shared" si="22"/>
        <v>#N/A</v>
      </c>
      <c r="AH2601" s="17" t="str">
        <f t="shared" si="23"/>
        <v>#N/A</v>
      </c>
      <c r="AI2601" s="34">
        <f t="shared" si="24"/>
        <v>1</v>
      </c>
      <c r="AJ2601" s="18">
        <f t="shared" si="25"/>
        <v>7384.014</v>
      </c>
      <c r="AK2601" s="18">
        <f t="shared" si="26"/>
        <v>7178.9025</v>
      </c>
      <c r="AL2601" s="18">
        <f t="shared" si="27"/>
        <v>6973.791</v>
      </c>
    </row>
    <row r="2602" ht="12.75" customHeight="1">
      <c r="A2602" s="1">
        <v>41597.0</v>
      </c>
      <c r="B2602" s="2">
        <v>747.57</v>
      </c>
      <c r="C2602" s="3">
        <v>8260.21</v>
      </c>
      <c r="D2602" s="2">
        <v>8249.0</v>
      </c>
      <c r="E2602" s="4"/>
      <c r="F2602" s="5">
        <f t="shared" si="1"/>
        <v>698.552</v>
      </c>
      <c r="G2602" s="6">
        <f t="shared" si="2"/>
        <v>1.002350043</v>
      </c>
      <c r="H2602" s="6">
        <f t="shared" si="3"/>
        <v>0.9713253072</v>
      </c>
      <c r="I2602" s="5" t="b">
        <f t="shared" si="4"/>
        <v>0</v>
      </c>
      <c r="J2602" s="48">
        <f t="shared" si="5"/>
        <v>0</v>
      </c>
      <c r="K2602" s="4">
        <f t="shared" si="6"/>
        <v>60</v>
      </c>
      <c r="L2602" s="7">
        <f t="shared" si="7"/>
        <v>-0.001357108354</v>
      </c>
      <c r="M2602" s="50" t="b">
        <f t="shared" si="8"/>
        <v>0</v>
      </c>
      <c r="N2602" s="50" t="b">
        <f t="shared" si="9"/>
        <v>0</v>
      </c>
      <c r="O2602" s="50">
        <f t="shared" si="10"/>
        <v>1</v>
      </c>
      <c r="P2602" s="4">
        <f t="shared" si="40"/>
        <v>856100</v>
      </c>
      <c r="Q2602" s="21">
        <f t="shared" si="31"/>
        <v>11</v>
      </c>
      <c r="V2602" s="52"/>
      <c r="W2602" s="53" t="str">
        <f t="shared" si="33"/>
        <v/>
      </c>
      <c r="AE2602" s="16"/>
      <c r="AF2602" s="17" t="str">
        <f t="shared" si="30"/>
        <v>#VALUE!</v>
      </c>
      <c r="AG2602" s="17" t="str">
        <f t="shared" si="22"/>
        <v>#N/A</v>
      </c>
      <c r="AH2602" s="17" t="str">
        <f t="shared" si="23"/>
        <v>#N/A</v>
      </c>
      <c r="AI2602" s="34">
        <f t="shared" si="24"/>
        <v>1</v>
      </c>
      <c r="AJ2602" s="18">
        <f t="shared" si="25"/>
        <v>7434.189</v>
      </c>
      <c r="AK2602" s="18">
        <f t="shared" si="26"/>
        <v>7227.68375</v>
      </c>
      <c r="AL2602" s="18">
        <f t="shared" si="27"/>
        <v>7021.1785</v>
      </c>
    </row>
    <row r="2603" ht="12.75" customHeight="1">
      <c r="A2603" s="1">
        <v>41596.0</v>
      </c>
      <c r="B2603" s="2">
        <v>653.9</v>
      </c>
      <c r="C2603" s="3">
        <v>8191.46</v>
      </c>
      <c r="D2603" s="2">
        <v>8189.0</v>
      </c>
      <c r="E2603" s="4"/>
      <c r="F2603" s="5">
        <f t="shared" si="1"/>
        <v>703.246</v>
      </c>
      <c r="G2603" s="6">
        <f t="shared" si="2"/>
        <v>0.9947858547</v>
      </c>
      <c r="H2603" s="6">
        <f t="shared" si="3"/>
        <v>1.002393616</v>
      </c>
      <c r="I2603" s="5" t="b">
        <f t="shared" si="4"/>
        <v>0</v>
      </c>
      <c r="J2603" s="48">
        <f t="shared" si="5"/>
        <v>0</v>
      </c>
      <c r="K2603" s="4">
        <f t="shared" si="6"/>
        <v>30</v>
      </c>
      <c r="L2603" s="7">
        <f t="shared" si="7"/>
        <v>-0.0003003127648</v>
      </c>
      <c r="M2603" s="50" t="b">
        <f t="shared" si="8"/>
        <v>0</v>
      </c>
      <c r="N2603" s="50" t="b">
        <f t="shared" si="9"/>
        <v>0</v>
      </c>
      <c r="O2603" s="50">
        <f t="shared" si="10"/>
        <v>-1</v>
      </c>
      <c r="P2603" s="4">
        <f t="shared" si="40"/>
        <v>889100</v>
      </c>
      <c r="Q2603" s="21">
        <f t="shared" si="31"/>
        <v>-11</v>
      </c>
      <c r="V2603" s="52"/>
      <c r="W2603" s="53" t="str">
        <f t="shared" si="33"/>
        <v/>
      </c>
      <c r="AE2603" s="16"/>
      <c r="AF2603" s="17" t="str">
        <f t="shared" si="30"/>
        <v>#VALUE!</v>
      </c>
      <c r="AG2603" s="17" t="str">
        <f t="shared" si="22"/>
        <v>#N/A</v>
      </c>
      <c r="AH2603" s="17" t="str">
        <f t="shared" si="23"/>
        <v>#N/A</v>
      </c>
      <c r="AI2603" s="34">
        <f t="shared" si="24"/>
        <v>1</v>
      </c>
      <c r="AJ2603" s="18">
        <f t="shared" si="25"/>
        <v>7372.314</v>
      </c>
      <c r="AK2603" s="18">
        <f t="shared" si="26"/>
        <v>7167.5275</v>
      </c>
      <c r="AL2603" s="18">
        <f t="shared" si="27"/>
        <v>6962.741</v>
      </c>
    </row>
    <row r="2604" ht="12.75" customHeight="1">
      <c r="A2604" s="1">
        <v>41593.0</v>
      </c>
      <c r="B2604" s="2">
        <v>690.8</v>
      </c>
      <c r="C2604" s="3">
        <v>8177.12</v>
      </c>
      <c r="D2604" s="2">
        <v>8159.0</v>
      </c>
      <c r="E2604" s="4"/>
      <c r="F2604" s="5">
        <f t="shared" si="1"/>
        <v>696.072</v>
      </c>
      <c r="G2604" s="6">
        <f t="shared" si="2"/>
        <v>0.9938028706</v>
      </c>
      <c r="H2604" s="6">
        <f t="shared" si="3"/>
        <v>0.996991509</v>
      </c>
      <c r="I2604" s="5" t="b">
        <f t="shared" si="4"/>
        <v>0</v>
      </c>
      <c r="J2604" s="48">
        <f t="shared" si="5"/>
        <v>0</v>
      </c>
      <c r="K2604" s="4">
        <f t="shared" si="6"/>
        <v>35</v>
      </c>
      <c r="L2604" s="7">
        <f t="shared" si="7"/>
        <v>-0.002215939108</v>
      </c>
      <c r="M2604" s="50" t="b">
        <f t="shared" si="8"/>
        <v>0</v>
      </c>
      <c r="N2604" s="50" t="b">
        <f t="shared" si="9"/>
        <v>0</v>
      </c>
      <c r="O2604" s="50">
        <f t="shared" si="10"/>
        <v>1</v>
      </c>
      <c r="P2604" s="4">
        <f t="shared" si="40"/>
        <v>872600</v>
      </c>
      <c r="Q2604" s="21">
        <f t="shared" si="31"/>
        <v>11</v>
      </c>
      <c r="V2604" s="52"/>
      <c r="W2604" s="53" t="str">
        <f t="shared" si="33"/>
        <v/>
      </c>
      <c r="AE2604" s="16"/>
      <c r="AF2604" s="17" t="str">
        <f t="shared" si="30"/>
        <v>#VALUE!</v>
      </c>
      <c r="AG2604" s="17" t="str">
        <f t="shared" si="22"/>
        <v>#N/A</v>
      </c>
      <c r="AH2604" s="17" t="str">
        <f t="shared" si="23"/>
        <v>#N/A</v>
      </c>
      <c r="AI2604" s="34">
        <f t="shared" si="24"/>
        <v>1</v>
      </c>
      <c r="AJ2604" s="18">
        <f t="shared" si="25"/>
        <v>7359.408</v>
      </c>
      <c r="AK2604" s="18">
        <f t="shared" si="26"/>
        <v>7154.98</v>
      </c>
      <c r="AL2604" s="18">
        <f t="shared" si="27"/>
        <v>6950.552</v>
      </c>
    </row>
    <row r="2605" ht="12.75" customHeight="1">
      <c r="A2605" s="1">
        <v>41592.0</v>
      </c>
      <c r="B2605" s="2">
        <v>738.2</v>
      </c>
      <c r="C2605" s="3">
        <v>8134.91</v>
      </c>
      <c r="D2605" s="2">
        <v>8124.0</v>
      </c>
      <c r="E2605" s="4"/>
      <c r="F2605" s="5">
        <f t="shared" si="1"/>
        <v>704.304</v>
      </c>
      <c r="G2605" s="6">
        <f t="shared" si="2"/>
        <v>0.9893632243</v>
      </c>
      <c r="H2605" s="6">
        <f t="shared" si="3"/>
        <v>0.9939886787</v>
      </c>
      <c r="I2605" s="5" t="b">
        <f t="shared" si="4"/>
        <v>0</v>
      </c>
      <c r="J2605" s="48">
        <f t="shared" si="5"/>
        <v>0</v>
      </c>
      <c r="K2605" s="4">
        <f t="shared" si="6"/>
        <v>17</v>
      </c>
      <c r="L2605" s="7">
        <f t="shared" si="7"/>
        <v>-0.001341133461</v>
      </c>
      <c r="M2605" s="50" t="b">
        <f t="shared" si="8"/>
        <v>0</v>
      </c>
      <c r="N2605" s="50" t="b">
        <f t="shared" si="9"/>
        <v>0</v>
      </c>
      <c r="O2605" s="50">
        <f t="shared" si="10"/>
        <v>1</v>
      </c>
      <c r="P2605" s="4">
        <f t="shared" si="40"/>
        <v>853350</v>
      </c>
      <c r="Q2605" s="21">
        <f t="shared" si="31"/>
        <v>11</v>
      </c>
      <c r="V2605" s="52"/>
      <c r="W2605" s="53" t="str">
        <f t="shared" si="33"/>
        <v/>
      </c>
      <c r="AE2605" s="16"/>
      <c r="AF2605" s="17" t="str">
        <f t="shared" si="30"/>
        <v>#VALUE!</v>
      </c>
      <c r="AG2605" s="17" t="str">
        <f t="shared" si="22"/>
        <v>#N/A</v>
      </c>
      <c r="AH2605" s="17" t="str">
        <f t="shared" si="23"/>
        <v>#N/A</v>
      </c>
      <c r="AI2605" s="34">
        <f t="shared" si="24"/>
        <v>1</v>
      </c>
      <c r="AJ2605" s="18">
        <f t="shared" si="25"/>
        <v>7321.419</v>
      </c>
      <c r="AK2605" s="18">
        <f t="shared" si="26"/>
        <v>7118.04625</v>
      </c>
      <c r="AL2605" s="18">
        <f t="shared" si="27"/>
        <v>6914.6735</v>
      </c>
    </row>
    <row r="2606" ht="12.75" customHeight="1">
      <c r="A2606" s="1">
        <v>41591.0</v>
      </c>
      <c r="B2606" s="2">
        <v>662.29</v>
      </c>
      <c r="C2606" s="3">
        <v>8104.26</v>
      </c>
      <c r="D2606" s="2">
        <v>8107.0</v>
      </c>
      <c r="E2606" s="4"/>
      <c r="F2606" s="5">
        <f t="shared" si="1"/>
        <v>713.058</v>
      </c>
      <c r="G2606" s="6">
        <f t="shared" si="2"/>
        <v>0.9861047126</v>
      </c>
      <c r="H2606" s="6">
        <f t="shared" si="3"/>
        <v>1.008647355</v>
      </c>
      <c r="I2606" s="5" t="b">
        <f t="shared" si="4"/>
        <v>0</v>
      </c>
      <c r="J2606" s="48">
        <f t="shared" si="5"/>
        <v>0</v>
      </c>
      <c r="K2606" s="4">
        <f t="shared" si="6"/>
        <v>-109</v>
      </c>
      <c r="L2606" s="7">
        <f t="shared" si="7"/>
        <v>0.0003380937926</v>
      </c>
      <c r="M2606" s="50" t="b">
        <f t="shared" si="8"/>
        <v>0</v>
      </c>
      <c r="N2606" s="50" t="b">
        <f t="shared" si="9"/>
        <v>0</v>
      </c>
      <c r="O2606" s="50">
        <f t="shared" si="10"/>
        <v>-1</v>
      </c>
      <c r="P2606" s="4">
        <f t="shared" si="40"/>
        <v>862700</v>
      </c>
      <c r="Q2606" s="21">
        <f t="shared" si="31"/>
        <v>-11</v>
      </c>
      <c r="V2606" s="52"/>
      <c r="W2606" s="53" t="str">
        <f t="shared" si="33"/>
        <v/>
      </c>
      <c r="AE2606" s="16"/>
      <c r="AF2606" s="17" t="str">
        <f t="shared" si="30"/>
        <v>#VALUE!</v>
      </c>
      <c r="AG2606" s="17" t="str">
        <f t="shared" si="22"/>
        <v>#N/A</v>
      </c>
      <c r="AH2606" s="17" t="str">
        <f t="shared" si="23"/>
        <v>#N/A</v>
      </c>
      <c r="AI2606" s="34">
        <f t="shared" si="24"/>
        <v>1</v>
      </c>
      <c r="AJ2606" s="18">
        <f t="shared" si="25"/>
        <v>7293.834</v>
      </c>
      <c r="AK2606" s="18">
        <f t="shared" si="26"/>
        <v>7091.2275</v>
      </c>
      <c r="AL2606" s="18">
        <f t="shared" si="27"/>
        <v>6888.621</v>
      </c>
    </row>
    <row r="2607" ht="12.75" customHeight="1">
      <c r="A2607" s="1">
        <v>41590.0</v>
      </c>
      <c r="B2607" s="2">
        <v>771.04</v>
      </c>
      <c r="C2607" s="3">
        <v>8195.26</v>
      </c>
      <c r="D2607" s="2">
        <v>8216.0</v>
      </c>
      <c r="E2607" s="4"/>
      <c r="F2607" s="5">
        <f t="shared" si="1"/>
        <v>734.57</v>
      </c>
      <c r="G2607" s="6">
        <f t="shared" si="2"/>
        <v>0.9975399866</v>
      </c>
      <c r="H2607" s="6">
        <f t="shared" si="3"/>
        <v>1.007223434</v>
      </c>
      <c r="I2607" s="5" t="b">
        <f t="shared" si="4"/>
        <v>0</v>
      </c>
      <c r="J2607" s="48">
        <f t="shared" si="5"/>
        <v>0</v>
      </c>
      <c r="K2607" s="4">
        <f t="shared" si="6"/>
        <v>21</v>
      </c>
      <c r="L2607" s="7">
        <f t="shared" si="7"/>
        <v>0.002530731179</v>
      </c>
      <c r="M2607" s="50" t="b">
        <f t="shared" si="8"/>
        <v>0</v>
      </c>
      <c r="N2607" s="50" t="b">
        <f t="shared" si="9"/>
        <v>0</v>
      </c>
      <c r="O2607" s="50">
        <f t="shared" si="10"/>
        <v>-1</v>
      </c>
      <c r="P2607" s="4">
        <f t="shared" si="40"/>
        <v>808200</v>
      </c>
      <c r="Q2607" s="21">
        <f t="shared" si="31"/>
        <v>-10</v>
      </c>
      <c r="V2607" s="52"/>
      <c r="W2607" s="53" t="str">
        <f t="shared" si="33"/>
        <v/>
      </c>
      <c r="AE2607" s="16"/>
      <c r="AF2607" s="17" t="str">
        <f t="shared" si="30"/>
        <v>#VALUE!</v>
      </c>
      <c r="AG2607" s="17" t="str">
        <f t="shared" si="22"/>
        <v>#N/A</v>
      </c>
      <c r="AH2607" s="17" t="str">
        <f t="shared" si="23"/>
        <v>#N/A</v>
      </c>
      <c r="AI2607" s="34">
        <f t="shared" si="24"/>
        <v>1</v>
      </c>
      <c r="AJ2607" s="18">
        <f t="shared" si="25"/>
        <v>7375.734</v>
      </c>
      <c r="AK2607" s="18">
        <f t="shared" si="26"/>
        <v>7170.8525</v>
      </c>
      <c r="AL2607" s="18">
        <f t="shared" si="27"/>
        <v>6965.971</v>
      </c>
    </row>
    <row r="2608" ht="12.75" customHeight="1">
      <c r="A2608" s="1">
        <v>41589.0</v>
      </c>
      <c r="B2608" s="2">
        <v>618.03</v>
      </c>
      <c r="C2608" s="3">
        <v>8182.56</v>
      </c>
      <c r="D2608" s="2">
        <v>8195.0</v>
      </c>
      <c r="E2608" s="4"/>
      <c r="F2608" s="5">
        <f t="shared" si="1"/>
        <v>762.736</v>
      </c>
      <c r="G2608" s="6">
        <f t="shared" si="2"/>
        <v>0.9966168461</v>
      </c>
      <c r="H2608" s="6">
        <f t="shared" si="3"/>
        <v>1.174530185</v>
      </c>
      <c r="I2608" s="5" t="b">
        <f t="shared" si="4"/>
        <v>0</v>
      </c>
      <c r="J2608" s="48">
        <f t="shared" si="5"/>
        <v>0</v>
      </c>
      <c r="K2608" s="4">
        <f t="shared" si="6"/>
        <v>-29</v>
      </c>
      <c r="L2608" s="7">
        <f t="shared" si="7"/>
        <v>0.001520306603</v>
      </c>
      <c r="M2608" s="50" t="b">
        <f t="shared" si="8"/>
        <v>0</v>
      </c>
      <c r="N2608" s="50" t="b">
        <f t="shared" si="9"/>
        <v>0</v>
      </c>
      <c r="O2608" s="50">
        <f t="shared" si="10"/>
        <v>-1</v>
      </c>
      <c r="P2608" s="4">
        <f t="shared" si="40"/>
        <v>818700</v>
      </c>
      <c r="Q2608" s="21">
        <f t="shared" si="31"/>
        <v>-10</v>
      </c>
      <c r="V2608" s="52"/>
      <c r="W2608" s="53" t="str">
        <f t="shared" si="33"/>
        <v/>
      </c>
      <c r="AE2608" s="16"/>
      <c r="AF2608" s="17" t="str">
        <f t="shared" si="30"/>
        <v>#VALUE!</v>
      </c>
      <c r="AG2608" s="17" t="str">
        <f t="shared" si="22"/>
        <v>#N/A</v>
      </c>
      <c r="AH2608" s="17" t="str">
        <f t="shared" si="23"/>
        <v>#N/A</v>
      </c>
      <c r="AI2608" s="34">
        <f t="shared" si="24"/>
        <v>1</v>
      </c>
      <c r="AJ2608" s="18">
        <f t="shared" si="25"/>
        <v>7364.304</v>
      </c>
      <c r="AK2608" s="18">
        <f t="shared" si="26"/>
        <v>7159.74</v>
      </c>
      <c r="AL2608" s="18">
        <f t="shared" si="27"/>
        <v>6955.176</v>
      </c>
    </row>
    <row r="2609" ht="12.75" customHeight="1">
      <c r="A2609" s="1">
        <v>41586.0</v>
      </c>
      <c r="B2609" s="2">
        <v>731.96</v>
      </c>
      <c r="C2609" s="3">
        <v>8229.59</v>
      </c>
      <c r="D2609" s="2">
        <v>8224.0</v>
      </c>
      <c r="E2609" s="4"/>
      <c r="F2609" s="5">
        <f t="shared" si="1"/>
        <v>804.12</v>
      </c>
      <c r="G2609" s="6">
        <f t="shared" si="2"/>
        <v>1.002815701</v>
      </c>
      <c r="H2609" s="6">
        <f t="shared" si="3"/>
        <v>1.17066927</v>
      </c>
      <c r="I2609" s="5" t="b">
        <f t="shared" si="4"/>
        <v>0</v>
      </c>
      <c r="J2609" s="48">
        <f t="shared" si="5"/>
        <v>0</v>
      </c>
      <c r="K2609" s="4">
        <f t="shared" si="6"/>
        <v>-33</v>
      </c>
      <c r="L2609" s="7">
        <f t="shared" si="7"/>
        <v>-0.0006792561962</v>
      </c>
      <c r="M2609" s="50" t="b">
        <f t="shared" si="8"/>
        <v>0</v>
      </c>
      <c r="N2609" s="50" t="b">
        <f t="shared" si="9"/>
        <v>0</v>
      </c>
      <c r="O2609" s="50">
        <f t="shared" si="10"/>
        <v>-1</v>
      </c>
      <c r="P2609" s="4">
        <f t="shared" si="40"/>
        <v>804200</v>
      </c>
      <c r="Q2609" s="21">
        <f t="shared" si="31"/>
        <v>-10</v>
      </c>
      <c r="V2609" s="52"/>
      <c r="W2609" s="53" t="str">
        <f t="shared" si="33"/>
        <v/>
      </c>
      <c r="AE2609" s="16"/>
      <c r="AF2609" s="17" t="str">
        <f t="shared" si="30"/>
        <v>#VALUE!</v>
      </c>
      <c r="AG2609" s="17" t="str">
        <f t="shared" si="22"/>
        <v>#N/A</v>
      </c>
      <c r="AH2609" s="17" t="str">
        <f t="shared" si="23"/>
        <v>#N/A</v>
      </c>
      <c r="AI2609" s="34">
        <f t="shared" si="24"/>
        <v>1</v>
      </c>
      <c r="AJ2609" s="18">
        <f t="shared" si="25"/>
        <v>7406.631</v>
      </c>
      <c r="AK2609" s="18">
        <f t="shared" si="26"/>
        <v>7200.89125</v>
      </c>
      <c r="AL2609" s="18">
        <f t="shared" si="27"/>
        <v>6995.1515</v>
      </c>
    </row>
    <row r="2610" ht="12.75" customHeight="1">
      <c r="A2610" s="1">
        <v>41585.0</v>
      </c>
      <c r="B2610" s="2">
        <v>781.97</v>
      </c>
      <c r="C2610" s="3">
        <v>8283.71</v>
      </c>
      <c r="D2610" s="2">
        <v>8257.0</v>
      </c>
      <c r="E2610" s="4"/>
      <c r="F2610" s="5">
        <f t="shared" si="1"/>
        <v>812.814</v>
      </c>
      <c r="G2610" s="6">
        <f t="shared" si="2"/>
        <v>1.009909546</v>
      </c>
      <c r="H2610" s="6">
        <f t="shared" si="3"/>
        <v>1.169421676</v>
      </c>
      <c r="I2610" s="5" t="b">
        <f t="shared" si="4"/>
        <v>0</v>
      </c>
      <c r="J2610" s="48">
        <f t="shared" si="5"/>
        <v>0</v>
      </c>
      <c r="K2610" s="4">
        <f t="shared" si="6"/>
        <v>-12</v>
      </c>
      <c r="L2610" s="7">
        <f t="shared" si="7"/>
        <v>-0.003224400661</v>
      </c>
      <c r="M2610" s="50" t="b">
        <f t="shared" si="8"/>
        <v>0</v>
      </c>
      <c r="N2610" s="50" t="b">
        <f t="shared" si="9"/>
        <v>0</v>
      </c>
      <c r="O2610" s="50">
        <f t="shared" si="10"/>
        <v>1</v>
      </c>
      <c r="P2610" s="4">
        <f t="shared" si="40"/>
        <v>820700</v>
      </c>
      <c r="Q2610" s="21">
        <f t="shared" si="31"/>
        <v>10</v>
      </c>
      <c r="V2610" s="52"/>
      <c r="W2610" s="53" t="str">
        <f t="shared" si="33"/>
        <v/>
      </c>
      <c r="AE2610" s="16"/>
      <c r="AF2610" s="17" t="str">
        <f t="shared" si="30"/>
        <v>#VALUE!</v>
      </c>
      <c r="AG2610" s="17" t="str">
        <f t="shared" si="22"/>
        <v>#N/A</v>
      </c>
      <c r="AH2610" s="17" t="str">
        <f t="shared" si="23"/>
        <v>#N/A</v>
      </c>
      <c r="AI2610" s="34">
        <f t="shared" si="24"/>
        <v>1</v>
      </c>
      <c r="AJ2610" s="18">
        <f t="shared" si="25"/>
        <v>7455.339</v>
      </c>
      <c r="AK2610" s="18">
        <f t="shared" si="26"/>
        <v>7248.24625</v>
      </c>
      <c r="AL2610" s="18">
        <f t="shared" si="27"/>
        <v>7041.1535</v>
      </c>
    </row>
    <row r="2611" ht="12.75" customHeight="1">
      <c r="A2611" s="1">
        <v>41584.0</v>
      </c>
      <c r="B2611" s="2">
        <v>769.85</v>
      </c>
      <c r="C2611" s="3">
        <v>8281.97</v>
      </c>
      <c r="D2611" s="2">
        <v>8269.0</v>
      </c>
      <c r="E2611" s="4"/>
      <c r="F2611" s="5">
        <f t="shared" si="1"/>
        <v>824.426</v>
      </c>
      <c r="G2611" s="6">
        <f t="shared" si="2"/>
        <v>1.010478311</v>
      </c>
      <c r="H2611" s="6">
        <f t="shared" si="3"/>
        <v>1.173304294</v>
      </c>
      <c r="I2611" s="5" t="b">
        <f t="shared" si="4"/>
        <v>0</v>
      </c>
      <c r="J2611" s="48">
        <f t="shared" si="5"/>
        <v>0</v>
      </c>
      <c r="K2611" s="4">
        <f t="shared" si="6"/>
        <v>1</v>
      </c>
      <c r="L2611" s="7">
        <f t="shared" si="7"/>
        <v>-0.001566052521</v>
      </c>
      <c r="M2611" s="50" t="b">
        <f t="shared" si="8"/>
        <v>0</v>
      </c>
      <c r="N2611" s="50" t="b">
        <f t="shared" si="9"/>
        <v>0</v>
      </c>
      <c r="O2611" s="50">
        <f t="shared" si="10"/>
        <v>1</v>
      </c>
      <c r="P2611" s="4">
        <f t="shared" si="40"/>
        <v>826700</v>
      </c>
      <c r="Q2611" s="21">
        <f t="shared" si="31"/>
        <v>10</v>
      </c>
      <c r="V2611" s="52"/>
      <c r="W2611" s="53" t="str">
        <f t="shared" si="33"/>
        <v/>
      </c>
      <c r="AE2611" s="16"/>
      <c r="AF2611" s="17" t="str">
        <f t="shared" si="30"/>
        <v>#VALUE!</v>
      </c>
      <c r="AG2611" s="17" t="str">
        <f t="shared" si="22"/>
        <v>#N/A</v>
      </c>
      <c r="AH2611" s="17" t="str">
        <f t="shared" si="23"/>
        <v>#N/A</v>
      </c>
      <c r="AI2611" s="34">
        <f t="shared" si="24"/>
        <v>1</v>
      </c>
      <c r="AJ2611" s="18">
        <f t="shared" si="25"/>
        <v>7453.773</v>
      </c>
      <c r="AK2611" s="18">
        <f t="shared" si="26"/>
        <v>7246.72375</v>
      </c>
      <c r="AL2611" s="18">
        <f t="shared" si="27"/>
        <v>7039.6745</v>
      </c>
    </row>
    <row r="2612" ht="12.75" customHeight="1">
      <c r="A2612" s="1">
        <v>41583.0</v>
      </c>
      <c r="B2612" s="2">
        <v>911.87</v>
      </c>
      <c r="C2612" s="3">
        <v>8262.2</v>
      </c>
      <c r="D2612" s="2">
        <v>8268.0</v>
      </c>
      <c r="E2612" s="4"/>
      <c r="F2612" s="5">
        <f t="shared" si="1"/>
        <v>820.08</v>
      </c>
      <c r="G2612" s="6">
        <f t="shared" si="2"/>
        <v>1.008939847</v>
      </c>
      <c r="H2612" s="6">
        <f t="shared" si="3"/>
        <v>1.173310333</v>
      </c>
      <c r="I2612" s="5" t="b">
        <f t="shared" si="4"/>
        <v>0</v>
      </c>
      <c r="J2612" s="48">
        <f t="shared" si="5"/>
        <v>0</v>
      </c>
      <c r="K2612" s="4">
        <f t="shared" si="6"/>
        <v>-71</v>
      </c>
      <c r="L2612" s="7">
        <f t="shared" si="7"/>
        <v>0.0007019922055</v>
      </c>
      <c r="M2612" s="50" t="b">
        <f t="shared" si="8"/>
        <v>0</v>
      </c>
      <c r="N2612" s="50" t="b">
        <f t="shared" si="9"/>
        <v>0</v>
      </c>
      <c r="O2612" s="50">
        <f t="shared" si="10"/>
        <v>1</v>
      </c>
      <c r="P2612" s="4">
        <f t="shared" si="40"/>
        <v>826200</v>
      </c>
      <c r="Q2612" s="21">
        <f t="shared" si="31"/>
        <v>10</v>
      </c>
      <c r="V2612" s="52"/>
      <c r="W2612" s="53" t="str">
        <f t="shared" si="33"/>
        <v/>
      </c>
      <c r="AE2612" s="16"/>
      <c r="AF2612" s="17" t="str">
        <f t="shared" si="30"/>
        <v>#VALUE!</v>
      </c>
      <c r="AG2612" s="17" t="str">
        <f t="shared" si="22"/>
        <v>#N/A</v>
      </c>
      <c r="AH2612" s="17" t="str">
        <f t="shared" si="23"/>
        <v>#N/A</v>
      </c>
      <c r="AI2612" s="34">
        <f t="shared" si="24"/>
        <v>1</v>
      </c>
      <c r="AJ2612" s="18">
        <f t="shared" si="25"/>
        <v>7435.98</v>
      </c>
      <c r="AK2612" s="18">
        <f t="shared" si="26"/>
        <v>7229.425</v>
      </c>
      <c r="AL2612" s="18">
        <f t="shared" si="27"/>
        <v>7022.87</v>
      </c>
    </row>
    <row r="2613" ht="12.75" customHeight="1">
      <c r="A2613" s="1">
        <v>41582.0</v>
      </c>
      <c r="B2613" s="2">
        <v>824.95</v>
      </c>
      <c r="C2613" s="3">
        <v>8354.14</v>
      </c>
      <c r="D2613" s="2">
        <v>8339.0</v>
      </c>
      <c r="E2613" s="4"/>
      <c r="F2613" s="5">
        <f t="shared" si="1"/>
        <v>773.43</v>
      </c>
      <c r="G2613" s="6">
        <f t="shared" si="2"/>
        <v>1.020903756</v>
      </c>
      <c r="H2613" s="6">
        <f t="shared" si="3"/>
        <v>1.08381295</v>
      </c>
      <c r="I2613" s="5" t="b">
        <f t="shared" si="4"/>
        <v>0</v>
      </c>
      <c r="J2613" s="48">
        <f t="shared" si="5"/>
        <v>0</v>
      </c>
      <c r="K2613" s="4">
        <f t="shared" si="6"/>
        <v>-54</v>
      </c>
      <c r="L2613" s="7">
        <f t="shared" si="7"/>
        <v>-0.001812275112</v>
      </c>
      <c r="M2613" s="50" t="b">
        <f t="shared" si="8"/>
        <v>0</v>
      </c>
      <c r="N2613" s="50" t="b">
        <f t="shared" si="9"/>
        <v>0</v>
      </c>
      <c r="O2613" s="50">
        <f t="shared" si="10"/>
        <v>1</v>
      </c>
      <c r="P2613" s="4">
        <f t="shared" si="40"/>
        <v>865250</v>
      </c>
      <c r="Q2613" s="21">
        <f t="shared" si="31"/>
        <v>11</v>
      </c>
      <c r="V2613" s="52"/>
      <c r="W2613" s="53" t="str">
        <f t="shared" si="33"/>
        <v/>
      </c>
      <c r="AE2613" s="16"/>
      <c r="AF2613" s="17" t="str">
        <f t="shared" si="30"/>
        <v>#VALUE!</v>
      </c>
      <c r="AG2613" s="17" t="str">
        <f t="shared" si="22"/>
        <v>#N/A</v>
      </c>
      <c r="AH2613" s="17" t="str">
        <f t="shared" si="23"/>
        <v>#N/A</v>
      </c>
      <c r="AI2613" s="34">
        <f t="shared" si="24"/>
        <v>1</v>
      </c>
      <c r="AJ2613" s="18">
        <f t="shared" si="25"/>
        <v>7518.726</v>
      </c>
      <c r="AK2613" s="18">
        <f t="shared" si="26"/>
        <v>7309.8725</v>
      </c>
      <c r="AL2613" s="18">
        <f t="shared" si="27"/>
        <v>7101.019</v>
      </c>
    </row>
    <row r="2614" ht="12.75" customHeight="1">
      <c r="A2614" s="1">
        <v>41579.0</v>
      </c>
      <c r="B2614" s="2">
        <v>775.43</v>
      </c>
      <c r="C2614" s="3">
        <v>8388.18</v>
      </c>
      <c r="D2614" s="2">
        <v>8393.0</v>
      </c>
      <c r="E2614" s="4"/>
      <c r="F2614" s="5">
        <f t="shared" si="1"/>
        <v>738.506</v>
      </c>
      <c r="G2614" s="6">
        <f t="shared" si="2"/>
        <v>1.025968046</v>
      </c>
      <c r="H2614" s="6">
        <f t="shared" si="3"/>
        <v>1.085263573</v>
      </c>
      <c r="I2614" s="5" t="b">
        <f t="shared" si="4"/>
        <v>0</v>
      </c>
      <c r="J2614" s="48">
        <f t="shared" si="5"/>
        <v>0</v>
      </c>
      <c r="K2614" s="4">
        <f t="shared" si="6"/>
        <v>-34</v>
      </c>
      <c r="L2614" s="7">
        <f t="shared" si="7"/>
        <v>0.0005746180936</v>
      </c>
      <c r="M2614" s="50" t="b">
        <f t="shared" si="8"/>
        <v>0</v>
      </c>
      <c r="N2614" s="50" t="b">
        <f t="shared" si="9"/>
        <v>0</v>
      </c>
      <c r="O2614" s="50">
        <f t="shared" si="10"/>
        <v>-1</v>
      </c>
      <c r="P2614" s="4">
        <f t="shared" si="40"/>
        <v>838250</v>
      </c>
      <c r="Q2614" s="21">
        <f t="shared" si="31"/>
        <v>-10</v>
      </c>
      <c r="V2614" s="52"/>
      <c r="W2614" s="53" t="str">
        <f t="shared" si="33"/>
        <v/>
      </c>
      <c r="AE2614" s="16"/>
      <c r="AF2614" s="17" t="str">
        <f t="shared" si="30"/>
        <v>#VALUE!</v>
      </c>
      <c r="AG2614" s="17" t="str">
        <f t="shared" si="22"/>
        <v>#N/A</v>
      </c>
      <c r="AH2614" s="17" t="str">
        <f t="shared" si="23"/>
        <v>#N/A</v>
      </c>
      <c r="AI2614" s="34">
        <f t="shared" si="24"/>
        <v>1</v>
      </c>
      <c r="AJ2614" s="18">
        <f t="shared" si="25"/>
        <v>7549.362</v>
      </c>
      <c r="AK2614" s="18">
        <f t="shared" si="26"/>
        <v>7339.6575</v>
      </c>
      <c r="AL2614" s="18">
        <f t="shared" si="27"/>
        <v>7129.953</v>
      </c>
    </row>
    <row r="2615" ht="12.75" customHeight="1">
      <c r="A2615" s="1">
        <v>41578.0</v>
      </c>
      <c r="B2615" s="2">
        <v>840.03</v>
      </c>
      <c r="C2615" s="3">
        <v>8450.06</v>
      </c>
      <c r="D2615" s="2">
        <v>8427.0</v>
      </c>
      <c r="E2615" s="4"/>
      <c r="F2615" s="5">
        <f t="shared" si="1"/>
        <v>742.67</v>
      </c>
      <c r="G2615" s="6">
        <f t="shared" si="2"/>
        <v>1.034273057</v>
      </c>
      <c r="H2615" s="6">
        <f t="shared" si="3"/>
        <v>1.08429536</v>
      </c>
      <c r="I2615" s="5" t="b">
        <f t="shared" si="4"/>
        <v>0</v>
      </c>
      <c r="J2615" s="48">
        <f t="shared" si="5"/>
        <v>0</v>
      </c>
      <c r="K2615" s="4">
        <f t="shared" si="6"/>
        <v>-14</v>
      </c>
      <c r="L2615" s="7">
        <f t="shared" si="7"/>
        <v>-0.002728974706</v>
      </c>
      <c r="M2615" s="50" t="b">
        <f t="shared" si="8"/>
        <v>0</v>
      </c>
      <c r="N2615" s="50" t="b">
        <f t="shared" si="9"/>
        <v>0</v>
      </c>
      <c r="O2615" s="50">
        <f t="shared" si="10"/>
        <v>1</v>
      </c>
      <c r="P2615" s="4">
        <f t="shared" si="40"/>
        <v>856950</v>
      </c>
      <c r="Q2615" s="21">
        <f t="shared" si="31"/>
        <v>11</v>
      </c>
      <c r="V2615" s="52"/>
      <c r="W2615" s="53" t="str">
        <f t="shared" si="33"/>
        <v/>
      </c>
      <c r="AE2615" s="16"/>
      <c r="AF2615" s="17" t="str">
        <f t="shared" si="30"/>
        <v>#VALUE!</v>
      </c>
      <c r="AG2615" s="17" t="str">
        <f t="shared" si="22"/>
        <v>#N/A</v>
      </c>
      <c r="AH2615" s="17" t="str">
        <f t="shared" si="23"/>
        <v>#N/A</v>
      </c>
      <c r="AI2615" s="34">
        <f t="shared" si="24"/>
        <v>1</v>
      </c>
      <c r="AJ2615" s="18">
        <f t="shared" si="25"/>
        <v>7605.054</v>
      </c>
      <c r="AK2615" s="18">
        <f t="shared" si="26"/>
        <v>7393.8025</v>
      </c>
      <c r="AL2615" s="18">
        <f t="shared" si="27"/>
        <v>7182.551</v>
      </c>
    </row>
    <row r="2616" ht="12.75" customHeight="1">
      <c r="A2616" s="1">
        <v>41577.0</v>
      </c>
      <c r="B2616" s="2">
        <v>748.12</v>
      </c>
      <c r="C2616" s="3">
        <v>8465.06</v>
      </c>
      <c r="D2616" s="2">
        <v>8441.0</v>
      </c>
      <c r="E2616" s="4"/>
      <c r="F2616" s="5">
        <f t="shared" si="1"/>
        <v>714.048</v>
      </c>
      <c r="G2616" s="6">
        <f t="shared" si="2"/>
        <v>1.036767698</v>
      </c>
      <c r="H2616" s="6">
        <f t="shared" si="3"/>
        <v>1.030534895</v>
      </c>
      <c r="I2616" s="5" t="b">
        <f t="shared" si="4"/>
        <v>0</v>
      </c>
      <c r="J2616" s="48">
        <f t="shared" si="5"/>
        <v>0</v>
      </c>
      <c r="K2616" s="4">
        <f t="shared" si="6"/>
        <v>31</v>
      </c>
      <c r="L2616" s="7">
        <f t="shared" si="7"/>
        <v>-0.002842271644</v>
      </c>
      <c r="M2616" s="50" t="b">
        <f t="shared" si="8"/>
        <v>0</v>
      </c>
      <c r="N2616" s="50" t="b">
        <f t="shared" si="9"/>
        <v>0</v>
      </c>
      <c r="O2616" s="50">
        <f t="shared" si="10"/>
        <v>1</v>
      </c>
      <c r="P2616" s="4">
        <f t="shared" si="40"/>
        <v>864650</v>
      </c>
      <c r="Q2616" s="21">
        <f t="shared" si="31"/>
        <v>11</v>
      </c>
      <c r="V2616" s="52"/>
      <c r="W2616" s="53" t="str">
        <f t="shared" si="33"/>
        <v/>
      </c>
      <c r="AE2616" s="16"/>
      <c r="AF2616" s="17" t="str">
        <f t="shared" si="30"/>
        <v>#VALUE!</v>
      </c>
      <c r="AG2616" s="17" t="str">
        <f t="shared" si="22"/>
        <v>#N/A</v>
      </c>
      <c r="AH2616" s="17" t="str">
        <f t="shared" si="23"/>
        <v>#N/A</v>
      </c>
      <c r="AI2616" s="34">
        <f t="shared" si="24"/>
        <v>1</v>
      </c>
      <c r="AJ2616" s="18">
        <f t="shared" si="25"/>
        <v>7618.554</v>
      </c>
      <c r="AK2616" s="18">
        <f t="shared" si="26"/>
        <v>7406.9275</v>
      </c>
      <c r="AL2616" s="18">
        <f t="shared" si="27"/>
        <v>7195.301</v>
      </c>
    </row>
    <row r="2617" ht="12.75" customHeight="1">
      <c r="A2617" s="1">
        <v>41576.0</v>
      </c>
      <c r="B2617" s="2">
        <v>678.62</v>
      </c>
      <c r="C2617" s="3">
        <v>8420.98</v>
      </c>
      <c r="D2617" s="2">
        <v>8410.0</v>
      </c>
      <c r="E2617" s="4"/>
      <c r="F2617" s="5">
        <f t="shared" si="1"/>
        <v>716.168</v>
      </c>
      <c r="G2617" s="6">
        <f t="shared" si="2"/>
        <v>1.032138338</v>
      </c>
      <c r="H2617" s="6">
        <f t="shared" si="3"/>
        <v>1.028847129</v>
      </c>
      <c r="I2617" s="5" t="b">
        <f t="shared" si="4"/>
        <v>0</v>
      </c>
      <c r="J2617" s="48">
        <f t="shared" si="5"/>
        <v>0</v>
      </c>
      <c r="K2617" s="4">
        <f t="shared" si="6"/>
        <v>22</v>
      </c>
      <c r="L2617" s="7">
        <f t="shared" si="7"/>
        <v>-0.001303886246</v>
      </c>
      <c r="M2617" s="50" t="b">
        <f t="shared" si="8"/>
        <v>0</v>
      </c>
      <c r="N2617" s="50" t="b">
        <f t="shared" si="9"/>
        <v>0</v>
      </c>
      <c r="O2617" s="50">
        <f t="shared" si="10"/>
        <v>1</v>
      </c>
      <c r="P2617" s="4">
        <f t="shared" si="40"/>
        <v>847600</v>
      </c>
      <c r="Q2617" s="21">
        <f t="shared" si="31"/>
        <v>11</v>
      </c>
      <c r="V2617" s="52"/>
      <c r="W2617" s="53" t="str">
        <f t="shared" si="33"/>
        <v/>
      </c>
      <c r="AE2617" s="16"/>
      <c r="AF2617" s="17" t="str">
        <f t="shared" si="30"/>
        <v>#VALUE!</v>
      </c>
      <c r="AG2617" s="17" t="str">
        <f t="shared" si="22"/>
        <v>#N/A</v>
      </c>
      <c r="AH2617" s="17" t="str">
        <f t="shared" si="23"/>
        <v>#N/A</v>
      </c>
      <c r="AI2617" s="34">
        <f t="shared" si="24"/>
        <v>1</v>
      </c>
      <c r="AJ2617" s="18">
        <f t="shared" si="25"/>
        <v>7578.882</v>
      </c>
      <c r="AK2617" s="18">
        <f t="shared" si="26"/>
        <v>7368.3575</v>
      </c>
      <c r="AL2617" s="18">
        <f t="shared" si="27"/>
        <v>7157.833</v>
      </c>
    </row>
    <row r="2618" ht="12.75" customHeight="1">
      <c r="A2618" s="1">
        <v>41575.0</v>
      </c>
      <c r="B2618" s="2">
        <v>650.33</v>
      </c>
      <c r="C2618" s="3">
        <v>8407.83</v>
      </c>
      <c r="D2618" s="2">
        <v>8388.0</v>
      </c>
      <c r="E2618" s="4"/>
      <c r="F2618" s="5">
        <f t="shared" si="1"/>
        <v>735.182</v>
      </c>
      <c r="G2618" s="6">
        <f t="shared" si="2"/>
        <v>1.031295023</v>
      </c>
      <c r="H2618" s="6">
        <f t="shared" si="3"/>
        <v>1.027689206</v>
      </c>
      <c r="I2618" s="5" t="b">
        <f t="shared" si="4"/>
        <v>0</v>
      </c>
      <c r="J2618" s="48">
        <f t="shared" si="5"/>
        <v>0</v>
      </c>
      <c r="K2618" s="4">
        <f t="shared" si="6"/>
        <v>66</v>
      </c>
      <c r="L2618" s="7">
        <f t="shared" si="7"/>
        <v>-0.002358515812</v>
      </c>
      <c r="M2618" s="50" t="b">
        <f t="shared" si="8"/>
        <v>0</v>
      </c>
      <c r="N2618" s="50" t="b">
        <f t="shared" si="9"/>
        <v>0</v>
      </c>
      <c r="O2618" s="50">
        <f t="shared" si="10"/>
        <v>1</v>
      </c>
      <c r="P2618" s="4">
        <f t="shared" si="40"/>
        <v>836600</v>
      </c>
      <c r="Q2618" s="21">
        <f t="shared" si="31"/>
        <v>10</v>
      </c>
      <c r="V2618" s="52"/>
      <c r="W2618" s="53" t="str">
        <f t="shared" si="33"/>
        <v/>
      </c>
      <c r="AE2618" s="16"/>
      <c r="AF2618" s="17" t="str">
        <f t="shared" si="30"/>
        <v>#VALUE!</v>
      </c>
      <c r="AG2618" s="17" t="str">
        <f t="shared" si="22"/>
        <v>#N/A</v>
      </c>
      <c r="AH2618" s="17" t="str">
        <f t="shared" si="23"/>
        <v>#N/A</v>
      </c>
      <c r="AI2618" s="34">
        <f t="shared" si="24"/>
        <v>1</v>
      </c>
      <c r="AJ2618" s="18">
        <f t="shared" si="25"/>
        <v>7567.047</v>
      </c>
      <c r="AK2618" s="18">
        <f t="shared" si="26"/>
        <v>7356.85125</v>
      </c>
      <c r="AL2618" s="18">
        <f t="shared" si="27"/>
        <v>7146.6555</v>
      </c>
    </row>
    <row r="2619" ht="12.75" customHeight="1">
      <c r="A2619" s="1">
        <v>41572.0</v>
      </c>
      <c r="B2619" s="2">
        <v>796.25</v>
      </c>
      <c r="C2619" s="3">
        <v>8346.62</v>
      </c>
      <c r="D2619" s="2">
        <v>8322.0</v>
      </c>
      <c r="E2619" s="4"/>
      <c r="F2619" s="5">
        <f t="shared" si="1"/>
        <v>760.294</v>
      </c>
      <c r="G2619" s="6">
        <f t="shared" si="2"/>
        <v>1.024415111</v>
      </c>
      <c r="H2619" s="6">
        <f t="shared" si="3"/>
        <v>1.024290094</v>
      </c>
      <c r="I2619" s="5" t="b">
        <f t="shared" si="4"/>
        <v>0</v>
      </c>
      <c r="J2619" s="48">
        <f t="shared" si="5"/>
        <v>0</v>
      </c>
      <c r="K2619" s="4">
        <f t="shared" si="6"/>
        <v>-69</v>
      </c>
      <c r="L2619" s="7">
        <f t="shared" si="7"/>
        <v>-0.002949697003</v>
      </c>
      <c r="M2619" s="50" t="b">
        <f t="shared" si="8"/>
        <v>0</v>
      </c>
      <c r="N2619" s="50" t="b">
        <f t="shared" si="9"/>
        <v>0</v>
      </c>
      <c r="O2619" s="50">
        <f t="shared" si="10"/>
        <v>1</v>
      </c>
      <c r="P2619" s="4">
        <f t="shared" si="40"/>
        <v>803600</v>
      </c>
      <c r="Q2619" s="21">
        <f t="shared" si="31"/>
        <v>10</v>
      </c>
      <c r="V2619" s="52"/>
      <c r="W2619" s="53" t="str">
        <f t="shared" si="33"/>
        <v/>
      </c>
      <c r="AE2619" s="16"/>
      <c r="AF2619" s="17" t="str">
        <f t="shared" si="30"/>
        <v>#VALUE!</v>
      </c>
      <c r="AG2619" s="17" t="str">
        <f t="shared" si="22"/>
        <v>#N/A</v>
      </c>
      <c r="AH2619" s="17" t="str">
        <f t="shared" si="23"/>
        <v>#N/A</v>
      </c>
      <c r="AI2619" s="34">
        <f t="shared" si="24"/>
        <v>1</v>
      </c>
      <c r="AJ2619" s="18">
        <f t="shared" si="25"/>
        <v>7511.958</v>
      </c>
      <c r="AK2619" s="18">
        <f t="shared" si="26"/>
        <v>7303.2925</v>
      </c>
      <c r="AL2619" s="18">
        <f t="shared" si="27"/>
        <v>7094.627</v>
      </c>
    </row>
    <row r="2620" ht="12.75" customHeight="1">
      <c r="A2620" s="1">
        <v>41571.0</v>
      </c>
      <c r="B2620" s="2">
        <v>696.92</v>
      </c>
      <c r="C2620" s="3">
        <v>8413.72</v>
      </c>
      <c r="D2620" s="2">
        <v>8391.0</v>
      </c>
      <c r="E2620" s="4"/>
      <c r="F2620" s="5">
        <f t="shared" si="1"/>
        <v>769.15</v>
      </c>
      <c r="G2620" s="6">
        <f t="shared" si="2"/>
        <v>1.033037425</v>
      </c>
      <c r="H2620" s="6">
        <f t="shared" si="3"/>
        <v>1.083374077</v>
      </c>
      <c r="I2620" s="5" t="b">
        <f t="shared" si="4"/>
        <v>0</v>
      </c>
      <c r="J2620" s="48">
        <f t="shared" si="5"/>
        <v>0</v>
      </c>
      <c r="K2620" s="4">
        <f t="shared" si="6"/>
        <v>30</v>
      </c>
      <c r="L2620" s="7">
        <f t="shared" si="7"/>
        <v>-0.002700351331</v>
      </c>
      <c r="M2620" s="50" t="b">
        <f t="shared" si="8"/>
        <v>0</v>
      </c>
      <c r="N2620" s="50" t="b">
        <f t="shared" si="9"/>
        <v>0</v>
      </c>
      <c r="O2620" s="50">
        <f t="shared" si="10"/>
        <v>1</v>
      </c>
      <c r="P2620" s="4">
        <f t="shared" si="40"/>
        <v>841550</v>
      </c>
      <c r="Q2620" s="21">
        <f t="shared" si="31"/>
        <v>11</v>
      </c>
      <c r="V2620" s="52"/>
      <c r="W2620" s="53" t="str">
        <f t="shared" si="33"/>
        <v/>
      </c>
      <c r="AE2620" s="16"/>
      <c r="AF2620" s="17" t="str">
        <f t="shared" si="30"/>
        <v>#VALUE!</v>
      </c>
      <c r="AG2620" s="17" t="str">
        <f t="shared" si="22"/>
        <v>#N/A</v>
      </c>
      <c r="AH2620" s="17" t="str">
        <f t="shared" si="23"/>
        <v>#N/A</v>
      </c>
      <c r="AI2620" s="34">
        <f t="shared" si="24"/>
        <v>1</v>
      </c>
      <c r="AJ2620" s="18">
        <f t="shared" si="25"/>
        <v>7572.348</v>
      </c>
      <c r="AK2620" s="18">
        <f t="shared" si="26"/>
        <v>7362.005</v>
      </c>
      <c r="AL2620" s="18">
        <f t="shared" si="27"/>
        <v>7151.662</v>
      </c>
    </row>
    <row r="2621" ht="12.75" customHeight="1">
      <c r="A2621" s="1">
        <v>41570.0</v>
      </c>
      <c r="B2621" s="2">
        <v>758.72</v>
      </c>
      <c r="C2621" s="3">
        <v>8393.62</v>
      </c>
      <c r="D2621" s="2">
        <v>8361.0</v>
      </c>
      <c r="E2621" s="4"/>
      <c r="F2621" s="5">
        <f t="shared" si="1"/>
        <v>791.754</v>
      </c>
      <c r="G2621" s="6">
        <f t="shared" si="2"/>
        <v>1.031264302</v>
      </c>
      <c r="H2621" s="6">
        <f t="shared" si="3"/>
        <v>1.084341002</v>
      </c>
      <c r="I2621" s="5" t="b">
        <f t="shared" si="4"/>
        <v>0</v>
      </c>
      <c r="J2621" s="48">
        <f t="shared" si="5"/>
        <v>0</v>
      </c>
      <c r="K2621" s="4">
        <f t="shared" si="6"/>
        <v>-53</v>
      </c>
      <c r="L2621" s="7">
        <f t="shared" si="7"/>
        <v>-0.003886285059</v>
      </c>
      <c r="M2621" s="50" t="b">
        <f t="shared" si="8"/>
        <v>0</v>
      </c>
      <c r="N2621" s="50" t="b">
        <f t="shared" si="9"/>
        <v>0</v>
      </c>
      <c r="O2621" s="50">
        <f t="shared" si="10"/>
        <v>1</v>
      </c>
      <c r="P2621" s="4">
        <f t="shared" si="40"/>
        <v>826550</v>
      </c>
      <c r="Q2621" s="21">
        <f t="shared" si="31"/>
        <v>10</v>
      </c>
      <c r="V2621" s="52"/>
      <c r="W2621" s="53" t="str">
        <f t="shared" si="33"/>
        <v/>
      </c>
      <c r="AE2621" s="16"/>
      <c r="AF2621" s="17" t="str">
        <f t="shared" si="30"/>
        <v>#VALUE!</v>
      </c>
      <c r="AG2621" s="17" t="str">
        <f t="shared" si="22"/>
        <v>#N/A</v>
      </c>
      <c r="AH2621" s="17" t="str">
        <f t="shared" si="23"/>
        <v>#N/A</v>
      </c>
      <c r="AI2621" s="34">
        <f t="shared" si="24"/>
        <v>1</v>
      </c>
      <c r="AJ2621" s="18">
        <f t="shared" si="25"/>
        <v>7554.258</v>
      </c>
      <c r="AK2621" s="18">
        <f t="shared" si="26"/>
        <v>7344.4175</v>
      </c>
      <c r="AL2621" s="18">
        <f t="shared" si="27"/>
        <v>7134.577</v>
      </c>
    </row>
    <row r="2622" ht="12.75" customHeight="1">
      <c r="A2622" s="1">
        <v>41569.0</v>
      </c>
      <c r="B2622" s="2">
        <v>773.69</v>
      </c>
      <c r="C2622" s="3">
        <v>8418.27</v>
      </c>
      <c r="D2622" s="2">
        <v>8414.0</v>
      </c>
      <c r="E2622" s="4"/>
      <c r="F2622" s="5">
        <f t="shared" si="1"/>
        <v>785.942</v>
      </c>
      <c r="G2622" s="6">
        <f t="shared" si="2"/>
        <v>1.034810373</v>
      </c>
      <c r="H2622" s="6">
        <f t="shared" si="3"/>
        <v>1.085436493</v>
      </c>
      <c r="I2622" s="5" t="b">
        <f t="shared" si="4"/>
        <v>0</v>
      </c>
      <c r="J2622" s="48">
        <f t="shared" si="5"/>
        <v>0</v>
      </c>
      <c r="K2622" s="4">
        <f t="shared" si="6"/>
        <v>13</v>
      </c>
      <c r="L2622" s="7">
        <f t="shared" si="7"/>
        <v>-0.0005072301078</v>
      </c>
      <c r="M2622" s="50" t="b">
        <f t="shared" si="8"/>
        <v>0</v>
      </c>
      <c r="N2622" s="50" t="b">
        <f t="shared" si="9"/>
        <v>0</v>
      </c>
      <c r="O2622" s="50">
        <f t="shared" si="10"/>
        <v>-1</v>
      </c>
      <c r="P2622" s="4">
        <f t="shared" si="40"/>
        <v>800050</v>
      </c>
      <c r="Q2622" s="21">
        <f t="shared" si="31"/>
        <v>-10</v>
      </c>
      <c r="V2622" s="52"/>
      <c r="W2622" s="53" t="str">
        <f t="shared" si="33"/>
        <v/>
      </c>
      <c r="AE2622" s="16"/>
      <c r="AF2622" s="17" t="str">
        <f t="shared" si="30"/>
        <v>#VALUE!</v>
      </c>
      <c r="AG2622" s="17" t="str">
        <f t="shared" si="22"/>
        <v>#N/A</v>
      </c>
      <c r="AH2622" s="17" t="str">
        <f t="shared" si="23"/>
        <v>#N/A</v>
      </c>
      <c r="AI2622" s="34">
        <f t="shared" si="24"/>
        <v>1</v>
      </c>
      <c r="AJ2622" s="18">
        <f t="shared" si="25"/>
        <v>7576.443</v>
      </c>
      <c r="AK2622" s="18">
        <f t="shared" si="26"/>
        <v>7365.98625</v>
      </c>
      <c r="AL2622" s="18">
        <f t="shared" si="27"/>
        <v>7155.5295</v>
      </c>
    </row>
    <row r="2623" ht="12.75" customHeight="1">
      <c r="A2623" s="1">
        <v>41568.0</v>
      </c>
      <c r="B2623" s="2">
        <v>775.89</v>
      </c>
      <c r="C2623" s="3">
        <v>8419.32</v>
      </c>
      <c r="D2623" s="2">
        <v>8401.0</v>
      </c>
      <c r="E2623" s="4"/>
      <c r="F2623" s="5">
        <f t="shared" si="1"/>
        <v>796.914</v>
      </c>
      <c r="G2623" s="6">
        <f t="shared" si="2"/>
        <v>1.03547975</v>
      </c>
      <c r="H2623" s="6">
        <f t="shared" si="3"/>
        <v>1.084649308</v>
      </c>
      <c r="I2623" s="5" t="b">
        <f t="shared" si="4"/>
        <v>0</v>
      </c>
      <c r="J2623" s="48">
        <f t="shared" si="5"/>
        <v>0</v>
      </c>
      <c r="K2623" s="4">
        <f t="shared" si="6"/>
        <v>-15</v>
      </c>
      <c r="L2623" s="7">
        <f t="shared" si="7"/>
        <v>-0.002175947701</v>
      </c>
      <c r="M2623" s="50" t="b">
        <f t="shared" si="8"/>
        <v>0</v>
      </c>
      <c r="N2623" s="50" t="b">
        <f t="shared" si="9"/>
        <v>0</v>
      </c>
      <c r="O2623" s="50">
        <f t="shared" si="10"/>
        <v>1</v>
      </c>
      <c r="P2623" s="4">
        <f t="shared" si="40"/>
        <v>793550</v>
      </c>
      <c r="Q2623" s="21">
        <f t="shared" si="31"/>
        <v>10</v>
      </c>
      <c r="V2623" s="52"/>
      <c r="W2623" s="53" t="str">
        <f t="shared" si="33"/>
        <v/>
      </c>
      <c r="AE2623" s="16"/>
      <c r="AF2623" s="17" t="str">
        <f t="shared" si="30"/>
        <v>#VALUE!</v>
      </c>
      <c r="AG2623" s="17" t="str">
        <f t="shared" si="22"/>
        <v>#N/A</v>
      </c>
      <c r="AH2623" s="17" t="str">
        <f t="shared" si="23"/>
        <v>#N/A</v>
      </c>
      <c r="AI2623" s="34">
        <f t="shared" si="24"/>
        <v>1</v>
      </c>
      <c r="AJ2623" s="18">
        <f t="shared" si="25"/>
        <v>7577.388</v>
      </c>
      <c r="AK2623" s="18">
        <f t="shared" si="26"/>
        <v>7366.905</v>
      </c>
      <c r="AL2623" s="18">
        <f t="shared" si="27"/>
        <v>7156.422</v>
      </c>
    </row>
    <row r="2624" ht="12.75" customHeight="1">
      <c r="A2624" s="1">
        <v>41565.0</v>
      </c>
      <c r="B2624" s="2">
        <v>840.53</v>
      </c>
      <c r="C2624" s="3">
        <v>8441.19</v>
      </c>
      <c r="D2624" s="2">
        <v>8416.0</v>
      </c>
      <c r="E2624" s="4"/>
      <c r="F2624" s="5">
        <f t="shared" si="1"/>
        <v>799.91</v>
      </c>
      <c r="G2624" s="6">
        <f t="shared" si="2"/>
        <v>1.038644558</v>
      </c>
      <c r="H2624" s="6">
        <f t="shared" si="3"/>
        <v>1.083063239</v>
      </c>
      <c r="I2624" s="5" t="b">
        <f t="shared" si="4"/>
        <v>0</v>
      </c>
      <c r="J2624" s="48">
        <f t="shared" si="5"/>
        <v>0</v>
      </c>
      <c r="K2624" s="4">
        <f t="shared" si="6"/>
        <v>53</v>
      </c>
      <c r="L2624" s="7">
        <f t="shared" si="7"/>
        <v>-0.002984176402</v>
      </c>
      <c r="M2624" s="50" t="b">
        <f t="shared" si="8"/>
        <v>0</v>
      </c>
      <c r="N2624" s="50" t="b">
        <f t="shared" si="9"/>
        <v>0</v>
      </c>
      <c r="O2624" s="50">
        <f t="shared" si="10"/>
        <v>1</v>
      </c>
      <c r="P2624" s="4">
        <f t="shared" si="40"/>
        <v>801050</v>
      </c>
      <c r="Q2624" s="21">
        <f t="shared" si="31"/>
        <v>10</v>
      </c>
      <c r="V2624" s="52"/>
      <c r="W2624" s="53" t="str">
        <f t="shared" si="33"/>
        <v/>
      </c>
      <c r="AE2624" s="16"/>
      <c r="AF2624" s="17" t="str">
        <f t="shared" si="30"/>
        <v>#VALUE!</v>
      </c>
      <c r="AG2624" s="17" t="str">
        <f t="shared" si="22"/>
        <v>#N/A</v>
      </c>
      <c r="AH2624" s="17" t="str">
        <f t="shared" si="23"/>
        <v>#N/A</v>
      </c>
      <c r="AI2624" s="34">
        <f t="shared" si="24"/>
        <v>1</v>
      </c>
      <c r="AJ2624" s="18">
        <f t="shared" si="25"/>
        <v>7597.071</v>
      </c>
      <c r="AK2624" s="18">
        <f t="shared" si="26"/>
        <v>7386.04125</v>
      </c>
      <c r="AL2624" s="18">
        <f t="shared" si="27"/>
        <v>7175.0115</v>
      </c>
    </row>
    <row r="2625" ht="12.75" customHeight="1">
      <c r="A2625" s="1">
        <v>41564.0</v>
      </c>
      <c r="B2625" s="2">
        <v>809.94</v>
      </c>
      <c r="C2625" s="3">
        <v>8374.68</v>
      </c>
      <c r="D2625" s="2">
        <v>8363.0</v>
      </c>
      <c r="E2625" s="4"/>
      <c r="F2625" s="5">
        <f t="shared" si="1"/>
        <v>819.506</v>
      </c>
      <c r="G2625" s="6">
        <f t="shared" si="2"/>
        <v>1.030939798</v>
      </c>
      <c r="H2625" s="6">
        <f t="shared" si="3"/>
        <v>1.205280575</v>
      </c>
      <c r="I2625" s="5" t="b">
        <f t="shared" si="4"/>
        <v>0</v>
      </c>
      <c r="J2625" s="48">
        <f t="shared" si="5"/>
        <v>0</v>
      </c>
      <c r="K2625" s="4">
        <f t="shared" si="6"/>
        <v>18</v>
      </c>
      <c r="L2625" s="7">
        <f t="shared" si="7"/>
        <v>-0.001394680155</v>
      </c>
      <c r="M2625" s="50" t="b">
        <f t="shared" si="8"/>
        <v>0</v>
      </c>
      <c r="N2625" s="50" t="b">
        <f t="shared" si="9"/>
        <v>0</v>
      </c>
      <c r="O2625" s="50">
        <f t="shared" si="10"/>
        <v>1</v>
      </c>
      <c r="P2625" s="4">
        <f t="shared" si="40"/>
        <v>774550</v>
      </c>
      <c r="Q2625" s="21">
        <f t="shared" si="31"/>
        <v>10</v>
      </c>
      <c r="V2625" s="52"/>
      <c r="W2625" s="53" t="str">
        <f t="shared" si="33"/>
        <v/>
      </c>
      <c r="AE2625" s="16"/>
      <c r="AF2625" s="17" t="str">
        <f t="shared" si="30"/>
        <v>#VALUE!</v>
      </c>
      <c r="AG2625" s="17" t="str">
        <f t="shared" si="22"/>
        <v>#N/A</v>
      </c>
      <c r="AH2625" s="17" t="str">
        <f t="shared" si="23"/>
        <v>#N/A</v>
      </c>
      <c r="AI2625" s="34">
        <f t="shared" si="24"/>
        <v>1</v>
      </c>
      <c r="AJ2625" s="18">
        <f t="shared" si="25"/>
        <v>7537.212</v>
      </c>
      <c r="AK2625" s="18">
        <f t="shared" si="26"/>
        <v>7327.845</v>
      </c>
      <c r="AL2625" s="18">
        <f t="shared" si="27"/>
        <v>7118.478</v>
      </c>
    </row>
    <row r="2626" ht="12.75" customHeight="1">
      <c r="A2626" s="1">
        <v>41563.0</v>
      </c>
      <c r="B2626" s="2">
        <v>729.66</v>
      </c>
      <c r="C2626" s="3">
        <v>8332.18</v>
      </c>
      <c r="D2626" s="2">
        <v>8345.0</v>
      </c>
      <c r="E2626" s="4"/>
      <c r="F2626" s="5">
        <f t="shared" si="1"/>
        <v>828.126</v>
      </c>
      <c r="G2626" s="6">
        <f t="shared" si="2"/>
        <v>1.026274857</v>
      </c>
      <c r="H2626" s="6">
        <f t="shared" si="3"/>
        <v>1.206385742</v>
      </c>
      <c r="I2626" s="5" t="b">
        <f t="shared" si="4"/>
        <v>0</v>
      </c>
      <c r="J2626" s="48">
        <f t="shared" si="5"/>
        <v>0</v>
      </c>
      <c r="K2626" s="4">
        <f t="shared" si="6"/>
        <v>-9</v>
      </c>
      <c r="L2626" s="7">
        <f t="shared" si="7"/>
        <v>0.001538612944</v>
      </c>
      <c r="M2626" s="50" t="b">
        <f t="shared" si="8"/>
        <v>0</v>
      </c>
      <c r="N2626" s="50" t="b">
        <f t="shared" si="9"/>
        <v>0</v>
      </c>
      <c r="O2626" s="50">
        <f t="shared" si="10"/>
        <v>-1</v>
      </c>
      <c r="P2626" s="4">
        <f t="shared" si="40"/>
        <v>783550</v>
      </c>
      <c r="Q2626" s="21">
        <f t="shared" si="31"/>
        <v>-10</v>
      </c>
      <c r="V2626" s="52"/>
      <c r="W2626" s="53" t="str">
        <f t="shared" si="33"/>
        <v/>
      </c>
      <c r="AE2626" s="16"/>
      <c r="AF2626" s="17" t="str">
        <f t="shared" si="30"/>
        <v>#VALUE!</v>
      </c>
      <c r="AG2626" s="17" t="str">
        <f t="shared" si="22"/>
        <v>#N/A</v>
      </c>
      <c r="AH2626" s="17" t="str">
        <f t="shared" si="23"/>
        <v>#N/A</v>
      </c>
      <c r="AI2626" s="34">
        <f t="shared" si="24"/>
        <v>1</v>
      </c>
      <c r="AJ2626" s="18">
        <f t="shared" si="25"/>
        <v>7498.962</v>
      </c>
      <c r="AK2626" s="18">
        <f t="shared" si="26"/>
        <v>7290.6575</v>
      </c>
      <c r="AL2626" s="18">
        <f t="shared" si="27"/>
        <v>7082.353</v>
      </c>
    </row>
    <row r="2627" ht="12.75" customHeight="1">
      <c r="A2627" s="1">
        <v>41562.0</v>
      </c>
      <c r="B2627" s="2">
        <v>828.55</v>
      </c>
      <c r="C2627" s="3">
        <v>8367.88</v>
      </c>
      <c r="D2627" s="2">
        <v>8354.0</v>
      </c>
      <c r="E2627" s="4"/>
      <c r="F2627" s="5">
        <f t="shared" si="1"/>
        <v>848.274</v>
      </c>
      <c r="G2627" s="6">
        <f t="shared" si="2"/>
        <v>1.031243927</v>
      </c>
      <c r="H2627" s="6">
        <f t="shared" si="3"/>
        <v>1.199273415</v>
      </c>
      <c r="I2627" s="5" t="b">
        <f t="shared" si="4"/>
        <v>0</v>
      </c>
      <c r="J2627" s="48">
        <f t="shared" si="5"/>
        <v>0</v>
      </c>
      <c r="K2627" s="4">
        <f t="shared" si="6"/>
        <v>60</v>
      </c>
      <c r="L2627" s="7">
        <f t="shared" si="7"/>
        <v>-0.001658723595</v>
      </c>
      <c r="M2627" s="50" t="b">
        <f t="shared" si="8"/>
        <v>0</v>
      </c>
      <c r="N2627" s="50" t="b">
        <f t="shared" si="9"/>
        <v>0</v>
      </c>
      <c r="O2627" s="50">
        <f t="shared" si="10"/>
        <v>1</v>
      </c>
      <c r="P2627" s="4">
        <f t="shared" si="40"/>
        <v>788050</v>
      </c>
      <c r="Q2627" s="21">
        <f t="shared" si="31"/>
        <v>10</v>
      </c>
      <c r="V2627" s="52"/>
      <c r="W2627" s="53" t="str">
        <f t="shared" si="33"/>
        <v/>
      </c>
      <c r="AE2627" s="16"/>
      <c r="AF2627" s="17" t="str">
        <f t="shared" si="30"/>
        <v>#VALUE!</v>
      </c>
      <c r="AG2627" s="17" t="str">
        <f t="shared" si="22"/>
        <v>#N/A</v>
      </c>
      <c r="AH2627" s="17" t="str">
        <f t="shared" si="23"/>
        <v>#N/A</v>
      </c>
      <c r="AI2627" s="34">
        <f t="shared" si="24"/>
        <v>1</v>
      </c>
      <c r="AJ2627" s="18">
        <f t="shared" si="25"/>
        <v>7531.092</v>
      </c>
      <c r="AK2627" s="18">
        <f t="shared" si="26"/>
        <v>7321.895</v>
      </c>
      <c r="AL2627" s="18">
        <f t="shared" si="27"/>
        <v>7112.698</v>
      </c>
    </row>
    <row r="2628" ht="12.75" customHeight="1">
      <c r="A2628" s="1">
        <v>41561.0</v>
      </c>
      <c r="B2628" s="2">
        <v>790.87</v>
      </c>
      <c r="C2628" s="3">
        <v>8273.96</v>
      </c>
      <c r="D2628" s="2">
        <v>8294.0</v>
      </c>
      <c r="E2628" s="4"/>
      <c r="F2628" s="5">
        <f t="shared" si="1"/>
        <v>861.218</v>
      </c>
      <c r="G2628" s="6">
        <f t="shared" si="2"/>
        <v>1.020027433</v>
      </c>
      <c r="H2628" s="6">
        <f t="shared" si="3"/>
        <v>1.19841405</v>
      </c>
      <c r="I2628" s="5" t="b">
        <f t="shared" si="4"/>
        <v>0</v>
      </c>
      <c r="J2628" s="48">
        <f t="shared" si="5"/>
        <v>0</v>
      </c>
      <c r="K2628" s="4">
        <f t="shared" si="6"/>
        <v>-67</v>
      </c>
      <c r="L2628" s="7">
        <f t="shared" si="7"/>
        <v>0.002422056669</v>
      </c>
      <c r="M2628" s="50" t="b">
        <f t="shared" si="8"/>
        <v>0</v>
      </c>
      <c r="N2628" s="50" t="b">
        <f t="shared" si="9"/>
        <v>0</v>
      </c>
      <c r="O2628" s="50">
        <f t="shared" si="10"/>
        <v>-1</v>
      </c>
      <c r="P2628" s="4">
        <f t="shared" si="40"/>
        <v>818050</v>
      </c>
      <c r="Q2628" s="21">
        <f t="shared" si="31"/>
        <v>-10</v>
      </c>
      <c r="V2628" s="52"/>
      <c r="W2628" s="53" t="str">
        <f t="shared" si="33"/>
        <v/>
      </c>
      <c r="AE2628" s="16"/>
      <c r="AF2628" s="17" t="str">
        <f t="shared" si="30"/>
        <v>#VALUE!</v>
      </c>
      <c r="AG2628" s="17" t="str">
        <f t="shared" si="22"/>
        <v>#N/A</v>
      </c>
      <c r="AH2628" s="17" t="str">
        <f t="shared" si="23"/>
        <v>#N/A</v>
      </c>
      <c r="AI2628" s="34">
        <f t="shared" si="24"/>
        <v>1</v>
      </c>
      <c r="AJ2628" s="18">
        <f t="shared" si="25"/>
        <v>7446.564</v>
      </c>
      <c r="AK2628" s="18">
        <f t="shared" si="26"/>
        <v>7239.715</v>
      </c>
      <c r="AL2628" s="18">
        <f t="shared" si="27"/>
        <v>7032.866</v>
      </c>
    </row>
    <row r="2629" ht="12.75" customHeight="1">
      <c r="A2629" s="1">
        <v>41558.0</v>
      </c>
      <c r="B2629" s="2">
        <v>938.51</v>
      </c>
      <c r="C2629" s="3">
        <v>8349.37</v>
      </c>
      <c r="D2629" s="2">
        <v>8361.0</v>
      </c>
      <c r="E2629" s="4"/>
      <c r="F2629" s="5">
        <f t="shared" si="1"/>
        <v>885.576</v>
      </c>
      <c r="G2629" s="6">
        <f t="shared" si="2"/>
        <v>1.029355848</v>
      </c>
      <c r="H2629" s="6">
        <f t="shared" si="3"/>
        <v>1.194955647</v>
      </c>
      <c r="I2629" s="5" t="b">
        <f t="shared" si="4"/>
        <v>0</v>
      </c>
      <c r="J2629" s="48">
        <f t="shared" si="5"/>
        <v>0</v>
      </c>
      <c r="K2629" s="4">
        <f t="shared" si="6"/>
        <v>26</v>
      </c>
      <c r="L2629" s="7">
        <f t="shared" si="7"/>
        <v>0.001392919466</v>
      </c>
      <c r="M2629" s="50" t="b">
        <f t="shared" si="8"/>
        <v>0</v>
      </c>
      <c r="N2629" s="50" t="b">
        <f t="shared" si="9"/>
        <v>0</v>
      </c>
      <c r="O2629" s="50">
        <f t="shared" si="10"/>
        <v>-1</v>
      </c>
      <c r="P2629" s="4">
        <f t="shared" si="40"/>
        <v>784550</v>
      </c>
      <c r="Q2629" s="21">
        <f t="shared" si="31"/>
        <v>-10</v>
      </c>
      <c r="V2629" s="52"/>
      <c r="W2629" s="53" t="str">
        <f t="shared" si="33"/>
        <v/>
      </c>
      <c r="AE2629" s="16"/>
      <c r="AF2629" s="17" t="str">
        <f t="shared" si="30"/>
        <v>#VALUE!</v>
      </c>
      <c r="AG2629" s="17" t="str">
        <f t="shared" si="22"/>
        <v>#N/A</v>
      </c>
      <c r="AH2629" s="17" t="str">
        <f t="shared" si="23"/>
        <v>#N/A</v>
      </c>
      <c r="AI2629" s="34">
        <f t="shared" si="24"/>
        <v>1</v>
      </c>
      <c r="AJ2629" s="18">
        <f t="shared" si="25"/>
        <v>7514.433</v>
      </c>
      <c r="AK2629" s="18">
        <f t="shared" si="26"/>
        <v>7305.69875</v>
      </c>
      <c r="AL2629" s="18">
        <f t="shared" si="27"/>
        <v>7096.9645</v>
      </c>
    </row>
    <row r="2630" ht="12.75" customHeight="1">
      <c r="A2630" s="1">
        <v>41556.0</v>
      </c>
      <c r="B2630" s="2">
        <v>853.04</v>
      </c>
      <c r="C2630" s="3">
        <v>8344.73</v>
      </c>
      <c r="D2630" s="2">
        <v>8335.0</v>
      </c>
      <c r="E2630" s="4"/>
      <c r="F2630" s="5">
        <f t="shared" si="1"/>
        <v>925.968</v>
      </c>
      <c r="G2630" s="6">
        <f t="shared" si="2"/>
        <v>1.028972525</v>
      </c>
      <c r="H2630" s="6">
        <f t="shared" si="3"/>
        <v>1.453981332</v>
      </c>
      <c r="I2630" s="5" t="b">
        <f t="shared" si="4"/>
        <v>0</v>
      </c>
      <c r="J2630" s="48">
        <f t="shared" si="5"/>
        <v>0</v>
      </c>
      <c r="K2630" s="4">
        <f t="shared" si="6"/>
        <v>-39</v>
      </c>
      <c r="L2630" s="7">
        <f t="shared" si="7"/>
        <v>-0.001166005371</v>
      </c>
      <c r="M2630" s="50" t="b">
        <f t="shared" si="8"/>
        <v>0</v>
      </c>
      <c r="N2630" s="50" t="b">
        <f t="shared" si="9"/>
        <v>0</v>
      </c>
      <c r="O2630" s="50">
        <f t="shared" si="10"/>
        <v>1</v>
      </c>
      <c r="P2630" s="4">
        <f t="shared" si="40"/>
        <v>771550</v>
      </c>
      <c r="Q2630" s="21">
        <f t="shared" si="31"/>
        <v>10</v>
      </c>
      <c r="V2630" s="52"/>
      <c r="W2630" s="53" t="str">
        <f t="shared" si="33"/>
        <v/>
      </c>
      <c r="AE2630" s="16"/>
      <c r="AF2630" s="17" t="str">
        <f t="shared" si="30"/>
        <v>#VALUE!</v>
      </c>
      <c r="AG2630" s="17" t="str">
        <f t="shared" si="22"/>
        <v>#N/A</v>
      </c>
      <c r="AH2630" s="17" t="str">
        <f t="shared" si="23"/>
        <v>#N/A</v>
      </c>
      <c r="AI2630" s="34">
        <f t="shared" si="24"/>
        <v>1</v>
      </c>
      <c r="AJ2630" s="18">
        <f t="shared" si="25"/>
        <v>7510.257</v>
      </c>
      <c r="AK2630" s="18">
        <f t="shared" si="26"/>
        <v>7301.63875</v>
      </c>
      <c r="AL2630" s="18">
        <f t="shared" si="27"/>
        <v>7093.0205</v>
      </c>
    </row>
    <row r="2631" ht="12.75" customHeight="1">
      <c r="A2631" s="1">
        <v>41555.0</v>
      </c>
      <c r="B2631" s="2">
        <v>830.4</v>
      </c>
      <c r="C2631" s="3">
        <v>8375.65</v>
      </c>
      <c r="D2631" s="2">
        <v>8374.0</v>
      </c>
      <c r="E2631" s="4"/>
      <c r="F2631" s="5">
        <f t="shared" si="1"/>
        <v>912.4</v>
      </c>
      <c r="G2631" s="6">
        <f t="shared" si="2"/>
        <v>1.032976378</v>
      </c>
      <c r="H2631" s="6">
        <f t="shared" si="3"/>
        <v>1.455095627</v>
      </c>
      <c r="I2631" s="5" t="b">
        <f t="shared" si="4"/>
        <v>0</v>
      </c>
      <c r="J2631" s="48">
        <f t="shared" si="5"/>
        <v>0</v>
      </c>
      <c r="K2631" s="4">
        <f t="shared" si="6"/>
        <v>48</v>
      </c>
      <c r="L2631" s="7">
        <f t="shared" si="7"/>
        <v>-0.0001969996358</v>
      </c>
      <c r="M2631" s="50" t="b">
        <f t="shared" si="8"/>
        <v>0</v>
      </c>
      <c r="N2631" s="50" t="b">
        <f t="shared" si="9"/>
        <v>0</v>
      </c>
      <c r="O2631" s="50">
        <f t="shared" si="10"/>
        <v>1</v>
      </c>
      <c r="P2631" s="4">
        <f t="shared" si="40"/>
        <v>791050</v>
      </c>
      <c r="Q2631" s="21">
        <f t="shared" si="31"/>
        <v>10</v>
      </c>
      <c r="V2631" s="52"/>
      <c r="W2631" s="53" t="str">
        <f t="shared" si="33"/>
        <v/>
      </c>
      <c r="AE2631" s="16"/>
      <c r="AF2631" s="17" t="str">
        <f t="shared" si="30"/>
        <v>#VALUE!</v>
      </c>
      <c r="AG2631" s="17" t="str">
        <f t="shared" si="22"/>
        <v>#N/A</v>
      </c>
      <c r="AH2631" s="17" t="str">
        <f t="shared" si="23"/>
        <v>#N/A</v>
      </c>
      <c r="AI2631" s="34">
        <f t="shared" si="24"/>
        <v>1</v>
      </c>
      <c r="AJ2631" s="18">
        <f t="shared" si="25"/>
        <v>7538.085</v>
      </c>
      <c r="AK2631" s="18">
        <f t="shared" si="26"/>
        <v>7328.69375</v>
      </c>
      <c r="AL2631" s="18">
        <f t="shared" si="27"/>
        <v>7119.3025</v>
      </c>
    </row>
    <row r="2632" ht="12.75" customHeight="1">
      <c r="A2632" s="1">
        <v>41554.0</v>
      </c>
      <c r="B2632" s="2">
        <v>893.27</v>
      </c>
      <c r="C2632" s="3">
        <v>8333.66</v>
      </c>
      <c r="D2632" s="2">
        <v>8326.0</v>
      </c>
      <c r="E2632" s="4"/>
      <c r="F2632" s="5">
        <f t="shared" si="1"/>
        <v>879.452</v>
      </c>
      <c r="G2632" s="6">
        <f t="shared" si="2"/>
        <v>1.028125618</v>
      </c>
      <c r="H2632" s="6">
        <f t="shared" si="3"/>
        <v>1.453952292</v>
      </c>
      <c r="I2632" s="5" t="b">
        <f t="shared" si="4"/>
        <v>0</v>
      </c>
      <c r="J2632" s="48">
        <f t="shared" si="5"/>
        <v>0</v>
      </c>
      <c r="K2632" s="4">
        <f t="shared" si="6"/>
        <v>-40</v>
      </c>
      <c r="L2632" s="7">
        <f t="shared" si="7"/>
        <v>-0.0009191639688</v>
      </c>
      <c r="M2632" s="50" t="b">
        <f t="shared" si="8"/>
        <v>0</v>
      </c>
      <c r="N2632" s="50" t="b">
        <f t="shared" si="9"/>
        <v>0</v>
      </c>
      <c r="O2632" s="50">
        <f t="shared" si="10"/>
        <v>1</v>
      </c>
      <c r="P2632" s="4">
        <f t="shared" si="40"/>
        <v>767050</v>
      </c>
      <c r="Q2632" s="21">
        <f t="shared" si="31"/>
        <v>10</v>
      </c>
      <c r="V2632" s="52"/>
      <c r="W2632" s="53" t="str">
        <f t="shared" si="33"/>
        <v/>
      </c>
      <c r="AE2632" s="16"/>
      <c r="AF2632" s="17" t="str">
        <f t="shared" si="30"/>
        <v>#VALUE!</v>
      </c>
      <c r="AG2632" s="17" t="str">
        <f t="shared" si="22"/>
        <v>#N/A</v>
      </c>
      <c r="AH2632" s="17" t="str">
        <f t="shared" si="23"/>
        <v>#N/A</v>
      </c>
      <c r="AI2632" s="34">
        <f t="shared" si="24"/>
        <v>1</v>
      </c>
      <c r="AJ2632" s="18">
        <f t="shared" si="25"/>
        <v>7500.294</v>
      </c>
      <c r="AK2632" s="18">
        <f t="shared" si="26"/>
        <v>7291.9525</v>
      </c>
      <c r="AL2632" s="18">
        <f t="shared" si="27"/>
        <v>7083.611</v>
      </c>
    </row>
    <row r="2633" ht="12.75" customHeight="1">
      <c r="A2633" s="1">
        <v>41551.0</v>
      </c>
      <c r="B2633" s="2">
        <v>912.66</v>
      </c>
      <c r="C2633" s="3">
        <v>8364.55</v>
      </c>
      <c r="D2633" s="2">
        <v>8366.0</v>
      </c>
      <c r="E2633" s="4"/>
      <c r="F2633" s="5">
        <f t="shared" si="1"/>
        <v>837.79</v>
      </c>
      <c r="G2633" s="6">
        <f t="shared" si="2"/>
        <v>1.032263646</v>
      </c>
      <c r="H2633" s="6">
        <f t="shared" si="3"/>
        <v>1.448113509</v>
      </c>
      <c r="I2633" s="5" t="b">
        <f t="shared" si="4"/>
        <v>0</v>
      </c>
      <c r="J2633" s="48">
        <f t="shared" si="5"/>
        <v>0</v>
      </c>
      <c r="K2633" s="4">
        <f t="shared" si="6"/>
        <v>-12</v>
      </c>
      <c r="L2633" s="7">
        <f t="shared" si="7"/>
        <v>0.0001733506285</v>
      </c>
      <c r="M2633" s="50" t="b">
        <f t="shared" si="8"/>
        <v>0</v>
      </c>
      <c r="N2633" s="50" t="b">
        <f t="shared" si="9"/>
        <v>0</v>
      </c>
      <c r="O2633" s="50">
        <f t="shared" si="10"/>
        <v>1</v>
      </c>
      <c r="P2633" s="4">
        <f t="shared" si="40"/>
        <v>787050</v>
      </c>
      <c r="Q2633" s="21">
        <f t="shared" si="31"/>
        <v>10</v>
      </c>
      <c r="V2633" s="52"/>
      <c r="W2633" s="53" t="str">
        <f t="shared" si="33"/>
        <v/>
      </c>
      <c r="AE2633" s="16"/>
      <c r="AF2633" s="17" t="str">
        <f t="shared" si="30"/>
        <v>#VALUE!</v>
      </c>
      <c r="AG2633" s="17" t="str">
        <f t="shared" si="22"/>
        <v>#N/A</v>
      </c>
      <c r="AH2633" s="17" t="str">
        <f t="shared" si="23"/>
        <v>#N/A</v>
      </c>
      <c r="AI2633" s="34">
        <f t="shared" si="24"/>
        <v>1</v>
      </c>
      <c r="AJ2633" s="18">
        <f t="shared" si="25"/>
        <v>7528.095</v>
      </c>
      <c r="AK2633" s="18">
        <f t="shared" si="26"/>
        <v>7318.98125</v>
      </c>
      <c r="AL2633" s="18">
        <f t="shared" si="27"/>
        <v>7109.8675</v>
      </c>
    </row>
    <row r="2634" ht="12.75" customHeight="1">
      <c r="A2634" s="1">
        <v>41550.0</v>
      </c>
      <c r="B2634" s="2">
        <v>1140.47</v>
      </c>
      <c r="C2634" s="3">
        <v>8359.02</v>
      </c>
      <c r="D2634" s="2">
        <v>8378.0</v>
      </c>
      <c r="E2634" s="4"/>
      <c r="F2634" s="5">
        <f t="shared" si="1"/>
        <v>803.166</v>
      </c>
      <c r="G2634" s="6">
        <f t="shared" si="2"/>
        <v>1.032330427</v>
      </c>
      <c r="H2634" s="6">
        <f t="shared" si="3"/>
        <v>1.449947525</v>
      </c>
      <c r="I2634" s="5" t="b">
        <f t="shared" si="4"/>
        <v>0</v>
      </c>
      <c r="J2634" s="48">
        <f t="shared" si="5"/>
        <v>0</v>
      </c>
      <c r="K2634" s="4">
        <f t="shared" si="6"/>
        <v>221</v>
      </c>
      <c r="L2634" s="7">
        <f t="shared" si="7"/>
        <v>0.002270601099</v>
      </c>
      <c r="M2634" s="50" t="b">
        <f t="shared" si="8"/>
        <v>0</v>
      </c>
      <c r="N2634" s="50" t="b">
        <f t="shared" si="9"/>
        <v>0</v>
      </c>
      <c r="O2634" s="50">
        <f t="shared" si="10"/>
        <v>-1</v>
      </c>
      <c r="P2634" s="4">
        <f t="shared" si="40"/>
        <v>781050</v>
      </c>
      <c r="Q2634" s="21">
        <f t="shared" si="31"/>
        <v>-10</v>
      </c>
      <c r="V2634" s="52"/>
      <c r="W2634" s="53" t="str">
        <f t="shared" si="33"/>
        <v/>
      </c>
      <c r="AE2634" s="16"/>
      <c r="AF2634" s="17" t="str">
        <f t="shared" si="30"/>
        <v>#VALUE!</v>
      </c>
      <c r="AG2634" s="17" t="str">
        <f t="shared" si="22"/>
        <v>#N/A</v>
      </c>
      <c r="AH2634" s="17" t="str">
        <f t="shared" si="23"/>
        <v>#N/A</v>
      </c>
      <c r="AI2634" s="34">
        <f t="shared" si="24"/>
        <v>1</v>
      </c>
      <c r="AJ2634" s="18">
        <f t="shared" si="25"/>
        <v>7523.118</v>
      </c>
      <c r="AK2634" s="18">
        <f t="shared" si="26"/>
        <v>7314.1425</v>
      </c>
      <c r="AL2634" s="18">
        <f t="shared" si="27"/>
        <v>7105.167</v>
      </c>
    </row>
    <row r="2635" ht="12.75" customHeight="1">
      <c r="A2635" s="1">
        <v>41549.0</v>
      </c>
      <c r="B2635" s="2">
        <v>785.2</v>
      </c>
      <c r="C2635" s="3">
        <v>8216.52</v>
      </c>
      <c r="D2635" s="2">
        <v>8157.0</v>
      </c>
      <c r="E2635" s="4"/>
      <c r="F2635" s="5">
        <f t="shared" si="1"/>
        <v>718.37</v>
      </c>
      <c r="G2635" s="6">
        <f t="shared" si="2"/>
        <v>1.015542528</v>
      </c>
      <c r="H2635" s="6">
        <f t="shared" si="3"/>
        <v>1.007107168</v>
      </c>
      <c r="I2635" s="5" t="b">
        <f t="shared" si="4"/>
        <v>0</v>
      </c>
      <c r="J2635" s="48">
        <f t="shared" si="5"/>
        <v>0</v>
      </c>
      <c r="K2635" s="4">
        <f t="shared" si="6"/>
        <v>7</v>
      </c>
      <c r="L2635" s="7">
        <f t="shared" si="7"/>
        <v>-0.007243942691</v>
      </c>
      <c r="M2635" s="50" t="b">
        <f t="shared" si="8"/>
        <v>0</v>
      </c>
      <c r="N2635" s="50" t="b">
        <f t="shared" si="9"/>
        <v>0</v>
      </c>
      <c r="O2635" s="50">
        <f t="shared" si="10"/>
        <v>1</v>
      </c>
      <c r="P2635" s="4">
        <f t="shared" si="40"/>
        <v>681600</v>
      </c>
      <c r="Q2635" s="21">
        <f t="shared" si="31"/>
        <v>9</v>
      </c>
      <c r="V2635" s="52"/>
      <c r="W2635" s="53" t="str">
        <f t="shared" si="33"/>
        <v/>
      </c>
      <c r="AE2635" s="16"/>
      <c r="AF2635" s="17" t="str">
        <f t="shared" si="30"/>
        <v>#VALUE!</v>
      </c>
      <c r="AG2635" s="17" t="str">
        <f t="shared" si="22"/>
        <v>#N/A</v>
      </c>
      <c r="AH2635" s="17" t="str">
        <f t="shared" si="23"/>
        <v>#N/A</v>
      </c>
      <c r="AI2635" s="34">
        <f t="shared" si="24"/>
        <v>1</v>
      </c>
      <c r="AJ2635" s="18">
        <f t="shared" si="25"/>
        <v>7394.868</v>
      </c>
      <c r="AK2635" s="18">
        <f t="shared" si="26"/>
        <v>7189.455</v>
      </c>
      <c r="AL2635" s="18">
        <f t="shared" si="27"/>
        <v>6984.042</v>
      </c>
    </row>
    <row r="2636" ht="12.75" customHeight="1">
      <c r="A2636" s="1">
        <v>41548.0</v>
      </c>
      <c r="B2636" s="2">
        <v>665.66</v>
      </c>
      <c r="C2636" s="3">
        <v>8187.02</v>
      </c>
      <c r="D2636" s="2">
        <v>8150.0</v>
      </c>
      <c r="E2636" s="4"/>
      <c r="F2636" s="5">
        <f t="shared" si="1"/>
        <v>711.192</v>
      </c>
      <c r="G2636" s="6">
        <f t="shared" si="2"/>
        <v>1.012585115</v>
      </c>
      <c r="H2636" s="6">
        <f t="shared" si="3"/>
        <v>0.9623779009</v>
      </c>
      <c r="I2636" s="5" t="b">
        <f t="shared" si="4"/>
        <v>0</v>
      </c>
      <c r="J2636" s="48">
        <f t="shared" si="5"/>
        <v>0</v>
      </c>
      <c r="K2636" s="4">
        <f t="shared" si="6"/>
        <v>30</v>
      </c>
      <c r="L2636" s="7">
        <f t="shared" si="7"/>
        <v>-0.004521791812</v>
      </c>
      <c r="M2636" s="50" t="b">
        <f t="shared" si="8"/>
        <v>0</v>
      </c>
      <c r="N2636" s="50" t="b">
        <f t="shared" si="9"/>
        <v>0</v>
      </c>
      <c r="O2636" s="50">
        <f t="shared" si="10"/>
        <v>1</v>
      </c>
      <c r="P2636" s="4">
        <f t="shared" si="40"/>
        <v>678450</v>
      </c>
      <c r="Q2636" s="21">
        <f t="shared" si="31"/>
        <v>9</v>
      </c>
      <c r="V2636" s="52"/>
      <c r="W2636" s="53" t="str">
        <f t="shared" si="33"/>
        <v/>
      </c>
      <c r="AE2636" s="16"/>
      <c r="AF2636" s="17" t="str">
        <f t="shared" si="30"/>
        <v>#VALUE!</v>
      </c>
      <c r="AG2636" s="17" t="str">
        <f t="shared" si="22"/>
        <v>#N/A</v>
      </c>
      <c r="AH2636" s="17" t="str">
        <f t="shared" si="23"/>
        <v>#N/A</v>
      </c>
      <c r="AI2636" s="34">
        <f t="shared" si="24"/>
        <v>1</v>
      </c>
      <c r="AJ2636" s="18">
        <f t="shared" si="25"/>
        <v>7368.318</v>
      </c>
      <c r="AK2636" s="18">
        <f t="shared" si="26"/>
        <v>7163.6425</v>
      </c>
      <c r="AL2636" s="18">
        <f t="shared" si="27"/>
        <v>6958.967</v>
      </c>
    </row>
    <row r="2637" ht="12.75" customHeight="1">
      <c r="A2637" s="1">
        <v>41547.0</v>
      </c>
      <c r="B2637" s="2">
        <v>684.96</v>
      </c>
      <c r="C2637" s="3">
        <v>8173.87</v>
      </c>
      <c r="D2637" s="2">
        <v>8120.0</v>
      </c>
      <c r="E2637" s="4"/>
      <c r="F2637" s="5">
        <f t="shared" si="1"/>
        <v>738.498</v>
      </c>
      <c r="G2637" s="6">
        <f t="shared" si="2"/>
        <v>1.011344795</v>
      </c>
      <c r="H2637" s="6">
        <f t="shared" si="3"/>
        <v>1.027924652</v>
      </c>
      <c r="I2637" s="5" t="b">
        <f t="shared" si="4"/>
        <v>0</v>
      </c>
      <c r="J2637" s="48">
        <f t="shared" si="5"/>
        <v>0</v>
      </c>
      <c r="K2637" s="4">
        <f t="shared" si="6"/>
        <v>-63</v>
      </c>
      <c r="L2637" s="7">
        <f t="shared" si="7"/>
        <v>-0.006590513429</v>
      </c>
      <c r="M2637" s="50" t="b">
        <f t="shared" si="8"/>
        <v>0</v>
      </c>
      <c r="N2637" s="50" t="b">
        <f t="shared" si="9"/>
        <v>0</v>
      </c>
      <c r="O2637" s="50">
        <f t="shared" si="10"/>
        <v>1</v>
      </c>
      <c r="P2637" s="4">
        <f t="shared" si="40"/>
        <v>664950</v>
      </c>
      <c r="Q2637" s="21">
        <f t="shared" si="31"/>
        <v>9</v>
      </c>
      <c r="V2637" s="52"/>
      <c r="W2637" s="53" t="str">
        <f t="shared" si="33"/>
        <v/>
      </c>
      <c r="AE2637" s="16"/>
      <c r="AF2637" s="17" t="str">
        <f t="shared" si="30"/>
        <v>#VALUE!</v>
      </c>
      <c r="AG2637" s="17" t="str">
        <f t="shared" si="22"/>
        <v>#N/A</v>
      </c>
      <c r="AH2637" s="17" t="str">
        <f t="shared" si="23"/>
        <v>#N/A</v>
      </c>
      <c r="AI2637" s="34">
        <f t="shared" si="24"/>
        <v>1</v>
      </c>
      <c r="AJ2637" s="18">
        <f t="shared" si="25"/>
        <v>7356.483</v>
      </c>
      <c r="AK2637" s="18">
        <f t="shared" si="26"/>
        <v>7152.13625</v>
      </c>
      <c r="AL2637" s="18">
        <f t="shared" si="27"/>
        <v>6947.7895</v>
      </c>
    </row>
    <row r="2638" ht="12.75" customHeight="1">
      <c r="A2638" s="1">
        <v>41544.0</v>
      </c>
      <c r="B2638" s="2">
        <v>739.54</v>
      </c>
      <c r="C2638" s="3">
        <v>8230.68</v>
      </c>
      <c r="D2638" s="2">
        <v>8183.0</v>
      </c>
      <c r="E2638" s="4"/>
      <c r="F2638" s="5">
        <f t="shared" si="1"/>
        <v>772.086</v>
      </c>
      <c r="G2638" s="6">
        <f t="shared" si="2"/>
        <v>1.018962506</v>
      </c>
      <c r="H2638" s="6">
        <f t="shared" si="3"/>
        <v>1.092500698</v>
      </c>
      <c r="I2638" s="5" t="b">
        <f t="shared" si="4"/>
        <v>0</v>
      </c>
      <c r="J2638" s="48">
        <f t="shared" si="5"/>
        <v>0</v>
      </c>
      <c r="K2638" s="4">
        <f t="shared" si="6"/>
        <v>0</v>
      </c>
      <c r="L2638" s="7">
        <f t="shared" si="7"/>
        <v>-0.005792959998</v>
      </c>
      <c r="M2638" s="50" t="b">
        <f t="shared" si="8"/>
        <v>0</v>
      </c>
      <c r="N2638" s="50" t="b">
        <f t="shared" si="9"/>
        <v>0</v>
      </c>
      <c r="O2638" s="50">
        <f t="shared" si="10"/>
        <v>1</v>
      </c>
      <c r="P2638" s="4">
        <f t="shared" si="40"/>
        <v>693300</v>
      </c>
      <c r="Q2638" s="21">
        <f t="shared" si="31"/>
        <v>9</v>
      </c>
      <c r="V2638" s="52"/>
      <c r="W2638" s="53" t="str">
        <f t="shared" si="33"/>
        <v/>
      </c>
      <c r="AE2638" s="16"/>
      <c r="AF2638" s="17" t="str">
        <f t="shared" si="30"/>
        <v>#VALUE!</v>
      </c>
      <c r="AG2638" s="17" t="str">
        <f t="shared" si="22"/>
        <v>#N/A</v>
      </c>
      <c r="AH2638" s="17" t="str">
        <f t="shared" si="23"/>
        <v>#N/A</v>
      </c>
      <c r="AI2638" s="34">
        <f t="shared" si="24"/>
        <v>1</v>
      </c>
      <c r="AJ2638" s="18">
        <f t="shared" si="25"/>
        <v>7407.612</v>
      </c>
      <c r="AK2638" s="18">
        <f t="shared" si="26"/>
        <v>7201.845</v>
      </c>
      <c r="AL2638" s="18">
        <f t="shared" si="27"/>
        <v>6996.078</v>
      </c>
    </row>
    <row r="2639" ht="12.75" customHeight="1">
      <c r="A2639" s="1">
        <v>41543.0</v>
      </c>
      <c r="B2639" s="2">
        <v>716.49</v>
      </c>
      <c r="C2639" s="3">
        <v>8184.68</v>
      </c>
      <c r="D2639" s="2">
        <v>8183.0</v>
      </c>
      <c r="E2639" s="4"/>
      <c r="F2639" s="5">
        <f t="shared" si="1"/>
        <v>770.218</v>
      </c>
      <c r="G2639" s="6">
        <f t="shared" si="2"/>
        <v>1.013935604</v>
      </c>
      <c r="H2639" s="6">
        <f t="shared" si="3"/>
        <v>1.090055581</v>
      </c>
      <c r="I2639" s="5" t="b">
        <f t="shared" si="4"/>
        <v>0</v>
      </c>
      <c r="J2639" s="48">
        <f t="shared" si="5"/>
        <v>0</v>
      </c>
      <c r="K2639" s="4">
        <f t="shared" si="6"/>
        <v>-50</v>
      </c>
      <c r="L2639" s="7">
        <f t="shared" si="7"/>
        <v>-0.0002052615374</v>
      </c>
      <c r="M2639" s="50" t="b">
        <f t="shared" si="8"/>
        <v>0</v>
      </c>
      <c r="N2639" s="50" t="b">
        <f t="shared" si="9"/>
        <v>0</v>
      </c>
      <c r="O2639" s="50">
        <f t="shared" si="10"/>
        <v>-1</v>
      </c>
      <c r="P2639" s="4">
        <f t="shared" si="40"/>
        <v>693300</v>
      </c>
      <c r="Q2639" s="21">
        <f t="shared" si="31"/>
        <v>-9</v>
      </c>
      <c r="V2639" s="52"/>
      <c r="W2639" s="53" t="str">
        <f t="shared" si="33"/>
        <v/>
      </c>
      <c r="AE2639" s="16"/>
      <c r="AF2639" s="17" t="str">
        <f t="shared" si="30"/>
        <v>#VALUE!</v>
      </c>
      <c r="AG2639" s="17" t="str">
        <f t="shared" si="22"/>
        <v>#N/A</v>
      </c>
      <c r="AH2639" s="17" t="str">
        <f t="shared" si="23"/>
        <v>#N/A</v>
      </c>
      <c r="AI2639" s="34">
        <f t="shared" si="24"/>
        <v>1</v>
      </c>
      <c r="AJ2639" s="18">
        <f t="shared" si="25"/>
        <v>7366.212</v>
      </c>
      <c r="AK2639" s="18">
        <f t="shared" si="26"/>
        <v>7161.595</v>
      </c>
      <c r="AL2639" s="18">
        <f t="shared" si="27"/>
        <v>6956.978</v>
      </c>
    </row>
    <row r="2640" ht="12.75" customHeight="1">
      <c r="A2640" s="1">
        <v>41542.0</v>
      </c>
      <c r="B2640" s="2">
        <v>749.31</v>
      </c>
      <c r="C2640" s="3">
        <v>8283.9</v>
      </c>
      <c r="D2640" s="2">
        <v>8233.0</v>
      </c>
      <c r="E2640" s="4"/>
      <c r="F2640" s="5">
        <f t="shared" si="1"/>
        <v>760.244</v>
      </c>
      <c r="G2640" s="6">
        <f t="shared" si="2"/>
        <v>1.026585019</v>
      </c>
      <c r="H2640" s="6">
        <f t="shared" si="3"/>
        <v>1.08967399</v>
      </c>
      <c r="I2640" s="5" t="b">
        <f t="shared" si="4"/>
        <v>0</v>
      </c>
      <c r="J2640" s="48">
        <f t="shared" si="5"/>
        <v>0</v>
      </c>
      <c r="K2640" s="4">
        <f t="shared" si="6"/>
        <v>-35</v>
      </c>
      <c r="L2640" s="7">
        <f t="shared" si="7"/>
        <v>-0.006144448871</v>
      </c>
      <c r="M2640" s="50" t="b">
        <f t="shared" si="8"/>
        <v>0</v>
      </c>
      <c r="N2640" s="50" t="b">
        <f t="shared" si="9"/>
        <v>0</v>
      </c>
      <c r="O2640" s="50">
        <f t="shared" si="10"/>
        <v>1</v>
      </c>
      <c r="P2640" s="4">
        <f t="shared" si="40"/>
        <v>715800</v>
      </c>
      <c r="Q2640" s="21">
        <f t="shared" si="31"/>
        <v>9</v>
      </c>
      <c r="V2640" s="52"/>
      <c r="W2640" s="53" t="str">
        <f t="shared" si="33"/>
        <v/>
      </c>
      <c r="AE2640" s="16"/>
      <c r="AF2640" s="17" t="str">
        <f t="shared" si="30"/>
        <v>#VALUE!</v>
      </c>
      <c r="AG2640" s="17" t="str">
        <f t="shared" si="22"/>
        <v>#N/A</v>
      </c>
      <c r="AH2640" s="17" t="str">
        <f t="shared" si="23"/>
        <v>#N/A</v>
      </c>
      <c r="AI2640" s="34">
        <f t="shared" si="24"/>
        <v>1</v>
      </c>
      <c r="AJ2640" s="18">
        <f t="shared" si="25"/>
        <v>7455.51</v>
      </c>
      <c r="AK2640" s="18">
        <f t="shared" si="26"/>
        <v>7248.4125</v>
      </c>
      <c r="AL2640" s="18">
        <f t="shared" si="27"/>
        <v>7041.315</v>
      </c>
    </row>
    <row r="2641" ht="12.75" customHeight="1">
      <c r="A2641" s="1">
        <v>41541.0</v>
      </c>
      <c r="B2641" s="2">
        <v>802.19</v>
      </c>
      <c r="C2641" s="3">
        <v>8299.12</v>
      </c>
      <c r="D2641" s="2">
        <v>8268.0</v>
      </c>
      <c r="E2641" s="4"/>
      <c r="F2641" s="5">
        <f t="shared" si="1"/>
        <v>762.938</v>
      </c>
      <c r="G2641" s="6">
        <f t="shared" si="2"/>
        <v>1.028998028</v>
      </c>
      <c r="H2641" s="6">
        <f t="shared" si="3"/>
        <v>1.08897765</v>
      </c>
      <c r="I2641" s="5" t="b">
        <f t="shared" si="4"/>
        <v>0</v>
      </c>
      <c r="J2641" s="48">
        <f t="shared" si="5"/>
        <v>0</v>
      </c>
      <c r="K2641" s="4">
        <f t="shared" si="6"/>
        <v>12</v>
      </c>
      <c r="L2641" s="7">
        <f t="shared" si="7"/>
        <v>-0.003749795159</v>
      </c>
      <c r="M2641" s="50" t="b">
        <f t="shared" si="8"/>
        <v>0</v>
      </c>
      <c r="N2641" s="50" t="b">
        <f t="shared" si="9"/>
        <v>0</v>
      </c>
      <c r="O2641" s="50">
        <f t="shared" si="10"/>
        <v>1</v>
      </c>
      <c r="P2641" s="4">
        <f t="shared" si="40"/>
        <v>731550</v>
      </c>
      <c r="Q2641" s="21">
        <f t="shared" si="31"/>
        <v>9</v>
      </c>
      <c r="V2641" s="52"/>
      <c r="W2641" s="53" t="str">
        <f t="shared" si="33"/>
        <v/>
      </c>
      <c r="AE2641" s="16"/>
      <c r="AF2641" s="17" t="str">
        <f t="shared" si="30"/>
        <v>#VALUE!</v>
      </c>
      <c r="AG2641" s="17" t="str">
        <f t="shared" si="22"/>
        <v>#N/A</v>
      </c>
      <c r="AH2641" s="17" t="str">
        <f t="shared" si="23"/>
        <v>#N/A</v>
      </c>
      <c r="AI2641" s="34">
        <f t="shared" si="24"/>
        <v>1</v>
      </c>
      <c r="AJ2641" s="18">
        <f t="shared" si="25"/>
        <v>7469.208</v>
      </c>
      <c r="AK2641" s="18">
        <f t="shared" si="26"/>
        <v>7261.73</v>
      </c>
      <c r="AL2641" s="18">
        <f t="shared" si="27"/>
        <v>7054.252</v>
      </c>
    </row>
    <row r="2642" ht="12.75" customHeight="1">
      <c r="A2642" s="1">
        <v>41540.0</v>
      </c>
      <c r="B2642" s="2">
        <v>852.9</v>
      </c>
      <c r="C2642" s="3">
        <v>8292.83</v>
      </c>
      <c r="D2642" s="2">
        <v>8256.0</v>
      </c>
      <c r="E2642" s="4"/>
      <c r="F2642" s="5">
        <f t="shared" si="1"/>
        <v>679.61</v>
      </c>
      <c r="G2642" s="6">
        <f t="shared" si="2"/>
        <v>1.02872177</v>
      </c>
      <c r="H2642" s="6">
        <f t="shared" si="3"/>
        <v>1.086376645</v>
      </c>
      <c r="I2642" s="5" t="b">
        <f t="shared" si="4"/>
        <v>0</v>
      </c>
      <c r="J2642" s="48">
        <f t="shared" si="5"/>
        <v>0</v>
      </c>
      <c r="K2642" s="4">
        <f t="shared" si="6"/>
        <v>18</v>
      </c>
      <c r="L2642" s="7">
        <f t="shared" si="7"/>
        <v>-0.00444118594</v>
      </c>
      <c r="M2642" s="50" t="b">
        <f t="shared" si="8"/>
        <v>0</v>
      </c>
      <c r="N2642" s="50" t="b">
        <f t="shared" si="9"/>
        <v>0</v>
      </c>
      <c r="O2642" s="50">
        <f t="shared" si="10"/>
        <v>1</v>
      </c>
      <c r="P2642" s="4">
        <f t="shared" si="40"/>
        <v>726150</v>
      </c>
      <c r="Q2642" s="21">
        <f t="shared" si="31"/>
        <v>9</v>
      </c>
      <c r="V2642" s="52"/>
      <c r="W2642" s="53" t="str">
        <f t="shared" si="33"/>
        <v/>
      </c>
      <c r="AE2642" s="16"/>
      <c r="AF2642" s="17" t="str">
        <f t="shared" si="30"/>
        <v>#VALUE!</v>
      </c>
      <c r="AG2642" s="17" t="str">
        <f t="shared" si="22"/>
        <v>#N/A</v>
      </c>
      <c r="AH2642" s="17" t="str">
        <f t="shared" si="23"/>
        <v>#N/A</v>
      </c>
      <c r="AI2642" s="34">
        <f t="shared" si="24"/>
        <v>1</v>
      </c>
      <c r="AJ2642" s="18">
        <f t="shared" si="25"/>
        <v>7463.547</v>
      </c>
      <c r="AK2642" s="18">
        <f t="shared" si="26"/>
        <v>7256.22625</v>
      </c>
      <c r="AL2642" s="18">
        <f t="shared" si="27"/>
        <v>7048.9055</v>
      </c>
    </row>
    <row r="2643" ht="12.75" customHeight="1">
      <c r="A2643" s="1">
        <v>41535.0</v>
      </c>
      <c r="B2643" s="2">
        <v>730.2</v>
      </c>
      <c r="C2643" s="3">
        <v>8209.18</v>
      </c>
      <c r="D2643" s="2">
        <v>8238.0</v>
      </c>
      <c r="E2643" s="4"/>
      <c r="F2643" s="5">
        <f t="shared" si="1"/>
        <v>638.554</v>
      </c>
      <c r="G2643" s="6">
        <f t="shared" si="2"/>
        <v>1.019206723</v>
      </c>
      <c r="H2643" s="6">
        <f t="shared" si="3"/>
        <v>0.9712383423</v>
      </c>
      <c r="I2643" s="5" t="b">
        <f t="shared" si="4"/>
        <v>0</v>
      </c>
      <c r="J2643" s="48">
        <f t="shared" si="5"/>
        <v>0</v>
      </c>
      <c r="K2643" s="4">
        <f t="shared" si="6"/>
        <v>-2</v>
      </c>
      <c r="L2643" s="7">
        <f t="shared" si="7"/>
        <v>0.003510703871</v>
      </c>
      <c r="M2643" s="50" t="b">
        <f t="shared" si="8"/>
        <v>0</v>
      </c>
      <c r="N2643" s="50" t="b">
        <f t="shared" si="9"/>
        <v>0</v>
      </c>
      <c r="O2643" s="50">
        <f t="shared" si="10"/>
        <v>-1</v>
      </c>
      <c r="P2643" s="4">
        <f t="shared" si="40"/>
        <v>734250</v>
      </c>
      <c r="Q2643" s="21">
        <f t="shared" si="31"/>
        <v>-9</v>
      </c>
      <c r="V2643" s="52"/>
      <c r="W2643" s="53" t="str">
        <f t="shared" si="33"/>
        <v/>
      </c>
      <c r="AE2643" s="16"/>
      <c r="AF2643" s="17" t="str">
        <f t="shared" si="30"/>
        <v>#VALUE!</v>
      </c>
      <c r="AG2643" s="17" t="str">
        <f t="shared" si="22"/>
        <v>#N/A</v>
      </c>
      <c r="AH2643" s="17" t="str">
        <f t="shared" si="23"/>
        <v>#N/A</v>
      </c>
      <c r="AI2643" s="34">
        <f t="shared" si="24"/>
        <v>1</v>
      </c>
      <c r="AJ2643" s="18">
        <f t="shared" si="25"/>
        <v>7388.262</v>
      </c>
      <c r="AK2643" s="18">
        <f t="shared" si="26"/>
        <v>7183.0325</v>
      </c>
      <c r="AL2643" s="18">
        <f t="shared" si="27"/>
        <v>6977.803</v>
      </c>
    </row>
    <row r="2644" ht="12.75" customHeight="1">
      <c r="A2644" s="1">
        <v>41534.0</v>
      </c>
      <c r="B2644" s="2">
        <v>666.62</v>
      </c>
      <c r="C2644" s="3">
        <v>8249.78</v>
      </c>
      <c r="D2644" s="2">
        <v>8240.0</v>
      </c>
      <c r="E2644" s="4"/>
      <c r="F2644" s="5">
        <f t="shared" si="1"/>
        <v>666.43</v>
      </c>
      <c r="G2644" s="6">
        <f t="shared" si="2"/>
        <v>1.025147625</v>
      </c>
      <c r="H2644" s="6">
        <f t="shared" si="3"/>
        <v>1.103149236</v>
      </c>
      <c r="I2644" s="5" t="b">
        <f t="shared" si="4"/>
        <v>0</v>
      </c>
      <c r="J2644" s="48">
        <f t="shared" si="5"/>
        <v>0</v>
      </c>
      <c r="K2644" s="4">
        <f t="shared" si="6"/>
        <v>-9</v>
      </c>
      <c r="L2644" s="7">
        <f t="shared" si="7"/>
        <v>-0.001185486158</v>
      </c>
      <c r="M2644" s="50" t="b">
        <f t="shared" si="8"/>
        <v>0</v>
      </c>
      <c r="N2644" s="50" t="b">
        <f t="shared" si="9"/>
        <v>0</v>
      </c>
      <c r="O2644" s="50">
        <f t="shared" si="10"/>
        <v>1</v>
      </c>
      <c r="P2644" s="4">
        <f t="shared" si="40"/>
        <v>735150</v>
      </c>
      <c r="Q2644" s="21">
        <f t="shared" si="31"/>
        <v>9</v>
      </c>
      <c r="V2644" s="52"/>
      <c r="W2644" s="53" t="str">
        <f t="shared" si="33"/>
        <v/>
      </c>
      <c r="AE2644" s="16"/>
      <c r="AF2644" s="17" t="str">
        <f t="shared" si="30"/>
        <v>#VALUE!</v>
      </c>
      <c r="AG2644" s="17" t="str">
        <f t="shared" si="22"/>
        <v>#N/A</v>
      </c>
      <c r="AH2644" s="17" t="str">
        <f t="shared" si="23"/>
        <v>#N/A</v>
      </c>
      <c r="AI2644" s="34">
        <f t="shared" si="24"/>
        <v>1</v>
      </c>
      <c r="AJ2644" s="18">
        <f t="shared" si="25"/>
        <v>7424.802</v>
      </c>
      <c r="AK2644" s="18">
        <f t="shared" si="26"/>
        <v>7218.5575</v>
      </c>
      <c r="AL2644" s="18">
        <f t="shared" si="27"/>
        <v>7012.313</v>
      </c>
    </row>
    <row r="2645" ht="12.75" customHeight="1">
      <c r="A2645" s="1">
        <v>41533.0</v>
      </c>
      <c r="B2645" s="2">
        <v>762.78</v>
      </c>
      <c r="C2645" s="3">
        <v>8255.34</v>
      </c>
      <c r="D2645" s="2">
        <v>8249.0</v>
      </c>
      <c r="E2645" s="4"/>
      <c r="F2645" s="5">
        <f t="shared" si="1"/>
        <v>711.764</v>
      </c>
      <c r="G2645" s="6">
        <f t="shared" si="2"/>
        <v>1.027086215</v>
      </c>
      <c r="H2645" s="6">
        <f t="shared" si="3"/>
        <v>1.126979538</v>
      </c>
      <c r="I2645" s="5" t="b">
        <f t="shared" si="4"/>
        <v>0</v>
      </c>
      <c r="J2645" s="48">
        <f t="shared" si="5"/>
        <v>0</v>
      </c>
      <c r="K2645" s="4">
        <f t="shared" si="6"/>
        <v>87</v>
      </c>
      <c r="L2645" s="7">
        <f t="shared" si="7"/>
        <v>-0.000767987751</v>
      </c>
      <c r="M2645" s="50" t="b">
        <f t="shared" si="8"/>
        <v>0</v>
      </c>
      <c r="N2645" s="50" t="b">
        <f t="shared" si="9"/>
        <v>0</v>
      </c>
      <c r="O2645" s="50">
        <f t="shared" si="10"/>
        <v>-1</v>
      </c>
      <c r="P2645" s="4">
        <f t="shared" si="40"/>
        <v>731100</v>
      </c>
      <c r="Q2645" s="21">
        <f t="shared" si="31"/>
        <v>-9</v>
      </c>
      <c r="V2645" s="52"/>
      <c r="W2645" s="53" t="str">
        <f t="shared" si="33"/>
        <v/>
      </c>
      <c r="AE2645" s="16"/>
      <c r="AF2645" s="17" t="str">
        <f t="shared" si="30"/>
        <v>#VALUE!</v>
      </c>
      <c r="AG2645" s="17" t="str">
        <f t="shared" si="22"/>
        <v>#N/A</v>
      </c>
      <c r="AH2645" s="17" t="str">
        <f t="shared" si="23"/>
        <v>#N/A</v>
      </c>
      <c r="AI2645" s="34">
        <f t="shared" si="24"/>
        <v>1</v>
      </c>
      <c r="AJ2645" s="18">
        <f t="shared" si="25"/>
        <v>7429.806</v>
      </c>
      <c r="AK2645" s="18">
        <f t="shared" si="26"/>
        <v>7223.4225</v>
      </c>
      <c r="AL2645" s="18">
        <f t="shared" si="27"/>
        <v>7017.039</v>
      </c>
    </row>
    <row r="2646" ht="12.75" customHeight="1">
      <c r="A2646" s="1">
        <v>41531.0</v>
      </c>
      <c r="B2646" s="2">
        <v>385.55</v>
      </c>
      <c r="C2646" s="3">
        <v>8142.48</v>
      </c>
      <c r="D2646" s="2">
        <v>8162.0</v>
      </c>
      <c r="E2646" s="4"/>
      <c r="F2646" s="5">
        <f t="shared" si="1"/>
        <v>736.612</v>
      </c>
      <c r="G2646" s="6">
        <f t="shared" si="2"/>
        <v>1.014090506</v>
      </c>
      <c r="H2646" s="6">
        <f t="shared" si="3"/>
        <v>1.125583163</v>
      </c>
      <c r="I2646" s="5" t="b">
        <f t="shared" si="4"/>
        <v>0</v>
      </c>
      <c r="J2646" s="48">
        <f t="shared" si="5"/>
        <v>0</v>
      </c>
      <c r="K2646" s="4">
        <f t="shared" si="6"/>
        <v>16</v>
      </c>
      <c r="L2646" s="7">
        <f t="shared" si="7"/>
        <v>0.002397304015</v>
      </c>
      <c r="M2646" s="50" t="b">
        <f t="shared" si="8"/>
        <v>0</v>
      </c>
      <c r="N2646" s="50" t="b">
        <f t="shared" si="9"/>
        <v>0</v>
      </c>
      <c r="O2646" s="50">
        <f t="shared" si="10"/>
        <v>-1</v>
      </c>
      <c r="P2646" s="4">
        <f t="shared" si="40"/>
        <v>774600</v>
      </c>
      <c r="Q2646" s="21">
        <f t="shared" si="31"/>
        <v>-10</v>
      </c>
      <c r="V2646" s="52"/>
      <c r="W2646" s="53" t="str">
        <f t="shared" si="33"/>
        <v/>
      </c>
      <c r="AE2646" s="16"/>
      <c r="AF2646" s="17" t="str">
        <f t="shared" si="30"/>
        <v>#VALUE!</v>
      </c>
      <c r="AG2646" s="17" t="str">
        <f t="shared" si="22"/>
        <v>#N/A</v>
      </c>
      <c r="AH2646" s="17" t="str">
        <f t="shared" si="23"/>
        <v>#N/A</v>
      </c>
      <c r="AI2646" s="34">
        <f t="shared" si="24"/>
        <v>1</v>
      </c>
      <c r="AJ2646" s="18">
        <f t="shared" si="25"/>
        <v>7328.232</v>
      </c>
      <c r="AK2646" s="18">
        <f t="shared" si="26"/>
        <v>7124.67</v>
      </c>
      <c r="AL2646" s="18">
        <f t="shared" si="27"/>
        <v>6921.108</v>
      </c>
    </row>
    <row r="2647" ht="12.75" customHeight="1">
      <c r="A2647" s="1">
        <v>41530.0</v>
      </c>
      <c r="B2647" s="2">
        <v>647.62</v>
      </c>
      <c r="C2647" s="3">
        <v>8168.2</v>
      </c>
      <c r="D2647" s="2">
        <v>8146.0</v>
      </c>
      <c r="E2647" s="4"/>
      <c r="F2647" s="5">
        <f t="shared" si="1"/>
        <v>828.494</v>
      </c>
      <c r="G2647" s="6">
        <f t="shared" si="2"/>
        <v>1.018031605</v>
      </c>
      <c r="H2647" s="6">
        <f t="shared" si="3"/>
        <v>1.10685854</v>
      </c>
      <c r="I2647" s="5" t="b">
        <f t="shared" si="4"/>
        <v>0</v>
      </c>
      <c r="J2647" s="48">
        <f t="shared" si="5"/>
        <v>0</v>
      </c>
      <c r="K2647" s="4">
        <f t="shared" si="6"/>
        <v>-48</v>
      </c>
      <c r="L2647" s="7">
        <f t="shared" si="7"/>
        <v>-0.002717857055</v>
      </c>
      <c r="M2647" s="50" t="b">
        <f t="shared" si="8"/>
        <v>0</v>
      </c>
      <c r="N2647" s="50" t="b">
        <f t="shared" si="9"/>
        <v>0</v>
      </c>
      <c r="O2647" s="50">
        <f t="shared" si="10"/>
        <v>1</v>
      </c>
      <c r="P2647" s="4">
        <f t="shared" si="40"/>
        <v>766600</v>
      </c>
      <c r="Q2647" s="21">
        <f t="shared" si="31"/>
        <v>10</v>
      </c>
      <c r="V2647" s="52"/>
      <c r="W2647" s="53" t="str">
        <f t="shared" si="33"/>
        <v/>
      </c>
      <c r="AE2647" s="16"/>
      <c r="AF2647" s="17" t="str">
        <f t="shared" si="30"/>
        <v>#VALUE!</v>
      </c>
      <c r="AG2647" s="17" t="str">
        <f t="shared" si="22"/>
        <v>#N/A</v>
      </c>
      <c r="AH2647" s="17" t="str">
        <f t="shared" si="23"/>
        <v>#N/A</v>
      </c>
      <c r="AI2647" s="34">
        <f t="shared" si="24"/>
        <v>1</v>
      </c>
      <c r="AJ2647" s="18">
        <f t="shared" si="25"/>
        <v>7351.38</v>
      </c>
      <c r="AK2647" s="18">
        <f t="shared" si="26"/>
        <v>7147.175</v>
      </c>
      <c r="AL2647" s="18">
        <f t="shared" si="27"/>
        <v>6942.97</v>
      </c>
    </row>
    <row r="2648" ht="12.75" customHeight="1">
      <c r="A2648" s="1">
        <v>41529.0</v>
      </c>
      <c r="B2648" s="2">
        <v>869.58</v>
      </c>
      <c r="C2648" s="3">
        <v>8225.36</v>
      </c>
      <c r="D2648" s="2">
        <v>8194.0</v>
      </c>
      <c r="E2648" s="4"/>
      <c r="F2648" s="5">
        <f t="shared" si="1"/>
        <v>882.238</v>
      </c>
      <c r="G2648" s="6">
        <f t="shared" si="2"/>
        <v>1.025729426</v>
      </c>
      <c r="H2648" s="6">
        <f t="shared" si="3"/>
        <v>1.131971985</v>
      </c>
      <c r="I2648" s="5" t="b">
        <f t="shared" si="4"/>
        <v>0</v>
      </c>
      <c r="J2648" s="48">
        <f t="shared" si="5"/>
        <v>0</v>
      </c>
      <c r="K2648" s="4">
        <f t="shared" si="6"/>
        <v>3</v>
      </c>
      <c r="L2648" s="7">
        <f t="shared" si="7"/>
        <v>-0.003812599084</v>
      </c>
      <c r="M2648" s="50" t="b">
        <f t="shared" si="8"/>
        <v>0</v>
      </c>
      <c r="N2648" s="50" t="b">
        <f t="shared" si="9"/>
        <v>0</v>
      </c>
      <c r="O2648" s="50">
        <f t="shared" si="10"/>
        <v>1</v>
      </c>
      <c r="P2648" s="4">
        <f t="shared" si="40"/>
        <v>790600</v>
      </c>
      <c r="Q2648" s="21">
        <f t="shared" si="31"/>
        <v>10</v>
      </c>
      <c r="V2648" s="52"/>
      <c r="W2648" s="53" t="str">
        <f t="shared" si="33"/>
        <v/>
      </c>
      <c r="AE2648" s="16"/>
      <c r="AF2648" s="17" t="str">
        <f t="shared" si="30"/>
        <v>#VALUE!</v>
      </c>
      <c r="AG2648" s="17" t="str">
        <f t="shared" si="22"/>
        <v>#N/A</v>
      </c>
      <c r="AH2648" s="17" t="str">
        <f t="shared" si="23"/>
        <v>#N/A</v>
      </c>
      <c r="AI2648" s="34">
        <f t="shared" si="24"/>
        <v>1</v>
      </c>
      <c r="AJ2648" s="18">
        <f t="shared" si="25"/>
        <v>7402.824</v>
      </c>
      <c r="AK2648" s="18">
        <f t="shared" si="26"/>
        <v>7197.19</v>
      </c>
      <c r="AL2648" s="18">
        <f t="shared" si="27"/>
        <v>6991.556</v>
      </c>
    </row>
    <row r="2649" ht="12.75" customHeight="1">
      <c r="A2649" s="1">
        <v>41528.0</v>
      </c>
      <c r="B2649" s="2">
        <v>893.29</v>
      </c>
      <c r="C2649" s="3">
        <v>8208.99</v>
      </c>
      <c r="D2649" s="2">
        <v>8191.0</v>
      </c>
      <c r="E2649" s="4"/>
      <c r="F2649" s="5">
        <f t="shared" si="1"/>
        <v>893.248</v>
      </c>
      <c r="G2649" s="6">
        <f t="shared" si="2"/>
        <v>1.024152001</v>
      </c>
      <c r="H2649" s="6">
        <f t="shared" si="3"/>
        <v>1.147355631</v>
      </c>
      <c r="I2649" s="5" t="b">
        <f t="shared" si="4"/>
        <v>0</v>
      </c>
      <c r="J2649" s="48">
        <f t="shared" si="5"/>
        <v>0</v>
      </c>
      <c r="K2649" s="4">
        <f t="shared" si="6"/>
        <v>20</v>
      </c>
      <c r="L2649" s="7">
        <f t="shared" si="7"/>
        <v>-0.002191499807</v>
      </c>
      <c r="M2649" s="50" t="b">
        <f t="shared" si="8"/>
        <v>0</v>
      </c>
      <c r="N2649" s="50" t="b">
        <f t="shared" si="9"/>
        <v>0</v>
      </c>
      <c r="O2649" s="50">
        <f t="shared" si="10"/>
        <v>1</v>
      </c>
      <c r="P2649" s="4">
        <f t="shared" si="40"/>
        <v>789100</v>
      </c>
      <c r="Q2649" s="21">
        <f t="shared" si="31"/>
        <v>10</v>
      </c>
      <c r="V2649" s="52"/>
      <c r="W2649" s="53" t="str">
        <f t="shared" si="33"/>
        <v/>
      </c>
      <c r="AE2649" s="16"/>
      <c r="AF2649" s="17" t="str">
        <f t="shared" si="30"/>
        <v>#VALUE!</v>
      </c>
      <c r="AG2649" s="17" t="str">
        <f t="shared" si="22"/>
        <v>#N/A</v>
      </c>
      <c r="AH2649" s="17" t="str">
        <f t="shared" si="23"/>
        <v>#N/A</v>
      </c>
      <c r="AI2649" s="34">
        <f t="shared" si="24"/>
        <v>1</v>
      </c>
      <c r="AJ2649" s="18">
        <f t="shared" si="25"/>
        <v>7388.091</v>
      </c>
      <c r="AK2649" s="18">
        <f t="shared" si="26"/>
        <v>7182.86625</v>
      </c>
      <c r="AL2649" s="18">
        <f t="shared" si="27"/>
        <v>6977.6415</v>
      </c>
    </row>
    <row r="2650" ht="12.75" customHeight="1">
      <c r="A2650" s="1">
        <v>41527.0</v>
      </c>
      <c r="B2650" s="2">
        <v>887.02</v>
      </c>
      <c r="C2650" s="3">
        <v>8208.77</v>
      </c>
      <c r="D2650" s="2">
        <v>8171.0</v>
      </c>
      <c r="E2650" s="4"/>
      <c r="F2650" s="5">
        <f t="shared" si="1"/>
        <v>865.922</v>
      </c>
      <c r="G2650" s="6">
        <f t="shared" si="2"/>
        <v>1.024546304</v>
      </c>
      <c r="H2650" s="6">
        <f t="shared" si="3"/>
        <v>1.153951515</v>
      </c>
      <c r="I2650" s="5" t="b">
        <f t="shared" si="4"/>
        <v>0</v>
      </c>
      <c r="J2650" s="48">
        <f t="shared" si="5"/>
        <v>0</v>
      </c>
      <c r="K2650" s="4">
        <f t="shared" si="6"/>
        <v>12</v>
      </c>
      <c r="L2650" s="7">
        <f t="shared" si="7"/>
        <v>-0.004601176547</v>
      </c>
      <c r="M2650" s="50" t="b">
        <f t="shared" si="8"/>
        <v>0</v>
      </c>
      <c r="N2650" s="50" t="b">
        <f t="shared" si="9"/>
        <v>0</v>
      </c>
      <c r="O2650" s="50">
        <f t="shared" si="10"/>
        <v>1</v>
      </c>
      <c r="P2650" s="4">
        <f t="shared" si="40"/>
        <v>779100</v>
      </c>
      <c r="Q2650" s="21">
        <f t="shared" si="31"/>
        <v>10</v>
      </c>
      <c r="V2650" s="52"/>
      <c r="W2650" s="53" t="str">
        <f t="shared" si="33"/>
        <v/>
      </c>
      <c r="AE2650" s="16"/>
      <c r="AF2650" s="17" t="str">
        <f t="shared" si="30"/>
        <v>#VALUE!</v>
      </c>
      <c r="AG2650" s="17" t="str">
        <f t="shared" si="22"/>
        <v>#N/A</v>
      </c>
      <c r="AH2650" s="17" t="str">
        <f t="shared" si="23"/>
        <v>#N/A</v>
      </c>
      <c r="AI2650" s="34">
        <f t="shared" si="24"/>
        <v>1</v>
      </c>
      <c r="AJ2650" s="18">
        <f t="shared" si="25"/>
        <v>7387.893</v>
      </c>
      <c r="AK2650" s="18">
        <f t="shared" si="26"/>
        <v>7182.67375</v>
      </c>
      <c r="AL2650" s="18">
        <f t="shared" si="27"/>
        <v>6977.4545</v>
      </c>
    </row>
    <row r="2651" ht="12.75" customHeight="1">
      <c r="A2651" s="1">
        <v>41526.0</v>
      </c>
      <c r="B2651" s="2">
        <v>844.96</v>
      </c>
      <c r="C2651" s="3">
        <v>8192.11</v>
      </c>
      <c r="D2651" s="2">
        <v>8159.0</v>
      </c>
      <c r="E2651" s="4"/>
      <c r="F2651" s="5">
        <f t="shared" si="1"/>
        <v>848.598</v>
      </c>
      <c r="G2651" s="6">
        <f t="shared" si="2"/>
        <v>1.022926315</v>
      </c>
      <c r="H2651" s="6">
        <f t="shared" si="3"/>
        <v>1.161810276</v>
      </c>
      <c r="I2651" s="5" t="b">
        <f t="shared" si="4"/>
        <v>0</v>
      </c>
      <c r="J2651" s="48">
        <f t="shared" si="5"/>
        <v>0</v>
      </c>
      <c r="K2651" s="4">
        <f t="shared" si="6"/>
        <v>20</v>
      </c>
      <c r="L2651" s="7">
        <f t="shared" si="7"/>
        <v>-0.004041693776</v>
      </c>
      <c r="M2651" s="50" t="b">
        <f t="shared" si="8"/>
        <v>0</v>
      </c>
      <c r="N2651" s="50" t="b">
        <f t="shared" si="9"/>
        <v>0</v>
      </c>
      <c r="O2651" s="50">
        <f t="shared" si="10"/>
        <v>1</v>
      </c>
      <c r="P2651" s="4">
        <f t="shared" si="40"/>
        <v>773100</v>
      </c>
      <c r="Q2651" s="21">
        <f t="shared" si="31"/>
        <v>10</v>
      </c>
      <c r="V2651" s="52"/>
      <c r="W2651" s="53" t="str">
        <f t="shared" si="33"/>
        <v/>
      </c>
      <c r="AE2651" s="16"/>
      <c r="AF2651" s="17" t="str">
        <f t="shared" si="30"/>
        <v>#VALUE!</v>
      </c>
      <c r="AG2651" s="17" t="str">
        <f t="shared" si="22"/>
        <v>#N/A</v>
      </c>
      <c r="AH2651" s="17" t="str">
        <f t="shared" si="23"/>
        <v>#N/A</v>
      </c>
      <c r="AI2651" s="34">
        <f t="shared" si="24"/>
        <v>1</v>
      </c>
      <c r="AJ2651" s="18">
        <f t="shared" si="25"/>
        <v>7372.899</v>
      </c>
      <c r="AK2651" s="18">
        <f t="shared" si="26"/>
        <v>7168.09625</v>
      </c>
      <c r="AL2651" s="18">
        <f t="shared" si="27"/>
        <v>6963.2935</v>
      </c>
    </row>
    <row r="2652" ht="12.75" customHeight="1">
      <c r="A2652" s="1">
        <v>41523.0</v>
      </c>
      <c r="B2652" s="2">
        <v>916.34</v>
      </c>
      <c r="C2652" s="3">
        <v>8164.2</v>
      </c>
      <c r="D2652" s="2">
        <v>8139.0</v>
      </c>
      <c r="E2652" s="4"/>
      <c r="F2652" s="5">
        <f t="shared" si="1"/>
        <v>822.064</v>
      </c>
      <c r="G2652" s="6">
        <f t="shared" si="2"/>
        <v>1.019981223</v>
      </c>
      <c r="H2652" s="6">
        <f t="shared" si="3"/>
        <v>1.163991946</v>
      </c>
      <c r="I2652" s="5" t="b">
        <f t="shared" si="4"/>
        <v>0</v>
      </c>
      <c r="J2652" s="48">
        <f t="shared" si="5"/>
        <v>0</v>
      </c>
      <c r="K2652" s="4">
        <f t="shared" si="6"/>
        <v>9</v>
      </c>
      <c r="L2652" s="7">
        <f t="shared" si="7"/>
        <v>-0.003086646579</v>
      </c>
      <c r="M2652" s="50" t="b">
        <f t="shared" si="8"/>
        <v>0</v>
      </c>
      <c r="N2652" s="50" t="b">
        <f t="shared" si="9"/>
        <v>0</v>
      </c>
      <c r="O2652" s="50">
        <f t="shared" si="10"/>
        <v>1</v>
      </c>
      <c r="P2652" s="4">
        <f t="shared" si="40"/>
        <v>763100</v>
      </c>
      <c r="Q2652" s="21">
        <f t="shared" si="31"/>
        <v>10</v>
      </c>
      <c r="V2652" s="52"/>
      <c r="W2652" s="53" t="str">
        <f t="shared" si="33"/>
        <v/>
      </c>
      <c r="AE2652" s="16"/>
      <c r="AF2652" s="17" t="str">
        <f t="shared" si="30"/>
        <v>#VALUE!</v>
      </c>
      <c r="AG2652" s="17" t="str">
        <f t="shared" si="22"/>
        <v>#N/A</v>
      </c>
      <c r="AH2652" s="17" t="str">
        <f t="shared" si="23"/>
        <v>#N/A</v>
      </c>
      <c r="AI2652" s="34">
        <f t="shared" si="24"/>
        <v>1</v>
      </c>
      <c r="AJ2652" s="18">
        <f t="shared" si="25"/>
        <v>7347.78</v>
      </c>
      <c r="AK2652" s="18">
        <f t="shared" si="26"/>
        <v>7143.675</v>
      </c>
      <c r="AL2652" s="18">
        <f t="shared" si="27"/>
        <v>6939.57</v>
      </c>
    </row>
    <row r="2653" ht="12.75" customHeight="1">
      <c r="A2653" s="1">
        <v>41522.0</v>
      </c>
      <c r="B2653" s="2">
        <v>924.63</v>
      </c>
      <c r="C2653" s="3">
        <v>8169.1</v>
      </c>
      <c r="D2653" s="2">
        <v>8130.0</v>
      </c>
      <c r="E2653" s="4"/>
      <c r="F2653" s="5">
        <f t="shared" si="1"/>
        <v>800.69</v>
      </c>
      <c r="G2653" s="6">
        <f t="shared" si="2"/>
        <v>1.021045266</v>
      </c>
      <c r="H2653" s="6">
        <f t="shared" si="3"/>
        <v>1.164535099</v>
      </c>
      <c r="I2653" s="5" t="b">
        <f t="shared" si="4"/>
        <v>0</v>
      </c>
      <c r="J2653" s="48">
        <f t="shared" si="5"/>
        <v>0</v>
      </c>
      <c r="K2653" s="4">
        <f t="shared" si="6"/>
        <v>59</v>
      </c>
      <c r="L2653" s="7">
        <f t="shared" si="7"/>
        <v>-0.004786328971</v>
      </c>
      <c r="M2653" s="50" t="b">
        <f t="shared" si="8"/>
        <v>0</v>
      </c>
      <c r="N2653" s="50" t="b">
        <f t="shared" si="9"/>
        <v>0</v>
      </c>
      <c r="O2653" s="50">
        <f t="shared" si="10"/>
        <v>1</v>
      </c>
      <c r="P2653" s="4">
        <f t="shared" si="40"/>
        <v>758600</v>
      </c>
      <c r="Q2653" s="21">
        <f t="shared" si="31"/>
        <v>10</v>
      </c>
      <c r="V2653" s="52"/>
      <c r="W2653" s="53" t="str">
        <f t="shared" si="33"/>
        <v/>
      </c>
      <c r="AE2653" s="16"/>
      <c r="AF2653" s="17" t="str">
        <f t="shared" si="30"/>
        <v>#VALUE!</v>
      </c>
      <c r="AG2653" s="17" t="str">
        <f t="shared" si="22"/>
        <v>#N/A</v>
      </c>
      <c r="AH2653" s="17" t="str">
        <f t="shared" si="23"/>
        <v>#N/A</v>
      </c>
      <c r="AI2653" s="34">
        <f t="shared" si="24"/>
        <v>1</v>
      </c>
      <c r="AJ2653" s="18">
        <f t="shared" si="25"/>
        <v>7352.19</v>
      </c>
      <c r="AK2653" s="18">
        <f t="shared" si="26"/>
        <v>7147.9625</v>
      </c>
      <c r="AL2653" s="18">
        <f t="shared" si="27"/>
        <v>6943.735</v>
      </c>
    </row>
    <row r="2654" ht="12.75" customHeight="1">
      <c r="A2654" s="1">
        <v>41521.0</v>
      </c>
      <c r="B2654" s="2">
        <v>756.66</v>
      </c>
      <c r="C2654" s="3">
        <v>8083.44</v>
      </c>
      <c r="D2654" s="2">
        <v>8071.0</v>
      </c>
      <c r="E2654" s="4"/>
      <c r="F2654" s="5">
        <f t="shared" si="1"/>
        <v>758.928</v>
      </c>
      <c r="G2654" s="6">
        <f t="shared" si="2"/>
        <v>1.010450188</v>
      </c>
      <c r="H2654" s="6">
        <f t="shared" si="3"/>
        <v>1.024884061</v>
      </c>
      <c r="I2654" s="5" t="b">
        <f t="shared" si="4"/>
        <v>0</v>
      </c>
      <c r="J2654" s="48">
        <f t="shared" si="5"/>
        <v>0</v>
      </c>
      <c r="K2654" s="4">
        <f t="shared" si="6"/>
        <v>19</v>
      </c>
      <c r="L2654" s="7">
        <f t="shared" si="7"/>
        <v>-0.001538948764</v>
      </c>
      <c r="M2654" s="50" t="b">
        <f t="shared" si="8"/>
        <v>0</v>
      </c>
      <c r="N2654" s="50" t="b">
        <f t="shared" si="9"/>
        <v>0</v>
      </c>
      <c r="O2654" s="50">
        <f t="shared" si="10"/>
        <v>1</v>
      </c>
      <c r="P2654" s="4">
        <f t="shared" si="40"/>
        <v>732050</v>
      </c>
      <c r="Q2654" s="21">
        <f t="shared" si="31"/>
        <v>9</v>
      </c>
      <c r="V2654" s="52"/>
      <c r="W2654" s="53" t="str">
        <f t="shared" si="33"/>
        <v/>
      </c>
      <c r="AE2654" s="16"/>
      <c r="AF2654" s="17" t="str">
        <f t="shared" si="30"/>
        <v>#VALUE!</v>
      </c>
      <c r="AG2654" s="17" t="str">
        <f t="shared" si="22"/>
        <v>#N/A</v>
      </c>
      <c r="AH2654" s="17" t="str">
        <f t="shared" si="23"/>
        <v>#N/A</v>
      </c>
      <c r="AI2654" s="34">
        <f t="shared" si="24"/>
        <v>1</v>
      </c>
      <c r="AJ2654" s="18">
        <f t="shared" si="25"/>
        <v>7275.096</v>
      </c>
      <c r="AK2654" s="18">
        <f t="shared" si="26"/>
        <v>7073.01</v>
      </c>
      <c r="AL2654" s="18">
        <f t="shared" si="27"/>
        <v>6870.924</v>
      </c>
    </row>
    <row r="2655" ht="12.75" customHeight="1">
      <c r="A2655" s="1">
        <v>41520.0</v>
      </c>
      <c r="B2655" s="2">
        <v>800.4</v>
      </c>
      <c r="C2655" s="3">
        <v>8088.37</v>
      </c>
      <c r="D2655" s="2">
        <v>8052.0</v>
      </c>
      <c r="E2655" s="4"/>
      <c r="F2655" s="5">
        <f t="shared" si="1"/>
        <v>732.614</v>
      </c>
      <c r="G2655" s="6">
        <f t="shared" si="2"/>
        <v>1.010904049</v>
      </c>
      <c r="H2655" s="6">
        <f t="shared" si="3"/>
        <v>1.027327023</v>
      </c>
      <c r="I2655" s="5" t="b">
        <f t="shared" si="4"/>
        <v>0</v>
      </c>
      <c r="J2655" s="48">
        <f t="shared" si="5"/>
        <v>0</v>
      </c>
      <c r="K2655" s="4">
        <f t="shared" si="6"/>
        <v>34</v>
      </c>
      <c r="L2655" s="7">
        <f t="shared" si="7"/>
        <v>-0.004496579657</v>
      </c>
      <c r="M2655" s="50" t="b">
        <f t="shared" si="8"/>
        <v>0</v>
      </c>
      <c r="N2655" s="50" t="b">
        <f t="shared" si="9"/>
        <v>0</v>
      </c>
      <c r="O2655" s="50">
        <f t="shared" si="10"/>
        <v>1</v>
      </c>
      <c r="P2655" s="4">
        <f t="shared" si="40"/>
        <v>723500</v>
      </c>
      <c r="Q2655" s="21">
        <f t="shared" si="31"/>
        <v>9</v>
      </c>
      <c r="V2655" s="52"/>
      <c r="W2655" s="53" t="str">
        <f t="shared" si="33"/>
        <v/>
      </c>
      <c r="AE2655" s="16"/>
      <c r="AF2655" s="17" t="str">
        <f t="shared" si="30"/>
        <v>#VALUE!</v>
      </c>
      <c r="AG2655" s="17" t="str">
        <f t="shared" si="22"/>
        <v>#N/A</v>
      </c>
      <c r="AH2655" s="17" t="str">
        <f t="shared" si="23"/>
        <v>#N/A</v>
      </c>
      <c r="AI2655" s="34">
        <f t="shared" si="24"/>
        <v>1</v>
      </c>
      <c r="AJ2655" s="18">
        <f t="shared" si="25"/>
        <v>7279.533</v>
      </c>
      <c r="AK2655" s="18">
        <f t="shared" si="26"/>
        <v>7077.32375</v>
      </c>
      <c r="AL2655" s="18">
        <f t="shared" si="27"/>
        <v>6875.1145</v>
      </c>
    </row>
    <row r="2656" ht="12.75" customHeight="1">
      <c r="A2656" s="1">
        <v>41519.0</v>
      </c>
      <c r="B2656" s="2">
        <v>712.29</v>
      </c>
      <c r="C2656" s="3">
        <v>8038.86</v>
      </c>
      <c r="D2656" s="2">
        <v>8018.0</v>
      </c>
      <c r="E2656" s="4"/>
      <c r="F2656" s="5">
        <f t="shared" si="1"/>
        <v>710.39</v>
      </c>
      <c r="G2656" s="6">
        <f t="shared" si="2"/>
        <v>1.004701876</v>
      </c>
      <c r="H2656" s="6">
        <f t="shared" si="3"/>
        <v>1.025887239</v>
      </c>
      <c r="I2656" s="5" t="b">
        <f t="shared" si="4"/>
        <v>1</v>
      </c>
      <c r="J2656" s="48">
        <f t="shared" si="5"/>
        <v>0</v>
      </c>
      <c r="K2656" s="4">
        <f t="shared" si="6"/>
        <v>49</v>
      </c>
      <c r="L2656" s="7">
        <f t="shared" si="7"/>
        <v>-0.002594895296</v>
      </c>
      <c r="M2656" s="50" t="b">
        <f t="shared" si="8"/>
        <v>0</v>
      </c>
      <c r="N2656" s="50" t="b">
        <f t="shared" si="9"/>
        <v>0</v>
      </c>
      <c r="O2656" s="50">
        <f t="shared" si="10"/>
        <v>1</v>
      </c>
      <c r="P2656" s="4">
        <f t="shared" si="40"/>
        <v>708200</v>
      </c>
      <c r="Q2656" s="21">
        <f t="shared" si="31"/>
        <v>9</v>
      </c>
      <c r="V2656" s="52"/>
      <c r="W2656" s="53" t="str">
        <f t="shared" si="33"/>
        <v/>
      </c>
      <c r="AE2656" s="16"/>
      <c r="AF2656" s="17" t="str">
        <f t="shared" si="30"/>
        <v>#VALUE!</v>
      </c>
      <c r="AG2656" s="17" t="str">
        <f t="shared" si="22"/>
        <v>#N/A</v>
      </c>
      <c r="AH2656" s="17" t="str">
        <f t="shared" si="23"/>
        <v>#N/A</v>
      </c>
      <c r="AI2656" s="34">
        <f t="shared" si="24"/>
        <v>1</v>
      </c>
      <c r="AJ2656" s="18">
        <f t="shared" si="25"/>
        <v>7234.974</v>
      </c>
      <c r="AK2656" s="18">
        <f t="shared" si="26"/>
        <v>7034.0025</v>
      </c>
      <c r="AL2656" s="18">
        <f t="shared" si="27"/>
        <v>6833.031</v>
      </c>
    </row>
    <row r="2657" ht="12.75" customHeight="1">
      <c r="A2657" s="1">
        <v>41516.0</v>
      </c>
      <c r="B2657" s="2">
        <v>809.47</v>
      </c>
      <c r="C2657" s="3">
        <v>8021.89</v>
      </c>
      <c r="D2657" s="2">
        <v>7969.0</v>
      </c>
      <c r="E2657" s="4"/>
      <c r="F2657" s="5">
        <f t="shared" si="1"/>
        <v>683.966</v>
      </c>
      <c r="G2657" s="6">
        <f t="shared" si="2"/>
        <v>1.002461346</v>
      </c>
      <c r="H2657" s="6">
        <f t="shared" si="3"/>
        <v>1.024571645</v>
      </c>
      <c r="I2657" s="5" t="b">
        <f t="shared" si="4"/>
        <v>0</v>
      </c>
      <c r="J2657" s="48">
        <f t="shared" si="5"/>
        <v>0</v>
      </c>
      <c r="K2657" s="4">
        <f t="shared" si="6"/>
        <v>73</v>
      </c>
      <c r="L2657" s="7">
        <f t="shared" si="7"/>
        <v>-0.006593209331</v>
      </c>
      <c r="M2657" s="50" t="b">
        <f t="shared" si="8"/>
        <v>0</v>
      </c>
      <c r="N2657" s="50" t="b">
        <f t="shared" si="9"/>
        <v>0</v>
      </c>
      <c r="O2657" s="50">
        <f t="shared" si="10"/>
        <v>1</v>
      </c>
      <c r="P2657" s="4">
        <f t="shared" si="40"/>
        <v>686150</v>
      </c>
      <c r="Q2657" s="21">
        <f t="shared" si="31"/>
        <v>9</v>
      </c>
      <c r="V2657" s="52"/>
      <c r="W2657" s="53" t="str">
        <f t="shared" si="33"/>
        <v/>
      </c>
      <c r="AE2657" s="16"/>
      <c r="AF2657" s="17" t="str">
        <f t="shared" si="30"/>
        <v>#VALUE!</v>
      </c>
      <c r="AG2657" s="17" t="str">
        <f t="shared" si="22"/>
        <v>#N/A</v>
      </c>
      <c r="AH2657" s="17" t="str">
        <f t="shared" si="23"/>
        <v>#N/A</v>
      </c>
      <c r="AI2657" s="34">
        <f t="shared" si="24"/>
        <v>1</v>
      </c>
      <c r="AJ2657" s="18">
        <f t="shared" si="25"/>
        <v>7219.701</v>
      </c>
      <c r="AK2657" s="18">
        <f t="shared" si="26"/>
        <v>7019.15375</v>
      </c>
      <c r="AL2657" s="18">
        <f t="shared" si="27"/>
        <v>6818.6065</v>
      </c>
    </row>
    <row r="2658" ht="12.75" customHeight="1">
      <c r="A2658" s="1">
        <v>41515.0</v>
      </c>
      <c r="B2658" s="2">
        <v>715.82</v>
      </c>
      <c r="C2658" s="3">
        <v>7917.66</v>
      </c>
      <c r="D2658" s="2">
        <v>7896.0</v>
      </c>
      <c r="E2658" s="4"/>
      <c r="F2658" s="5">
        <f t="shared" si="1"/>
        <v>666.302</v>
      </c>
      <c r="G2658" s="6">
        <f t="shared" si="2"/>
        <v>0.9891065148</v>
      </c>
      <c r="H2658" s="6">
        <f t="shared" si="3"/>
        <v>0.9135197503</v>
      </c>
      <c r="I2658" s="5" t="b">
        <f t="shared" si="4"/>
        <v>0</v>
      </c>
      <c r="J2658" s="48">
        <f t="shared" si="5"/>
        <v>0</v>
      </c>
      <c r="K2658" s="4">
        <f t="shared" si="6"/>
        <v>116</v>
      </c>
      <c r="L2658" s="7">
        <f t="shared" si="7"/>
        <v>-0.002735656747</v>
      </c>
      <c r="M2658" s="50" t="b">
        <f t="shared" si="8"/>
        <v>0</v>
      </c>
      <c r="N2658" s="50" t="b">
        <f t="shared" si="9"/>
        <v>0</v>
      </c>
      <c r="O2658" s="50">
        <f t="shared" si="10"/>
        <v>1</v>
      </c>
      <c r="P2658" s="4">
        <f t="shared" si="40"/>
        <v>653300</v>
      </c>
      <c r="Q2658" s="21">
        <f t="shared" si="31"/>
        <v>9</v>
      </c>
      <c r="V2658" s="52"/>
      <c r="W2658" s="53" t="str">
        <f t="shared" si="33"/>
        <v/>
      </c>
      <c r="AE2658" s="16"/>
      <c r="AF2658" s="17" t="str">
        <f t="shared" si="30"/>
        <v>#VALUE!</v>
      </c>
      <c r="AG2658" s="17" t="str">
        <f t="shared" si="22"/>
        <v>#N/A</v>
      </c>
      <c r="AH2658" s="17" t="str">
        <f t="shared" si="23"/>
        <v>#N/A</v>
      </c>
      <c r="AI2658" s="34">
        <f t="shared" si="24"/>
        <v>1</v>
      </c>
      <c r="AJ2658" s="18">
        <f t="shared" si="25"/>
        <v>7125.894</v>
      </c>
      <c r="AK2658" s="18">
        <f t="shared" si="26"/>
        <v>6927.9525</v>
      </c>
      <c r="AL2658" s="18">
        <f t="shared" si="27"/>
        <v>6730.011</v>
      </c>
    </row>
    <row r="2659" ht="12.75" customHeight="1">
      <c r="A2659" s="1">
        <v>41514.0</v>
      </c>
      <c r="B2659" s="2">
        <v>625.09</v>
      </c>
      <c r="C2659" s="3">
        <v>7824.54</v>
      </c>
      <c r="D2659" s="2">
        <v>7780.0</v>
      </c>
      <c r="E2659" s="4"/>
      <c r="F2659" s="5">
        <f t="shared" si="1"/>
        <v>703.932</v>
      </c>
      <c r="G2659" s="6">
        <f t="shared" si="2"/>
        <v>0.9769171597</v>
      </c>
      <c r="H2659" s="6">
        <f t="shared" si="3"/>
        <v>1.144789189</v>
      </c>
      <c r="I2659" s="5" t="b">
        <f t="shared" si="4"/>
        <v>0</v>
      </c>
      <c r="J2659" s="48">
        <f t="shared" si="5"/>
        <v>0</v>
      </c>
      <c r="K2659" s="4">
        <f t="shared" si="6"/>
        <v>23</v>
      </c>
      <c r="L2659" s="7">
        <f t="shared" si="7"/>
        <v>-0.00569234741</v>
      </c>
      <c r="M2659" s="50" t="b">
        <f t="shared" si="8"/>
        <v>0</v>
      </c>
      <c r="N2659" s="50" t="b">
        <f t="shared" si="9"/>
        <v>0</v>
      </c>
      <c r="O2659" s="50">
        <f t="shared" si="10"/>
        <v>1</v>
      </c>
      <c r="P2659" s="4">
        <f t="shared" si="40"/>
        <v>606900</v>
      </c>
      <c r="Q2659" s="21">
        <f t="shared" si="31"/>
        <v>8</v>
      </c>
      <c r="V2659" s="52"/>
      <c r="W2659" s="53" t="str">
        <f t="shared" si="33"/>
        <v/>
      </c>
      <c r="AE2659" s="16"/>
      <c r="AF2659" s="17" t="str">
        <f t="shared" si="30"/>
        <v>#VALUE!</v>
      </c>
      <c r="AG2659" s="17" t="str">
        <f t="shared" si="22"/>
        <v>#N/A</v>
      </c>
      <c r="AH2659" s="17" t="str">
        <f t="shared" si="23"/>
        <v>#N/A</v>
      </c>
      <c r="AI2659" s="34">
        <f t="shared" si="24"/>
        <v>1</v>
      </c>
      <c r="AJ2659" s="18">
        <f t="shared" si="25"/>
        <v>7042.086</v>
      </c>
      <c r="AK2659" s="18">
        <f t="shared" si="26"/>
        <v>6846.4725</v>
      </c>
      <c r="AL2659" s="18">
        <f t="shared" si="27"/>
        <v>6650.859</v>
      </c>
    </row>
    <row r="2660" ht="12.75" customHeight="1">
      <c r="A2660" s="1">
        <v>41513.0</v>
      </c>
      <c r="B2660" s="2">
        <v>689.28</v>
      </c>
      <c r="C2660" s="3">
        <v>7820.84</v>
      </c>
      <c r="D2660" s="2">
        <v>7757.0</v>
      </c>
      <c r="E2660" s="4"/>
      <c r="F2660" s="5">
        <f t="shared" si="1"/>
        <v>745.11</v>
      </c>
      <c r="G2660" s="6">
        <f t="shared" si="2"/>
        <v>0.9756908369</v>
      </c>
      <c r="H2660" s="6">
        <f t="shared" si="3"/>
        <v>1.141816458</v>
      </c>
      <c r="I2660" s="5" t="b">
        <f t="shared" si="4"/>
        <v>1</v>
      </c>
      <c r="J2660" s="48">
        <f t="shared" si="5"/>
        <v>0</v>
      </c>
      <c r="K2660" s="4">
        <f t="shared" si="6"/>
        <v>-67</v>
      </c>
      <c r="L2660" s="7">
        <f t="shared" si="7"/>
        <v>-0.008162806041</v>
      </c>
      <c r="M2660" s="50" t="b">
        <f t="shared" si="8"/>
        <v>0</v>
      </c>
      <c r="N2660" s="50" t="b">
        <f t="shared" si="9"/>
        <v>0</v>
      </c>
      <c r="O2660" s="50">
        <f t="shared" si="10"/>
        <v>1</v>
      </c>
      <c r="P2660" s="4">
        <f t="shared" si="40"/>
        <v>597700</v>
      </c>
      <c r="Q2660" s="21">
        <f t="shared" si="31"/>
        <v>8</v>
      </c>
      <c r="V2660" s="52"/>
      <c r="W2660" s="53" t="str">
        <f t="shared" si="33"/>
        <v/>
      </c>
      <c r="AE2660" s="16"/>
      <c r="AF2660" s="17" t="str">
        <f t="shared" si="30"/>
        <v>#VALUE!</v>
      </c>
      <c r="AG2660" s="17" t="str">
        <f t="shared" si="22"/>
        <v>#N/A</v>
      </c>
      <c r="AH2660" s="17" t="str">
        <f t="shared" si="23"/>
        <v>#N/A</v>
      </c>
      <c r="AI2660" s="34">
        <f t="shared" si="24"/>
        <v>1</v>
      </c>
      <c r="AJ2660" s="18">
        <f t="shared" si="25"/>
        <v>7038.756</v>
      </c>
      <c r="AK2660" s="18">
        <f t="shared" si="26"/>
        <v>6843.235</v>
      </c>
      <c r="AL2660" s="18">
        <f t="shared" si="27"/>
        <v>6647.714</v>
      </c>
    </row>
    <row r="2661" ht="12.75" customHeight="1">
      <c r="A2661" s="1">
        <v>41512.0</v>
      </c>
      <c r="B2661" s="2">
        <v>580.17</v>
      </c>
      <c r="C2661" s="3">
        <v>7894.97</v>
      </c>
      <c r="D2661" s="2">
        <v>7824.0</v>
      </c>
      <c r="E2661" s="4"/>
      <c r="F2661" s="5">
        <f t="shared" si="1"/>
        <v>749.65</v>
      </c>
      <c r="G2661" s="6">
        <f t="shared" si="2"/>
        <v>0.9840510213</v>
      </c>
      <c r="H2661" s="6">
        <f t="shared" si="3"/>
        <v>1.131477737</v>
      </c>
      <c r="I2661" s="5" t="b">
        <f t="shared" si="4"/>
        <v>1</v>
      </c>
      <c r="J2661" s="48">
        <f t="shared" si="5"/>
        <v>0</v>
      </c>
      <c r="K2661" s="4">
        <f t="shared" si="6"/>
        <v>38</v>
      </c>
      <c r="L2661" s="7">
        <f t="shared" si="7"/>
        <v>-0.00898926785</v>
      </c>
      <c r="M2661" s="50" t="b">
        <f t="shared" si="8"/>
        <v>0</v>
      </c>
      <c r="N2661" s="50" t="b">
        <f t="shared" si="9"/>
        <v>0</v>
      </c>
      <c r="O2661" s="50">
        <f t="shared" si="10"/>
        <v>1</v>
      </c>
      <c r="P2661" s="4">
        <f t="shared" si="40"/>
        <v>624500</v>
      </c>
      <c r="Q2661" s="21">
        <f t="shared" si="31"/>
        <v>8</v>
      </c>
      <c r="V2661" s="52"/>
      <c r="W2661" s="53" t="str">
        <f t="shared" si="33"/>
        <v/>
      </c>
      <c r="AE2661" s="16"/>
      <c r="AF2661" s="17" t="str">
        <f t="shared" si="30"/>
        <v>#VALUE!</v>
      </c>
      <c r="AG2661" s="17" t="str">
        <f t="shared" si="22"/>
        <v>#N/A</v>
      </c>
      <c r="AH2661" s="17" t="str">
        <f t="shared" si="23"/>
        <v>#N/A</v>
      </c>
      <c r="AI2661" s="34">
        <f t="shared" si="24"/>
        <v>1</v>
      </c>
      <c r="AJ2661" s="18">
        <f t="shared" si="25"/>
        <v>7105.473</v>
      </c>
      <c r="AK2661" s="18">
        <f t="shared" si="26"/>
        <v>6908.09875</v>
      </c>
      <c r="AL2661" s="18">
        <f t="shared" si="27"/>
        <v>6710.7245</v>
      </c>
    </row>
    <row r="2662" ht="12.75" customHeight="1">
      <c r="A2662" s="1">
        <v>41509.0</v>
      </c>
      <c r="B2662" s="2">
        <v>721.15</v>
      </c>
      <c r="C2662" s="3">
        <v>7873.31</v>
      </c>
      <c r="D2662" s="2">
        <v>7786.0</v>
      </c>
      <c r="E2662" s="4"/>
      <c r="F2662" s="5">
        <f t="shared" si="1"/>
        <v>779.226</v>
      </c>
      <c r="G2662" s="6">
        <f t="shared" si="2"/>
        <v>0.9806416733</v>
      </c>
      <c r="H2662" s="6">
        <f t="shared" si="3"/>
        <v>1.125812707</v>
      </c>
      <c r="I2662" s="5" t="b">
        <f t="shared" si="4"/>
        <v>1</v>
      </c>
      <c r="J2662" s="48">
        <f t="shared" si="5"/>
        <v>0</v>
      </c>
      <c r="K2662" s="4">
        <f t="shared" si="6"/>
        <v>86</v>
      </c>
      <c r="L2662" s="7">
        <f t="shared" si="7"/>
        <v>-0.01108936394</v>
      </c>
      <c r="M2662" s="50" t="b">
        <f t="shared" si="8"/>
        <v>0</v>
      </c>
      <c r="N2662" s="50" t="b">
        <f t="shared" si="9"/>
        <v>0</v>
      </c>
      <c r="O2662" s="50">
        <f t="shared" si="10"/>
        <v>1</v>
      </c>
      <c r="P2662" s="4">
        <f t="shared" si="40"/>
        <v>609300</v>
      </c>
      <c r="Q2662" s="21">
        <f t="shared" si="31"/>
        <v>8</v>
      </c>
      <c r="V2662" s="52"/>
      <c r="W2662" s="53" t="str">
        <f t="shared" si="33"/>
        <v/>
      </c>
      <c r="AE2662" s="16"/>
      <c r="AF2662" s="17" t="str">
        <f t="shared" si="30"/>
        <v>#VALUE!</v>
      </c>
      <c r="AG2662" s="17" t="str">
        <f t="shared" si="22"/>
        <v>#N/A</v>
      </c>
      <c r="AH2662" s="17" t="str">
        <f t="shared" si="23"/>
        <v>#N/A</v>
      </c>
      <c r="AI2662" s="34">
        <f t="shared" si="24"/>
        <v>1</v>
      </c>
      <c r="AJ2662" s="18">
        <f t="shared" si="25"/>
        <v>7085.979</v>
      </c>
      <c r="AK2662" s="18">
        <f t="shared" si="26"/>
        <v>6889.14625</v>
      </c>
      <c r="AL2662" s="18">
        <f t="shared" si="27"/>
        <v>6692.3135</v>
      </c>
    </row>
    <row r="2663" ht="12.75" customHeight="1">
      <c r="A2663" s="1">
        <v>41508.0</v>
      </c>
      <c r="B2663" s="2">
        <v>903.97</v>
      </c>
      <c r="C2663" s="3">
        <v>7814.38</v>
      </c>
      <c r="D2663" s="2">
        <v>7700.0</v>
      </c>
      <c r="E2663" s="4"/>
      <c r="F2663" s="5">
        <f t="shared" si="1"/>
        <v>789.3</v>
      </c>
      <c r="G2663" s="6">
        <f t="shared" si="2"/>
        <v>0.9723640063</v>
      </c>
      <c r="H2663" s="6">
        <f t="shared" si="3"/>
        <v>1.124010164</v>
      </c>
      <c r="I2663" s="5" t="b">
        <f t="shared" si="4"/>
        <v>1</v>
      </c>
      <c r="J2663" s="48">
        <f t="shared" si="5"/>
        <v>0</v>
      </c>
      <c r="K2663" s="4">
        <f t="shared" si="6"/>
        <v>-105</v>
      </c>
      <c r="L2663" s="7">
        <f t="shared" si="7"/>
        <v>-0.01463711772</v>
      </c>
      <c r="M2663" s="50" t="b">
        <f t="shared" si="8"/>
        <v>0</v>
      </c>
      <c r="N2663" s="50" t="b">
        <f t="shared" si="9"/>
        <v>0</v>
      </c>
      <c r="O2663" s="50">
        <f t="shared" si="10"/>
        <v>1</v>
      </c>
      <c r="P2663" s="4">
        <f t="shared" si="40"/>
        <v>574900</v>
      </c>
      <c r="Q2663" s="21">
        <f t="shared" si="31"/>
        <v>8</v>
      </c>
      <c r="V2663" s="52"/>
      <c r="W2663" s="53" t="str">
        <f t="shared" si="33"/>
        <v/>
      </c>
      <c r="AE2663" s="16"/>
      <c r="AF2663" s="17" t="str">
        <f t="shared" si="30"/>
        <v>#VALUE!</v>
      </c>
      <c r="AG2663" s="17" t="str">
        <f t="shared" si="22"/>
        <v>#N/A</v>
      </c>
      <c r="AH2663" s="17" t="str">
        <f t="shared" si="23"/>
        <v>#N/A</v>
      </c>
      <c r="AI2663" s="34">
        <f t="shared" si="24"/>
        <v>1</v>
      </c>
      <c r="AJ2663" s="18">
        <f t="shared" si="25"/>
        <v>7032.942</v>
      </c>
      <c r="AK2663" s="18">
        <f t="shared" si="26"/>
        <v>6837.5825</v>
      </c>
      <c r="AL2663" s="18">
        <f t="shared" si="27"/>
        <v>6642.223</v>
      </c>
    </row>
    <row r="2664" ht="12.75" customHeight="1">
      <c r="A2664" s="1">
        <v>41506.0</v>
      </c>
      <c r="B2664" s="2">
        <v>830.98</v>
      </c>
      <c r="C2664" s="3">
        <v>7832.65</v>
      </c>
      <c r="D2664" s="2">
        <v>7805.0</v>
      </c>
      <c r="E2664" s="4"/>
      <c r="F2664" s="5">
        <f t="shared" si="1"/>
        <v>762.838</v>
      </c>
      <c r="G2664" s="6">
        <f t="shared" si="2"/>
        <v>0.9737313468</v>
      </c>
      <c r="H2664" s="6">
        <f t="shared" si="3"/>
        <v>1.038964395</v>
      </c>
      <c r="I2664" s="5" t="b">
        <f t="shared" si="4"/>
        <v>1</v>
      </c>
      <c r="J2664" s="48">
        <f t="shared" si="5"/>
        <v>0</v>
      </c>
      <c r="K2664" s="4">
        <f t="shared" si="6"/>
        <v>-82</v>
      </c>
      <c r="L2664" s="7">
        <f t="shared" si="7"/>
        <v>-0.003530095179</v>
      </c>
      <c r="M2664" s="50" t="b">
        <f t="shared" si="8"/>
        <v>0</v>
      </c>
      <c r="N2664" s="50" t="b">
        <f t="shared" si="9"/>
        <v>0</v>
      </c>
      <c r="O2664" s="50">
        <f t="shared" si="10"/>
        <v>1</v>
      </c>
      <c r="P2664" s="4">
        <f t="shared" si="40"/>
        <v>616900</v>
      </c>
      <c r="Q2664" s="21">
        <f t="shared" si="31"/>
        <v>8</v>
      </c>
      <c r="V2664" s="52"/>
      <c r="W2664" s="53" t="str">
        <f t="shared" si="33"/>
        <v/>
      </c>
      <c r="AE2664" s="16"/>
      <c r="AF2664" s="17" t="str">
        <f t="shared" si="30"/>
        <v>#VALUE!</v>
      </c>
      <c r="AG2664" s="17" t="str">
        <f t="shared" si="22"/>
        <v>#N/A</v>
      </c>
      <c r="AH2664" s="17" t="str">
        <f t="shared" si="23"/>
        <v>#N/A</v>
      </c>
      <c r="AI2664" s="34">
        <f t="shared" si="24"/>
        <v>1</v>
      </c>
      <c r="AJ2664" s="18">
        <f t="shared" si="25"/>
        <v>7049.385</v>
      </c>
      <c r="AK2664" s="18">
        <f t="shared" si="26"/>
        <v>6853.56875</v>
      </c>
      <c r="AL2664" s="18">
        <f t="shared" si="27"/>
        <v>6657.7525</v>
      </c>
    </row>
    <row r="2665" ht="12.75" customHeight="1">
      <c r="A2665" s="1">
        <v>41505.0</v>
      </c>
      <c r="B2665" s="2">
        <v>711.98</v>
      </c>
      <c r="C2665" s="3">
        <v>7900.21</v>
      </c>
      <c r="D2665" s="2">
        <v>7887.0</v>
      </c>
      <c r="E2665" s="4"/>
      <c r="F2665" s="5">
        <f t="shared" si="1"/>
        <v>753.006</v>
      </c>
      <c r="G2665" s="6">
        <f t="shared" si="2"/>
        <v>0.9812205181</v>
      </c>
      <c r="H2665" s="6">
        <f t="shared" si="3"/>
        <v>0.9827855605</v>
      </c>
      <c r="I2665" s="5" t="b">
        <f t="shared" si="4"/>
        <v>0</v>
      </c>
      <c r="J2665" s="48">
        <f t="shared" si="5"/>
        <v>0</v>
      </c>
      <c r="K2665" s="4">
        <f t="shared" si="6"/>
        <v>-29</v>
      </c>
      <c r="L2665" s="7">
        <f t="shared" si="7"/>
        <v>-0.00167210745</v>
      </c>
      <c r="M2665" s="50" t="b">
        <f t="shared" si="8"/>
        <v>0</v>
      </c>
      <c r="N2665" s="50" t="b">
        <f t="shared" si="9"/>
        <v>0</v>
      </c>
      <c r="O2665" s="50">
        <f t="shared" si="10"/>
        <v>1</v>
      </c>
      <c r="P2665" s="4">
        <f t="shared" si="40"/>
        <v>653800</v>
      </c>
      <c r="Q2665" s="21">
        <f t="shared" si="31"/>
        <v>9</v>
      </c>
      <c r="V2665" s="52"/>
      <c r="W2665" s="53" t="str">
        <f t="shared" si="33"/>
        <v/>
      </c>
      <c r="AE2665" s="16"/>
      <c r="AF2665" s="17" t="str">
        <f t="shared" si="30"/>
        <v>#VALUE!</v>
      </c>
      <c r="AG2665" s="17" t="str">
        <f t="shared" si="22"/>
        <v>#N/A</v>
      </c>
      <c r="AH2665" s="17" t="str">
        <f t="shared" si="23"/>
        <v>#N/A</v>
      </c>
      <c r="AI2665" s="34">
        <f t="shared" si="24"/>
        <v>1</v>
      </c>
      <c r="AJ2665" s="18">
        <f t="shared" si="25"/>
        <v>7110.189</v>
      </c>
      <c r="AK2665" s="18">
        <f t="shared" si="26"/>
        <v>6912.68375</v>
      </c>
      <c r="AL2665" s="18">
        <f t="shared" si="27"/>
        <v>6715.1785</v>
      </c>
    </row>
    <row r="2666" ht="12.75" customHeight="1">
      <c r="A2666" s="1">
        <v>41502.0</v>
      </c>
      <c r="B2666" s="2">
        <v>728.05</v>
      </c>
      <c r="C2666" s="3">
        <v>7925.0</v>
      </c>
      <c r="D2666" s="2">
        <v>7916.0</v>
      </c>
      <c r="E2666" s="4"/>
      <c r="F2666" s="5">
        <f t="shared" si="1"/>
        <v>736.04</v>
      </c>
      <c r="G2666" s="6">
        <f t="shared" si="2"/>
        <v>0.9836691272</v>
      </c>
      <c r="H2666" s="6">
        <f t="shared" si="3"/>
        <v>0.9803705199</v>
      </c>
      <c r="I2666" s="5" t="b">
        <f t="shared" si="4"/>
        <v>1</v>
      </c>
      <c r="J2666" s="48">
        <f t="shared" si="5"/>
        <v>-1</v>
      </c>
      <c r="K2666" s="4">
        <f t="shared" si="6"/>
        <v>55</v>
      </c>
      <c r="L2666" s="7">
        <f t="shared" si="7"/>
        <v>-0.001135646688</v>
      </c>
      <c r="M2666" s="50" t="b">
        <f t="shared" si="8"/>
        <v>0</v>
      </c>
      <c r="N2666" s="50" t="b">
        <f t="shared" si="9"/>
        <v>1</v>
      </c>
      <c r="O2666" s="50">
        <f t="shared" si="10"/>
        <v>-1</v>
      </c>
      <c r="P2666" s="4">
        <f t="shared" si="40"/>
        <v>642200</v>
      </c>
      <c r="Q2666" s="21">
        <f t="shared" si="31"/>
        <v>-8</v>
      </c>
      <c r="V2666" s="52"/>
      <c r="W2666" s="53" t="str">
        <f t="shared" si="33"/>
        <v/>
      </c>
      <c r="AE2666" s="16"/>
      <c r="AF2666" s="17" t="str">
        <f t="shared" si="30"/>
        <v>#VALUE!</v>
      </c>
      <c r="AG2666" s="17" t="str">
        <f t="shared" si="22"/>
        <v>#N/A</v>
      </c>
      <c r="AH2666" s="17" t="str">
        <f t="shared" si="23"/>
        <v>#N/A</v>
      </c>
      <c r="AI2666" s="34">
        <f t="shared" si="24"/>
        <v>1</v>
      </c>
      <c r="AJ2666" s="18">
        <f t="shared" si="25"/>
        <v>7132.5</v>
      </c>
      <c r="AK2666" s="18">
        <f t="shared" si="26"/>
        <v>6934.375</v>
      </c>
      <c r="AL2666" s="18">
        <f t="shared" si="27"/>
        <v>6736.25</v>
      </c>
    </row>
    <row r="2667" ht="12.75" customHeight="1">
      <c r="A2667" s="1">
        <v>41501.0</v>
      </c>
      <c r="B2667" s="2">
        <v>771.52</v>
      </c>
      <c r="C2667" s="3">
        <v>7887.26</v>
      </c>
      <c r="D2667" s="2">
        <v>7861.0</v>
      </c>
      <c r="E2667" s="4"/>
      <c r="F2667" s="5">
        <f t="shared" si="1"/>
        <v>744.352</v>
      </c>
      <c r="G2667" s="6">
        <f t="shared" si="2"/>
        <v>0.978351609</v>
      </c>
      <c r="H2667" s="6">
        <f t="shared" si="3"/>
        <v>0.9739042767</v>
      </c>
      <c r="I2667" s="5" t="b">
        <f t="shared" si="4"/>
        <v>1</v>
      </c>
      <c r="J2667" s="48">
        <f t="shared" si="5"/>
        <v>0</v>
      </c>
      <c r="K2667" s="4">
        <f t="shared" si="6"/>
        <v>-67</v>
      </c>
      <c r="L2667" s="7">
        <f t="shared" si="7"/>
        <v>-0.003329419849</v>
      </c>
      <c r="M2667" s="50" t="b">
        <f t="shared" si="8"/>
        <v>0</v>
      </c>
      <c r="N2667" s="50" t="b">
        <f t="shared" si="9"/>
        <v>0</v>
      </c>
      <c r="O2667" s="50">
        <f t="shared" si="10"/>
        <v>1</v>
      </c>
      <c r="P2667" s="4">
        <f t="shared" si="40"/>
        <v>620200</v>
      </c>
      <c r="Q2667" s="21">
        <f t="shared" si="31"/>
        <v>8</v>
      </c>
      <c r="V2667" s="52"/>
      <c r="W2667" s="53" t="str">
        <f t="shared" si="33"/>
        <v/>
      </c>
      <c r="AE2667" s="16"/>
      <c r="AF2667" s="17" t="str">
        <f t="shared" si="30"/>
        <v>#VALUE!</v>
      </c>
      <c r="AG2667" s="17" t="str">
        <f t="shared" si="22"/>
        <v>#N/A</v>
      </c>
      <c r="AH2667" s="17" t="str">
        <f t="shared" si="23"/>
        <v>#N/A</v>
      </c>
      <c r="AI2667" s="34">
        <f t="shared" si="24"/>
        <v>1</v>
      </c>
      <c r="AJ2667" s="18">
        <f t="shared" si="25"/>
        <v>7098.534</v>
      </c>
      <c r="AK2667" s="18">
        <f t="shared" si="26"/>
        <v>6901.3525</v>
      </c>
      <c r="AL2667" s="18">
        <f t="shared" si="27"/>
        <v>6704.171</v>
      </c>
    </row>
    <row r="2668" ht="12.75" customHeight="1">
      <c r="A2668" s="1">
        <v>41500.0</v>
      </c>
      <c r="B2668" s="2">
        <v>771.66</v>
      </c>
      <c r="C2668" s="3">
        <v>7951.33</v>
      </c>
      <c r="D2668" s="2">
        <v>7928.0</v>
      </c>
      <c r="E2668" s="4"/>
      <c r="F2668" s="5">
        <f t="shared" si="1"/>
        <v>747.126</v>
      </c>
      <c r="G2668" s="6">
        <f t="shared" si="2"/>
        <v>0.9852569498</v>
      </c>
      <c r="H2668" s="6">
        <f t="shared" si="3"/>
        <v>0.9763917551</v>
      </c>
      <c r="I2668" s="5" t="b">
        <f t="shared" si="4"/>
        <v>0</v>
      </c>
      <c r="J2668" s="48">
        <f t="shared" si="5"/>
        <v>0</v>
      </c>
      <c r="K2668" s="4">
        <f t="shared" si="6"/>
        <v>-26</v>
      </c>
      <c r="L2668" s="7">
        <f t="shared" si="7"/>
        <v>-0.002934100333</v>
      </c>
      <c r="M2668" s="50" t="b">
        <f t="shared" si="8"/>
        <v>0</v>
      </c>
      <c r="N2668" s="50" t="b">
        <f t="shared" si="9"/>
        <v>0</v>
      </c>
      <c r="O2668" s="50">
        <f t="shared" si="10"/>
        <v>1</v>
      </c>
      <c r="P2668" s="4">
        <f t="shared" si="40"/>
        <v>650350</v>
      </c>
      <c r="Q2668" s="21">
        <f t="shared" si="31"/>
        <v>9</v>
      </c>
      <c r="V2668" s="52"/>
      <c r="W2668" s="53" t="str">
        <f t="shared" si="33"/>
        <v/>
      </c>
      <c r="AE2668" s="16"/>
      <c r="AF2668" s="17" t="str">
        <f t="shared" si="30"/>
        <v>#VALUE!</v>
      </c>
      <c r="AG2668" s="17" t="str">
        <f t="shared" si="22"/>
        <v>#N/A</v>
      </c>
      <c r="AH2668" s="17" t="str">
        <f t="shared" si="23"/>
        <v>#N/A</v>
      </c>
      <c r="AI2668" s="34">
        <f t="shared" si="24"/>
        <v>1</v>
      </c>
      <c r="AJ2668" s="18">
        <f t="shared" si="25"/>
        <v>7156.197</v>
      </c>
      <c r="AK2668" s="18">
        <f t="shared" si="26"/>
        <v>6957.41375</v>
      </c>
      <c r="AL2668" s="18">
        <f t="shared" si="27"/>
        <v>6758.6305</v>
      </c>
    </row>
    <row r="2669" ht="12.75" customHeight="1">
      <c r="A2669" s="1">
        <v>41499.0</v>
      </c>
      <c r="B2669" s="2">
        <v>781.82</v>
      </c>
      <c r="C2669" s="3">
        <v>7986.27</v>
      </c>
      <c r="D2669" s="2">
        <v>7954.0</v>
      </c>
      <c r="E2669" s="4"/>
      <c r="F2669" s="5">
        <f t="shared" si="1"/>
        <v>745.352</v>
      </c>
      <c r="G2669" s="6">
        <f t="shared" si="2"/>
        <v>0.9887048887</v>
      </c>
      <c r="H2669" s="6">
        <f t="shared" si="3"/>
        <v>0.9750028708</v>
      </c>
      <c r="I2669" s="5" t="b">
        <f t="shared" si="4"/>
        <v>1</v>
      </c>
      <c r="J2669" s="48">
        <f t="shared" si="5"/>
        <v>-1</v>
      </c>
      <c r="K2669" s="4">
        <f t="shared" si="6"/>
        <v>94</v>
      </c>
      <c r="L2669" s="7">
        <f t="shared" si="7"/>
        <v>-0.004040684825</v>
      </c>
      <c r="M2669" s="50" t="b">
        <f t="shared" si="8"/>
        <v>0</v>
      </c>
      <c r="N2669" s="50" t="b">
        <f t="shared" si="9"/>
        <v>1</v>
      </c>
      <c r="O2669" s="50">
        <f t="shared" si="10"/>
        <v>-1</v>
      </c>
      <c r="P2669" s="4">
        <f t="shared" si="40"/>
        <v>639950</v>
      </c>
      <c r="Q2669" s="21">
        <f t="shared" si="31"/>
        <v>-8</v>
      </c>
      <c r="V2669" s="52"/>
      <c r="W2669" s="53" t="str">
        <f t="shared" si="33"/>
        <v/>
      </c>
      <c r="AE2669" s="16"/>
      <c r="AF2669" s="17" t="str">
        <f t="shared" si="30"/>
        <v>#VALUE!</v>
      </c>
      <c r="AG2669" s="17" t="str">
        <f t="shared" si="22"/>
        <v>#N/A</v>
      </c>
      <c r="AH2669" s="17" t="str">
        <f t="shared" si="23"/>
        <v>#N/A</v>
      </c>
      <c r="AI2669" s="34">
        <f t="shared" si="24"/>
        <v>1</v>
      </c>
      <c r="AJ2669" s="18">
        <f t="shared" si="25"/>
        <v>7187.643</v>
      </c>
      <c r="AK2669" s="18">
        <f t="shared" si="26"/>
        <v>6987.98625</v>
      </c>
      <c r="AL2669" s="18">
        <f t="shared" si="27"/>
        <v>6788.3295</v>
      </c>
    </row>
    <row r="2670" ht="12.75" customHeight="1">
      <c r="A2670" s="1">
        <v>41498.0</v>
      </c>
      <c r="B2670" s="2">
        <v>627.15</v>
      </c>
      <c r="C2670" s="3">
        <v>7903.38</v>
      </c>
      <c r="D2670" s="2">
        <v>7860.0</v>
      </c>
      <c r="E2670" s="4"/>
      <c r="F2670" s="5">
        <f t="shared" si="1"/>
        <v>752.368</v>
      </c>
      <c r="G2670" s="6">
        <f t="shared" si="2"/>
        <v>0.9776547623</v>
      </c>
      <c r="H2670" s="6">
        <f t="shared" si="3"/>
        <v>1.015672742</v>
      </c>
      <c r="I2670" s="5" t="b">
        <f t="shared" si="4"/>
        <v>1</v>
      </c>
      <c r="J2670" s="48">
        <f t="shared" si="5"/>
        <v>0</v>
      </c>
      <c r="K2670" s="4">
        <f t="shared" si="6"/>
        <v>35</v>
      </c>
      <c r="L2670" s="7">
        <f t="shared" si="7"/>
        <v>-0.005488790872</v>
      </c>
      <c r="M2670" s="50" t="b">
        <f t="shared" si="8"/>
        <v>0</v>
      </c>
      <c r="N2670" s="50" t="b">
        <f t="shared" si="9"/>
        <v>0</v>
      </c>
      <c r="O2670" s="50">
        <f t="shared" si="10"/>
        <v>1</v>
      </c>
      <c r="P2670" s="4">
        <f t="shared" si="40"/>
        <v>602350</v>
      </c>
      <c r="Q2670" s="21">
        <f t="shared" si="31"/>
        <v>8</v>
      </c>
      <c r="V2670" s="52"/>
      <c r="W2670" s="53" t="str">
        <f t="shared" si="33"/>
        <v/>
      </c>
      <c r="AE2670" s="16"/>
      <c r="AF2670" s="17" t="str">
        <f t="shared" si="30"/>
        <v>#VALUE!</v>
      </c>
      <c r="AG2670" s="17" t="str">
        <f t="shared" si="22"/>
        <v>#N/A</v>
      </c>
      <c r="AH2670" s="17" t="str">
        <f t="shared" si="23"/>
        <v>#N/A</v>
      </c>
      <c r="AI2670" s="34">
        <f t="shared" si="24"/>
        <v>1</v>
      </c>
      <c r="AJ2670" s="18">
        <f t="shared" si="25"/>
        <v>7113.042</v>
      </c>
      <c r="AK2670" s="18">
        <f t="shared" si="26"/>
        <v>6915.4575</v>
      </c>
      <c r="AL2670" s="18">
        <f t="shared" si="27"/>
        <v>6717.873</v>
      </c>
    </row>
    <row r="2671" ht="12.75" customHeight="1">
      <c r="A2671" s="1">
        <v>41495.0</v>
      </c>
      <c r="B2671" s="2">
        <v>769.61</v>
      </c>
      <c r="C2671" s="3">
        <v>7856.14</v>
      </c>
      <c r="D2671" s="2">
        <v>7825.0</v>
      </c>
      <c r="E2671" s="4"/>
      <c r="F2671" s="5">
        <f t="shared" si="1"/>
        <v>770.136</v>
      </c>
      <c r="G2671" s="6">
        <f t="shared" si="2"/>
        <v>0.9708807494</v>
      </c>
      <c r="H2671" s="6">
        <f t="shared" si="3"/>
        <v>1.009780536</v>
      </c>
      <c r="I2671" s="5" t="b">
        <f t="shared" si="4"/>
        <v>1</v>
      </c>
      <c r="J2671" s="48">
        <f t="shared" si="5"/>
        <v>0</v>
      </c>
      <c r="K2671" s="4">
        <f t="shared" si="6"/>
        <v>-21</v>
      </c>
      <c r="L2671" s="7">
        <f t="shared" si="7"/>
        <v>-0.00396377865</v>
      </c>
      <c r="M2671" s="50" t="b">
        <f t="shared" si="8"/>
        <v>0</v>
      </c>
      <c r="N2671" s="50" t="b">
        <f t="shared" si="9"/>
        <v>0</v>
      </c>
      <c r="O2671" s="50">
        <f t="shared" si="10"/>
        <v>1</v>
      </c>
      <c r="P2671" s="4">
        <f t="shared" si="40"/>
        <v>588350</v>
      </c>
      <c r="Q2671" s="21">
        <f t="shared" si="31"/>
        <v>8</v>
      </c>
      <c r="V2671" s="52"/>
      <c r="W2671" s="53" t="str">
        <f t="shared" si="33"/>
        <v/>
      </c>
      <c r="AE2671" s="16"/>
      <c r="AF2671" s="17" t="str">
        <f t="shared" si="30"/>
        <v>#VALUE!</v>
      </c>
      <c r="AG2671" s="17" t="str">
        <f t="shared" si="22"/>
        <v>#N/A</v>
      </c>
      <c r="AH2671" s="17" t="str">
        <f t="shared" si="23"/>
        <v>#N/A</v>
      </c>
      <c r="AI2671" s="34">
        <f t="shared" si="24"/>
        <v>1</v>
      </c>
      <c r="AJ2671" s="18">
        <f t="shared" si="25"/>
        <v>7070.526</v>
      </c>
      <c r="AK2671" s="18">
        <f t="shared" si="26"/>
        <v>6874.1225</v>
      </c>
      <c r="AL2671" s="18">
        <f t="shared" si="27"/>
        <v>6677.719</v>
      </c>
    </row>
    <row r="2672" ht="12.75" customHeight="1">
      <c r="A2672" s="1">
        <v>41494.0</v>
      </c>
      <c r="B2672" s="2">
        <v>785.39</v>
      </c>
      <c r="C2672" s="3">
        <v>7907.67</v>
      </c>
      <c r="D2672" s="2">
        <v>7846.0</v>
      </c>
      <c r="E2672" s="4"/>
      <c r="F2672" s="5">
        <f t="shared" si="1"/>
        <v>781.048</v>
      </c>
      <c r="G2672" s="6">
        <f t="shared" si="2"/>
        <v>0.9761754529</v>
      </c>
      <c r="H2672" s="6">
        <f t="shared" si="3"/>
        <v>1.009505852</v>
      </c>
      <c r="I2672" s="5" t="b">
        <f t="shared" si="4"/>
        <v>0</v>
      </c>
      <c r="J2672" s="48">
        <f t="shared" si="5"/>
        <v>0</v>
      </c>
      <c r="K2672" s="4">
        <f t="shared" si="6"/>
        <v>1</v>
      </c>
      <c r="L2672" s="7">
        <f t="shared" si="7"/>
        <v>-0.007798757409</v>
      </c>
      <c r="M2672" s="50" t="b">
        <f t="shared" si="8"/>
        <v>0</v>
      </c>
      <c r="N2672" s="50" t="b">
        <f t="shared" si="9"/>
        <v>0</v>
      </c>
      <c r="O2672" s="50">
        <f t="shared" si="10"/>
        <v>1</v>
      </c>
      <c r="P2672" s="4">
        <f t="shared" si="40"/>
        <v>596750</v>
      </c>
      <c r="Q2672" s="21">
        <f t="shared" si="31"/>
        <v>8</v>
      </c>
      <c r="V2672" s="52"/>
      <c r="W2672" s="53" t="str">
        <f t="shared" si="33"/>
        <v/>
      </c>
      <c r="AE2672" s="16"/>
      <c r="AF2672" s="17" t="str">
        <f t="shared" si="30"/>
        <v>#VALUE!</v>
      </c>
      <c r="AG2672" s="17" t="str">
        <f t="shared" si="22"/>
        <v>#N/A</v>
      </c>
      <c r="AH2672" s="17" t="str">
        <f t="shared" si="23"/>
        <v>#N/A</v>
      </c>
      <c r="AI2672" s="34">
        <f t="shared" si="24"/>
        <v>1</v>
      </c>
      <c r="AJ2672" s="18">
        <f t="shared" si="25"/>
        <v>7116.903</v>
      </c>
      <c r="AK2672" s="18">
        <f t="shared" si="26"/>
        <v>6919.21125</v>
      </c>
      <c r="AL2672" s="18">
        <f t="shared" si="27"/>
        <v>6721.5195</v>
      </c>
    </row>
    <row r="2673" ht="12.75" customHeight="1">
      <c r="A2673" s="1">
        <v>41493.0</v>
      </c>
      <c r="B2673" s="2">
        <v>762.79</v>
      </c>
      <c r="C2673" s="3">
        <v>7921.29</v>
      </c>
      <c r="D2673" s="2">
        <v>7845.0</v>
      </c>
      <c r="E2673" s="4"/>
      <c r="F2673" s="5">
        <f t="shared" si="1"/>
        <v>770.158</v>
      </c>
      <c r="G2673" s="6">
        <f t="shared" si="2"/>
        <v>0.9770307706</v>
      </c>
      <c r="H2673" s="6">
        <f t="shared" si="3"/>
        <v>1.007474842</v>
      </c>
      <c r="I2673" s="5" t="b">
        <f t="shared" si="4"/>
        <v>0</v>
      </c>
      <c r="J2673" s="48">
        <f t="shared" si="5"/>
        <v>0</v>
      </c>
      <c r="K2673" s="4">
        <f t="shared" si="6"/>
        <v>-146</v>
      </c>
      <c r="L2673" s="7">
        <f t="shared" si="7"/>
        <v>-0.009631007071</v>
      </c>
      <c r="M2673" s="50" t="b">
        <f t="shared" si="8"/>
        <v>0</v>
      </c>
      <c r="N2673" s="50" t="b">
        <f t="shared" si="9"/>
        <v>0</v>
      </c>
      <c r="O2673" s="50">
        <f t="shared" si="10"/>
        <v>1</v>
      </c>
      <c r="P2673" s="4">
        <f t="shared" si="40"/>
        <v>596350</v>
      </c>
      <c r="Q2673" s="21">
        <f t="shared" si="31"/>
        <v>8</v>
      </c>
      <c r="V2673" s="52"/>
      <c r="W2673" s="53" t="str">
        <f t="shared" si="33"/>
        <v/>
      </c>
      <c r="AE2673" s="16"/>
      <c r="AF2673" s="17" t="str">
        <f t="shared" si="30"/>
        <v>#VALUE!</v>
      </c>
      <c r="AG2673" s="17" t="str">
        <f t="shared" si="22"/>
        <v>#N/A</v>
      </c>
      <c r="AH2673" s="17" t="str">
        <f t="shared" si="23"/>
        <v>#N/A</v>
      </c>
      <c r="AI2673" s="34">
        <f t="shared" si="24"/>
        <v>1</v>
      </c>
      <c r="AJ2673" s="18">
        <f t="shared" si="25"/>
        <v>7129.161</v>
      </c>
      <c r="AK2673" s="18">
        <f t="shared" si="26"/>
        <v>6931.12875</v>
      </c>
      <c r="AL2673" s="18">
        <f t="shared" si="27"/>
        <v>6733.0965</v>
      </c>
    </row>
    <row r="2674" ht="12.75" customHeight="1">
      <c r="A2674" s="1">
        <v>41492.0</v>
      </c>
      <c r="B2674" s="2">
        <v>816.9</v>
      </c>
      <c r="C2674" s="3">
        <v>8038.91</v>
      </c>
      <c r="D2674" s="2">
        <v>7991.0</v>
      </c>
      <c r="E2674" s="4"/>
      <c r="F2674" s="5">
        <f t="shared" si="1"/>
        <v>778.52</v>
      </c>
      <c r="G2674" s="6">
        <f t="shared" si="2"/>
        <v>0.9908650358</v>
      </c>
      <c r="H2674" s="6">
        <f t="shared" si="3"/>
        <v>1.008532826</v>
      </c>
      <c r="I2674" s="5" t="b">
        <f t="shared" si="4"/>
        <v>0</v>
      </c>
      <c r="J2674" s="48">
        <f t="shared" si="5"/>
        <v>0</v>
      </c>
      <c r="K2674" s="4">
        <f t="shared" si="6"/>
        <v>-107</v>
      </c>
      <c r="L2674" s="7">
        <f t="shared" si="7"/>
        <v>-0.005959763202</v>
      </c>
      <c r="M2674" s="50" t="b">
        <f t="shared" si="8"/>
        <v>0</v>
      </c>
      <c r="N2674" s="50" t="b">
        <f t="shared" si="9"/>
        <v>0</v>
      </c>
      <c r="O2674" s="50">
        <f t="shared" si="10"/>
        <v>1</v>
      </c>
      <c r="P2674" s="4">
        <f t="shared" si="40"/>
        <v>662050</v>
      </c>
      <c r="Q2674" s="21">
        <f t="shared" si="31"/>
        <v>9</v>
      </c>
      <c r="V2674" s="52"/>
      <c r="W2674" s="53" t="str">
        <f t="shared" si="33"/>
        <v/>
      </c>
      <c r="AE2674" s="16"/>
      <c r="AF2674" s="17" t="str">
        <f t="shared" si="30"/>
        <v>#VALUE!</v>
      </c>
      <c r="AG2674" s="17" t="str">
        <f t="shared" si="22"/>
        <v>#N/A</v>
      </c>
      <c r="AH2674" s="17" t="str">
        <f t="shared" si="23"/>
        <v>#N/A</v>
      </c>
      <c r="AI2674" s="34">
        <f t="shared" si="24"/>
        <v>1</v>
      </c>
      <c r="AJ2674" s="18">
        <f t="shared" si="25"/>
        <v>7235.019</v>
      </c>
      <c r="AK2674" s="18">
        <f t="shared" si="26"/>
        <v>7034.04625</v>
      </c>
      <c r="AL2674" s="18">
        <f t="shared" si="27"/>
        <v>6833.0735</v>
      </c>
    </row>
    <row r="2675" ht="12.75" customHeight="1">
      <c r="A2675" s="1">
        <v>41491.0</v>
      </c>
      <c r="B2675" s="2">
        <v>715.99</v>
      </c>
      <c r="C2675" s="3">
        <v>8138.63</v>
      </c>
      <c r="D2675" s="2">
        <v>8098.0</v>
      </c>
      <c r="E2675" s="4"/>
      <c r="F2675" s="5">
        <f t="shared" si="1"/>
        <v>756.114</v>
      </c>
      <c r="G2675" s="6">
        <f t="shared" si="2"/>
        <v>1.002725021</v>
      </c>
      <c r="H2675" s="6">
        <f t="shared" si="3"/>
        <v>1.01164502</v>
      </c>
      <c r="I2675" s="5" t="b">
        <f t="shared" si="4"/>
        <v>0</v>
      </c>
      <c r="J2675" s="48">
        <f t="shared" si="5"/>
        <v>0</v>
      </c>
      <c r="K2675" s="4">
        <f t="shared" si="6"/>
        <v>38</v>
      </c>
      <c r="L2675" s="7">
        <f t="shared" si="7"/>
        <v>-0.004992240709</v>
      </c>
      <c r="M2675" s="50" t="b">
        <f t="shared" si="8"/>
        <v>0</v>
      </c>
      <c r="N2675" s="50" t="b">
        <f t="shared" si="9"/>
        <v>0</v>
      </c>
      <c r="O2675" s="50">
        <f t="shared" si="10"/>
        <v>1</v>
      </c>
      <c r="P2675" s="4">
        <f t="shared" si="40"/>
        <v>710200</v>
      </c>
      <c r="Q2675" s="21">
        <f t="shared" si="31"/>
        <v>9</v>
      </c>
      <c r="V2675" s="52"/>
      <c r="W2675" s="53" t="str">
        <f t="shared" si="33"/>
        <v/>
      </c>
      <c r="AE2675" s="16"/>
      <c r="AF2675" s="17" t="str">
        <f t="shared" si="30"/>
        <v>#VALUE!</v>
      </c>
      <c r="AG2675" s="17" t="str">
        <f t="shared" si="22"/>
        <v>#N/A</v>
      </c>
      <c r="AH2675" s="17" t="str">
        <f t="shared" si="23"/>
        <v>#N/A</v>
      </c>
      <c r="AI2675" s="34">
        <f t="shared" si="24"/>
        <v>1</v>
      </c>
      <c r="AJ2675" s="18">
        <f t="shared" si="25"/>
        <v>7324.767</v>
      </c>
      <c r="AK2675" s="18">
        <f t="shared" si="26"/>
        <v>7121.30125</v>
      </c>
      <c r="AL2675" s="18">
        <f t="shared" si="27"/>
        <v>6917.8355</v>
      </c>
    </row>
    <row r="2676" ht="12.75" customHeight="1">
      <c r="A2676" s="1">
        <v>41488.0</v>
      </c>
      <c r="B2676" s="2">
        <v>824.17</v>
      </c>
      <c r="C2676" s="3">
        <v>8099.88</v>
      </c>
      <c r="D2676" s="2">
        <v>8060.0</v>
      </c>
      <c r="E2676" s="4"/>
      <c r="F2676" s="5">
        <f t="shared" si="1"/>
        <v>743.998</v>
      </c>
      <c r="G2676" s="6">
        <f t="shared" si="2"/>
        <v>0.9976606564</v>
      </c>
      <c r="H2676" s="6">
        <f t="shared" si="3"/>
        <v>1.00972497</v>
      </c>
      <c r="I2676" s="5" t="b">
        <f t="shared" si="4"/>
        <v>0</v>
      </c>
      <c r="J2676" s="48">
        <f t="shared" si="5"/>
        <v>0</v>
      </c>
      <c r="K2676" s="4">
        <f t="shared" si="6"/>
        <v>15</v>
      </c>
      <c r="L2676" s="7">
        <f t="shared" si="7"/>
        <v>-0.004923529731</v>
      </c>
      <c r="M2676" s="50" t="b">
        <f t="shared" si="8"/>
        <v>0</v>
      </c>
      <c r="N2676" s="50" t="b">
        <f t="shared" si="9"/>
        <v>0</v>
      </c>
      <c r="O2676" s="50">
        <f t="shared" si="10"/>
        <v>1</v>
      </c>
      <c r="P2676" s="4">
        <f t="shared" si="40"/>
        <v>693100</v>
      </c>
      <c r="Q2676" s="21">
        <f t="shared" si="31"/>
        <v>9</v>
      </c>
      <c r="V2676" s="52"/>
      <c r="W2676" s="53" t="str">
        <f t="shared" si="33"/>
        <v/>
      </c>
      <c r="AE2676" s="16"/>
      <c r="AF2676" s="17" t="str">
        <f t="shared" si="30"/>
        <v>#VALUE!</v>
      </c>
      <c r="AG2676" s="17" t="str">
        <f t="shared" si="22"/>
        <v>#N/A</v>
      </c>
      <c r="AH2676" s="17" t="str">
        <f t="shared" si="23"/>
        <v>#N/A</v>
      </c>
      <c r="AI2676" s="34">
        <f t="shared" si="24"/>
        <v>1</v>
      </c>
      <c r="AJ2676" s="18">
        <f t="shared" si="25"/>
        <v>7289.892</v>
      </c>
      <c r="AK2676" s="18">
        <f t="shared" si="26"/>
        <v>7087.395</v>
      </c>
      <c r="AL2676" s="18">
        <f t="shared" si="27"/>
        <v>6884.898</v>
      </c>
    </row>
    <row r="2677" ht="12.75" customHeight="1">
      <c r="A2677" s="1">
        <v>41487.0</v>
      </c>
      <c r="B2677" s="2">
        <v>730.94</v>
      </c>
      <c r="C2677" s="3">
        <v>8056.22</v>
      </c>
      <c r="D2677" s="2">
        <v>8045.0</v>
      </c>
      <c r="E2677" s="4"/>
      <c r="F2677" s="5">
        <f t="shared" si="1"/>
        <v>721.52</v>
      </c>
      <c r="G2677" s="6">
        <f t="shared" si="2"/>
        <v>0.991904307</v>
      </c>
      <c r="H2677" s="6">
        <f t="shared" si="3"/>
        <v>0.9844841176</v>
      </c>
      <c r="I2677" s="5" t="b">
        <f t="shared" si="4"/>
        <v>0</v>
      </c>
      <c r="J2677" s="48">
        <f t="shared" si="5"/>
        <v>0</v>
      </c>
      <c r="K2677" s="4">
        <f t="shared" si="6"/>
        <v>-4</v>
      </c>
      <c r="L2677" s="7">
        <f t="shared" si="7"/>
        <v>-0.001392712711</v>
      </c>
      <c r="M2677" s="50" t="b">
        <f t="shared" si="8"/>
        <v>0</v>
      </c>
      <c r="N2677" s="50" t="b">
        <f t="shared" si="9"/>
        <v>0</v>
      </c>
      <c r="O2677" s="50">
        <f t="shared" si="10"/>
        <v>1</v>
      </c>
      <c r="P2677" s="4">
        <f t="shared" si="40"/>
        <v>686350</v>
      </c>
      <c r="Q2677" s="21">
        <f t="shared" si="31"/>
        <v>9</v>
      </c>
      <c r="V2677" s="52"/>
      <c r="W2677" s="53" t="str">
        <f t="shared" si="33"/>
        <v/>
      </c>
      <c r="AE2677" s="16"/>
      <c r="AF2677" s="17" t="str">
        <f t="shared" si="30"/>
        <v>#VALUE!</v>
      </c>
      <c r="AG2677" s="17" t="str">
        <f t="shared" si="22"/>
        <v>#N/A</v>
      </c>
      <c r="AH2677" s="17" t="str">
        <f t="shared" si="23"/>
        <v>#N/A</v>
      </c>
      <c r="AI2677" s="34">
        <f t="shared" si="24"/>
        <v>1</v>
      </c>
      <c r="AJ2677" s="18">
        <f t="shared" si="25"/>
        <v>7250.598</v>
      </c>
      <c r="AK2677" s="18">
        <f t="shared" si="26"/>
        <v>7049.1925</v>
      </c>
      <c r="AL2677" s="18">
        <f t="shared" si="27"/>
        <v>6847.787</v>
      </c>
    </row>
    <row r="2678" ht="12.75" customHeight="1">
      <c r="A2678" s="1">
        <v>41486.0</v>
      </c>
      <c r="B2678" s="2">
        <v>804.6</v>
      </c>
      <c r="C2678" s="3">
        <v>8107.94</v>
      </c>
      <c r="D2678" s="2">
        <v>8049.0</v>
      </c>
      <c r="E2678" s="4"/>
      <c r="F2678" s="5">
        <f t="shared" si="1"/>
        <v>736.814</v>
      </c>
      <c r="G2678" s="6">
        <f t="shared" si="2"/>
        <v>0.9978404373</v>
      </c>
      <c r="H2678" s="6">
        <f t="shared" si="3"/>
        <v>0.983734987</v>
      </c>
      <c r="I2678" s="5" t="b">
        <f t="shared" si="4"/>
        <v>0</v>
      </c>
      <c r="J2678" s="48">
        <f t="shared" si="5"/>
        <v>0</v>
      </c>
      <c r="K2678" s="4">
        <f t="shared" si="6"/>
        <v>-81</v>
      </c>
      <c r="L2678" s="7">
        <f t="shared" si="7"/>
        <v>-0.007269417386</v>
      </c>
      <c r="M2678" s="50" t="b">
        <f t="shared" si="8"/>
        <v>0</v>
      </c>
      <c r="N2678" s="50" t="b">
        <f t="shared" si="9"/>
        <v>0</v>
      </c>
      <c r="O2678" s="50">
        <f t="shared" si="10"/>
        <v>1</v>
      </c>
      <c r="P2678" s="4">
        <f t="shared" si="40"/>
        <v>688150</v>
      </c>
      <c r="Q2678" s="21">
        <f t="shared" si="31"/>
        <v>9</v>
      </c>
      <c r="V2678" s="52"/>
      <c r="W2678" s="53" t="str">
        <f t="shared" si="33"/>
        <v/>
      </c>
      <c r="AE2678" s="16"/>
      <c r="AF2678" s="17" t="str">
        <f t="shared" si="30"/>
        <v>#VALUE!</v>
      </c>
      <c r="AG2678" s="17" t="str">
        <f t="shared" si="22"/>
        <v>#N/A</v>
      </c>
      <c r="AH2678" s="17" t="str">
        <f t="shared" si="23"/>
        <v>#N/A</v>
      </c>
      <c r="AI2678" s="34">
        <f t="shared" si="24"/>
        <v>1</v>
      </c>
      <c r="AJ2678" s="18">
        <f t="shared" si="25"/>
        <v>7297.146</v>
      </c>
      <c r="AK2678" s="18">
        <f t="shared" si="26"/>
        <v>7094.4475</v>
      </c>
      <c r="AL2678" s="18">
        <f t="shared" si="27"/>
        <v>6891.749</v>
      </c>
    </row>
    <row r="2679" ht="12.75" customHeight="1">
      <c r="A2679" s="1">
        <v>41485.0</v>
      </c>
      <c r="B2679" s="2">
        <v>704.87</v>
      </c>
      <c r="C2679" s="3">
        <v>8163.55</v>
      </c>
      <c r="D2679" s="2">
        <v>8130.0</v>
      </c>
      <c r="E2679" s="4"/>
      <c r="F2679" s="5">
        <f t="shared" si="1"/>
        <v>744.69</v>
      </c>
      <c r="G2679" s="6">
        <f t="shared" si="2"/>
        <v>1.004570758</v>
      </c>
      <c r="H2679" s="6">
        <f t="shared" si="3"/>
        <v>1.028970138</v>
      </c>
      <c r="I2679" s="5" t="b">
        <f t="shared" si="4"/>
        <v>0</v>
      </c>
      <c r="J2679" s="48">
        <f t="shared" si="5"/>
        <v>0</v>
      </c>
      <c r="K2679" s="4">
        <f t="shared" si="6"/>
        <v>95</v>
      </c>
      <c r="L2679" s="7">
        <f t="shared" si="7"/>
        <v>-0.004109731673</v>
      </c>
      <c r="M2679" s="50" t="b">
        <f t="shared" si="8"/>
        <v>0</v>
      </c>
      <c r="N2679" s="50" t="b">
        <f t="shared" si="9"/>
        <v>0</v>
      </c>
      <c r="O2679" s="50">
        <f t="shared" si="10"/>
        <v>1</v>
      </c>
      <c r="P2679" s="4">
        <f t="shared" si="40"/>
        <v>724600</v>
      </c>
      <c r="Q2679" s="21">
        <f t="shared" si="31"/>
        <v>9</v>
      </c>
      <c r="V2679" s="52"/>
      <c r="W2679" s="53" t="str">
        <f t="shared" si="33"/>
        <v/>
      </c>
      <c r="AE2679" s="16"/>
      <c r="AF2679" s="17" t="str">
        <f t="shared" si="30"/>
        <v>#VALUE!</v>
      </c>
      <c r="AG2679" s="17" t="str">
        <f t="shared" si="22"/>
        <v>#N/A</v>
      </c>
      <c r="AH2679" s="17" t="str">
        <f t="shared" si="23"/>
        <v>#N/A</v>
      </c>
      <c r="AI2679" s="34">
        <f t="shared" si="24"/>
        <v>1</v>
      </c>
      <c r="AJ2679" s="18">
        <f t="shared" si="25"/>
        <v>7347.195</v>
      </c>
      <c r="AK2679" s="18">
        <f t="shared" si="26"/>
        <v>7143.10625</v>
      </c>
      <c r="AL2679" s="18">
        <f t="shared" si="27"/>
        <v>6939.0175</v>
      </c>
    </row>
    <row r="2680" ht="12.75" customHeight="1">
      <c r="A2680" s="1">
        <v>41484.0</v>
      </c>
      <c r="B2680" s="2">
        <v>655.41</v>
      </c>
      <c r="C2680" s="3">
        <v>8084.5</v>
      </c>
      <c r="D2680" s="2">
        <v>8035.0</v>
      </c>
      <c r="E2680" s="4"/>
      <c r="F2680" s="5">
        <f t="shared" si="1"/>
        <v>802.996</v>
      </c>
      <c r="G2680" s="6">
        <f t="shared" si="2"/>
        <v>0.9948319886</v>
      </c>
      <c r="H2680" s="6">
        <f t="shared" si="3"/>
        <v>1.213084364</v>
      </c>
      <c r="I2680" s="5" t="b">
        <f t="shared" si="4"/>
        <v>0</v>
      </c>
      <c r="J2680" s="48">
        <f t="shared" si="5"/>
        <v>0</v>
      </c>
      <c r="K2680" s="4">
        <f t="shared" si="6"/>
        <v>-65</v>
      </c>
      <c r="L2680" s="7">
        <f t="shared" si="7"/>
        <v>-0.006122827633</v>
      </c>
      <c r="M2680" s="50" t="b">
        <f t="shared" si="8"/>
        <v>0</v>
      </c>
      <c r="N2680" s="50" t="b">
        <f t="shared" si="9"/>
        <v>0</v>
      </c>
      <c r="O2680" s="50">
        <f t="shared" si="10"/>
        <v>1</v>
      </c>
      <c r="P2680" s="4">
        <f t="shared" si="40"/>
        <v>681850</v>
      </c>
      <c r="Q2680" s="21">
        <f t="shared" si="31"/>
        <v>9</v>
      </c>
      <c r="V2680" s="52"/>
      <c r="W2680" s="53" t="str">
        <f t="shared" si="33"/>
        <v/>
      </c>
      <c r="AE2680" s="16"/>
      <c r="AF2680" s="17" t="str">
        <f t="shared" si="30"/>
        <v>#VALUE!</v>
      </c>
      <c r="AG2680" s="17" t="str">
        <f t="shared" si="22"/>
        <v>#N/A</v>
      </c>
      <c r="AH2680" s="17" t="str">
        <f t="shared" si="23"/>
        <v>#N/A</v>
      </c>
      <c r="AI2680" s="34">
        <f t="shared" si="24"/>
        <v>1</v>
      </c>
      <c r="AJ2680" s="18">
        <f t="shared" si="25"/>
        <v>7276.05</v>
      </c>
      <c r="AK2680" s="18">
        <f t="shared" si="26"/>
        <v>7073.9375</v>
      </c>
      <c r="AL2680" s="18">
        <f t="shared" si="27"/>
        <v>6871.825</v>
      </c>
    </row>
    <row r="2681" ht="12.75" customHeight="1">
      <c r="A2681" s="1">
        <v>41481.0</v>
      </c>
      <c r="B2681" s="2">
        <v>711.78</v>
      </c>
      <c r="C2681" s="3">
        <v>8149.4</v>
      </c>
      <c r="D2681" s="2">
        <v>8100.0</v>
      </c>
      <c r="E2681" s="4"/>
      <c r="F2681" s="5">
        <f t="shared" si="1"/>
        <v>825.342</v>
      </c>
      <c r="G2681" s="6">
        <f t="shared" si="2"/>
        <v>1.002714295</v>
      </c>
      <c r="H2681" s="6">
        <f t="shared" si="3"/>
        <v>1.208208152</v>
      </c>
      <c r="I2681" s="5" t="b">
        <f t="shared" si="4"/>
        <v>0</v>
      </c>
      <c r="J2681" s="48">
        <f t="shared" si="5"/>
        <v>0</v>
      </c>
      <c r="K2681" s="4">
        <f t="shared" si="6"/>
        <v>-7</v>
      </c>
      <c r="L2681" s="7">
        <f t="shared" si="7"/>
        <v>-0.00606179596</v>
      </c>
      <c r="M2681" s="50" t="b">
        <f t="shared" si="8"/>
        <v>0</v>
      </c>
      <c r="N2681" s="50" t="b">
        <f t="shared" si="9"/>
        <v>0</v>
      </c>
      <c r="O2681" s="50">
        <f t="shared" si="10"/>
        <v>1</v>
      </c>
      <c r="P2681" s="4">
        <f t="shared" si="40"/>
        <v>711100</v>
      </c>
      <c r="Q2681" s="21">
        <f t="shared" si="31"/>
        <v>9</v>
      </c>
      <c r="V2681" s="52"/>
      <c r="W2681" s="53" t="str">
        <f t="shared" si="33"/>
        <v/>
      </c>
      <c r="AE2681" s="16"/>
      <c r="AF2681" s="17" t="str">
        <f t="shared" si="30"/>
        <v>#VALUE!</v>
      </c>
      <c r="AG2681" s="17" t="str">
        <f t="shared" si="22"/>
        <v>#N/A</v>
      </c>
      <c r="AH2681" s="17" t="str">
        <f t="shared" si="23"/>
        <v>#N/A</v>
      </c>
      <c r="AI2681" s="34">
        <f t="shared" si="24"/>
        <v>1</v>
      </c>
      <c r="AJ2681" s="18">
        <f t="shared" si="25"/>
        <v>7334.46</v>
      </c>
      <c r="AK2681" s="18">
        <f t="shared" si="26"/>
        <v>7130.725</v>
      </c>
      <c r="AL2681" s="18">
        <f t="shared" si="27"/>
        <v>6926.99</v>
      </c>
    </row>
    <row r="2682" ht="12.75" customHeight="1">
      <c r="A2682" s="1">
        <v>41480.0</v>
      </c>
      <c r="B2682" s="2">
        <v>807.41</v>
      </c>
      <c r="C2682" s="3">
        <v>8163.58</v>
      </c>
      <c r="D2682" s="2">
        <v>8107.0</v>
      </c>
      <c r="E2682" s="4"/>
      <c r="F2682" s="5">
        <f t="shared" si="1"/>
        <v>884.282</v>
      </c>
      <c r="G2682" s="6">
        <f t="shared" si="2"/>
        <v>1.004502055</v>
      </c>
      <c r="H2682" s="6">
        <f t="shared" si="3"/>
        <v>1.216598284</v>
      </c>
      <c r="I2682" s="5" t="b">
        <f t="shared" si="4"/>
        <v>0</v>
      </c>
      <c r="J2682" s="48">
        <f t="shared" si="5"/>
        <v>0</v>
      </c>
      <c r="K2682" s="4">
        <f t="shared" si="6"/>
        <v>-19</v>
      </c>
      <c r="L2682" s="7">
        <f t="shared" si="7"/>
        <v>-0.006930782818</v>
      </c>
      <c r="M2682" s="50" t="b">
        <f t="shared" si="8"/>
        <v>0</v>
      </c>
      <c r="N2682" s="50" t="b">
        <f t="shared" si="9"/>
        <v>0</v>
      </c>
      <c r="O2682" s="50">
        <f t="shared" si="10"/>
        <v>1</v>
      </c>
      <c r="P2682" s="4">
        <f t="shared" si="40"/>
        <v>714250</v>
      </c>
      <c r="Q2682" s="21">
        <f t="shared" si="31"/>
        <v>9</v>
      </c>
      <c r="V2682" s="52"/>
      <c r="W2682" s="53" t="str">
        <f t="shared" si="33"/>
        <v/>
      </c>
      <c r="AE2682" s="16"/>
      <c r="AF2682" s="17" t="str">
        <f t="shared" si="30"/>
        <v>#VALUE!</v>
      </c>
      <c r="AG2682" s="17" t="str">
        <f t="shared" si="22"/>
        <v>#N/A</v>
      </c>
      <c r="AH2682" s="17" t="str">
        <f t="shared" si="23"/>
        <v>#N/A</v>
      </c>
      <c r="AI2682" s="34">
        <f t="shared" si="24"/>
        <v>1</v>
      </c>
      <c r="AJ2682" s="18">
        <f t="shared" si="25"/>
        <v>7347.222</v>
      </c>
      <c r="AK2682" s="18">
        <f t="shared" si="26"/>
        <v>7143.1325</v>
      </c>
      <c r="AL2682" s="18">
        <f t="shared" si="27"/>
        <v>6939.043</v>
      </c>
    </row>
    <row r="2683" ht="12.75" customHeight="1">
      <c r="A2683" s="1">
        <v>41479.0</v>
      </c>
      <c r="B2683" s="2">
        <v>843.98</v>
      </c>
      <c r="C2683" s="3">
        <v>8196.19</v>
      </c>
      <c r="D2683" s="2">
        <v>8126.0</v>
      </c>
      <c r="E2683" s="4"/>
      <c r="F2683" s="5">
        <f t="shared" si="1"/>
        <v>895.244</v>
      </c>
      <c r="G2683" s="6">
        <f t="shared" si="2"/>
        <v>1.008659242</v>
      </c>
      <c r="H2683" s="6">
        <f t="shared" si="3"/>
        <v>1.212580486</v>
      </c>
      <c r="I2683" s="5" t="b">
        <f t="shared" si="4"/>
        <v>0</v>
      </c>
      <c r="J2683" s="48">
        <f t="shared" si="5"/>
        <v>0</v>
      </c>
      <c r="K2683" s="4">
        <f t="shared" si="6"/>
        <v>-8</v>
      </c>
      <c r="L2683" s="7">
        <f t="shared" si="7"/>
        <v>-0.008563735101</v>
      </c>
      <c r="M2683" s="50" t="b">
        <f t="shared" si="8"/>
        <v>0</v>
      </c>
      <c r="N2683" s="50" t="b">
        <f t="shared" si="9"/>
        <v>0</v>
      </c>
      <c r="O2683" s="50">
        <f t="shared" si="10"/>
        <v>1</v>
      </c>
      <c r="P2683" s="4">
        <f t="shared" si="40"/>
        <v>722800</v>
      </c>
      <c r="Q2683" s="21">
        <f t="shared" si="31"/>
        <v>9</v>
      </c>
      <c r="V2683" s="52"/>
      <c r="W2683" s="53" t="str">
        <f t="shared" si="33"/>
        <v/>
      </c>
      <c r="AE2683" s="16"/>
      <c r="AF2683" s="17" t="str">
        <f t="shared" si="30"/>
        <v>#VALUE!</v>
      </c>
      <c r="AG2683" s="17" t="str">
        <f t="shared" si="22"/>
        <v>#N/A</v>
      </c>
      <c r="AH2683" s="17" t="str">
        <f t="shared" si="23"/>
        <v>#N/A</v>
      </c>
      <c r="AI2683" s="34">
        <f t="shared" si="24"/>
        <v>1</v>
      </c>
      <c r="AJ2683" s="18">
        <f t="shared" si="25"/>
        <v>7376.571</v>
      </c>
      <c r="AK2683" s="18">
        <f t="shared" si="26"/>
        <v>7171.66625</v>
      </c>
      <c r="AL2683" s="18">
        <f t="shared" si="27"/>
        <v>6966.7615</v>
      </c>
    </row>
    <row r="2684" ht="12.75" customHeight="1">
      <c r="A2684" s="1">
        <v>41478.0</v>
      </c>
      <c r="B2684" s="2">
        <v>996.4</v>
      </c>
      <c r="C2684" s="3">
        <v>8214.65</v>
      </c>
      <c r="D2684" s="2">
        <v>8134.0</v>
      </c>
      <c r="E2684" s="4"/>
      <c r="F2684" s="5">
        <f t="shared" si="1"/>
        <v>911.82</v>
      </c>
      <c r="G2684" s="6">
        <f t="shared" si="2"/>
        <v>1.011276262</v>
      </c>
      <c r="H2684" s="6">
        <f t="shared" si="3"/>
        <v>1.215864172</v>
      </c>
      <c r="I2684" s="5" t="b">
        <f t="shared" si="4"/>
        <v>0</v>
      </c>
      <c r="J2684" s="48">
        <f t="shared" si="5"/>
        <v>0</v>
      </c>
      <c r="K2684" s="4">
        <f t="shared" si="6"/>
        <v>112</v>
      </c>
      <c r="L2684" s="7">
        <f t="shared" si="7"/>
        <v>-0.00981782547</v>
      </c>
      <c r="M2684" s="50" t="b">
        <f t="shared" si="8"/>
        <v>0</v>
      </c>
      <c r="N2684" s="50" t="b">
        <f t="shared" si="9"/>
        <v>0</v>
      </c>
      <c r="O2684" s="50">
        <f t="shared" si="10"/>
        <v>1</v>
      </c>
      <c r="P2684" s="4">
        <f t="shared" si="40"/>
        <v>726400</v>
      </c>
      <c r="Q2684" s="21">
        <f t="shared" si="31"/>
        <v>9</v>
      </c>
      <c r="V2684" s="52"/>
      <c r="W2684" s="53" t="str">
        <f t="shared" si="33"/>
        <v/>
      </c>
      <c r="AE2684" s="16"/>
      <c r="AF2684" s="17" t="str">
        <f t="shared" si="30"/>
        <v>#VALUE!</v>
      </c>
      <c r="AG2684" s="17" t="str">
        <f t="shared" si="22"/>
        <v>#N/A</v>
      </c>
      <c r="AH2684" s="17" t="str">
        <f t="shared" si="23"/>
        <v>#N/A</v>
      </c>
      <c r="AI2684" s="34">
        <f t="shared" si="24"/>
        <v>1</v>
      </c>
      <c r="AJ2684" s="18">
        <f t="shared" si="25"/>
        <v>7393.185</v>
      </c>
      <c r="AK2684" s="18">
        <f t="shared" si="26"/>
        <v>7187.81875</v>
      </c>
      <c r="AL2684" s="18">
        <f t="shared" si="27"/>
        <v>6982.4525</v>
      </c>
    </row>
    <row r="2685" ht="12.75" customHeight="1">
      <c r="A2685" s="1">
        <v>41477.0</v>
      </c>
      <c r="B2685" s="2">
        <v>767.14</v>
      </c>
      <c r="C2685" s="3">
        <v>8105.45</v>
      </c>
      <c r="D2685" s="2">
        <v>8022.0</v>
      </c>
      <c r="E2685" s="4"/>
      <c r="F2685" s="5">
        <f t="shared" si="1"/>
        <v>888.052</v>
      </c>
      <c r="G2685" s="6">
        <f t="shared" si="2"/>
        <v>0.9982274902</v>
      </c>
      <c r="H2685" s="6">
        <f t="shared" si="3"/>
        <v>1.218090056</v>
      </c>
      <c r="I2685" s="5" t="b">
        <f t="shared" si="4"/>
        <v>0</v>
      </c>
      <c r="J2685" s="48">
        <f t="shared" si="5"/>
        <v>0</v>
      </c>
      <c r="K2685" s="4">
        <f t="shared" si="6"/>
        <v>67</v>
      </c>
      <c r="L2685" s="7">
        <f t="shared" si="7"/>
        <v>-0.01029554189</v>
      </c>
      <c r="M2685" s="50" t="b">
        <f t="shared" si="8"/>
        <v>0</v>
      </c>
      <c r="N2685" s="50" t="b">
        <f t="shared" si="9"/>
        <v>0</v>
      </c>
      <c r="O2685" s="50">
        <f t="shared" si="10"/>
        <v>1</v>
      </c>
      <c r="P2685" s="4">
        <f t="shared" si="40"/>
        <v>676000</v>
      </c>
      <c r="Q2685" s="21">
        <f t="shared" si="31"/>
        <v>9</v>
      </c>
      <c r="V2685" s="52"/>
      <c r="W2685" s="53" t="str">
        <f t="shared" si="33"/>
        <v/>
      </c>
      <c r="AE2685" s="16"/>
      <c r="AF2685" s="17" t="str">
        <f t="shared" si="30"/>
        <v>#VALUE!</v>
      </c>
      <c r="AG2685" s="17" t="str">
        <f t="shared" si="22"/>
        <v>#N/A</v>
      </c>
      <c r="AH2685" s="17" t="str">
        <f t="shared" si="23"/>
        <v>#N/A</v>
      </c>
      <c r="AI2685" s="34">
        <f t="shared" si="24"/>
        <v>1</v>
      </c>
      <c r="AJ2685" s="18">
        <f t="shared" si="25"/>
        <v>7294.905</v>
      </c>
      <c r="AK2685" s="18">
        <f t="shared" si="26"/>
        <v>7092.26875</v>
      </c>
      <c r="AL2685" s="18">
        <f t="shared" si="27"/>
        <v>6889.6325</v>
      </c>
    </row>
    <row r="2686" ht="12.75" customHeight="1">
      <c r="A2686" s="1">
        <v>41474.0</v>
      </c>
      <c r="B2686" s="2">
        <v>1006.48</v>
      </c>
      <c r="C2686" s="3">
        <v>8062.03</v>
      </c>
      <c r="D2686" s="2">
        <v>7955.0</v>
      </c>
      <c r="E2686" s="4"/>
      <c r="F2686" s="5">
        <f t="shared" si="1"/>
        <v>898.024</v>
      </c>
      <c r="G2686" s="6">
        <f t="shared" si="2"/>
        <v>0.9930507034</v>
      </c>
      <c r="H2686" s="6">
        <f t="shared" si="3"/>
        <v>1.21857452</v>
      </c>
      <c r="I2686" s="5" t="b">
        <f t="shared" si="4"/>
        <v>0</v>
      </c>
      <c r="J2686" s="48">
        <f t="shared" si="5"/>
        <v>0</v>
      </c>
      <c r="K2686" s="4">
        <f t="shared" si="6"/>
        <v>-141</v>
      </c>
      <c r="L2686" s="7">
        <f t="shared" si="7"/>
        <v>-0.01327581267</v>
      </c>
      <c r="M2686" s="50" t="b">
        <f t="shared" si="8"/>
        <v>0</v>
      </c>
      <c r="N2686" s="50" t="b">
        <f t="shared" si="9"/>
        <v>0</v>
      </c>
      <c r="O2686" s="50">
        <f t="shared" si="10"/>
        <v>1</v>
      </c>
      <c r="P2686" s="4">
        <f t="shared" si="40"/>
        <v>649200</v>
      </c>
      <c r="Q2686" s="21">
        <f t="shared" si="31"/>
        <v>8</v>
      </c>
      <c r="V2686" s="52"/>
      <c r="W2686" s="53" t="str">
        <f t="shared" si="33"/>
        <v/>
      </c>
      <c r="AE2686" s="16"/>
      <c r="AF2686" s="17" t="str">
        <f t="shared" si="30"/>
        <v>#VALUE!</v>
      </c>
      <c r="AG2686" s="17" t="str">
        <f t="shared" si="22"/>
        <v>#N/A</v>
      </c>
      <c r="AH2686" s="17" t="str">
        <f t="shared" si="23"/>
        <v>#N/A</v>
      </c>
      <c r="AI2686" s="34">
        <f t="shared" si="24"/>
        <v>1</v>
      </c>
      <c r="AJ2686" s="18">
        <f t="shared" si="25"/>
        <v>7255.827</v>
      </c>
      <c r="AK2686" s="18">
        <f t="shared" si="26"/>
        <v>7054.27625</v>
      </c>
      <c r="AL2686" s="18">
        <f t="shared" si="27"/>
        <v>6852.7255</v>
      </c>
    </row>
    <row r="2687" ht="12.75" customHeight="1">
      <c r="A2687" s="1">
        <v>41473.0</v>
      </c>
      <c r="B2687" s="2">
        <v>862.22</v>
      </c>
      <c r="C2687" s="3">
        <v>8196.98</v>
      </c>
      <c r="D2687" s="2">
        <v>8096.0</v>
      </c>
      <c r="E2687" s="4"/>
      <c r="F2687" s="5">
        <f t="shared" si="1"/>
        <v>870.204</v>
      </c>
      <c r="G2687" s="6">
        <f t="shared" si="2"/>
        <v>1.009752775</v>
      </c>
      <c r="H2687" s="6">
        <f t="shared" si="3"/>
        <v>1.126279863</v>
      </c>
      <c r="I2687" s="5" t="b">
        <f t="shared" si="4"/>
        <v>0</v>
      </c>
      <c r="J2687" s="48">
        <f t="shared" si="5"/>
        <v>0</v>
      </c>
      <c r="K2687" s="4">
        <f t="shared" si="6"/>
        <v>-146</v>
      </c>
      <c r="L2687" s="7">
        <f t="shared" si="7"/>
        <v>-0.01231917121</v>
      </c>
      <c r="M2687" s="50" t="b">
        <f t="shared" si="8"/>
        <v>0</v>
      </c>
      <c r="N2687" s="50" t="b">
        <f t="shared" si="9"/>
        <v>0</v>
      </c>
      <c r="O2687" s="50">
        <f t="shared" si="10"/>
        <v>1</v>
      </c>
      <c r="P2687" s="4">
        <f t="shared" si="40"/>
        <v>712650</v>
      </c>
      <c r="Q2687" s="21">
        <f t="shared" si="31"/>
        <v>9</v>
      </c>
      <c r="V2687" s="52"/>
      <c r="W2687" s="53" t="str">
        <f t="shared" si="33"/>
        <v/>
      </c>
      <c r="AE2687" s="16"/>
      <c r="AF2687" s="17" t="str">
        <f t="shared" si="30"/>
        <v>#VALUE!</v>
      </c>
      <c r="AG2687" s="17" t="str">
        <f t="shared" si="22"/>
        <v>#N/A</v>
      </c>
      <c r="AH2687" s="17" t="str">
        <f t="shared" si="23"/>
        <v>#N/A</v>
      </c>
      <c r="AI2687" s="34">
        <f t="shared" si="24"/>
        <v>1</v>
      </c>
      <c r="AJ2687" s="18">
        <f t="shared" si="25"/>
        <v>7377.282</v>
      </c>
      <c r="AK2687" s="18">
        <f t="shared" si="26"/>
        <v>7172.3575</v>
      </c>
      <c r="AL2687" s="18">
        <f t="shared" si="27"/>
        <v>6967.433</v>
      </c>
    </row>
    <row r="2688" ht="12.75" customHeight="1">
      <c r="A2688" s="1">
        <v>41472.0</v>
      </c>
      <c r="B2688" s="2">
        <v>926.86</v>
      </c>
      <c r="C2688" s="3">
        <v>8258.95</v>
      </c>
      <c r="D2688" s="2">
        <v>8242.0</v>
      </c>
      <c r="E2688" s="4"/>
      <c r="F2688" s="5">
        <f t="shared" si="1"/>
        <v>914.366</v>
      </c>
      <c r="G2688" s="6">
        <f t="shared" si="2"/>
        <v>1.017917879</v>
      </c>
      <c r="H2688" s="6">
        <f t="shared" si="3"/>
        <v>1.319437592</v>
      </c>
      <c r="I2688" s="5" t="b">
        <f t="shared" si="4"/>
        <v>0</v>
      </c>
      <c r="J2688" s="48">
        <f t="shared" si="5"/>
        <v>0</v>
      </c>
      <c r="K2688" s="4">
        <f t="shared" si="6"/>
        <v>12</v>
      </c>
      <c r="L2688" s="7">
        <f t="shared" si="7"/>
        <v>-0.002052318999</v>
      </c>
      <c r="M2688" s="50" t="b">
        <f t="shared" si="8"/>
        <v>0</v>
      </c>
      <c r="N2688" s="50" t="b">
        <f t="shared" si="9"/>
        <v>0</v>
      </c>
      <c r="O2688" s="50">
        <f t="shared" si="10"/>
        <v>1</v>
      </c>
      <c r="P2688" s="4">
        <f t="shared" si="40"/>
        <v>785650</v>
      </c>
      <c r="Q2688" s="21">
        <f t="shared" si="31"/>
        <v>10</v>
      </c>
      <c r="V2688" s="52"/>
      <c r="W2688" s="53" t="str">
        <f t="shared" si="33"/>
        <v/>
      </c>
      <c r="AE2688" s="16"/>
      <c r="AF2688" s="17" t="str">
        <f t="shared" si="30"/>
        <v>#VALUE!</v>
      </c>
      <c r="AG2688" s="17" t="str">
        <f t="shared" si="22"/>
        <v>#N/A</v>
      </c>
      <c r="AH2688" s="17" t="str">
        <f t="shared" si="23"/>
        <v>#N/A</v>
      </c>
      <c r="AI2688" s="34">
        <f t="shared" si="24"/>
        <v>1</v>
      </c>
      <c r="AJ2688" s="18">
        <f t="shared" si="25"/>
        <v>7433.055</v>
      </c>
      <c r="AK2688" s="18">
        <f t="shared" si="26"/>
        <v>7226.58125</v>
      </c>
      <c r="AL2688" s="18">
        <f t="shared" si="27"/>
        <v>7020.1075</v>
      </c>
    </row>
    <row r="2689" ht="12.75" customHeight="1">
      <c r="A2689" s="1">
        <v>41471.0</v>
      </c>
      <c r="B2689" s="2">
        <v>877.56</v>
      </c>
      <c r="C2689" s="3">
        <v>8260.11</v>
      </c>
      <c r="D2689" s="2">
        <v>8230.0</v>
      </c>
      <c r="E2689" s="4"/>
      <c r="F2689" s="5">
        <f t="shared" si="1"/>
        <v>899.572</v>
      </c>
      <c r="G2689" s="6">
        <f t="shared" si="2"/>
        <v>1.018664685</v>
      </c>
      <c r="H2689" s="6">
        <f t="shared" si="3"/>
        <v>1.323949269</v>
      </c>
      <c r="I2689" s="5" t="b">
        <f t="shared" si="4"/>
        <v>0</v>
      </c>
      <c r="J2689" s="48">
        <f t="shared" si="5"/>
        <v>0</v>
      </c>
      <c r="K2689" s="4">
        <f t="shared" si="6"/>
        <v>14</v>
      </c>
      <c r="L2689" s="7">
        <f t="shared" si="7"/>
        <v>-0.003645229906</v>
      </c>
      <c r="M2689" s="50" t="b">
        <f t="shared" si="8"/>
        <v>0</v>
      </c>
      <c r="N2689" s="50" t="b">
        <f t="shared" si="9"/>
        <v>0</v>
      </c>
      <c r="O2689" s="50">
        <f t="shared" si="10"/>
        <v>1</v>
      </c>
      <c r="P2689" s="4">
        <f t="shared" si="40"/>
        <v>779650</v>
      </c>
      <c r="Q2689" s="21">
        <f t="shared" si="31"/>
        <v>10</v>
      </c>
      <c r="V2689" s="52"/>
      <c r="W2689" s="53" t="str">
        <f t="shared" si="33"/>
        <v/>
      </c>
      <c r="AE2689" s="16"/>
      <c r="AF2689" s="17" t="str">
        <f t="shared" si="30"/>
        <v>#VALUE!</v>
      </c>
      <c r="AG2689" s="17" t="str">
        <f t="shared" si="22"/>
        <v>#N/A</v>
      </c>
      <c r="AH2689" s="17" t="str">
        <f t="shared" si="23"/>
        <v>#N/A</v>
      </c>
      <c r="AI2689" s="34">
        <f t="shared" si="24"/>
        <v>1</v>
      </c>
      <c r="AJ2689" s="18">
        <f t="shared" si="25"/>
        <v>7434.099</v>
      </c>
      <c r="AK2689" s="18">
        <f t="shared" si="26"/>
        <v>7227.59625</v>
      </c>
      <c r="AL2689" s="18">
        <f t="shared" si="27"/>
        <v>7021.0935</v>
      </c>
    </row>
    <row r="2690" ht="12.75" customHeight="1">
      <c r="A2690" s="1">
        <v>41470.0</v>
      </c>
      <c r="B2690" s="2">
        <v>817.0</v>
      </c>
      <c r="C2690" s="3">
        <v>8254.68</v>
      </c>
      <c r="D2690" s="2">
        <v>8216.0</v>
      </c>
      <c r="E2690" s="4"/>
      <c r="F2690" s="5">
        <f t="shared" si="1"/>
        <v>869.346</v>
      </c>
      <c r="G2690" s="6">
        <f t="shared" si="2"/>
        <v>1.018684547</v>
      </c>
      <c r="H2690" s="6">
        <f t="shared" si="3"/>
        <v>1.324301108</v>
      </c>
      <c r="I2690" s="5" t="b">
        <f t="shared" si="4"/>
        <v>0</v>
      </c>
      <c r="J2690" s="48">
        <f t="shared" si="5"/>
        <v>0</v>
      </c>
      <c r="K2690" s="4">
        <f t="shared" si="6"/>
        <v>40</v>
      </c>
      <c r="L2690" s="7">
        <f t="shared" si="7"/>
        <v>-0.004685826707</v>
      </c>
      <c r="M2690" s="50" t="b">
        <f t="shared" si="8"/>
        <v>0</v>
      </c>
      <c r="N2690" s="50" t="b">
        <f t="shared" si="9"/>
        <v>0</v>
      </c>
      <c r="O2690" s="50">
        <f t="shared" si="10"/>
        <v>1</v>
      </c>
      <c r="P2690" s="4">
        <f t="shared" si="40"/>
        <v>772650</v>
      </c>
      <c r="Q2690" s="21">
        <f t="shared" si="31"/>
        <v>10</v>
      </c>
      <c r="V2690" s="52"/>
      <c r="W2690" s="53" t="str">
        <f t="shared" si="33"/>
        <v/>
      </c>
      <c r="AE2690" s="16"/>
      <c r="AF2690" s="17" t="str">
        <f t="shared" si="30"/>
        <v>#VALUE!</v>
      </c>
      <c r="AG2690" s="17" t="str">
        <f t="shared" si="22"/>
        <v>#N/A</v>
      </c>
      <c r="AH2690" s="17" t="str">
        <f t="shared" si="23"/>
        <v>#N/A</v>
      </c>
      <c r="AI2690" s="34">
        <f t="shared" si="24"/>
        <v>1</v>
      </c>
      <c r="AJ2690" s="18">
        <f t="shared" si="25"/>
        <v>7429.212</v>
      </c>
      <c r="AK2690" s="18">
        <f t="shared" si="26"/>
        <v>7222.845</v>
      </c>
      <c r="AL2690" s="18">
        <f t="shared" si="27"/>
        <v>7016.478</v>
      </c>
    </row>
    <row r="2691" ht="12.75" customHeight="1">
      <c r="A2691" s="1">
        <v>41467.0</v>
      </c>
      <c r="B2691" s="2">
        <v>867.38</v>
      </c>
      <c r="C2691" s="3">
        <v>8220.49</v>
      </c>
      <c r="D2691" s="2">
        <v>8176.0</v>
      </c>
      <c r="E2691" s="4"/>
      <c r="F2691" s="5">
        <f t="shared" si="1"/>
        <v>850.312</v>
      </c>
      <c r="G2691" s="6">
        <f t="shared" si="2"/>
        <v>1.01543294</v>
      </c>
      <c r="H2691" s="6">
        <f t="shared" si="3"/>
        <v>1.326635148</v>
      </c>
      <c r="I2691" s="5" t="b">
        <f t="shared" si="4"/>
        <v>0</v>
      </c>
      <c r="J2691" s="48">
        <f t="shared" si="5"/>
        <v>0</v>
      </c>
      <c r="K2691" s="4">
        <f t="shared" si="6"/>
        <v>13</v>
      </c>
      <c r="L2691" s="7">
        <f t="shared" si="7"/>
        <v>-0.005412086141</v>
      </c>
      <c r="M2691" s="50" t="b">
        <f t="shared" si="8"/>
        <v>0</v>
      </c>
      <c r="N2691" s="50" t="b">
        <f t="shared" si="9"/>
        <v>0</v>
      </c>
      <c r="O2691" s="50">
        <f t="shared" si="10"/>
        <v>1</v>
      </c>
      <c r="P2691" s="4">
        <f t="shared" si="40"/>
        <v>752650</v>
      </c>
      <c r="Q2691" s="21">
        <f t="shared" si="31"/>
        <v>10</v>
      </c>
      <c r="V2691" s="52"/>
      <c r="W2691" s="53" t="str">
        <f t="shared" si="33"/>
        <v/>
      </c>
      <c r="AE2691" s="16"/>
      <c r="AF2691" s="17" t="str">
        <f t="shared" si="30"/>
        <v>#VALUE!</v>
      </c>
      <c r="AG2691" s="17" t="str">
        <f t="shared" si="22"/>
        <v>#N/A</v>
      </c>
      <c r="AH2691" s="17" t="str">
        <f t="shared" si="23"/>
        <v>#N/A</v>
      </c>
      <c r="AI2691" s="34">
        <f t="shared" si="24"/>
        <v>1</v>
      </c>
      <c r="AJ2691" s="18">
        <f t="shared" si="25"/>
        <v>7398.441</v>
      </c>
      <c r="AK2691" s="18">
        <f t="shared" si="26"/>
        <v>7192.92875</v>
      </c>
      <c r="AL2691" s="18">
        <f t="shared" si="27"/>
        <v>6987.4165</v>
      </c>
    </row>
    <row r="2692" ht="12.75" customHeight="1">
      <c r="A2692" s="1">
        <v>41466.0</v>
      </c>
      <c r="B2692" s="2">
        <v>1083.03</v>
      </c>
      <c r="C2692" s="3">
        <v>8179.54</v>
      </c>
      <c r="D2692" s="2">
        <v>8163.0</v>
      </c>
      <c r="E2692" s="4"/>
      <c r="F2692" s="5">
        <f t="shared" si="1"/>
        <v>831.508</v>
      </c>
      <c r="G2692" s="6">
        <f t="shared" si="2"/>
        <v>1.011231128</v>
      </c>
      <c r="H2692" s="6">
        <f t="shared" si="3"/>
        <v>1.330441576</v>
      </c>
      <c r="I2692" s="5" t="b">
        <f t="shared" si="4"/>
        <v>0</v>
      </c>
      <c r="J2692" s="48">
        <f t="shared" si="5"/>
        <v>0</v>
      </c>
      <c r="K2692" s="4">
        <f t="shared" si="6"/>
        <v>202</v>
      </c>
      <c r="L2692" s="7">
        <f t="shared" si="7"/>
        <v>-0.002022118603</v>
      </c>
      <c r="M2692" s="50" t="b">
        <f t="shared" si="8"/>
        <v>0</v>
      </c>
      <c r="N2692" s="50" t="b">
        <f t="shared" si="9"/>
        <v>0</v>
      </c>
      <c r="O2692" s="50">
        <f t="shared" si="10"/>
        <v>1</v>
      </c>
      <c r="P2692" s="4">
        <f t="shared" si="40"/>
        <v>746150</v>
      </c>
      <c r="Q2692" s="21">
        <f t="shared" si="31"/>
        <v>10</v>
      </c>
      <c r="V2692" s="52"/>
      <c r="W2692" s="53" t="str">
        <f t="shared" si="33"/>
        <v/>
      </c>
      <c r="AE2692" s="16"/>
      <c r="AF2692" s="17" t="str">
        <f t="shared" si="30"/>
        <v>#VALUE!</v>
      </c>
      <c r="AG2692" s="17" t="str">
        <f t="shared" si="22"/>
        <v>#N/A</v>
      </c>
      <c r="AH2692" s="17" t="str">
        <f t="shared" si="23"/>
        <v>#N/A</v>
      </c>
      <c r="AI2692" s="34">
        <f t="shared" si="24"/>
        <v>1</v>
      </c>
      <c r="AJ2692" s="18">
        <f t="shared" si="25"/>
        <v>7361.586</v>
      </c>
      <c r="AK2692" s="18">
        <f t="shared" si="26"/>
        <v>7157.0975</v>
      </c>
      <c r="AL2692" s="18">
        <f t="shared" si="27"/>
        <v>6952.609</v>
      </c>
    </row>
    <row r="2693" ht="12.75" customHeight="1">
      <c r="A2693" s="1">
        <v>41465.0</v>
      </c>
      <c r="B2693" s="2">
        <v>852.89</v>
      </c>
      <c r="C2693" s="3">
        <v>8011.69</v>
      </c>
      <c r="D2693" s="2">
        <v>7961.0</v>
      </c>
      <c r="E2693" s="4"/>
      <c r="F2693" s="5">
        <f t="shared" si="1"/>
        <v>755.354</v>
      </c>
      <c r="G2693" s="6">
        <f t="shared" si="2"/>
        <v>0.9912529962</v>
      </c>
      <c r="H2693" s="6">
        <f t="shared" si="3"/>
        <v>1.057454809</v>
      </c>
      <c r="I2693" s="5" t="b">
        <f t="shared" si="4"/>
        <v>0</v>
      </c>
      <c r="J2693" s="48">
        <f t="shared" si="5"/>
        <v>0</v>
      </c>
      <c r="K2693" s="4">
        <f t="shared" si="6"/>
        <v>37</v>
      </c>
      <c r="L2693" s="7">
        <f t="shared" si="7"/>
        <v>-0.006327004664</v>
      </c>
      <c r="M2693" s="50" t="b">
        <f t="shared" si="8"/>
        <v>0</v>
      </c>
      <c r="N2693" s="50" t="b">
        <f t="shared" si="9"/>
        <v>0</v>
      </c>
      <c r="O2693" s="50">
        <f t="shared" si="10"/>
        <v>1</v>
      </c>
      <c r="P2693" s="4">
        <f t="shared" si="40"/>
        <v>655250</v>
      </c>
      <c r="Q2693" s="21">
        <f t="shared" si="31"/>
        <v>9</v>
      </c>
      <c r="V2693" s="52"/>
      <c r="W2693" s="53" t="str">
        <f t="shared" si="33"/>
        <v/>
      </c>
      <c r="AE2693" s="16"/>
      <c r="AF2693" s="17" t="str">
        <f t="shared" si="30"/>
        <v>#VALUE!</v>
      </c>
      <c r="AG2693" s="17" t="str">
        <f t="shared" si="22"/>
        <v>#N/A</v>
      </c>
      <c r="AH2693" s="17" t="str">
        <f t="shared" si="23"/>
        <v>#N/A</v>
      </c>
      <c r="AI2693" s="34">
        <f t="shared" si="24"/>
        <v>1</v>
      </c>
      <c r="AJ2693" s="18">
        <f t="shared" si="25"/>
        <v>7210.521</v>
      </c>
      <c r="AK2693" s="18">
        <f t="shared" si="26"/>
        <v>7010.22875</v>
      </c>
      <c r="AL2693" s="18">
        <f t="shared" si="27"/>
        <v>6809.9365</v>
      </c>
    </row>
    <row r="2694" ht="12.75" customHeight="1">
      <c r="A2694" s="1">
        <v>41464.0</v>
      </c>
      <c r="B2694" s="2">
        <v>726.43</v>
      </c>
      <c r="C2694" s="3">
        <v>7971.18</v>
      </c>
      <c r="D2694" s="2">
        <v>7924.0</v>
      </c>
      <c r="E2694" s="4"/>
      <c r="F2694" s="5">
        <f t="shared" si="1"/>
        <v>753.698</v>
      </c>
      <c r="G2694" s="6">
        <f t="shared" si="2"/>
        <v>0.9867458103</v>
      </c>
      <c r="H2694" s="6">
        <f t="shared" si="3"/>
        <v>1.051566967</v>
      </c>
      <c r="I2694" s="5" t="b">
        <f t="shared" si="4"/>
        <v>0</v>
      </c>
      <c r="J2694" s="48">
        <f t="shared" si="5"/>
        <v>0</v>
      </c>
      <c r="K2694" s="4">
        <f t="shared" si="6"/>
        <v>94</v>
      </c>
      <c r="L2694" s="7">
        <f t="shared" si="7"/>
        <v>-0.005918822558</v>
      </c>
      <c r="M2694" s="50" t="b">
        <f t="shared" si="8"/>
        <v>0</v>
      </c>
      <c r="N2694" s="50" t="b">
        <f t="shared" si="9"/>
        <v>0</v>
      </c>
      <c r="O2694" s="50">
        <f t="shared" si="10"/>
        <v>1</v>
      </c>
      <c r="P2694" s="4">
        <f t="shared" si="40"/>
        <v>640450</v>
      </c>
      <c r="Q2694" s="21">
        <f t="shared" si="31"/>
        <v>8</v>
      </c>
      <c r="V2694" s="52"/>
      <c r="W2694" s="53" t="str">
        <f t="shared" si="33"/>
        <v/>
      </c>
      <c r="AE2694" s="16"/>
      <c r="AF2694" s="17" t="str">
        <f t="shared" si="30"/>
        <v>#VALUE!</v>
      </c>
      <c r="AG2694" s="17" t="str">
        <f t="shared" si="22"/>
        <v>#N/A</v>
      </c>
      <c r="AH2694" s="17" t="str">
        <f t="shared" si="23"/>
        <v>#N/A</v>
      </c>
      <c r="AI2694" s="34">
        <f t="shared" si="24"/>
        <v>1</v>
      </c>
      <c r="AJ2694" s="18">
        <f t="shared" si="25"/>
        <v>7174.062</v>
      </c>
      <c r="AK2694" s="18">
        <f t="shared" si="26"/>
        <v>6974.7825</v>
      </c>
      <c r="AL2694" s="18">
        <f t="shared" si="27"/>
        <v>6775.503</v>
      </c>
    </row>
    <row r="2695" ht="12.75" customHeight="1">
      <c r="A2695" s="1">
        <v>41463.0</v>
      </c>
      <c r="B2695" s="2">
        <v>721.83</v>
      </c>
      <c r="C2695" s="3">
        <v>7886.34</v>
      </c>
      <c r="D2695" s="2">
        <v>7830.0</v>
      </c>
      <c r="E2695" s="4"/>
      <c r="F2695" s="5">
        <f t="shared" si="1"/>
        <v>754.998</v>
      </c>
      <c r="G2695" s="6">
        <f t="shared" si="2"/>
        <v>0.9765448441</v>
      </c>
      <c r="H2695" s="6">
        <f t="shared" si="3"/>
        <v>1.052202985</v>
      </c>
      <c r="I2695" s="5" t="b">
        <f t="shared" si="4"/>
        <v>0</v>
      </c>
      <c r="J2695" s="48">
        <f t="shared" si="5"/>
        <v>0</v>
      </c>
      <c r="K2695" s="4">
        <f t="shared" si="6"/>
        <v>-135</v>
      </c>
      <c r="L2695" s="7">
        <f t="shared" si="7"/>
        <v>-0.007143998357</v>
      </c>
      <c r="M2695" s="50" t="b">
        <f t="shared" si="8"/>
        <v>0</v>
      </c>
      <c r="N2695" s="50" t="b">
        <f t="shared" si="9"/>
        <v>0</v>
      </c>
      <c r="O2695" s="50">
        <f t="shared" si="10"/>
        <v>1</v>
      </c>
      <c r="P2695" s="4">
        <f t="shared" si="40"/>
        <v>602850</v>
      </c>
      <c r="Q2695" s="21">
        <f t="shared" si="31"/>
        <v>8</v>
      </c>
      <c r="V2695" s="52"/>
      <c r="W2695" s="53" t="str">
        <f t="shared" si="33"/>
        <v/>
      </c>
      <c r="AE2695" s="16"/>
      <c r="AF2695" s="17" t="str">
        <f t="shared" si="30"/>
        <v>#VALUE!</v>
      </c>
      <c r="AG2695" s="17" t="str">
        <f t="shared" si="22"/>
        <v>#N/A</v>
      </c>
      <c r="AH2695" s="17" t="str">
        <f t="shared" si="23"/>
        <v>#N/A</v>
      </c>
      <c r="AI2695" s="34">
        <f t="shared" si="24"/>
        <v>1</v>
      </c>
      <c r="AJ2695" s="18">
        <f t="shared" si="25"/>
        <v>7097.706</v>
      </c>
      <c r="AK2695" s="18">
        <f t="shared" si="26"/>
        <v>6900.5475</v>
      </c>
      <c r="AL2695" s="18">
        <f t="shared" si="27"/>
        <v>6703.389</v>
      </c>
    </row>
    <row r="2696" ht="12.75" customHeight="1">
      <c r="A2696" s="1">
        <v>41460.0</v>
      </c>
      <c r="B2696" s="2">
        <v>773.36</v>
      </c>
      <c r="C2696" s="3">
        <v>8001.82</v>
      </c>
      <c r="D2696" s="2">
        <v>7965.0</v>
      </c>
      <c r="E2696" s="4"/>
      <c r="F2696" s="5">
        <f t="shared" si="1"/>
        <v>766.5</v>
      </c>
      <c r="G2696" s="6">
        <f t="shared" si="2"/>
        <v>0.9909024269</v>
      </c>
      <c r="H2696" s="6">
        <f t="shared" si="3"/>
        <v>1.051791767</v>
      </c>
      <c r="I2696" s="5" t="b">
        <f t="shared" si="4"/>
        <v>0</v>
      </c>
      <c r="J2696" s="48">
        <f t="shared" si="5"/>
        <v>0</v>
      </c>
      <c r="K2696" s="4">
        <f t="shared" si="6"/>
        <v>121</v>
      </c>
      <c r="L2696" s="7">
        <f t="shared" si="7"/>
        <v>-0.004601453169</v>
      </c>
      <c r="M2696" s="50" t="b">
        <f t="shared" si="8"/>
        <v>0</v>
      </c>
      <c r="N2696" s="50" t="b">
        <f t="shared" si="9"/>
        <v>0</v>
      </c>
      <c r="O2696" s="50">
        <f t="shared" si="10"/>
        <v>1</v>
      </c>
      <c r="P2696" s="4">
        <f t="shared" si="40"/>
        <v>663600</v>
      </c>
      <c r="Q2696" s="21">
        <f t="shared" si="31"/>
        <v>9</v>
      </c>
      <c r="V2696" s="52"/>
      <c r="W2696" s="53" t="str">
        <f t="shared" si="33"/>
        <v/>
      </c>
      <c r="AE2696" s="16"/>
      <c r="AF2696" s="17" t="str">
        <f t="shared" si="30"/>
        <v>#VALUE!</v>
      </c>
      <c r="AG2696" s="17" t="str">
        <f t="shared" si="22"/>
        <v>#N/A</v>
      </c>
      <c r="AH2696" s="17" t="str">
        <f t="shared" si="23"/>
        <v>#N/A</v>
      </c>
      <c r="AI2696" s="34">
        <f t="shared" si="24"/>
        <v>1</v>
      </c>
      <c r="AJ2696" s="18">
        <f t="shared" si="25"/>
        <v>7201.638</v>
      </c>
      <c r="AK2696" s="18">
        <f t="shared" si="26"/>
        <v>7001.5925</v>
      </c>
      <c r="AL2696" s="18">
        <f t="shared" si="27"/>
        <v>6801.547</v>
      </c>
    </row>
    <row r="2697" ht="12.75" customHeight="1">
      <c r="A2697" s="1">
        <v>41459.0</v>
      </c>
      <c r="B2697" s="2">
        <v>702.26</v>
      </c>
      <c r="C2697" s="3">
        <v>7893.72</v>
      </c>
      <c r="D2697" s="2">
        <v>7844.0</v>
      </c>
      <c r="E2697" s="4"/>
      <c r="F2697" s="5">
        <f t="shared" si="1"/>
        <v>794.768</v>
      </c>
      <c r="G2697" s="6">
        <f t="shared" si="2"/>
        <v>0.9780185608</v>
      </c>
      <c r="H2697" s="6">
        <f t="shared" si="3"/>
        <v>1.142068284</v>
      </c>
      <c r="I2697" s="5" t="b">
        <f t="shared" si="4"/>
        <v>0</v>
      </c>
      <c r="J2697" s="48">
        <f t="shared" si="5"/>
        <v>0</v>
      </c>
      <c r="K2697" s="4">
        <f t="shared" si="6"/>
        <v>33</v>
      </c>
      <c r="L2697" s="7">
        <f t="shared" si="7"/>
        <v>-0.006298677936</v>
      </c>
      <c r="M2697" s="50" t="b">
        <f t="shared" si="8"/>
        <v>0</v>
      </c>
      <c r="N2697" s="50" t="b">
        <f t="shared" si="9"/>
        <v>0</v>
      </c>
      <c r="O2697" s="50">
        <f t="shared" si="10"/>
        <v>1</v>
      </c>
      <c r="P2697" s="4">
        <f t="shared" si="40"/>
        <v>615200</v>
      </c>
      <c r="Q2697" s="21">
        <f t="shared" si="31"/>
        <v>8</v>
      </c>
      <c r="V2697" s="52"/>
      <c r="W2697" s="53" t="str">
        <f t="shared" si="33"/>
        <v/>
      </c>
      <c r="AE2697" s="16"/>
      <c r="AF2697" s="17" t="str">
        <f t="shared" si="30"/>
        <v>#VALUE!</v>
      </c>
      <c r="AG2697" s="17" t="str">
        <f t="shared" si="22"/>
        <v>#N/A</v>
      </c>
      <c r="AH2697" s="17" t="str">
        <f t="shared" si="23"/>
        <v>#N/A</v>
      </c>
      <c r="AI2697" s="34">
        <f t="shared" si="24"/>
        <v>1</v>
      </c>
      <c r="AJ2697" s="18">
        <f t="shared" si="25"/>
        <v>7104.348</v>
      </c>
      <c r="AK2697" s="18">
        <f t="shared" si="26"/>
        <v>6907.005</v>
      </c>
      <c r="AL2697" s="18">
        <f t="shared" si="27"/>
        <v>6709.662</v>
      </c>
    </row>
    <row r="2698" ht="12.75" customHeight="1">
      <c r="A2698" s="1">
        <v>41458.0</v>
      </c>
      <c r="B2698" s="2">
        <v>844.61</v>
      </c>
      <c r="C2698" s="3">
        <v>7911.42</v>
      </c>
      <c r="D2698" s="2">
        <v>7811.0</v>
      </c>
      <c r="E2698" s="4"/>
      <c r="F2698" s="5">
        <f t="shared" si="1"/>
        <v>828.276</v>
      </c>
      <c r="G2698" s="6">
        <f t="shared" si="2"/>
        <v>0.9805460174</v>
      </c>
      <c r="H2698" s="6">
        <f t="shared" si="3"/>
        <v>1.142362343</v>
      </c>
      <c r="I2698" s="5" t="b">
        <f t="shared" si="4"/>
        <v>0</v>
      </c>
      <c r="J2698" s="48">
        <f t="shared" si="5"/>
        <v>0</v>
      </c>
      <c r="K2698" s="4">
        <f t="shared" si="6"/>
        <v>-95</v>
      </c>
      <c r="L2698" s="7">
        <f t="shared" si="7"/>
        <v>-0.01269304373</v>
      </c>
      <c r="M2698" s="50" t="b">
        <f t="shared" si="8"/>
        <v>0</v>
      </c>
      <c r="N2698" s="50" t="b">
        <f t="shared" si="9"/>
        <v>0</v>
      </c>
      <c r="O2698" s="50">
        <f t="shared" si="10"/>
        <v>1</v>
      </c>
      <c r="P2698" s="4">
        <f t="shared" si="40"/>
        <v>602000</v>
      </c>
      <c r="Q2698" s="21">
        <f t="shared" si="31"/>
        <v>8</v>
      </c>
      <c r="V2698" s="52"/>
      <c r="W2698" s="53" t="str">
        <f t="shared" si="33"/>
        <v/>
      </c>
      <c r="AE2698" s="16"/>
      <c r="AF2698" s="17" t="str">
        <f t="shared" si="30"/>
        <v>#VALUE!</v>
      </c>
      <c r="AG2698" s="17" t="str">
        <f t="shared" si="22"/>
        <v>#N/A</v>
      </c>
      <c r="AH2698" s="17" t="str">
        <f t="shared" si="23"/>
        <v>#N/A</v>
      </c>
      <c r="AI2698" s="34">
        <f t="shared" si="24"/>
        <v>1</v>
      </c>
      <c r="AJ2698" s="18">
        <f t="shared" si="25"/>
        <v>7120.278</v>
      </c>
      <c r="AK2698" s="18">
        <f t="shared" si="26"/>
        <v>6922.4925</v>
      </c>
      <c r="AL2698" s="18">
        <f t="shared" si="27"/>
        <v>6724.707</v>
      </c>
    </row>
    <row r="2699" ht="12.75" customHeight="1">
      <c r="A2699" s="1">
        <v>41457.0</v>
      </c>
      <c r="B2699" s="2">
        <v>732.93</v>
      </c>
      <c r="C2699" s="3">
        <v>8015.86</v>
      </c>
      <c r="D2699" s="2">
        <v>7906.0</v>
      </c>
      <c r="E2699" s="4"/>
      <c r="F2699" s="5">
        <f t="shared" si="1"/>
        <v>840.218</v>
      </c>
      <c r="G2699" s="6">
        <f t="shared" si="2"/>
        <v>0.9938160239</v>
      </c>
      <c r="H2699" s="6">
        <f t="shared" si="3"/>
        <v>1.141298313</v>
      </c>
      <c r="I2699" s="5" t="b">
        <f t="shared" si="4"/>
        <v>0</v>
      </c>
      <c r="J2699" s="48">
        <f t="shared" si="5"/>
        <v>0</v>
      </c>
      <c r="K2699" s="4">
        <f t="shared" si="6"/>
        <v>3</v>
      </c>
      <c r="L2699" s="7">
        <f t="shared" si="7"/>
        <v>-0.01370532918</v>
      </c>
      <c r="M2699" s="50" t="b">
        <f t="shared" si="8"/>
        <v>0</v>
      </c>
      <c r="N2699" s="50" t="b">
        <f t="shared" si="9"/>
        <v>0</v>
      </c>
      <c r="O2699" s="50">
        <f t="shared" si="10"/>
        <v>1</v>
      </c>
      <c r="P2699" s="4">
        <f t="shared" si="40"/>
        <v>640000</v>
      </c>
      <c r="Q2699" s="21">
        <f t="shared" si="31"/>
        <v>8</v>
      </c>
      <c r="V2699" s="52"/>
      <c r="W2699" s="53" t="str">
        <f t="shared" si="33"/>
        <v/>
      </c>
      <c r="AE2699" s="16"/>
      <c r="AF2699" s="17" t="str">
        <f t="shared" si="30"/>
        <v>#VALUE!</v>
      </c>
      <c r="AG2699" s="17" t="str">
        <f t="shared" si="22"/>
        <v>#N/A</v>
      </c>
      <c r="AH2699" s="17" t="str">
        <f t="shared" si="23"/>
        <v>#N/A</v>
      </c>
      <c r="AI2699" s="34">
        <f t="shared" si="24"/>
        <v>1</v>
      </c>
      <c r="AJ2699" s="18">
        <f t="shared" si="25"/>
        <v>7214.274</v>
      </c>
      <c r="AK2699" s="18">
        <f t="shared" si="26"/>
        <v>7013.8775</v>
      </c>
      <c r="AL2699" s="18">
        <f t="shared" si="27"/>
        <v>6813.481</v>
      </c>
    </row>
    <row r="2700" ht="12.75" customHeight="1">
      <c r="A2700" s="1">
        <v>41456.0</v>
      </c>
      <c r="B2700" s="2">
        <v>779.34</v>
      </c>
      <c r="C2700" s="3">
        <v>8036.0</v>
      </c>
      <c r="D2700" s="2">
        <v>7903.0</v>
      </c>
      <c r="E2700" s="4"/>
      <c r="F2700" s="5">
        <f t="shared" si="1"/>
        <v>879.4</v>
      </c>
      <c r="G2700" s="6">
        <f t="shared" si="2"/>
        <v>0.996464366</v>
      </c>
      <c r="H2700" s="6">
        <f t="shared" si="3"/>
        <v>1.160212472</v>
      </c>
      <c r="I2700" s="5" t="b">
        <f t="shared" si="4"/>
        <v>0</v>
      </c>
      <c r="J2700" s="48">
        <f t="shared" si="5"/>
        <v>0</v>
      </c>
      <c r="K2700" s="4">
        <f t="shared" si="6"/>
        <v>75</v>
      </c>
      <c r="L2700" s="7">
        <f t="shared" si="7"/>
        <v>-0.01655052265</v>
      </c>
      <c r="M2700" s="50" t="b">
        <f t="shared" si="8"/>
        <v>0</v>
      </c>
      <c r="N2700" s="50" t="b">
        <f t="shared" si="9"/>
        <v>0</v>
      </c>
      <c r="O2700" s="50">
        <f t="shared" si="10"/>
        <v>1</v>
      </c>
      <c r="P2700" s="4">
        <f t="shared" si="40"/>
        <v>638800</v>
      </c>
      <c r="Q2700" s="21">
        <f t="shared" si="31"/>
        <v>8</v>
      </c>
      <c r="V2700" s="52"/>
      <c r="W2700" s="53" t="str">
        <f t="shared" si="33"/>
        <v/>
      </c>
      <c r="AE2700" s="16"/>
      <c r="AF2700" s="17" t="str">
        <f t="shared" si="30"/>
        <v>#VALUE!</v>
      </c>
      <c r="AG2700" s="17" t="str">
        <f t="shared" si="22"/>
        <v>#N/A</v>
      </c>
      <c r="AH2700" s="17" t="str">
        <f t="shared" si="23"/>
        <v>#N/A</v>
      </c>
      <c r="AI2700" s="34">
        <f t="shared" si="24"/>
        <v>1</v>
      </c>
      <c r="AJ2700" s="18">
        <f t="shared" si="25"/>
        <v>7232.4</v>
      </c>
      <c r="AK2700" s="18">
        <f t="shared" si="26"/>
        <v>7031.5</v>
      </c>
      <c r="AL2700" s="18">
        <f t="shared" si="27"/>
        <v>6830.6</v>
      </c>
    </row>
    <row r="2701" ht="12.75" customHeight="1">
      <c r="A2701" s="1">
        <v>41453.0</v>
      </c>
      <c r="B2701" s="2">
        <v>914.7</v>
      </c>
      <c r="C2701" s="3">
        <v>8062.21</v>
      </c>
      <c r="D2701" s="2">
        <v>7828.0</v>
      </c>
      <c r="E2701" s="4"/>
      <c r="F2701" s="5">
        <f t="shared" si="1"/>
        <v>887.888</v>
      </c>
      <c r="G2701" s="6">
        <f t="shared" si="2"/>
        <v>0.9999682273</v>
      </c>
      <c r="H2701" s="6">
        <f t="shared" si="3"/>
        <v>1.16517886</v>
      </c>
      <c r="I2701" s="5" t="b">
        <f t="shared" si="4"/>
        <v>0</v>
      </c>
      <c r="J2701" s="48">
        <f t="shared" si="5"/>
        <v>0</v>
      </c>
      <c r="K2701" s="4">
        <f t="shared" si="6"/>
        <v>115</v>
      </c>
      <c r="L2701" s="7">
        <f t="shared" si="7"/>
        <v>-0.02905034724</v>
      </c>
      <c r="M2701" s="50" t="b">
        <f t="shared" si="8"/>
        <v>0</v>
      </c>
      <c r="N2701" s="50" t="b">
        <f t="shared" si="9"/>
        <v>0</v>
      </c>
      <c r="O2701" s="50">
        <f t="shared" si="10"/>
        <v>1</v>
      </c>
      <c r="P2701" s="4">
        <f t="shared" si="40"/>
        <v>608800</v>
      </c>
      <c r="Q2701" s="21">
        <f t="shared" si="31"/>
        <v>8</v>
      </c>
      <c r="V2701" s="52"/>
      <c r="W2701" s="53" t="str">
        <f t="shared" si="33"/>
        <v/>
      </c>
      <c r="AE2701" s="16"/>
      <c r="AF2701" s="17" t="str">
        <f t="shared" si="30"/>
        <v>#VALUE!</v>
      </c>
      <c r="AG2701" s="17" t="str">
        <f t="shared" si="22"/>
        <v>#N/A</v>
      </c>
      <c r="AH2701" s="17" t="str">
        <f t="shared" si="23"/>
        <v>#N/A</v>
      </c>
      <c r="AI2701" s="34">
        <f t="shared" si="24"/>
        <v>1</v>
      </c>
      <c r="AJ2701" s="18">
        <f t="shared" si="25"/>
        <v>7255.989</v>
      </c>
      <c r="AK2701" s="18">
        <f t="shared" si="26"/>
        <v>7054.43375</v>
      </c>
      <c r="AL2701" s="18">
        <f t="shared" si="27"/>
        <v>6852.8785</v>
      </c>
    </row>
    <row r="2702" ht="12.75" customHeight="1">
      <c r="A2702" s="1">
        <v>41452.0</v>
      </c>
      <c r="B2702" s="2">
        <v>869.8</v>
      </c>
      <c r="C2702" s="3">
        <v>7883.9</v>
      </c>
      <c r="D2702" s="2">
        <v>7713.0</v>
      </c>
      <c r="E2702" s="4"/>
      <c r="F2702" s="5">
        <f t="shared" si="1"/>
        <v>943.166</v>
      </c>
      <c r="G2702" s="6">
        <f t="shared" si="2"/>
        <v>0.9781817054</v>
      </c>
      <c r="H2702" s="6">
        <f t="shared" si="3"/>
        <v>1.506155677</v>
      </c>
      <c r="I2702" s="5" t="b">
        <f t="shared" si="4"/>
        <v>0</v>
      </c>
      <c r="J2702" s="48">
        <f t="shared" si="5"/>
        <v>0</v>
      </c>
      <c r="K2702" s="4">
        <f t="shared" si="6"/>
        <v>76</v>
      </c>
      <c r="L2702" s="7">
        <f t="shared" si="7"/>
        <v>-0.02167708875</v>
      </c>
      <c r="M2702" s="50" t="b">
        <f t="shared" si="8"/>
        <v>0</v>
      </c>
      <c r="N2702" s="50" t="b">
        <f t="shared" si="9"/>
        <v>0</v>
      </c>
      <c r="O2702" s="50">
        <f t="shared" si="10"/>
        <v>1</v>
      </c>
      <c r="P2702" s="4">
        <f t="shared" si="40"/>
        <v>562800</v>
      </c>
      <c r="Q2702" s="21">
        <f t="shared" si="31"/>
        <v>8</v>
      </c>
      <c r="V2702" s="52"/>
      <c r="W2702" s="53" t="str">
        <f t="shared" si="33"/>
        <v/>
      </c>
      <c r="AE2702" s="16"/>
      <c r="AF2702" s="17" t="str">
        <f t="shared" si="30"/>
        <v>#VALUE!</v>
      </c>
      <c r="AG2702" s="17" t="str">
        <f t="shared" si="22"/>
        <v>#N/A</v>
      </c>
      <c r="AH2702" s="17" t="str">
        <f t="shared" si="23"/>
        <v>#N/A</v>
      </c>
      <c r="AI2702" s="34">
        <f t="shared" si="24"/>
        <v>1</v>
      </c>
      <c r="AJ2702" s="18">
        <f t="shared" si="25"/>
        <v>7095.51</v>
      </c>
      <c r="AK2702" s="18">
        <f t="shared" si="26"/>
        <v>6898.4125</v>
      </c>
      <c r="AL2702" s="18">
        <f t="shared" si="27"/>
        <v>6701.315</v>
      </c>
    </row>
    <row r="2703" ht="12.75" customHeight="1">
      <c r="A2703" s="1">
        <v>41451.0</v>
      </c>
      <c r="B2703" s="2">
        <v>904.32</v>
      </c>
      <c r="C2703" s="3">
        <v>7784.8</v>
      </c>
      <c r="D2703" s="2">
        <v>7637.0</v>
      </c>
      <c r="E2703" s="4"/>
      <c r="F2703" s="5">
        <f t="shared" si="1"/>
        <v>928.224</v>
      </c>
      <c r="G2703" s="6">
        <f t="shared" si="2"/>
        <v>0.9658167158</v>
      </c>
      <c r="H2703" s="6">
        <f t="shared" si="3"/>
        <v>1.515751618</v>
      </c>
      <c r="I2703" s="5" t="b">
        <f t="shared" si="4"/>
        <v>0</v>
      </c>
      <c r="J2703" s="48">
        <f t="shared" si="5"/>
        <v>0</v>
      </c>
      <c r="K2703" s="4">
        <f t="shared" si="6"/>
        <v>31</v>
      </c>
      <c r="L2703" s="7">
        <f t="shared" si="7"/>
        <v>-0.01898571575</v>
      </c>
      <c r="M2703" s="50" t="b">
        <f t="shared" si="8"/>
        <v>0</v>
      </c>
      <c r="N2703" s="50" t="b">
        <f t="shared" si="9"/>
        <v>0</v>
      </c>
      <c r="O2703" s="50">
        <f t="shared" si="10"/>
        <v>1</v>
      </c>
      <c r="P2703" s="4">
        <f t="shared" si="40"/>
        <v>536200</v>
      </c>
      <c r="Q2703" s="21">
        <f t="shared" si="31"/>
        <v>7</v>
      </c>
      <c r="V2703" s="52"/>
      <c r="W2703" s="53" t="str">
        <f t="shared" si="33"/>
        <v/>
      </c>
      <c r="AE2703" s="16"/>
      <c r="AF2703" s="17" t="str">
        <f t="shared" si="30"/>
        <v>#VALUE!</v>
      </c>
      <c r="AG2703" s="17" t="str">
        <f t="shared" si="22"/>
        <v>#N/A</v>
      </c>
      <c r="AH2703" s="17" t="str">
        <f t="shared" si="23"/>
        <v>#N/A</v>
      </c>
      <c r="AI2703" s="34">
        <f t="shared" si="24"/>
        <v>1</v>
      </c>
      <c r="AJ2703" s="18">
        <f t="shared" si="25"/>
        <v>7006.32</v>
      </c>
      <c r="AK2703" s="18">
        <f t="shared" si="26"/>
        <v>6811.7</v>
      </c>
      <c r="AL2703" s="18">
        <f t="shared" si="27"/>
        <v>6617.08</v>
      </c>
    </row>
    <row r="2704" ht="12.75" customHeight="1">
      <c r="A2704" s="1">
        <v>41450.0</v>
      </c>
      <c r="B2704" s="2">
        <v>928.84</v>
      </c>
      <c r="C2704" s="3">
        <v>7663.23</v>
      </c>
      <c r="D2704" s="2">
        <v>7606.0</v>
      </c>
      <c r="E2704" s="4"/>
      <c r="F2704" s="5">
        <f t="shared" si="1"/>
        <v>877.734</v>
      </c>
      <c r="G2704" s="6">
        <f t="shared" si="2"/>
        <v>0.9505728726</v>
      </c>
      <c r="H2704" s="6">
        <f t="shared" si="3"/>
        <v>1.523989181</v>
      </c>
      <c r="I2704" s="5" t="b">
        <f t="shared" si="4"/>
        <v>0</v>
      </c>
      <c r="J2704" s="48">
        <f t="shared" si="5"/>
        <v>0</v>
      </c>
      <c r="K2704" s="4">
        <f t="shared" si="6"/>
        <v>-24</v>
      </c>
      <c r="L2704" s="7">
        <f t="shared" si="7"/>
        <v>-0.007468130279</v>
      </c>
      <c r="M2704" s="50" t="b">
        <f t="shared" si="8"/>
        <v>0</v>
      </c>
      <c r="N2704" s="50" t="b">
        <f t="shared" si="9"/>
        <v>0</v>
      </c>
      <c r="O2704" s="50">
        <f t="shared" si="10"/>
        <v>1</v>
      </c>
      <c r="P2704" s="4">
        <f t="shared" si="40"/>
        <v>525350</v>
      </c>
      <c r="Q2704" s="21">
        <f t="shared" si="31"/>
        <v>7</v>
      </c>
      <c r="V2704" s="52"/>
      <c r="W2704" s="53" t="str">
        <f t="shared" si="33"/>
        <v/>
      </c>
      <c r="AE2704" s="16"/>
      <c r="AF2704" s="17" t="str">
        <f t="shared" si="30"/>
        <v>#VALUE!</v>
      </c>
      <c r="AG2704" s="17" t="str">
        <f t="shared" si="22"/>
        <v>#N/A</v>
      </c>
      <c r="AH2704" s="17" t="str">
        <f t="shared" si="23"/>
        <v>#N/A</v>
      </c>
      <c r="AI2704" s="34">
        <f t="shared" si="24"/>
        <v>1</v>
      </c>
      <c r="AJ2704" s="18">
        <f t="shared" si="25"/>
        <v>6896.907</v>
      </c>
      <c r="AK2704" s="18">
        <f t="shared" si="26"/>
        <v>6705.32625</v>
      </c>
      <c r="AL2704" s="18">
        <f t="shared" si="27"/>
        <v>6513.7455</v>
      </c>
    </row>
    <row r="2705" ht="12.75" customHeight="1">
      <c r="A2705" s="1">
        <v>41449.0</v>
      </c>
      <c r="B2705" s="2">
        <v>821.78</v>
      </c>
      <c r="C2705" s="3">
        <v>7758.03</v>
      </c>
      <c r="D2705" s="2">
        <v>7630.0</v>
      </c>
      <c r="E2705" s="4"/>
      <c r="F2705" s="5">
        <f t="shared" si="1"/>
        <v>815.348</v>
      </c>
      <c r="G2705" s="6">
        <f t="shared" si="2"/>
        <v>0.961873044</v>
      </c>
      <c r="H2705" s="6">
        <f t="shared" si="3"/>
        <v>1.532542187</v>
      </c>
      <c r="I2705" s="5" t="b">
        <f t="shared" si="4"/>
        <v>0</v>
      </c>
      <c r="J2705" s="48">
        <f t="shared" si="5"/>
        <v>0</v>
      </c>
      <c r="K2705" s="4">
        <f t="shared" si="6"/>
        <v>-28</v>
      </c>
      <c r="L2705" s="7">
        <f t="shared" si="7"/>
        <v>-0.01650290087</v>
      </c>
      <c r="M2705" s="50" t="b">
        <f t="shared" si="8"/>
        <v>0</v>
      </c>
      <c r="N2705" s="50" t="b">
        <f t="shared" si="9"/>
        <v>0</v>
      </c>
      <c r="O2705" s="50">
        <f t="shared" si="10"/>
        <v>1</v>
      </c>
      <c r="P2705" s="4">
        <f t="shared" si="40"/>
        <v>533750</v>
      </c>
      <c r="Q2705" s="21">
        <f t="shared" si="31"/>
        <v>7</v>
      </c>
      <c r="V2705" s="52"/>
      <c r="W2705" s="53" t="str">
        <f t="shared" si="33"/>
        <v/>
      </c>
      <c r="AE2705" s="16"/>
      <c r="AF2705" s="17" t="str">
        <f t="shared" si="30"/>
        <v>#VALUE!</v>
      </c>
      <c r="AG2705" s="17" t="str">
        <f t="shared" si="22"/>
        <v>#N/A</v>
      </c>
      <c r="AH2705" s="17" t="str">
        <f t="shared" si="23"/>
        <v>#N/A</v>
      </c>
      <c r="AI2705" s="34">
        <f t="shared" si="24"/>
        <v>1</v>
      </c>
      <c r="AJ2705" s="18">
        <f t="shared" si="25"/>
        <v>6982.227</v>
      </c>
      <c r="AK2705" s="18">
        <f t="shared" si="26"/>
        <v>6788.27625</v>
      </c>
      <c r="AL2705" s="18">
        <f t="shared" si="27"/>
        <v>6594.3255</v>
      </c>
    </row>
    <row r="2706" ht="12.75" customHeight="1">
      <c r="A2706" s="1">
        <v>41446.0</v>
      </c>
      <c r="B2706" s="2">
        <v>1191.09</v>
      </c>
      <c r="C2706" s="3">
        <v>7793.31</v>
      </c>
      <c r="D2706" s="2">
        <v>7658.0</v>
      </c>
      <c r="E2706" s="4"/>
      <c r="F2706" s="5">
        <f t="shared" si="1"/>
        <v>763.356</v>
      </c>
      <c r="G2706" s="6">
        <f t="shared" si="2"/>
        <v>0.9660509148</v>
      </c>
      <c r="H2706" s="6">
        <f t="shared" si="3"/>
        <v>1.537139901</v>
      </c>
      <c r="I2706" s="5" t="b">
        <f t="shared" si="4"/>
        <v>0</v>
      </c>
      <c r="J2706" s="48">
        <f t="shared" si="5"/>
        <v>0</v>
      </c>
      <c r="K2706" s="4">
        <f t="shared" si="6"/>
        <v>-90</v>
      </c>
      <c r="L2706" s="7">
        <f t="shared" si="7"/>
        <v>-0.01736232743</v>
      </c>
      <c r="M2706" s="50" t="b">
        <f t="shared" si="8"/>
        <v>0</v>
      </c>
      <c r="N2706" s="50" t="b">
        <f t="shared" si="9"/>
        <v>0</v>
      </c>
      <c r="O2706" s="50">
        <f t="shared" si="10"/>
        <v>1</v>
      </c>
      <c r="P2706" s="4">
        <f t="shared" si="40"/>
        <v>543550</v>
      </c>
      <c r="Q2706" s="21">
        <f t="shared" si="31"/>
        <v>7</v>
      </c>
      <c r="V2706" s="52"/>
      <c r="W2706" s="53" t="str">
        <f t="shared" si="33"/>
        <v/>
      </c>
      <c r="AE2706" s="16"/>
      <c r="AF2706" s="17" t="str">
        <f t="shared" si="30"/>
        <v>#VALUE!</v>
      </c>
      <c r="AG2706" s="17" t="str">
        <f t="shared" si="22"/>
        <v>#N/A</v>
      </c>
      <c r="AH2706" s="17" t="str">
        <f t="shared" si="23"/>
        <v>#N/A</v>
      </c>
      <c r="AI2706" s="34">
        <f t="shared" si="24"/>
        <v>1</v>
      </c>
      <c r="AJ2706" s="18">
        <f t="shared" si="25"/>
        <v>7013.979</v>
      </c>
      <c r="AK2706" s="18">
        <f t="shared" si="26"/>
        <v>6819.14625</v>
      </c>
      <c r="AL2706" s="18">
        <f t="shared" si="27"/>
        <v>6624.3135</v>
      </c>
    </row>
    <row r="2707" ht="12.75" customHeight="1">
      <c r="A2707" s="1">
        <v>41445.0</v>
      </c>
      <c r="B2707" s="2">
        <v>795.09</v>
      </c>
      <c r="C2707" s="3">
        <v>7898.91</v>
      </c>
      <c r="D2707" s="2">
        <v>7748.0</v>
      </c>
      <c r="E2707" s="4"/>
      <c r="F2707" s="5">
        <f t="shared" si="1"/>
        <v>676.23</v>
      </c>
      <c r="G2707" s="6">
        <f t="shared" si="2"/>
        <v>0.979013944</v>
      </c>
      <c r="H2707" s="6">
        <f t="shared" si="3"/>
        <v>1.039510662</v>
      </c>
      <c r="I2707" s="5" t="b">
        <f t="shared" si="4"/>
        <v>0</v>
      </c>
      <c r="J2707" s="48">
        <f t="shared" si="5"/>
        <v>0</v>
      </c>
      <c r="K2707" s="4">
        <f t="shared" si="6"/>
        <v>-271</v>
      </c>
      <c r="L2707" s="7">
        <f t="shared" si="7"/>
        <v>-0.01910516768</v>
      </c>
      <c r="M2707" s="50" t="b">
        <f t="shared" si="8"/>
        <v>0</v>
      </c>
      <c r="N2707" s="50" t="b">
        <f t="shared" si="9"/>
        <v>0</v>
      </c>
      <c r="O2707" s="50">
        <f t="shared" si="10"/>
        <v>1</v>
      </c>
      <c r="P2707" s="4">
        <f t="shared" si="40"/>
        <v>579550</v>
      </c>
      <c r="Q2707" s="21">
        <f t="shared" si="31"/>
        <v>8</v>
      </c>
      <c r="V2707" s="52"/>
      <c r="W2707" s="53" t="str">
        <f t="shared" si="33"/>
        <v/>
      </c>
      <c r="AE2707" s="16"/>
      <c r="AF2707" s="17" t="str">
        <f t="shared" si="30"/>
        <v>#VALUE!</v>
      </c>
      <c r="AG2707" s="17" t="str">
        <f t="shared" si="22"/>
        <v>#N/A</v>
      </c>
      <c r="AH2707" s="17" t="str">
        <f t="shared" si="23"/>
        <v>#N/A</v>
      </c>
      <c r="AI2707" s="34">
        <f t="shared" si="24"/>
        <v>1</v>
      </c>
      <c r="AJ2707" s="18">
        <f t="shared" si="25"/>
        <v>7109.019</v>
      </c>
      <c r="AK2707" s="18">
        <f t="shared" si="26"/>
        <v>6911.54625</v>
      </c>
      <c r="AL2707" s="18">
        <f t="shared" si="27"/>
        <v>6714.0735</v>
      </c>
    </row>
    <row r="2708" ht="12.75" customHeight="1">
      <c r="A2708" s="1">
        <v>41444.0</v>
      </c>
      <c r="B2708" s="2">
        <v>651.87</v>
      </c>
      <c r="C2708" s="3">
        <v>8007.39</v>
      </c>
      <c r="D2708" s="2">
        <v>8019.0</v>
      </c>
      <c r="E2708" s="4"/>
      <c r="F2708" s="5">
        <f t="shared" si="1"/>
        <v>696.034</v>
      </c>
      <c r="G2708" s="6">
        <f t="shared" si="2"/>
        <v>0.992669845</v>
      </c>
      <c r="H2708" s="6">
        <f t="shared" si="3"/>
        <v>1.172752725</v>
      </c>
      <c r="I2708" s="5" t="b">
        <f t="shared" si="4"/>
        <v>0</v>
      </c>
      <c r="J2708" s="48">
        <f t="shared" si="5"/>
        <v>0</v>
      </c>
      <c r="K2708" s="4">
        <f t="shared" si="6"/>
        <v>25</v>
      </c>
      <c r="L2708" s="7">
        <f t="shared" si="7"/>
        <v>0.001449910645</v>
      </c>
      <c r="M2708" s="50" t="b">
        <f t="shared" si="8"/>
        <v>0</v>
      </c>
      <c r="N2708" s="50" t="b">
        <f t="shared" si="9"/>
        <v>0</v>
      </c>
      <c r="O2708" s="50">
        <f t="shared" si="10"/>
        <v>-1</v>
      </c>
      <c r="P2708" s="4">
        <f t="shared" si="40"/>
        <v>498250</v>
      </c>
      <c r="Q2708" s="21">
        <f t="shared" si="31"/>
        <v>-6</v>
      </c>
      <c r="V2708" s="52"/>
      <c r="W2708" s="53" t="str">
        <f t="shared" si="33"/>
        <v/>
      </c>
      <c r="AE2708" s="16"/>
      <c r="AF2708" s="17" t="str">
        <f t="shared" si="30"/>
        <v>#VALUE!</v>
      </c>
      <c r="AG2708" s="17" t="str">
        <f t="shared" si="22"/>
        <v>#N/A</v>
      </c>
      <c r="AH2708" s="17" t="str">
        <f t="shared" si="23"/>
        <v>#N/A</v>
      </c>
      <c r="AI2708" s="34">
        <f t="shared" si="24"/>
        <v>1</v>
      </c>
      <c r="AJ2708" s="18">
        <f t="shared" si="25"/>
        <v>7206.651</v>
      </c>
      <c r="AK2708" s="18">
        <f t="shared" si="26"/>
        <v>7006.46625</v>
      </c>
      <c r="AL2708" s="18">
        <f t="shared" si="27"/>
        <v>6806.2815</v>
      </c>
    </row>
    <row r="2709" ht="12.75" customHeight="1">
      <c r="A2709" s="1">
        <v>41443.0</v>
      </c>
      <c r="B2709" s="2">
        <v>616.91</v>
      </c>
      <c r="C2709" s="3">
        <v>8011.02</v>
      </c>
      <c r="D2709" s="2">
        <v>7994.0</v>
      </c>
      <c r="E2709" s="4"/>
      <c r="F2709" s="5">
        <f t="shared" si="1"/>
        <v>700.492</v>
      </c>
      <c r="G2709" s="6">
        <f t="shared" si="2"/>
        <v>0.9935212719</v>
      </c>
      <c r="H2709" s="6">
        <f t="shared" si="3"/>
        <v>1.171979504</v>
      </c>
      <c r="I2709" s="5" t="b">
        <f t="shared" si="4"/>
        <v>0</v>
      </c>
      <c r="J2709" s="48">
        <f t="shared" si="5"/>
        <v>0</v>
      </c>
      <c r="K2709" s="4">
        <f t="shared" si="6"/>
        <v>21</v>
      </c>
      <c r="L2709" s="7">
        <f t="shared" si="7"/>
        <v>-0.0021245734</v>
      </c>
      <c r="M2709" s="50" t="b">
        <f t="shared" si="8"/>
        <v>0</v>
      </c>
      <c r="N2709" s="50" t="b">
        <f t="shared" si="9"/>
        <v>0</v>
      </c>
      <c r="O2709" s="50">
        <f t="shared" si="10"/>
        <v>1</v>
      </c>
      <c r="P2709" s="4">
        <f t="shared" si="40"/>
        <v>490750</v>
      </c>
      <c r="Q2709" s="21">
        <f t="shared" si="31"/>
        <v>6</v>
      </c>
      <c r="V2709" s="52"/>
      <c r="W2709" s="53" t="str">
        <f t="shared" si="33"/>
        <v/>
      </c>
      <c r="AE2709" s="16"/>
      <c r="AF2709" s="17" t="str">
        <f t="shared" si="30"/>
        <v>#VALUE!</v>
      </c>
      <c r="AG2709" s="17" t="str">
        <f t="shared" si="22"/>
        <v>#N/A</v>
      </c>
      <c r="AH2709" s="17" t="str">
        <f t="shared" si="23"/>
        <v>#N/A</v>
      </c>
      <c r="AI2709" s="34">
        <f t="shared" si="24"/>
        <v>1</v>
      </c>
      <c r="AJ2709" s="18">
        <f t="shared" si="25"/>
        <v>7209.918</v>
      </c>
      <c r="AK2709" s="18">
        <f t="shared" si="26"/>
        <v>7009.6425</v>
      </c>
      <c r="AL2709" s="18">
        <f t="shared" si="27"/>
        <v>6809.367</v>
      </c>
    </row>
    <row r="2710" ht="12.75" customHeight="1">
      <c r="A2710" s="1">
        <v>41442.0</v>
      </c>
      <c r="B2710" s="2">
        <v>561.82</v>
      </c>
      <c r="C2710" s="3">
        <v>7992.89</v>
      </c>
      <c r="D2710" s="2">
        <v>7973.0</v>
      </c>
      <c r="E2710" s="4"/>
      <c r="F2710" s="5">
        <f t="shared" si="1"/>
        <v>705.904</v>
      </c>
      <c r="G2710" s="6">
        <f t="shared" si="2"/>
        <v>0.9917093996</v>
      </c>
      <c r="H2710" s="6">
        <f t="shared" si="3"/>
        <v>1.168918439</v>
      </c>
      <c r="I2710" s="5" t="b">
        <f t="shared" si="4"/>
        <v>0</v>
      </c>
      <c r="J2710" s="48">
        <f t="shared" si="5"/>
        <v>0</v>
      </c>
      <c r="K2710" s="4">
        <f t="shared" si="6"/>
        <v>53</v>
      </c>
      <c r="L2710" s="7">
        <f t="shared" si="7"/>
        <v>-0.00248846162</v>
      </c>
      <c r="M2710" s="50" t="b">
        <f t="shared" si="8"/>
        <v>0</v>
      </c>
      <c r="N2710" s="50" t="b">
        <f t="shared" si="9"/>
        <v>0</v>
      </c>
      <c r="O2710" s="50">
        <f t="shared" si="10"/>
        <v>1</v>
      </c>
      <c r="P2710" s="4">
        <f t="shared" si="40"/>
        <v>484450</v>
      </c>
      <c r="Q2710" s="21">
        <f t="shared" si="31"/>
        <v>6</v>
      </c>
      <c r="V2710" s="52"/>
      <c r="W2710" s="53" t="str">
        <f t="shared" si="33"/>
        <v/>
      </c>
      <c r="AE2710" s="16"/>
      <c r="AF2710" s="17" t="str">
        <f t="shared" si="30"/>
        <v>#VALUE!</v>
      </c>
      <c r="AG2710" s="17" t="str">
        <f t="shared" si="22"/>
        <v>#N/A</v>
      </c>
      <c r="AH2710" s="17" t="str">
        <f t="shared" si="23"/>
        <v>#N/A</v>
      </c>
      <c r="AI2710" s="34">
        <f t="shared" si="24"/>
        <v>1</v>
      </c>
      <c r="AJ2710" s="18">
        <f t="shared" si="25"/>
        <v>7193.601</v>
      </c>
      <c r="AK2710" s="18">
        <f t="shared" si="26"/>
        <v>6993.77875</v>
      </c>
      <c r="AL2710" s="18">
        <f t="shared" si="27"/>
        <v>6793.9565</v>
      </c>
    </row>
    <row r="2711" ht="12.75" customHeight="1">
      <c r="A2711" s="1">
        <v>41439.0</v>
      </c>
      <c r="B2711" s="2">
        <v>755.46</v>
      </c>
      <c r="C2711" s="3">
        <v>7937.74</v>
      </c>
      <c r="D2711" s="2">
        <v>7920.0</v>
      </c>
      <c r="E2711" s="4"/>
      <c r="F2711" s="5">
        <f t="shared" si="1"/>
        <v>766.89</v>
      </c>
      <c r="G2711" s="6">
        <f t="shared" si="2"/>
        <v>0.9851813145</v>
      </c>
      <c r="H2711" s="6">
        <f t="shared" si="3"/>
        <v>1.164875634</v>
      </c>
      <c r="I2711" s="5" t="b">
        <f t="shared" si="4"/>
        <v>0</v>
      </c>
      <c r="J2711" s="48">
        <f t="shared" si="5"/>
        <v>0</v>
      </c>
      <c r="K2711" s="4">
        <f t="shared" si="6"/>
        <v>-13</v>
      </c>
      <c r="L2711" s="7">
        <f t="shared" si="7"/>
        <v>-0.002234893055</v>
      </c>
      <c r="M2711" s="50" t="b">
        <f t="shared" si="8"/>
        <v>0</v>
      </c>
      <c r="N2711" s="50" t="b">
        <f t="shared" si="9"/>
        <v>0</v>
      </c>
      <c r="O2711" s="50">
        <f t="shared" si="10"/>
        <v>1</v>
      </c>
      <c r="P2711" s="4">
        <f t="shared" si="40"/>
        <v>468550</v>
      </c>
      <c r="Q2711" s="21">
        <f t="shared" si="31"/>
        <v>6</v>
      </c>
      <c r="V2711" s="52"/>
      <c r="W2711" s="53" t="str">
        <f t="shared" si="33"/>
        <v/>
      </c>
      <c r="AE2711" s="16"/>
      <c r="AF2711" s="17" t="str">
        <f t="shared" si="30"/>
        <v>#VALUE!</v>
      </c>
      <c r="AG2711" s="17" t="str">
        <f t="shared" si="22"/>
        <v>#N/A</v>
      </c>
      <c r="AH2711" s="17" t="str">
        <f t="shared" si="23"/>
        <v>#N/A</v>
      </c>
      <c r="AI2711" s="34">
        <f t="shared" si="24"/>
        <v>1</v>
      </c>
      <c r="AJ2711" s="18">
        <f t="shared" si="25"/>
        <v>7143.966</v>
      </c>
      <c r="AK2711" s="18">
        <f t="shared" si="26"/>
        <v>6945.5225</v>
      </c>
      <c r="AL2711" s="18">
        <f t="shared" si="27"/>
        <v>6747.079</v>
      </c>
    </row>
    <row r="2712" ht="12.75" customHeight="1">
      <c r="A2712" s="1">
        <v>41438.0</v>
      </c>
      <c r="B2712" s="2">
        <v>894.11</v>
      </c>
      <c r="C2712" s="3">
        <v>7951.66</v>
      </c>
      <c r="D2712" s="2">
        <v>7933.0</v>
      </c>
      <c r="E2712" s="4"/>
      <c r="F2712" s="5">
        <f t="shared" si="1"/>
        <v>770.414</v>
      </c>
      <c r="G2712" s="6">
        <f t="shared" si="2"/>
        <v>0.9871670861</v>
      </c>
      <c r="H2712" s="6">
        <f t="shared" si="3"/>
        <v>1.16624159</v>
      </c>
      <c r="I2712" s="5" t="b">
        <f t="shared" si="4"/>
        <v>0</v>
      </c>
      <c r="J2712" s="48">
        <f t="shared" si="5"/>
        <v>0</v>
      </c>
      <c r="K2712" s="4">
        <f t="shared" si="6"/>
        <v>-195</v>
      </c>
      <c r="L2712" s="7">
        <f t="shared" si="7"/>
        <v>-0.002346679813</v>
      </c>
      <c r="M2712" s="50" t="b">
        <f t="shared" si="8"/>
        <v>0</v>
      </c>
      <c r="N2712" s="50" t="b">
        <f t="shared" si="9"/>
        <v>0</v>
      </c>
      <c r="O2712" s="50">
        <f t="shared" si="10"/>
        <v>1</v>
      </c>
      <c r="P2712" s="4">
        <f t="shared" si="40"/>
        <v>472450</v>
      </c>
      <c r="Q2712" s="21">
        <f t="shared" si="31"/>
        <v>6</v>
      </c>
      <c r="V2712" s="52"/>
      <c r="W2712" s="53" t="str">
        <f t="shared" si="33"/>
        <v/>
      </c>
      <c r="AE2712" s="16"/>
      <c r="AF2712" s="17" t="str">
        <f t="shared" si="30"/>
        <v>#VALUE!</v>
      </c>
      <c r="AG2712" s="17" t="str">
        <f t="shared" si="22"/>
        <v>#N/A</v>
      </c>
      <c r="AH2712" s="17" t="str">
        <f t="shared" si="23"/>
        <v>#N/A</v>
      </c>
      <c r="AI2712" s="34">
        <f t="shared" si="24"/>
        <v>1</v>
      </c>
      <c r="AJ2712" s="18">
        <f t="shared" si="25"/>
        <v>7156.494</v>
      </c>
      <c r="AK2712" s="18">
        <f t="shared" si="26"/>
        <v>6957.7025</v>
      </c>
      <c r="AL2712" s="18">
        <f t="shared" si="27"/>
        <v>6758.911</v>
      </c>
    </row>
    <row r="2713" ht="12.75" customHeight="1">
      <c r="A2713" s="1">
        <v>41436.0</v>
      </c>
      <c r="B2713" s="2">
        <v>674.16</v>
      </c>
      <c r="C2713" s="3">
        <v>8116.15</v>
      </c>
      <c r="D2713" s="2">
        <v>8128.0</v>
      </c>
      <c r="E2713" s="4"/>
      <c r="F2713" s="5">
        <f t="shared" si="1"/>
        <v>745.832</v>
      </c>
      <c r="G2713" s="6">
        <f t="shared" si="2"/>
        <v>1.00763826</v>
      </c>
      <c r="H2713" s="6">
        <f t="shared" si="3"/>
        <v>1.129889371</v>
      </c>
      <c r="I2713" s="5" t="b">
        <f t="shared" si="4"/>
        <v>0</v>
      </c>
      <c r="J2713" s="48">
        <f t="shared" si="5"/>
        <v>0</v>
      </c>
      <c r="K2713" s="4">
        <f t="shared" si="6"/>
        <v>-19</v>
      </c>
      <c r="L2713" s="7">
        <f t="shared" si="7"/>
        <v>0.001460051872</v>
      </c>
      <c r="M2713" s="50" t="b">
        <f t="shared" si="8"/>
        <v>0</v>
      </c>
      <c r="N2713" s="50" t="b">
        <f t="shared" si="9"/>
        <v>0</v>
      </c>
      <c r="O2713" s="50">
        <f t="shared" si="10"/>
        <v>-1</v>
      </c>
      <c r="P2713" s="4">
        <f t="shared" si="40"/>
        <v>423700</v>
      </c>
      <c r="Q2713" s="21">
        <f t="shared" si="31"/>
        <v>-5</v>
      </c>
      <c r="V2713" s="52"/>
      <c r="W2713" s="53" t="str">
        <f t="shared" si="33"/>
        <v/>
      </c>
      <c r="AE2713" s="16"/>
      <c r="AF2713" s="17" t="str">
        <f t="shared" si="30"/>
        <v>#VALUE!</v>
      </c>
      <c r="AG2713" s="17" t="str">
        <f t="shared" si="22"/>
        <v>#N/A</v>
      </c>
      <c r="AH2713" s="17" t="str">
        <f t="shared" si="23"/>
        <v>#N/A</v>
      </c>
      <c r="AI2713" s="34">
        <f t="shared" si="24"/>
        <v>1</v>
      </c>
      <c r="AJ2713" s="18">
        <f t="shared" si="25"/>
        <v>7304.535</v>
      </c>
      <c r="AK2713" s="18">
        <f t="shared" si="26"/>
        <v>7101.63125</v>
      </c>
      <c r="AL2713" s="18">
        <f t="shared" si="27"/>
        <v>6898.7275</v>
      </c>
    </row>
    <row r="2714" ht="12.75" customHeight="1">
      <c r="A2714" s="1">
        <v>41435.0</v>
      </c>
      <c r="B2714" s="2">
        <v>643.97</v>
      </c>
      <c r="C2714" s="3">
        <v>8160.55</v>
      </c>
      <c r="D2714" s="2">
        <v>8147.0</v>
      </c>
      <c r="E2714" s="4"/>
      <c r="F2714" s="5">
        <f t="shared" si="1"/>
        <v>756.8</v>
      </c>
      <c r="G2714" s="6">
        <f t="shared" si="2"/>
        <v>1.013495367</v>
      </c>
      <c r="H2714" s="6">
        <f t="shared" si="3"/>
        <v>1.127882901</v>
      </c>
      <c r="I2714" s="5" t="b">
        <f t="shared" si="4"/>
        <v>0</v>
      </c>
      <c r="J2714" s="48">
        <f t="shared" si="5"/>
        <v>0</v>
      </c>
      <c r="K2714" s="4">
        <f t="shared" si="6"/>
        <v>60</v>
      </c>
      <c r="L2714" s="7">
        <f t="shared" si="7"/>
        <v>-0.0016604273</v>
      </c>
      <c r="M2714" s="50" t="b">
        <f t="shared" si="8"/>
        <v>0</v>
      </c>
      <c r="N2714" s="50" t="b">
        <f t="shared" si="9"/>
        <v>0</v>
      </c>
      <c r="O2714" s="50">
        <f t="shared" si="10"/>
        <v>1</v>
      </c>
      <c r="P2714" s="4">
        <f t="shared" si="40"/>
        <v>428450</v>
      </c>
      <c r="Q2714" s="21">
        <f t="shared" si="31"/>
        <v>5</v>
      </c>
      <c r="V2714" s="52"/>
      <c r="W2714" s="53" t="str">
        <f t="shared" si="33"/>
        <v/>
      </c>
      <c r="AE2714" s="16"/>
      <c r="AF2714" s="17" t="str">
        <f t="shared" si="30"/>
        <v>#VALUE!</v>
      </c>
      <c r="AG2714" s="17" t="str">
        <f t="shared" si="22"/>
        <v>#N/A</v>
      </c>
      <c r="AH2714" s="17" t="str">
        <f t="shared" si="23"/>
        <v>#N/A</v>
      </c>
      <c r="AI2714" s="34">
        <f t="shared" si="24"/>
        <v>1</v>
      </c>
      <c r="AJ2714" s="18">
        <f t="shared" si="25"/>
        <v>7344.495</v>
      </c>
      <c r="AK2714" s="18">
        <f t="shared" si="26"/>
        <v>7140.48125</v>
      </c>
      <c r="AL2714" s="18">
        <f t="shared" si="27"/>
        <v>6936.4675</v>
      </c>
    </row>
    <row r="2715" ht="12.75" customHeight="1">
      <c r="A2715" s="1">
        <v>41432.0</v>
      </c>
      <c r="B2715" s="2">
        <v>866.75</v>
      </c>
      <c r="C2715" s="3">
        <v>8095.2</v>
      </c>
      <c r="D2715" s="2">
        <v>8087.0</v>
      </c>
      <c r="E2715" s="4"/>
      <c r="F2715" s="5">
        <f t="shared" si="1"/>
        <v>777.694</v>
      </c>
      <c r="G2715" s="6">
        <f t="shared" si="2"/>
        <v>1.005722829</v>
      </c>
      <c r="H2715" s="6">
        <f t="shared" si="3"/>
        <v>1.12377979</v>
      </c>
      <c r="I2715" s="5" t="b">
        <f t="shared" si="4"/>
        <v>0</v>
      </c>
      <c r="J2715" s="48">
        <f t="shared" si="5"/>
        <v>0</v>
      </c>
      <c r="K2715" s="4">
        <f t="shared" si="6"/>
        <v>-16</v>
      </c>
      <c r="L2715" s="7">
        <f t="shared" si="7"/>
        <v>-0.001012945943</v>
      </c>
      <c r="M2715" s="50" t="b">
        <f t="shared" si="8"/>
        <v>0</v>
      </c>
      <c r="N2715" s="50" t="b">
        <f t="shared" si="9"/>
        <v>0</v>
      </c>
      <c r="O2715" s="50">
        <f t="shared" si="10"/>
        <v>1</v>
      </c>
      <c r="P2715" s="4">
        <f t="shared" si="40"/>
        <v>413450</v>
      </c>
      <c r="Q2715" s="21">
        <f t="shared" si="31"/>
        <v>5</v>
      </c>
      <c r="V2715" s="52"/>
      <c r="W2715" s="53" t="str">
        <f t="shared" si="33"/>
        <v/>
      </c>
      <c r="AE2715" s="16"/>
      <c r="AF2715" s="17" t="str">
        <f t="shared" si="30"/>
        <v>#VALUE!</v>
      </c>
      <c r="AG2715" s="17" t="str">
        <f t="shared" si="22"/>
        <v>#N/A</v>
      </c>
      <c r="AH2715" s="17" t="str">
        <f t="shared" si="23"/>
        <v>#N/A</v>
      </c>
      <c r="AI2715" s="34">
        <f t="shared" si="24"/>
        <v>1</v>
      </c>
      <c r="AJ2715" s="18">
        <f t="shared" si="25"/>
        <v>7285.68</v>
      </c>
      <c r="AK2715" s="18">
        <f t="shared" si="26"/>
        <v>7083.3</v>
      </c>
      <c r="AL2715" s="18">
        <f t="shared" si="27"/>
        <v>6880.92</v>
      </c>
    </row>
    <row r="2716" ht="12.75" customHeight="1">
      <c r="A2716" s="1">
        <v>41431.0</v>
      </c>
      <c r="B2716" s="2">
        <v>773.08</v>
      </c>
      <c r="C2716" s="3">
        <v>8096.14</v>
      </c>
      <c r="D2716" s="2">
        <v>8103.0</v>
      </c>
      <c r="E2716" s="4"/>
      <c r="F2716" s="5">
        <f t="shared" si="1"/>
        <v>829.008</v>
      </c>
      <c r="G2716" s="6">
        <f t="shared" si="2"/>
        <v>1.006048947</v>
      </c>
      <c r="H2716" s="6">
        <f t="shared" si="3"/>
        <v>1.455286651</v>
      </c>
      <c r="I2716" s="5" t="b">
        <f t="shared" si="4"/>
        <v>0</v>
      </c>
      <c r="J2716" s="48">
        <f t="shared" si="5"/>
        <v>0</v>
      </c>
      <c r="K2716" s="4">
        <f t="shared" si="6"/>
        <v>-42</v>
      </c>
      <c r="L2716" s="7">
        <f t="shared" si="7"/>
        <v>0.0008473173636</v>
      </c>
      <c r="M2716" s="50" t="b">
        <f t="shared" si="8"/>
        <v>0</v>
      </c>
      <c r="N2716" s="50" t="b">
        <f t="shared" si="9"/>
        <v>0</v>
      </c>
      <c r="O2716" s="50">
        <f t="shared" si="10"/>
        <v>-1</v>
      </c>
      <c r="P2716" s="4">
        <f t="shared" si="40"/>
        <v>409450</v>
      </c>
      <c r="Q2716" s="21">
        <f t="shared" si="31"/>
        <v>-5</v>
      </c>
      <c r="V2716" s="52"/>
      <c r="W2716" s="53" t="str">
        <f t="shared" si="33"/>
        <v/>
      </c>
      <c r="AE2716" s="16"/>
      <c r="AF2716" s="17" t="str">
        <f t="shared" si="30"/>
        <v>#VALUE!</v>
      </c>
      <c r="AG2716" s="17" t="str">
        <f t="shared" si="22"/>
        <v>#N/A</v>
      </c>
      <c r="AH2716" s="17" t="str">
        <f t="shared" si="23"/>
        <v>#N/A</v>
      </c>
      <c r="AI2716" s="34">
        <f t="shared" si="24"/>
        <v>1</v>
      </c>
      <c r="AJ2716" s="18">
        <f t="shared" si="25"/>
        <v>7286.526</v>
      </c>
      <c r="AK2716" s="18">
        <f t="shared" si="26"/>
        <v>7084.1225</v>
      </c>
      <c r="AL2716" s="18">
        <f t="shared" si="27"/>
        <v>6881.719</v>
      </c>
    </row>
    <row r="2717" ht="12.75" customHeight="1">
      <c r="A2717" s="1">
        <v>41430.0</v>
      </c>
      <c r="B2717" s="2">
        <v>771.2</v>
      </c>
      <c r="C2717" s="3">
        <v>8181.91</v>
      </c>
      <c r="D2717" s="2">
        <v>8145.0</v>
      </c>
      <c r="E2717" s="4"/>
      <c r="F2717" s="5">
        <f t="shared" si="1"/>
        <v>838.668</v>
      </c>
      <c r="G2717" s="6">
        <f t="shared" si="2"/>
        <v>1.016827887</v>
      </c>
      <c r="H2717" s="6">
        <f t="shared" si="3"/>
        <v>1.450052624</v>
      </c>
      <c r="I2717" s="5" t="b">
        <f t="shared" si="4"/>
        <v>0</v>
      </c>
      <c r="J2717" s="48">
        <f t="shared" si="5"/>
        <v>0</v>
      </c>
      <c r="K2717" s="4">
        <f t="shared" si="6"/>
        <v>-17</v>
      </c>
      <c r="L2717" s="7">
        <f t="shared" si="7"/>
        <v>-0.004511171597</v>
      </c>
      <c r="M2717" s="50" t="b">
        <f t="shared" si="8"/>
        <v>0</v>
      </c>
      <c r="N2717" s="50" t="b">
        <f t="shared" si="9"/>
        <v>0</v>
      </c>
      <c r="O2717" s="50">
        <f t="shared" si="10"/>
        <v>1</v>
      </c>
      <c r="P2717" s="4">
        <f t="shared" si="40"/>
        <v>419950</v>
      </c>
      <c r="Q2717" s="21">
        <f t="shared" si="31"/>
        <v>5</v>
      </c>
      <c r="V2717" s="52"/>
      <c r="W2717" s="53" t="str">
        <f t="shared" si="33"/>
        <v/>
      </c>
      <c r="AE2717" s="16"/>
      <c r="AF2717" s="17" t="str">
        <f t="shared" si="30"/>
        <v>#VALUE!</v>
      </c>
      <c r="AG2717" s="17" t="str">
        <f t="shared" si="22"/>
        <v>#N/A</v>
      </c>
      <c r="AH2717" s="17" t="str">
        <f t="shared" si="23"/>
        <v>#N/A</v>
      </c>
      <c r="AI2717" s="34">
        <f t="shared" si="24"/>
        <v>1</v>
      </c>
      <c r="AJ2717" s="18">
        <f t="shared" si="25"/>
        <v>7363.719</v>
      </c>
      <c r="AK2717" s="18">
        <f t="shared" si="26"/>
        <v>7159.17125</v>
      </c>
      <c r="AL2717" s="18">
        <f t="shared" si="27"/>
        <v>6954.6235</v>
      </c>
    </row>
    <row r="2718" ht="12.75" customHeight="1">
      <c r="A2718" s="1">
        <v>41429.0</v>
      </c>
      <c r="B2718" s="2">
        <v>729.0</v>
      </c>
      <c r="C2718" s="3">
        <v>8191.22</v>
      </c>
      <c r="D2718" s="2">
        <v>8162.0</v>
      </c>
      <c r="E2718" s="4"/>
      <c r="F2718" s="5">
        <f t="shared" si="1"/>
        <v>844.11</v>
      </c>
      <c r="G2718" s="6">
        <f t="shared" si="2"/>
        <v>1.018336675</v>
      </c>
      <c r="H2718" s="6">
        <f t="shared" si="3"/>
        <v>1.445435244</v>
      </c>
      <c r="I2718" s="5" t="b">
        <f t="shared" si="4"/>
        <v>0</v>
      </c>
      <c r="J2718" s="48">
        <f t="shared" si="5"/>
        <v>0</v>
      </c>
      <c r="K2718" s="4">
        <f t="shared" si="6"/>
        <v>-31</v>
      </c>
      <c r="L2718" s="7">
        <f t="shared" si="7"/>
        <v>-0.003567234185</v>
      </c>
      <c r="M2718" s="50" t="b">
        <f t="shared" si="8"/>
        <v>0</v>
      </c>
      <c r="N2718" s="50" t="b">
        <f t="shared" si="9"/>
        <v>0</v>
      </c>
      <c r="O2718" s="50">
        <f t="shared" si="10"/>
        <v>1</v>
      </c>
      <c r="P2718" s="4">
        <f t="shared" si="40"/>
        <v>424200</v>
      </c>
      <c r="Q2718" s="21">
        <f t="shared" si="31"/>
        <v>5</v>
      </c>
      <c r="V2718" s="52"/>
      <c r="W2718" s="53" t="str">
        <f t="shared" si="33"/>
        <v/>
      </c>
      <c r="AE2718" s="16"/>
      <c r="AF2718" s="17" t="str">
        <f t="shared" si="30"/>
        <v>#VALUE!</v>
      </c>
      <c r="AG2718" s="17" t="str">
        <f t="shared" si="22"/>
        <v>#N/A</v>
      </c>
      <c r="AH2718" s="17" t="str">
        <f t="shared" si="23"/>
        <v>#N/A</v>
      </c>
      <c r="AI2718" s="34">
        <f t="shared" si="24"/>
        <v>1</v>
      </c>
      <c r="AJ2718" s="18">
        <f t="shared" si="25"/>
        <v>7372.098</v>
      </c>
      <c r="AK2718" s="18">
        <f t="shared" si="26"/>
        <v>7167.3175</v>
      </c>
      <c r="AL2718" s="18">
        <f t="shared" si="27"/>
        <v>6962.537</v>
      </c>
    </row>
    <row r="2719" ht="12.75" customHeight="1">
      <c r="A2719" s="1">
        <v>41428.0</v>
      </c>
      <c r="B2719" s="2">
        <v>748.44</v>
      </c>
      <c r="C2719" s="3">
        <v>8201.02</v>
      </c>
      <c r="D2719" s="2">
        <v>8193.0</v>
      </c>
      <c r="E2719" s="4"/>
      <c r="F2719" s="5">
        <f t="shared" si="1"/>
        <v>826.054</v>
      </c>
      <c r="G2719" s="6">
        <f t="shared" si="2"/>
        <v>1.02004263</v>
      </c>
      <c r="H2719" s="6">
        <f t="shared" si="3"/>
        <v>1.442609673</v>
      </c>
      <c r="I2719" s="5" t="b">
        <f t="shared" si="4"/>
        <v>0</v>
      </c>
      <c r="J2719" s="48">
        <f t="shared" si="5"/>
        <v>0</v>
      </c>
      <c r="K2719" s="4">
        <f t="shared" si="6"/>
        <v>-49</v>
      </c>
      <c r="L2719" s="7">
        <f t="shared" si="7"/>
        <v>-0.0009779271359</v>
      </c>
      <c r="M2719" s="50" t="b">
        <f t="shared" si="8"/>
        <v>0</v>
      </c>
      <c r="N2719" s="50" t="b">
        <f t="shared" si="9"/>
        <v>0</v>
      </c>
      <c r="O2719" s="50">
        <f t="shared" si="10"/>
        <v>-1</v>
      </c>
      <c r="P2719" s="4">
        <f t="shared" si="40"/>
        <v>416450</v>
      </c>
      <c r="Q2719" s="21">
        <f t="shared" si="31"/>
        <v>-5</v>
      </c>
      <c r="V2719" s="52"/>
      <c r="W2719" s="53" t="str">
        <f t="shared" si="33"/>
        <v/>
      </c>
      <c r="AE2719" s="16"/>
      <c r="AF2719" s="17" t="str">
        <f t="shared" si="30"/>
        <v>#VALUE!</v>
      </c>
      <c r="AG2719" s="17" t="str">
        <f t="shared" si="22"/>
        <v>#N/A</v>
      </c>
      <c r="AH2719" s="17" t="str">
        <f t="shared" si="23"/>
        <v>#N/A</v>
      </c>
      <c r="AI2719" s="34">
        <f t="shared" si="24"/>
        <v>1</v>
      </c>
      <c r="AJ2719" s="18">
        <f t="shared" si="25"/>
        <v>7380.918</v>
      </c>
      <c r="AK2719" s="18">
        <f t="shared" si="26"/>
        <v>7175.8925</v>
      </c>
      <c r="AL2719" s="18">
        <f t="shared" si="27"/>
        <v>6970.867</v>
      </c>
    </row>
    <row r="2720" ht="12.75" customHeight="1">
      <c r="A2720" s="1">
        <v>41425.0</v>
      </c>
      <c r="B2720" s="2">
        <v>1123.32</v>
      </c>
      <c r="C2720" s="3">
        <v>8254.8</v>
      </c>
      <c r="D2720" s="2">
        <v>8242.0</v>
      </c>
      <c r="E2720" s="4"/>
      <c r="F2720" s="5">
        <f t="shared" si="1"/>
        <v>790.946</v>
      </c>
      <c r="G2720" s="6">
        <f t="shared" si="2"/>
        <v>1.027265698</v>
      </c>
      <c r="H2720" s="6">
        <f t="shared" si="3"/>
        <v>1.436569789</v>
      </c>
      <c r="I2720" s="5" t="b">
        <f t="shared" si="4"/>
        <v>0</v>
      </c>
      <c r="J2720" s="48">
        <f t="shared" si="5"/>
        <v>0</v>
      </c>
      <c r="K2720" s="4">
        <f t="shared" si="6"/>
        <v>11</v>
      </c>
      <c r="L2720" s="7">
        <f t="shared" si="7"/>
        <v>-0.001550612977</v>
      </c>
      <c r="M2720" s="50" t="b">
        <f t="shared" si="8"/>
        <v>0</v>
      </c>
      <c r="N2720" s="50" t="b">
        <f t="shared" si="9"/>
        <v>0</v>
      </c>
      <c r="O2720" s="50">
        <f t="shared" si="10"/>
        <v>1</v>
      </c>
      <c r="P2720" s="4">
        <f t="shared" si="40"/>
        <v>428700</v>
      </c>
      <c r="Q2720" s="21">
        <f t="shared" si="31"/>
        <v>5</v>
      </c>
      <c r="V2720" s="52"/>
      <c r="W2720" s="53" t="str">
        <f t="shared" si="33"/>
        <v/>
      </c>
      <c r="AE2720" s="16"/>
      <c r="AF2720" s="17" t="str">
        <f t="shared" si="30"/>
        <v>#VALUE!</v>
      </c>
      <c r="AG2720" s="17" t="str">
        <f t="shared" si="22"/>
        <v>#N/A</v>
      </c>
      <c r="AH2720" s="17" t="str">
        <f t="shared" si="23"/>
        <v>#N/A</v>
      </c>
      <c r="AI2720" s="34">
        <f t="shared" si="24"/>
        <v>1</v>
      </c>
      <c r="AJ2720" s="18">
        <f t="shared" si="25"/>
        <v>7429.32</v>
      </c>
      <c r="AK2720" s="18">
        <f t="shared" si="26"/>
        <v>7222.95</v>
      </c>
      <c r="AL2720" s="18">
        <f t="shared" si="27"/>
        <v>7016.58</v>
      </c>
    </row>
    <row r="2721" ht="12.75" customHeight="1">
      <c r="A2721" s="1">
        <v>41424.0</v>
      </c>
      <c r="B2721" s="2">
        <v>821.38</v>
      </c>
      <c r="C2721" s="3">
        <v>8243.29</v>
      </c>
      <c r="D2721" s="2">
        <v>8231.0</v>
      </c>
      <c r="E2721" s="4"/>
      <c r="F2721" s="5">
        <f t="shared" si="1"/>
        <v>732.194</v>
      </c>
      <c r="G2721" s="6">
        <f t="shared" si="2"/>
        <v>1.026519096</v>
      </c>
      <c r="H2721" s="6">
        <f t="shared" si="3"/>
        <v>1.065537255</v>
      </c>
      <c r="I2721" s="5" t="b">
        <f t="shared" si="4"/>
        <v>0</v>
      </c>
      <c r="J2721" s="48">
        <f t="shared" si="5"/>
        <v>0</v>
      </c>
      <c r="K2721" s="4">
        <f t="shared" si="6"/>
        <v>-81</v>
      </c>
      <c r="L2721" s="7">
        <f t="shared" si="7"/>
        <v>-0.001490909576</v>
      </c>
      <c r="M2721" s="50" t="b">
        <f t="shared" si="8"/>
        <v>0</v>
      </c>
      <c r="N2721" s="50" t="b">
        <f t="shared" si="9"/>
        <v>0</v>
      </c>
      <c r="O2721" s="50">
        <f t="shared" si="10"/>
        <v>1</v>
      </c>
      <c r="P2721" s="4">
        <f t="shared" si="40"/>
        <v>425950</v>
      </c>
      <c r="Q2721" s="21">
        <f t="shared" si="31"/>
        <v>5</v>
      </c>
      <c r="V2721" s="52"/>
      <c r="W2721" s="53" t="str">
        <f t="shared" si="33"/>
        <v/>
      </c>
      <c r="AE2721" s="16"/>
      <c r="AF2721" s="17" t="str">
        <f t="shared" si="30"/>
        <v>#VALUE!</v>
      </c>
      <c r="AG2721" s="17" t="str">
        <f t="shared" si="22"/>
        <v>#N/A</v>
      </c>
      <c r="AH2721" s="17" t="str">
        <f t="shared" si="23"/>
        <v>#N/A</v>
      </c>
      <c r="AI2721" s="34">
        <f t="shared" si="24"/>
        <v>1</v>
      </c>
      <c r="AJ2721" s="18">
        <f t="shared" si="25"/>
        <v>7418.961</v>
      </c>
      <c r="AK2721" s="18">
        <f t="shared" si="26"/>
        <v>7212.87875</v>
      </c>
      <c r="AL2721" s="18">
        <f t="shared" si="27"/>
        <v>7006.7965</v>
      </c>
    </row>
    <row r="2722" ht="12.75" customHeight="1">
      <c r="A2722" s="1">
        <v>41423.0</v>
      </c>
      <c r="B2722" s="2">
        <v>798.41</v>
      </c>
      <c r="C2722" s="3">
        <v>8337.9</v>
      </c>
      <c r="D2722" s="2">
        <v>8312.0</v>
      </c>
      <c r="E2722" s="4"/>
      <c r="F2722" s="5">
        <f t="shared" si="1"/>
        <v>777.066</v>
      </c>
      <c r="G2722" s="6">
        <f t="shared" si="2"/>
        <v>1.039111463</v>
      </c>
      <c r="H2722" s="6">
        <f t="shared" si="3"/>
        <v>1.342670451</v>
      </c>
      <c r="I2722" s="5" t="b">
        <f t="shared" si="4"/>
        <v>0</v>
      </c>
      <c r="J2722" s="48">
        <f t="shared" si="5"/>
        <v>0</v>
      </c>
      <c r="K2722" s="4">
        <f t="shared" si="6"/>
        <v>54</v>
      </c>
      <c r="L2722" s="7">
        <f t="shared" si="7"/>
        <v>-0.003106297749</v>
      </c>
      <c r="M2722" s="50" t="b">
        <f t="shared" si="8"/>
        <v>0</v>
      </c>
      <c r="N2722" s="50" t="b">
        <f t="shared" si="9"/>
        <v>0</v>
      </c>
      <c r="O2722" s="50">
        <f t="shared" si="10"/>
        <v>1</v>
      </c>
      <c r="P2722" s="4">
        <f t="shared" si="40"/>
        <v>446200</v>
      </c>
      <c r="Q2722" s="21">
        <f t="shared" si="31"/>
        <v>5</v>
      </c>
      <c r="V2722" s="52"/>
      <c r="W2722" s="53" t="str">
        <f t="shared" si="33"/>
        <v/>
      </c>
      <c r="AE2722" s="16"/>
      <c r="AF2722" s="17" t="str">
        <f t="shared" si="30"/>
        <v>#VALUE!</v>
      </c>
      <c r="AG2722" s="17" t="str">
        <f t="shared" si="22"/>
        <v>#N/A</v>
      </c>
      <c r="AH2722" s="17" t="str">
        <f t="shared" si="23"/>
        <v>#N/A</v>
      </c>
      <c r="AI2722" s="34">
        <f t="shared" si="24"/>
        <v>1</v>
      </c>
      <c r="AJ2722" s="18">
        <f t="shared" si="25"/>
        <v>7504.11</v>
      </c>
      <c r="AK2722" s="18">
        <f t="shared" si="26"/>
        <v>7295.6625</v>
      </c>
      <c r="AL2722" s="18">
        <f t="shared" si="27"/>
        <v>7087.215</v>
      </c>
    </row>
    <row r="2723" ht="12.75" customHeight="1">
      <c r="A2723" s="1">
        <v>41422.0</v>
      </c>
      <c r="B2723" s="2">
        <v>638.72</v>
      </c>
      <c r="C2723" s="3">
        <v>8263.05</v>
      </c>
      <c r="D2723" s="2">
        <v>8258.0</v>
      </c>
      <c r="E2723" s="4"/>
      <c r="F2723" s="5">
        <f t="shared" si="1"/>
        <v>791.022</v>
      </c>
      <c r="G2723" s="6">
        <f t="shared" si="2"/>
        <v>1.0305823</v>
      </c>
      <c r="H2723" s="6">
        <f t="shared" si="3"/>
        <v>1.342453848</v>
      </c>
      <c r="I2723" s="5" t="b">
        <f t="shared" si="4"/>
        <v>0</v>
      </c>
      <c r="J2723" s="48">
        <f t="shared" si="5"/>
        <v>0</v>
      </c>
      <c r="K2723" s="4">
        <f t="shared" si="6"/>
        <v>2</v>
      </c>
      <c r="L2723" s="7">
        <f t="shared" si="7"/>
        <v>-0.0006111544769</v>
      </c>
      <c r="M2723" s="50" t="b">
        <f t="shared" si="8"/>
        <v>0</v>
      </c>
      <c r="N2723" s="50" t="b">
        <f t="shared" si="9"/>
        <v>0</v>
      </c>
      <c r="O2723" s="50">
        <f t="shared" si="10"/>
        <v>-1</v>
      </c>
      <c r="P2723" s="4">
        <f t="shared" si="40"/>
        <v>462400</v>
      </c>
      <c r="Q2723" s="21">
        <f t="shared" si="31"/>
        <v>-6</v>
      </c>
      <c r="V2723" s="52"/>
      <c r="W2723" s="53" t="str">
        <f t="shared" si="33"/>
        <v/>
      </c>
      <c r="AE2723" s="16"/>
      <c r="AF2723" s="17" t="str">
        <f t="shared" si="30"/>
        <v>#VALUE!</v>
      </c>
      <c r="AG2723" s="17" t="str">
        <f t="shared" si="22"/>
        <v>#N/A</v>
      </c>
      <c r="AH2723" s="17" t="str">
        <f t="shared" si="23"/>
        <v>#N/A</v>
      </c>
      <c r="AI2723" s="34">
        <f t="shared" si="24"/>
        <v>1</v>
      </c>
      <c r="AJ2723" s="18">
        <f t="shared" si="25"/>
        <v>7436.745</v>
      </c>
      <c r="AK2723" s="18">
        <f t="shared" si="26"/>
        <v>7230.16875</v>
      </c>
      <c r="AL2723" s="18">
        <f t="shared" si="27"/>
        <v>7023.5925</v>
      </c>
    </row>
    <row r="2724" ht="12.75" customHeight="1">
      <c r="A2724" s="1">
        <v>41421.0</v>
      </c>
      <c r="B2724" s="2">
        <v>572.9</v>
      </c>
      <c r="C2724" s="3">
        <v>8280.1</v>
      </c>
      <c r="D2724" s="2">
        <v>8256.0</v>
      </c>
      <c r="E2724" s="4"/>
      <c r="F2724" s="5">
        <f t="shared" si="1"/>
        <v>831.36</v>
      </c>
      <c r="G2724" s="6">
        <f t="shared" si="2"/>
        <v>1.033493093</v>
      </c>
      <c r="H2724" s="6">
        <f t="shared" si="3"/>
        <v>1.339260615</v>
      </c>
      <c r="I2724" s="5" t="b">
        <f t="shared" si="4"/>
        <v>0</v>
      </c>
      <c r="J2724" s="48">
        <f t="shared" si="5"/>
        <v>0</v>
      </c>
      <c r="K2724" s="4">
        <f t="shared" si="6"/>
        <v>34</v>
      </c>
      <c r="L2724" s="7">
        <f t="shared" si="7"/>
        <v>-0.002910592867</v>
      </c>
      <c r="M2724" s="50" t="b">
        <f t="shared" si="8"/>
        <v>0</v>
      </c>
      <c r="N2724" s="50" t="b">
        <f t="shared" si="9"/>
        <v>0</v>
      </c>
      <c r="O2724" s="50">
        <f t="shared" si="10"/>
        <v>1</v>
      </c>
      <c r="P2724" s="4">
        <f t="shared" si="40"/>
        <v>461800</v>
      </c>
      <c r="Q2724" s="21">
        <f t="shared" si="31"/>
        <v>6</v>
      </c>
      <c r="V2724" s="52"/>
      <c r="W2724" s="53" t="str">
        <f t="shared" si="33"/>
        <v/>
      </c>
      <c r="AE2724" s="16"/>
      <c r="AF2724" s="17" t="str">
        <f t="shared" si="30"/>
        <v>#VALUE!</v>
      </c>
      <c r="AG2724" s="17" t="str">
        <f t="shared" si="22"/>
        <v>#N/A</v>
      </c>
      <c r="AH2724" s="17" t="str">
        <f t="shared" si="23"/>
        <v>#N/A</v>
      </c>
      <c r="AI2724" s="34">
        <f t="shared" si="24"/>
        <v>1</v>
      </c>
      <c r="AJ2724" s="18">
        <f t="shared" si="25"/>
        <v>7452.09</v>
      </c>
      <c r="AK2724" s="18">
        <f t="shared" si="26"/>
        <v>7245.0875</v>
      </c>
      <c r="AL2724" s="18">
        <f t="shared" si="27"/>
        <v>7038.085</v>
      </c>
    </row>
    <row r="2725" ht="12.75" customHeight="1">
      <c r="A2725" s="1">
        <v>41418.0</v>
      </c>
      <c r="B2725" s="2">
        <v>829.56</v>
      </c>
      <c r="C2725" s="3">
        <v>8209.78</v>
      </c>
      <c r="D2725" s="2">
        <v>8222.0</v>
      </c>
      <c r="E2725" s="4"/>
      <c r="F2725" s="5">
        <f t="shared" si="1"/>
        <v>858.368</v>
      </c>
      <c r="G2725" s="6">
        <f t="shared" si="2"/>
        <v>1.025567675</v>
      </c>
      <c r="H2725" s="6">
        <f t="shared" si="3"/>
        <v>1.33590958</v>
      </c>
      <c r="I2725" s="5" t="b">
        <f t="shared" si="4"/>
        <v>0</v>
      </c>
      <c r="J2725" s="48">
        <f t="shared" si="5"/>
        <v>0</v>
      </c>
      <c r="K2725" s="4">
        <f t="shared" si="6"/>
        <v>9</v>
      </c>
      <c r="L2725" s="7">
        <f t="shared" si="7"/>
        <v>0.001488468631</v>
      </c>
      <c r="M2725" s="50" t="b">
        <f t="shared" si="8"/>
        <v>0</v>
      </c>
      <c r="N2725" s="50" t="b">
        <f t="shared" si="9"/>
        <v>0</v>
      </c>
      <c r="O2725" s="50">
        <f t="shared" si="10"/>
        <v>-1</v>
      </c>
      <c r="P2725" s="4">
        <f t="shared" si="40"/>
        <v>472000</v>
      </c>
      <c r="Q2725" s="21">
        <f t="shared" si="31"/>
        <v>-6</v>
      </c>
      <c r="V2725" s="52"/>
      <c r="W2725" s="53" t="str">
        <f t="shared" si="33"/>
        <v/>
      </c>
      <c r="AE2725" s="16"/>
      <c r="AF2725" s="17" t="str">
        <f t="shared" si="30"/>
        <v>#VALUE!</v>
      </c>
      <c r="AG2725" s="17" t="str">
        <f t="shared" si="22"/>
        <v>#N/A</v>
      </c>
      <c r="AH2725" s="17" t="str">
        <f t="shared" si="23"/>
        <v>#N/A</v>
      </c>
      <c r="AI2725" s="34">
        <f t="shared" si="24"/>
        <v>1</v>
      </c>
      <c r="AJ2725" s="18">
        <f t="shared" si="25"/>
        <v>7388.802</v>
      </c>
      <c r="AK2725" s="18">
        <f t="shared" si="26"/>
        <v>7183.5575</v>
      </c>
      <c r="AL2725" s="18">
        <f t="shared" si="27"/>
        <v>6978.313</v>
      </c>
    </row>
    <row r="2726" ht="12.75" customHeight="1">
      <c r="A2726" s="1">
        <v>41417.0</v>
      </c>
      <c r="B2726" s="2">
        <v>1045.74</v>
      </c>
      <c r="C2726" s="3">
        <v>8237.83</v>
      </c>
      <c r="D2726" s="2">
        <v>8213.0</v>
      </c>
      <c r="E2726" s="4"/>
      <c r="F2726" s="5">
        <f t="shared" si="1"/>
        <v>874.204</v>
      </c>
      <c r="G2726" s="6">
        <f t="shared" si="2"/>
        <v>1.029633552</v>
      </c>
      <c r="H2726" s="6">
        <f t="shared" si="3"/>
        <v>1.338925098</v>
      </c>
      <c r="I2726" s="5" t="b">
        <f t="shared" si="4"/>
        <v>0</v>
      </c>
      <c r="J2726" s="48">
        <f t="shared" si="5"/>
        <v>0</v>
      </c>
      <c r="K2726" s="4">
        <f t="shared" si="6"/>
        <v>-181</v>
      </c>
      <c r="L2726" s="7">
        <f t="shared" si="7"/>
        <v>-0.003014143288</v>
      </c>
      <c r="M2726" s="50" t="b">
        <f t="shared" si="8"/>
        <v>0</v>
      </c>
      <c r="N2726" s="50" t="b">
        <f t="shared" si="9"/>
        <v>0</v>
      </c>
      <c r="O2726" s="50">
        <f t="shared" si="10"/>
        <v>1</v>
      </c>
      <c r="P2726" s="4">
        <f t="shared" si="40"/>
        <v>469300</v>
      </c>
      <c r="Q2726" s="21">
        <f t="shared" si="31"/>
        <v>6</v>
      </c>
      <c r="V2726" s="52"/>
      <c r="W2726" s="53" t="str">
        <f t="shared" si="33"/>
        <v/>
      </c>
      <c r="AE2726" s="16"/>
      <c r="AF2726" s="17" t="str">
        <f t="shared" si="30"/>
        <v>#VALUE!</v>
      </c>
      <c r="AG2726" s="17" t="str">
        <f t="shared" si="22"/>
        <v>#N/A</v>
      </c>
      <c r="AH2726" s="17" t="str">
        <f t="shared" si="23"/>
        <v>#N/A</v>
      </c>
      <c r="AI2726" s="34">
        <f t="shared" si="24"/>
        <v>1</v>
      </c>
      <c r="AJ2726" s="18">
        <f t="shared" si="25"/>
        <v>7414.047</v>
      </c>
      <c r="AK2726" s="18">
        <f t="shared" si="26"/>
        <v>7208.10125</v>
      </c>
      <c r="AL2726" s="18">
        <f t="shared" si="27"/>
        <v>7002.1555</v>
      </c>
    </row>
    <row r="2727" ht="12.75" customHeight="1">
      <c r="A2727" s="1">
        <v>41416.0</v>
      </c>
      <c r="B2727" s="2">
        <v>868.19</v>
      </c>
      <c r="C2727" s="3">
        <v>8398.84</v>
      </c>
      <c r="D2727" s="2">
        <v>8394.0</v>
      </c>
      <c r="E2727" s="4"/>
      <c r="F2727" s="5">
        <f t="shared" si="1"/>
        <v>908.038</v>
      </c>
      <c r="G2727" s="6">
        <f t="shared" si="2"/>
        <v>1.050306982</v>
      </c>
      <c r="H2727" s="6">
        <f t="shared" si="3"/>
        <v>1.572587065</v>
      </c>
      <c r="I2727" s="5" t="b">
        <f t="shared" si="4"/>
        <v>0</v>
      </c>
      <c r="J2727" s="48">
        <f t="shared" si="5"/>
        <v>0</v>
      </c>
      <c r="K2727" s="4">
        <f t="shared" si="6"/>
        <v>4</v>
      </c>
      <c r="L2727" s="7">
        <f t="shared" si="7"/>
        <v>-0.0005762700563</v>
      </c>
      <c r="M2727" s="50" t="b">
        <f t="shared" si="8"/>
        <v>0</v>
      </c>
      <c r="N2727" s="50" t="b">
        <f t="shared" si="9"/>
        <v>0</v>
      </c>
      <c r="O2727" s="50">
        <f t="shared" si="10"/>
        <v>1</v>
      </c>
      <c r="P2727" s="4">
        <f t="shared" si="40"/>
        <v>523600</v>
      </c>
      <c r="Q2727" s="21">
        <f t="shared" si="31"/>
        <v>6</v>
      </c>
      <c r="V2727" s="52"/>
      <c r="W2727" s="53" t="str">
        <f t="shared" si="33"/>
        <v/>
      </c>
      <c r="AE2727" s="16"/>
      <c r="AF2727" s="17" t="str">
        <f t="shared" si="30"/>
        <v>#VALUE!</v>
      </c>
      <c r="AG2727" s="17" t="str">
        <f t="shared" si="22"/>
        <v>#N/A</v>
      </c>
      <c r="AH2727" s="17" t="str">
        <f t="shared" si="23"/>
        <v>#N/A</v>
      </c>
      <c r="AI2727" s="34">
        <f t="shared" si="24"/>
        <v>1</v>
      </c>
      <c r="AJ2727" s="18">
        <f t="shared" si="25"/>
        <v>7558.956</v>
      </c>
      <c r="AK2727" s="18">
        <f t="shared" si="26"/>
        <v>7348.985</v>
      </c>
      <c r="AL2727" s="18">
        <f t="shared" si="27"/>
        <v>7139.014</v>
      </c>
    </row>
    <row r="2728" ht="12.75" customHeight="1">
      <c r="A2728" s="1">
        <v>41415.0</v>
      </c>
      <c r="B2728" s="2">
        <v>840.41</v>
      </c>
      <c r="C2728" s="3">
        <v>8383.05</v>
      </c>
      <c r="D2728" s="2">
        <v>8390.0</v>
      </c>
      <c r="E2728" s="4"/>
      <c r="F2728" s="5">
        <f t="shared" si="1"/>
        <v>911.228</v>
      </c>
      <c r="G2728" s="6">
        <f t="shared" si="2"/>
        <v>1.049318992</v>
      </c>
      <c r="H2728" s="6">
        <f t="shared" si="3"/>
        <v>1.576317588</v>
      </c>
      <c r="I2728" s="5" t="b">
        <f t="shared" si="4"/>
        <v>0</v>
      </c>
      <c r="J2728" s="48">
        <f t="shared" si="5"/>
        <v>0</v>
      </c>
      <c r="K2728" s="4">
        <f t="shared" si="6"/>
        <v>4</v>
      </c>
      <c r="L2728" s="7">
        <f t="shared" si="7"/>
        <v>0.0008290538646</v>
      </c>
      <c r="M2728" s="50" t="b">
        <f t="shared" si="8"/>
        <v>0</v>
      </c>
      <c r="N2728" s="50" t="b">
        <f t="shared" si="9"/>
        <v>0</v>
      </c>
      <c r="O2728" s="50">
        <f t="shared" si="10"/>
        <v>1</v>
      </c>
      <c r="P2728" s="4">
        <f t="shared" si="40"/>
        <v>522400</v>
      </c>
      <c r="Q2728" s="21">
        <f t="shared" si="31"/>
        <v>6</v>
      </c>
      <c r="V2728" s="52"/>
      <c r="W2728" s="53" t="str">
        <f t="shared" si="33"/>
        <v/>
      </c>
      <c r="AE2728" s="16"/>
      <c r="AF2728" s="17" t="str">
        <f t="shared" si="30"/>
        <v>#VALUE!</v>
      </c>
      <c r="AG2728" s="17" t="str">
        <f t="shared" si="22"/>
        <v>#N/A</v>
      </c>
      <c r="AH2728" s="17" t="str">
        <f t="shared" si="23"/>
        <v>#N/A</v>
      </c>
      <c r="AI2728" s="34">
        <f t="shared" si="24"/>
        <v>1</v>
      </c>
      <c r="AJ2728" s="18">
        <f t="shared" si="25"/>
        <v>7544.745</v>
      </c>
      <c r="AK2728" s="18">
        <f t="shared" si="26"/>
        <v>7335.16875</v>
      </c>
      <c r="AL2728" s="18">
        <f t="shared" si="27"/>
        <v>7125.5925</v>
      </c>
    </row>
    <row r="2729" ht="12.75" customHeight="1">
      <c r="A2729" s="1">
        <v>41414.0</v>
      </c>
      <c r="B2729" s="2">
        <v>707.94</v>
      </c>
      <c r="C2729" s="3">
        <v>8377.05</v>
      </c>
      <c r="D2729" s="2">
        <v>8386.0</v>
      </c>
      <c r="E2729" s="4"/>
      <c r="F2729" s="5">
        <f t="shared" si="1"/>
        <v>885.406</v>
      </c>
      <c r="G2729" s="6">
        <f t="shared" si="2"/>
        <v>1.049499774</v>
      </c>
      <c r="H2729" s="6">
        <f t="shared" si="3"/>
        <v>1.578518261</v>
      </c>
      <c r="I2729" s="5" t="b">
        <f t="shared" si="4"/>
        <v>0</v>
      </c>
      <c r="J2729" s="48">
        <f t="shared" si="5"/>
        <v>0</v>
      </c>
      <c r="K2729" s="4">
        <f t="shared" si="6"/>
        <v>-17</v>
      </c>
      <c r="L2729" s="7">
        <f t="shared" si="7"/>
        <v>0.001068395199</v>
      </c>
      <c r="M2729" s="50" t="b">
        <f t="shared" si="8"/>
        <v>0</v>
      </c>
      <c r="N2729" s="50" t="b">
        <f t="shared" si="9"/>
        <v>0</v>
      </c>
      <c r="O2729" s="50">
        <f t="shared" si="10"/>
        <v>1</v>
      </c>
      <c r="P2729" s="4">
        <f t="shared" si="40"/>
        <v>521200</v>
      </c>
      <c r="Q2729" s="21">
        <f t="shared" si="31"/>
        <v>6</v>
      </c>
      <c r="V2729" s="52"/>
      <c r="W2729" s="53" t="str">
        <f t="shared" si="33"/>
        <v/>
      </c>
      <c r="AE2729" s="16"/>
      <c r="AF2729" s="17" t="str">
        <f t="shared" si="30"/>
        <v>#VALUE!</v>
      </c>
      <c r="AG2729" s="17" t="str">
        <f t="shared" si="22"/>
        <v>#N/A</v>
      </c>
      <c r="AH2729" s="17" t="str">
        <f t="shared" si="23"/>
        <v>#N/A</v>
      </c>
      <c r="AI2729" s="34">
        <f t="shared" si="24"/>
        <v>1</v>
      </c>
      <c r="AJ2729" s="18">
        <f t="shared" si="25"/>
        <v>7539.345</v>
      </c>
      <c r="AK2729" s="18">
        <f t="shared" si="26"/>
        <v>7329.91875</v>
      </c>
      <c r="AL2729" s="18">
        <f t="shared" si="27"/>
        <v>7120.4925</v>
      </c>
    </row>
    <row r="2730" ht="12.75" customHeight="1">
      <c r="A2730" s="1">
        <v>41411.0</v>
      </c>
      <c r="B2730" s="2">
        <v>908.74</v>
      </c>
      <c r="C2730" s="3">
        <v>8368.19</v>
      </c>
      <c r="D2730" s="2">
        <v>8403.0</v>
      </c>
      <c r="E2730" s="4"/>
      <c r="F2730" s="5">
        <f t="shared" si="1"/>
        <v>877.03</v>
      </c>
      <c r="G2730" s="6">
        <f t="shared" si="2"/>
        <v>1.049152015</v>
      </c>
      <c r="H2730" s="6">
        <f t="shared" si="3"/>
        <v>1.569005519</v>
      </c>
      <c r="I2730" s="5" t="b">
        <f t="shared" si="4"/>
        <v>0</v>
      </c>
      <c r="J2730" s="48">
        <f t="shared" si="5"/>
        <v>0</v>
      </c>
      <c r="K2730" s="4">
        <f t="shared" si="6"/>
        <v>-20</v>
      </c>
      <c r="L2730" s="7">
        <f t="shared" si="7"/>
        <v>0.004159800387</v>
      </c>
      <c r="M2730" s="50" t="b">
        <f t="shared" si="8"/>
        <v>0</v>
      </c>
      <c r="N2730" s="50" t="b">
        <f t="shared" si="9"/>
        <v>0</v>
      </c>
      <c r="O2730" s="50">
        <f t="shared" si="10"/>
        <v>1</v>
      </c>
      <c r="P2730" s="4">
        <f t="shared" si="40"/>
        <v>526300</v>
      </c>
      <c r="Q2730" s="21">
        <f t="shared" si="31"/>
        <v>6</v>
      </c>
      <c r="V2730" s="52"/>
      <c r="W2730" s="53" t="str">
        <f t="shared" si="33"/>
        <v/>
      </c>
      <c r="AE2730" s="16"/>
      <c r="AF2730" s="17" t="str">
        <f t="shared" si="30"/>
        <v>#VALUE!</v>
      </c>
      <c r="AG2730" s="17" t="str">
        <f t="shared" si="22"/>
        <v>#N/A</v>
      </c>
      <c r="AH2730" s="17" t="str">
        <f t="shared" si="23"/>
        <v>#N/A</v>
      </c>
      <c r="AI2730" s="34">
        <f t="shared" si="24"/>
        <v>1</v>
      </c>
      <c r="AJ2730" s="18">
        <f t="shared" si="25"/>
        <v>7531.371</v>
      </c>
      <c r="AK2730" s="18">
        <f t="shared" si="26"/>
        <v>7322.16625</v>
      </c>
      <c r="AL2730" s="18">
        <f t="shared" si="27"/>
        <v>7112.9615</v>
      </c>
    </row>
    <row r="2731" ht="12.75" customHeight="1">
      <c r="A2731" s="1">
        <v>41410.0</v>
      </c>
      <c r="B2731" s="2">
        <v>1214.91</v>
      </c>
      <c r="C2731" s="3">
        <v>8390.05</v>
      </c>
      <c r="D2731" s="2">
        <v>8423.0</v>
      </c>
      <c r="E2731" s="4"/>
      <c r="F2731" s="5">
        <f t="shared" si="1"/>
        <v>857.07</v>
      </c>
      <c r="G2731" s="6">
        <f t="shared" si="2"/>
        <v>1.052788716</v>
      </c>
      <c r="H2731" s="6">
        <f t="shared" si="3"/>
        <v>1.572657295</v>
      </c>
      <c r="I2731" s="5" t="b">
        <f t="shared" si="4"/>
        <v>0</v>
      </c>
      <c r="J2731" s="48">
        <f t="shared" si="5"/>
        <v>0</v>
      </c>
      <c r="K2731" s="4">
        <f t="shared" si="6"/>
        <v>119</v>
      </c>
      <c r="L2731" s="7">
        <f t="shared" si="7"/>
        <v>0.003927270994</v>
      </c>
      <c r="M2731" s="50" t="b">
        <f t="shared" si="8"/>
        <v>0</v>
      </c>
      <c r="N2731" s="50" t="b">
        <f t="shared" si="9"/>
        <v>0</v>
      </c>
      <c r="O2731" s="50">
        <f t="shared" si="10"/>
        <v>1</v>
      </c>
      <c r="P2731" s="4">
        <f t="shared" si="40"/>
        <v>532300</v>
      </c>
      <c r="Q2731" s="21">
        <f t="shared" si="31"/>
        <v>6</v>
      </c>
      <c r="V2731" s="52"/>
      <c r="W2731" s="53" t="str">
        <f t="shared" si="33"/>
        <v/>
      </c>
      <c r="AE2731" s="16"/>
      <c r="AF2731" s="17" t="str">
        <f t="shared" si="30"/>
        <v>#VALUE!</v>
      </c>
      <c r="AG2731" s="17" t="str">
        <f t="shared" si="22"/>
        <v>#N/A</v>
      </c>
      <c r="AH2731" s="17" t="str">
        <f t="shared" si="23"/>
        <v>#N/A</v>
      </c>
      <c r="AI2731" s="34">
        <f t="shared" si="24"/>
        <v>1</v>
      </c>
      <c r="AJ2731" s="18">
        <f t="shared" si="25"/>
        <v>7551.045</v>
      </c>
      <c r="AK2731" s="18">
        <f t="shared" si="26"/>
        <v>7341.29375</v>
      </c>
      <c r="AL2731" s="18">
        <f t="shared" si="27"/>
        <v>7131.5425</v>
      </c>
    </row>
    <row r="2732" ht="12.75" customHeight="1">
      <c r="A2732" s="1">
        <v>41409.0</v>
      </c>
      <c r="B2732" s="2">
        <v>884.14</v>
      </c>
      <c r="C2732" s="3">
        <v>8318.59</v>
      </c>
      <c r="D2732" s="2">
        <v>8304.0</v>
      </c>
      <c r="E2732" s="4"/>
      <c r="F2732" s="5">
        <f t="shared" si="1"/>
        <v>791.506</v>
      </c>
      <c r="G2732" s="6">
        <f t="shared" si="2"/>
        <v>1.04479753</v>
      </c>
      <c r="H2732" s="6">
        <f t="shared" si="3"/>
        <v>1.15435816</v>
      </c>
      <c r="I2732" s="5" t="b">
        <f t="shared" si="4"/>
        <v>0</v>
      </c>
      <c r="J2732" s="48">
        <f t="shared" si="5"/>
        <v>0</v>
      </c>
      <c r="K2732" s="4">
        <f t="shared" si="6"/>
        <v>30</v>
      </c>
      <c r="L2732" s="7">
        <f t="shared" si="7"/>
        <v>-0.001753903005</v>
      </c>
      <c r="M2732" s="50" t="b">
        <f t="shared" si="8"/>
        <v>0</v>
      </c>
      <c r="N2732" s="50" t="b">
        <f t="shared" si="9"/>
        <v>0</v>
      </c>
      <c r="O2732" s="50">
        <f t="shared" si="10"/>
        <v>1</v>
      </c>
      <c r="P2732" s="4">
        <f t="shared" si="40"/>
        <v>496600</v>
      </c>
      <c r="Q2732" s="21">
        <f t="shared" si="31"/>
        <v>6</v>
      </c>
      <c r="V2732" s="52"/>
      <c r="W2732" s="53" t="str">
        <f t="shared" si="33"/>
        <v/>
      </c>
      <c r="AE2732" s="16"/>
      <c r="AF2732" s="17" t="str">
        <f t="shared" si="30"/>
        <v>#VALUE!</v>
      </c>
      <c r="AG2732" s="17" t="str">
        <f t="shared" si="22"/>
        <v>#N/A</v>
      </c>
      <c r="AH2732" s="17" t="str">
        <f t="shared" si="23"/>
        <v>#N/A</v>
      </c>
      <c r="AI2732" s="34">
        <f t="shared" si="24"/>
        <v>1</v>
      </c>
      <c r="AJ2732" s="18">
        <f t="shared" si="25"/>
        <v>7486.731</v>
      </c>
      <c r="AK2732" s="18">
        <f t="shared" si="26"/>
        <v>7278.76625</v>
      </c>
      <c r="AL2732" s="18">
        <f t="shared" si="27"/>
        <v>7070.8015</v>
      </c>
    </row>
    <row r="2733" ht="12.75" customHeight="1">
      <c r="A2733" s="1">
        <v>41408.0</v>
      </c>
      <c r="B2733" s="2">
        <v>711.3</v>
      </c>
      <c r="C2733" s="3">
        <v>8251.82</v>
      </c>
      <c r="D2733" s="2">
        <v>8274.0</v>
      </c>
      <c r="E2733" s="4"/>
      <c r="F2733" s="5">
        <f t="shared" si="1"/>
        <v>802.612</v>
      </c>
      <c r="G2733" s="6">
        <f t="shared" si="2"/>
        <v>1.037305841</v>
      </c>
      <c r="H2733" s="6">
        <f t="shared" si="3"/>
        <v>1.2214354</v>
      </c>
      <c r="I2733" s="5" t="b">
        <f t="shared" si="4"/>
        <v>0</v>
      </c>
      <c r="J2733" s="48">
        <f t="shared" si="5"/>
        <v>0</v>
      </c>
      <c r="K2733" s="4">
        <f t="shared" si="6"/>
        <v>14</v>
      </c>
      <c r="L2733" s="7">
        <f t="shared" si="7"/>
        <v>0.002687891883</v>
      </c>
      <c r="M2733" s="50" t="b">
        <f t="shared" si="8"/>
        <v>0</v>
      </c>
      <c r="N2733" s="50" t="b">
        <f t="shared" si="9"/>
        <v>0</v>
      </c>
      <c r="O2733" s="50">
        <f t="shared" si="10"/>
        <v>-1</v>
      </c>
      <c r="P2733" s="4">
        <f t="shared" si="40"/>
        <v>505600</v>
      </c>
      <c r="Q2733" s="21">
        <f t="shared" si="31"/>
        <v>-6</v>
      </c>
      <c r="V2733" s="52"/>
      <c r="W2733" s="53" t="str">
        <f t="shared" si="33"/>
        <v/>
      </c>
      <c r="AE2733" s="16"/>
      <c r="AF2733" s="17" t="str">
        <f t="shared" si="30"/>
        <v>#VALUE!</v>
      </c>
      <c r="AG2733" s="17" t="str">
        <f t="shared" si="22"/>
        <v>#N/A</v>
      </c>
      <c r="AH2733" s="17" t="str">
        <f t="shared" si="23"/>
        <v>#N/A</v>
      </c>
      <c r="AI2733" s="34">
        <f t="shared" si="24"/>
        <v>1</v>
      </c>
      <c r="AJ2733" s="18">
        <f t="shared" si="25"/>
        <v>7426.638</v>
      </c>
      <c r="AK2733" s="18">
        <f t="shared" si="26"/>
        <v>7220.3425</v>
      </c>
      <c r="AL2733" s="18">
        <f t="shared" si="27"/>
        <v>7014.047</v>
      </c>
    </row>
    <row r="2734" ht="12.75" customHeight="1">
      <c r="A2734" s="1">
        <v>41407.0</v>
      </c>
      <c r="B2734" s="2">
        <v>666.06</v>
      </c>
      <c r="C2734" s="3">
        <v>8248.32</v>
      </c>
      <c r="D2734" s="2">
        <v>8260.0</v>
      </c>
      <c r="E2734" s="4"/>
      <c r="F2734" s="5">
        <f t="shared" si="1"/>
        <v>814.774</v>
      </c>
      <c r="G2734" s="6">
        <f t="shared" si="2"/>
        <v>1.037659119</v>
      </c>
      <c r="H2734" s="6">
        <f t="shared" si="3"/>
        <v>1.220110589</v>
      </c>
      <c r="I2734" s="5" t="b">
        <f t="shared" si="4"/>
        <v>0</v>
      </c>
      <c r="J2734" s="48">
        <f t="shared" si="5"/>
        <v>0</v>
      </c>
      <c r="K2734" s="4">
        <f t="shared" si="6"/>
        <v>-52</v>
      </c>
      <c r="L2734" s="7">
        <f t="shared" si="7"/>
        <v>0.001416045934</v>
      </c>
      <c r="M2734" s="50" t="b">
        <f t="shared" si="8"/>
        <v>0</v>
      </c>
      <c r="N2734" s="50" t="b">
        <f t="shared" si="9"/>
        <v>0</v>
      </c>
      <c r="O2734" s="50">
        <f t="shared" si="10"/>
        <v>-1</v>
      </c>
      <c r="P2734" s="4">
        <f t="shared" si="40"/>
        <v>509800</v>
      </c>
      <c r="Q2734" s="21">
        <f t="shared" si="31"/>
        <v>-6</v>
      </c>
      <c r="V2734" s="52"/>
      <c r="W2734" s="53" t="str">
        <f t="shared" si="33"/>
        <v/>
      </c>
      <c r="AE2734" s="16"/>
      <c r="AF2734" s="17" t="str">
        <f t="shared" si="30"/>
        <v>#VALUE!</v>
      </c>
      <c r="AG2734" s="17" t="str">
        <f t="shared" si="22"/>
        <v>#N/A</v>
      </c>
      <c r="AH2734" s="17" t="str">
        <f t="shared" si="23"/>
        <v>#N/A</v>
      </c>
      <c r="AI2734" s="34">
        <f t="shared" si="24"/>
        <v>1</v>
      </c>
      <c r="AJ2734" s="18">
        <f t="shared" si="25"/>
        <v>7423.488</v>
      </c>
      <c r="AK2734" s="18">
        <f t="shared" si="26"/>
        <v>7217.28</v>
      </c>
      <c r="AL2734" s="18">
        <f t="shared" si="27"/>
        <v>7011.072</v>
      </c>
    </row>
    <row r="2735" ht="12.75" customHeight="1">
      <c r="A2735" s="1">
        <v>41404.0</v>
      </c>
      <c r="B2735" s="2">
        <v>808.94</v>
      </c>
      <c r="C2735" s="3">
        <v>8280.26</v>
      </c>
      <c r="D2735" s="2">
        <v>8312.0</v>
      </c>
      <c r="E2735" s="4"/>
      <c r="F2735" s="5">
        <f t="shared" si="1"/>
        <v>836.446</v>
      </c>
      <c r="G2735" s="6">
        <f t="shared" si="2"/>
        <v>1.042387915</v>
      </c>
      <c r="H2735" s="6">
        <f t="shared" si="3"/>
        <v>1.214071639</v>
      </c>
      <c r="I2735" s="5" t="b">
        <f t="shared" si="4"/>
        <v>0</v>
      </c>
      <c r="J2735" s="48">
        <f t="shared" si="5"/>
        <v>0</v>
      </c>
      <c r="K2735" s="4">
        <f t="shared" si="6"/>
        <v>-1</v>
      </c>
      <c r="L2735" s="7">
        <f t="shared" si="7"/>
        <v>0.003833212967</v>
      </c>
      <c r="M2735" s="50" t="b">
        <f t="shared" si="8"/>
        <v>0</v>
      </c>
      <c r="N2735" s="50" t="b">
        <f t="shared" si="9"/>
        <v>0</v>
      </c>
      <c r="O2735" s="50">
        <f t="shared" si="10"/>
        <v>-1</v>
      </c>
      <c r="P2735" s="4">
        <f t="shared" si="40"/>
        <v>494200</v>
      </c>
      <c r="Q2735" s="21">
        <f t="shared" si="31"/>
        <v>-6</v>
      </c>
      <c r="V2735" s="52"/>
      <c r="W2735" s="53" t="str">
        <f t="shared" si="33"/>
        <v/>
      </c>
      <c r="AE2735" s="16"/>
      <c r="AF2735" s="17" t="str">
        <f t="shared" si="30"/>
        <v>#VALUE!</v>
      </c>
      <c r="AG2735" s="17" t="str">
        <f t="shared" si="22"/>
        <v>#N/A</v>
      </c>
      <c r="AH2735" s="17" t="str">
        <f t="shared" si="23"/>
        <v>#N/A</v>
      </c>
      <c r="AI2735" s="34">
        <f t="shared" si="24"/>
        <v>1</v>
      </c>
      <c r="AJ2735" s="18">
        <f t="shared" si="25"/>
        <v>7452.234</v>
      </c>
      <c r="AK2735" s="18">
        <f t="shared" si="26"/>
        <v>7245.2275</v>
      </c>
      <c r="AL2735" s="18">
        <f t="shared" si="27"/>
        <v>7038.221</v>
      </c>
    </row>
    <row r="2736" ht="12.75" customHeight="1">
      <c r="A2736" s="1">
        <v>41403.0</v>
      </c>
      <c r="B2736" s="2">
        <v>887.09</v>
      </c>
      <c r="C2736" s="3">
        <v>8285.89</v>
      </c>
      <c r="D2736" s="2">
        <v>8313.0</v>
      </c>
      <c r="E2736" s="4"/>
      <c r="F2736" s="5">
        <f t="shared" si="1"/>
        <v>845.52</v>
      </c>
      <c r="G2736" s="6">
        <f t="shared" si="2"/>
        <v>1.044026078</v>
      </c>
      <c r="H2736" s="6">
        <f t="shared" si="3"/>
        <v>1.216970002</v>
      </c>
      <c r="I2736" s="5" t="b">
        <f t="shared" si="4"/>
        <v>0</v>
      </c>
      <c r="J2736" s="48">
        <f t="shared" si="5"/>
        <v>0</v>
      </c>
      <c r="K2736" s="4">
        <f t="shared" si="6"/>
        <v>45</v>
      </c>
      <c r="L2736" s="7">
        <f t="shared" si="7"/>
        <v>0.003271827166</v>
      </c>
      <c r="M2736" s="50" t="b">
        <f t="shared" si="8"/>
        <v>0</v>
      </c>
      <c r="N2736" s="50" t="b">
        <f t="shared" si="9"/>
        <v>0</v>
      </c>
      <c r="O2736" s="50">
        <f t="shared" si="10"/>
        <v>-1</v>
      </c>
      <c r="P2736" s="4">
        <f t="shared" si="40"/>
        <v>493900</v>
      </c>
      <c r="Q2736" s="21">
        <f t="shared" si="31"/>
        <v>-6</v>
      </c>
      <c r="V2736" s="52"/>
      <c r="W2736" s="53" t="str">
        <f t="shared" si="33"/>
        <v/>
      </c>
      <c r="AE2736" s="16"/>
      <c r="AF2736" s="17" t="str">
        <f t="shared" si="30"/>
        <v>#VALUE!</v>
      </c>
      <c r="AG2736" s="17" t="str">
        <f t="shared" si="22"/>
        <v>#N/A</v>
      </c>
      <c r="AH2736" s="17" t="str">
        <f t="shared" si="23"/>
        <v>#N/A</v>
      </c>
      <c r="AI2736" s="34">
        <f t="shared" si="24"/>
        <v>1</v>
      </c>
      <c r="AJ2736" s="18">
        <f t="shared" si="25"/>
        <v>7457.301</v>
      </c>
      <c r="AK2736" s="18">
        <f t="shared" si="26"/>
        <v>7250.15375</v>
      </c>
      <c r="AL2736" s="18">
        <f t="shared" si="27"/>
        <v>7043.0065</v>
      </c>
    </row>
    <row r="2737" ht="12.75" customHeight="1">
      <c r="A2737" s="1">
        <v>41402.0</v>
      </c>
      <c r="B2737" s="2">
        <v>939.67</v>
      </c>
      <c r="C2737" s="3">
        <v>8267.09</v>
      </c>
      <c r="D2737" s="2">
        <v>8268.0</v>
      </c>
      <c r="E2737" s="4"/>
      <c r="F2737" s="5">
        <f t="shared" si="1"/>
        <v>841.634</v>
      </c>
      <c r="G2737" s="6">
        <f t="shared" si="2"/>
        <v>1.042611603</v>
      </c>
      <c r="H2737" s="6">
        <f t="shared" si="3"/>
        <v>1.220019501</v>
      </c>
      <c r="I2737" s="5" t="b">
        <f t="shared" si="4"/>
        <v>0</v>
      </c>
      <c r="J2737" s="48">
        <f t="shared" si="5"/>
        <v>0</v>
      </c>
      <c r="K2737" s="4">
        <f t="shared" si="6"/>
        <v>95</v>
      </c>
      <c r="L2737" s="7">
        <f t="shared" si="7"/>
        <v>0.0001100750083</v>
      </c>
      <c r="M2737" s="50" t="b">
        <f t="shared" si="8"/>
        <v>0</v>
      </c>
      <c r="N2737" s="50" t="b">
        <f t="shared" si="9"/>
        <v>0</v>
      </c>
      <c r="O2737" s="50">
        <f t="shared" si="10"/>
        <v>1</v>
      </c>
      <c r="P2737" s="4">
        <f t="shared" si="40"/>
        <v>480400</v>
      </c>
      <c r="Q2737" s="21">
        <f t="shared" si="31"/>
        <v>6</v>
      </c>
      <c r="V2737" s="52"/>
      <c r="W2737" s="53" t="str">
        <f t="shared" si="33"/>
        <v/>
      </c>
      <c r="AE2737" s="16"/>
      <c r="AF2737" s="17" t="str">
        <f t="shared" si="30"/>
        <v>#VALUE!</v>
      </c>
      <c r="AG2737" s="17" t="str">
        <f t="shared" si="22"/>
        <v>#N/A</v>
      </c>
      <c r="AH2737" s="17" t="str">
        <f t="shared" si="23"/>
        <v>#N/A</v>
      </c>
      <c r="AI2737" s="34">
        <f t="shared" si="24"/>
        <v>1</v>
      </c>
      <c r="AJ2737" s="18">
        <f t="shared" si="25"/>
        <v>7440.381</v>
      </c>
      <c r="AK2737" s="18">
        <f t="shared" si="26"/>
        <v>7233.70375</v>
      </c>
      <c r="AL2737" s="18">
        <f t="shared" si="27"/>
        <v>7027.0265</v>
      </c>
    </row>
    <row r="2738" ht="12.75" customHeight="1">
      <c r="A2738" s="1">
        <v>41401.0</v>
      </c>
      <c r="B2738" s="2">
        <v>772.11</v>
      </c>
      <c r="C2738" s="3">
        <v>8163.06</v>
      </c>
      <c r="D2738" s="2">
        <v>8173.0</v>
      </c>
      <c r="E2738" s="4"/>
      <c r="F2738" s="5">
        <f t="shared" si="1"/>
        <v>848.076</v>
      </c>
      <c r="G2738" s="6">
        <f t="shared" si="2"/>
        <v>1.030432003</v>
      </c>
      <c r="H2738" s="6">
        <f t="shared" si="3"/>
        <v>1.265502804</v>
      </c>
      <c r="I2738" s="5" t="b">
        <f t="shared" si="4"/>
        <v>0</v>
      </c>
      <c r="J2738" s="48">
        <f t="shared" si="5"/>
        <v>0</v>
      </c>
      <c r="K2738" s="4">
        <f t="shared" si="6"/>
        <v>4</v>
      </c>
      <c r="L2738" s="7">
        <f t="shared" si="7"/>
        <v>0.001217680625</v>
      </c>
      <c r="M2738" s="50" t="b">
        <f t="shared" si="8"/>
        <v>0</v>
      </c>
      <c r="N2738" s="50" t="b">
        <f t="shared" si="9"/>
        <v>0</v>
      </c>
      <c r="O2738" s="50">
        <f t="shared" si="10"/>
        <v>-1</v>
      </c>
      <c r="P2738" s="4">
        <f t="shared" si="40"/>
        <v>508900</v>
      </c>
      <c r="Q2738" s="21">
        <f t="shared" si="31"/>
        <v>-6</v>
      </c>
      <c r="V2738" s="52"/>
      <c r="W2738" s="53" t="str">
        <f t="shared" si="33"/>
        <v/>
      </c>
      <c r="AE2738" s="16"/>
      <c r="AF2738" s="17" t="str">
        <f t="shared" si="30"/>
        <v>#VALUE!</v>
      </c>
      <c r="AG2738" s="17" t="str">
        <f t="shared" si="22"/>
        <v>#N/A</v>
      </c>
      <c r="AH2738" s="17" t="str">
        <f t="shared" si="23"/>
        <v>#N/A</v>
      </c>
      <c r="AI2738" s="34">
        <f t="shared" si="24"/>
        <v>1</v>
      </c>
      <c r="AJ2738" s="18">
        <f t="shared" si="25"/>
        <v>7346.754</v>
      </c>
      <c r="AK2738" s="18">
        <f t="shared" si="26"/>
        <v>7142.6775</v>
      </c>
      <c r="AL2738" s="18">
        <f t="shared" si="27"/>
        <v>6938.601</v>
      </c>
    </row>
    <row r="2739" ht="12.75" customHeight="1">
      <c r="A2739" s="1">
        <v>41400.0</v>
      </c>
      <c r="B2739" s="2">
        <v>774.42</v>
      </c>
      <c r="C2739" s="3">
        <v>8169.05</v>
      </c>
      <c r="D2739" s="2">
        <v>8169.0</v>
      </c>
      <c r="E2739" s="4"/>
      <c r="F2739" s="5">
        <f t="shared" si="1"/>
        <v>835.55</v>
      </c>
      <c r="G2739" s="6">
        <f t="shared" si="2"/>
        <v>1.03197203</v>
      </c>
      <c r="H2739" s="6">
        <f t="shared" si="3"/>
        <v>1.266183451</v>
      </c>
      <c r="I2739" s="5" t="b">
        <f t="shared" si="4"/>
        <v>0</v>
      </c>
      <c r="J2739" s="48">
        <f t="shared" si="5"/>
        <v>0</v>
      </c>
      <c r="K2739" s="4">
        <f t="shared" si="6"/>
        <v>29</v>
      </c>
      <c r="L2739" s="7">
        <f t="shared" si="7"/>
        <v>-0.000006120662745</v>
      </c>
      <c r="M2739" s="50" t="b">
        <f t="shared" si="8"/>
        <v>0</v>
      </c>
      <c r="N2739" s="50" t="b">
        <f t="shared" si="9"/>
        <v>0</v>
      </c>
      <c r="O2739" s="50">
        <f t="shared" si="10"/>
        <v>1</v>
      </c>
      <c r="P2739" s="4">
        <f t="shared" si="40"/>
        <v>507700</v>
      </c>
      <c r="Q2739" s="21">
        <f t="shared" si="31"/>
        <v>6</v>
      </c>
      <c r="V2739" s="52"/>
      <c r="W2739" s="53" t="str">
        <f t="shared" si="33"/>
        <v/>
      </c>
      <c r="AE2739" s="16"/>
      <c r="AF2739" s="17" t="str">
        <f t="shared" si="30"/>
        <v>#VALUE!</v>
      </c>
      <c r="AG2739" s="17" t="str">
        <f t="shared" si="22"/>
        <v>#N/A</v>
      </c>
      <c r="AH2739" s="17" t="str">
        <f t="shared" si="23"/>
        <v>#N/A</v>
      </c>
      <c r="AI2739" s="34">
        <f t="shared" si="24"/>
        <v>1</v>
      </c>
      <c r="AJ2739" s="18">
        <f t="shared" si="25"/>
        <v>7352.145</v>
      </c>
      <c r="AK2739" s="18">
        <f t="shared" si="26"/>
        <v>7147.91875</v>
      </c>
      <c r="AL2739" s="18">
        <f t="shared" si="27"/>
        <v>6943.6925</v>
      </c>
    </row>
    <row r="2740" ht="12.75" customHeight="1">
      <c r="A2740" s="1">
        <v>41397.0</v>
      </c>
      <c r="B2740" s="2">
        <v>854.31</v>
      </c>
      <c r="C2740" s="3">
        <v>8135.03</v>
      </c>
      <c r="D2740" s="2">
        <v>8140.0</v>
      </c>
      <c r="E2740" s="4"/>
      <c r="F2740" s="5">
        <f t="shared" si="1"/>
        <v>861.794</v>
      </c>
      <c r="G2740" s="6">
        <f t="shared" si="2"/>
        <v>1.028658475</v>
      </c>
      <c r="H2740" s="6">
        <f t="shared" si="3"/>
        <v>1.272158071</v>
      </c>
      <c r="I2740" s="5" t="b">
        <f t="shared" si="4"/>
        <v>0</v>
      </c>
      <c r="J2740" s="48">
        <f t="shared" si="5"/>
        <v>0</v>
      </c>
      <c r="K2740" s="4">
        <f t="shared" si="6"/>
        <v>20</v>
      </c>
      <c r="L2740" s="7">
        <f t="shared" si="7"/>
        <v>0.0006109381281</v>
      </c>
      <c r="M2740" s="50" t="b">
        <f t="shared" si="8"/>
        <v>0</v>
      </c>
      <c r="N2740" s="50" t="b">
        <f t="shared" si="9"/>
        <v>0</v>
      </c>
      <c r="O2740" s="50">
        <f t="shared" si="10"/>
        <v>1</v>
      </c>
      <c r="P2740" s="4">
        <f t="shared" si="40"/>
        <v>499000</v>
      </c>
      <c r="Q2740" s="21">
        <f t="shared" si="31"/>
        <v>6</v>
      </c>
      <c r="V2740" s="52"/>
      <c r="W2740" s="53" t="str">
        <f t="shared" si="33"/>
        <v/>
      </c>
      <c r="AE2740" s="16"/>
      <c r="AF2740" s="17" t="str">
        <f t="shared" si="30"/>
        <v>#VALUE!</v>
      </c>
      <c r="AG2740" s="17" t="str">
        <f t="shared" si="22"/>
        <v>#N/A</v>
      </c>
      <c r="AH2740" s="17" t="str">
        <f t="shared" si="23"/>
        <v>#N/A</v>
      </c>
      <c r="AI2740" s="34">
        <f t="shared" si="24"/>
        <v>1</v>
      </c>
      <c r="AJ2740" s="18">
        <f t="shared" si="25"/>
        <v>7321.527</v>
      </c>
      <c r="AK2740" s="18">
        <f t="shared" si="26"/>
        <v>7118.15125</v>
      </c>
      <c r="AL2740" s="18">
        <f t="shared" si="27"/>
        <v>6914.7755</v>
      </c>
    </row>
    <row r="2741" ht="12.75" customHeight="1">
      <c r="A2741" s="1">
        <v>41396.0</v>
      </c>
      <c r="B2741" s="2">
        <v>867.66</v>
      </c>
      <c r="C2741" s="3">
        <v>8128.51</v>
      </c>
      <c r="D2741" s="2">
        <v>8120.0</v>
      </c>
      <c r="E2741" s="4"/>
      <c r="F2741" s="5">
        <f t="shared" si="1"/>
        <v>840.418</v>
      </c>
      <c r="G2741" s="6">
        <f t="shared" si="2"/>
        <v>1.028836737</v>
      </c>
      <c r="H2741" s="6">
        <f t="shared" si="3"/>
        <v>1.277074665</v>
      </c>
      <c r="I2741" s="5" t="b">
        <f t="shared" si="4"/>
        <v>0</v>
      </c>
      <c r="J2741" s="48">
        <f t="shared" si="5"/>
        <v>0</v>
      </c>
      <c r="K2741" s="4">
        <f t="shared" si="6"/>
        <v>22</v>
      </c>
      <c r="L2741" s="7">
        <f t="shared" si="7"/>
        <v>-0.001046932341</v>
      </c>
      <c r="M2741" s="50" t="b">
        <f t="shared" si="8"/>
        <v>0</v>
      </c>
      <c r="N2741" s="50" t="b">
        <f t="shared" si="9"/>
        <v>0</v>
      </c>
      <c r="O2741" s="50">
        <f t="shared" si="10"/>
        <v>1</v>
      </c>
      <c r="P2741" s="4">
        <f t="shared" si="40"/>
        <v>493000</v>
      </c>
      <c r="Q2741" s="21">
        <f t="shared" si="31"/>
        <v>6</v>
      </c>
      <c r="V2741" s="52"/>
      <c r="W2741" s="53" t="str">
        <f t="shared" si="33"/>
        <v/>
      </c>
      <c r="AE2741" s="16"/>
      <c r="AF2741" s="17" t="str">
        <f t="shared" si="30"/>
        <v>#VALUE!</v>
      </c>
      <c r="AG2741" s="17" t="str">
        <f t="shared" si="22"/>
        <v>#N/A</v>
      </c>
      <c r="AH2741" s="17" t="str">
        <f t="shared" si="23"/>
        <v>#N/A</v>
      </c>
      <c r="AI2741" s="34">
        <f t="shared" si="24"/>
        <v>1</v>
      </c>
      <c r="AJ2741" s="18">
        <f t="shared" si="25"/>
        <v>7315.659</v>
      </c>
      <c r="AK2741" s="18">
        <f t="shared" si="26"/>
        <v>7112.44625</v>
      </c>
      <c r="AL2741" s="18">
        <f t="shared" si="27"/>
        <v>6909.2335</v>
      </c>
    </row>
    <row r="2742" ht="12.75" customHeight="1">
      <c r="A2742" s="1">
        <v>41394.0</v>
      </c>
      <c r="B2742" s="2">
        <v>971.88</v>
      </c>
      <c r="C2742" s="3">
        <v>8093.66</v>
      </c>
      <c r="D2742" s="2">
        <v>8098.0</v>
      </c>
      <c r="E2742" s="4"/>
      <c r="F2742" s="5">
        <f t="shared" si="1"/>
        <v>832.07</v>
      </c>
      <c r="G2742" s="6">
        <f t="shared" si="2"/>
        <v>1.025361275</v>
      </c>
      <c r="H2742" s="6">
        <f t="shared" si="3"/>
        <v>1.28088355</v>
      </c>
      <c r="I2742" s="5" t="b">
        <f t="shared" si="4"/>
        <v>0</v>
      </c>
      <c r="J2742" s="48">
        <f t="shared" si="5"/>
        <v>0</v>
      </c>
      <c r="K2742" s="4">
        <f t="shared" si="6"/>
        <v>75</v>
      </c>
      <c r="L2742" s="7">
        <f t="shared" si="7"/>
        <v>0.0005362221788</v>
      </c>
      <c r="M2742" s="50" t="b">
        <f t="shared" si="8"/>
        <v>0</v>
      </c>
      <c r="N2742" s="50" t="b">
        <f t="shared" si="9"/>
        <v>0</v>
      </c>
      <c r="O2742" s="50">
        <f t="shared" si="10"/>
        <v>1</v>
      </c>
      <c r="P2742" s="4">
        <f t="shared" si="40"/>
        <v>486400</v>
      </c>
      <c r="Q2742" s="21">
        <f t="shared" si="31"/>
        <v>6</v>
      </c>
      <c r="V2742" s="52"/>
      <c r="W2742" s="53" t="str">
        <f t="shared" si="33"/>
        <v/>
      </c>
      <c r="AE2742" s="16"/>
      <c r="AF2742" s="17" t="str">
        <f t="shared" si="30"/>
        <v>#VALUE!</v>
      </c>
      <c r="AG2742" s="17" t="str">
        <f t="shared" si="22"/>
        <v>#N/A</v>
      </c>
      <c r="AH2742" s="17" t="str">
        <f t="shared" si="23"/>
        <v>#N/A</v>
      </c>
      <c r="AI2742" s="34">
        <f t="shared" si="24"/>
        <v>1</v>
      </c>
      <c r="AJ2742" s="18">
        <f t="shared" si="25"/>
        <v>7284.294</v>
      </c>
      <c r="AK2742" s="18">
        <f t="shared" si="26"/>
        <v>7081.9525</v>
      </c>
      <c r="AL2742" s="18">
        <f t="shared" si="27"/>
        <v>6879.611</v>
      </c>
    </row>
    <row r="2743" ht="12.75" customHeight="1">
      <c r="A2743" s="1">
        <v>41393.0</v>
      </c>
      <c r="B2743" s="2">
        <v>709.48</v>
      </c>
      <c r="C2743" s="3">
        <v>8029.74</v>
      </c>
      <c r="D2743" s="2">
        <v>8023.0</v>
      </c>
      <c r="E2743" s="4"/>
      <c r="F2743" s="5">
        <f t="shared" si="1"/>
        <v>784.79</v>
      </c>
      <c r="G2743" s="6">
        <f t="shared" si="2"/>
        <v>1.018014646</v>
      </c>
      <c r="H2743" s="6">
        <f t="shared" si="3"/>
        <v>1.202698515</v>
      </c>
      <c r="I2743" s="5" t="b">
        <f t="shared" si="4"/>
        <v>0</v>
      </c>
      <c r="J2743" s="48">
        <f t="shared" si="5"/>
        <v>0</v>
      </c>
      <c r="K2743" s="4">
        <f t="shared" si="6"/>
        <v>25</v>
      </c>
      <c r="L2743" s="7">
        <f t="shared" si="7"/>
        <v>-0.0008393796063</v>
      </c>
      <c r="M2743" s="50" t="b">
        <f t="shared" si="8"/>
        <v>0</v>
      </c>
      <c r="N2743" s="50" t="b">
        <f t="shared" si="9"/>
        <v>0</v>
      </c>
      <c r="O2743" s="50">
        <f t="shared" si="10"/>
        <v>-1</v>
      </c>
      <c r="P2743" s="4">
        <f t="shared" si="40"/>
        <v>512650</v>
      </c>
      <c r="Q2743" s="21">
        <f t="shared" si="31"/>
        <v>-7</v>
      </c>
      <c r="V2743" s="52"/>
      <c r="W2743" s="53" t="str">
        <f t="shared" si="33"/>
        <v/>
      </c>
      <c r="AE2743" s="16"/>
      <c r="AF2743" s="17" t="str">
        <f t="shared" si="30"/>
        <v>#VALUE!</v>
      </c>
      <c r="AG2743" s="17" t="str">
        <f t="shared" si="22"/>
        <v>#N/A</v>
      </c>
      <c r="AH2743" s="17" t="str">
        <f t="shared" si="23"/>
        <v>#N/A</v>
      </c>
      <c r="AI2743" s="34">
        <f t="shared" si="24"/>
        <v>1</v>
      </c>
      <c r="AJ2743" s="18">
        <f t="shared" si="25"/>
        <v>7226.766</v>
      </c>
      <c r="AK2743" s="18">
        <f t="shared" si="26"/>
        <v>7026.0225</v>
      </c>
      <c r="AL2743" s="18">
        <f t="shared" si="27"/>
        <v>6825.279</v>
      </c>
    </row>
    <row r="2744" ht="12.75" customHeight="1">
      <c r="A2744" s="1">
        <v>41390.0</v>
      </c>
      <c r="B2744" s="2">
        <v>905.64</v>
      </c>
      <c r="C2744" s="3">
        <v>8022.06</v>
      </c>
      <c r="D2744" s="2">
        <v>7998.0</v>
      </c>
      <c r="E2744" s="4"/>
      <c r="F2744" s="5">
        <f t="shared" si="1"/>
        <v>794.7</v>
      </c>
      <c r="G2744" s="6">
        <f t="shared" si="2"/>
        <v>1.017622914</v>
      </c>
      <c r="H2744" s="6">
        <f t="shared" si="3"/>
        <v>1.205818991</v>
      </c>
      <c r="I2744" s="5" t="b">
        <f t="shared" si="4"/>
        <v>0</v>
      </c>
      <c r="J2744" s="48">
        <f t="shared" si="5"/>
        <v>0</v>
      </c>
      <c r="K2744" s="4">
        <f t="shared" si="6"/>
        <v>-6</v>
      </c>
      <c r="L2744" s="7">
        <f t="shared" si="7"/>
        <v>-0.002999229624</v>
      </c>
      <c r="M2744" s="50" t="b">
        <f t="shared" si="8"/>
        <v>0</v>
      </c>
      <c r="N2744" s="50" t="b">
        <f t="shared" si="9"/>
        <v>0</v>
      </c>
      <c r="O2744" s="50">
        <f t="shared" si="10"/>
        <v>1</v>
      </c>
      <c r="P2744" s="4">
        <f t="shared" si="40"/>
        <v>505150</v>
      </c>
      <c r="Q2744" s="21">
        <f t="shared" si="31"/>
        <v>6</v>
      </c>
      <c r="V2744" s="52"/>
      <c r="W2744" s="53" t="str">
        <f t="shared" si="33"/>
        <v/>
      </c>
      <c r="AE2744" s="16"/>
      <c r="AF2744" s="17" t="str">
        <f t="shared" si="30"/>
        <v>#VALUE!</v>
      </c>
      <c r="AG2744" s="17" t="str">
        <f t="shared" si="22"/>
        <v>#N/A</v>
      </c>
      <c r="AH2744" s="17" t="str">
        <f t="shared" si="23"/>
        <v>#N/A</v>
      </c>
      <c r="AI2744" s="34">
        <f t="shared" si="24"/>
        <v>1</v>
      </c>
      <c r="AJ2744" s="18">
        <f t="shared" si="25"/>
        <v>7219.854</v>
      </c>
      <c r="AK2744" s="18">
        <f t="shared" si="26"/>
        <v>7019.3025</v>
      </c>
      <c r="AL2744" s="18">
        <f t="shared" si="27"/>
        <v>6818.751</v>
      </c>
    </row>
    <row r="2745" ht="12.75" customHeight="1">
      <c r="A2745" s="1">
        <v>41389.0</v>
      </c>
      <c r="B2745" s="2">
        <v>747.43</v>
      </c>
      <c r="C2745" s="3">
        <v>8021.75</v>
      </c>
      <c r="D2745" s="2">
        <v>8004.0</v>
      </c>
      <c r="E2745" s="4"/>
      <c r="F2745" s="5">
        <f t="shared" si="1"/>
        <v>786.476</v>
      </c>
      <c r="G2745" s="6">
        <f t="shared" si="2"/>
        <v>1.018223257</v>
      </c>
      <c r="H2745" s="6">
        <f t="shared" si="3"/>
        <v>1.160711788</v>
      </c>
      <c r="I2745" s="5" t="b">
        <f t="shared" si="4"/>
        <v>0</v>
      </c>
      <c r="J2745" s="48">
        <f t="shared" si="5"/>
        <v>0</v>
      </c>
      <c r="K2745" s="4">
        <f t="shared" si="6"/>
        <v>13</v>
      </c>
      <c r="L2745" s="7">
        <f t="shared" si="7"/>
        <v>-0.002212734129</v>
      </c>
      <c r="M2745" s="50" t="b">
        <f t="shared" si="8"/>
        <v>0</v>
      </c>
      <c r="N2745" s="50" t="b">
        <f t="shared" si="9"/>
        <v>0</v>
      </c>
      <c r="O2745" s="50">
        <f t="shared" si="10"/>
        <v>1</v>
      </c>
      <c r="P2745" s="4">
        <f t="shared" si="40"/>
        <v>506950</v>
      </c>
      <c r="Q2745" s="21">
        <f t="shared" si="31"/>
        <v>6</v>
      </c>
      <c r="V2745" s="52"/>
      <c r="W2745" s="53" t="str">
        <f t="shared" si="33"/>
        <v/>
      </c>
      <c r="AE2745" s="16"/>
      <c r="AF2745" s="17" t="str">
        <f t="shared" si="30"/>
        <v>#VALUE!</v>
      </c>
      <c r="AG2745" s="17" t="str">
        <f t="shared" si="22"/>
        <v>#N/A</v>
      </c>
      <c r="AH2745" s="17" t="str">
        <f t="shared" si="23"/>
        <v>#N/A</v>
      </c>
      <c r="AI2745" s="34">
        <f t="shared" si="24"/>
        <v>1</v>
      </c>
      <c r="AJ2745" s="18">
        <f t="shared" si="25"/>
        <v>7219.575</v>
      </c>
      <c r="AK2745" s="18">
        <f t="shared" si="26"/>
        <v>7019.03125</v>
      </c>
      <c r="AL2745" s="18">
        <f t="shared" si="27"/>
        <v>6818.4875</v>
      </c>
    </row>
    <row r="2746" ht="12.75" customHeight="1">
      <c r="A2746" s="1">
        <v>41388.0</v>
      </c>
      <c r="B2746" s="2">
        <v>825.92</v>
      </c>
      <c r="C2746" s="3">
        <v>8023.71</v>
      </c>
      <c r="D2746" s="2">
        <v>7991.0</v>
      </c>
      <c r="E2746" s="4"/>
      <c r="F2746" s="5">
        <f t="shared" si="1"/>
        <v>783.124</v>
      </c>
      <c r="G2746" s="6">
        <f t="shared" si="2"/>
        <v>1.019094854</v>
      </c>
      <c r="H2746" s="6">
        <f t="shared" si="3"/>
        <v>1.161863014</v>
      </c>
      <c r="I2746" s="5" t="b">
        <f t="shared" si="4"/>
        <v>0</v>
      </c>
      <c r="J2746" s="48">
        <f t="shared" si="5"/>
        <v>0</v>
      </c>
      <c r="K2746" s="4">
        <f t="shared" si="6"/>
        <v>63</v>
      </c>
      <c r="L2746" s="7">
        <f t="shared" si="7"/>
        <v>-0.004076667776</v>
      </c>
      <c r="M2746" s="50" t="b">
        <f t="shared" si="8"/>
        <v>0</v>
      </c>
      <c r="N2746" s="50" t="b">
        <f t="shared" si="9"/>
        <v>0</v>
      </c>
      <c r="O2746" s="50">
        <f t="shared" si="10"/>
        <v>1</v>
      </c>
      <c r="P2746" s="4">
        <f t="shared" si="40"/>
        <v>503050</v>
      </c>
      <c r="Q2746" s="21">
        <f t="shared" si="31"/>
        <v>6</v>
      </c>
      <c r="V2746" s="52"/>
      <c r="W2746" s="53" t="str">
        <f t="shared" si="33"/>
        <v/>
      </c>
      <c r="AE2746" s="16"/>
      <c r="AF2746" s="17" t="str">
        <f t="shared" si="30"/>
        <v>#VALUE!</v>
      </c>
      <c r="AG2746" s="17" t="str">
        <f t="shared" si="22"/>
        <v>#N/A</v>
      </c>
      <c r="AH2746" s="17" t="str">
        <f t="shared" si="23"/>
        <v>#N/A</v>
      </c>
      <c r="AI2746" s="34">
        <f t="shared" si="24"/>
        <v>1</v>
      </c>
      <c r="AJ2746" s="18">
        <f t="shared" si="25"/>
        <v>7221.339</v>
      </c>
      <c r="AK2746" s="18">
        <f t="shared" si="26"/>
        <v>7020.74625</v>
      </c>
      <c r="AL2746" s="18">
        <f t="shared" si="27"/>
        <v>6820.1535</v>
      </c>
    </row>
    <row r="2747" ht="12.75" customHeight="1">
      <c r="A2747" s="1">
        <v>41387.0</v>
      </c>
      <c r="B2747" s="2">
        <v>735.48</v>
      </c>
      <c r="C2747" s="3">
        <v>7942.77</v>
      </c>
      <c r="D2747" s="2">
        <v>7928.0</v>
      </c>
      <c r="E2747" s="4"/>
      <c r="F2747" s="5">
        <f t="shared" si="1"/>
        <v>763.388</v>
      </c>
      <c r="G2747" s="6">
        <f t="shared" si="2"/>
        <v>1.009684677</v>
      </c>
      <c r="H2747" s="6">
        <f t="shared" si="3"/>
        <v>1.158822215</v>
      </c>
      <c r="I2747" s="5" t="b">
        <f t="shared" si="4"/>
        <v>0</v>
      </c>
      <c r="J2747" s="48">
        <f t="shared" si="5"/>
        <v>0</v>
      </c>
      <c r="K2747" s="4">
        <f t="shared" si="6"/>
        <v>-25</v>
      </c>
      <c r="L2747" s="7">
        <f t="shared" si="7"/>
        <v>-0.001859552776</v>
      </c>
      <c r="M2747" s="50" t="b">
        <f t="shared" si="8"/>
        <v>0</v>
      </c>
      <c r="N2747" s="50" t="b">
        <f t="shared" si="9"/>
        <v>0</v>
      </c>
      <c r="O2747" s="50">
        <f t="shared" si="10"/>
        <v>1</v>
      </c>
      <c r="P2747" s="4">
        <f t="shared" si="40"/>
        <v>484150</v>
      </c>
      <c r="Q2747" s="21">
        <f t="shared" si="31"/>
        <v>6</v>
      </c>
      <c r="V2747" s="52"/>
      <c r="W2747" s="53" t="str">
        <f t="shared" si="33"/>
        <v/>
      </c>
      <c r="AE2747" s="16"/>
      <c r="AF2747" s="17" t="str">
        <f t="shared" si="30"/>
        <v>#VALUE!</v>
      </c>
      <c r="AG2747" s="17" t="str">
        <f t="shared" si="22"/>
        <v>#N/A</v>
      </c>
      <c r="AH2747" s="17" t="str">
        <f t="shared" si="23"/>
        <v>#N/A</v>
      </c>
      <c r="AI2747" s="34">
        <f t="shared" si="24"/>
        <v>1</v>
      </c>
      <c r="AJ2747" s="18">
        <f t="shared" si="25"/>
        <v>7148.493</v>
      </c>
      <c r="AK2747" s="18">
        <f t="shared" si="26"/>
        <v>6949.92375</v>
      </c>
      <c r="AL2747" s="18">
        <f t="shared" si="27"/>
        <v>6751.3545</v>
      </c>
    </row>
    <row r="2748" ht="12.75" customHeight="1">
      <c r="A2748" s="1">
        <v>41386.0</v>
      </c>
      <c r="B2748" s="2">
        <v>759.03</v>
      </c>
      <c r="C2748" s="3">
        <v>7970.38</v>
      </c>
      <c r="D2748" s="2">
        <v>7953.0</v>
      </c>
      <c r="E2748" s="4"/>
      <c r="F2748" s="5">
        <f t="shared" si="1"/>
        <v>743.04</v>
      </c>
      <c r="G2748" s="6">
        <f t="shared" si="2"/>
        <v>1.013714939</v>
      </c>
      <c r="H2748" s="6">
        <f t="shared" si="3"/>
        <v>1.156267742</v>
      </c>
      <c r="I2748" s="5" t="b">
        <f t="shared" si="4"/>
        <v>0</v>
      </c>
      <c r="J2748" s="48">
        <f t="shared" si="5"/>
        <v>0</v>
      </c>
      <c r="K2748" s="4">
        <f t="shared" si="6"/>
        <v>9</v>
      </c>
      <c r="L2748" s="7">
        <f t="shared" si="7"/>
        <v>-0.002180573574</v>
      </c>
      <c r="M2748" s="50" t="b">
        <f t="shared" si="8"/>
        <v>0</v>
      </c>
      <c r="N2748" s="50" t="b">
        <f t="shared" si="9"/>
        <v>0</v>
      </c>
      <c r="O2748" s="50">
        <f t="shared" si="10"/>
        <v>1</v>
      </c>
      <c r="P2748" s="4">
        <f t="shared" si="40"/>
        <v>491650</v>
      </c>
      <c r="Q2748" s="21">
        <f t="shared" si="31"/>
        <v>6</v>
      </c>
      <c r="V2748" s="52"/>
      <c r="W2748" s="53" t="str">
        <f t="shared" si="33"/>
        <v/>
      </c>
      <c r="AE2748" s="16"/>
      <c r="AF2748" s="17" t="str">
        <f t="shared" si="30"/>
        <v>#VALUE!</v>
      </c>
      <c r="AG2748" s="17" t="str">
        <f t="shared" si="22"/>
        <v>#N/A</v>
      </c>
      <c r="AH2748" s="17" t="str">
        <f t="shared" si="23"/>
        <v>#N/A</v>
      </c>
      <c r="AI2748" s="34">
        <f t="shared" si="24"/>
        <v>1</v>
      </c>
      <c r="AJ2748" s="18">
        <f t="shared" si="25"/>
        <v>7173.342</v>
      </c>
      <c r="AK2748" s="18">
        <f t="shared" si="26"/>
        <v>6974.0825</v>
      </c>
      <c r="AL2748" s="18">
        <f t="shared" si="27"/>
        <v>6774.823</v>
      </c>
    </row>
    <row r="2749" ht="12.75" customHeight="1">
      <c r="A2749" s="1">
        <v>41383.0</v>
      </c>
      <c r="B2749" s="2">
        <v>864.52</v>
      </c>
      <c r="C2749" s="3">
        <v>7930.8</v>
      </c>
      <c r="D2749" s="2">
        <v>7944.0</v>
      </c>
      <c r="E2749" s="4"/>
      <c r="F2749" s="5">
        <f t="shared" si="1"/>
        <v>721.516</v>
      </c>
      <c r="G2749" s="6">
        <f t="shared" si="2"/>
        <v>1.009120229</v>
      </c>
      <c r="H2749" s="6">
        <f t="shared" si="3"/>
        <v>1.152208126</v>
      </c>
      <c r="I2749" s="5" t="b">
        <f t="shared" si="4"/>
        <v>0</v>
      </c>
      <c r="J2749" s="48">
        <f t="shared" si="5"/>
        <v>0</v>
      </c>
      <c r="K2749" s="4">
        <f t="shared" si="6"/>
        <v>193</v>
      </c>
      <c r="L2749" s="7">
        <f t="shared" si="7"/>
        <v>0.001664397034</v>
      </c>
      <c r="M2749" s="50" t="b">
        <f t="shared" si="8"/>
        <v>0</v>
      </c>
      <c r="N2749" s="50" t="b">
        <f t="shared" si="9"/>
        <v>0</v>
      </c>
      <c r="O2749" s="50">
        <f t="shared" si="10"/>
        <v>-1</v>
      </c>
      <c r="P2749" s="4">
        <f t="shared" si="40"/>
        <v>494350</v>
      </c>
      <c r="Q2749" s="21">
        <f t="shared" si="31"/>
        <v>-6</v>
      </c>
      <c r="V2749" s="52"/>
      <c r="W2749" s="53" t="str">
        <f t="shared" si="33"/>
        <v/>
      </c>
      <c r="AE2749" s="16"/>
      <c r="AF2749" s="17" t="str">
        <f t="shared" si="30"/>
        <v>#VALUE!</v>
      </c>
      <c r="AG2749" s="17" t="str">
        <f t="shared" si="22"/>
        <v>#N/A</v>
      </c>
      <c r="AH2749" s="17" t="str">
        <f t="shared" si="23"/>
        <v>#N/A</v>
      </c>
      <c r="AI2749" s="34">
        <f t="shared" si="24"/>
        <v>1</v>
      </c>
      <c r="AJ2749" s="18">
        <f t="shared" si="25"/>
        <v>7137.72</v>
      </c>
      <c r="AK2749" s="18">
        <f t="shared" si="26"/>
        <v>6939.45</v>
      </c>
      <c r="AL2749" s="18">
        <f t="shared" si="27"/>
        <v>6741.18</v>
      </c>
    </row>
    <row r="2750" ht="12.75" customHeight="1">
      <c r="A2750" s="1">
        <v>41382.0</v>
      </c>
      <c r="B2750" s="2">
        <v>730.67</v>
      </c>
      <c r="C2750" s="3">
        <v>7791.35</v>
      </c>
      <c r="D2750" s="2">
        <v>7751.0</v>
      </c>
      <c r="E2750" s="4"/>
      <c r="F2750" s="5">
        <f t="shared" si="1"/>
        <v>688.072</v>
      </c>
      <c r="G2750" s="6">
        <f t="shared" si="2"/>
        <v>0.991601168</v>
      </c>
      <c r="H2750" s="6">
        <f t="shared" si="3"/>
        <v>0.976559994</v>
      </c>
      <c r="I2750" s="5" t="b">
        <f t="shared" si="4"/>
        <v>0</v>
      </c>
      <c r="J2750" s="48">
        <f t="shared" si="5"/>
        <v>0</v>
      </c>
      <c r="K2750" s="4">
        <f t="shared" si="6"/>
        <v>-58</v>
      </c>
      <c r="L2750" s="7">
        <f t="shared" si="7"/>
        <v>-0.005178820102</v>
      </c>
      <c r="M2750" s="50" t="b">
        <f t="shared" si="8"/>
        <v>0</v>
      </c>
      <c r="N2750" s="50" t="b">
        <f t="shared" si="9"/>
        <v>0</v>
      </c>
      <c r="O2750" s="50">
        <f t="shared" si="10"/>
        <v>1</v>
      </c>
      <c r="P2750" s="4">
        <f t="shared" si="40"/>
        <v>436450</v>
      </c>
      <c r="Q2750" s="21">
        <f t="shared" si="31"/>
        <v>6</v>
      </c>
      <c r="V2750" s="52"/>
      <c r="W2750" s="53" t="str">
        <f t="shared" si="33"/>
        <v/>
      </c>
      <c r="AE2750" s="16"/>
      <c r="AF2750" s="17" t="str">
        <f t="shared" si="30"/>
        <v>#VALUE!</v>
      </c>
      <c r="AG2750" s="17" t="str">
        <f t="shared" si="22"/>
        <v>#N/A</v>
      </c>
      <c r="AH2750" s="17" t="str">
        <f t="shared" si="23"/>
        <v>#N/A</v>
      </c>
      <c r="AI2750" s="34">
        <f t="shared" si="24"/>
        <v>1</v>
      </c>
      <c r="AJ2750" s="18">
        <f t="shared" si="25"/>
        <v>7012.215</v>
      </c>
      <c r="AK2750" s="18">
        <f t="shared" si="26"/>
        <v>6817.43125</v>
      </c>
      <c r="AL2750" s="18">
        <f t="shared" si="27"/>
        <v>6622.6475</v>
      </c>
    </row>
    <row r="2751" ht="12.75" customHeight="1">
      <c r="A2751" s="1">
        <v>41381.0</v>
      </c>
      <c r="B2751" s="2">
        <v>727.24</v>
      </c>
      <c r="C2751" s="3">
        <v>7809.07</v>
      </c>
      <c r="D2751" s="2">
        <v>7809.0</v>
      </c>
      <c r="E2751" s="4"/>
      <c r="F2751" s="5">
        <f t="shared" si="1"/>
        <v>690.07</v>
      </c>
      <c r="G2751" s="6">
        <f t="shared" si="2"/>
        <v>0.9937977809</v>
      </c>
      <c r="H2751" s="6">
        <f t="shared" si="3"/>
        <v>0.9892483937</v>
      </c>
      <c r="I2751" s="5" t="b">
        <f t="shared" si="4"/>
        <v>0</v>
      </c>
      <c r="J2751" s="48">
        <f t="shared" si="5"/>
        <v>0</v>
      </c>
      <c r="K2751" s="4">
        <f t="shared" si="6"/>
        <v>29</v>
      </c>
      <c r="L2751" s="7">
        <f t="shared" si="7"/>
        <v>-0.000008963935526</v>
      </c>
      <c r="M2751" s="50" t="b">
        <f t="shared" si="8"/>
        <v>0</v>
      </c>
      <c r="N2751" s="50" t="b">
        <f t="shared" si="9"/>
        <v>0</v>
      </c>
      <c r="O2751" s="50">
        <f t="shared" si="10"/>
        <v>-1</v>
      </c>
      <c r="P2751" s="4">
        <f t="shared" si="40"/>
        <v>421950</v>
      </c>
      <c r="Q2751" s="21">
        <f t="shared" si="31"/>
        <v>-5</v>
      </c>
      <c r="V2751" s="52"/>
      <c r="W2751" s="53" t="str">
        <f t="shared" si="33"/>
        <v/>
      </c>
      <c r="AE2751" s="16"/>
      <c r="AF2751" s="17" t="str">
        <f t="shared" si="30"/>
        <v>#VALUE!</v>
      </c>
      <c r="AG2751" s="17" t="str">
        <f t="shared" si="22"/>
        <v>#N/A</v>
      </c>
      <c r="AH2751" s="17" t="str">
        <f t="shared" si="23"/>
        <v>#N/A</v>
      </c>
      <c r="AI2751" s="34">
        <f t="shared" si="24"/>
        <v>1</v>
      </c>
      <c r="AJ2751" s="18">
        <f t="shared" si="25"/>
        <v>7028.163</v>
      </c>
      <c r="AK2751" s="18">
        <f t="shared" si="26"/>
        <v>6832.93625</v>
      </c>
      <c r="AL2751" s="18">
        <f t="shared" si="27"/>
        <v>6637.7095</v>
      </c>
    </row>
    <row r="2752" ht="12.75" customHeight="1">
      <c r="A2752" s="1">
        <v>41380.0</v>
      </c>
      <c r="B2752" s="2">
        <v>633.74</v>
      </c>
      <c r="C2752" s="3">
        <v>7801.05</v>
      </c>
      <c r="D2752" s="2">
        <v>7780.0</v>
      </c>
      <c r="E2752" s="4"/>
      <c r="F2752" s="5">
        <f t="shared" si="1"/>
        <v>674.036</v>
      </c>
      <c r="G2752" s="6">
        <f t="shared" si="2"/>
        <v>0.9927717281</v>
      </c>
      <c r="H2752" s="6">
        <f t="shared" si="3"/>
        <v>0.9807764756</v>
      </c>
      <c r="I2752" s="5" t="b">
        <f t="shared" si="4"/>
        <v>0</v>
      </c>
      <c r="J2752" s="48">
        <f t="shared" si="5"/>
        <v>0</v>
      </c>
      <c r="K2752" s="4">
        <f t="shared" si="6"/>
        <v>17</v>
      </c>
      <c r="L2752" s="7">
        <f t="shared" si="7"/>
        <v>-0.002698354709</v>
      </c>
      <c r="M2752" s="50" t="b">
        <f t="shared" si="8"/>
        <v>0</v>
      </c>
      <c r="N2752" s="50" t="b">
        <f t="shared" si="9"/>
        <v>0</v>
      </c>
      <c r="O2752" s="50">
        <f t="shared" si="10"/>
        <v>1</v>
      </c>
      <c r="P2752" s="4">
        <f t="shared" si="40"/>
        <v>414700</v>
      </c>
      <c r="Q2752" s="21">
        <f t="shared" si="31"/>
        <v>5</v>
      </c>
      <c r="V2752" s="52"/>
      <c r="W2752" s="53" t="str">
        <f t="shared" si="33"/>
        <v/>
      </c>
      <c r="AE2752" s="16"/>
      <c r="AF2752" s="17" t="str">
        <f t="shared" si="30"/>
        <v>#VALUE!</v>
      </c>
      <c r="AG2752" s="17" t="str">
        <f t="shared" si="22"/>
        <v>#N/A</v>
      </c>
      <c r="AH2752" s="17" t="str">
        <f t="shared" si="23"/>
        <v>#N/A</v>
      </c>
      <c r="AI2752" s="34">
        <f t="shared" si="24"/>
        <v>1</v>
      </c>
      <c r="AJ2752" s="18">
        <f t="shared" si="25"/>
        <v>7020.945</v>
      </c>
      <c r="AK2752" s="18">
        <f t="shared" si="26"/>
        <v>6825.91875</v>
      </c>
      <c r="AL2752" s="18">
        <f t="shared" si="27"/>
        <v>6630.8925</v>
      </c>
    </row>
    <row r="2753" ht="12.75" customHeight="1">
      <c r="A2753" s="1">
        <v>41379.0</v>
      </c>
      <c r="B2753" s="2">
        <v>651.41</v>
      </c>
      <c r="C2753" s="3">
        <v>7763.53</v>
      </c>
      <c r="D2753" s="2">
        <v>7763.0</v>
      </c>
      <c r="E2753" s="4"/>
      <c r="F2753" s="5">
        <f t="shared" si="1"/>
        <v>685.266</v>
      </c>
      <c r="G2753" s="6">
        <f t="shared" si="2"/>
        <v>0.9881276857</v>
      </c>
      <c r="H2753" s="6">
        <f t="shared" si="3"/>
        <v>0.9764719557</v>
      </c>
      <c r="I2753" s="5" t="b">
        <f t="shared" si="4"/>
        <v>0</v>
      </c>
      <c r="J2753" s="48">
        <f t="shared" si="5"/>
        <v>0</v>
      </c>
      <c r="K2753" s="4">
        <f t="shared" si="6"/>
        <v>-21</v>
      </c>
      <c r="L2753" s="7">
        <f t="shared" si="7"/>
        <v>-0.00006826791421</v>
      </c>
      <c r="M2753" s="50" t="b">
        <f t="shared" si="8"/>
        <v>0</v>
      </c>
      <c r="N2753" s="50" t="b">
        <f t="shared" si="9"/>
        <v>0</v>
      </c>
      <c r="O2753" s="50">
        <f t="shared" si="10"/>
        <v>-1</v>
      </c>
      <c r="P2753" s="4">
        <f t="shared" si="40"/>
        <v>418950</v>
      </c>
      <c r="Q2753" s="21">
        <f t="shared" si="31"/>
        <v>-5</v>
      </c>
      <c r="V2753" s="52"/>
      <c r="W2753" s="53" t="str">
        <f t="shared" si="33"/>
        <v/>
      </c>
      <c r="AE2753" s="16"/>
      <c r="AF2753" s="17" t="str">
        <f t="shared" si="30"/>
        <v>#VALUE!</v>
      </c>
      <c r="AG2753" s="17" t="str">
        <f t="shared" si="22"/>
        <v>#N/A</v>
      </c>
      <c r="AH2753" s="17" t="str">
        <f t="shared" si="23"/>
        <v>#N/A</v>
      </c>
      <c r="AI2753" s="34">
        <f t="shared" si="24"/>
        <v>1</v>
      </c>
      <c r="AJ2753" s="18">
        <f t="shared" si="25"/>
        <v>6987.177</v>
      </c>
      <c r="AK2753" s="18">
        <f t="shared" si="26"/>
        <v>6793.08875</v>
      </c>
      <c r="AL2753" s="18">
        <f t="shared" si="27"/>
        <v>6599.0005</v>
      </c>
    </row>
    <row r="2754" ht="12.75" customHeight="1">
      <c r="A2754" s="1">
        <v>41376.0</v>
      </c>
      <c r="B2754" s="2">
        <v>697.3</v>
      </c>
      <c r="C2754" s="3">
        <v>7821.63</v>
      </c>
      <c r="D2754" s="2">
        <v>7784.0</v>
      </c>
      <c r="E2754" s="4"/>
      <c r="F2754" s="5">
        <f t="shared" si="1"/>
        <v>732.864</v>
      </c>
      <c r="G2754" s="6">
        <f t="shared" si="2"/>
        <v>0.9956109749</v>
      </c>
      <c r="H2754" s="6">
        <f t="shared" si="3"/>
        <v>1.166815168</v>
      </c>
      <c r="I2754" s="5" t="b">
        <f t="shared" si="4"/>
        <v>0</v>
      </c>
      <c r="J2754" s="48">
        <f t="shared" si="5"/>
        <v>0</v>
      </c>
      <c r="K2754" s="4">
        <f t="shared" si="6"/>
        <v>-34</v>
      </c>
      <c r="L2754" s="7">
        <f t="shared" si="7"/>
        <v>-0.004811017652</v>
      </c>
      <c r="M2754" s="50" t="b">
        <f t="shared" si="8"/>
        <v>0</v>
      </c>
      <c r="N2754" s="50" t="b">
        <f t="shared" si="9"/>
        <v>0</v>
      </c>
      <c r="O2754" s="50">
        <f t="shared" si="10"/>
        <v>1</v>
      </c>
      <c r="P2754" s="4">
        <f t="shared" si="40"/>
        <v>425250</v>
      </c>
      <c r="Q2754" s="21">
        <f t="shared" si="31"/>
        <v>6</v>
      </c>
      <c r="V2754" s="52"/>
      <c r="W2754" s="53" t="str">
        <f t="shared" si="33"/>
        <v/>
      </c>
      <c r="AE2754" s="16"/>
      <c r="AF2754" s="17" t="str">
        <f t="shared" si="30"/>
        <v>#VALUE!</v>
      </c>
      <c r="AG2754" s="17" t="str">
        <f t="shared" si="22"/>
        <v>#N/A</v>
      </c>
      <c r="AH2754" s="17" t="str">
        <f t="shared" si="23"/>
        <v>#N/A</v>
      </c>
      <c r="AI2754" s="34">
        <f t="shared" si="24"/>
        <v>1</v>
      </c>
      <c r="AJ2754" s="18">
        <f t="shared" si="25"/>
        <v>7039.467</v>
      </c>
      <c r="AK2754" s="18">
        <f t="shared" si="26"/>
        <v>6843.92625</v>
      </c>
      <c r="AL2754" s="18">
        <f t="shared" si="27"/>
        <v>6648.3855</v>
      </c>
    </row>
    <row r="2755" ht="12.75" customHeight="1">
      <c r="A2755" s="1">
        <v>41375.0</v>
      </c>
      <c r="B2755" s="2">
        <v>740.66</v>
      </c>
      <c r="C2755" s="3">
        <v>7857.98</v>
      </c>
      <c r="D2755" s="2">
        <v>7818.0</v>
      </c>
      <c r="E2755" s="4"/>
      <c r="F2755" s="5">
        <f t="shared" si="1"/>
        <v>729.452</v>
      </c>
      <c r="G2755" s="6">
        <f t="shared" si="2"/>
        <v>1.000379164</v>
      </c>
      <c r="H2755" s="6">
        <f t="shared" si="3"/>
        <v>1.162314051</v>
      </c>
      <c r="I2755" s="5" t="b">
        <f t="shared" si="4"/>
        <v>0</v>
      </c>
      <c r="J2755" s="48">
        <f t="shared" si="5"/>
        <v>0</v>
      </c>
      <c r="K2755" s="4">
        <f t="shared" si="6"/>
        <v>90</v>
      </c>
      <c r="L2755" s="7">
        <f t="shared" si="7"/>
        <v>-0.005087821552</v>
      </c>
      <c r="M2755" s="50" t="b">
        <f t="shared" si="8"/>
        <v>0</v>
      </c>
      <c r="N2755" s="50" t="b">
        <f t="shared" si="9"/>
        <v>0</v>
      </c>
      <c r="O2755" s="50">
        <f t="shared" si="10"/>
        <v>1</v>
      </c>
      <c r="P2755" s="4">
        <f t="shared" si="40"/>
        <v>435450</v>
      </c>
      <c r="Q2755" s="21">
        <f t="shared" si="31"/>
        <v>6</v>
      </c>
      <c r="V2755" s="52"/>
      <c r="W2755" s="53" t="str">
        <f t="shared" si="33"/>
        <v/>
      </c>
      <c r="AE2755" s="16"/>
      <c r="AF2755" s="17" t="str">
        <f t="shared" si="30"/>
        <v>#VALUE!</v>
      </c>
      <c r="AG2755" s="17" t="str">
        <f t="shared" si="22"/>
        <v>#N/A</v>
      </c>
      <c r="AH2755" s="17" t="str">
        <f t="shared" si="23"/>
        <v>#N/A</v>
      </c>
      <c r="AI2755" s="34">
        <f t="shared" si="24"/>
        <v>1</v>
      </c>
      <c r="AJ2755" s="18">
        <f t="shared" si="25"/>
        <v>7072.182</v>
      </c>
      <c r="AK2755" s="18">
        <f t="shared" si="26"/>
        <v>6875.7325</v>
      </c>
      <c r="AL2755" s="18">
        <f t="shared" si="27"/>
        <v>6679.283</v>
      </c>
    </row>
    <row r="2756" ht="12.75" customHeight="1">
      <c r="A2756" s="1">
        <v>41374.0</v>
      </c>
      <c r="B2756" s="2">
        <v>647.07</v>
      </c>
      <c r="C2756" s="3">
        <v>7752.8</v>
      </c>
      <c r="D2756" s="2">
        <v>7728.0</v>
      </c>
      <c r="E2756" s="4"/>
      <c r="F2756" s="5">
        <f t="shared" si="1"/>
        <v>696.24</v>
      </c>
      <c r="G2756" s="6">
        <f t="shared" si="2"/>
        <v>0.9870978581</v>
      </c>
      <c r="H2756" s="6">
        <f t="shared" si="3"/>
        <v>1.155964185</v>
      </c>
      <c r="I2756" s="5" t="b">
        <f t="shared" si="4"/>
        <v>0</v>
      </c>
      <c r="J2756" s="48">
        <f t="shared" si="5"/>
        <v>0</v>
      </c>
      <c r="K2756" s="4">
        <f t="shared" si="6"/>
        <v>19</v>
      </c>
      <c r="L2756" s="7">
        <f t="shared" si="7"/>
        <v>-0.003198844289</v>
      </c>
      <c r="M2756" s="50" t="b">
        <f t="shared" si="8"/>
        <v>0</v>
      </c>
      <c r="N2756" s="50" t="b">
        <f t="shared" si="9"/>
        <v>0</v>
      </c>
      <c r="O2756" s="50">
        <f t="shared" si="10"/>
        <v>1</v>
      </c>
      <c r="P2756" s="4">
        <f t="shared" si="40"/>
        <v>412950</v>
      </c>
      <c r="Q2756" s="21">
        <f t="shared" si="31"/>
        <v>5</v>
      </c>
      <c r="V2756" s="52"/>
      <c r="W2756" s="53" t="str">
        <f t="shared" si="33"/>
        <v/>
      </c>
      <c r="AE2756" s="16"/>
      <c r="AF2756" s="17" t="str">
        <f t="shared" si="30"/>
        <v>#VALUE!</v>
      </c>
      <c r="AG2756" s="17" t="str">
        <f t="shared" si="22"/>
        <v>#N/A</v>
      </c>
      <c r="AH2756" s="17" t="str">
        <f t="shared" si="23"/>
        <v>#N/A</v>
      </c>
      <c r="AI2756" s="34">
        <f t="shared" si="24"/>
        <v>1</v>
      </c>
      <c r="AJ2756" s="18">
        <f t="shared" si="25"/>
        <v>6977.52</v>
      </c>
      <c r="AK2756" s="18">
        <f t="shared" si="26"/>
        <v>6783.7</v>
      </c>
      <c r="AL2756" s="18">
        <f t="shared" si="27"/>
        <v>6589.88</v>
      </c>
    </row>
    <row r="2757" ht="12.75" customHeight="1">
      <c r="A2757" s="1">
        <v>41373.0</v>
      </c>
      <c r="B2757" s="2">
        <v>689.89</v>
      </c>
      <c r="C2757" s="3">
        <v>7728.54</v>
      </c>
      <c r="D2757" s="2">
        <v>7709.0</v>
      </c>
      <c r="E2757" s="4"/>
      <c r="F2757" s="5">
        <f t="shared" si="1"/>
        <v>673.56</v>
      </c>
      <c r="G2757" s="6">
        <f t="shared" si="2"/>
        <v>0.9838335874</v>
      </c>
      <c r="H2757" s="6">
        <f t="shared" si="3"/>
        <v>1.145984865</v>
      </c>
      <c r="I2757" s="5" t="b">
        <f t="shared" si="4"/>
        <v>0</v>
      </c>
      <c r="J2757" s="48">
        <f t="shared" si="5"/>
        <v>0</v>
      </c>
      <c r="K2757" s="4">
        <f t="shared" si="6"/>
        <v>-30</v>
      </c>
      <c r="L2757" s="7">
        <f t="shared" si="7"/>
        <v>-0.002528291243</v>
      </c>
      <c r="M2757" s="50" t="b">
        <f t="shared" si="8"/>
        <v>0</v>
      </c>
      <c r="N2757" s="50" t="b">
        <f t="shared" si="9"/>
        <v>0</v>
      </c>
      <c r="O2757" s="50">
        <f t="shared" si="10"/>
        <v>1</v>
      </c>
      <c r="P2757" s="4">
        <f t="shared" si="40"/>
        <v>408200</v>
      </c>
      <c r="Q2757" s="21">
        <f t="shared" si="31"/>
        <v>5</v>
      </c>
      <c r="V2757" s="52"/>
      <c r="W2757" s="53" t="str">
        <f t="shared" si="33"/>
        <v/>
      </c>
      <c r="AE2757" s="16"/>
      <c r="AF2757" s="17" t="str">
        <f t="shared" si="30"/>
        <v>#VALUE!</v>
      </c>
      <c r="AG2757" s="17" t="str">
        <f t="shared" si="22"/>
        <v>#N/A</v>
      </c>
      <c r="AH2757" s="17" t="str">
        <f t="shared" si="23"/>
        <v>#N/A</v>
      </c>
      <c r="AI2757" s="34">
        <f t="shared" si="24"/>
        <v>1</v>
      </c>
      <c r="AJ2757" s="18">
        <f t="shared" si="25"/>
        <v>6955.686</v>
      </c>
      <c r="AK2757" s="18">
        <f t="shared" si="26"/>
        <v>6762.4725</v>
      </c>
      <c r="AL2757" s="18">
        <f t="shared" si="27"/>
        <v>6569.259</v>
      </c>
    </row>
    <row r="2758" ht="12.75" customHeight="1">
      <c r="A2758" s="1">
        <v>41372.0</v>
      </c>
      <c r="B2758" s="2">
        <v>889.4</v>
      </c>
      <c r="C2758" s="3">
        <v>7752.79</v>
      </c>
      <c r="D2758" s="2">
        <v>7739.0</v>
      </c>
      <c r="E2758" s="4"/>
      <c r="F2758" s="5">
        <f t="shared" si="1"/>
        <v>649.464</v>
      </c>
      <c r="G2758" s="6">
        <f t="shared" si="2"/>
        <v>0.9868144752</v>
      </c>
      <c r="H2758" s="6">
        <f t="shared" si="3"/>
        <v>1.143708798</v>
      </c>
      <c r="I2758" s="5" t="b">
        <f t="shared" si="4"/>
        <v>0</v>
      </c>
      <c r="J2758" s="48">
        <f t="shared" si="5"/>
        <v>0</v>
      </c>
      <c r="K2758" s="4">
        <f t="shared" si="6"/>
        <v>-195</v>
      </c>
      <c r="L2758" s="7">
        <f t="shared" si="7"/>
        <v>-0.001778714501</v>
      </c>
      <c r="M2758" s="50" t="b">
        <f t="shared" si="8"/>
        <v>0</v>
      </c>
      <c r="N2758" s="50" t="b">
        <f t="shared" si="9"/>
        <v>0</v>
      </c>
      <c r="O2758" s="50">
        <f t="shared" si="10"/>
        <v>1</v>
      </c>
      <c r="P2758" s="4">
        <f t="shared" si="40"/>
        <v>415700</v>
      </c>
      <c r="Q2758" s="21">
        <f t="shared" si="31"/>
        <v>5</v>
      </c>
      <c r="V2758" s="52"/>
      <c r="W2758" s="53" t="str">
        <f t="shared" si="33"/>
        <v/>
      </c>
      <c r="AE2758" s="16"/>
      <c r="AF2758" s="17" t="str">
        <f t="shared" si="30"/>
        <v>#VALUE!</v>
      </c>
      <c r="AG2758" s="17" t="str">
        <f t="shared" si="22"/>
        <v>#N/A</v>
      </c>
      <c r="AH2758" s="17" t="str">
        <f t="shared" si="23"/>
        <v>#N/A</v>
      </c>
      <c r="AI2758" s="34">
        <f t="shared" si="24"/>
        <v>1</v>
      </c>
      <c r="AJ2758" s="18">
        <f t="shared" si="25"/>
        <v>6977.511</v>
      </c>
      <c r="AK2758" s="18">
        <f t="shared" si="26"/>
        <v>6783.69125</v>
      </c>
      <c r="AL2758" s="18">
        <f t="shared" si="27"/>
        <v>6589.8715</v>
      </c>
    </row>
    <row r="2759" ht="12.75" customHeight="1">
      <c r="A2759" s="1">
        <v>41367.0</v>
      </c>
      <c r="B2759" s="2">
        <v>680.24</v>
      </c>
      <c r="C2759" s="3">
        <v>7942.35</v>
      </c>
      <c r="D2759" s="2">
        <v>7934.0</v>
      </c>
      <c r="E2759" s="4"/>
      <c r="F2759" s="5">
        <f t="shared" si="1"/>
        <v>601.478</v>
      </c>
      <c r="G2759" s="6">
        <f t="shared" si="2"/>
        <v>1.011056935</v>
      </c>
      <c r="H2759" s="6">
        <f t="shared" si="3"/>
        <v>0.8782030731</v>
      </c>
      <c r="I2759" s="5" t="b">
        <f t="shared" si="4"/>
        <v>0</v>
      </c>
      <c r="J2759" s="48">
        <f t="shared" si="5"/>
        <v>0</v>
      </c>
      <c r="K2759" s="4">
        <f t="shared" si="6"/>
        <v>29</v>
      </c>
      <c r="L2759" s="7">
        <f t="shared" si="7"/>
        <v>-0.001051326119</v>
      </c>
      <c r="M2759" s="50" t="b">
        <f t="shared" si="8"/>
        <v>0</v>
      </c>
      <c r="N2759" s="50" t="b">
        <f t="shared" si="9"/>
        <v>0</v>
      </c>
      <c r="O2759" s="50">
        <f t="shared" si="10"/>
        <v>1</v>
      </c>
      <c r="P2759" s="4">
        <f t="shared" si="40"/>
        <v>474200</v>
      </c>
      <c r="Q2759" s="21">
        <f t="shared" si="31"/>
        <v>6</v>
      </c>
      <c r="V2759" s="52"/>
      <c r="W2759" s="53" t="str">
        <f t="shared" si="33"/>
        <v/>
      </c>
      <c r="AE2759" s="16"/>
      <c r="AF2759" s="17" t="str">
        <f t="shared" si="30"/>
        <v>#VALUE!</v>
      </c>
      <c r="AG2759" s="17" t="str">
        <f t="shared" si="22"/>
        <v>#N/A</v>
      </c>
      <c r="AH2759" s="17" t="str">
        <f t="shared" si="23"/>
        <v>#N/A</v>
      </c>
      <c r="AI2759" s="34">
        <f t="shared" si="24"/>
        <v>1</v>
      </c>
      <c r="AJ2759" s="18">
        <f t="shared" si="25"/>
        <v>7148.115</v>
      </c>
      <c r="AK2759" s="18">
        <f t="shared" si="26"/>
        <v>6949.55625</v>
      </c>
      <c r="AL2759" s="18">
        <f t="shared" si="27"/>
        <v>6750.9975</v>
      </c>
    </row>
    <row r="2760" ht="12.75" customHeight="1">
      <c r="A2760" s="1">
        <v>41366.0</v>
      </c>
      <c r="B2760" s="2">
        <v>574.6</v>
      </c>
      <c r="C2760" s="3">
        <v>7913.18</v>
      </c>
      <c r="D2760" s="2">
        <v>7905.0</v>
      </c>
      <c r="E2760" s="4"/>
      <c r="F2760" s="5">
        <f t="shared" si="1"/>
        <v>598.856</v>
      </c>
      <c r="G2760" s="6">
        <f t="shared" si="2"/>
        <v>1.007972221</v>
      </c>
      <c r="H2760" s="6">
        <f t="shared" si="3"/>
        <v>0.8609315822</v>
      </c>
      <c r="I2760" s="5" t="b">
        <f t="shared" si="4"/>
        <v>0</v>
      </c>
      <c r="J2760" s="48">
        <f t="shared" si="5"/>
        <v>0</v>
      </c>
      <c r="K2760" s="4">
        <f t="shared" si="6"/>
        <v>-15</v>
      </c>
      <c r="L2760" s="7">
        <f t="shared" si="7"/>
        <v>-0.001033718429</v>
      </c>
      <c r="M2760" s="50" t="b">
        <f t="shared" si="8"/>
        <v>0</v>
      </c>
      <c r="N2760" s="50" t="b">
        <f t="shared" si="9"/>
        <v>0</v>
      </c>
      <c r="O2760" s="50">
        <f t="shared" si="10"/>
        <v>1</v>
      </c>
      <c r="P2760" s="4">
        <f t="shared" si="40"/>
        <v>465500</v>
      </c>
      <c r="Q2760" s="21">
        <f t="shared" si="31"/>
        <v>6</v>
      </c>
      <c r="V2760" s="52"/>
      <c r="W2760" s="53" t="str">
        <f t="shared" si="33"/>
        <v/>
      </c>
      <c r="AE2760" s="16"/>
      <c r="AF2760" s="17" t="str">
        <f t="shared" si="30"/>
        <v>#VALUE!</v>
      </c>
      <c r="AG2760" s="17" t="str">
        <f t="shared" si="22"/>
        <v>#N/A</v>
      </c>
      <c r="AH2760" s="17" t="str">
        <f t="shared" si="23"/>
        <v>#N/A</v>
      </c>
      <c r="AI2760" s="34">
        <f t="shared" si="24"/>
        <v>1</v>
      </c>
      <c r="AJ2760" s="18">
        <f t="shared" si="25"/>
        <v>7121.862</v>
      </c>
      <c r="AK2760" s="18">
        <f t="shared" si="26"/>
        <v>6924.0325</v>
      </c>
      <c r="AL2760" s="18">
        <f t="shared" si="27"/>
        <v>6726.203</v>
      </c>
    </row>
    <row r="2761" ht="12.75" customHeight="1">
      <c r="A2761" s="1">
        <v>41365.0</v>
      </c>
      <c r="B2761" s="2">
        <v>533.67</v>
      </c>
      <c r="C2761" s="3">
        <v>7899.24</v>
      </c>
      <c r="D2761" s="2">
        <v>7920.0</v>
      </c>
      <c r="E2761" s="4"/>
      <c r="F2761" s="5">
        <f t="shared" si="1"/>
        <v>620.396</v>
      </c>
      <c r="G2761" s="6">
        <f t="shared" si="2"/>
        <v>1.006792873</v>
      </c>
      <c r="H2761" s="6">
        <f t="shared" si="3"/>
        <v>0.8805978721</v>
      </c>
      <c r="I2761" s="5" t="b">
        <f t="shared" si="4"/>
        <v>0</v>
      </c>
      <c r="J2761" s="48">
        <f t="shared" si="5"/>
        <v>0</v>
      </c>
      <c r="K2761" s="4">
        <f t="shared" si="6"/>
        <v>-3</v>
      </c>
      <c r="L2761" s="7">
        <f t="shared" si="7"/>
        <v>0.002628100931</v>
      </c>
      <c r="M2761" s="50" t="b">
        <f t="shared" si="8"/>
        <v>0</v>
      </c>
      <c r="N2761" s="50" t="b">
        <f t="shared" si="9"/>
        <v>0</v>
      </c>
      <c r="O2761" s="50">
        <f t="shared" si="10"/>
        <v>-1</v>
      </c>
      <c r="P2761" s="4">
        <f t="shared" si="40"/>
        <v>461000</v>
      </c>
      <c r="Q2761" s="21">
        <f t="shared" si="31"/>
        <v>-6</v>
      </c>
      <c r="V2761" s="52"/>
      <c r="W2761" s="53" t="str">
        <f t="shared" si="33"/>
        <v/>
      </c>
      <c r="AE2761" s="16"/>
      <c r="AF2761" s="17" t="str">
        <f t="shared" si="30"/>
        <v>#VALUE!</v>
      </c>
      <c r="AG2761" s="17" t="str">
        <f t="shared" si="22"/>
        <v>#N/A</v>
      </c>
      <c r="AH2761" s="17" t="str">
        <f t="shared" si="23"/>
        <v>#N/A</v>
      </c>
      <c r="AI2761" s="34">
        <f t="shared" si="24"/>
        <v>1</v>
      </c>
      <c r="AJ2761" s="18">
        <f t="shared" si="25"/>
        <v>7109.316</v>
      </c>
      <c r="AK2761" s="18">
        <f t="shared" si="26"/>
        <v>6911.835</v>
      </c>
      <c r="AL2761" s="18">
        <f t="shared" si="27"/>
        <v>6714.354</v>
      </c>
    </row>
    <row r="2762" ht="12.75" customHeight="1">
      <c r="A2762" s="1">
        <v>41362.0</v>
      </c>
      <c r="B2762" s="2">
        <v>569.41</v>
      </c>
      <c r="C2762" s="3">
        <v>7918.61</v>
      </c>
      <c r="D2762" s="2">
        <v>7923.0</v>
      </c>
      <c r="E2762" s="4"/>
      <c r="F2762" s="5">
        <f t="shared" si="1"/>
        <v>631.824</v>
      </c>
      <c r="G2762" s="6">
        <f t="shared" si="2"/>
        <v>1.009825121</v>
      </c>
      <c r="H2762" s="6">
        <f t="shared" si="3"/>
        <v>0.8799792784</v>
      </c>
      <c r="I2762" s="5" t="b">
        <f t="shared" si="4"/>
        <v>0</v>
      </c>
      <c r="J2762" s="48">
        <f t="shared" si="5"/>
        <v>0</v>
      </c>
      <c r="K2762" s="4">
        <f t="shared" si="6"/>
        <v>81</v>
      </c>
      <c r="L2762" s="7">
        <f t="shared" si="7"/>
        <v>0.0005543902276</v>
      </c>
      <c r="M2762" s="50" t="b">
        <f t="shared" si="8"/>
        <v>0</v>
      </c>
      <c r="N2762" s="50" t="b">
        <f t="shared" si="9"/>
        <v>0</v>
      </c>
      <c r="O2762" s="50">
        <f t="shared" si="10"/>
        <v>-1</v>
      </c>
      <c r="P2762" s="4">
        <f t="shared" si="40"/>
        <v>460100</v>
      </c>
      <c r="Q2762" s="21">
        <f t="shared" si="31"/>
        <v>-6</v>
      </c>
      <c r="V2762" s="52"/>
      <c r="W2762" s="53" t="str">
        <f t="shared" si="33"/>
        <v/>
      </c>
      <c r="AE2762" s="16"/>
      <c r="AF2762" s="17" t="str">
        <f t="shared" si="30"/>
        <v>#VALUE!</v>
      </c>
      <c r="AG2762" s="17" t="str">
        <f t="shared" si="22"/>
        <v>#N/A</v>
      </c>
      <c r="AH2762" s="17" t="str">
        <f t="shared" si="23"/>
        <v>#N/A</v>
      </c>
      <c r="AI2762" s="34">
        <f t="shared" si="24"/>
        <v>1</v>
      </c>
      <c r="AJ2762" s="18">
        <f t="shared" si="25"/>
        <v>7126.749</v>
      </c>
      <c r="AK2762" s="18">
        <f t="shared" si="26"/>
        <v>6928.78375</v>
      </c>
      <c r="AL2762" s="18">
        <f t="shared" si="27"/>
        <v>6730.8185</v>
      </c>
    </row>
    <row r="2763" ht="12.75" customHeight="1">
      <c r="A2763" s="1">
        <v>41361.0</v>
      </c>
      <c r="B2763" s="2">
        <v>649.47</v>
      </c>
      <c r="C2763" s="3">
        <v>7866.88</v>
      </c>
      <c r="D2763" s="2">
        <v>7842.0</v>
      </c>
      <c r="E2763" s="4"/>
      <c r="F2763" s="5">
        <f t="shared" si="1"/>
        <v>647.36</v>
      </c>
      <c r="G2763" s="6">
        <f t="shared" si="2"/>
        <v>1.004045748</v>
      </c>
      <c r="H2763" s="6">
        <f t="shared" si="3"/>
        <v>0.8815754225</v>
      </c>
      <c r="I2763" s="5" t="b">
        <f t="shared" si="4"/>
        <v>0</v>
      </c>
      <c r="J2763" s="48">
        <f t="shared" si="5"/>
        <v>0</v>
      </c>
      <c r="K2763" s="4">
        <f t="shared" si="6"/>
        <v>-18</v>
      </c>
      <c r="L2763" s="7">
        <f t="shared" si="7"/>
        <v>-0.003162626098</v>
      </c>
      <c r="M2763" s="50" t="b">
        <f t="shared" si="8"/>
        <v>0</v>
      </c>
      <c r="N2763" s="50" t="b">
        <f t="shared" si="9"/>
        <v>0</v>
      </c>
      <c r="O2763" s="50">
        <f t="shared" si="10"/>
        <v>1</v>
      </c>
      <c r="P2763" s="4">
        <f t="shared" si="40"/>
        <v>435800</v>
      </c>
      <c r="Q2763" s="21">
        <f t="shared" si="31"/>
        <v>6</v>
      </c>
      <c r="V2763" s="52"/>
      <c r="W2763" s="53" t="str">
        <f t="shared" si="33"/>
        <v/>
      </c>
      <c r="AE2763" s="16"/>
      <c r="AF2763" s="17" t="str">
        <f t="shared" si="30"/>
        <v>#VALUE!</v>
      </c>
      <c r="AG2763" s="17" t="str">
        <f t="shared" si="22"/>
        <v>#N/A</v>
      </c>
      <c r="AH2763" s="17" t="str">
        <f t="shared" si="23"/>
        <v>#N/A</v>
      </c>
      <c r="AI2763" s="34">
        <f t="shared" si="24"/>
        <v>1</v>
      </c>
      <c r="AJ2763" s="18">
        <f t="shared" si="25"/>
        <v>7080.192</v>
      </c>
      <c r="AK2763" s="18">
        <f t="shared" si="26"/>
        <v>6883.52</v>
      </c>
      <c r="AL2763" s="18">
        <f t="shared" si="27"/>
        <v>6686.848</v>
      </c>
    </row>
    <row r="2764" ht="12.75" customHeight="1">
      <c r="A2764" s="1">
        <v>41360.0</v>
      </c>
      <c r="B2764" s="2">
        <v>667.13</v>
      </c>
      <c r="C2764" s="3">
        <v>7894.12</v>
      </c>
      <c r="D2764" s="2">
        <v>7860.0</v>
      </c>
      <c r="E2764" s="4"/>
      <c r="F2764" s="5">
        <f t="shared" si="1"/>
        <v>653.876</v>
      </c>
      <c r="G2764" s="6">
        <f t="shared" si="2"/>
        <v>1.008223118</v>
      </c>
      <c r="H2764" s="6">
        <f t="shared" si="3"/>
        <v>0.8862377909</v>
      </c>
      <c r="I2764" s="5" t="b">
        <f t="shared" si="4"/>
        <v>0</v>
      </c>
      <c r="J2764" s="48">
        <f t="shared" si="5"/>
        <v>0</v>
      </c>
      <c r="K2764" s="4">
        <f t="shared" si="6"/>
        <v>24</v>
      </c>
      <c r="L2764" s="7">
        <f t="shared" si="7"/>
        <v>-0.004322204375</v>
      </c>
      <c r="M2764" s="50" t="b">
        <f t="shared" si="8"/>
        <v>0</v>
      </c>
      <c r="N2764" s="50" t="b">
        <f t="shared" si="9"/>
        <v>0</v>
      </c>
      <c r="O2764" s="50">
        <f t="shared" si="10"/>
        <v>1</v>
      </c>
      <c r="P2764" s="4">
        <f t="shared" si="40"/>
        <v>441200</v>
      </c>
      <c r="Q2764" s="21">
        <f t="shared" si="31"/>
        <v>6</v>
      </c>
      <c r="V2764" s="52"/>
      <c r="W2764" s="53" t="str">
        <f t="shared" si="33"/>
        <v/>
      </c>
      <c r="AE2764" s="16"/>
      <c r="AF2764" s="17" t="str">
        <f t="shared" si="30"/>
        <v>#VALUE!</v>
      </c>
      <c r="AG2764" s="17" t="str">
        <f t="shared" si="22"/>
        <v>#N/A</v>
      </c>
      <c r="AH2764" s="17" t="str">
        <f t="shared" si="23"/>
        <v>#N/A</v>
      </c>
      <c r="AI2764" s="34">
        <f t="shared" si="24"/>
        <v>1</v>
      </c>
      <c r="AJ2764" s="18">
        <f t="shared" si="25"/>
        <v>7104.708</v>
      </c>
      <c r="AK2764" s="18">
        <f t="shared" si="26"/>
        <v>6907.355</v>
      </c>
      <c r="AL2764" s="18">
        <f t="shared" si="27"/>
        <v>6710.002</v>
      </c>
    </row>
    <row r="2765" ht="12.75" customHeight="1">
      <c r="A2765" s="1">
        <v>41359.0</v>
      </c>
      <c r="B2765" s="2">
        <v>682.3</v>
      </c>
      <c r="C2765" s="3">
        <v>7856.36</v>
      </c>
      <c r="D2765" s="2">
        <v>7836.0</v>
      </c>
      <c r="E2765" s="4"/>
      <c r="F2765" s="5">
        <f t="shared" si="1"/>
        <v>667.806</v>
      </c>
      <c r="G2765" s="6">
        <f t="shared" si="2"/>
        <v>1.004200337</v>
      </c>
      <c r="H2765" s="6">
        <f t="shared" si="3"/>
        <v>0.9544093514</v>
      </c>
      <c r="I2765" s="5" t="b">
        <f t="shared" si="4"/>
        <v>0</v>
      </c>
      <c r="J2765" s="48">
        <f t="shared" si="5"/>
        <v>0</v>
      </c>
      <c r="K2765" s="4">
        <f t="shared" si="6"/>
        <v>-15</v>
      </c>
      <c r="L2765" s="7">
        <f t="shared" si="7"/>
        <v>-0.002591530938</v>
      </c>
      <c r="M2765" s="50" t="b">
        <f t="shared" si="8"/>
        <v>0</v>
      </c>
      <c r="N2765" s="50" t="b">
        <f t="shared" si="9"/>
        <v>0</v>
      </c>
      <c r="O2765" s="50">
        <f t="shared" si="10"/>
        <v>1</v>
      </c>
      <c r="P2765" s="4">
        <f t="shared" si="40"/>
        <v>434000</v>
      </c>
      <c r="Q2765" s="21">
        <f t="shared" si="31"/>
        <v>6</v>
      </c>
      <c r="V2765" s="52"/>
      <c r="W2765" s="53" t="str">
        <f t="shared" si="33"/>
        <v/>
      </c>
      <c r="AE2765" s="16"/>
      <c r="AF2765" s="17" t="str">
        <f t="shared" si="30"/>
        <v>#VALUE!</v>
      </c>
      <c r="AG2765" s="17" t="str">
        <f t="shared" si="22"/>
        <v>#N/A</v>
      </c>
      <c r="AH2765" s="17" t="str">
        <f t="shared" si="23"/>
        <v>#N/A</v>
      </c>
      <c r="AI2765" s="34">
        <f t="shared" si="24"/>
        <v>1</v>
      </c>
      <c r="AJ2765" s="18">
        <f t="shared" si="25"/>
        <v>7070.724</v>
      </c>
      <c r="AK2765" s="18">
        <f t="shared" si="26"/>
        <v>6874.315</v>
      </c>
      <c r="AL2765" s="18">
        <f t="shared" si="27"/>
        <v>6677.906</v>
      </c>
    </row>
    <row r="2766" ht="12.75" customHeight="1">
      <c r="A2766" s="1">
        <v>41358.0</v>
      </c>
      <c r="B2766" s="2">
        <v>590.81</v>
      </c>
      <c r="C2766" s="3">
        <v>7856.12</v>
      </c>
      <c r="D2766" s="2">
        <v>7851.0</v>
      </c>
      <c r="E2766" s="4"/>
      <c r="F2766" s="5">
        <f t="shared" si="1"/>
        <v>675.566</v>
      </c>
      <c r="G2766" s="6">
        <f t="shared" si="2"/>
        <v>1.004728093</v>
      </c>
      <c r="H2766" s="6">
        <f t="shared" si="3"/>
        <v>0.9523530489</v>
      </c>
      <c r="I2766" s="5" t="b">
        <f t="shared" si="4"/>
        <v>0</v>
      </c>
      <c r="J2766" s="48">
        <f t="shared" si="5"/>
        <v>0</v>
      </c>
      <c r="K2766" s="4">
        <f t="shared" si="6"/>
        <v>75</v>
      </c>
      <c r="L2766" s="7">
        <f t="shared" si="7"/>
        <v>-0.0006517212059</v>
      </c>
      <c r="M2766" s="50" t="b">
        <f t="shared" si="8"/>
        <v>0</v>
      </c>
      <c r="N2766" s="50" t="b">
        <f t="shared" si="9"/>
        <v>0</v>
      </c>
      <c r="O2766" s="50">
        <f t="shared" si="10"/>
        <v>-1</v>
      </c>
      <c r="P2766" s="4">
        <f t="shared" si="40"/>
        <v>429500</v>
      </c>
      <c r="Q2766" s="21">
        <f t="shared" si="31"/>
        <v>-6</v>
      </c>
      <c r="V2766" s="52"/>
      <c r="W2766" s="53" t="str">
        <f t="shared" si="33"/>
        <v/>
      </c>
      <c r="AE2766" s="16"/>
      <c r="AF2766" s="17" t="str">
        <f t="shared" si="30"/>
        <v>#VALUE!</v>
      </c>
      <c r="AG2766" s="17" t="str">
        <f t="shared" si="22"/>
        <v>#N/A</v>
      </c>
      <c r="AH2766" s="17" t="str">
        <f t="shared" si="23"/>
        <v>#N/A</v>
      </c>
      <c r="AI2766" s="34">
        <f t="shared" si="24"/>
        <v>1</v>
      </c>
      <c r="AJ2766" s="18">
        <f t="shared" si="25"/>
        <v>7070.508</v>
      </c>
      <c r="AK2766" s="18">
        <f t="shared" si="26"/>
        <v>6874.105</v>
      </c>
      <c r="AL2766" s="18">
        <f t="shared" si="27"/>
        <v>6677.702</v>
      </c>
    </row>
    <row r="2767" ht="12.75" customHeight="1">
      <c r="A2767" s="1">
        <v>41355.0</v>
      </c>
      <c r="B2767" s="2">
        <v>647.09</v>
      </c>
      <c r="C2767" s="3">
        <v>7796.22</v>
      </c>
      <c r="D2767" s="2">
        <v>7776.0</v>
      </c>
      <c r="E2767" s="4"/>
      <c r="F2767" s="5">
        <f t="shared" si="1"/>
        <v>697.708</v>
      </c>
      <c r="G2767" s="6">
        <f t="shared" si="2"/>
        <v>0.9974472374</v>
      </c>
      <c r="H2767" s="6">
        <f t="shared" si="3"/>
        <v>0.9469851303</v>
      </c>
      <c r="I2767" s="5" t="b">
        <f t="shared" si="4"/>
        <v>0</v>
      </c>
      <c r="J2767" s="48">
        <f t="shared" si="5"/>
        <v>0</v>
      </c>
      <c r="K2767" s="4">
        <f t="shared" si="6"/>
        <v>-21</v>
      </c>
      <c r="L2767" s="7">
        <f t="shared" si="7"/>
        <v>-0.002593564574</v>
      </c>
      <c r="M2767" s="50" t="b">
        <f t="shared" si="8"/>
        <v>0</v>
      </c>
      <c r="N2767" s="50" t="b">
        <f t="shared" si="9"/>
        <v>0</v>
      </c>
      <c r="O2767" s="50">
        <f t="shared" si="10"/>
        <v>1</v>
      </c>
      <c r="P2767" s="4">
        <f t="shared" si="40"/>
        <v>410750</v>
      </c>
      <c r="Q2767" s="21">
        <f t="shared" si="31"/>
        <v>5</v>
      </c>
      <c r="V2767" s="52"/>
      <c r="W2767" s="53" t="str">
        <f t="shared" si="33"/>
        <v/>
      </c>
      <c r="AE2767" s="16"/>
      <c r="AF2767" s="17" t="str">
        <f t="shared" si="30"/>
        <v>#VALUE!</v>
      </c>
      <c r="AG2767" s="17" t="str">
        <f t="shared" si="22"/>
        <v>#N/A</v>
      </c>
      <c r="AH2767" s="17" t="str">
        <f t="shared" si="23"/>
        <v>#N/A</v>
      </c>
      <c r="AI2767" s="34">
        <f t="shared" si="24"/>
        <v>1</v>
      </c>
      <c r="AJ2767" s="18">
        <f t="shared" si="25"/>
        <v>7016.598</v>
      </c>
      <c r="AK2767" s="18">
        <f t="shared" si="26"/>
        <v>6821.6925</v>
      </c>
      <c r="AL2767" s="18">
        <f t="shared" si="27"/>
        <v>6626.787</v>
      </c>
    </row>
    <row r="2768" ht="12.75" customHeight="1">
      <c r="A2768" s="1">
        <v>41354.0</v>
      </c>
      <c r="B2768" s="2">
        <v>682.05</v>
      </c>
      <c r="C2768" s="3">
        <v>7811.84</v>
      </c>
      <c r="D2768" s="2">
        <v>7797.0</v>
      </c>
      <c r="E2768" s="4"/>
      <c r="F2768" s="5">
        <f t="shared" si="1"/>
        <v>752.526</v>
      </c>
      <c r="G2768" s="6">
        <f t="shared" si="2"/>
        <v>0.9997707212</v>
      </c>
      <c r="H2768" s="6">
        <f t="shared" si="3"/>
        <v>1.181723174</v>
      </c>
      <c r="I2768" s="5" t="b">
        <f t="shared" si="4"/>
        <v>0</v>
      </c>
      <c r="J2768" s="48">
        <f t="shared" si="5"/>
        <v>0</v>
      </c>
      <c r="K2768" s="4">
        <f t="shared" si="6"/>
        <v>1</v>
      </c>
      <c r="L2768" s="7">
        <f t="shared" si="7"/>
        <v>-0.001899680485</v>
      </c>
      <c r="M2768" s="50" t="b">
        <f t="shared" si="8"/>
        <v>0</v>
      </c>
      <c r="N2768" s="50" t="b">
        <f t="shared" si="9"/>
        <v>0</v>
      </c>
      <c r="O2768" s="50">
        <f t="shared" si="10"/>
        <v>1</v>
      </c>
      <c r="P2768" s="4">
        <f t="shared" si="40"/>
        <v>416000</v>
      </c>
      <c r="Q2768" s="21">
        <f t="shared" si="31"/>
        <v>5</v>
      </c>
      <c r="V2768" s="52"/>
      <c r="W2768" s="53" t="str">
        <f t="shared" si="33"/>
        <v/>
      </c>
      <c r="AE2768" s="16"/>
      <c r="AF2768" s="17" t="str">
        <f t="shared" si="30"/>
        <v>#VALUE!</v>
      </c>
      <c r="AG2768" s="17" t="str">
        <f t="shared" si="22"/>
        <v>#N/A</v>
      </c>
      <c r="AH2768" s="17" t="str">
        <f t="shared" si="23"/>
        <v>#N/A</v>
      </c>
      <c r="AI2768" s="34">
        <f t="shared" si="24"/>
        <v>1</v>
      </c>
      <c r="AJ2768" s="18">
        <f t="shared" si="25"/>
        <v>7030.656</v>
      </c>
      <c r="AK2768" s="18">
        <f t="shared" si="26"/>
        <v>6835.36</v>
      </c>
      <c r="AL2768" s="18">
        <f t="shared" si="27"/>
        <v>6640.064</v>
      </c>
    </row>
    <row r="2769" ht="12.75" customHeight="1">
      <c r="A2769" s="1">
        <v>41353.0</v>
      </c>
      <c r="B2769" s="2">
        <v>736.78</v>
      </c>
      <c r="C2769" s="3">
        <v>7798.03</v>
      </c>
      <c r="D2769" s="2">
        <v>7796.0</v>
      </c>
      <c r="E2769" s="4"/>
      <c r="F2769" s="5">
        <f t="shared" si="1"/>
        <v>767.324</v>
      </c>
      <c r="G2769" s="6">
        <f t="shared" si="2"/>
        <v>0.9983878152</v>
      </c>
      <c r="H2769" s="6">
        <f t="shared" si="3"/>
        <v>1.17542352</v>
      </c>
      <c r="I2769" s="5" t="b">
        <f t="shared" si="4"/>
        <v>0</v>
      </c>
      <c r="J2769" s="48">
        <f t="shared" si="5"/>
        <v>0</v>
      </c>
      <c r="K2769" s="4">
        <f t="shared" si="6"/>
        <v>-37</v>
      </c>
      <c r="L2769" s="7">
        <f t="shared" si="7"/>
        <v>-0.0002603221583</v>
      </c>
      <c r="M2769" s="50" t="b">
        <f t="shared" si="8"/>
        <v>0</v>
      </c>
      <c r="N2769" s="50" t="b">
        <f t="shared" si="9"/>
        <v>0</v>
      </c>
      <c r="O2769" s="50">
        <f t="shared" si="10"/>
        <v>-1</v>
      </c>
      <c r="P2769" s="4">
        <f t="shared" si="40"/>
        <v>416250</v>
      </c>
      <c r="Q2769" s="21">
        <f t="shared" si="31"/>
        <v>-5</v>
      </c>
      <c r="V2769" s="52"/>
      <c r="W2769" s="53" t="str">
        <f t="shared" si="33"/>
        <v/>
      </c>
      <c r="AE2769" s="16"/>
      <c r="AF2769" s="17" t="str">
        <f t="shared" si="30"/>
        <v>#VALUE!</v>
      </c>
      <c r="AG2769" s="17" t="str">
        <f t="shared" si="22"/>
        <v>#N/A</v>
      </c>
      <c r="AH2769" s="17" t="str">
        <f t="shared" si="23"/>
        <v>#N/A</v>
      </c>
      <c r="AI2769" s="34">
        <f t="shared" si="24"/>
        <v>1</v>
      </c>
      <c r="AJ2769" s="18">
        <f t="shared" si="25"/>
        <v>7018.227</v>
      </c>
      <c r="AK2769" s="18">
        <f t="shared" si="26"/>
        <v>6823.27625</v>
      </c>
      <c r="AL2769" s="18">
        <f t="shared" si="27"/>
        <v>6628.3255</v>
      </c>
    </row>
    <row r="2770" ht="12.75" customHeight="1">
      <c r="A2770" s="1">
        <v>41352.0</v>
      </c>
      <c r="B2770" s="2">
        <v>721.1</v>
      </c>
      <c r="C2770" s="3">
        <v>7838.47</v>
      </c>
      <c r="D2770" s="2">
        <v>7833.0</v>
      </c>
      <c r="E2770" s="4"/>
      <c r="F2770" s="5">
        <f t="shared" si="1"/>
        <v>782.432</v>
      </c>
      <c r="G2770" s="6">
        <f t="shared" si="2"/>
        <v>1.003777985</v>
      </c>
      <c r="H2770" s="6">
        <f t="shared" si="3"/>
        <v>1.169533326</v>
      </c>
      <c r="I2770" s="5" t="b">
        <f t="shared" si="4"/>
        <v>0</v>
      </c>
      <c r="J2770" s="48">
        <f t="shared" si="5"/>
        <v>0</v>
      </c>
      <c r="K2770" s="4">
        <f t="shared" si="6"/>
        <v>41</v>
      </c>
      <c r="L2770" s="7">
        <f t="shared" si="7"/>
        <v>-0.0006978402673</v>
      </c>
      <c r="M2770" s="50" t="b">
        <f t="shared" si="8"/>
        <v>0</v>
      </c>
      <c r="N2770" s="50" t="b">
        <f t="shared" si="9"/>
        <v>0</v>
      </c>
      <c r="O2770" s="50">
        <f t="shared" si="10"/>
        <v>-1</v>
      </c>
      <c r="P2770" s="4">
        <f t="shared" si="40"/>
        <v>407000</v>
      </c>
      <c r="Q2770" s="21">
        <f t="shared" si="31"/>
        <v>-5</v>
      </c>
      <c r="V2770" s="52"/>
      <c r="W2770" s="53" t="str">
        <f t="shared" si="33"/>
        <v/>
      </c>
      <c r="AE2770" s="16"/>
      <c r="AF2770" s="17" t="str">
        <f t="shared" si="30"/>
        <v>#VALUE!</v>
      </c>
      <c r="AG2770" s="17" t="str">
        <f t="shared" si="22"/>
        <v>#N/A</v>
      </c>
      <c r="AH2770" s="17" t="str">
        <f t="shared" si="23"/>
        <v>#N/A</v>
      </c>
      <c r="AI2770" s="34">
        <f t="shared" si="24"/>
        <v>1</v>
      </c>
      <c r="AJ2770" s="18">
        <f t="shared" si="25"/>
        <v>7054.623</v>
      </c>
      <c r="AK2770" s="18">
        <f t="shared" si="26"/>
        <v>6858.66125</v>
      </c>
      <c r="AL2770" s="18">
        <f t="shared" si="27"/>
        <v>6662.6995</v>
      </c>
    </row>
    <row r="2771" ht="12.75" customHeight="1">
      <c r="A2771" s="1">
        <v>41351.0</v>
      </c>
      <c r="B2771" s="2">
        <v>701.52</v>
      </c>
      <c r="C2771" s="3">
        <v>7811.34</v>
      </c>
      <c r="D2771" s="2">
        <v>7792.0</v>
      </c>
      <c r="E2771" s="4"/>
      <c r="F2771" s="5">
        <f t="shared" si="1"/>
        <v>818.86</v>
      </c>
      <c r="G2771" s="6">
        <f t="shared" si="2"/>
        <v>1.000477547</v>
      </c>
      <c r="H2771" s="6">
        <f t="shared" si="3"/>
        <v>1.161585879</v>
      </c>
      <c r="I2771" s="5" t="b">
        <f t="shared" si="4"/>
        <v>0</v>
      </c>
      <c r="J2771" s="48">
        <f t="shared" si="5"/>
        <v>0</v>
      </c>
      <c r="K2771" s="4">
        <f t="shared" si="6"/>
        <v>-118</v>
      </c>
      <c r="L2771" s="7">
        <f t="shared" si="7"/>
        <v>-0.00247588762</v>
      </c>
      <c r="M2771" s="50" t="b">
        <f t="shared" si="8"/>
        <v>0</v>
      </c>
      <c r="N2771" s="50" t="b">
        <f t="shared" si="9"/>
        <v>0</v>
      </c>
      <c r="O2771" s="50">
        <f t="shared" si="10"/>
        <v>1</v>
      </c>
      <c r="P2771" s="4">
        <f t="shared" si="40"/>
        <v>396750</v>
      </c>
      <c r="Q2771" s="21">
        <f t="shared" si="31"/>
        <v>5</v>
      </c>
      <c r="V2771" s="52"/>
      <c r="W2771" s="53" t="str">
        <f t="shared" si="33"/>
        <v/>
      </c>
      <c r="AE2771" s="16"/>
      <c r="AF2771" s="17" t="str">
        <f t="shared" si="30"/>
        <v>#VALUE!</v>
      </c>
      <c r="AG2771" s="17" t="str">
        <f t="shared" si="22"/>
        <v>#N/A</v>
      </c>
      <c r="AH2771" s="17" t="str">
        <f t="shared" si="23"/>
        <v>#N/A</v>
      </c>
      <c r="AI2771" s="34">
        <f t="shared" si="24"/>
        <v>1</v>
      </c>
      <c r="AJ2771" s="18">
        <f t="shared" si="25"/>
        <v>7030.206</v>
      </c>
      <c r="AK2771" s="18">
        <f t="shared" si="26"/>
        <v>6834.9225</v>
      </c>
      <c r="AL2771" s="18">
        <f t="shared" si="27"/>
        <v>6639.639</v>
      </c>
    </row>
    <row r="2772" ht="12.75" customHeight="1">
      <c r="A2772" s="1">
        <v>41348.0</v>
      </c>
      <c r="B2772" s="2">
        <v>921.18</v>
      </c>
      <c r="C2772" s="3">
        <v>7927.49</v>
      </c>
      <c r="D2772" s="2">
        <v>7910.0</v>
      </c>
      <c r="E2772" s="4"/>
      <c r="F2772" s="5">
        <f t="shared" si="1"/>
        <v>866.606</v>
      </c>
      <c r="G2772" s="6">
        <f t="shared" si="2"/>
        <v>1.015616709</v>
      </c>
      <c r="H2772" s="6">
        <f t="shared" si="3"/>
        <v>1.181185205</v>
      </c>
      <c r="I2772" s="5" t="b">
        <f t="shared" si="4"/>
        <v>0</v>
      </c>
      <c r="J2772" s="48">
        <f t="shared" si="5"/>
        <v>0</v>
      </c>
      <c r="K2772" s="4">
        <f t="shared" si="6"/>
        <v>-43</v>
      </c>
      <c r="L2772" s="7">
        <f t="shared" si="7"/>
        <v>-0.00220624687</v>
      </c>
      <c r="M2772" s="50" t="b">
        <f t="shared" si="8"/>
        <v>0</v>
      </c>
      <c r="N2772" s="50" t="b">
        <f t="shared" si="9"/>
        <v>0</v>
      </c>
      <c r="O2772" s="50">
        <f t="shared" si="10"/>
        <v>1</v>
      </c>
      <c r="P2772" s="4">
        <f t="shared" si="40"/>
        <v>426250</v>
      </c>
      <c r="Q2772" s="21">
        <f t="shared" si="31"/>
        <v>5</v>
      </c>
      <c r="V2772" s="52"/>
      <c r="W2772" s="53" t="str">
        <f t="shared" si="33"/>
        <v/>
      </c>
      <c r="AE2772" s="16"/>
      <c r="AF2772" s="17" t="str">
        <f t="shared" si="30"/>
        <v>#VALUE!</v>
      </c>
      <c r="AG2772" s="17" t="str">
        <f t="shared" si="22"/>
        <v>#N/A</v>
      </c>
      <c r="AH2772" s="17" t="str">
        <f t="shared" si="23"/>
        <v>#N/A</v>
      </c>
      <c r="AI2772" s="34">
        <f t="shared" si="24"/>
        <v>1</v>
      </c>
      <c r="AJ2772" s="18">
        <f t="shared" si="25"/>
        <v>7134.741</v>
      </c>
      <c r="AK2772" s="18">
        <f t="shared" si="26"/>
        <v>6936.55375</v>
      </c>
      <c r="AL2772" s="18">
        <f t="shared" si="27"/>
        <v>6738.3665</v>
      </c>
    </row>
    <row r="2773" ht="12.75" customHeight="1">
      <c r="A2773" s="1">
        <v>41347.0</v>
      </c>
      <c r="B2773" s="2">
        <v>756.04</v>
      </c>
      <c r="C2773" s="3">
        <v>7951.76</v>
      </c>
      <c r="D2773" s="2">
        <v>7953.0</v>
      </c>
      <c r="E2773" s="4"/>
      <c r="F2773" s="5">
        <f t="shared" si="1"/>
        <v>866.306</v>
      </c>
      <c r="G2773" s="6">
        <f t="shared" si="2"/>
        <v>1.019409056</v>
      </c>
      <c r="H2773" s="6">
        <f t="shared" si="3"/>
        <v>1.182994819</v>
      </c>
      <c r="I2773" s="5" t="b">
        <f t="shared" si="4"/>
        <v>0</v>
      </c>
      <c r="J2773" s="48">
        <f t="shared" si="5"/>
        <v>0</v>
      </c>
      <c r="K2773" s="4">
        <f t="shared" si="6"/>
        <v>-37</v>
      </c>
      <c r="L2773" s="7">
        <f t="shared" si="7"/>
        <v>0.0001559403201</v>
      </c>
      <c r="M2773" s="50" t="b">
        <f t="shared" si="8"/>
        <v>0</v>
      </c>
      <c r="N2773" s="50" t="b">
        <f t="shared" si="9"/>
        <v>0</v>
      </c>
      <c r="O2773" s="50">
        <f t="shared" si="10"/>
        <v>-1</v>
      </c>
      <c r="P2773" s="4">
        <f t="shared" si="40"/>
        <v>415500</v>
      </c>
      <c r="Q2773" s="21">
        <f t="shared" si="31"/>
        <v>-5</v>
      </c>
      <c r="V2773" s="52"/>
      <c r="W2773" s="53" t="str">
        <f t="shared" si="33"/>
        <v/>
      </c>
      <c r="AE2773" s="16"/>
      <c r="AF2773" s="17" t="str">
        <f t="shared" si="30"/>
        <v>#VALUE!</v>
      </c>
      <c r="AG2773" s="17" t="str">
        <f t="shared" si="22"/>
        <v>#N/A</v>
      </c>
      <c r="AH2773" s="17" t="str">
        <f t="shared" si="23"/>
        <v>#N/A</v>
      </c>
      <c r="AI2773" s="34">
        <f t="shared" si="24"/>
        <v>1</v>
      </c>
      <c r="AJ2773" s="18">
        <f t="shared" si="25"/>
        <v>7156.584</v>
      </c>
      <c r="AK2773" s="18">
        <f t="shared" si="26"/>
        <v>6957.79</v>
      </c>
      <c r="AL2773" s="18">
        <f t="shared" si="27"/>
        <v>6758.996</v>
      </c>
    </row>
    <row r="2774" ht="12.75" customHeight="1">
      <c r="A2774" s="1">
        <v>41346.0</v>
      </c>
      <c r="B2774" s="2">
        <v>812.32</v>
      </c>
      <c r="C2774" s="3">
        <v>7995.51</v>
      </c>
      <c r="D2774" s="2">
        <v>7990.0</v>
      </c>
      <c r="E2774" s="4"/>
      <c r="F2774" s="5">
        <f t="shared" si="1"/>
        <v>879.164</v>
      </c>
      <c r="G2774" s="6">
        <f t="shared" si="2"/>
        <v>1.025767904</v>
      </c>
      <c r="H2774" s="6">
        <f t="shared" si="3"/>
        <v>1.183830655</v>
      </c>
      <c r="I2774" s="5" t="b">
        <f t="shared" si="4"/>
        <v>0</v>
      </c>
      <c r="J2774" s="48">
        <f t="shared" si="5"/>
        <v>0</v>
      </c>
      <c r="K2774" s="4">
        <f t="shared" si="6"/>
        <v>-9</v>
      </c>
      <c r="L2774" s="7">
        <f t="shared" si="7"/>
        <v>-0.000689136778</v>
      </c>
      <c r="M2774" s="50" t="b">
        <f t="shared" si="8"/>
        <v>0</v>
      </c>
      <c r="N2774" s="50" t="b">
        <f t="shared" si="9"/>
        <v>0</v>
      </c>
      <c r="O2774" s="50">
        <f t="shared" si="10"/>
        <v>1</v>
      </c>
      <c r="P2774" s="4">
        <f t="shared" si="40"/>
        <v>424750</v>
      </c>
      <c r="Q2774" s="21">
        <f t="shared" si="31"/>
        <v>5</v>
      </c>
      <c r="V2774" s="52"/>
      <c r="W2774" s="53" t="str">
        <f t="shared" si="33"/>
        <v/>
      </c>
      <c r="AE2774" s="16"/>
      <c r="AF2774" s="17" t="str">
        <f t="shared" si="30"/>
        <v>#VALUE!</v>
      </c>
      <c r="AG2774" s="17" t="str">
        <f t="shared" si="22"/>
        <v>#N/A</v>
      </c>
      <c r="AH2774" s="17" t="str">
        <f t="shared" si="23"/>
        <v>#N/A</v>
      </c>
      <c r="AI2774" s="34">
        <f t="shared" si="24"/>
        <v>1</v>
      </c>
      <c r="AJ2774" s="18">
        <f t="shared" si="25"/>
        <v>7195.959</v>
      </c>
      <c r="AK2774" s="18">
        <f t="shared" si="26"/>
        <v>6996.07125</v>
      </c>
      <c r="AL2774" s="18">
        <f t="shared" si="27"/>
        <v>6796.1835</v>
      </c>
    </row>
    <row r="2775" ht="12.75" customHeight="1">
      <c r="A2775" s="1">
        <v>41345.0</v>
      </c>
      <c r="B2775" s="2">
        <v>903.24</v>
      </c>
      <c r="C2775" s="3">
        <v>7994.71</v>
      </c>
      <c r="D2775" s="2">
        <v>7999.0</v>
      </c>
      <c r="E2775" s="4"/>
      <c r="F2775" s="5">
        <f t="shared" si="1"/>
        <v>905.674</v>
      </c>
      <c r="G2775" s="6">
        <f t="shared" si="2"/>
        <v>1.026440566</v>
      </c>
      <c r="H2775" s="6">
        <f t="shared" si="3"/>
        <v>1.187558208</v>
      </c>
      <c r="I2775" s="5" t="b">
        <f t="shared" si="4"/>
        <v>0</v>
      </c>
      <c r="J2775" s="48">
        <f t="shared" si="5"/>
        <v>0</v>
      </c>
      <c r="K2775" s="4">
        <f t="shared" si="6"/>
        <v>-44</v>
      </c>
      <c r="L2775" s="7">
        <f t="shared" si="7"/>
        <v>0.0005366048299</v>
      </c>
      <c r="M2775" s="50" t="b">
        <f t="shared" si="8"/>
        <v>0</v>
      </c>
      <c r="N2775" s="50" t="b">
        <f t="shared" si="9"/>
        <v>0</v>
      </c>
      <c r="O2775" s="50">
        <f t="shared" si="10"/>
        <v>1</v>
      </c>
      <c r="P2775" s="4">
        <f t="shared" si="40"/>
        <v>427000</v>
      </c>
      <c r="Q2775" s="21">
        <f t="shared" si="31"/>
        <v>5</v>
      </c>
      <c r="V2775" s="52"/>
      <c r="W2775" s="53" t="str">
        <f t="shared" si="33"/>
        <v/>
      </c>
      <c r="AE2775" s="16"/>
      <c r="AF2775" s="17" t="str">
        <f t="shared" si="30"/>
        <v>#VALUE!</v>
      </c>
      <c r="AG2775" s="17" t="str">
        <f t="shared" si="22"/>
        <v>#N/A</v>
      </c>
      <c r="AH2775" s="17" t="str">
        <f t="shared" si="23"/>
        <v>#N/A</v>
      </c>
      <c r="AI2775" s="34">
        <f t="shared" si="24"/>
        <v>1</v>
      </c>
      <c r="AJ2775" s="18">
        <f t="shared" si="25"/>
        <v>7195.239</v>
      </c>
      <c r="AK2775" s="18">
        <f t="shared" si="26"/>
        <v>6995.37125</v>
      </c>
      <c r="AL2775" s="18">
        <f t="shared" si="27"/>
        <v>6795.5035</v>
      </c>
    </row>
    <row r="2776" ht="12.75" customHeight="1">
      <c r="A2776" s="1">
        <v>41344.0</v>
      </c>
      <c r="B2776" s="2">
        <v>940.25</v>
      </c>
      <c r="C2776" s="3">
        <v>8038.72</v>
      </c>
      <c r="D2776" s="2">
        <v>8043.0</v>
      </c>
      <c r="E2776" s="4"/>
      <c r="F2776" s="5">
        <f t="shared" si="1"/>
        <v>908.78</v>
      </c>
      <c r="G2776" s="6">
        <f t="shared" si="2"/>
        <v>1.032912009</v>
      </c>
      <c r="H2776" s="6">
        <f t="shared" si="3"/>
        <v>1.184128737</v>
      </c>
      <c r="I2776" s="5" t="b">
        <f t="shared" si="4"/>
        <v>0</v>
      </c>
      <c r="J2776" s="48">
        <f t="shared" si="5"/>
        <v>0</v>
      </c>
      <c r="K2776" s="4">
        <f t="shared" si="6"/>
        <v>35</v>
      </c>
      <c r="L2776" s="7">
        <f t="shared" si="7"/>
        <v>0.0005324230723</v>
      </c>
      <c r="M2776" s="50" t="b">
        <f t="shared" si="8"/>
        <v>0</v>
      </c>
      <c r="N2776" s="50" t="b">
        <f t="shared" si="9"/>
        <v>0</v>
      </c>
      <c r="O2776" s="50">
        <f t="shared" si="10"/>
        <v>1</v>
      </c>
      <c r="P2776" s="4">
        <f t="shared" si="40"/>
        <v>440200</v>
      </c>
      <c r="Q2776" s="21">
        <f t="shared" si="31"/>
        <v>6</v>
      </c>
      <c r="V2776" s="52"/>
      <c r="W2776" s="53" t="str">
        <f t="shared" si="33"/>
        <v/>
      </c>
      <c r="AE2776" s="16"/>
      <c r="AF2776" s="17" t="str">
        <f t="shared" si="30"/>
        <v>#VALUE!</v>
      </c>
      <c r="AG2776" s="17" t="str">
        <f t="shared" si="22"/>
        <v>#N/A</v>
      </c>
      <c r="AH2776" s="17" t="str">
        <f t="shared" si="23"/>
        <v>#N/A</v>
      </c>
      <c r="AI2776" s="34">
        <f t="shared" si="24"/>
        <v>1</v>
      </c>
      <c r="AJ2776" s="18">
        <f t="shared" si="25"/>
        <v>7234.848</v>
      </c>
      <c r="AK2776" s="18">
        <f t="shared" si="26"/>
        <v>7033.88</v>
      </c>
      <c r="AL2776" s="18">
        <f t="shared" si="27"/>
        <v>6832.912</v>
      </c>
    </row>
    <row r="2777" ht="12.75" customHeight="1">
      <c r="A2777" s="1">
        <v>41341.0</v>
      </c>
      <c r="B2777" s="2">
        <v>919.68</v>
      </c>
      <c r="C2777" s="3">
        <v>8015.14</v>
      </c>
      <c r="D2777" s="2">
        <v>8008.0</v>
      </c>
      <c r="E2777" s="4"/>
      <c r="F2777" s="5">
        <f t="shared" si="1"/>
        <v>888.774</v>
      </c>
      <c r="G2777" s="6">
        <f t="shared" si="2"/>
        <v>1.030742312</v>
      </c>
      <c r="H2777" s="6">
        <f t="shared" si="3"/>
        <v>1.182349165</v>
      </c>
      <c r="I2777" s="5" t="b">
        <f t="shared" si="4"/>
        <v>0</v>
      </c>
      <c r="J2777" s="48">
        <f t="shared" si="5"/>
        <v>0</v>
      </c>
      <c r="K2777" s="4">
        <f t="shared" si="6"/>
        <v>70</v>
      </c>
      <c r="L2777" s="7">
        <f t="shared" si="7"/>
        <v>-0.0008908141343</v>
      </c>
      <c r="M2777" s="50" t="b">
        <f t="shared" si="8"/>
        <v>0</v>
      </c>
      <c r="N2777" s="50" t="b">
        <f t="shared" si="9"/>
        <v>0</v>
      </c>
      <c r="O2777" s="50">
        <f t="shared" si="10"/>
        <v>1</v>
      </c>
      <c r="P2777" s="4">
        <f t="shared" si="40"/>
        <v>431450</v>
      </c>
      <c r="Q2777" s="21">
        <f t="shared" si="31"/>
        <v>5</v>
      </c>
      <c r="V2777" s="52"/>
      <c r="W2777" s="53" t="str">
        <f t="shared" si="33"/>
        <v/>
      </c>
      <c r="AE2777" s="16"/>
      <c r="AF2777" s="17" t="str">
        <f t="shared" si="30"/>
        <v>#VALUE!</v>
      </c>
      <c r="AG2777" s="17" t="str">
        <f t="shared" si="22"/>
        <v>#N/A</v>
      </c>
      <c r="AH2777" s="17" t="str">
        <f t="shared" si="23"/>
        <v>#N/A</v>
      </c>
      <c r="AI2777" s="34">
        <f t="shared" si="24"/>
        <v>1</v>
      </c>
      <c r="AJ2777" s="18">
        <f t="shared" si="25"/>
        <v>7213.626</v>
      </c>
      <c r="AK2777" s="18">
        <f t="shared" si="26"/>
        <v>7013.2475</v>
      </c>
      <c r="AL2777" s="18">
        <f t="shared" si="27"/>
        <v>6812.869</v>
      </c>
    </row>
    <row r="2778" ht="12.75" customHeight="1">
      <c r="A2778" s="1">
        <v>41340.0</v>
      </c>
      <c r="B2778" s="2">
        <v>820.33</v>
      </c>
      <c r="C2778" s="3">
        <v>7960.51</v>
      </c>
      <c r="D2778" s="2">
        <v>7938.0</v>
      </c>
      <c r="E2778" s="4"/>
      <c r="F2778" s="5">
        <f t="shared" si="1"/>
        <v>866.028</v>
      </c>
      <c r="G2778" s="6">
        <f t="shared" si="2"/>
        <v>1.024626465</v>
      </c>
      <c r="H2778" s="6">
        <f t="shared" si="3"/>
        <v>1.182994339</v>
      </c>
      <c r="I2778" s="5" t="b">
        <f t="shared" si="4"/>
        <v>0</v>
      </c>
      <c r="J2778" s="48">
        <f t="shared" si="5"/>
        <v>0</v>
      </c>
      <c r="K2778" s="4">
        <f t="shared" si="6"/>
        <v>-9</v>
      </c>
      <c r="L2778" s="7">
        <f t="shared" si="7"/>
        <v>-0.002827708275</v>
      </c>
      <c r="M2778" s="50" t="b">
        <f t="shared" si="8"/>
        <v>0</v>
      </c>
      <c r="N2778" s="50" t="b">
        <f t="shared" si="9"/>
        <v>0</v>
      </c>
      <c r="O2778" s="50">
        <f t="shared" si="10"/>
        <v>1</v>
      </c>
      <c r="P2778" s="4">
        <f t="shared" si="40"/>
        <v>413950</v>
      </c>
      <c r="Q2778" s="21">
        <f t="shared" si="31"/>
        <v>5</v>
      </c>
      <c r="V2778" s="52"/>
      <c r="W2778" s="53" t="str">
        <f t="shared" si="33"/>
        <v/>
      </c>
      <c r="AE2778" s="16"/>
      <c r="AF2778" s="17" t="str">
        <f t="shared" si="30"/>
        <v>#VALUE!</v>
      </c>
      <c r="AG2778" s="17" t="str">
        <f t="shared" si="22"/>
        <v>#N/A</v>
      </c>
      <c r="AH2778" s="17" t="str">
        <f t="shared" si="23"/>
        <v>#N/A</v>
      </c>
      <c r="AI2778" s="34">
        <f t="shared" si="24"/>
        <v>1</v>
      </c>
      <c r="AJ2778" s="18">
        <f t="shared" si="25"/>
        <v>7164.459</v>
      </c>
      <c r="AK2778" s="18">
        <f t="shared" si="26"/>
        <v>6965.44625</v>
      </c>
      <c r="AL2778" s="18">
        <f t="shared" si="27"/>
        <v>6766.4335</v>
      </c>
    </row>
    <row r="2779" ht="12.75" customHeight="1">
      <c r="A2779" s="1">
        <v>41339.0</v>
      </c>
      <c r="B2779" s="2">
        <v>944.87</v>
      </c>
      <c r="C2779" s="3">
        <v>7950.3</v>
      </c>
      <c r="D2779" s="2">
        <v>7947.0</v>
      </c>
      <c r="E2779" s="4"/>
      <c r="F2779" s="5">
        <f t="shared" si="1"/>
        <v>851.994</v>
      </c>
      <c r="G2779" s="6">
        <f t="shared" si="2"/>
        <v>1.024104514</v>
      </c>
      <c r="H2779" s="6">
        <f t="shared" si="3"/>
        <v>1.183065684</v>
      </c>
      <c r="I2779" s="5" t="b">
        <f t="shared" si="4"/>
        <v>0</v>
      </c>
      <c r="J2779" s="48">
        <f t="shared" si="5"/>
        <v>0</v>
      </c>
      <c r="K2779" s="4">
        <f t="shared" si="6"/>
        <v>34</v>
      </c>
      <c r="L2779" s="7">
        <f t="shared" si="7"/>
        <v>-0.0004150786763</v>
      </c>
      <c r="M2779" s="50" t="b">
        <f t="shared" si="8"/>
        <v>0</v>
      </c>
      <c r="N2779" s="50" t="b">
        <f t="shared" si="9"/>
        <v>0</v>
      </c>
      <c r="O2779" s="50">
        <f t="shared" si="10"/>
        <v>1</v>
      </c>
      <c r="P2779" s="4">
        <f t="shared" si="40"/>
        <v>416200</v>
      </c>
      <c r="Q2779" s="21">
        <f t="shared" si="31"/>
        <v>5</v>
      </c>
      <c r="V2779" s="52"/>
      <c r="W2779" s="53" t="str">
        <f t="shared" si="33"/>
        <v/>
      </c>
      <c r="AE2779" s="16"/>
      <c r="AF2779" s="17" t="str">
        <f t="shared" si="30"/>
        <v>#VALUE!</v>
      </c>
      <c r="AG2779" s="17" t="str">
        <f t="shared" si="22"/>
        <v>#N/A</v>
      </c>
      <c r="AH2779" s="17" t="str">
        <f t="shared" si="23"/>
        <v>#N/A</v>
      </c>
      <c r="AI2779" s="34">
        <f t="shared" si="24"/>
        <v>1</v>
      </c>
      <c r="AJ2779" s="18">
        <f t="shared" si="25"/>
        <v>7155.27</v>
      </c>
      <c r="AK2779" s="18">
        <f t="shared" si="26"/>
        <v>6956.5125</v>
      </c>
      <c r="AL2779" s="18">
        <f t="shared" si="27"/>
        <v>6757.755</v>
      </c>
    </row>
    <row r="2780" ht="12.75" customHeight="1">
      <c r="A2780" s="1">
        <v>41338.0</v>
      </c>
      <c r="B2780" s="2">
        <v>918.77</v>
      </c>
      <c r="C2780" s="3">
        <v>7932.71</v>
      </c>
      <c r="D2780" s="2">
        <v>7913.0</v>
      </c>
      <c r="E2780" s="4"/>
      <c r="F2780" s="5">
        <f t="shared" si="1"/>
        <v>801.104</v>
      </c>
      <c r="G2780" s="6">
        <f t="shared" si="2"/>
        <v>1.022651315</v>
      </c>
      <c r="H2780" s="6">
        <f t="shared" si="3"/>
        <v>1.143630898</v>
      </c>
      <c r="I2780" s="5" t="b">
        <f t="shared" si="4"/>
        <v>0</v>
      </c>
      <c r="J2780" s="48">
        <f t="shared" si="5"/>
        <v>0</v>
      </c>
      <c r="K2780" s="4">
        <f t="shared" si="6"/>
        <v>68</v>
      </c>
      <c r="L2780" s="7">
        <f t="shared" si="7"/>
        <v>-0.002484649004</v>
      </c>
      <c r="M2780" s="50" t="b">
        <f t="shared" si="8"/>
        <v>0</v>
      </c>
      <c r="N2780" s="50" t="b">
        <f t="shared" si="9"/>
        <v>0</v>
      </c>
      <c r="O2780" s="50">
        <f t="shared" si="10"/>
        <v>1</v>
      </c>
      <c r="P2780" s="4">
        <f t="shared" si="40"/>
        <v>407700</v>
      </c>
      <c r="Q2780" s="21">
        <f t="shared" si="31"/>
        <v>5</v>
      </c>
      <c r="V2780" s="52"/>
      <c r="W2780" s="53" t="str">
        <f t="shared" si="33"/>
        <v/>
      </c>
      <c r="AE2780" s="16"/>
      <c r="AF2780" s="17" t="str">
        <f t="shared" si="30"/>
        <v>#VALUE!</v>
      </c>
      <c r="AG2780" s="17" t="str">
        <f t="shared" si="22"/>
        <v>#N/A</v>
      </c>
      <c r="AH2780" s="17" t="str">
        <f t="shared" si="23"/>
        <v>#N/A</v>
      </c>
      <c r="AI2780" s="34">
        <f t="shared" si="24"/>
        <v>1</v>
      </c>
      <c r="AJ2780" s="18">
        <f t="shared" si="25"/>
        <v>7139.439</v>
      </c>
      <c r="AK2780" s="18">
        <f t="shared" si="26"/>
        <v>6941.12125</v>
      </c>
      <c r="AL2780" s="18">
        <f t="shared" si="27"/>
        <v>6742.8035</v>
      </c>
    </row>
    <row r="2781" ht="12.75" customHeight="1">
      <c r="A2781" s="1">
        <v>41337.0</v>
      </c>
      <c r="B2781" s="2">
        <v>840.22</v>
      </c>
      <c r="C2781" s="3">
        <v>7867.34</v>
      </c>
      <c r="D2781" s="2">
        <v>7845.0</v>
      </c>
      <c r="E2781" s="4"/>
      <c r="F2781" s="5">
        <f t="shared" si="1"/>
        <v>762.106</v>
      </c>
      <c r="G2781" s="6">
        <f t="shared" si="2"/>
        <v>1.015160162</v>
      </c>
      <c r="H2781" s="6">
        <f t="shared" si="3"/>
        <v>1.044160786</v>
      </c>
      <c r="I2781" s="5" t="b">
        <f t="shared" si="4"/>
        <v>0</v>
      </c>
      <c r="J2781" s="48">
        <f t="shared" si="5"/>
        <v>0</v>
      </c>
      <c r="K2781" s="4">
        <f t="shared" si="6"/>
        <v>-91</v>
      </c>
      <c r="L2781" s="7">
        <f t="shared" si="7"/>
        <v>-0.002839587459</v>
      </c>
      <c r="M2781" s="50" t="b">
        <f t="shared" si="8"/>
        <v>0</v>
      </c>
      <c r="N2781" s="50" t="b">
        <f t="shared" si="9"/>
        <v>0</v>
      </c>
      <c r="O2781" s="50">
        <f t="shared" si="10"/>
        <v>1</v>
      </c>
      <c r="P2781" s="4">
        <f t="shared" si="40"/>
        <v>390700</v>
      </c>
      <c r="Q2781" s="21">
        <f t="shared" si="31"/>
        <v>5</v>
      </c>
      <c r="V2781" s="52"/>
      <c r="W2781" s="53" t="str">
        <f t="shared" si="33"/>
        <v/>
      </c>
      <c r="AE2781" s="16"/>
      <c r="AF2781" s="17" t="str">
        <f t="shared" si="30"/>
        <v>#VALUE!</v>
      </c>
      <c r="AG2781" s="17" t="str">
        <f t="shared" si="22"/>
        <v>#N/A</v>
      </c>
      <c r="AH2781" s="17" t="str">
        <f t="shared" si="23"/>
        <v>#N/A</v>
      </c>
      <c r="AI2781" s="34">
        <f t="shared" si="24"/>
        <v>1</v>
      </c>
      <c r="AJ2781" s="18">
        <f t="shared" si="25"/>
        <v>7080.606</v>
      </c>
      <c r="AK2781" s="18">
        <f t="shared" si="26"/>
        <v>6883.9225</v>
      </c>
      <c r="AL2781" s="18">
        <f t="shared" si="27"/>
        <v>6687.239</v>
      </c>
    </row>
    <row r="2782" ht="12.75" customHeight="1">
      <c r="A2782" s="1">
        <v>41334.0</v>
      </c>
      <c r="B2782" s="2">
        <v>805.95</v>
      </c>
      <c r="C2782" s="3">
        <v>7964.63</v>
      </c>
      <c r="D2782" s="2">
        <v>7936.0</v>
      </c>
      <c r="E2782" s="4"/>
      <c r="F2782" s="5">
        <f t="shared" si="1"/>
        <v>701.516</v>
      </c>
      <c r="G2782" s="6">
        <f t="shared" si="2"/>
        <v>1.028670546</v>
      </c>
      <c r="H2782" s="6">
        <f t="shared" si="3"/>
        <v>1.004685499</v>
      </c>
      <c r="I2782" s="5" t="b">
        <f t="shared" si="4"/>
        <v>0</v>
      </c>
      <c r="J2782" s="48">
        <f t="shared" si="5"/>
        <v>0</v>
      </c>
      <c r="K2782" s="4">
        <f t="shared" si="6"/>
        <v>57</v>
      </c>
      <c r="L2782" s="7">
        <f t="shared" si="7"/>
        <v>-0.003594642815</v>
      </c>
      <c r="M2782" s="50" t="b">
        <f t="shared" si="8"/>
        <v>0</v>
      </c>
      <c r="N2782" s="50" t="b">
        <f t="shared" si="9"/>
        <v>0</v>
      </c>
      <c r="O2782" s="50">
        <f t="shared" si="10"/>
        <v>1</v>
      </c>
      <c r="P2782" s="4">
        <f t="shared" si="40"/>
        <v>413450</v>
      </c>
      <c r="Q2782" s="21">
        <f t="shared" si="31"/>
        <v>5</v>
      </c>
      <c r="V2782" s="52"/>
      <c r="W2782" s="53" t="str">
        <f t="shared" si="33"/>
        <v/>
      </c>
      <c r="AE2782" s="16"/>
      <c r="AF2782" s="17" t="str">
        <f t="shared" si="30"/>
        <v>#VALUE!</v>
      </c>
      <c r="AG2782" s="17" t="str">
        <f t="shared" si="22"/>
        <v>#N/A</v>
      </c>
      <c r="AH2782" s="17" t="str">
        <f t="shared" si="23"/>
        <v>#N/A</v>
      </c>
      <c r="AI2782" s="34">
        <f t="shared" si="24"/>
        <v>1</v>
      </c>
      <c r="AJ2782" s="18">
        <f t="shared" si="25"/>
        <v>7168.167</v>
      </c>
      <c r="AK2782" s="18">
        <f t="shared" si="26"/>
        <v>6969.05125</v>
      </c>
      <c r="AL2782" s="18">
        <f t="shared" si="27"/>
        <v>6769.9355</v>
      </c>
    </row>
    <row r="2783" ht="12.75" customHeight="1">
      <c r="A2783" s="1">
        <v>41332.0</v>
      </c>
      <c r="B2783" s="2">
        <v>750.16</v>
      </c>
      <c r="C2783" s="3">
        <v>7897.98</v>
      </c>
      <c r="D2783" s="2">
        <v>7879.0</v>
      </c>
      <c r="E2783" s="4"/>
      <c r="F2783" s="5">
        <f t="shared" si="1"/>
        <v>692.024</v>
      </c>
      <c r="G2783" s="6">
        <f t="shared" si="2"/>
        <v>1.02123721</v>
      </c>
      <c r="H2783" s="6">
        <f t="shared" si="3"/>
        <v>0.9472869789</v>
      </c>
      <c r="I2783" s="5" t="b">
        <f t="shared" si="4"/>
        <v>0</v>
      </c>
      <c r="J2783" s="48">
        <f t="shared" si="5"/>
        <v>0</v>
      </c>
      <c r="K2783" s="4">
        <f t="shared" si="6"/>
        <v>-6</v>
      </c>
      <c r="L2783" s="7">
        <f t="shared" si="7"/>
        <v>-0.002403146121</v>
      </c>
      <c r="M2783" s="50" t="b">
        <f t="shared" si="8"/>
        <v>0</v>
      </c>
      <c r="N2783" s="50" t="b">
        <f t="shared" si="9"/>
        <v>0</v>
      </c>
      <c r="O2783" s="50">
        <f t="shared" si="10"/>
        <v>1</v>
      </c>
      <c r="P2783" s="4">
        <f t="shared" si="40"/>
        <v>399200</v>
      </c>
      <c r="Q2783" s="21">
        <f t="shared" si="31"/>
        <v>5</v>
      </c>
      <c r="V2783" s="52"/>
      <c r="W2783" s="53" t="str">
        <f t="shared" si="33"/>
        <v/>
      </c>
      <c r="AE2783" s="16"/>
      <c r="AF2783" s="17" t="str">
        <f t="shared" si="30"/>
        <v>#VALUE!</v>
      </c>
      <c r="AG2783" s="17" t="str">
        <f t="shared" si="22"/>
        <v>#N/A</v>
      </c>
      <c r="AH2783" s="17" t="str">
        <f t="shared" si="23"/>
        <v>#N/A</v>
      </c>
      <c r="AI2783" s="34">
        <f t="shared" si="24"/>
        <v>1</v>
      </c>
      <c r="AJ2783" s="18">
        <f t="shared" si="25"/>
        <v>7108.182</v>
      </c>
      <c r="AK2783" s="18">
        <f t="shared" si="26"/>
        <v>6910.7325</v>
      </c>
      <c r="AL2783" s="18">
        <f t="shared" si="27"/>
        <v>6713.283</v>
      </c>
    </row>
    <row r="2784" ht="12.75" customHeight="1">
      <c r="A2784" s="1">
        <v>41331.0</v>
      </c>
      <c r="B2784" s="2">
        <v>690.42</v>
      </c>
      <c r="C2784" s="3">
        <v>7880.9</v>
      </c>
      <c r="D2784" s="2">
        <v>7885.0</v>
      </c>
      <c r="E2784" s="4"/>
      <c r="F2784" s="5">
        <f t="shared" si="1"/>
        <v>697.18</v>
      </c>
      <c r="G2784" s="6">
        <f t="shared" si="2"/>
        <v>1.020107258</v>
      </c>
      <c r="H2784" s="6">
        <f t="shared" si="3"/>
        <v>0.9676900392</v>
      </c>
      <c r="I2784" s="5" t="b">
        <f t="shared" si="4"/>
        <v>0</v>
      </c>
      <c r="J2784" s="48">
        <f t="shared" si="5"/>
        <v>0</v>
      </c>
      <c r="K2784" s="4">
        <f t="shared" si="6"/>
        <v>-56</v>
      </c>
      <c r="L2784" s="7">
        <f t="shared" si="7"/>
        <v>0.0005202451497</v>
      </c>
      <c r="M2784" s="50" t="b">
        <f t="shared" si="8"/>
        <v>0</v>
      </c>
      <c r="N2784" s="50" t="b">
        <f t="shared" si="9"/>
        <v>0</v>
      </c>
      <c r="O2784" s="50">
        <f t="shared" si="10"/>
        <v>-1</v>
      </c>
      <c r="P2784" s="4">
        <f t="shared" si="40"/>
        <v>397700</v>
      </c>
      <c r="Q2784" s="21">
        <f t="shared" si="31"/>
        <v>-5</v>
      </c>
      <c r="V2784" s="52"/>
      <c r="W2784" s="53" t="str">
        <f t="shared" si="33"/>
        <v/>
      </c>
      <c r="AE2784" s="16"/>
      <c r="AF2784" s="17" t="str">
        <f t="shared" si="30"/>
        <v>#VALUE!</v>
      </c>
      <c r="AG2784" s="17" t="str">
        <f t="shared" si="22"/>
        <v>#N/A</v>
      </c>
      <c r="AH2784" s="17" t="str">
        <f t="shared" si="23"/>
        <v>#N/A</v>
      </c>
      <c r="AI2784" s="34">
        <f t="shared" si="24"/>
        <v>1</v>
      </c>
      <c r="AJ2784" s="18">
        <f t="shared" si="25"/>
        <v>7092.81</v>
      </c>
      <c r="AK2784" s="18">
        <f t="shared" si="26"/>
        <v>6895.7875</v>
      </c>
      <c r="AL2784" s="18">
        <f t="shared" si="27"/>
        <v>6698.765</v>
      </c>
    </row>
    <row r="2785" ht="12.75" customHeight="1">
      <c r="A2785" s="1">
        <v>41330.0</v>
      </c>
      <c r="B2785" s="2">
        <v>723.78</v>
      </c>
      <c r="C2785" s="3">
        <v>7947.68</v>
      </c>
      <c r="D2785" s="2">
        <v>7941.0</v>
      </c>
      <c r="E2785" s="4"/>
      <c r="F2785" s="5">
        <f t="shared" si="1"/>
        <v>756.68</v>
      </c>
      <c r="G2785" s="6">
        <f t="shared" si="2"/>
        <v>1.029984272</v>
      </c>
      <c r="H2785" s="6">
        <f t="shared" si="3"/>
        <v>1.228202967</v>
      </c>
      <c r="I2785" s="5" t="b">
        <f t="shared" si="4"/>
        <v>0</v>
      </c>
      <c r="J2785" s="48">
        <f t="shared" si="5"/>
        <v>0</v>
      </c>
      <c r="K2785" s="4">
        <f t="shared" si="6"/>
        <v>-52</v>
      </c>
      <c r="L2785" s="7">
        <f t="shared" si="7"/>
        <v>-0.0008404968494</v>
      </c>
      <c r="M2785" s="50" t="b">
        <f t="shared" si="8"/>
        <v>0</v>
      </c>
      <c r="N2785" s="50" t="b">
        <f t="shared" si="9"/>
        <v>0</v>
      </c>
      <c r="O2785" s="50">
        <f t="shared" si="10"/>
        <v>-1</v>
      </c>
      <c r="P2785" s="4">
        <f t="shared" si="40"/>
        <v>383700</v>
      </c>
      <c r="Q2785" s="21">
        <f t="shared" si="31"/>
        <v>-5</v>
      </c>
      <c r="V2785" s="52"/>
      <c r="W2785" s="53" t="str">
        <f t="shared" si="33"/>
        <v/>
      </c>
      <c r="AE2785" s="16"/>
      <c r="AF2785" s="17" t="str">
        <f t="shared" si="30"/>
        <v>#VALUE!</v>
      </c>
      <c r="AG2785" s="17" t="str">
        <f t="shared" si="22"/>
        <v>#N/A</v>
      </c>
      <c r="AH2785" s="17" t="str">
        <f t="shared" si="23"/>
        <v>#N/A</v>
      </c>
      <c r="AI2785" s="34">
        <f t="shared" si="24"/>
        <v>1</v>
      </c>
      <c r="AJ2785" s="18">
        <f t="shared" si="25"/>
        <v>7152.912</v>
      </c>
      <c r="AK2785" s="18">
        <f t="shared" si="26"/>
        <v>6954.22</v>
      </c>
      <c r="AL2785" s="18">
        <f t="shared" si="27"/>
        <v>6755.528</v>
      </c>
    </row>
    <row r="2786" ht="12.75" customHeight="1">
      <c r="A2786" s="1">
        <v>41328.0</v>
      </c>
      <c r="B2786" s="2">
        <v>537.27</v>
      </c>
      <c r="C2786" s="3">
        <v>7986.89</v>
      </c>
      <c r="D2786" s="2">
        <v>7993.0</v>
      </c>
      <c r="E2786" s="4"/>
      <c r="F2786" s="5">
        <f t="shared" si="1"/>
        <v>772.096</v>
      </c>
      <c r="G2786" s="6">
        <f t="shared" si="2"/>
        <v>1.036951396</v>
      </c>
      <c r="H2786" s="6">
        <f t="shared" si="3"/>
        <v>1.234997771</v>
      </c>
      <c r="I2786" s="5" t="b">
        <f t="shared" si="4"/>
        <v>0</v>
      </c>
      <c r="J2786" s="48">
        <f t="shared" si="5"/>
        <v>0</v>
      </c>
      <c r="K2786" s="4">
        <f t="shared" si="6"/>
        <v>42</v>
      </c>
      <c r="L2786" s="7">
        <f t="shared" si="7"/>
        <v>0.0007650036497</v>
      </c>
      <c r="M2786" s="50" t="b">
        <f t="shared" si="8"/>
        <v>0</v>
      </c>
      <c r="N2786" s="50" t="b">
        <f t="shared" si="9"/>
        <v>0</v>
      </c>
      <c r="O2786" s="50">
        <f t="shared" si="10"/>
        <v>-1</v>
      </c>
      <c r="P2786" s="4">
        <f t="shared" si="40"/>
        <v>370700</v>
      </c>
      <c r="Q2786" s="21">
        <f t="shared" si="31"/>
        <v>-5</v>
      </c>
      <c r="V2786" s="52"/>
      <c r="W2786" s="53" t="str">
        <f t="shared" si="33"/>
        <v/>
      </c>
      <c r="AE2786" s="16"/>
      <c r="AF2786" s="17" t="str">
        <f t="shared" si="30"/>
        <v>#VALUE!</v>
      </c>
      <c r="AG2786" s="17" t="str">
        <f t="shared" si="22"/>
        <v>#N/A</v>
      </c>
      <c r="AH2786" s="17" t="str">
        <f t="shared" si="23"/>
        <v>#N/A</v>
      </c>
      <c r="AI2786" s="34">
        <f t="shared" si="24"/>
        <v>1</v>
      </c>
      <c r="AJ2786" s="18">
        <f t="shared" si="25"/>
        <v>7188.201</v>
      </c>
      <c r="AK2786" s="18">
        <f t="shared" si="26"/>
        <v>6988.52875</v>
      </c>
      <c r="AL2786" s="18">
        <f t="shared" si="27"/>
        <v>6788.8565</v>
      </c>
    </row>
    <row r="2787" ht="12.75" customHeight="1">
      <c r="A2787" s="1">
        <v>41327.0</v>
      </c>
      <c r="B2787" s="2">
        <v>758.49</v>
      </c>
      <c r="C2787" s="3">
        <v>7947.72</v>
      </c>
      <c r="D2787" s="2">
        <v>7951.0</v>
      </c>
      <c r="E2787" s="4"/>
      <c r="F2787" s="5">
        <f t="shared" si="1"/>
        <v>859.022</v>
      </c>
      <c r="G2787" s="6">
        <f t="shared" si="2"/>
        <v>1.033875757</v>
      </c>
      <c r="H2787" s="6">
        <f t="shared" si="3"/>
        <v>1.234538897</v>
      </c>
      <c r="I2787" s="5" t="b">
        <f t="shared" si="4"/>
        <v>0</v>
      </c>
      <c r="J2787" s="48">
        <f t="shared" si="5"/>
        <v>0</v>
      </c>
      <c r="K2787" s="4">
        <f t="shared" si="6"/>
        <v>2</v>
      </c>
      <c r="L2787" s="7">
        <f t="shared" si="7"/>
        <v>0.0004126969747</v>
      </c>
      <c r="M2787" s="50" t="b">
        <f t="shared" si="8"/>
        <v>0</v>
      </c>
      <c r="N2787" s="50" t="b">
        <f t="shared" si="9"/>
        <v>0</v>
      </c>
      <c r="O2787" s="50">
        <f t="shared" si="10"/>
        <v>-1</v>
      </c>
      <c r="P2787" s="4">
        <f t="shared" si="40"/>
        <v>381200</v>
      </c>
      <c r="Q2787" s="21">
        <f t="shared" si="31"/>
        <v>-5</v>
      </c>
      <c r="V2787" s="52"/>
      <c r="W2787" s="53" t="str">
        <f t="shared" si="33"/>
        <v/>
      </c>
      <c r="AE2787" s="16"/>
      <c r="AF2787" s="17" t="str">
        <f t="shared" si="30"/>
        <v>#VALUE!</v>
      </c>
      <c r="AG2787" s="17" t="str">
        <f t="shared" si="22"/>
        <v>#N/A</v>
      </c>
      <c r="AH2787" s="17" t="str">
        <f t="shared" si="23"/>
        <v>#N/A</v>
      </c>
      <c r="AI2787" s="34">
        <f t="shared" si="24"/>
        <v>1</v>
      </c>
      <c r="AJ2787" s="18">
        <f t="shared" si="25"/>
        <v>7152.948</v>
      </c>
      <c r="AK2787" s="18">
        <f t="shared" si="26"/>
        <v>6954.255</v>
      </c>
      <c r="AL2787" s="18">
        <f t="shared" si="27"/>
        <v>6755.562</v>
      </c>
    </row>
    <row r="2788" ht="12.75" customHeight="1">
      <c r="A2788" s="1">
        <v>41326.0</v>
      </c>
      <c r="B2788" s="2">
        <v>775.94</v>
      </c>
      <c r="C2788" s="3">
        <v>7957.46</v>
      </c>
      <c r="D2788" s="2">
        <v>7949.0</v>
      </c>
      <c r="E2788" s="4"/>
      <c r="F2788" s="5">
        <f t="shared" si="1"/>
        <v>894.302</v>
      </c>
      <c r="G2788" s="6">
        <f t="shared" si="2"/>
        <v>1.036945707</v>
      </c>
      <c r="H2788" s="6">
        <f t="shared" si="3"/>
        <v>1.240971453</v>
      </c>
      <c r="I2788" s="5" t="b">
        <f t="shared" si="4"/>
        <v>0</v>
      </c>
      <c r="J2788" s="48">
        <f t="shared" si="5"/>
        <v>0</v>
      </c>
      <c r="K2788" s="4">
        <f t="shared" si="6"/>
        <v>-74</v>
      </c>
      <c r="L2788" s="7">
        <f t="shared" si="7"/>
        <v>-0.001063153318</v>
      </c>
      <c r="M2788" s="50" t="b">
        <f t="shared" si="8"/>
        <v>0</v>
      </c>
      <c r="N2788" s="50" t="b">
        <f t="shared" si="9"/>
        <v>0</v>
      </c>
      <c r="O2788" s="50">
        <f t="shared" si="10"/>
        <v>1</v>
      </c>
      <c r="P2788" s="4">
        <f t="shared" si="40"/>
        <v>380700</v>
      </c>
      <c r="Q2788" s="21">
        <f t="shared" si="31"/>
        <v>5</v>
      </c>
      <c r="V2788" s="52"/>
      <c r="W2788" s="53" t="str">
        <f t="shared" si="33"/>
        <v/>
      </c>
      <c r="AE2788" s="16"/>
      <c r="AF2788" s="17" t="str">
        <f t="shared" si="30"/>
        <v>#VALUE!</v>
      </c>
      <c r="AG2788" s="17" t="str">
        <f t="shared" si="22"/>
        <v>#N/A</v>
      </c>
      <c r="AH2788" s="17" t="str">
        <f t="shared" si="23"/>
        <v>#N/A</v>
      </c>
      <c r="AI2788" s="34">
        <f t="shared" si="24"/>
        <v>1</v>
      </c>
      <c r="AJ2788" s="18">
        <f t="shared" si="25"/>
        <v>7161.714</v>
      </c>
      <c r="AK2788" s="18">
        <f t="shared" si="26"/>
        <v>6962.7775</v>
      </c>
      <c r="AL2788" s="18">
        <f t="shared" si="27"/>
        <v>6763.841</v>
      </c>
    </row>
    <row r="2789" ht="12.75" customHeight="1">
      <c r="A2789" s="1">
        <v>41325.0</v>
      </c>
      <c r="B2789" s="2">
        <v>987.92</v>
      </c>
      <c r="C2789" s="3">
        <v>8029.1</v>
      </c>
      <c r="D2789" s="2">
        <v>8023.0</v>
      </c>
      <c r="E2789" s="4"/>
      <c r="F2789" s="5">
        <f t="shared" si="1"/>
        <v>891.398</v>
      </c>
      <c r="G2789" s="6">
        <f t="shared" si="2"/>
        <v>1.048167065</v>
      </c>
      <c r="H2789" s="6">
        <f t="shared" si="3"/>
        <v>1.247371375</v>
      </c>
      <c r="I2789" s="5" t="b">
        <f t="shared" si="4"/>
        <v>0</v>
      </c>
      <c r="J2789" s="48">
        <f t="shared" si="5"/>
        <v>0</v>
      </c>
      <c r="K2789" s="4">
        <f t="shared" si="6"/>
        <v>64</v>
      </c>
      <c r="L2789" s="7">
        <f t="shared" si="7"/>
        <v>-0.0007597364586</v>
      </c>
      <c r="M2789" s="50" t="b">
        <f t="shared" si="8"/>
        <v>0</v>
      </c>
      <c r="N2789" s="50" t="b">
        <f t="shared" si="9"/>
        <v>0</v>
      </c>
      <c r="O2789" s="50">
        <f t="shared" si="10"/>
        <v>1</v>
      </c>
      <c r="P2789" s="4">
        <f t="shared" si="40"/>
        <v>399200</v>
      </c>
      <c r="Q2789" s="21">
        <f t="shared" si="31"/>
        <v>5</v>
      </c>
      <c r="V2789" s="52"/>
      <c r="W2789" s="53" t="str">
        <f t="shared" si="33"/>
        <v/>
      </c>
      <c r="AE2789" s="16"/>
      <c r="AF2789" s="17" t="str">
        <f t="shared" si="30"/>
        <v>#VALUE!</v>
      </c>
      <c r="AG2789" s="17" t="str">
        <f t="shared" si="22"/>
        <v>#N/A</v>
      </c>
      <c r="AH2789" s="17" t="str">
        <f t="shared" si="23"/>
        <v>#N/A</v>
      </c>
      <c r="AI2789" s="34">
        <f t="shared" si="24"/>
        <v>1</v>
      </c>
      <c r="AJ2789" s="18">
        <f t="shared" si="25"/>
        <v>7226.19</v>
      </c>
      <c r="AK2789" s="18">
        <f t="shared" si="26"/>
        <v>7025.4625</v>
      </c>
      <c r="AL2789" s="18">
        <f t="shared" si="27"/>
        <v>6824.735</v>
      </c>
    </row>
    <row r="2790" ht="12.75" customHeight="1">
      <c r="A2790" s="1">
        <v>41324.0</v>
      </c>
      <c r="B2790" s="2">
        <v>800.86</v>
      </c>
      <c r="C2790" s="3">
        <v>7960.88</v>
      </c>
      <c r="D2790" s="2">
        <v>7959.0</v>
      </c>
      <c r="E2790" s="4"/>
      <c r="F2790" s="5">
        <f t="shared" si="1"/>
        <v>872.996</v>
      </c>
      <c r="G2790" s="6">
        <f t="shared" si="2"/>
        <v>1.041298078</v>
      </c>
      <c r="H2790" s="6">
        <f t="shared" si="3"/>
        <v>1.235557983</v>
      </c>
      <c r="I2790" s="5" t="b">
        <f t="shared" si="4"/>
        <v>0</v>
      </c>
      <c r="J2790" s="48">
        <f t="shared" si="5"/>
        <v>0</v>
      </c>
      <c r="K2790" s="4">
        <f t="shared" si="6"/>
        <v>24</v>
      </c>
      <c r="L2790" s="7">
        <f t="shared" si="7"/>
        <v>-0.000236154797</v>
      </c>
      <c r="M2790" s="50" t="b">
        <f t="shared" si="8"/>
        <v>0</v>
      </c>
      <c r="N2790" s="50" t="b">
        <f t="shared" si="9"/>
        <v>0</v>
      </c>
      <c r="O2790" s="50">
        <f t="shared" si="10"/>
        <v>1</v>
      </c>
      <c r="P2790" s="4">
        <f t="shared" si="40"/>
        <v>383200</v>
      </c>
      <c r="Q2790" s="21">
        <f t="shared" si="31"/>
        <v>5</v>
      </c>
      <c r="V2790" s="52"/>
      <c r="W2790" s="53" t="str">
        <f t="shared" si="33"/>
        <v/>
      </c>
      <c r="AE2790" s="16"/>
      <c r="AF2790" s="17" t="str">
        <f t="shared" si="30"/>
        <v>#VALUE!</v>
      </c>
      <c r="AG2790" s="17" t="str">
        <f t="shared" si="22"/>
        <v>#N/A</v>
      </c>
      <c r="AH2790" s="17" t="str">
        <f t="shared" si="23"/>
        <v>#N/A</v>
      </c>
      <c r="AI2790" s="34">
        <f t="shared" si="24"/>
        <v>1</v>
      </c>
      <c r="AJ2790" s="18">
        <f t="shared" si="25"/>
        <v>7164.792</v>
      </c>
      <c r="AK2790" s="18">
        <f t="shared" si="26"/>
        <v>6965.77</v>
      </c>
      <c r="AL2790" s="18">
        <f t="shared" si="27"/>
        <v>6766.748</v>
      </c>
    </row>
    <row r="2791" ht="12.75" customHeight="1">
      <c r="A2791" s="1">
        <v>41323.0</v>
      </c>
      <c r="B2791" s="2">
        <v>971.9</v>
      </c>
      <c r="C2791" s="3">
        <v>7943.53</v>
      </c>
      <c r="D2791" s="2">
        <v>7935.0</v>
      </c>
      <c r="E2791" s="4"/>
      <c r="F2791" s="5">
        <f t="shared" si="1"/>
        <v>852.492</v>
      </c>
      <c r="G2791" s="6">
        <f t="shared" si="2"/>
        <v>1.040882657</v>
      </c>
      <c r="H2791" s="6">
        <f t="shared" si="3"/>
        <v>1.24142917</v>
      </c>
      <c r="I2791" s="5" t="b">
        <f t="shared" si="4"/>
        <v>0</v>
      </c>
      <c r="J2791" s="48">
        <f t="shared" si="5"/>
        <v>0</v>
      </c>
      <c r="K2791" s="4">
        <f t="shared" si="6"/>
        <v>35</v>
      </c>
      <c r="L2791" s="7">
        <f t="shared" si="7"/>
        <v>-0.001073829897</v>
      </c>
      <c r="M2791" s="50" t="b">
        <f t="shared" si="8"/>
        <v>0</v>
      </c>
      <c r="N2791" s="50" t="b">
        <f t="shared" si="9"/>
        <v>0</v>
      </c>
      <c r="O2791" s="50">
        <f t="shared" si="10"/>
        <v>1</v>
      </c>
      <c r="P2791" s="4">
        <f t="shared" si="40"/>
        <v>377200</v>
      </c>
      <c r="Q2791" s="21">
        <f t="shared" si="31"/>
        <v>5</v>
      </c>
      <c r="V2791" s="52"/>
      <c r="W2791" s="53" t="str">
        <f t="shared" si="33"/>
        <v/>
      </c>
      <c r="AE2791" s="16"/>
      <c r="AF2791" s="17" t="str">
        <f t="shared" si="30"/>
        <v>#VALUE!</v>
      </c>
      <c r="AG2791" s="17" t="str">
        <f t="shared" si="22"/>
        <v>#N/A</v>
      </c>
      <c r="AH2791" s="17" t="str">
        <f t="shared" si="23"/>
        <v>#N/A</v>
      </c>
      <c r="AI2791" s="34">
        <f t="shared" si="24"/>
        <v>1</v>
      </c>
      <c r="AJ2791" s="18">
        <f t="shared" si="25"/>
        <v>7149.177</v>
      </c>
      <c r="AK2791" s="18">
        <f t="shared" si="26"/>
        <v>6950.58875</v>
      </c>
      <c r="AL2791" s="18">
        <f t="shared" si="27"/>
        <v>6752.0005</v>
      </c>
    </row>
    <row r="2792" ht="12.75" customHeight="1">
      <c r="A2792" s="1">
        <v>41311.0</v>
      </c>
      <c r="B2792" s="2">
        <v>934.89</v>
      </c>
      <c r="C2792" s="3">
        <v>7906.65</v>
      </c>
      <c r="D2792" s="2">
        <v>7900.0</v>
      </c>
      <c r="E2792" s="4"/>
      <c r="F2792" s="5">
        <f t="shared" si="1"/>
        <v>812.37</v>
      </c>
      <c r="G2792" s="6">
        <f t="shared" si="2"/>
        <v>1.037826538</v>
      </c>
      <c r="H2792" s="6">
        <f t="shared" si="3"/>
        <v>1.203518808</v>
      </c>
      <c r="I2792" s="5" t="b">
        <f t="shared" si="4"/>
        <v>0</v>
      </c>
      <c r="J2792" s="48">
        <f t="shared" si="5"/>
        <v>0</v>
      </c>
      <c r="K2792" s="4">
        <f t="shared" si="6"/>
        <v>-5</v>
      </c>
      <c r="L2792" s="7">
        <f t="shared" si="7"/>
        <v>-0.0008410641675</v>
      </c>
      <c r="M2792" s="50" t="b">
        <f t="shared" si="8"/>
        <v>0</v>
      </c>
      <c r="N2792" s="50" t="b">
        <f t="shared" si="9"/>
        <v>0</v>
      </c>
      <c r="O2792" s="50">
        <f t="shared" si="10"/>
        <v>1</v>
      </c>
      <c r="P2792" s="4">
        <f t="shared" si="40"/>
        <v>368450</v>
      </c>
      <c r="Q2792" s="21">
        <f t="shared" si="31"/>
        <v>5</v>
      </c>
      <c r="V2792" s="52"/>
      <c r="W2792" s="53" t="str">
        <f t="shared" si="33"/>
        <v/>
      </c>
      <c r="AE2792" s="16"/>
      <c r="AF2792" s="17" t="str">
        <f t="shared" si="30"/>
        <v>#VALUE!</v>
      </c>
      <c r="AG2792" s="17" t="str">
        <f t="shared" si="22"/>
        <v>#N/A</v>
      </c>
      <c r="AH2792" s="17" t="str">
        <f t="shared" si="23"/>
        <v>#N/A</v>
      </c>
      <c r="AI2792" s="34">
        <f t="shared" si="24"/>
        <v>1</v>
      </c>
      <c r="AJ2792" s="18">
        <f t="shared" si="25"/>
        <v>7115.985</v>
      </c>
      <c r="AK2792" s="18">
        <f t="shared" si="26"/>
        <v>6918.31875</v>
      </c>
      <c r="AL2792" s="18">
        <f t="shared" si="27"/>
        <v>6720.6525</v>
      </c>
    </row>
    <row r="2793" ht="12.75" customHeight="1">
      <c r="A2793" s="1">
        <v>41310.0</v>
      </c>
      <c r="B2793" s="2">
        <v>761.42</v>
      </c>
      <c r="C2793" s="3">
        <v>7886.94</v>
      </c>
      <c r="D2793" s="2">
        <v>7905.0</v>
      </c>
      <c r="E2793" s="4"/>
      <c r="F2793" s="5">
        <f t="shared" si="1"/>
        <v>786.57</v>
      </c>
      <c r="G2793" s="6">
        <f t="shared" si="2"/>
        <v>1.036987574</v>
      </c>
      <c r="H2793" s="6">
        <f t="shared" si="3"/>
        <v>1.158285135</v>
      </c>
      <c r="I2793" s="5" t="b">
        <f t="shared" si="4"/>
        <v>0</v>
      </c>
      <c r="J2793" s="48">
        <f t="shared" si="5"/>
        <v>0</v>
      </c>
      <c r="K2793" s="4">
        <f t="shared" si="6"/>
        <v>-35</v>
      </c>
      <c r="L2793" s="7">
        <f t="shared" si="7"/>
        <v>0.002289861467</v>
      </c>
      <c r="M2793" s="50" t="b">
        <f t="shared" si="8"/>
        <v>0</v>
      </c>
      <c r="N2793" s="50" t="b">
        <f t="shared" si="9"/>
        <v>0</v>
      </c>
      <c r="O2793" s="50">
        <f t="shared" si="10"/>
        <v>-1</v>
      </c>
      <c r="P2793" s="4">
        <f t="shared" si="40"/>
        <v>367200</v>
      </c>
      <c r="Q2793" s="21">
        <f t="shared" si="31"/>
        <v>-5</v>
      </c>
      <c r="V2793" s="52"/>
      <c r="W2793" s="53" t="str">
        <f t="shared" si="33"/>
        <v/>
      </c>
      <c r="AE2793" s="16"/>
      <c r="AF2793" s="17" t="str">
        <f t="shared" si="30"/>
        <v>#VALUE!</v>
      </c>
      <c r="AG2793" s="17" t="str">
        <f t="shared" si="22"/>
        <v>#N/A</v>
      </c>
      <c r="AH2793" s="17" t="str">
        <f t="shared" si="23"/>
        <v>#N/A</v>
      </c>
      <c r="AI2793" s="34">
        <f t="shared" si="24"/>
        <v>1</v>
      </c>
      <c r="AJ2793" s="18">
        <f t="shared" si="25"/>
        <v>7098.246</v>
      </c>
      <c r="AK2793" s="18">
        <f t="shared" si="26"/>
        <v>6901.0725</v>
      </c>
      <c r="AL2793" s="18">
        <f t="shared" si="27"/>
        <v>6703.899</v>
      </c>
    </row>
    <row r="2794" ht="12.75" customHeight="1">
      <c r="A2794" s="1">
        <v>41309.0</v>
      </c>
      <c r="B2794" s="2">
        <v>895.91</v>
      </c>
      <c r="C2794" s="3">
        <v>7923.16</v>
      </c>
      <c r="D2794" s="2">
        <v>7940.0</v>
      </c>
      <c r="E2794" s="4"/>
      <c r="F2794" s="5">
        <f t="shared" si="1"/>
        <v>783.754</v>
      </c>
      <c r="G2794" s="6">
        <f t="shared" si="2"/>
        <v>1.043165276</v>
      </c>
      <c r="H2794" s="6">
        <f t="shared" si="3"/>
        <v>1.162437307</v>
      </c>
      <c r="I2794" s="5" t="b">
        <f t="shared" si="4"/>
        <v>0</v>
      </c>
      <c r="J2794" s="48">
        <f t="shared" si="5"/>
        <v>0</v>
      </c>
      <c r="K2794" s="4">
        <f t="shared" si="6"/>
        <v>82</v>
      </c>
      <c r="L2794" s="7">
        <f t="shared" si="7"/>
        <v>0.002125414607</v>
      </c>
      <c r="M2794" s="50" t="b">
        <f t="shared" si="8"/>
        <v>0</v>
      </c>
      <c r="N2794" s="50" t="b">
        <f t="shared" si="9"/>
        <v>0</v>
      </c>
      <c r="O2794" s="50">
        <f t="shared" si="10"/>
        <v>-1</v>
      </c>
      <c r="P2794" s="4">
        <f t="shared" si="40"/>
        <v>360200</v>
      </c>
      <c r="Q2794" s="21">
        <f t="shared" si="31"/>
        <v>-4</v>
      </c>
      <c r="V2794" s="52"/>
      <c r="W2794" s="53" t="str">
        <f t="shared" si="33"/>
        <v/>
      </c>
      <c r="AE2794" s="16"/>
      <c r="AF2794" s="17" t="str">
        <f t="shared" si="30"/>
        <v>#VALUE!</v>
      </c>
      <c r="AG2794" s="17" t="str">
        <f t="shared" si="22"/>
        <v>#N/A</v>
      </c>
      <c r="AH2794" s="17" t="str">
        <f t="shared" si="23"/>
        <v>#N/A</v>
      </c>
      <c r="AI2794" s="34">
        <f t="shared" si="24"/>
        <v>1</v>
      </c>
      <c r="AJ2794" s="18">
        <f t="shared" si="25"/>
        <v>7130.844</v>
      </c>
      <c r="AK2794" s="18">
        <f t="shared" si="26"/>
        <v>6932.765</v>
      </c>
      <c r="AL2794" s="18">
        <f t="shared" si="27"/>
        <v>6734.686</v>
      </c>
    </row>
    <row r="2795" ht="12.75" customHeight="1">
      <c r="A2795" s="1">
        <v>41306.0</v>
      </c>
      <c r="B2795" s="2">
        <v>698.34</v>
      </c>
      <c r="C2795" s="3">
        <v>7855.97</v>
      </c>
      <c r="D2795" s="2">
        <v>7858.0</v>
      </c>
      <c r="E2795" s="4"/>
      <c r="F2795" s="5">
        <f t="shared" si="1"/>
        <v>716.198</v>
      </c>
      <c r="G2795" s="6">
        <f t="shared" si="2"/>
        <v>1.035750743</v>
      </c>
      <c r="H2795" s="6">
        <f t="shared" si="3"/>
        <v>1.046984766</v>
      </c>
      <c r="I2795" s="5" t="b">
        <f t="shared" si="4"/>
        <v>0</v>
      </c>
      <c r="J2795" s="48">
        <f t="shared" si="5"/>
        <v>0</v>
      </c>
      <c r="K2795" s="4">
        <f t="shared" si="6"/>
        <v>10</v>
      </c>
      <c r="L2795" s="7">
        <f t="shared" si="7"/>
        <v>0.0002584022088</v>
      </c>
      <c r="M2795" s="50" t="b">
        <f t="shared" si="8"/>
        <v>0</v>
      </c>
      <c r="N2795" s="50" t="b">
        <f t="shared" si="9"/>
        <v>0</v>
      </c>
      <c r="O2795" s="50">
        <f t="shared" si="10"/>
        <v>-1</v>
      </c>
      <c r="P2795" s="4">
        <f t="shared" si="40"/>
        <v>380700</v>
      </c>
      <c r="Q2795" s="21">
        <f t="shared" si="31"/>
        <v>-5</v>
      </c>
      <c r="V2795" s="52"/>
      <c r="W2795" s="53" t="str">
        <f t="shared" si="33"/>
        <v/>
      </c>
      <c r="AE2795" s="16"/>
      <c r="AF2795" s="17" t="str">
        <f t="shared" si="30"/>
        <v>#VALUE!</v>
      </c>
      <c r="AG2795" s="17" t="str">
        <f t="shared" si="22"/>
        <v>#N/A</v>
      </c>
      <c r="AH2795" s="17" t="str">
        <f t="shared" si="23"/>
        <v>#N/A</v>
      </c>
      <c r="AI2795" s="34">
        <f t="shared" si="24"/>
        <v>1</v>
      </c>
      <c r="AJ2795" s="18">
        <f t="shared" si="25"/>
        <v>7070.373</v>
      </c>
      <c r="AK2795" s="18">
        <f t="shared" si="26"/>
        <v>6873.97375</v>
      </c>
      <c r="AL2795" s="18">
        <f t="shared" si="27"/>
        <v>6677.5745</v>
      </c>
    </row>
    <row r="2796" ht="12.75" customHeight="1">
      <c r="A2796" s="1">
        <v>41305.0</v>
      </c>
      <c r="B2796" s="2">
        <v>771.29</v>
      </c>
      <c r="C2796" s="3">
        <v>7850.02</v>
      </c>
      <c r="D2796" s="2">
        <v>7848.0</v>
      </c>
      <c r="E2796" s="4"/>
      <c r="F2796" s="5">
        <f t="shared" si="1"/>
        <v>712.098</v>
      </c>
      <c r="G2796" s="6">
        <f t="shared" si="2"/>
        <v>1.036363025</v>
      </c>
      <c r="H2796" s="6">
        <f t="shared" si="3"/>
        <v>1.047152552</v>
      </c>
      <c r="I2796" s="5" t="b">
        <f t="shared" si="4"/>
        <v>0</v>
      </c>
      <c r="J2796" s="48">
        <f t="shared" si="5"/>
        <v>0</v>
      </c>
      <c r="K2796" s="4">
        <f t="shared" si="6"/>
        <v>48</v>
      </c>
      <c r="L2796" s="7">
        <f t="shared" si="7"/>
        <v>-0.0002573241852</v>
      </c>
      <c r="M2796" s="50" t="b">
        <f t="shared" si="8"/>
        <v>0</v>
      </c>
      <c r="N2796" s="50" t="b">
        <f t="shared" si="9"/>
        <v>0</v>
      </c>
      <c r="O2796" s="50">
        <f t="shared" si="10"/>
        <v>-1</v>
      </c>
      <c r="P2796" s="4">
        <f t="shared" si="40"/>
        <v>383200</v>
      </c>
      <c r="Q2796" s="21">
        <f t="shared" si="31"/>
        <v>-5</v>
      </c>
      <c r="V2796" s="52"/>
      <c r="W2796" s="53" t="str">
        <f t="shared" si="33"/>
        <v/>
      </c>
      <c r="AE2796" s="16"/>
      <c r="AF2796" s="17" t="str">
        <f t="shared" si="30"/>
        <v>#VALUE!</v>
      </c>
      <c r="AG2796" s="17" t="str">
        <f t="shared" si="22"/>
        <v>#N/A</v>
      </c>
      <c r="AH2796" s="17" t="str">
        <f t="shared" si="23"/>
        <v>#N/A</v>
      </c>
      <c r="AI2796" s="34">
        <f t="shared" si="24"/>
        <v>1</v>
      </c>
      <c r="AJ2796" s="18">
        <f t="shared" si="25"/>
        <v>7065.018</v>
      </c>
      <c r="AK2796" s="18">
        <f t="shared" si="26"/>
        <v>6868.7675</v>
      </c>
      <c r="AL2796" s="18">
        <f t="shared" si="27"/>
        <v>6672.517</v>
      </c>
    </row>
    <row r="2797" ht="12.75" customHeight="1">
      <c r="A2797" s="1">
        <v>41304.0</v>
      </c>
      <c r="B2797" s="2">
        <v>805.89</v>
      </c>
      <c r="C2797" s="3">
        <v>7832.98</v>
      </c>
      <c r="D2797" s="2">
        <v>7800.0</v>
      </c>
      <c r="E2797" s="4"/>
      <c r="F2797" s="5">
        <f t="shared" si="1"/>
        <v>704.216</v>
      </c>
      <c r="G2797" s="6">
        <f t="shared" si="2"/>
        <v>1.035395672</v>
      </c>
      <c r="H2797" s="6">
        <f t="shared" si="3"/>
        <v>1.048467903</v>
      </c>
      <c r="I2797" s="5" t="b">
        <f t="shared" si="4"/>
        <v>0</v>
      </c>
      <c r="J2797" s="48">
        <f t="shared" si="5"/>
        <v>0</v>
      </c>
      <c r="K2797" s="4">
        <f t="shared" si="6"/>
        <v>-19</v>
      </c>
      <c r="L2797" s="7">
        <f t="shared" si="7"/>
        <v>-0.004210402682</v>
      </c>
      <c r="M2797" s="50" t="b">
        <f t="shared" si="8"/>
        <v>0</v>
      </c>
      <c r="N2797" s="50" t="b">
        <f t="shared" si="9"/>
        <v>0</v>
      </c>
      <c r="O2797" s="50">
        <f t="shared" si="10"/>
        <v>1</v>
      </c>
      <c r="P2797" s="4">
        <f t="shared" si="40"/>
        <v>371200</v>
      </c>
      <c r="Q2797" s="21">
        <f t="shared" si="31"/>
        <v>5</v>
      </c>
      <c r="V2797" s="52"/>
      <c r="W2797" s="53" t="str">
        <f t="shared" si="33"/>
        <v/>
      </c>
      <c r="AE2797" s="16"/>
      <c r="AF2797" s="17" t="str">
        <f t="shared" si="30"/>
        <v>#VALUE!</v>
      </c>
      <c r="AG2797" s="17" t="str">
        <f t="shared" si="22"/>
        <v>#N/A</v>
      </c>
      <c r="AH2797" s="17" t="str">
        <f t="shared" si="23"/>
        <v>#N/A</v>
      </c>
      <c r="AI2797" s="34">
        <f t="shared" si="24"/>
        <v>1</v>
      </c>
      <c r="AJ2797" s="18">
        <f t="shared" si="25"/>
        <v>7049.682</v>
      </c>
      <c r="AK2797" s="18">
        <f t="shared" si="26"/>
        <v>6853.8575</v>
      </c>
      <c r="AL2797" s="18">
        <f t="shared" si="27"/>
        <v>6658.033</v>
      </c>
    </row>
    <row r="2798" ht="12.75" customHeight="1">
      <c r="A2798" s="1">
        <v>41303.0</v>
      </c>
      <c r="B2798" s="2">
        <v>747.34</v>
      </c>
      <c r="C2798" s="3">
        <v>7802.0</v>
      </c>
      <c r="D2798" s="2">
        <v>7819.0</v>
      </c>
      <c r="E2798" s="4"/>
      <c r="F2798" s="5">
        <f t="shared" si="1"/>
        <v>668.404</v>
      </c>
      <c r="G2798" s="6">
        <f t="shared" si="2"/>
        <v>1.032657199</v>
      </c>
      <c r="H2798" s="6">
        <f t="shared" si="3"/>
        <v>0.977325339</v>
      </c>
      <c r="I2798" s="5" t="b">
        <f t="shared" si="4"/>
        <v>0</v>
      </c>
      <c r="J2798" s="48">
        <f t="shared" si="5"/>
        <v>0</v>
      </c>
      <c r="K2798" s="4">
        <f t="shared" si="6"/>
        <v>89</v>
      </c>
      <c r="L2798" s="7">
        <f t="shared" si="7"/>
        <v>0.00217892848</v>
      </c>
      <c r="M2798" s="50" t="b">
        <f t="shared" si="8"/>
        <v>0</v>
      </c>
      <c r="N2798" s="50" t="b">
        <f t="shared" si="9"/>
        <v>0</v>
      </c>
      <c r="O2798" s="50">
        <f t="shared" si="10"/>
        <v>-1</v>
      </c>
      <c r="P2798" s="4">
        <f t="shared" si="40"/>
        <v>366450</v>
      </c>
      <c r="Q2798" s="21">
        <f t="shared" si="31"/>
        <v>-5</v>
      </c>
      <c r="V2798" s="52"/>
      <c r="W2798" s="53" t="str">
        <f t="shared" si="33"/>
        <v/>
      </c>
      <c r="AE2798" s="16"/>
      <c r="AF2798" s="17" t="str">
        <f t="shared" si="30"/>
        <v>#VALUE!</v>
      </c>
      <c r="AG2798" s="17" t="str">
        <f t="shared" si="22"/>
        <v>#N/A</v>
      </c>
      <c r="AH2798" s="17" t="str">
        <f t="shared" si="23"/>
        <v>#N/A</v>
      </c>
      <c r="AI2798" s="34">
        <f t="shared" si="24"/>
        <v>1</v>
      </c>
      <c r="AJ2798" s="18">
        <f t="shared" si="25"/>
        <v>7021.8</v>
      </c>
      <c r="AK2798" s="18">
        <f t="shared" si="26"/>
        <v>6826.75</v>
      </c>
      <c r="AL2798" s="18">
        <f t="shared" si="27"/>
        <v>6631.7</v>
      </c>
    </row>
    <row r="2799" ht="12.75" customHeight="1">
      <c r="A2799" s="1">
        <v>41302.0</v>
      </c>
      <c r="B2799" s="2">
        <v>558.13</v>
      </c>
      <c r="C2799" s="3">
        <v>7714.67</v>
      </c>
      <c r="D2799" s="2">
        <v>7730.0</v>
      </c>
      <c r="E2799" s="4"/>
      <c r="F2799" s="5">
        <f t="shared" si="1"/>
        <v>637.448</v>
      </c>
      <c r="G2799" s="6">
        <f t="shared" si="2"/>
        <v>1.022489254</v>
      </c>
      <c r="H2799" s="6">
        <f t="shared" si="3"/>
        <v>0.9619264816</v>
      </c>
      <c r="I2799" s="5" t="b">
        <f t="shared" si="4"/>
        <v>0</v>
      </c>
      <c r="J2799" s="48">
        <f t="shared" si="5"/>
        <v>0</v>
      </c>
      <c r="K2799" s="4">
        <f t="shared" si="6"/>
        <v>81</v>
      </c>
      <c r="L2799" s="7">
        <f t="shared" si="7"/>
        <v>0.001987123234</v>
      </c>
      <c r="M2799" s="50" t="b">
        <f t="shared" si="8"/>
        <v>0</v>
      </c>
      <c r="N2799" s="50" t="b">
        <f t="shared" si="9"/>
        <v>0</v>
      </c>
      <c r="O2799" s="50">
        <f t="shared" si="10"/>
        <v>-1</v>
      </c>
      <c r="P2799" s="4">
        <f t="shared" si="40"/>
        <v>388700</v>
      </c>
      <c r="Q2799" s="21">
        <f t="shared" si="31"/>
        <v>-5</v>
      </c>
      <c r="V2799" s="52"/>
      <c r="W2799" s="53" t="str">
        <f t="shared" si="33"/>
        <v/>
      </c>
      <c r="AE2799" s="16"/>
      <c r="AF2799" s="17" t="str">
        <f t="shared" si="30"/>
        <v>#VALUE!</v>
      </c>
      <c r="AG2799" s="17" t="str">
        <f t="shared" si="22"/>
        <v>#N/A</v>
      </c>
      <c r="AH2799" s="17" t="str">
        <f t="shared" si="23"/>
        <v>#N/A</v>
      </c>
      <c r="AI2799" s="34">
        <f t="shared" si="24"/>
        <v>1</v>
      </c>
      <c r="AJ2799" s="18">
        <f t="shared" si="25"/>
        <v>6943.203</v>
      </c>
      <c r="AK2799" s="18">
        <f t="shared" si="26"/>
        <v>6750.33625</v>
      </c>
      <c r="AL2799" s="18">
        <f t="shared" si="27"/>
        <v>6557.4695</v>
      </c>
    </row>
    <row r="2800" ht="12.75" customHeight="1">
      <c r="A2800" s="1">
        <v>41299.0</v>
      </c>
      <c r="B2800" s="2">
        <v>677.84</v>
      </c>
      <c r="C2800" s="3">
        <v>7672.58</v>
      </c>
      <c r="D2800" s="2">
        <v>7649.0</v>
      </c>
      <c r="E2800" s="4"/>
      <c r="F2800" s="5">
        <f t="shared" si="1"/>
        <v>632.08</v>
      </c>
      <c r="G2800" s="6">
        <f t="shared" si="2"/>
        <v>1.018044577</v>
      </c>
      <c r="H2800" s="6">
        <f t="shared" si="3"/>
        <v>0.9578126881</v>
      </c>
      <c r="I2800" s="5" t="b">
        <f t="shared" si="4"/>
        <v>0</v>
      </c>
      <c r="J2800" s="48">
        <f t="shared" si="5"/>
        <v>0</v>
      </c>
      <c r="K2800" s="4">
        <f t="shared" si="6"/>
        <v>-33</v>
      </c>
      <c r="L2800" s="7">
        <f t="shared" si="7"/>
        <v>-0.003073281738</v>
      </c>
      <c r="M2800" s="50" t="b">
        <f t="shared" si="8"/>
        <v>0</v>
      </c>
      <c r="N2800" s="50" t="b">
        <f t="shared" si="9"/>
        <v>0</v>
      </c>
      <c r="O2800" s="50">
        <f t="shared" si="10"/>
        <v>1</v>
      </c>
      <c r="P2800" s="4">
        <f t="shared" si="40"/>
        <v>368450</v>
      </c>
      <c r="Q2800" s="21">
        <f t="shared" si="31"/>
        <v>5</v>
      </c>
      <c r="V2800" s="52"/>
      <c r="W2800" s="53" t="str">
        <f t="shared" si="33"/>
        <v/>
      </c>
      <c r="AE2800" s="16"/>
      <c r="AF2800" s="17" t="str">
        <f t="shared" si="30"/>
        <v>#VALUE!</v>
      </c>
      <c r="AG2800" s="17" t="str">
        <f t="shared" si="22"/>
        <v>#N/A</v>
      </c>
      <c r="AH2800" s="17" t="str">
        <f t="shared" si="23"/>
        <v>#N/A</v>
      </c>
      <c r="AI2800" s="34">
        <f t="shared" si="24"/>
        <v>1</v>
      </c>
      <c r="AJ2800" s="18">
        <f t="shared" si="25"/>
        <v>6905.322</v>
      </c>
      <c r="AK2800" s="18">
        <f t="shared" si="26"/>
        <v>6713.5075</v>
      </c>
      <c r="AL2800" s="18">
        <f t="shared" si="27"/>
        <v>6521.693</v>
      </c>
    </row>
    <row r="2801" ht="12.75" customHeight="1">
      <c r="A2801" s="1">
        <v>41298.0</v>
      </c>
      <c r="B2801" s="2">
        <v>731.88</v>
      </c>
      <c r="C2801" s="3">
        <v>7695.99</v>
      </c>
      <c r="D2801" s="2">
        <v>7682.0</v>
      </c>
      <c r="E2801" s="4"/>
      <c r="F2801" s="5">
        <f t="shared" si="1"/>
        <v>637.142</v>
      </c>
      <c r="G2801" s="6">
        <f t="shared" si="2"/>
        <v>1.022265134</v>
      </c>
      <c r="H2801" s="6">
        <f t="shared" si="3"/>
        <v>0.9567700839</v>
      </c>
      <c r="I2801" s="5" t="b">
        <f t="shared" si="4"/>
        <v>0</v>
      </c>
      <c r="J2801" s="48">
        <f t="shared" si="5"/>
        <v>0</v>
      </c>
      <c r="K2801" s="4">
        <f t="shared" si="6"/>
        <v>-41</v>
      </c>
      <c r="L2801" s="7">
        <f t="shared" si="7"/>
        <v>-0.001817829805</v>
      </c>
      <c r="M2801" s="50" t="b">
        <f t="shared" si="8"/>
        <v>0</v>
      </c>
      <c r="N2801" s="50" t="b">
        <f t="shared" si="9"/>
        <v>0</v>
      </c>
      <c r="O2801" s="50">
        <f t="shared" si="10"/>
        <v>1</v>
      </c>
      <c r="P2801" s="4">
        <f t="shared" si="40"/>
        <v>376700</v>
      </c>
      <c r="Q2801" s="21">
        <f t="shared" si="31"/>
        <v>5</v>
      </c>
      <c r="V2801" s="52"/>
      <c r="W2801" s="53" t="str">
        <f t="shared" si="33"/>
        <v/>
      </c>
      <c r="AE2801" s="16"/>
      <c r="AF2801" s="17" t="str">
        <f t="shared" si="30"/>
        <v>#VALUE!</v>
      </c>
      <c r="AG2801" s="17" t="str">
        <f t="shared" si="22"/>
        <v>#N/A</v>
      </c>
      <c r="AH2801" s="17" t="str">
        <f t="shared" si="23"/>
        <v>#N/A</v>
      </c>
      <c r="AI2801" s="34">
        <f t="shared" si="24"/>
        <v>1</v>
      </c>
      <c r="AJ2801" s="18">
        <f t="shared" si="25"/>
        <v>6926.391</v>
      </c>
      <c r="AK2801" s="18">
        <f t="shared" si="26"/>
        <v>6733.99125</v>
      </c>
      <c r="AL2801" s="18">
        <f t="shared" si="27"/>
        <v>6541.5915</v>
      </c>
    </row>
    <row r="2802" ht="12.75" customHeight="1">
      <c r="A2802" s="1">
        <v>41297.0</v>
      </c>
      <c r="B2802" s="2">
        <v>626.83</v>
      </c>
      <c r="C2802" s="3">
        <v>7744.18</v>
      </c>
      <c r="D2802" s="2">
        <v>7723.0</v>
      </c>
      <c r="E2802" s="4"/>
      <c r="F2802" s="5">
        <f t="shared" si="1"/>
        <v>679.38</v>
      </c>
      <c r="G2802" s="6">
        <f t="shared" si="2"/>
        <v>1.02987451</v>
      </c>
      <c r="H2802" s="6">
        <f t="shared" si="3"/>
        <v>1.233238744</v>
      </c>
      <c r="I2802" s="5" t="b">
        <f t="shared" si="4"/>
        <v>0</v>
      </c>
      <c r="J2802" s="48">
        <f t="shared" si="5"/>
        <v>0</v>
      </c>
      <c r="K2802" s="4">
        <f t="shared" si="6"/>
        <v>-28</v>
      </c>
      <c r="L2802" s="7">
        <f t="shared" si="7"/>
        <v>-0.00273495709</v>
      </c>
      <c r="M2802" s="50" t="b">
        <f t="shared" si="8"/>
        <v>0</v>
      </c>
      <c r="N2802" s="50" t="b">
        <f t="shared" si="9"/>
        <v>0</v>
      </c>
      <c r="O2802" s="50">
        <f t="shared" si="10"/>
        <v>1</v>
      </c>
      <c r="P2802" s="4">
        <f t="shared" si="40"/>
        <v>386950</v>
      </c>
      <c r="Q2802" s="21">
        <f t="shared" si="31"/>
        <v>5</v>
      </c>
      <c r="V2802" s="52"/>
      <c r="W2802" s="53" t="str">
        <f t="shared" si="33"/>
        <v/>
      </c>
      <c r="AE2802" s="16"/>
      <c r="AF2802" s="17" t="str">
        <f t="shared" si="30"/>
        <v>#VALUE!</v>
      </c>
      <c r="AG2802" s="17" t="str">
        <f t="shared" si="22"/>
        <v>#N/A</v>
      </c>
      <c r="AH2802" s="17" t="str">
        <f t="shared" si="23"/>
        <v>#N/A</v>
      </c>
      <c r="AI2802" s="34">
        <f t="shared" si="24"/>
        <v>1</v>
      </c>
      <c r="AJ2802" s="18">
        <f t="shared" si="25"/>
        <v>6969.762</v>
      </c>
      <c r="AK2802" s="18">
        <f t="shared" si="26"/>
        <v>6776.1575</v>
      </c>
      <c r="AL2802" s="18">
        <f t="shared" si="27"/>
        <v>6582.553</v>
      </c>
    </row>
    <row r="2803" ht="12.75" customHeight="1">
      <c r="A2803" s="1">
        <v>41296.0</v>
      </c>
      <c r="B2803" s="2">
        <v>592.56</v>
      </c>
      <c r="C2803" s="3">
        <v>7759.1</v>
      </c>
      <c r="D2803" s="2">
        <v>7751.0</v>
      </c>
      <c r="E2803" s="4"/>
      <c r="F2803" s="5">
        <f t="shared" si="1"/>
        <v>720.888</v>
      </c>
      <c r="G2803" s="6">
        <f t="shared" si="2"/>
        <v>1.033144666</v>
      </c>
      <c r="H2803" s="6">
        <f t="shared" si="3"/>
        <v>1.231790372</v>
      </c>
      <c r="I2803" s="5" t="b">
        <f t="shared" si="4"/>
        <v>0</v>
      </c>
      <c r="J2803" s="48">
        <f t="shared" si="5"/>
        <v>0</v>
      </c>
      <c r="K2803" s="4">
        <f t="shared" si="6"/>
        <v>48</v>
      </c>
      <c r="L2803" s="7">
        <f t="shared" si="7"/>
        <v>-0.001043935508</v>
      </c>
      <c r="M2803" s="50" t="b">
        <f t="shared" si="8"/>
        <v>0</v>
      </c>
      <c r="N2803" s="50" t="b">
        <f t="shared" si="9"/>
        <v>0</v>
      </c>
      <c r="O2803" s="50">
        <f t="shared" si="10"/>
        <v>1</v>
      </c>
      <c r="P2803" s="4">
        <f t="shared" si="40"/>
        <v>393950</v>
      </c>
      <c r="Q2803" s="21">
        <f t="shared" si="31"/>
        <v>5</v>
      </c>
      <c r="V2803" s="52"/>
      <c r="W2803" s="53" t="str">
        <f t="shared" si="33"/>
        <v/>
      </c>
      <c r="AE2803" s="16"/>
      <c r="AF2803" s="17" t="str">
        <f t="shared" si="30"/>
        <v>#VALUE!</v>
      </c>
      <c r="AG2803" s="17" t="str">
        <f t="shared" si="22"/>
        <v>#N/A</v>
      </c>
      <c r="AH2803" s="17" t="str">
        <f t="shared" si="23"/>
        <v>#N/A</v>
      </c>
      <c r="AI2803" s="34">
        <f t="shared" si="24"/>
        <v>1</v>
      </c>
      <c r="AJ2803" s="18">
        <f t="shared" si="25"/>
        <v>6983.19</v>
      </c>
      <c r="AK2803" s="18">
        <f t="shared" si="26"/>
        <v>6789.2125</v>
      </c>
      <c r="AL2803" s="18">
        <f t="shared" si="27"/>
        <v>6595.235</v>
      </c>
    </row>
    <row r="2804" ht="12.75" customHeight="1">
      <c r="A2804" s="1">
        <v>41295.0</v>
      </c>
      <c r="B2804" s="2">
        <v>531.29</v>
      </c>
      <c r="C2804" s="3">
        <v>7724.92</v>
      </c>
      <c r="D2804" s="2">
        <v>7703.0</v>
      </c>
      <c r="E2804" s="4"/>
      <c r="F2804" s="5">
        <f t="shared" si="1"/>
        <v>785.794</v>
      </c>
      <c r="G2804" s="6">
        <f t="shared" si="2"/>
        <v>1.030119289</v>
      </c>
      <c r="H2804" s="6">
        <f t="shared" si="3"/>
        <v>1.22878692</v>
      </c>
      <c r="I2804" s="5" t="b">
        <f t="shared" si="4"/>
        <v>0</v>
      </c>
      <c r="J2804" s="48">
        <f t="shared" si="5"/>
        <v>0</v>
      </c>
      <c r="K2804" s="4">
        <f t="shared" si="6"/>
        <v>-8</v>
      </c>
      <c r="L2804" s="7">
        <f t="shared" si="7"/>
        <v>-0.002837569839</v>
      </c>
      <c r="M2804" s="50" t="b">
        <f t="shared" si="8"/>
        <v>0</v>
      </c>
      <c r="N2804" s="50" t="b">
        <f t="shared" si="9"/>
        <v>0</v>
      </c>
      <c r="O2804" s="50">
        <f t="shared" si="10"/>
        <v>1</v>
      </c>
      <c r="P2804" s="4">
        <f t="shared" si="40"/>
        <v>381950</v>
      </c>
      <c r="Q2804" s="21">
        <f t="shared" si="31"/>
        <v>5</v>
      </c>
      <c r="V2804" s="52"/>
      <c r="W2804" s="53" t="str">
        <f t="shared" si="33"/>
        <v/>
      </c>
      <c r="AE2804" s="16"/>
      <c r="AF2804" s="17" t="str">
        <f t="shared" si="30"/>
        <v>#VALUE!</v>
      </c>
      <c r="AG2804" s="17" t="str">
        <f t="shared" si="22"/>
        <v>#N/A</v>
      </c>
      <c r="AH2804" s="17" t="str">
        <f t="shared" si="23"/>
        <v>#N/A</v>
      </c>
      <c r="AI2804" s="34">
        <f t="shared" si="24"/>
        <v>1</v>
      </c>
      <c r="AJ2804" s="18">
        <f t="shared" si="25"/>
        <v>6952.428</v>
      </c>
      <c r="AK2804" s="18">
        <f t="shared" si="26"/>
        <v>6759.305</v>
      </c>
      <c r="AL2804" s="18">
        <f t="shared" si="27"/>
        <v>6566.182</v>
      </c>
    </row>
    <row r="2805" ht="12.75" customHeight="1">
      <c r="A2805" s="1">
        <v>41292.0</v>
      </c>
      <c r="B2805" s="2">
        <v>703.15</v>
      </c>
      <c r="C2805" s="3">
        <v>7732.87</v>
      </c>
      <c r="D2805" s="2">
        <v>7711.0</v>
      </c>
      <c r="E2805" s="4"/>
      <c r="F2805" s="5">
        <f t="shared" si="1"/>
        <v>827.146</v>
      </c>
      <c r="G2805" s="6">
        <f t="shared" si="2"/>
        <v>1.032535335</v>
      </c>
      <c r="H2805" s="6">
        <f t="shared" si="3"/>
        <v>1.219111614</v>
      </c>
      <c r="I2805" s="5" t="b">
        <f t="shared" si="4"/>
        <v>0</v>
      </c>
      <c r="J2805" s="48">
        <f t="shared" si="5"/>
        <v>0</v>
      </c>
      <c r="K2805" s="4">
        <f t="shared" si="6"/>
        <v>99</v>
      </c>
      <c r="L2805" s="7">
        <f t="shared" si="7"/>
        <v>-0.002828186689</v>
      </c>
      <c r="M2805" s="50" t="b">
        <f t="shared" si="8"/>
        <v>0</v>
      </c>
      <c r="N2805" s="50" t="b">
        <f t="shared" si="9"/>
        <v>0</v>
      </c>
      <c r="O2805" s="50">
        <f t="shared" si="10"/>
        <v>1</v>
      </c>
      <c r="P2805" s="4">
        <f t="shared" si="40"/>
        <v>383950</v>
      </c>
      <c r="Q2805" s="21">
        <f t="shared" si="31"/>
        <v>5</v>
      </c>
      <c r="V2805" s="52"/>
      <c r="W2805" s="53" t="str">
        <f t="shared" si="33"/>
        <v/>
      </c>
      <c r="AE2805" s="16"/>
      <c r="AF2805" s="17" t="str">
        <f t="shared" si="30"/>
        <v>#VALUE!</v>
      </c>
      <c r="AG2805" s="17" t="str">
        <f t="shared" si="22"/>
        <v>#N/A</v>
      </c>
      <c r="AH2805" s="17" t="str">
        <f t="shared" si="23"/>
        <v>#N/A</v>
      </c>
      <c r="AI2805" s="34">
        <f t="shared" si="24"/>
        <v>1</v>
      </c>
      <c r="AJ2805" s="18">
        <f t="shared" si="25"/>
        <v>6959.583</v>
      </c>
      <c r="AK2805" s="18">
        <f t="shared" si="26"/>
        <v>6766.26125</v>
      </c>
      <c r="AL2805" s="18">
        <f t="shared" si="27"/>
        <v>6572.9395</v>
      </c>
    </row>
    <row r="2806" ht="12.75" customHeight="1">
      <c r="A2806" s="1">
        <v>41291.0</v>
      </c>
      <c r="B2806" s="2">
        <v>943.07</v>
      </c>
      <c r="C2806" s="3">
        <v>7616.64</v>
      </c>
      <c r="D2806" s="2">
        <v>7612.0</v>
      </c>
      <c r="E2806" s="4"/>
      <c r="F2806" s="5">
        <f t="shared" si="1"/>
        <v>838.672</v>
      </c>
      <c r="G2806" s="6">
        <f t="shared" si="2"/>
        <v>1.018082319</v>
      </c>
      <c r="H2806" s="6">
        <f t="shared" si="3"/>
        <v>1.221548432</v>
      </c>
      <c r="I2806" s="5" t="b">
        <f t="shared" si="4"/>
        <v>0</v>
      </c>
      <c r="J2806" s="48">
        <f t="shared" si="5"/>
        <v>0</v>
      </c>
      <c r="K2806" s="4">
        <f t="shared" si="6"/>
        <v>-105</v>
      </c>
      <c r="L2806" s="7">
        <f t="shared" si="7"/>
        <v>-0.0006091925048</v>
      </c>
      <c r="M2806" s="50" t="b">
        <f t="shared" si="8"/>
        <v>0</v>
      </c>
      <c r="N2806" s="50" t="b">
        <f t="shared" si="9"/>
        <v>0</v>
      </c>
      <c r="O2806" s="50">
        <f t="shared" si="10"/>
        <v>1</v>
      </c>
      <c r="P2806" s="4">
        <f t="shared" si="40"/>
        <v>359200</v>
      </c>
      <c r="Q2806" s="21">
        <f t="shared" si="31"/>
        <v>5</v>
      </c>
      <c r="V2806" s="52"/>
      <c r="W2806" s="53" t="str">
        <f t="shared" si="33"/>
        <v/>
      </c>
      <c r="AE2806" s="16"/>
      <c r="AF2806" s="17" t="str">
        <f t="shared" si="30"/>
        <v>#VALUE!</v>
      </c>
      <c r="AG2806" s="17" t="str">
        <f t="shared" si="22"/>
        <v>#N/A</v>
      </c>
      <c r="AH2806" s="17" t="str">
        <f t="shared" si="23"/>
        <v>#N/A</v>
      </c>
      <c r="AI2806" s="34">
        <f t="shared" si="24"/>
        <v>1</v>
      </c>
      <c r="AJ2806" s="18">
        <f t="shared" si="25"/>
        <v>6854.976</v>
      </c>
      <c r="AK2806" s="18">
        <f t="shared" si="26"/>
        <v>6664.56</v>
      </c>
      <c r="AL2806" s="18">
        <f t="shared" si="27"/>
        <v>6474.144</v>
      </c>
    </row>
    <row r="2807" ht="12.75" customHeight="1">
      <c r="A2807" s="1">
        <v>41290.0</v>
      </c>
      <c r="B2807" s="2">
        <v>834.37</v>
      </c>
      <c r="C2807" s="3">
        <v>7700.43</v>
      </c>
      <c r="D2807" s="2">
        <v>7717.0</v>
      </c>
      <c r="E2807" s="4"/>
      <c r="F2807" s="5">
        <f t="shared" si="1"/>
        <v>873.114</v>
      </c>
      <c r="G2807" s="6">
        <f t="shared" si="2"/>
        <v>1.029974554</v>
      </c>
      <c r="H2807" s="6">
        <f t="shared" si="3"/>
        <v>1.456221182</v>
      </c>
      <c r="I2807" s="5" t="b">
        <f t="shared" si="4"/>
        <v>0</v>
      </c>
      <c r="J2807" s="48">
        <f t="shared" si="5"/>
        <v>0</v>
      </c>
      <c r="K2807" s="4">
        <f t="shared" si="6"/>
        <v>-24</v>
      </c>
      <c r="L2807" s="7">
        <f t="shared" si="7"/>
        <v>0.002151827885</v>
      </c>
      <c r="M2807" s="50" t="b">
        <f t="shared" si="8"/>
        <v>0</v>
      </c>
      <c r="N2807" s="50" t="b">
        <f t="shared" si="9"/>
        <v>0</v>
      </c>
      <c r="O2807" s="50">
        <f t="shared" si="10"/>
        <v>-1</v>
      </c>
      <c r="P2807" s="4">
        <f t="shared" si="40"/>
        <v>338200</v>
      </c>
      <c r="Q2807" s="21">
        <f t="shared" si="31"/>
        <v>-4</v>
      </c>
      <c r="V2807" s="52"/>
      <c r="W2807" s="53" t="str">
        <f t="shared" si="33"/>
        <v/>
      </c>
      <c r="AE2807" s="16"/>
      <c r="AF2807" s="17" t="str">
        <f t="shared" si="30"/>
        <v>#VALUE!</v>
      </c>
      <c r="AG2807" s="17" t="str">
        <f t="shared" si="22"/>
        <v>#N/A</v>
      </c>
      <c r="AH2807" s="17" t="str">
        <f t="shared" si="23"/>
        <v>#N/A</v>
      </c>
      <c r="AI2807" s="34">
        <f t="shared" si="24"/>
        <v>1</v>
      </c>
      <c r="AJ2807" s="18">
        <f t="shared" si="25"/>
        <v>6930.387</v>
      </c>
      <c r="AK2807" s="18">
        <f t="shared" si="26"/>
        <v>6737.87625</v>
      </c>
      <c r="AL2807" s="18">
        <f t="shared" si="27"/>
        <v>6545.3655</v>
      </c>
    </row>
    <row r="2808" ht="12.75" customHeight="1">
      <c r="A2808" s="1">
        <v>41289.0</v>
      </c>
      <c r="B2808" s="2">
        <v>917.09</v>
      </c>
      <c r="C2808" s="3">
        <v>7765.02</v>
      </c>
      <c r="D2808" s="2">
        <v>7741.0</v>
      </c>
      <c r="E2808" s="4"/>
      <c r="F2808" s="5">
        <f t="shared" si="1"/>
        <v>872.936</v>
      </c>
      <c r="G2808" s="6">
        <f t="shared" si="2"/>
        <v>1.039454851</v>
      </c>
      <c r="H2808" s="6">
        <f t="shared" si="3"/>
        <v>1.468222929</v>
      </c>
      <c r="I2808" s="5" t="b">
        <f t="shared" si="4"/>
        <v>0</v>
      </c>
      <c r="J2808" s="48">
        <f t="shared" si="5"/>
        <v>0</v>
      </c>
      <c r="K2808" s="4">
        <f t="shared" si="6"/>
        <v>-86</v>
      </c>
      <c r="L2808" s="7">
        <f t="shared" si="7"/>
        <v>-0.003093359708</v>
      </c>
      <c r="M2808" s="50" t="b">
        <f t="shared" si="8"/>
        <v>0</v>
      </c>
      <c r="N2808" s="50" t="b">
        <f t="shared" si="9"/>
        <v>0</v>
      </c>
      <c r="O2808" s="50">
        <f t="shared" si="10"/>
        <v>1</v>
      </c>
      <c r="P2808" s="4">
        <f t="shared" si="40"/>
        <v>343000</v>
      </c>
      <c r="Q2808" s="21">
        <f t="shared" si="31"/>
        <v>4</v>
      </c>
      <c r="V2808" s="52"/>
      <c r="W2808" s="53" t="str">
        <f t="shared" si="33"/>
        <v/>
      </c>
      <c r="AE2808" s="16"/>
      <c r="AF2808" s="17" t="str">
        <f t="shared" si="30"/>
        <v>#VALUE!</v>
      </c>
      <c r="AG2808" s="17" t="str">
        <f t="shared" si="22"/>
        <v>#N/A</v>
      </c>
      <c r="AH2808" s="17" t="str">
        <f t="shared" si="23"/>
        <v>#N/A</v>
      </c>
      <c r="AI2808" s="34">
        <f t="shared" si="24"/>
        <v>1</v>
      </c>
      <c r="AJ2808" s="18">
        <f t="shared" si="25"/>
        <v>6988.518</v>
      </c>
      <c r="AK2808" s="18">
        <f t="shared" si="26"/>
        <v>6794.3925</v>
      </c>
      <c r="AL2808" s="18">
        <f t="shared" si="27"/>
        <v>6600.267</v>
      </c>
    </row>
    <row r="2809" ht="12.75" customHeight="1">
      <c r="A2809" s="1">
        <v>41288.0</v>
      </c>
      <c r="B2809" s="2">
        <v>738.05</v>
      </c>
      <c r="C2809" s="3">
        <v>7823.97</v>
      </c>
      <c r="D2809" s="2">
        <v>7827.0</v>
      </c>
      <c r="E2809" s="4"/>
      <c r="F2809" s="5">
        <f t="shared" si="1"/>
        <v>864.676</v>
      </c>
      <c r="G2809" s="6">
        <f t="shared" si="2"/>
        <v>1.04826286</v>
      </c>
      <c r="H2809" s="6">
        <f t="shared" si="3"/>
        <v>1.482084896</v>
      </c>
      <c r="I2809" s="5" t="b">
        <f t="shared" si="4"/>
        <v>0</v>
      </c>
      <c r="J2809" s="48">
        <f t="shared" si="5"/>
        <v>0</v>
      </c>
      <c r="K2809" s="4">
        <f t="shared" si="6"/>
        <v>28</v>
      </c>
      <c r="L2809" s="7">
        <f t="shared" si="7"/>
        <v>0.0003872714236</v>
      </c>
      <c r="M2809" s="50" t="b">
        <f t="shared" si="8"/>
        <v>0</v>
      </c>
      <c r="N2809" s="50" t="b">
        <f t="shared" si="9"/>
        <v>0</v>
      </c>
      <c r="O2809" s="50">
        <f t="shared" si="10"/>
        <v>-1</v>
      </c>
      <c r="P2809" s="4">
        <f t="shared" si="40"/>
        <v>325800</v>
      </c>
      <c r="Q2809" s="21">
        <f t="shared" si="31"/>
        <v>-4</v>
      </c>
      <c r="V2809" s="52"/>
      <c r="W2809" s="53" t="str">
        <f t="shared" si="33"/>
        <v/>
      </c>
      <c r="AE2809" s="16"/>
      <c r="AF2809" s="17" t="str">
        <f t="shared" si="30"/>
        <v>#VALUE!</v>
      </c>
      <c r="AG2809" s="17" t="str">
        <f t="shared" si="22"/>
        <v>#N/A</v>
      </c>
      <c r="AH2809" s="17" t="str">
        <f t="shared" si="23"/>
        <v>#N/A</v>
      </c>
      <c r="AI2809" s="34">
        <f t="shared" si="24"/>
        <v>1</v>
      </c>
      <c r="AJ2809" s="18">
        <f t="shared" si="25"/>
        <v>7041.573</v>
      </c>
      <c r="AK2809" s="18">
        <f t="shared" si="26"/>
        <v>6845.97375</v>
      </c>
      <c r="AL2809" s="18">
        <f t="shared" si="27"/>
        <v>6650.3745</v>
      </c>
    </row>
    <row r="2810" ht="12.75" customHeight="1">
      <c r="A2810" s="1">
        <v>41285.0</v>
      </c>
      <c r="B2810" s="2">
        <v>760.78</v>
      </c>
      <c r="C2810" s="3">
        <v>7819.15</v>
      </c>
      <c r="D2810" s="2">
        <v>7799.0</v>
      </c>
      <c r="E2810" s="4"/>
      <c r="F2810" s="5">
        <f t="shared" si="1"/>
        <v>891.948</v>
      </c>
      <c r="G2810" s="6">
        <f t="shared" si="2"/>
        <v>1.048589293</v>
      </c>
      <c r="H2810" s="6">
        <f t="shared" si="3"/>
        <v>1.487226069</v>
      </c>
      <c r="I2810" s="5" t="b">
        <f t="shared" si="4"/>
        <v>0</v>
      </c>
      <c r="J2810" s="48">
        <f t="shared" si="5"/>
        <v>0</v>
      </c>
      <c r="K2810" s="4">
        <f t="shared" si="6"/>
        <v>-37</v>
      </c>
      <c r="L2810" s="7">
        <f t="shared" si="7"/>
        <v>-0.002577006452</v>
      </c>
      <c r="M2810" s="50" t="b">
        <f t="shared" si="8"/>
        <v>0</v>
      </c>
      <c r="N2810" s="50" t="b">
        <f t="shared" si="9"/>
        <v>0</v>
      </c>
      <c r="O2810" s="50">
        <f t="shared" si="10"/>
        <v>1</v>
      </c>
      <c r="P2810" s="4">
        <f t="shared" si="40"/>
        <v>320200</v>
      </c>
      <c r="Q2810" s="21">
        <f t="shared" si="31"/>
        <v>4</v>
      </c>
      <c r="V2810" s="52"/>
      <c r="W2810" s="53" t="str">
        <f t="shared" si="33"/>
        <v/>
      </c>
      <c r="AE2810" s="16"/>
      <c r="AF2810" s="17" t="str">
        <f t="shared" si="30"/>
        <v>#VALUE!</v>
      </c>
      <c r="AG2810" s="17" t="str">
        <f t="shared" si="22"/>
        <v>#N/A</v>
      </c>
      <c r="AH2810" s="17" t="str">
        <f t="shared" si="23"/>
        <v>#N/A</v>
      </c>
      <c r="AI2810" s="34">
        <f t="shared" si="24"/>
        <v>1</v>
      </c>
      <c r="AJ2810" s="18">
        <f t="shared" si="25"/>
        <v>7037.235</v>
      </c>
      <c r="AK2810" s="18">
        <f t="shared" si="26"/>
        <v>6841.75625</v>
      </c>
      <c r="AL2810" s="18">
        <f t="shared" si="27"/>
        <v>6646.2775</v>
      </c>
    </row>
    <row r="2811" ht="12.75" customHeight="1">
      <c r="A2811" s="1">
        <v>41284.0</v>
      </c>
      <c r="B2811" s="2">
        <v>1115.28</v>
      </c>
      <c r="C2811" s="3">
        <v>7811.64</v>
      </c>
      <c r="D2811" s="2">
        <v>7836.0</v>
      </c>
      <c r="E2811" s="4"/>
      <c r="F2811" s="5">
        <f t="shared" si="1"/>
        <v>938.364</v>
      </c>
      <c r="G2811" s="6">
        <f t="shared" si="2"/>
        <v>1.048411078</v>
      </c>
      <c r="H2811" s="6">
        <f t="shared" si="3"/>
        <v>1.494963973</v>
      </c>
      <c r="I2811" s="5" t="b">
        <f t="shared" si="4"/>
        <v>0</v>
      </c>
      <c r="J2811" s="48">
        <f t="shared" si="5"/>
        <v>0</v>
      </c>
      <c r="K2811" s="4">
        <f t="shared" si="6"/>
        <v>96</v>
      </c>
      <c r="L2811" s="7">
        <f t="shared" si="7"/>
        <v>0.003118423276</v>
      </c>
      <c r="M2811" s="50" t="b">
        <f t="shared" si="8"/>
        <v>0</v>
      </c>
      <c r="N2811" s="50" t="b">
        <f t="shared" si="9"/>
        <v>0</v>
      </c>
      <c r="O2811" s="50">
        <f t="shared" si="10"/>
        <v>-1</v>
      </c>
      <c r="P2811" s="4">
        <f t="shared" si="40"/>
        <v>312800</v>
      </c>
      <c r="Q2811" s="21">
        <f t="shared" si="31"/>
        <v>-4</v>
      </c>
      <c r="V2811" s="52"/>
      <c r="W2811" s="53" t="str">
        <f t="shared" si="33"/>
        <v/>
      </c>
      <c r="AE2811" s="16"/>
      <c r="AF2811" s="17" t="str">
        <f t="shared" si="30"/>
        <v>#VALUE!</v>
      </c>
      <c r="AG2811" s="17" t="str">
        <f t="shared" si="22"/>
        <v>#N/A</v>
      </c>
      <c r="AH2811" s="17" t="str">
        <f t="shared" si="23"/>
        <v>#N/A</v>
      </c>
      <c r="AI2811" s="34">
        <f t="shared" si="24"/>
        <v>1</v>
      </c>
      <c r="AJ2811" s="18">
        <f t="shared" si="25"/>
        <v>7030.476</v>
      </c>
      <c r="AK2811" s="18">
        <f t="shared" si="26"/>
        <v>6835.185</v>
      </c>
      <c r="AL2811" s="18">
        <f t="shared" si="27"/>
        <v>6639.894</v>
      </c>
    </row>
    <row r="2812" ht="12.75" customHeight="1">
      <c r="A2812" s="1">
        <v>41283.0</v>
      </c>
      <c r="B2812" s="2">
        <v>833.48</v>
      </c>
      <c r="C2812" s="3">
        <v>7738.64</v>
      </c>
      <c r="D2812" s="2">
        <v>7740.0</v>
      </c>
      <c r="E2812" s="4"/>
      <c r="F2812" s="5">
        <f t="shared" si="1"/>
        <v>925.122</v>
      </c>
      <c r="G2812" s="6">
        <f t="shared" si="2"/>
        <v>1.039420992</v>
      </c>
      <c r="H2812" s="6">
        <f t="shared" si="3"/>
        <v>1.420204456</v>
      </c>
      <c r="I2812" s="5" t="b">
        <f t="shared" si="4"/>
        <v>0</v>
      </c>
      <c r="J2812" s="48">
        <f t="shared" si="5"/>
        <v>0</v>
      </c>
      <c r="K2812" s="4">
        <f t="shared" si="6"/>
        <v>35</v>
      </c>
      <c r="L2812" s="7">
        <f t="shared" si="7"/>
        <v>0.000175741474</v>
      </c>
      <c r="M2812" s="50" t="b">
        <f t="shared" si="8"/>
        <v>0</v>
      </c>
      <c r="N2812" s="50" t="b">
        <f t="shared" si="9"/>
        <v>0</v>
      </c>
      <c r="O2812" s="50">
        <f t="shared" si="10"/>
        <v>1</v>
      </c>
      <c r="P2812" s="4">
        <f t="shared" si="40"/>
        <v>293600</v>
      </c>
      <c r="Q2812" s="21">
        <f t="shared" si="31"/>
        <v>4</v>
      </c>
      <c r="V2812" s="52"/>
      <c r="W2812" s="53" t="str">
        <f t="shared" si="33"/>
        <v/>
      </c>
      <c r="AE2812" s="16"/>
      <c r="AF2812" s="17" t="str">
        <f t="shared" si="30"/>
        <v>#VALUE!</v>
      </c>
      <c r="AG2812" s="17" t="str">
        <f t="shared" si="22"/>
        <v>#N/A</v>
      </c>
      <c r="AH2812" s="17" t="str">
        <f t="shared" si="23"/>
        <v>#N/A</v>
      </c>
      <c r="AI2812" s="34">
        <f t="shared" si="24"/>
        <v>1</v>
      </c>
      <c r="AJ2812" s="18">
        <f t="shared" si="25"/>
        <v>6964.776</v>
      </c>
      <c r="AK2812" s="18">
        <f t="shared" si="26"/>
        <v>6771.31</v>
      </c>
      <c r="AL2812" s="18">
        <f t="shared" si="27"/>
        <v>6577.844</v>
      </c>
    </row>
    <row r="2813" ht="12.75" customHeight="1">
      <c r="A2813" s="1">
        <v>41282.0</v>
      </c>
      <c r="B2813" s="2">
        <v>875.79</v>
      </c>
      <c r="C2813" s="3">
        <v>7721.66</v>
      </c>
      <c r="D2813" s="2">
        <v>7705.0</v>
      </c>
      <c r="E2813" s="4"/>
      <c r="F2813" s="5">
        <f t="shared" si="1"/>
        <v>914.938</v>
      </c>
      <c r="G2813" s="6">
        <f t="shared" si="2"/>
        <v>1.037762027</v>
      </c>
      <c r="H2813" s="6">
        <f t="shared" si="3"/>
        <v>1.428240794</v>
      </c>
      <c r="I2813" s="5" t="b">
        <f t="shared" si="4"/>
        <v>0</v>
      </c>
      <c r="J2813" s="48">
        <f t="shared" si="5"/>
        <v>0</v>
      </c>
      <c r="K2813" s="4">
        <f t="shared" si="6"/>
        <v>-37</v>
      </c>
      <c r="L2813" s="7">
        <f t="shared" si="7"/>
        <v>-0.002157567155</v>
      </c>
      <c r="M2813" s="50" t="b">
        <f t="shared" si="8"/>
        <v>0</v>
      </c>
      <c r="N2813" s="50" t="b">
        <f t="shared" si="9"/>
        <v>0</v>
      </c>
      <c r="O2813" s="50">
        <f t="shared" si="10"/>
        <v>1</v>
      </c>
      <c r="P2813" s="4">
        <f t="shared" si="40"/>
        <v>286600</v>
      </c>
      <c r="Q2813" s="21">
        <f t="shared" si="31"/>
        <v>4</v>
      </c>
      <c r="V2813" s="52"/>
      <c r="W2813" s="53" t="str">
        <f t="shared" si="33"/>
        <v/>
      </c>
      <c r="AE2813" s="16"/>
      <c r="AF2813" s="17" t="str">
        <f t="shared" si="30"/>
        <v>#VALUE!</v>
      </c>
      <c r="AG2813" s="17" t="str">
        <f t="shared" si="22"/>
        <v>#N/A</v>
      </c>
      <c r="AH2813" s="17" t="str">
        <f t="shared" si="23"/>
        <v>#N/A</v>
      </c>
      <c r="AI2813" s="34">
        <f t="shared" si="24"/>
        <v>1</v>
      </c>
      <c r="AJ2813" s="18">
        <f t="shared" si="25"/>
        <v>6949.494</v>
      </c>
      <c r="AK2813" s="18">
        <f t="shared" si="26"/>
        <v>6756.4525</v>
      </c>
      <c r="AL2813" s="18">
        <f t="shared" si="27"/>
        <v>6563.411</v>
      </c>
    </row>
    <row r="2814" ht="12.75" customHeight="1">
      <c r="A2814" s="1">
        <v>41281.0</v>
      </c>
      <c r="B2814" s="2">
        <v>874.41</v>
      </c>
      <c r="C2814" s="3">
        <v>7755.09</v>
      </c>
      <c r="D2814" s="2">
        <v>7742.0</v>
      </c>
      <c r="E2814" s="4"/>
      <c r="F2814" s="5">
        <f t="shared" si="1"/>
        <v>880.894</v>
      </c>
      <c r="G2814" s="6">
        <f t="shared" si="2"/>
        <v>1.042962192</v>
      </c>
      <c r="H2814" s="6">
        <f t="shared" si="3"/>
        <v>1.441719724</v>
      </c>
      <c r="I2814" s="5" t="b">
        <f t="shared" si="4"/>
        <v>0</v>
      </c>
      <c r="J2814" s="48">
        <f t="shared" si="5"/>
        <v>0</v>
      </c>
      <c r="K2814" s="4">
        <f t="shared" si="6"/>
        <v>-32</v>
      </c>
      <c r="L2814" s="7">
        <f t="shared" si="7"/>
        <v>-0.001687923673</v>
      </c>
      <c r="M2814" s="50" t="b">
        <f t="shared" si="8"/>
        <v>0</v>
      </c>
      <c r="N2814" s="50" t="b">
        <f t="shared" si="9"/>
        <v>0</v>
      </c>
      <c r="O2814" s="50">
        <f t="shared" si="10"/>
        <v>1</v>
      </c>
      <c r="P2814" s="4">
        <f t="shared" si="40"/>
        <v>294000</v>
      </c>
      <c r="Q2814" s="21">
        <f t="shared" si="31"/>
        <v>4</v>
      </c>
      <c r="V2814" s="52"/>
      <c r="W2814" s="53" t="str">
        <f t="shared" si="33"/>
        <v/>
      </c>
      <c r="AE2814" s="16"/>
      <c r="AF2814" s="17" t="str">
        <f t="shared" si="30"/>
        <v>#VALUE!</v>
      </c>
      <c r="AG2814" s="17" t="str">
        <f t="shared" si="22"/>
        <v>#N/A</v>
      </c>
      <c r="AH2814" s="17" t="str">
        <f t="shared" si="23"/>
        <v>#N/A</v>
      </c>
      <c r="AI2814" s="34">
        <f t="shared" si="24"/>
        <v>1</v>
      </c>
      <c r="AJ2814" s="18">
        <f t="shared" si="25"/>
        <v>6979.581</v>
      </c>
      <c r="AK2814" s="18">
        <f t="shared" si="26"/>
        <v>6785.70375</v>
      </c>
      <c r="AL2814" s="18">
        <f t="shared" si="27"/>
        <v>6591.8265</v>
      </c>
    </row>
    <row r="2815" ht="12.75" customHeight="1">
      <c r="A2815" s="1">
        <v>41278.0</v>
      </c>
      <c r="B2815" s="2">
        <v>992.86</v>
      </c>
      <c r="C2815" s="3">
        <v>7805.99</v>
      </c>
      <c r="D2815" s="2">
        <v>7774.0</v>
      </c>
      <c r="E2815" s="4"/>
      <c r="F2815" s="5">
        <f t="shared" si="1"/>
        <v>845.798</v>
      </c>
      <c r="G2815" s="6">
        <f t="shared" si="2"/>
        <v>1.050556539</v>
      </c>
      <c r="H2815" s="6">
        <f t="shared" si="3"/>
        <v>1.448730914</v>
      </c>
      <c r="I2815" s="5" t="b">
        <f t="shared" si="4"/>
        <v>0</v>
      </c>
      <c r="J2815" s="48">
        <f t="shared" si="5"/>
        <v>0</v>
      </c>
      <c r="K2815" s="4">
        <f t="shared" si="6"/>
        <v>-49</v>
      </c>
      <c r="L2815" s="7">
        <f t="shared" si="7"/>
        <v>-0.004098134894</v>
      </c>
      <c r="M2815" s="50" t="b">
        <f t="shared" si="8"/>
        <v>0</v>
      </c>
      <c r="N2815" s="50" t="b">
        <f t="shared" si="9"/>
        <v>0</v>
      </c>
      <c r="O2815" s="50">
        <f t="shared" si="10"/>
        <v>1</v>
      </c>
      <c r="P2815" s="4">
        <f t="shared" si="40"/>
        <v>300400</v>
      </c>
      <c r="Q2815" s="21">
        <f t="shared" si="31"/>
        <v>4</v>
      </c>
      <c r="V2815" s="52"/>
      <c r="W2815" s="53" t="str">
        <f t="shared" si="33"/>
        <v/>
      </c>
      <c r="AE2815" s="16"/>
      <c r="AF2815" s="17" t="str">
        <f t="shared" si="30"/>
        <v>#VALUE!</v>
      </c>
      <c r="AG2815" s="17" t="str">
        <f t="shared" si="22"/>
        <v>#N/A</v>
      </c>
      <c r="AH2815" s="17" t="str">
        <f t="shared" si="23"/>
        <v>#N/A</v>
      </c>
      <c r="AI2815" s="34">
        <f t="shared" si="24"/>
        <v>1</v>
      </c>
      <c r="AJ2815" s="18">
        <f t="shared" si="25"/>
        <v>7025.391</v>
      </c>
      <c r="AK2815" s="18">
        <f t="shared" si="26"/>
        <v>6830.24125</v>
      </c>
      <c r="AL2815" s="18">
        <f t="shared" si="27"/>
        <v>6635.0915</v>
      </c>
    </row>
    <row r="2816" ht="12.75" customHeight="1">
      <c r="A2816" s="1">
        <v>41277.0</v>
      </c>
      <c r="B2816" s="2">
        <v>1049.07</v>
      </c>
      <c r="C2816" s="3">
        <v>7836.84</v>
      </c>
      <c r="D2816" s="2">
        <v>7823.0</v>
      </c>
      <c r="E2816" s="4"/>
      <c r="F2816" s="5">
        <f t="shared" si="1"/>
        <v>761.202</v>
      </c>
      <c r="G2816" s="6">
        <f t="shared" si="2"/>
        <v>1.055547225</v>
      </c>
      <c r="H2816" s="6">
        <f t="shared" si="3"/>
        <v>1.454588059</v>
      </c>
      <c r="I2816" s="5" t="b">
        <f t="shared" si="4"/>
        <v>0</v>
      </c>
      <c r="J2816" s="48">
        <f t="shared" si="5"/>
        <v>0</v>
      </c>
      <c r="K2816" s="4">
        <f t="shared" si="6"/>
        <v>51</v>
      </c>
      <c r="L2816" s="7">
        <f t="shared" si="7"/>
        <v>-0.001766017936</v>
      </c>
      <c r="M2816" s="50" t="b">
        <f t="shared" si="8"/>
        <v>0</v>
      </c>
      <c r="N2816" s="50" t="b">
        <f t="shared" si="9"/>
        <v>0</v>
      </c>
      <c r="O2816" s="50">
        <f t="shared" si="10"/>
        <v>1</v>
      </c>
      <c r="P2816" s="4">
        <f t="shared" si="40"/>
        <v>310200</v>
      </c>
      <c r="Q2816" s="21">
        <f t="shared" si="31"/>
        <v>4</v>
      </c>
      <c r="V2816" s="52"/>
      <c r="W2816" s="53" t="str">
        <f t="shared" si="33"/>
        <v/>
      </c>
      <c r="AE2816" s="16"/>
      <c r="AF2816" s="17" t="str">
        <f t="shared" si="30"/>
        <v>#VALUE!</v>
      </c>
      <c r="AG2816" s="17" t="str">
        <f t="shared" si="22"/>
        <v>#N/A</v>
      </c>
      <c r="AH2816" s="17" t="str">
        <f t="shared" si="23"/>
        <v>#N/A</v>
      </c>
      <c r="AI2816" s="34">
        <f t="shared" si="24"/>
        <v>1</v>
      </c>
      <c r="AJ2816" s="18">
        <f t="shared" si="25"/>
        <v>7053.156</v>
      </c>
      <c r="AK2816" s="18">
        <f t="shared" si="26"/>
        <v>6857.235</v>
      </c>
      <c r="AL2816" s="18">
        <f t="shared" si="27"/>
        <v>6661.314</v>
      </c>
    </row>
    <row r="2817" ht="12.75" customHeight="1">
      <c r="A2817" s="1">
        <v>41276.0</v>
      </c>
      <c r="B2817" s="2">
        <v>782.56</v>
      </c>
      <c r="C2817" s="3">
        <v>7779.22</v>
      </c>
      <c r="D2817" s="2">
        <v>7772.0</v>
      </c>
      <c r="E2817" s="4"/>
      <c r="F2817" s="5">
        <f t="shared" si="1"/>
        <v>664.658</v>
      </c>
      <c r="G2817" s="6">
        <f t="shared" si="2"/>
        <v>1.048362548</v>
      </c>
      <c r="H2817" s="6">
        <f t="shared" si="3"/>
        <v>1.091126349</v>
      </c>
      <c r="I2817" s="5" t="b">
        <f t="shared" si="4"/>
        <v>0</v>
      </c>
      <c r="J2817" s="48">
        <f t="shared" si="5"/>
        <v>0</v>
      </c>
      <c r="K2817" s="4">
        <f t="shared" si="6"/>
        <v>97</v>
      </c>
      <c r="L2817" s="7">
        <f t="shared" si="7"/>
        <v>-0.0009281136155</v>
      </c>
      <c r="M2817" s="50" t="b">
        <f t="shared" si="8"/>
        <v>0</v>
      </c>
      <c r="N2817" s="50" t="b">
        <f t="shared" si="9"/>
        <v>0</v>
      </c>
      <c r="O2817" s="50">
        <f t="shared" si="10"/>
        <v>1</v>
      </c>
      <c r="P2817" s="105">
        <v>300000.0</v>
      </c>
      <c r="Q2817" s="21">
        <f t="shared" si="31"/>
        <v>4</v>
      </c>
      <c r="V2817" s="52"/>
      <c r="W2817" s="53" t="str">
        <f t="shared" si="33"/>
        <v/>
      </c>
      <c r="AE2817" s="16"/>
      <c r="AF2817" s="17" t="str">
        <f t="shared" si="30"/>
        <v>#VALUE!</v>
      </c>
      <c r="AG2817" s="17" t="str">
        <f t="shared" si="22"/>
        <v>#N/A</v>
      </c>
      <c r="AH2817" s="17" t="str">
        <f t="shared" si="23"/>
        <v>#N/A</v>
      </c>
      <c r="AI2817" s="34">
        <f t="shared" si="24"/>
        <v>1</v>
      </c>
      <c r="AJ2817" s="18">
        <f t="shared" si="25"/>
        <v>7001.298</v>
      </c>
      <c r="AK2817" s="18">
        <f t="shared" si="26"/>
        <v>6806.8175</v>
      </c>
      <c r="AL2817" s="18">
        <f t="shared" si="27"/>
        <v>6612.337</v>
      </c>
    </row>
    <row r="2818" ht="12.75" customHeight="1">
      <c r="A2818" s="1">
        <v>41271.0</v>
      </c>
      <c r="B2818" s="2">
        <v>705.57</v>
      </c>
      <c r="C2818" s="3">
        <v>7699.5</v>
      </c>
      <c r="D2818" s="2">
        <v>7675.0</v>
      </c>
      <c r="E2818" s="4"/>
      <c r="F2818" s="5">
        <f t="shared" si="1"/>
        <v>605.182</v>
      </c>
      <c r="G2818" s="6">
        <f t="shared" si="2"/>
        <v>1.037999915</v>
      </c>
      <c r="H2818" s="6">
        <f t="shared" si="3"/>
        <v>0.9870845353</v>
      </c>
      <c r="I2818" s="5" t="b">
        <f t="shared" si="4"/>
        <v>0</v>
      </c>
      <c r="J2818" s="48">
        <f t="shared" si="5"/>
        <v>0</v>
      </c>
      <c r="K2818" s="4">
        <f t="shared" si="6"/>
        <v>46</v>
      </c>
      <c r="L2818" s="7">
        <f t="shared" si="7"/>
        <v>-0.003182024807</v>
      </c>
      <c r="M2818" s="50" t="b">
        <f t="shared" si="8"/>
        <v>0</v>
      </c>
      <c r="N2818" s="50" t="b">
        <f t="shared" si="9"/>
        <v>0</v>
      </c>
      <c r="O2818" s="50">
        <f t="shared" si="10"/>
        <v>1</v>
      </c>
      <c r="P2818" s="4">
        <f t="shared" ref="P2818:P3066" si="41">P2819+K2818*Q2819*$P$2</f>
        <v>146450</v>
      </c>
      <c r="Q2818" s="21">
        <f t="shared" si="31"/>
        <v>2</v>
      </c>
      <c r="V2818" s="52"/>
      <c r="W2818" s="53" t="str">
        <f t="shared" si="33"/>
        <v/>
      </c>
      <c r="AE2818" s="16"/>
      <c r="AF2818" s="17" t="str">
        <f t="shared" si="30"/>
        <v>#VALUE!</v>
      </c>
      <c r="AG2818" s="17" t="str">
        <f t="shared" si="22"/>
        <v>#N/A</v>
      </c>
      <c r="AH2818" s="17" t="str">
        <f t="shared" si="23"/>
        <v>#N/A</v>
      </c>
      <c r="AI2818" s="34">
        <f t="shared" si="24"/>
        <v>1</v>
      </c>
      <c r="AJ2818" s="18">
        <f t="shared" si="25"/>
        <v>6929.55</v>
      </c>
      <c r="AK2818" s="18">
        <f t="shared" si="26"/>
        <v>6737.0625</v>
      </c>
      <c r="AL2818" s="18">
        <f t="shared" si="27"/>
        <v>6544.575</v>
      </c>
    </row>
    <row r="2819" ht="12.75" customHeight="1">
      <c r="A2819" s="1">
        <v>41270.0</v>
      </c>
      <c r="B2819" s="2">
        <v>698.93</v>
      </c>
      <c r="C2819" s="3">
        <v>7648.41</v>
      </c>
      <c r="D2819" s="2">
        <v>7629.0</v>
      </c>
      <c r="E2819" s="4"/>
      <c r="F2819" s="5">
        <f t="shared" si="1"/>
        <v>545.102</v>
      </c>
      <c r="G2819" s="6">
        <f t="shared" si="2"/>
        <v>1.031132775</v>
      </c>
      <c r="H2819" s="6">
        <f t="shared" si="3"/>
        <v>0.9775292606</v>
      </c>
      <c r="I2819" s="5" t="b">
        <f t="shared" si="4"/>
        <v>0</v>
      </c>
      <c r="J2819" s="48">
        <f t="shared" si="5"/>
        <v>0</v>
      </c>
      <c r="K2819" s="4">
        <f t="shared" si="6"/>
        <v>-5</v>
      </c>
      <c r="L2819" s="7">
        <f t="shared" si="7"/>
        <v>-0.002537782363</v>
      </c>
      <c r="M2819" s="50" t="b">
        <f t="shared" si="8"/>
        <v>0</v>
      </c>
      <c r="N2819" s="50" t="b">
        <f t="shared" si="9"/>
        <v>0</v>
      </c>
      <c r="O2819" s="50">
        <f t="shared" si="10"/>
        <v>1</v>
      </c>
      <c r="P2819" s="4">
        <f t="shared" si="41"/>
        <v>141850</v>
      </c>
      <c r="Q2819" s="21">
        <f t="shared" si="31"/>
        <v>2</v>
      </c>
      <c r="V2819" s="52"/>
      <c r="W2819" s="53" t="str">
        <f t="shared" si="33"/>
        <v/>
      </c>
      <c r="AE2819" s="16"/>
      <c r="AF2819" s="17" t="str">
        <f t="shared" si="30"/>
        <v>#VALUE!</v>
      </c>
      <c r="AG2819" s="17" t="str">
        <f t="shared" si="22"/>
        <v>#N/A</v>
      </c>
      <c r="AH2819" s="17" t="str">
        <f t="shared" si="23"/>
        <v>#N/A</v>
      </c>
      <c r="AI2819" s="34">
        <f t="shared" si="24"/>
        <v>1</v>
      </c>
      <c r="AJ2819" s="18">
        <f t="shared" si="25"/>
        <v>6883.569</v>
      </c>
      <c r="AK2819" s="18">
        <f t="shared" si="26"/>
        <v>6692.35875</v>
      </c>
      <c r="AL2819" s="18">
        <f t="shared" si="27"/>
        <v>6501.1485</v>
      </c>
    </row>
    <row r="2820" ht="12.75" customHeight="1">
      <c r="A2820" s="1">
        <v>41269.0</v>
      </c>
      <c r="B2820" s="2">
        <v>569.88</v>
      </c>
      <c r="C2820" s="3">
        <v>7634.19</v>
      </c>
      <c r="D2820" s="2">
        <v>7634.0</v>
      </c>
      <c r="E2820" s="4"/>
      <c r="F2820" s="5">
        <f t="shared" si="1"/>
        <v>563.836</v>
      </c>
      <c r="G2820" s="6">
        <f t="shared" si="2"/>
        <v>1.029137222</v>
      </c>
      <c r="H2820" s="6">
        <f t="shared" si="3"/>
        <v>1.109030144</v>
      </c>
      <c r="I2820" s="5" t="b">
        <f t="shared" si="4"/>
        <v>0</v>
      </c>
      <c r="J2820" s="48">
        <f t="shared" si="5"/>
        <v>0</v>
      </c>
      <c r="K2820" s="4">
        <f t="shared" si="6"/>
        <v>-40</v>
      </c>
      <c r="L2820" s="7">
        <f t="shared" si="7"/>
        <v>-0.00002488803658</v>
      </c>
      <c r="M2820" s="50" t="b">
        <f t="shared" si="8"/>
        <v>0</v>
      </c>
      <c r="N2820" s="50" t="b">
        <f t="shared" si="9"/>
        <v>0</v>
      </c>
      <c r="O2820" s="50">
        <f t="shared" si="10"/>
        <v>-1</v>
      </c>
      <c r="P2820" s="4">
        <f t="shared" si="41"/>
        <v>141350</v>
      </c>
      <c r="Q2820" s="21">
        <f t="shared" si="31"/>
        <v>-2</v>
      </c>
      <c r="V2820" s="52"/>
      <c r="W2820" s="53" t="str">
        <f t="shared" si="33"/>
        <v/>
      </c>
      <c r="AE2820" s="16"/>
      <c r="AF2820" s="17" t="str">
        <f t="shared" si="30"/>
        <v>#VALUE!</v>
      </c>
      <c r="AG2820" s="17" t="str">
        <f t="shared" si="22"/>
        <v>#N/A</v>
      </c>
      <c r="AH2820" s="17" t="str">
        <f t="shared" si="23"/>
        <v>#N/A</v>
      </c>
      <c r="AI2820" s="34">
        <f t="shared" si="24"/>
        <v>1</v>
      </c>
      <c r="AJ2820" s="18">
        <f t="shared" si="25"/>
        <v>6870.771</v>
      </c>
      <c r="AK2820" s="18">
        <f t="shared" si="26"/>
        <v>6679.91625</v>
      </c>
      <c r="AL2820" s="18">
        <f t="shared" si="27"/>
        <v>6489.0615</v>
      </c>
    </row>
    <row r="2821" ht="12.75" customHeight="1">
      <c r="A2821" s="1">
        <v>41268.0</v>
      </c>
      <c r="B2821" s="2">
        <v>566.35</v>
      </c>
      <c r="C2821" s="3">
        <v>7636.57</v>
      </c>
      <c r="D2821" s="2">
        <v>7674.0</v>
      </c>
      <c r="E2821" s="4"/>
      <c r="F2821" s="5">
        <f t="shared" si="1"/>
        <v>606.322</v>
      </c>
      <c r="G2821" s="6">
        <f t="shared" si="2"/>
        <v>1.029341409</v>
      </c>
      <c r="H2821" s="6">
        <f t="shared" si="3"/>
        <v>1.109220788</v>
      </c>
      <c r="I2821" s="5" t="b">
        <f t="shared" si="4"/>
        <v>0</v>
      </c>
      <c r="J2821" s="48">
        <f t="shared" si="5"/>
        <v>0</v>
      </c>
      <c r="K2821" s="4">
        <f t="shared" si="6"/>
        <v>156</v>
      </c>
      <c r="L2821" s="7">
        <f t="shared" si="7"/>
        <v>0.004901415164</v>
      </c>
      <c r="M2821" s="50" t="b">
        <f t="shared" si="8"/>
        <v>0</v>
      </c>
      <c r="N2821" s="50" t="b">
        <f t="shared" si="9"/>
        <v>0</v>
      </c>
      <c r="O2821" s="50">
        <f t="shared" si="10"/>
        <v>-1</v>
      </c>
      <c r="P2821" s="4">
        <f t="shared" si="41"/>
        <v>139350</v>
      </c>
      <c r="Q2821" s="21">
        <f t="shared" si="31"/>
        <v>-1</v>
      </c>
      <c r="V2821" s="52"/>
      <c r="W2821" s="53" t="str">
        <f t="shared" si="33"/>
        <v/>
      </c>
      <c r="AE2821" s="16"/>
      <c r="AF2821" s="17" t="str">
        <f t="shared" si="30"/>
        <v>#VALUE!</v>
      </c>
      <c r="AG2821" s="17" t="str">
        <f t="shared" si="22"/>
        <v>#N/A</v>
      </c>
      <c r="AH2821" s="17" t="str">
        <f t="shared" si="23"/>
        <v>#N/A</v>
      </c>
      <c r="AI2821" s="34">
        <f t="shared" si="24"/>
        <v>1</v>
      </c>
      <c r="AJ2821" s="18">
        <f t="shared" si="25"/>
        <v>6872.913</v>
      </c>
      <c r="AK2821" s="18">
        <f t="shared" si="26"/>
        <v>6681.99875</v>
      </c>
      <c r="AL2821" s="18">
        <f t="shared" si="27"/>
        <v>6491.0845</v>
      </c>
    </row>
    <row r="2822" ht="12.75" customHeight="1">
      <c r="A2822" s="1">
        <v>41267.0</v>
      </c>
      <c r="B2822" s="2">
        <v>485.18</v>
      </c>
      <c r="C2822" s="3">
        <v>7535.52</v>
      </c>
      <c r="D2822" s="2">
        <v>7518.0</v>
      </c>
      <c r="E2822" s="4"/>
      <c r="F2822" s="5">
        <f t="shared" si="1"/>
        <v>663.838</v>
      </c>
      <c r="G2822" s="6">
        <f t="shared" si="2"/>
        <v>1.015533445</v>
      </c>
      <c r="H2822" s="6">
        <f t="shared" si="3"/>
        <v>1.193258793</v>
      </c>
      <c r="I2822" s="5" t="b">
        <f t="shared" si="4"/>
        <v>0</v>
      </c>
      <c r="J2822" s="48">
        <f t="shared" si="5"/>
        <v>0</v>
      </c>
      <c r="K2822" s="4">
        <f t="shared" si="6"/>
        <v>-7</v>
      </c>
      <c r="L2822" s="7">
        <f t="shared" si="7"/>
        <v>-0.002324988853</v>
      </c>
      <c r="M2822" s="50" t="b">
        <f t="shared" si="8"/>
        <v>0</v>
      </c>
      <c r="N2822" s="50" t="b">
        <f t="shared" si="9"/>
        <v>0</v>
      </c>
      <c r="O2822" s="50">
        <f t="shared" si="10"/>
        <v>1</v>
      </c>
      <c r="P2822" s="4">
        <f t="shared" si="41"/>
        <v>131550</v>
      </c>
      <c r="Q2822" s="21">
        <f t="shared" si="31"/>
        <v>1</v>
      </c>
      <c r="V2822" s="52"/>
      <c r="W2822" s="53" t="str">
        <f t="shared" si="33"/>
        <v/>
      </c>
      <c r="AE2822" s="16"/>
      <c r="AF2822" s="17" t="str">
        <f t="shared" si="30"/>
        <v>#VALUE!</v>
      </c>
      <c r="AG2822" s="17" t="str">
        <f t="shared" si="22"/>
        <v>#N/A</v>
      </c>
      <c r="AH2822" s="17" t="str">
        <f t="shared" si="23"/>
        <v>#N/A</v>
      </c>
      <c r="AI2822" s="34">
        <f t="shared" si="24"/>
        <v>1</v>
      </c>
      <c r="AJ2822" s="18">
        <f t="shared" si="25"/>
        <v>6781.968</v>
      </c>
      <c r="AK2822" s="18">
        <f t="shared" si="26"/>
        <v>6593.58</v>
      </c>
      <c r="AL2822" s="18">
        <f t="shared" si="27"/>
        <v>6405.192</v>
      </c>
    </row>
    <row r="2823" ht="12.75" customHeight="1">
      <c r="A2823" s="1">
        <v>41265.0</v>
      </c>
      <c r="B2823" s="2">
        <v>405.17</v>
      </c>
      <c r="C2823" s="3">
        <v>7540.14</v>
      </c>
      <c r="D2823" s="2">
        <v>7525.0</v>
      </c>
      <c r="E2823" s="4"/>
      <c r="F2823" s="5">
        <f t="shared" si="1"/>
        <v>714.168</v>
      </c>
      <c r="G2823" s="6">
        <f t="shared" si="2"/>
        <v>1.015836174</v>
      </c>
      <c r="H2823" s="6">
        <f t="shared" si="3"/>
        <v>1.191103374</v>
      </c>
      <c r="I2823" s="5" t="b">
        <f t="shared" si="4"/>
        <v>0</v>
      </c>
      <c r="J2823" s="48">
        <f t="shared" si="5"/>
        <v>0</v>
      </c>
      <c r="K2823" s="4">
        <f t="shared" si="6"/>
        <v>34</v>
      </c>
      <c r="L2823" s="7">
        <f t="shared" si="7"/>
        <v>-0.002007920277</v>
      </c>
      <c r="M2823" s="50" t="b">
        <f t="shared" si="8"/>
        <v>0</v>
      </c>
      <c r="N2823" s="50" t="b">
        <f t="shared" si="9"/>
        <v>0</v>
      </c>
      <c r="O2823" s="50">
        <f t="shared" si="10"/>
        <v>1</v>
      </c>
      <c r="P2823" s="4">
        <f t="shared" si="41"/>
        <v>131900</v>
      </c>
      <c r="Q2823" s="21">
        <f t="shared" si="31"/>
        <v>1</v>
      </c>
      <c r="V2823" s="52"/>
      <c r="W2823" s="53" t="str">
        <f t="shared" si="33"/>
        <v/>
      </c>
      <c r="AE2823" s="16"/>
      <c r="AF2823" s="17" t="str">
        <f t="shared" si="30"/>
        <v>#VALUE!</v>
      </c>
      <c r="AG2823" s="17" t="str">
        <f t="shared" si="22"/>
        <v>#N/A</v>
      </c>
      <c r="AH2823" s="17" t="str">
        <f t="shared" si="23"/>
        <v>#N/A</v>
      </c>
      <c r="AI2823" s="34">
        <f t="shared" si="24"/>
        <v>1</v>
      </c>
      <c r="AJ2823" s="18">
        <f t="shared" si="25"/>
        <v>6786.126</v>
      </c>
      <c r="AK2823" s="18">
        <f t="shared" si="26"/>
        <v>6597.6225</v>
      </c>
      <c r="AL2823" s="18">
        <f t="shared" si="27"/>
        <v>6409.119</v>
      </c>
    </row>
    <row r="2824" ht="12.75" customHeight="1">
      <c r="A2824" s="1">
        <v>41264.0</v>
      </c>
      <c r="B2824" s="2">
        <v>792.6</v>
      </c>
      <c r="C2824" s="3">
        <v>7519.93</v>
      </c>
      <c r="D2824" s="2">
        <v>7491.0</v>
      </c>
      <c r="E2824" s="4"/>
      <c r="F2824" s="5">
        <f t="shared" si="1"/>
        <v>819.678</v>
      </c>
      <c r="G2824" s="6">
        <f t="shared" si="2"/>
        <v>1.01271542</v>
      </c>
      <c r="H2824" s="6">
        <f t="shared" si="3"/>
        <v>1.287379844</v>
      </c>
      <c r="I2824" s="5" t="b">
        <f t="shared" si="4"/>
        <v>0</v>
      </c>
      <c r="J2824" s="48">
        <f t="shared" si="5"/>
        <v>0</v>
      </c>
      <c r="K2824" s="4">
        <f t="shared" si="6"/>
        <v>-69</v>
      </c>
      <c r="L2824" s="7">
        <f t="shared" si="7"/>
        <v>-0.003847110279</v>
      </c>
      <c r="M2824" s="50" t="b">
        <f t="shared" si="8"/>
        <v>0</v>
      </c>
      <c r="N2824" s="50" t="b">
        <f t="shared" si="9"/>
        <v>0</v>
      </c>
      <c r="O2824" s="50">
        <f t="shared" si="10"/>
        <v>1</v>
      </c>
      <c r="P2824" s="4">
        <f t="shared" si="41"/>
        <v>130200</v>
      </c>
      <c r="Q2824" s="21">
        <f t="shared" si="31"/>
        <v>1</v>
      </c>
      <c r="V2824" s="52"/>
      <c r="W2824" s="53" t="str">
        <f t="shared" si="33"/>
        <v/>
      </c>
      <c r="AE2824" s="16"/>
      <c r="AF2824" s="17" t="str">
        <f t="shared" si="30"/>
        <v>#VALUE!</v>
      </c>
      <c r="AG2824" s="17" t="str">
        <f t="shared" si="22"/>
        <v>#N/A</v>
      </c>
      <c r="AH2824" s="17" t="str">
        <f t="shared" si="23"/>
        <v>#N/A</v>
      </c>
      <c r="AI2824" s="34">
        <f t="shared" si="24"/>
        <v>1</v>
      </c>
      <c r="AJ2824" s="18">
        <f t="shared" si="25"/>
        <v>6767.937</v>
      </c>
      <c r="AK2824" s="18">
        <f t="shared" si="26"/>
        <v>6579.93875</v>
      </c>
      <c r="AL2824" s="18">
        <f t="shared" si="27"/>
        <v>6391.9405</v>
      </c>
    </row>
    <row r="2825" ht="12.75" customHeight="1">
      <c r="A2825" s="1">
        <v>41263.0</v>
      </c>
      <c r="B2825" s="2">
        <v>782.31</v>
      </c>
      <c r="C2825" s="3">
        <v>7595.46</v>
      </c>
      <c r="D2825" s="2">
        <v>7560.0</v>
      </c>
      <c r="E2825" s="4"/>
      <c r="F2825" s="5">
        <f t="shared" si="1"/>
        <v>855.878</v>
      </c>
      <c r="G2825" s="6">
        <f t="shared" si="2"/>
        <v>1.022511022</v>
      </c>
      <c r="H2825" s="6">
        <f t="shared" si="3"/>
        <v>1.344417753</v>
      </c>
      <c r="I2825" s="5" t="b">
        <f t="shared" si="4"/>
        <v>0</v>
      </c>
      <c r="J2825" s="48">
        <f t="shared" si="5"/>
        <v>0</v>
      </c>
      <c r="K2825" s="4">
        <f t="shared" si="6"/>
        <v>-99</v>
      </c>
      <c r="L2825" s="7">
        <f t="shared" si="7"/>
        <v>-0.004668578335</v>
      </c>
      <c r="M2825" s="50" t="b">
        <f t="shared" si="8"/>
        <v>0</v>
      </c>
      <c r="N2825" s="50" t="b">
        <f t="shared" si="9"/>
        <v>0</v>
      </c>
      <c r="O2825" s="50">
        <f t="shared" si="10"/>
        <v>1</v>
      </c>
      <c r="P2825" s="4">
        <f t="shared" si="41"/>
        <v>133650</v>
      </c>
      <c r="Q2825" s="21">
        <f t="shared" si="31"/>
        <v>1</v>
      </c>
      <c r="V2825" s="52"/>
      <c r="W2825" s="53" t="str">
        <f t="shared" si="33"/>
        <v/>
      </c>
      <c r="AE2825" s="16"/>
      <c r="AF2825" s="17" t="str">
        <f t="shared" si="30"/>
        <v>#VALUE!</v>
      </c>
      <c r="AG2825" s="17" t="str">
        <f t="shared" si="22"/>
        <v>#N/A</v>
      </c>
      <c r="AH2825" s="17" t="str">
        <f t="shared" si="23"/>
        <v>#N/A</v>
      </c>
      <c r="AI2825" s="34">
        <f t="shared" si="24"/>
        <v>1</v>
      </c>
      <c r="AJ2825" s="18">
        <f t="shared" si="25"/>
        <v>6835.914</v>
      </c>
      <c r="AK2825" s="18">
        <f t="shared" si="26"/>
        <v>6646.0275</v>
      </c>
      <c r="AL2825" s="18">
        <f t="shared" si="27"/>
        <v>6456.141</v>
      </c>
    </row>
    <row r="2826" ht="12.75" customHeight="1">
      <c r="A2826" s="1">
        <v>41262.0</v>
      </c>
      <c r="B2826" s="2">
        <v>853.93</v>
      </c>
      <c r="C2826" s="3">
        <v>7677.47</v>
      </c>
      <c r="D2826" s="2">
        <v>7659.0</v>
      </c>
      <c r="E2826" s="4"/>
      <c r="F2826" s="5">
        <f t="shared" si="1"/>
        <v>908.304</v>
      </c>
      <c r="G2826" s="6">
        <f t="shared" si="2"/>
        <v>1.033379349</v>
      </c>
      <c r="H2826" s="6">
        <f t="shared" si="3"/>
        <v>1.440252628</v>
      </c>
      <c r="I2826" s="5" t="b">
        <f t="shared" si="4"/>
        <v>0</v>
      </c>
      <c r="J2826" s="48">
        <f t="shared" si="5"/>
        <v>0</v>
      </c>
      <c r="K2826" s="4">
        <f t="shared" si="6"/>
        <v>4</v>
      </c>
      <c r="L2826" s="7">
        <f t="shared" si="7"/>
        <v>-0.002405740433</v>
      </c>
      <c r="M2826" s="50" t="b">
        <f t="shared" si="8"/>
        <v>0</v>
      </c>
      <c r="N2826" s="50" t="b">
        <f t="shared" si="9"/>
        <v>0</v>
      </c>
      <c r="O2826" s="50">
        <f t="shared" si="10"/>
        <v>1</v>
      </c>
      <c r="P2826" s="4">
        <f t="shared" si="41"/>
        <v>143550</v>
      </c>
      <c r="Q2826" s="21">
        <f t="shared" si="31"/>
        <v>2</v>
      </c>
      <c r="V2826" s="52"/>
      <c r="W2826" s="53" t="str">
        <f t="shared" si="33"/>
        <v/>
      </c>
      <c r="AE2826" s="16"/>
      <c r="AF2826" s="17" t="str">
        <f t="shared" si="30"/>
        <v>#VALUE!</v>
      </c>
      <c r="AG2826" s="17" t="str">
        <f t="shared" si="22"/>
        <v>#N/A</v>
      </c>
      <c r="AH2826" s="17" t="str">
        <f t="shared" si="23"/>
        <v>#N/A</v>
      </c>
      <c r="AI2826" s="34">
        <f t="shared" si="24"/>
        <v>1</v>
      </c>
      <c r="AJ2826" s="18">
        <f t="shared" si="25"/>
        <v>6909.723</v>
      </c>
      <c r="AK2826" s="18">
        <f t="shared" si="26"/>
        <v>6717.78625</v>
      </c>
      <c r="AL2826" s="18">
        <f t="shared" si="27"/>
        <v>6525.8495</v>
      </c>
    </row>
    <row r="2827" ht="12.75" customHeight="1">
      <c r="A2827" s="1">
        <v>41261.0</v>
      </c>
      <c r="B2827" s="2">
        <v>736.83</v>
      </c>
      <c r="C2827" s="3">
        <v>7643.74</v>
      </c>
      <c r="D2827" s="2">
        <v>7655.0</v>
      </c>
      <c r="E2827" s="4"/>
      <c r="F2827" s="5">
        <f t="shared" si="1"/>
        <v>913.654</v>
      </c>
      <c r="G2827" s="6">
        <f t="shared" si="2"/>
        <v>1.028708571</v>
      </c>
      <c r="H2827" s="6">
        <f t="shared" si="3"/>
        <v>1.442887654</v>
      </c>
      <c r="I2827" s="5" t="b">
        <f t="shared" si="4"/>
        <v>0</v>
      </c>
      <c r="J2827" s="48">
        <f t="shared" si="5"/>
        <v>0</v>
      </c>
      <c r="K2827" s="4">
        <f t="shared" si="6"/>
        <v>3</v>
      </c>
      <c r="L2827" s="7">
        <f t="shared" si="7"/>
        <v>0.001473100864</v>
      </c>
      <c r="M2827" s="50" t="b">
        <f t="shared" si="8"/>
        <v>0</v>
      </c>
      <c r="N2827" s="50" t="b">
        <f t="shared" si="9"/>
        <v>0</v>
      </c>
      <c r="O2827" s="50">
        <f t="shared" si="10"/>
        <v>-1</v>
      </c>
      <c r="P2827" s="4">
        <f t="shared" si="41"/>
        <v>143950</v>
      </c>
      <c r="Q2827" s="21">
        <f t="shared" si="31"/>
        <v>-2</v>
      </c>
      <c r="V2827" s="52"/>
      <c r="W2827" s="53" t="str">
        <f t="shared" si="33"/>
        <v/>
      </c>
      <c r="AE2827" s="16"/>
      <c r="AF2827" s="17" t="str">
        <f t="shared" si="30"/>
        <v>#VALUE!</v>
      </c>
      <c r="AG2827" s="17" t="str">
        <f t="shared" si="22"/>
        <v>#N/A</v>
      </c>
      <c r="AH2827" s="17" t="str">
        <f t="shared" si="23"/>
        <v>#N/A</v>
      </c>
      <c r="AI2827" s="34">
        <f t="shared" si="24"/>
        <v>1</v>
      </c>
      <c r="AJ2827" s="18">
        <f t="shared" si="25"/>
        <v>6879.366</v>
      </c>
      <c r="AK2827" s="18">
        <f t="shared" si="26"/>
        <v>6688.2725</v>
      </c>
      <c r="AL2827" s="18">
        <f t="shared" si="27"/>
        <v>6497.179</v>
      </c>
    </row>
    <row r="2828" ht="12.75" customHeight="1">
      <c r="A2828" s="1">
        <v>41260.0</v>
      </c>
      <c r="B2828" s="2">
        <v>932.72</v>
      </c>
      <c r="C2828" s="3">
        <v>7631.28</v>
      </c>
      <c r="D2828" s="2">
        <v>7652.0</v>
      </c>
      <c r="E2828" s="4"/>
      <c r="F2828" s="5">
        <f t="shared" si="1"/>
        <v>935.912</v>
      </c>
      <c r="G2828" s="6">
        <f t="shared" si="2"/>
        <v>1.026744817</v>
      </c>
      <c r="H2828" s="6">
        <f t="shared" si="3"/>
        <v>1.442761088</v>
      </c>
      <c r="I2828" s="5" t="b">
        <f t="shared" si="4"/>
        <v>0</v>
      </c>
      <c r="J2828" s="48">
        <f t="shared" si="5"/>
        <v>0</v>
      </c>
      <c r="K2828" s="4">
        <f t="shared" si="6"/>
        <v>-51</v>
      </c>
      <c r="L2828" s="7">
        <f t="shared" si="7"/>
        <v>0.002715140841</v>
      </c>
      <c r="M2828" s="50" t="b">
        <f t="shared" si="8"/>
        <v>0</v>
      </c>
      <c r="N2828" s="50" t="b">
        <f t="shared" si="9"/>
        <v>0</v>
      </c>
      <c r="O2828" s="50">
        <f t="shared" si="10"/>
        <v>-1</v>
      </c>
      <c r="P2828" s="4">
        <f t="shared" si="41"/>
        <v>144250</v>
      </c>
      <c r="Q2828" s="21">
        <f t="shared" si="31"/>
        <v>-2</v>
      </c>
      <c r="V2828" s="52"/>
      <c r="W2828" s="53" t="str">
        <f t="shared" si="33"/>
        <v/>
      </c>
      <c r="AE2828" s="16"/>
      <c r="AF2828" s="17" t="str">
        <f t="shared" si="30"/>
        <v>#VALUE!</v>
      </c>
      <c r="AG2828" s="17" t="str">
        <f t="shared" si="22"/>
        <v>#N/A</v>
      </c>
      <c r="AH2828" s="17" t="str">
        <f t="shared" si="23"/>
        <v>#N/A</v>
      </c>
      <c r="AI2828" s="34">
        <f t="shared" si="24"/>
        <v>1</v>
      </c>
      <c r="AJ2828" s="18">
        <f t="shared" si="25"/>
        <v>6868.152</v>
      </c>
      <c r="AK2828" s="18">
        <f t="shared" si="26"/>
        <v>6677.37</v>
      </c>
      <c r="AL2828" s="18">
        <f t="shared" si="27"/>
        <v>6486.588</v>
      </c>
    </row>
    <row r="2829" ht="12.75" customHeight="1">
      <c r="A2829" s="1">
        <v>41257.0</v>
      </c>
      <c r="B2829" s="2">
        <v>973.6</v>
      </c>
      <c r="C2829" s="3">
        <v>7698.77</v>
      </c>
      <c r="D2829" s="2">
        <v>7703.0</v>
      </c>
      <c r="E2829" s="4"/>
      <c r="F2829" s="5">
        <f t="shared" si="1"/>
        <v>893.842</v>
      </c>
      <c r="G2829" s="6">
        <f t="shared" si="2"/>
        <v>1.035538871</v>
      </c>
      <c r="H2829" s="6">
        <f t="shared" si="3"/>
        <v>1.446092741</v>
      </c>
      <c r="I2829" s="5" t="b">
        <f t="shared" si="4"/>
        <v>0</v>
      </c>
      <c r="J2829" s="48">
        <f t="shared" si="5"/>
        <v>0</v>
      </c>
      <c r="K2829" s="4">
        <f t="shared" si="6"/>
        <v>-69</v>
      </c>
      <c r="L2829" s="7">
        <f t="shared" si="7"/>
        <v>0.0005494384168</v>
      </c>
      <c r="M2829" s="50" t="b">
        <f t="shared" si="8"/>
        <v>0</v>
      </c>
      <c r="N2829" s="50" t="b">
        <f t="shared" si="9"/>
        <v>0</v>
      </c>
      <c r="O2829" s="50">
        <f t="shared" si="10"/>
        <v>1</v>
      </c>
      <c r="P2829" s="4">
        <f t="shared" si="41"/>
        <v>149350</v>
      </c>
      <c r="Q2829" s="21">
        <f t="shared" si="31"/>
        <v>2</v>
      </c>
      <c r="V2829" s="52"/>
      <c r="W2829" s="53" t="str">
        <f t="shared" si="33"/>
        <v/>
      </c>
      <c r="AE2829" s="16"/>
      <c r="AF2829" s="17" t="str">
        <f t="shared" si="30"/>
        <v>#VALUE!</v>
      </c>
      <c r="AG2829" s="17" t="str">
        <f t="shared" si="22"/>
        <v>#N/A</v>
      </c>
      <c r="AH2829" s="17" t="str">
        <f t="shared" si="23"/>
        <v>#N/A</v>
      </c>
      <c r="AI2829" s="34">
        <f t="shared" si="24"/>
        <v>1</v>
      </c>
      <c r="AJ2829" s="18">
        <f t="shared" si="25"/>
        <v>6928.893</v>
      </c>
      <c r="AK2829" s="18">
        <f t="shared" si="26"/>
        <v>6736.42375</v>
      </c>
      <c r="AL2829" s="18">
        <f t="shared" si="27"/>
        <v>6543.9545</v>
      </c>
    </row>
    <row r="2830" ht="12.75" customHeight="1">
      <c r="A2830" s="1">
        <v>41256.0</v>
      </c>
      <c r="B2830" s="2">
        <v>1044.44</v>
      </c>
      <c r="C2830" s="3">
        <v>7757.09</v>
      </c>
      <c r="D2830" s="2">
        <v>7772.0</v>
      </c>
      <c r="E2830" s="4"/>
      <c r="F2830" s="5">
        <f t="shared" si="1"/>
        <v>878.354</v>
      </c>
      <c r="G2830" s="6">
        <f t="shared" si="2"/>
        <v>1.043316009</v>
      </c>
      <c r="H2830" s="6">
        <f t="shared" si="3"/>
        <v>1.451793382</v>
      </c>
      <c r="I2830" s="5" t="b">
        <f t="shared" si="4"/>
        <v>0</v>
      </c>
      <c r="J2830" s="48">
        <f t="shared" si="5"/>
        <v>0</v>
      </c>
      <c r="K2830" s="4">
        <f t="shared" si="6"/>
        <v>74</v>
      </c>
      <c r="L2830" s="7">
        <f t="shared" si="7"/>
        <v>0.001922112545</v>
      </c>
      <c r="M2830" s="50" t="b">
        <f t="shared" si="8"/>
        <v>0</v>
      </c>
      <c r="N2830" s="50" t="b">
        <f t="shared" si="9"/>
        <v>0</v>
      </c>
      <c r="O2830" s="50">
        <f t="shared" si="10"/>
        <v>-1</v>
      </c>
      <c r="P2830" s="4">
        <f t="shared" si="41"/>
        <v>142450</v>
      </c>
      <c r="Q2830" s="21">
        <f t="shared" si="31"/>
        <v>-2</v>
      </c>
      <c r="V2830" s="52"/>
      <c r="W2830" s="53" t="str">
        <f t="shared" si="33"/>
        <v/>
      </c>
      <c r="AE2830" s="16"/>
      <c r="AF2830" s="17" t="str">
        <f t="shared" si="30"/>
        <v>#VALUE!</v>
      </c>
      <c r="AG2830" s="17" t="str">
        <f t="shared" si="22"/>
        <v>#N/A</v>
      </c>
      <c r="AH2830" s="17" t="str">
        <f t="shared" si="23"/>
        <v>#N/A</v>
      </c>
      <c r="AI2830" s="34">
        <f t="shared" si="24"/>
        <v>1</v>
      </c>
      <c r="AJ2830" s="18">
        <f t="shared" si="25"/>
        <v>6981.381</v>
      </c>
      <c r="AK2830" s="18">
        <f t="shared" si="26"/>
        <v>6787.45375</v>
      </c>
      <c r="AL2830" s="18">
        <f t="shared" si="27"/>
        <v>6593.5265</v>
      </c>
    </row>
    <row r="2831" ht="12.75" customHeight="1">
      <c r="A2831" s="1">
        <v>41255.0</v>
      </c>
      <c r="B2831" s="2">
        <v>880.68</v>
      </c>
      <c r="C2831" s="3">
        <v>7690.19</v>
      </c>
      <c r="D2831" s="2">
        <v>7698.0</v>
      </c>
      <c r="E2831" s="4"/>
      <c r="F2831" s="5">
        <f t="shared" si="1"/>
        <v>877.766</v>
      </c>
      <c r="G2831" s="6">
        <f t="shared" si="2"/>
        <v>1.034260524</v>
      </c>
      <c r="H2831" s="6">
        <f t="shared" si="3"/>
        <v>1.449218225</v>
      </c>
      <c r="I2831" s="5" t="b">
        <f t="shared" si="4"/>
        <v>0</v>
      </c>
      <c r="J2831" s="48">
        <f t="shared" si="5"/>
        <v>0</v>
      </c>
      <c r="K2831" s="4">
        <f t="shared" si="6"/>
        <v>60</v>
      </c>
      <c r="L2831" s="7">
        <f t="shared" si="7"/>
        <v>0.001015579589</v>
      </c>
      <c r="M2831" s="50" t="b">
        <f t="shared" si="8"/>
        <v>0</v>
      </c>
      <c r="N2831" s="50" t="b">
        <f t="shared" si="9"/>
        <v>0</v>
      </c>
      <c r="O2831" s="50">
        <f t="shared" si="10"/>
        <v>-1</v>
      </c>
      <c r="P2831" s="4">
        <f t="shared" si="41"/>
        <v>149850</v>
      </c>
      <c r="Q2831" s="21">
        <f t="shared" si="31"/>
        <v>-2</v>
      </c>
      <c r="V2831" s="52"/>
      <c r="W2831" s="53" t="str">
        <f t="shared" si="33"/>
        <v/>
      </c>
      <c r="AE2831" s="16"/>
      <c r="AF2831" s="17" t="str">
        <f t="shared" si="30"/>
        <v>#VALUE!</v>
      </c>
      <c r="AG2831" s="17" t="str">
        <f t="shared" si="22"/>
        <v>#N/A</v>
      </c>
      <c r="AH2831" s="17" t="str">
        <f t="shared" si="23"/>
        <v>#N/A</v>
      </c>
      <c r="AI2831" s="34">
        <f t="shared" si="24"/>
        <v>1</v>
      </c>
      <c r="AJ2831" s="18">
        <f t="shared" si="25"/>
        <v>6921.171</v>
      </c>
      <c r="AK2831" s="18">
        <f t="shared" si="26"/>
        <v>6728.91625</v>
      </c>
      <c r="AL2831" s="18">
        <f t="shared" si="27"/>
        <v>6536.6615</v>
      </c>
    </row>
    <row r="2832" ht="12.75" customHeight="1">
      <c r="A2832" s="1">
        <v>41254.0</v>
      </c>
      <c r="B2832" s="2">
        <v>848.12</v>
      </c>
      <c r="C2832" s="3">
        <v>7613.69</v>
      </c>
      <c r="D2832" s="2">
        <v>7638.0</v>
      </c>
      <c r="E2832" s="4"/>
      <c r="F2832" s="5">
        <f t="shared" si="1"/>
        <v>904.092</v>
      </c>
      <c r="G2832" s="6">
        <f t="shared" si="2"/>
        <v>1.023870829</v>
      </c>
      <c r="H2832" s="6">
        <f t="shared" si="3"/>
        <v>1.447363697</v>
      </c>
      <c r="I2832" s="5" t="b">
        <f t="shared" si="4"/>
        <v>0</v>
      </c>
      <c r="J2832" s="48">
        <f t="shared" si="5"/>
        <v>0</v>
      </c>
      <c r="K2832" s="4">
        <f t="shared" si="6"/>
        <v>15</v>
      </c>
      <c r="L2832" s="7">
        <f t="shared" si="7"/>
        <v>0.00319293273</v>
      </c>
      <c r="M2832" s="50" t="b">
        <f t="shared" si="8"/>
        <v>0</v>
      </c>
      <c r="N2832" s="50" t="b">
        <f t="shared" si="9"/>
        <v>0</v>
      </c>
      <c r="O2832" s="50">
        <f t="shared" si="10"/>
        <v>-1</v>
      </c>
      <c r="P2832" s="4">
        <f t="shared" si="41"/>
        <v>155850</v>
      </c>
      <c r="Q2832" s="21">
        <f t="shared" si="31"/>
        <v>-2</v>
      </c>
      <c r="V2832" s="52"/>
      <c r="W2832" s="53" t="str">
        <f t="shared" si="33"/>
        <v/>
      </c>
      <c r="AE2832" s="16"/>
      <c r="AF2832" s="17" t="str">
        <f t="shared" si="30"/>
        <v>#VALUE!</v>
      </c>
      <c r="AG2832" s="17" t="str">
        <f t="shared" si="22"/>
        <v>#N/A</v>
      </c>
      <c r="AH2832" s="17" t="str">
        <f t="shared" si="23"/>
        <v>#N/A</v>
      </c>
      <c r="AI2832" s="34">
        <f t="shared" si="24"/>
        <v>1</v>
      </c>
      <c r="AJ2832" s="18">
        <f t="shared" si="25"/>
        <v>6852.321</v>
      </c>
      <c r="AK2832" s="18">
        <f t="shared" si="26"/>
        <v>6661.97875</v>
      </c>
      <c r="AL2832" s="18">
        <f t="shared" si="27"/>
        <v>6471.6365</v>
      </c>
    </row>
    <row r="2833" ht="12.75" customHeight="1">
      <c r="A2833" s="1">
        <v>41253.0</v>
      </c>
      <c r="B2833" s="2">
        <v>722.37</v>
      </c>
      <c r="C2833" s="3">
        <v>7609.5</v>
      </c>
      <c r="D2833" s="2">
        <v>7623.0</v>
      </c>
      <c r="E2833" s="4"/>
      <c r="F2833" s="5">
        <f t="shared" si="1"/>
        <v>913.174</v>
      </c>
      <c r="G2833" s="6">
        <f t="shared" si="2"/>
        <v>1.022966823</v>
      </c>
      <c r="H2833" s="6">
        <f t="shared" si="3"/>
        <v>1.437446907</v>
      </c>
      <c r="I2833" s="5" t="b">
        <f t="shared" si="4"/>
        <v>0</v>
      </c>
      <c r="J2833" s="48">
        <f t="shared" si="5"/>
        <v>0</v>
      </c>
      <c r="K2833" s="4">
        <f t="shared" si="6"/>
        <v>-37</v>
      </c>
      <c r="L2833" s="7">
        <f t="shared" si="7"/>
        <v>0.001774098167</v>
      </c>
      <c r="M2833" s="50" t="b">
        <f t="shared" si="8"/>
        <v>0</v>
      </c>
      <c r="N2833" s="50" t="b">
        <f t="shared" si="9"/>
        <v>0</v>
      </c>
      <c r="O2833" s="50">
        <f t="shared" si="10"/>
        <v>-1</v>
      </c>
      <c r="P2833" s="4">
        <f t="shared" si="41"/>
        <v>157350</v>
      </c>
      <c r="Q2833" s="21">
        <f t="shared" si="31"/>
        <v>-2</v>
      </c>
      <c r="V2833" s="52"/>
      <c r="W2833" s="53" t="str">
        <f t="shared" si="33"/>
        <v/>
      </c>
      <c r="AE2833" s="16"/>
      <c r="AF2833" s="17" t="str">
        <f t="shared" si="30"/>
        <v>#VALUE!</v>
      </c>
      <c r="AG2833" s="17" t="str">
        <f t="shared" si="22"/>
        <v>#N/A</v>
      </c>
      <c r="AH2833" s="17" t="str">
        <f t="shared" si="23"/>
        <v>#N/A</v>
      </c>
      <c r="AI2833" s="34">
        <f t="shared" si="24"/>
        <v>1</v>
      </c>
      <c r="AJ2833" s="18">
        <f t="shared" si="25"/>
        <v>6848.55</v>
      </c>
      <c r="AK2833" s="18">
        <f t="shared" si="26"/>
        <v>6658.3125</v>
      </c>
      <c r="AL2833" s="18">
        <f t="shared" si="27"/>
        <v>6468.075</v>
      </c>
    </row>
    <row r="2834" ht="12.75" customHeight="1">
      <c r="A2834" s="1">
        <v>41250.0</v>
      </c>
      <c r="B2834" s="2">
        <v>896.16</v>
      </c>
      <c r="C2834" s="3">
        <v>7642.26</v>
      </c>
      <c r="D2834" s="2">
        <v>7660.0</v>
      </c>
      <c r="E2834" s="4"/>
      <c r="F2834" s="5">
        <f t="shared" si="1"/>
        <v>932.188</v>
      </c>
      <c r="G2834" s="6">
        <f t="shared" si="2"/>
        <v>1.027075023</v>
      </c>
      <c r="H2834" s="6">
        <f t="shared" si="3"/>
        <v>1.417473187</v>
      </c>
      <c r="I2834" s="5" t="b">
        <f t="shared" si="4"/>
        <v>0</v>
      </c>
      <c r="J2834" s="48">
        <f t="shared" si="5"/>
        <v>0</v>
      </c>
      <c r="K2834" s="4">
        <f t="shared" si="6"/>
        <v>20</v>
      </c>
      <c r="L2834" s="7">
        <f t="shared" si="7"/>
        <v>0.002321302861</v>
      </c>
      <c r="M2834" s="50" t="b">
        <f t="shared" si="8"/>
        <v>0</v>
      </c>
      <c r="N2834" s="50" t="b">
        <f t="shared" si="9"/>
        <v>0</v>
      </c>
      <c r="O2834" s="50">
        <f t="shared" si="10"/>
        <v>-1</v>
      </c>
      <c r="P2834" s="4">
        <f t="shared" si="41"/>
        <v>153650</v>
      </c>
      <c r="Q2834" s="21">
        <f t="shared" si="31"/>
        <v>-2</v>
      </c>
      <c r="V2834" s="52"/>
      <c r="W2834" s="53" t="str">
        <f t="shared" si="33"/>
        <v/>
      </c>
      <c r="AE2834" s="16"/>
      <c r="AF2834" s="17" t="str">
        <f t="shared" si="30"/>
        <v>#VALUE!</v>
      </c>
      <c r="AG2834" s="17" t="str">
        <f t="shared" si="22"/>
        <v>#N/A</v>
      </c>
      <c r="AH2834" s="17" t="str">
        <f t="shared" si="23"/>
        <v>#N/A</v>
      </c>
      <c r="AI2834" s="34">
        <f t="shared" si="24"/>
        <v>1</v>
      </c>
      <c r="AJ2834" s="18">
        <f t="shared" si="25"/>
        <v>6878.034</v>
      </c>
      <c r="AK2834" s="18">
        <f t="shared" si="26"/>
        <v>6686.9775</v>
      </c>
      <c r="AL2834" s="18">
        <f t="shared" si="27"/>
        <v>6495.921</v>
      </c>
    </row>
    <row r="2835" ht="12.75" customHeight="1">
      <c r="A2835" s="1">
        <v>41249.0</v>
      </c>
      <c r="B2835" s="2">
        <v>1041.5</v>
      </c>
      <c r="C2835" s="3">
        <v>7623.26</v>
      </c>
      <c r="D2835" s="2">
        <v>7640.0</v>
      </c>
      <c r="E2835" s="4"/>
      <c r="F2835" s="5">
        <f t="shared" si="1"/>
        <v>998.54</v>
      </c>
      <c r="G2835" s="6">
        <f t="shared" si="2"/>
        <v>1.024667184</v>
      </c>
      <c r="H2835" s="6">
        <f t="shared" si="3"/>
        <v>1.674074535</v>
      </c>
      <c r="I2835" s="5" t="b">
        <f t="shared" si="4"/>
        <v>0</v>
      </c>
      <c r="J2835" s="48">
        <f t="shared" si="5"/>
        <v>0</v>
      </c>
      <c r="K2835" s="4">
        <f t="shared" si="6"/>
        <v>-13</v>
      </c>
      <c r="L2835" s="7">
        <f t="shared" si="7"/>
        <v>0.002195910936</v>
      </c>
      <c r="M2835" s="50" t="b">
        <f t="shared" si="8"/>
        <v>0</v>
      </c>
      <c r="N2835" s="50" t="b">
        <f t="shared" si="9"/>
        <v>0</v>
      </c>
      <c r="O2835" s="50">
        <f t="shared" si="10"/>
        <v>1</v>
      </c>
      <c r="P2835" s="4">
        <f t="shared" si="41"/>
        <v>151650</v>
      </c>
      <c r="Q2835" s="21">
        <f t="shared" si="31"/>
        <v>2</v>
      </c>
      <c r="V2835" s="52"/>
      <c r="W2835" s="53" t="str">
        <f t="shared" si="33"/>
        <v/>
      </c>
      <c r="AE2835" s="16"/>
      <c r="AF2835" s="17" t="str">
        <f t="shared" si="30"/>
        <v>#VALUE!</v>
      </c>
      <c r="AG2835" s="17" t="str">
        <f t="shared" si="22"/>
        <v>#N/A</v>
      </c>
      <c r="AH2835" s="17" t="str">
        <f t="shared" si="23"/>
        <v>#N/A</v>
      </c>
      <c r="AI2835" s="34">
        <f t="shared" si="24"/>
        <v>1</v>
      </c>
      <c r="AJ2835" s="18">
        <f t="shared" si="25"/>
        <v>6860.934</v>
      </c>
      <c r="AK2835" s="18">
        <f t="shared" si="26"/>
        <v>6670.3525</v>
      </c>
      <c r="AL2835" s="18">
        <f t="shared" si="27"/>
        <v>6479.771</v>
      </c>
    </row>
    <row r="2836" ht="12.75" customHeight="1">
      <c r="A2836" s="1">
        <v>41248.0</v>
      </c>
      <c r="B2836" s="2">
        <v>1012.31</v>
      </c>
      <c r="C2836" s="3">
        <v>7649.05</v>
      </c>
      <c r="D2836" s="2">
        <v>7653.0</v>
      </c>
      <c r="E2836" s="4"/>
      <c r="F2836" s="5">
        <f t="shared" si="1"/>
        <v>989.65</v>
      </c>
      <c r="G2836" s="6">
        <f t="shared" si="2"/>
        <v>1.028255351</v>
      </c>
      <c r="H2836" s="6">
        <f t="shared" si="3"/>
        <v>1.674410867</v>
      </c>
      <c r="I2836" s="5" t="b">
        <f t="shared" si="4"/>
        <v>0</v>
      </c>
      <c r="J2836" s="48">
        <f t="shared" si="5"/>
        <v>0</v>
      </c>
      <c r="K2836" s="4">
        <f t="shared" si="6"/>
        <v>59</v>
      </c>
      <c r="L2836" s="7">
        <f t="shared" si="7"/>
        <v>0.0005164039979</v>
      </c>
      <c r="M2836" s="50" t="b">
        <f t="shared" si="8"/>
        <v>0</v>
      </c>
      <c r="N2836" s="50" t="b">
        <f t="shared" si="9"/>
        <v>0</v>
      </c>
      <c r="O2836" s="50">
        <f t="shared" si="10"/>
        <v>1</v>
      </c>
      <c r="P2836" s="4">
        <f t="shared" si="41"/>
        <v>152950</v>
      </c>
      <c r="Q2836" s="21">
        <f t="shared" si="31"/>
        <v>2</v>
      </c>
      <c r="V2836" s="52"/>
      <c r="W2836" s="53" t="str">
        <f t="shared" si="33"/>
        <v/>
      </c>
      <c r="AE2836" s="16"/>
      <c r="AF2836" s="17" t="str">
        <f t="shared" si="30"/>
        <v>#VALUE!</v>
      </c>
      <c r="AG2836" s="17" t="str">
        <f t="shared" si="22"/>
        <v>#N/A</v>
      </c>
      <c r="AH2836" s="17" t="str">
        <f t="shared" si="23"/>
        <v>#N/A</v>
      </c>
      <c r="AI2836" s="34">
        <f t="shared" si="24"/>
        <v>1</v>
      </c>
      <c r="AJ2836" s="18">
        <f t="shared" si="25"/>
        <v>6884.145</v>
      </c>
      <c r="AK2836" s="18">
        <f t="shared" si="26"/>
        <v>6692.91875</v>
      </c>
      <c r="AL2836" s="18">
        <f t="shared" si="27"/>
        <v>6501.6925</v>
      </c>
    </row>
    <row r="2837" ht="12.75" customHeight="1">
      <c r="A2837" s="1">
        <v>41247.0</v>
      </c>
      <c r="B2837" s="2">
        <v>893.53</v>
      </c>
      <c r="C2837" s="3">
        <v>7600.98</v>
      </c>
      <c r="D2837" s="2">
        <v>7594.0</v>
      </c>
      <c r="E2837" s="4"/>
      <c r="F2837" s="5">
        <f t="shared" si="1"/>
        <v>925.314</v>
      </c>
      <c r="G2837" s="6">
        <f t="shared" si="2"/>
        <v>1.022168744</v>
      </c>
      <c r="H2837" s="6">
        <f t="shared" si="3"/>
        <v>1.687658013</v>
      </c>
      <c r="I2837" s="5" t="b">
        <f t="shared" si="4"/>
        <v>0</v>
      </c>
      <c r="J2837" s="48">
        <f t="shared" si="5"/>
        <v>0</v>
      </c>
      <c r="K2837" s="4">
        <f t="shared" si="6"/>
        <v>-5</v>
      </c>
      <c r="L2837" s="7">
        <f t="shared" si="7"/>
        <v>-0.0009183026399</v>
      </c>
      <c r="M2837" s="50" t="b">
        <f t="shared" si="8"/>
        <v>0</v>
      </c>
      <c r="N2837" s="50" t="b">
        <f t="shared" si="9"/>
        <v>0</v>
      </c>
      <c r="O2837" s="50">
        <f t="shared" si="10"/>
        <v>1</v>
      </c>
      <c r="P2837" s="4">
        <f t="shared" si="41"/>
        <v>147050</v>
      </c>
      <c r="Q2837" s="21">
        <f t="shared" si="31"/>
        <v>2</v>
      </c>
      <c r="V2837" s="52"/>
      <c r="W2837" s="53" t="str">
        <f t="shared" si="33"/>
        <v/>
      </c>
      <c r="AE2837" s="16"/>
      <c r="AF2837" s="17" t="str">
        <f t="shared" si="30"/>
        <v>#VALUE!</v>
      </c>
      <c r="AG2837" s="17" t="str">
        <f t="shared" si="22"/>
        <v>#N/A</v>
      </c>
      <c r="AH2837" s="17" t="str">
        <f t="shared" si="23"/>
        <v>#N/A</v>
      </c>
      <c r="AI2837" s="34">
        <f t="shared" si="24"/>
        <v>1</v>
      </c>
      <c r="AJ2837" s="18">
        <f t="shared" si="25"/>
        <v>6840.882</v>
      </c>
      <c r="AK2837" s="18">
        <f t="shared" si="26"/>
        <v>6650.8575</v>
      </c>
      <c r="AL2837" s="18">
        <f t="shared" si="27"/>
        <v>6460.833</v>
      </c>
    </row>
    <row r="2838" ht="12.75" customHeight="1">
      <c r="A2838" s="1">
        <v>41246.0</v>
      </c>
      <c r="B2838" s="2">
        <v>817.44</v>
      </c>
      <c r="C2838" s="3">
        <v>7599.91</v>
      </c>
      <c r="D2838" s="2">
        <v>7599.0</v>
      </c>
      <c r="E2838" s="4"/>
      <c r="F2838" s="5">
        <f t="shared" si="1"/>
        <v>889.868</v>
      </c>
      <c r="G2838" s="6">
        <f t="shared" si="2"/>
        <v>1.022295773</v>
      </c>
      <c r="H2838" s="6">
        <f t="shared" si="3"/>
        <v>1.690755226</v>
      </c>
      <c r="I2838" s="5" t="b">
        <f t="shared" si="4"/>
        <v>0</v>
      </c>
      <c r="J2838" s="48">
        <f t="shared" si="5"/>
        <v>0</v>
      </c>
      <c r="K2838" s="4">
        <f t="shared" si="6"/>
        <v>6</v>
      </c>
      <c r="L2838" s="7">
        <f t="shared" si="7"/>
        <v>-0.0001197382601</v>
      </c>
      <c r="M2838" s="50" t="b">
        <f t="shared" si="8"/>
        <v>0</v>
      </c>
      <c r="N2838" s="50" t="b">
        <f t="shared" si="9"/>
        <v>0</v>
      </c>
      <c r="O2838" s="50">
        <f t="shared" si="10"/>
        <v>1</v>
      </c>
      <c r="P2838" s="4">
        <f t="shared" si="41"/>
        <v>147550</v>
      </c>
      <c r="Q2838" s="21">
        <f t="shared" si="31"/>
        <v>2</v>
      </c>
      <c r="V2838" s="52"/>
      <c r="W2838" s="53" t="str">
        <f t="shared" si="33"/>
        <v/>
      </c>
      <c r="AE2838" s="16"/>
      <c r="AF2838" s="17" t="str">
        <f t="shared" si="30"/>
        <v>#VALUE!</v>
      </c>
      <c r="AG2838" s="17" t="str">
        <f t="shared" si="22"/>
        <v>#N/A</v>
      </c>
      <c r="AH2838" s="17" t="str">
        <f t="shared" si="23"/>
        <v>#N/A</v>
      </c>
      <c r="AI2838" s="34">
        <f t="shared" si="24"/>
        <v>1</v>
      </c>
      <c r="AJ2838" s="18">
        <f t="shared" si="25"/>
        <v>6839.919</v>
      </c>
      <c r="AK2838" s="18">
        <f t="shared" si="26"/>
        <v>6649.92125</v>
      </c>
      <c r="AL2838" s="18">
        <f t="shared" si="27"/>
        <v>6459.9235</v>
      </c>
    </row>
    <row r="2839" ht="12.75" customHeight="1">
      <c r="A2839" s="1">
        <v>41243.0</v>
      </c>
      <c r="B2839" s="2">
        <v>1227.92</v>
      </c>
      <c r="C2839" s="3">
        <v>7580.17</v>
      </c>
      <c r="D2839" s="2">
        <v>7593.0</v>
      </c>
      <c r="E2839" s="4"/>
      <c r="F2839" s="5">
        <f t="shared" si="1"/>
        <v>890.218</v>
      </c>
      <c r="G2839" s="6">
        <f t="shared" si="2"/>
        <v>1.020040658</v>
      </c>
      <c r="H2839" s="6">
        <f t="shared" si="3"/>
        <v>1.688925812</v>
      </c>
      <c r="I2839" s="5" t="b">
        <f t="shared" si="4"/>
        <v>0</v>
      </c>
      <c r="J2839" s="48">
        <f t="shared" si="5"/>
        <v>0</v>
      </c>
      <c r="K2839" s="4">
        <f t="shared" si="6"/>
        <v>68</v>
      </c>
      <c r="L2839" s="7">
        <f t="shared" si="7"/>
        <v>0.001692574177</v>
      </c>
      <c r="M2839" s="50" t="b">
        <f t="shared" si="8"/>
        <v>0</v>
      </c>
      <c r="N2839" s="50" t="b">
        <f t="shared" si="9"/>
        <v>0</v>
      </c>
      <c r="O2839" s="50">
        <f t="shared" si="10"/>
        <v>1</v>
      </c>
      <c r="P2839" s="4">
        <f t="shared" si="41"/>
        <v>146950</v>
      </c>
      <c r="Q2839" s="21">
        <f t="shared" si="31"/>
        <v>2</v>
      </c>
      <c r="V2839" s="52"/>
      <c r="W2839" s="53" t="str">
        <f t="shared" si="33"/>
        <v/>
      </c>
      <c r="AE2839" s="16"/>
      <c r="AF2839" s="17" t="str">
        <f t="shared" si="30"/>
        <v>#VALUE!</v>
      </c>
      <c r="AG2839" s="17" t="str">
        <f t="shared" si="22"/>
        <v>#N/A</v>
      </c>
      <c r="AH2839" s="17" t="str">
        <f t="shared" si="23"/>
        <v>#N/A</v>
      </c>
      <c r="AI2839" s="34">
        <f t="shared" si="24"/>
        <v>1</v>
      </c>
      <c r="AJ2839" s="18">
        <f t="shared" si="25"/>
        <v>6822.153</v>
      </c>
      <c r="AK2839" s="18">
        <f t="shared" si="26"/>
        <v>6632.64875</v>
      </c>
      <c r="AL2839" s="18">
        <f t="shared" si="27"/>
        <v>6443.1445</v>
      </c>
    </row>
    <row r="2840" ht="12.75" customHeight="1">
      <c r="A2840" s="1">
        <v>41242.0</v>
      </c>
      <c r="B2840" s="2">
        <v>997.05</v>
      </c>
      <c r="C2840" s="3">
        <v>7503.55</v>
      </c>
      <c r="D2840" s="2">
        <v>7525.0</v>
      </c>
      <c r="E2840" s="4"/>
      <c r="F2840" s="5">
        <f t="shared" si="1"/>
        <v>812.892</v>
      </c>
      <c r="G2840" s="6">
        <f t="shared" si="2"/>
        <v>1.010304426</v>
      </c>
      <c r="H2840" s="6">
        <f t="shared" si="3"/>
        <v>1.386617058</v>
      </c>
      <c r="I2840" s="5" t="b">
        <f t="shared" si="4"/>
        <v>0</v>
      </c>
      <c r="J2840" s="48">
        <f t="shared" si="5"/>
        <v>0</v>
      </c>
      <c r="K2840" s="4">
        <f t="shared" si="6"/>
        <v>97</v>
      </c>
      <c r="L2840" s="7">
        <f t="shared" si="7"/>
        <v>0.002858646907</v>
      </c>
      <c r="M2840" s="50" t="b">
        <f t="shared" si="8"/>
        <v>0</v>
      </c>
      <c r="N2840" s="50" t="b">
        <f t="shared" si="9"/>
        <v>0</v>
      </c>
      <c r="O2840" s="50">
        <f t="shared" si="10"/>
        <v>-1</v>
      </c>
      <c r="P2840" s="4">
        <f t="shared" si="41"/>
        <v>153750</v>
      </c>
      <c r="Q2840" s="21">
        <f t="shared" si="31"/>
        <v>-2</v>
      </c>
      <c r="V2840" s="52"/>
      <c r="W2840" s="53" t="str">
        <f t="shared" si="33"/>
        <v/>
      </c>
      <c r="AE2840" s="16"/>
      <c r="AF2840" s="17" t="str">
        <f t="shared" si="30"/>
        <v>#VALUE!</v>
      </c>
      <c r="AG2840" s="17" t="str">
        <f t="shared" si="22"/>
        <v>#N/A</v>
      </c>
      <c r="AH2840" s="17" t="str">
        <f t="shared" si="23"/>
        <v>#N/A</v>
      </c>
      <c r="AI2840" s="34">
        <f t="shared" si="24"/>
        <v>1</v>
      </c>
      <c r="AJ2840" s="18">
        <f t="shared" si="25"/>
        <v>6753.195</v>
      </c>
      <c r="AK2840" s="18">
        <f t="shared" si="26"/>
        <v>6565.60625</v>
      </c>
      <c r="AL2840" s="18">
        <f t="shared" si="27"/>
        <v>6378.0175</v>
      </c>
    </row>
    <row r="2841" ht="12.75" customHeight="1">
      <c r="A2841" s="1">
        <v>41241.0</v>
      </c>
      <c r="B2841" s="2">
        <v>690.63</v>
      </c>
      <c r="C2841" s="3">
        <v>7434.93</v>
      </c>
      <c r="D2841" s="2">
        <v>7428.0</v>
      </c>
      <c r="E2841" s="4"/>
      <c r="F2841" s="5">
        <f t="shared" si="1"/>
        <v>705.132</v>
      </c>
      <c r="G2841" s="6">
        <f t="shared" si="2"/>
        <v>1.001371045</v>
      </c>
      <c r="H2841" s="6">
        <f t="shared" si="3"/>
        <v>1.177436834</v>
      </c>
      <c r="I2841" s="5" t="b">
        <f t="shared" si="4"/>
        <v>0</v>
      </c>
      <c r="J2841" s="48">
        <f t="shared" si="5"/>
        <v>0</v>
      </c>
      <c r="K2841" s="4">
        <f t="shared" si="6"/>
        <v>4</v>
      </c>
      <c r="L2841" s="7">
        <f t="shared" si="7"/>
        <v>-0.0009320867849</v>
      </c>
      <c r="M2841" s="50" t="b">
        <f t="shared" si="8"/>
        <v>0</v>
      </c>
      <c r="N2841" s="50" t="b">
        <f t="shared" si="9"/>
        <v>0</v>
      </c>
      <c r="O2841" s="50">
        <f t="shared" si="10"/>
        <v>1</v>
      </c>
      <c r="P2841" s="4">
        <f t="shared" si="41"/>
        <v>144050</v>
      </c>
      <c r="Q2841" s="21">
        <f t="shared" si="31"/>
        <v>2</v>
      </c>
      <c r="V2841" s="52"/>
      <c r="W2841" s="53" t="str">
        <f t="shared" si="33"/>
        <v/>
      </c>
      <c r="AE2841" s="16"/>
      <c r="AF2841" s="17" t="str">
        <f t="shared" si="30"/>
        <v>#VALUE!</v>
      </c>
      <c r="AG2841" s="17" t="str">
        <f t="shared" si="22"/>
        <v>#N/A</v>
      </c>
      <c r="AH2841" s="17" t="str">
        <f t="shared" si="23"/>
        <v>#N/A</v>
      </c>
      <c r="AI2841" s="34">
        <f t="shared" si="24"/>
        <v>1</v>
      </c>
      <c r="AJ2841" s="18">
        <f t="shared" si="25"/>
        <v>6691.437</v>
      </c>
      <c r="AK2841" s="18">
        <f t="shared" si="26"/>
        <v>6505.56375</v>
      </c>
      <c r="AL2841" s="18">
        <f t="shared" si="27"/>
        <v>6319.6905</v>
      </c>
    </row>
    <row r="2842" ht="12.75" customHeight="1">
      <c r="A2842" s="1">
        <v>41240.0</v>
      </c>
      <c r="B2842" s="2">
        <v>716.3</v>
      </c>
      <c r="C2842" s="3">
        <v>7430.2</v>
      </c>
      <c r="D2842" s="2">
        <v>7424.0</v>
      </c>
      <c r="E2842" s="4"/>
      <c r="F2842" s="5">
        <f t="shared" si="1"/>
        <v>678.028</v>
      </c>
      <c r="G2842" s="6">
        <f t="shared" si="2"/>
        <v>1.000697102</v>
      </c>
      <c r="H2842" s="6">
        <f t="shared" si="3"/>
        <v>1.176878188</v>
      </c>
      <c r="I2842" s="5" t="b">
        <f t="shared" si="4"/>
        <v>0</v>
      </c>
      <c r="J2842" s="48">
        <f t="shared" si="5"/>
        <v>0</v>
      </c>
      <c r="K2842" s="4">
        <f t="shared" si="6"/>
        <v>36</v>
      </c>
      <c r="L2842" s="7">
        <f t="shared" si="7"/>
        <v>-0.0008344324513</v>
      </c>
      <c r="M2842" s="50" t="b">
        <f t="shared" si="8"/>
        <v>0</v>
      </c>
      <c r="N2842" s="50" t="b">
        <f t="shared" si="9"/>
        <v>0</v>
      </c>
      <c r="O2842" s="50">
        <f t="shared" si="10"/>
        <v>1</v>
      </c>
      <c r="P2842" s="4">
        <f t="shared" si="41"/>
        <v>143650</v>
      </c>
      <c r="Q2842" s="21">
        <f t="shared" si="31"/>
        <v>2</v>
      </c>
      <c r="V2842" s="52"/>
      <c r="W2842" s="53" t="str">
        <f t="shared" si="33"/>
        <v/>
      </c>
      <c r="AE2842" s="16"/>
      <c r="AF2842" s="17" t="str">
        <f t="shared" si="30"/>
        <v>#VALUE!</v>
      </c>
      <c r="AG2842" s="17" t="str">
        <f t="shared" si="22"/>
        <v>#N/A</v>
      </c>
      <c r="AH2842" s="17" t="str">
        <f t="shared" si="23"/>
        <v>#N/A</v>
      </c>
      <c r="AI2842" s="34">
        <f t="shared" si="24"/>
        <v>1</v>
      </c>
      <c r="AJ2842" s="18">
        <f t="shared" si="25"/>
        <v>6687.18</v>
      </c>
      <c r="AK2842" s="18">
        <f t="shared" si="26"/>
        <v>6501.425</v>
      </c>
      <c r="AL2842" s="18">
        <f t="shared" si="27"/>
        <v>6315.67</v>
      </c>
    </row>
    <row r="2843" ht="12.75" customHeight="1">
      <c r="A2843" s="1">
        <v>41239.0</v>
      </c>
      <c r="B2843" s="2">
        <v>819.19</v>
      </c>
      <c r="C2843" s="3">
        <v>7407.37</v>
      </c>
      <c r="D2843" s="2">
        <v>7388.0</v>
      </c>
      <c r="E2843" s="4"/>
      <c r="F2843" s="5">
        <f t="shared" si="1"/>
        <v>636.69</v>
      </c>
      <c r="G2843" s="6">
        <f t="shared" si="2"/>
        <v>0.9975768412</v>
      </c>
      <c r="H2843" s="6">
        <f t="shared" si="3"/>
        <v>1.176036966</v>
      </c>
      <c r="I2843" s="5" t="b">
        <f t="shared" si="4"/>
        <v>0</v>
      </c>
      <c r="J2843" s="48">
        <f t="shared" si="5"/>
        <v>0</v>
      </c>
      <c r="K2843" s="4">
        <f t="shared" si="6"/>
        <v>66</v>
      </c>
      <c r="L2843" s="7">
        <f t="shared" si="7"/>
        <v>-0.002614963206</v>
      </c>
      <c r="M2843" s="50" t="b">
        <f t="shared" si="8"/>
        <v>0</v>
      </c>
      <c r="N2843" s="50" t="b">
        <f t="shared" si="9"/>
        <v>0</v>
      </c>
      <c r="O2843" s="50">
        <f t="shared" si="10"/>
        <v>1</v>
      </c>
      <c r="P2843" s="4">
        <f t="shared" si="41"/>
        <v>140050</v>
      </c>
      <c r="Q2843" s="21">
        <f t="shared" si="31"/>
        <v>2</v>
      </c>
      <c r="V2843" s="52"/>
      <c r="W2843" s="53" t="str">
        <f t="shared" si="33"/>
        <v/>
      </c>
      <c r="AE2843" s="16"/>
      <c r="AF2843" s="17" t="str">
        <f t="shared" si="30"/>
        <v>#VALUE!</v>
      </c>
      <c r="AG2843" s="17" t="str">
        <f t="shared" si="22"/>
        <v>#N/A</v>
      </c>
      <c r="AH2843" s="17" t="str">
        <f t="shared" si="23"/>
        <v>#N/A</v>
      </c>
      <c r="AI2843" s="34">
        <f t="shared" si="24"/>
        <v>1</v>
      </c>
      <c r="AJ2843" s="18">
        <f t="shared" si="25"/>
        <v>6666.633</v>
      </c>
      <c r="AK2843" s="18">
        <f t="shared" si="26"/>
        <v>6481.44875</v>
      </c>
      <c r="AL2843" s="18">
        <f t="shared" si="27"/>
        <v>6296.2645</v>
      </c>
    </row>
    <row r="2844" ht="12.75" customHeight="1">
      <c r="A2844" s="1">
        <v>41236.0</v>
      </c>
      <c r="B2844" s="2">
        <v>841.29</v>
      </c>
      <c r="C2844" s="3">
        <v>7326.01</v>
      </c>
      <c r="D2844" s="2">
        <v>7322.0</v>
      </c>
      <c r="E2844" s="4"/>
      <c r="F2844" s="5">
        <f t="shared" si="1"/>
        <v>579.026</v>
      </c>
      <c r="G2844" s="6">
        <f t="shared" si="2"/>
        <v>0.9866426332</v>
      </c>
      <c r="H2844" s="6">
        <f t="shared" si="3"/>
        <v>1.181801474</v>
      </c>
      <c r="I2844" s="5" t="b">
        <f t="shared" si="4"/>
        <v>0</v>
      </c>
      <c r="J2844" s="48">
        <f t="shared" si="5"/>
        <v>0</v>
      </c>
      <c r="K2844" s="4">
        <f t="shared" si="6"/>
        <v>233</v>
      </c>
      <c r="L2844" s="7">
        <f t="shared" si="7"/>
        <v>-0.0005473648002</v>
      </c>
      <c r="M2844" s="50" t="b">
        <f t="shared" si="8"/>
        <v>0</v>
      </c>
      <c r="N2844" s="50" t="b">
        <f t="shared" si="9"/>
        <v>0</v>
      </c>
      <c r="O2844" s="50">
        <f t="shared" si="10"/>
        <v>1</v>
      </c>
      <c r="P2844" s="4">
        <f t="shared" si="41"/>
        <v>133450</v>
      </c>
      <c r="Q2844" s="21">
        <f t="shared" si="31"/>
        <v>2</v>
      </c>
      <c r="V2844" s="52"/>
      <c r="W2844" s="53" t="str">
        <f t="shared" si="33"/>
        <v/>
      </c>
      <c r="AE2844" s="16"/>
      <c r="AF2844" s="17" t="str">
        <f t="shared" si="30"/>
        <v>#VALUE!</v>
      </c>
      <c r="AG2844" s="17" t="str">
        <f t="shared" si="22"/>
        <v>#N/A</v>
      </c>
      <c r="AH2844" s="17" t="str">
        <f t="shared" si="23"/>
        <v>#N/A</v>
      </c>
      <c r="AI2844" s="34">
        <f t="shared" si="24"/>
        <v>1</v>
      </c>
      <c r="AJ2844" s="18">
        <f t="shared" si="25"/>
        <v>6593.409</v>
      </c>
      <c r="AK2844" s="18">
        <f t="shared" si="26"/>
        <v>6410.25875</v>
      </c>
      <c r="AL2844" s="18">
        <f t="shared" si="27"/>
        <v>6227.1085</v>
      </c>
    </row>
    <row r="2845" ht="12.75" customHeight="1">
      <c r="A2845" s="1">
        <v>41235.0</v>
      </c>
      <c r="B2845" s="2">
        <v>458.25</v>
      </c>
      <c r="C2845" s="3">
        <v>7105.76</v>
      </c>
      <c r="D2845" s="2">
        <v>7089.0</v>
      </c>
      <c r="E2845" s="4"/>
      <c r="F2845" s="5">
        <f t="shared" si="1"/>
        <v>543.632</v>
      </c>
      <c r="G2845" s="6">
        <f t="shared" si="2"/>
        <v>0.9568825207</v>
      </c>
      <c r="H2845" s="6">
        <f t="shared" si="3"/>
        <v>0.9355381119</v>
      </c>
      <c r="I2845" s="5" t="b">
        <f t="shared" si="4"/>
        <v>0</v>
      </c>
      <c r="J2845" s="48">
        <f t="shared" si="5"/>
        <v>0</v>
      </c>
      <c r="K2845" s="4">
        <f t="shared" si="6"/>
        <v>5</v>
      </c>
      <c r="L2845" s="7">
        <f t="shared" si="7"/>
        <v>-0.002358649884</v>
      </c>
      <c r="M2845" s="50" t="b">
        <f t="shared" si="8"/>
        <v>0</v>
      </c>
      <c r="N2845" s="50" t="b">
        <f t="shared" si="9"/>
        <v>0</v>
      </c>
      <c r="O2845" s="50">
        <f t="shared" si="10"/>
        <v>1</v>
      </c>
      <c r="P2845" s="4">
        <f t="shared" si="41"/>
        <v>121800</v>
      </c>
      <c r="Q2845" s="21">
        <f t="shared" si="31"/>
        <v>1</v>
      </c>
      <c r="V2845" s="52"/>
      <c r="W2845" s="53" t="str">
        <f t="shared" si="33"/>
        <v/>
      </c>
      <c r="AE2845" s="16"/>
      <c r="AF2845" s="17" t="str">
        <f t="shared" si="30"/>
        <v>#VALUE!</v>
      </c>
      <c r="AG2845" s="17" t="str">
        <f t="shared" si="22"/>
        <v>#N/A</v>
      </c>
      <c r="AH2845" s="17" t="str">
        <f t="shared" si="23"/>
        <v>#N/A</v>
      </c>
      <c r="AI2845" s="34">
        <f t="shared" si="24"/>
        <v>1</v>
      </c>
      <c r="AJ2845" s="18">
        <f t="shared" si="25"/>
        <v>6395.184</v>
      </c>
      <c r="AK2845" s="18">
        <f t="shared" si="26"/>
        <v>6217.54</v>
      </c>
      <c r="AL2845" s="18">
        <f t="shared" si="27"/>
        <v>6039.896</v>
      </c>
    </row>
    <row r="2846" ht="12.75" customHeight="1">
      <c r="A2846" s="1">
        <v>41234.0</v>
      </c>
      <c r="B2846" s="2">
        <v>555.11</v>
      </c>
      <c r="C2846" s="3">
        <v>7088.49</v>
      </c>
      <c r="D2846" s="2">
        <v>7084.0</v>
      </c>
      <c r="E2846" s="4"/>
      <c r="F2846" s="5">
        <f t="shared" si="1"/>
        <v>567.512</v>
      </c>
      <c r="G2846" s="6">
        <f t="shared" si="2"/>
        <v>0.9539458662</v>
      </c>
      <c r="H2846" s="6">
        <f t="shared" si="3"/>
        <v>0.9318784578</v>
      </c>
      <c r="I2846" s="5" t="b">
        <f t="shared" si="4"/>
        <v>0</v>
      </c>
      <c r="J2846" s="48">
        <f t="shared" si="5"/>
        <v>0</v>
      </c>
      <c r="K2846" s="4">
        <f t="shared" si="6"/>
        <v>-76</v>
      </c>
      <c r="L2846" s="7">
        <f t="shared" si="7"/>
        <v>-0.0006334212223</v>
      </c>
      <c r="M2846" s="50" t="b">
        <f t="shared" si="8"/>
        <v>0</v>
      </c>
      <c r="N2846" s="50" t="b">
        <f t="shared" si="9"/>
        <v>0</v>
      </c>
      <c r="O2846" s="50">
        <f t="shared" si="10"/>
        <v>-1</v>
      </c>
      <c r="P2846" s="4">
        <f t="shared" si="41"/>
        <v>122050</v>
      </c>
      <c r="Q2846" s="21">
        <f t="shared" si="31"/>
        <v>-1</v>
      </c>
      <c r="V2846" s="52"/>
      <c r="W2846" s="53" t="str">
        <f t="shared" si="33"/>
        <v/>
      </c>
      <c r="AE2846" s="16"/>
      <c r="AF2846" s="17" t="str">
        <f t="shared" si="30"/>
        <v>#VALUE!</v>
      </c>
      <c r="AG2846" s="17" t="str">
        <f t="shared" si="22"/>
        <v>#N/A</v>
      </c>
      <c r="AH2846" s="17" t="str">
        <f t="shared" si="23"/>
        <v>#N/A</v>
      </c>
      <c r="AI2846" s="34">
        <f t="shared" si="24"/>
        <v>1</v>
      </c>
      <c r="AJ2846" s="18">
        <f t="shared" si="25"/>
        <v>6379.641</v>
      </c>
      <c r="AK2846" s="18">
        <f t="shared" si="26"/>
        <v>6202.42875</v>
      </c>
      <c r="AL2846" s="18">
        <f t="shared" si="27"/>
        <v>6025.2165</v>
      </c>
    </row>
    <row r="2847" ht="12.75" customHeight="1">
      <c r="A2847" s="1">
        <v>41233.0</v>
      </c>
      <c r="B2847" s="2">
        <v>509.61</v>
      </c>
      <c r="C2847" s="3">
        <v>7145.77</v>
      </c>
      <c r="D2847" s="2">
        <v>7160.0</v>
      </c>
      <c r="E2847" s="4"/>
      <c r="F2847" s="5">
        <f t="shared" si="1"/>
        <v>577.78</v>
      </c>
      <c r="G2847" s="6">
        <f t="shared" si="2"/>
        <v>0.9610649685</v>
      </c>
      <c r="H2847" s="6">
        <f t="shared" si="3"/>
        <v>0.9281632408</v>
      </c>
      <c r="I2847" s="5" t="b">
        <f t="shared" si="4"/>
        <v>0</v>
      </c>
      <c r="J2847" s="48">
        <f t="shared" si="5"/>
        <v>0</v>
      </c>
      <c r="K2847" s="4">
        <f t="shared" si="6"/>
        <v>37</v>
      </c>
      <c r="L2847" s="7">
        <f t="shared" si="7"/>
        <v>0.001991387912</v>
      </c>
      <c r="M2847" s="50" t="b">
        <f t="shared" si="8"/>
        <v>0</v>
      </c>
      <c r="N2847" s="50" t="b">
        <f t="shared" si="9"/>
        <v>0</v>
      </c>
      <c r="O2847" s="50">
        <f t="shared" si="10"/>
        <v>-1</v>
      </c>
      <c r="P2847" s="4">
        <f t="shared" si="41"/>
        <v>118250</v>
      </c>
      <c r="Q2847" s="21">
        <f t="shared" si="31"/>
        <v>-1</v>
      </c>
      <c r="V2847" s="52"/>
      <c r="W2847" s="53" t="str">
        <f t="shared" si="33"/>
        <v/>
      </c>
      <c r="AE2847" s="16"/>
      <c r="AF2847" s="17" t="str">
        <f t="shared" si="30"/>
        <v>#VALUE!</v>
      </c>
      <c r="AG2847" s="17" t="str">
        <f t="shared" si="22"/>
        <v>#N/A</v>
      </c>
      <c r="AH2847" s="17" t="str">
        <f t="shared" si="23"/>
        <v>#N/A</v>
      </c>
      <c r="AI2847" s="34">
        <f t="shared" si="24"/>
        <v>1</v>
      </c>
      <c r="AJ2847" s="18">
        <f t="shared" si="25"/>
        <v>6431.193</v>
      </c>
      <c r="AK2847" s="18">
        <f t="shared" si="26"/>
        <v>6252.54875</v>
      </c>
      <c r="AL2847" s="18">
        <f t="shared" si="27"/>
        <v>6073.9045</v>
      </c>
    </row>
    <row r="2848" ht="12.75" customHeight="1">
      <c r="A2848" s="1">
        <v>41232.0</v>
      </c>
      <c r="B2848" s="2">
        <v>530.87</v>
      </c>
      <c r="C2848" s="3">
        <v>7129.04</v>
      </c>
      <c r="D2848" s="2">
        <v>7123.0</v>
      </c>
      <c r="E2848" s="4"/>
      <c r="F2848" s="5">
        <f t="shared" si="1"/>
        <v>623.026</v>
      </c>
      <c r="G2848" s="6">
        <f t="shared" si="2"/>
        <v>0.9581223541</v>
      </c>
      <c r="H2848" s="6">
        <f t="shared" si="3"/>
        <v>1.024656993</v>
      </c>
      <c r="I2848" s="5" t="b">
        <f t="shared" si="4"/>
        <v>0</v>
      </c>
      <c r="J2848" s="48">
        <f t="shared" si="5"/>
        <v>0</v>
      </c>
      <c r="K2848" s="4">
        <f t="shared" si="6"/>
        <v>16</v>
      </c>
      <c r="L2848" s="7">
        <f t="shared" si="7"/>
        <v>-0.0008472388989</v>
      </c>
      <c r="M2848" s="50" t="b">
        <f t="shared" si="8"/>
        <v>0</v>
      </c>
      <c r="N2848" s="50" t="b">
        <f t="shared" si="9"/>
        <v>0</v>
      </c>
      <c r="O2848" s="50">
        <f t="shared" si="10"/>
        <v>-1</v>
      </c>
      <c r="P2848" s="4">
        <f t="shared" si="41"/>
        <v>120100</v>
      </c>
      <c r="Q2848" s="21">
        <f t="shared" si="31"/>
        <v>-1</v>
      </c>
      <c r="V2848" s="52"/>
      <c r="W2848" s="53" t="str">
        <f t="shared" si="33"/>
        <v/>
      </c>
      <c r="AE2848" s="16"/>
      <c r="AF2848" s="17" t="str">
        <f t="shared" si="30"/>
        <v>#VALUE!</v>
      </c>
      <c r="AG2848" s="17" t="str">
        <f t="shared" si="22"/>
        <v>#N/A</v>
      </c>
      <c r="AH2848" s="17" t="str">
        <f t="shared" si="23"/>
        <v>#N/A</v>
      </c>
      <c r="AI2848" s="34">
        <f t="shared" si="24"/>
        <v>1</v>
      </c>
      <c r="AJ2848" s="18">
        <f t="shared" si="25"/>
        <v>6416.136</v>
      </c>
      <c r="AK2848" s="18">
        <f t="shared" si="26"/>
        <v>6237.91</v>
      </c>
      <c r="AL2848" s="18">
        <f t="shared" si="27"/>
        <v>6059.684</v>
      </c>
    </row>
    <row r="2849" ht="12.75" customHeight="1">
      <c r="A2849" s="1">
        <v>41229.0</v>
      </c>
      <c r="B2849" s="2">
        <v>664.32</v>
      </c>
      <c r="C2849" s="3">
        <v>7130.07</v>
      </c>
      <c r="D2849" s="2">
        <v>7107.0</v>
      </c>
      <c r="E2849" s="4"/>
      <c r="F2849" s="5">
        <f t="shared" si="1"/>
        <v>635.982</v>
      </c>
      <c r="G2849" s="6">
        <f t="shared" si="2"/>
        <v>0.9575133475</v>
      </c>
      <c r="H2849" s="6">
        <f t="shared" si="3"/>
        <v>1.018699132</v>
      </c>
      <c r="I2849" s="5" t="b">
        <f t="shared" si="4"/>
        <v>0</v>
      </c>
      <c r="J2849" s="48">
        <f t="shared" si="5"/>
        <v>0</v>
      </c>
      <c r="K2849" s="4">
        <f t="shared" si="6"/>
        <v>-14</v>
      </c>
      <c r="L2849" s="7">
        <f t="shared" si="7"/>
        <v>-0.003235592357</v>
      </c>
      <c r="M2849" s="50" t="b">
        <f t="shared" si="8"/>
        <v>0</v>
      </c>
      <c r="N2849" s="50" t="b">
        <f t="shared" si="9"/>
        <v>0</v>
      </c>
      <c r="O2849" s="50">
        <f t="shared" si="10"/>
        <v>1</v>
      </c>
      <c r="P2849" s="4">
        <f t="shared" si="41"/>
        <v>119300</v>
      </c>
      <c r="Q2849" s="21">
        <f t="shared" si="31"/>
        <v>1</v>
      </c>
      <c r="V2849" s="52"/>
      <c r="W2849" s="53" t="str">
        <f t="shared" si="33"/>
        <v/>
      </c>
      <c r="AE2849" s="16"/>
      <c r="AF2849" s="17" t="str">
        <f t="shared" si="30"/>
        <v>#VALUE!</v>
      </c>
      <c r="AG2849" s="17" t="str">
        <f t="shared" si="22"/>
        <v>#N/A</v>
      </c>
      <c r="AH2849" s="17" t="str">
        <f t="shared" si="23"/>
        <v>#N/A</v>
      </c>
      <c r="AI2849" s="34">
        <f t="shared" si="24"/>
        <v>1</v>
      </c>
      <c r="AJ2849" s="18">
        <f t="shared" si="25"/>
        <v>6417.063</v>
      </c>
      <c r="AK2849" s="18">
        <f t="shared" si="26"/>
        <v>6238.81125</v>
      </c>
      <c r="AL2849" s="18">
        <f t="shared" si="27"/>
        <v>6060.5595</v>
      </c>
    </row>
    <row r="2850" ht="12.75" customHeight="1">
      <c r="A2850" s="1">
        <v>41228.0</v>
      </c>
      <c r="B2850" s="2">
        <v>577.65</v>
      </c>
      <c r="C2850" s="3">
        <v>7143.84</v>
      </c>
      <c r="D2850" s="2">
        <v>7121.0</v>
      </c>
      <c r="E2850" s="4"/>
      <c r="F2850" s="5">
        <f t="shared" si="1"/>
        <v>670.394</v>
      </c>
      <c r="G2850" s="6">
        <f t="shared" si="2"/>
        <v>0.9585577944</v>
      </c>
      <c r="H2850" s="6">
        <f t="shared" si="3"/>
        <v>1.157418064</v>
      </c>
      <c r="I2850" s="5" t="b">
        <f t="shared" si="4"/>
        <v>0</v>
      </c>
      <c r="J2850" s="48">
        <f t="shared" si="5"/>
        <v>0</v>
      </c>
      <c r="K2850" s="4">
        <f t="shared" si="6"/>
        <v>-7</v>
      </c>
      <c r="L2850" s="7">
        <f t="shared" si="7"/>
        <v>-0.003197160071</v>
      </c>
      <c r="M2850" s="50" t="b">
        <f t="shared" si="8"/>
        <v>0</v>
      </c>
      <c r="N2850" s="50" t="b">
        <f t="shared" si="9"/>
        <v>0</v>
      </c>
      <c r="O2850" s="50">
        <f t="shared" si="10"/>
        <v>1</v>
      </c>
      <c r="P2850" s="4">
        <f t="shared" si="41"/>
        <v>120000</v>
      </c>
      <c r="Q2850" s="21">
        <f t="shared" si="31"/>
        <v>1</v>
      </c>
      <c r="V2850" s="52"/>
      <c r="W2850" s="53" t="str">
        <f t="shared" si="33"/>
        <v/>
      </c>
      <c r="AE2850" s="16"/>
      <c r="AF2850" s="17" t="str">
        <f t="shared" si="30"/>
        <v>#VALUE!</v>
      </c>
      <c r="AG2850" s="17" t="str">
        <f t="shared" si="22"/>
        <v>#N/A</v>
      </c>
      <c r="AH2850" s="17" t="str">
        <f t="shared" si="23"/>
        <v>#N/A</v>
      </c>
      <c r="AI2850" s="34">
        <f t="shared" si="24"/>
        <v>1</v>
      </c>
      <c r="AJ2850" s="18">
        <f t="shared" si="25"/>
        <v>6429.456</v>
      </c>
      <c r="AK2850" s="18">
        <f t="shared" si="26"/>
        <v>6250.86</v>
      </c>
      <c r="AL2850" s="18">
        <f t="shared" si="27"/>
        <v>6072.264</v>
      </c>
    </row>
    <row r="2851" ht="12.75" customHeight="1">
      <c r="A2851" s="1">
        <v>41227.0</v>
      </c>
      <c r="B2851" s="2">
        <v>606.45</v>
      </c>
      <c r="C2851" s="3">
        <v>7159.75</v>
      </c>
      <c r="D2851" s="2">
        <v>7128.0</v>
      </c>
      <c r="E2851" s="4"/>
      <c r="F2851" s="5">
        <f t="shared" si="1"/>
        <v>693.052</v>
      </c>
      <c r="G2851" s="6">
        <f t="shared" si="2"/>
        <v>0.9599353549</v>
      </c>
      <c r="H2851" s="6">
        <f t="shared" si="3"/>
        <v>1.156214317</v>
      </c>
      <c r="I2851" s="5" t="b">
        <f t="shared" si="4"/>
        <v>0</v>
      </c>
      <c r="J2851" s="48">
        <f t="shared" si="5"/>
        <v>0</v>
      </c>
      <c r="K2851" s="4">
        <f t="shared" si="6"/>
        <v>32</v>
      </c>
      <c r="L2851" s="7">
        <f t="shared" si="7"/>
        <v>-0.004434512378</v>
      </c>
      <c r="M2851" s="50" t="b">
        <f t="shared" si="8"/>
        <v>0</v>
      </c>
      <c r="N2851" s="50" t="b">
        <f t="shared" si="9"/>
        <v>0</v>
      </c>
      <c r="O2851" s="50">
        <f t="shared" si="10"/>
        <v>1</v>
      </c>
      <c r="P2851" s="4">
        <f t="shared" si="41"/>
        <v>120350</v>
      </c>
      <c r="Q2851" s="21">
        <f t="shared" si="31"/>
        <v>1</v>
      </c>
      <c r="V2851" s="52"/>
      <c r="W2851" s="53" t="str">
        <f t="shared" si="33"/>
        <v/>
      </c>
      <c r="AE2851" s="16"/>
      <c r="AF2851" s="17" t="str">
        <f t="shared" si="30"/>
        <v>#VALUE!</v>
      </c>
      <c r="AG2851" s="17" t="str">
        <f t="shared" si="22"/>
        <v>#N/A</v>
      </c>
      <c r="AH2851" s="17" t="str">
        <f t="shared" si="23"/>
        <v>#N/A</v>
      </c>
      <c r="AI2851" s="34">
        <f t="shared" si="24"/>
        <v>1</v>
      </c>
      <c r="AJ2851" s="18">
        <f t="shared" si="25"/>
        <v>6443.775</v>
      </c>
      <c r="AK2851" s="18">
        <f t="shared" si="26"/>
        <v>6264.78125</v>
      </c>
      <c r="AL2851" s="18">
        <f t="shared" si="27"/>
        <v>6085.7875</v>
      </c>
    </row>
    <row r="2852" ht="12.75" customHeight="1">
      <c r="A2852" s="1">
        <v>41226.0</v>
      </c>
      <c r="B2852" s="2">
        <v>735.84</v>
      </c>
      <c r="C2852" s="3">
        <v>7136.05</v>
      </c>
      <c r="D2852" s="2">
        <v>7096.0</v>
      </c>
      <c r="E2852" s="4"/>
      <c r="F2852" s="5">
        <f t="shared" si="1"/>
        <v>714.434</v>
      </c>
      <c r="G2852" s="6">
        <f t="shared" si="2"/>
        <v>0.9560163869</v>
      </c>
      <c r="H2852" s="6">
        <f t="shared" si="3"/>
        <v>1.151713359</v>
      </c>
      <c r="I2852" s="5" t="b">
        <f t="shared" si="4"/>
        <v>0</v>
      </c>
      <c r="J2852" s="48">
        <f t="shared" si="5"/>
        <v>0</v>
      </c>
      <c r="K2852" s="4">
        <f t="shared" si="6"/>
        <v>-145</v>
      </c>
      <c r="L2852" s="7">
        <f t="shared" si="7"/>
        <v>-0.005612348568</v>
      </c>
      <c r="M2852" s="50" t="b">
        <f t="shared" si="8"/>
        <v>0</v>
      </c>
      <c r="N2852" s="50" t="b">
        <f t="shared" si="9"/>
        <v>0</v>
      </c>
      <c r="O2852" s="50">
        <f t="shared" si="10"/>
        <v>1</v>
      </c>
      <c r="P2852" s="4">
        <f t="shared" si="41"/>
        <v>118750</v>
      </c>
      <c r="Q2852" s="21">
        <f t="shared" si="31"/>
        <v>1</v>
      </c>
      <c r="V2852" s="52"/>
      <c r="W2852" s="53" t="str">
        <f t="shared" si="33"/>
        <v/>
      </c>
      <c r="AE2852" s="16"/>
      <c r="AF2852" s="17" t="str">
        <f t="shared" si="30"/>
        <v>#VALUE!</v>
      </c>
      <c r="AG2852" s="17" t="str">
        <f t="shared" si="22"/>
        <v>#N/A</v>
      </c>
      <c r="AH2852" s="17" t="str">
        <f t="shared" si="23"/>
        <v>#N/A</v>
      </c>
      <c r="AI2852" s="34">
        <f t="shared" si="24"/>
        <v>1</v>
      </c>
      <c r="AJ2852" s="18">
        <f t="shared" si="25"/>
        <v>6422.445</v>
      </c>
      <c r="AK2852" s="18">
        <f t="shared" si="26"/>
        <v>6244.04375</v>
      </c>
      <c r="AL2852" s="18">
        <f t="shared" si="27"/>
        <v>6065.6425</v>
      </c>
    </row>
    <row r="2853" ht="12.75" customHeight="1">
      <c r="A2853" s="1">
        <v>41225.0</v>
      </c>
      <c r="B2853" s="2">
        <v>595.65</v>
      </c>
      <c r="C2853" s="3">
        <v>7267.75</v>
      </c>
      <c r="D2853" s="2">
        <v>7241.0</v>
      </c>
      <c r="E2853" s="4"/>
      <c r="F2853" s="5">
        <f t="shared" si="1"/>
        <v>680.96</v>
      </c>
      <c r="G2853" s="6">
        <f t="shared" si="2"/>
        <v>0.9730174506</v>
      </c>
      <c r="H2853" s="6">
        <f t="shared" si="3"/>
        <v>1.155731549</v>
      </c>
      <c r="I2853" s="5" t="b">
        <f t="shared" si="4"/>
        <v>0</v>
      </c>
      <c r="J2853" s="48">
        <f t="shared" si="5"/>
        <v>0</v>
      </c>
      <c r="K2853" s="4">
        <f t="shared" si="6"/>
        <v>-44</v>
      </c>
      <c r="L2853" s="7">
        <f t="shared" si="7"/>
        <v>-0.003680643941</v>
      </c>
      <c r="M2853" s="50" t="b">
        <f t="shared" si="8"/>
        <v>0</v>
      </c>
      <c r="N2853" s="50" t="b">
        <f t="shared" si="9"/>
        <v>0</v>
      </c>
      <c r="O2853" s="50">
        <f t="shared" si="10"/>
        <v>1</v>
      </c>
      <c r="P2853" s="4">
        <f t="shared" si="41"/>
        <v>126000</v>
      </c>
      <c r="Q2853" s="21">
        <f t="shared" si="31"/>
        <v>1</v>
      </c>
      <c r="V2853" s="52"/>
      <c r="W2853" s="53" t="str">
        <f t="shared" si="33"/>
        <v/>
      </c>
      <c r="AE2853" s="16"/>
      <c r="AF2853" s="17" t="str">
        <f t="shared" si="30"/>
        <v>#VALUE!</v>
      </c>
      <c r="AG2853" s="17" t="str">
        <f t="shared" si="22"/>
        <v>#N/A</v>
      </c>
      <c r="AH2853" s="17" t="str">
        <f t="shared" si="23"/>
        <v>#N/A</v>
      </c>
      <c r="AI2853" s="34">
        <f t="shared" si="24"/>
        <v>1</v>
      </c>
      <c r="AJ2853" s="18">
        <f t="shared" si="25"/>
        <v>6540.975</v>
      </c>
      <c r="AK2853" s="18">
        <f t="shared" si="26"/>
        <v>6359.28125</v>
      </c>
      <c r="AL2853" s="18">
        <f t="shared" si="27"/>
        <v>6177.5875</v>
      </c>
    </row>
    <row r="2854" ht="12.75" customHeight="1">
      <c r="A2854" s="1">
        <v>41222.0</v>
      </c>
      <c r="B2854" s="2">
        <v>836.38</v>
      </c>
      <c r="C2854" s="3">
        <v>7293.22</v>
      </c>
      <c r="D2854" s="2">
        <v>7285.0</v>
      </c>
      <c r="E2854" s="4"/>
      <c r="F2854" s="5">
        <f t="shared" si="1"/>
        <v>665.33</v>
      </c>
      <c r="G2854" s="6">
        <f t="shared" si="2"/>
        <v>0.9759914854</v>
      </c>
      <c r="H2854" s="6">
        <f t="shared" si="3"/>
        <v>1.151360333</v>
      </c>
      <c r="I2854" s="5" t="b">
        <f t="shared" si="4"/>
        <v>0</v>
      </c>
      <c r="J2854" s="48">
        <f t="shared" si="5"/>
        <v>0</v>
      </c>
      <c r="K2854" s="4">
        <f t="shared" si="6"/>
        <v>85</v>
      </c>
      <c r="L2854" s="7">
        <f t="shared" si="7"/>
        <v>-0.001127074187</v>
      </c>
      <c r="M2854" s="50" t="b">
        <f t="shared" si="8"/>
        <v>0</v>
      </c>
      <c r="N2854" s="50" t="b">
        <f t="shared" si="9"/>
        <v>0</v>
      </c>
      <c r="O2854" s="50">
        <f t="shared" si="10"/>
        <v>1</v>
      </c>
      <c r="P2854" s="4">
        <f t="shared" si="41"/>
        <v>128200</v>
      </c>
      <c r="Q2854" s="21">
        <f t="shared" si="31"/>
        <v>1</v>
      </c>
      <c r="V2854" s="52"/>
      <c r="W2854" s="53" t="str">
        <f t="shared" si="33"/>
        <v/>
      </c>
      <c r="AE2854" s="16"/>
      <c r="AF2854" s="17" t="str">
        <f t="shared" si="30"/>
        <v>#VALUE!</v>
      </c>
      <c r="AG2854" s="17" t="str">
        <f t="shared" si="22"/>
        <v>#N/A</v>
      </c>
      <c r="AH2854" s="17" t="str">
        <f t="shared" si="23"/>
        <v>#N/A</v>
      </c>
      <c r="AI2854" s="34">
        <f t="shared" si="24"/>
        <v>1</v>
      </c>
      <c r="AJ2854" s="18">
        <f t="shared" si="25"/>
        <v>6563.898</v>
      </c>
      <c r="AK2854" s="18">
        <f t="shared" si="26"/>
        <v>6381.5675</v>
      </c>
      <c r="AL2854" s="18">
        <f t="shared" si="27"/>
        <v>6199.237</v>
      </c>
    </row>
    <row r="2855" ht="12.75" customHeight="1">
      <c r="A2855" s="1">
        <v>41221.0</v>
      </c>
      <c r="B2855" s="2">
        <v>690.94</v>
      </c>
      <c r="C2855" s="3">
        <v>7242.63</v>
      </c>
      <c r="D2855" s="2">
        <v>7200.0</v>
      </c>
      <c r="E2855" s="4"/>
      <c r="F2855" s="5">
        <f t="shared" si="1"/>
        <v>648.894</v>
      </c>
      <c r="G2855" s="6">
        <f t="shared" si="2"/>
        <v>0.9687957936</v>
      </c>
      <c r="H2855" s="6">
        <f t="shared" si="3"/>
        <v>1.039564895</v>
      </c>
      <c r="I2855" s="5" t="b">
        <f t="shared" si="4"/>
        <v>0</v>
      </c>
      <c r="J2855" s="48">
        <f t="shared" si="5"/>
        <v>0</v>
      </c>
      <c r="K2855" s="4">
        <f t="shared" si="6"/>
        <v>-57</v>
      </c>
      <c r="L2855" s="7">
        <f t="shared" si="7"/>
        <v>-0.005885983407</v>
      </c>
      <c r="M2855" s="50" t="b">
        <f t="shared" si="8"/>
        <v>0</v>
      </c>
      <c r="N2855" s="50" t="b">
        <f t="shared" si="9"/>
        <v>0</v>
      </c>
      <c r="O2855" s="50">
        <f t="shared" si="10"/>
        <v>1</v>
      </c>
      <c r="P2855" s="4">
        <f t="shared" si="41"/>
        <v>123950</v>
      </c>
      <c r="Q2855" s="21">
        <f t="shared" si="31"/>
        <v>1</v>
      </c>
      <c r="V2855" s="52"/>
      <c r="W2855" s="53" t="str">
        <f t="shared" si="33"/>
        <v/>
      </c>
      <c r="AE2855" s="16"/>
      <c r="AF2855" s="17" t="str">
        <f t="shared" si="30"/>
        <v>#VALUE!</v>
      </c>
      <c r="AG2855" s="17" t="str">
        <f t="shared" si="22"/>
        <v>#N/A</v>
      </c>
      <c r="AH2855" s="17" t="str">
        <f t="shared" si="23"/>
        <v>#N/A</v>
      </c>
      <c r="AI2855" s="34">
        <f t="shared" si="24"/>
        <v>1</v>
      </c>
      <c r="AJ2855" s="18">
        <f t="shared" si="25"/>
        <v>6518.367</v>
      </c>
      <c r="AK2855" s="18">
        <f t="shared" si="26"/>
        <v>6337.30125</v>
      </c>
      <c r="AL2855" s="18">
        <f t="shared" si="27"/>
        <v>6156.2355</v>
      </c>
    </row>
    <row r="2856" ht="12.75" customHeight="1">
      <c r="A2856" s="1">
        <v>41220.0</v>
      </c>
      <c r="B2856" s="2">
        <v>713.36</v>
      </c>
      <c r="C2856" s="3">
        <v>7287.18</v>
      </c>
      <c r="D2856" s="2">
        <v>7257.0</v>
      </c>
      <c r="E2856" s="4"/>
      <c r="F2856" s="5">
        <f t="shared" si="1"/>
        <v>656.266</v>
      </c>
      <c r="G2856" s="6">
        <f t="shared" si="2"/>
        <v>0.9742659929</v>
      </c>
      <c r="H2856" s="6">
        <f t="shared" si="3"/>
        <v>1.038539472</v>
      </c>
      <c r="I2856" s="5" t="b">
        <f t="shared" si="4"/>
        <v>0</v>
      </c>
      <c r="J2856" s="48">
        <f t="shared" si="5"/>
        <v>0</v>
      </c>
      <c r="K2856" s="4">
        <f t="shared" si="6"/>
        <v>-2</v>
      </c>
      <c r="L2856" s="7">
        <f t="shared" si="7"/>
        <v>-0.004141519765</v>
      </c>
      <c r="M2856" s="50" t="b">
        <f t="shared" si="8"/>
        <v>0</v>
      </c>
      <c r="N2856" s="50" t="b">
        <f t="shared" si="9"/>
        <v>0</v>
      </c>
      <c r="O2856" s="50">
        <f t="shared" si="10"/>
        <v>1</v>
      </c>
      <c r="P2856" s="4">
        <f t="shared" si="41"/>
        <v>126800</v>
      </c>
      <c r="Q2856" s="21">
        <f t="shared" si="31"/>
        <v>1</v>
      </c>
      <c r="V2856" s="52"/>
      <c r="W2856" s="53" t="str">
        <f t="shared" si="33"/>
        <v/>
      </c>
      <c r="AE2856" s="16"/>
      <c r="AF2856" s="17" t="str">
        <f t="shared" si="30"/>
        <v>#VALUE!</v>
      </c>
      <c r="AG2856" s="17" t="str">
        <f t="shared" si="22"/>
        <v>#N/A</v>
      </c>
      <c r="AH2856" s="17" t="str">
        <f t="shared" si="23"/>
        <v>#N/A</v>
      </c>
      <c r="AI2856" s="34">
        <f t="shared" si="24"/>
        <v>1</v>
      </c>
      <c r="AJ2856" s="18">
        <f t="shared" si="25"/>
        <v>6558.462</v>
      </c>
      <c r="AK2856" s="18">
        <f t="shared" si="26"/>
        <v>6376.2825</v>
      </c>
      <c r="AL2856" s="18">
        <f t="shared" si="27"/>
        <v>6194.103</v>
      </c>
    </row>
    <row r="2857" ht="12.75" customHeight="1">
      <c r="A2857" s="1">
        <v>41219.0</v>
      </c>
      <c r="B2857" s="2">
        <v>568.47</v>
      </c>
      <c r="C2857" s="3">
        <v>7236.68</v>
      </c>
      <c r="D2857" s="2">
        <v>7259.0</v>
      </c>
      <c r="E2857" s="4"/>
      <c r="F2857" s="5">
        <f t="shared" si="1"/>
        <v>657.106</v>
      </c>
      <c r="G2857" s="6">
        <f t="shared" si="2"/>
        <v>0.9671004482</v>
      </c>
      <c r="H2857" s="6">
        <f t="shared" si="3"/>
        <v>1.036428924</v>
      </c>
      <c r="I2857" s="5" t="b">
        <f t="shared" si="4"/>
        <v>0</v>
      </c>
      <c r="J2857" s="48">
        <f t="shared" si="5"/>
        <v>0</v>
      </c>
      <c r="K2857" s="4">
        <f t="shared" si="6"/>
        <v>79</v>
      </c>
      <c r="L2857" s="7">
        <f t="shared" si="7"/>
        <v>0.00308428727</v>
      </c>
      <c r="M2857" s="50" t="b">
        <f t="shared" si="8"/>
        <v>0</v>
      </c>
      <c r="N2857" s="50" t="b">
        <f t="shared" si="9"/>
        <v>0</v>
      </c>
      <c r="O2857" s="50">
        <f t="shared" si="10"/>
        <v>-1</v>
      </c>
      <c r="P2857" s="4">
        <f t="shared" si="41"/>
        <v>126700</v>
      </c>
      <c r="Q2857" s="21">
        <f t="shared" si="31"/>
        <v>-1</v>
      </c>
      <c r="V2857" s="52"/>
      <c r="W2857" s="53" t="str">
        <f t="shared" si="33"/>
        <v/>
      </c>
      <c r="AE2857" s="16"/>
      <c r="AF2857" s="17" t="str">
        <f t="shared" si="30"/>
        <v>#VALUE!</v>
      </c>
      <c r="AG2857" s="17" t="str">
        <f t="shared" si="22"/>
        <v>#N/A</v>
      </c>
      <c r="AH2857" s="17" t="str">
        <f t="shared" si="23"/>
        <v>#N/A</v>
      </c>
      <c r="AI2857" s="34">
        <f t="shared" si="24"/>
        <v>1</v>
      </c>
      <c r="AJ2857" s="18">
        <f t="shared" si="25"/>
        <v>6513.012</v>
      </c>
      <c r="AK2857" s="18">
        <f t="shared" si="26"/>
        <v>6332.095</v>
      </c>
      <c r="AL2857" s="18">
        <f t="shared" si="27"/>
        <v>6151.178</v>
      </c>
    </row>
    <row r="2858" ht="12.75" customHeight="1">
      <c r="A2858" s="1">
        <v>41218.0</v>
      </c>
      <c r="B2858" s="2">
        <v>517.5</v>
      </c>
      <c r="C2858" s="3">
        <v>7185.36</v>
      </c>
      <c r="D2858" s="2">
        <v>7180.0</v>
      </c>
      <c r="E2858" s="4"/>
      <c r="F2858" s="5">
        <f t="shared" si="1"/>
        <v>679.568</v>
      </c>
      <c r="G2858" s="6">
        <f t="shared" si="2"/>
        <v>0.9598153613</v>
      </c>
      <c r="H2858" s="6">
        <f t="shared" si="3"/>
        <v>1.03270648</v>
      </c>
      <c r="I2858" s="5" t="b">
        <f t="shared" si="4"/>
        <v>0</v>
      </c>
      <c r="J2858" s="48">
        <f t="shared" si="5"/>
        <v>0</v>
      </c>
      <c r="K2858" s="4">
        <f t="shared" si="6"/>
        <v>-21</v>
      </c>
      <c r="L2858" s="7">
        <f t="shared" si="7"/>
        <v>-0.0007459612323</v>
      </c>
      <c r="M2858" s="50" t="b">
        <f t="shared" si="8"/>
        <v>0</v>
      </c>
      <c r="N2858" s="50" t="b">
        <f t="shared" si="9"/>
        <v>0</v>
      </c>
      <c r="O2858" s="50">
        <f t="shared" si="10"/>
        <v>-1</v>
      </c>
      <c r="P2858" s="4">
        <f t="shared" si="41"/>
        <v>134600</v>
      </c>
      <c r="Q2858" s="21">
        <f t="shared" si="31"/>
        <v>-2</v>
      </c>
      <c r="V2858" s="52"/>
      <c r="W2858" s="53" t="str">
        <f t="shared" si="33"/>
        <v/>
      </c>
      <c r="AE2858" s="16"/>
      <c r="AF2858" s="17" t="str">
        <f t="shared" si="30"/>
        <v>#VALUE!</v>
      </c>
      <c r="AG2858" s="17" t="str">
        <f t="shared" si="22"/>
        <v>#N/A</v>
      </c>
      <c r="AH2858" s="17" t="str">
        <f t="shared" si="23"/>
        <v>#N/A</v>
      </c>
      <c r="AI2858" s="34">
        <f t="shared" si="24"/>
        <v>1</v>
      </c>
      <c r="AJ2858" s="18">
        <f t="shared" si="25"/>
        <v>6466.824</v>
      </c>
      <c r="AK2858" s="18">
        <f t="shared" si="26"/>
        <v>6287.19</v>
      </c>
      <c r="AL2858" s="18">
        <f t="shared" si="27"/>
        <v>6107.556</v>
      </c>
    </row>
    <row r="2859" ht="12.75" customHeight="1">
      <c r="A2859" s="1">
        <v>41215.0</v>
      </c>
      <c r="B2859" s="2">
        <v>754.2</v>
      </c>
      <c r="C2859" s="3">
        <v>7210.47</v>
      </c>
      <c r="D2859" s="2">
        <v>7201.0</v>
      </c>
      <c r="E2859" s="4"/>
      <c r="F2859" s="5">
        <f t="shared" si="1"/>
        <v>717.036</v>
      </c>
      <c r="G2859" s="6">
        <f t="shared" si="2"/>
        <v>0.9626214171</v>
      </c>
      <c r="H2859" s="6">
        <f t="shared" si="3"/>
        <v>1.022858117</v>
      </c>
      <c r="I2859" s="5" t="b">
        <f t="shared" si="4"/>
        <v>0</v>
      </c>
      <c r="J2859" s="48">
        <f t="shared" si="5"/>
        <v>0</v>
      </c>
      <c r="K2859" s="4">
        <f t="shared" si="6"/>
        <v>29</v>
      </c>
      <c r="L2859" s="7">
        <f t="shared" si="7"/>
        <v>-0.001313367922</v>
      </c>
      <c r="M2859" s="50" t="b">
        <f t="shared" si="8"/>
        <v>0</v>
      </c>
      <c r="N2859" s="50" t="b">
        <f t="shared" si="9"/>
        <v>0</v>
      </c>
      <c r="O2859" s="50">
        <f t="shared" si="10"/>
        <v>1</v>
      </c>
      <c r="P2859" s="4">
        <f t="shared" si="41"/>
        <v>136700</v>
      </c>
      <c r="Q2859" s="21">
        <f t="shared" si="31"/>
        <v>2</v>
      </c>
      <c r="V2859" s="52"/>
      <c r="W2859" s="53" t="str">
        <f t="shared" si="33"/>
        <v/>
      </c>
      <c r="AE2859" s="16"/>
      <c r="AF2859" s="17" t="str">
        <f t="shared" si="30"/>
        <v>#VALUE!</v>
      </c>
      <c r="AG2859" s="17" t="str">
        <f t="shared" si="22"/>
        <v>#N/A</v>
      </c>
      <c r="AH2859" s="17" t="str">
        <f t="shared" si="23"/>
        <v>#N/A</v>
      </c>
      <c r="AI2859" s="34">
        <f t="shared" si="24"/>
        <v>1</v>
      </c>
      <c r="AJ2859" s="18">
        <f t="shared" si="25"/>
        <v>6489.423</v>
      </c>
      <c r="AK2859" s="18">
        <f t="shared" si="26"/>
        <v>6309.16125</v>
      </c>
      <c r="AL2859" s="18">
        <f t="shared" si="27"/>
        <v>6128.8995</v>
      </c>
    </row>
    <row r="2860" ht="12.75" customHeight="1">
      <c r="A2860" s="1">
        <v>41214.0</v>
      </c>
      <c r="B2860" s="2">
        <v>727.8</v>
      </c>
      <c r="C2860" s="3">
        <v>7179.64</v>
      </c>
      <c r="D2860" s="2">
        <v>7172.0</v>
      </c>
      <c r="E2860" s="4"/>
      <c r="F2860" s="5">
        <f t="shared" si="1"/>
        <v>745.546</v>
      </c>
      <c r="G2860" s="6">
        <f t="shared" si="2"/>
        <v>0.9580296585</v>
      </c>
      <c r="H2860" s="6">
        <f t="shared" si="3"/>
        <v>1.207358458</v>
      </c>
      <c r="I2860" s="5" t="b">
        <f t="shared" si="4"/>
        <v>0</v>
      </c>
      <c r="J2860" s="48">
        <f t="shared" si="5"/>
        <v>0</v>
      </c>
      <c r="K2860" s="4">
        <f t="shared" si="6"/>
        <v>32</v>
      </c>
      <c r="L2860" s="7">
        <f t="shared" si="7"/>
        <v>-0.001064120207</v>
      </c>
      <c r="M2860" s="50" t="b">
        <f t="shared" si="8"/>
        <v>0</v>
      </c>
      <c r="N2860" s="50" t="b">
        <f t="shared" si="9"/>
        <v>0</v>
      </c>
      <c r="O2860" s="50">
        <f t="shared" si="10"/>
        <v>1</v>
      </c>
      <c r="P2860" s="4">
        <f t="shared" si="41"/>
        <v>133800</v>
      </c>
      <c r="Q2860" s="21">
        <f t="shared" si="31"/>
        <v>2</v>
      </c>
      <c r="V2860" s="52"/>
      <c r="W2860" s="53" t="str">
        <f t="shared" si="33"/>
        <v/>
      </c>
      <c r="AE2860" s="16"/>
      <c r="AF2860" s="17" t="str">
        <f t="shared" si="30"/>
        <v>#VALUE!</v>
      </c>
      <c r="AG2860" s="17" t="str">
        <f t="shared" si="22"/>
        <v>#N/A</v>
      </c>
      <c r="AH2860" s="17" t="str">
        <f t="shared" si="23"/>
        <v>#N/A</v>
      </c>
      <c r="AI2860" s="34">
        <f t="shared" si="24"/>
        <v>1</v>
      </c>
      <c r="AJ2860" s="18">
        <f t="shared" si="25"/>
        <v>6461.676</v>
      </c>
      <c r="AK2860" s="18">
        <f t="shared" si="26"/>
        <v>6282.185</v>
      </c>
      <c r="AL2860" s="18">
        <f t="shared" si="27"/>
        <v>6102.694</v>
      </c>
    </row>
    <row r="2861" ht="12.75" customHeight="1">
      <c r="A2861" s="1">
        <v>41213.0</v>
      </c>
      <c r="B2861" s="2">
        <v>717.56</v>
      </c>
      <c r="C2861" s="3">
        <v>7166.05</v>
      </c>
      <c r="D2861" s="2">
        <v>7140.0</v>
      </c>
      <c r="E2861" s="4"/>
      <c r="F2861" s="5">
        <f t="shared" si="1"/>
        <v>722.098</v>
      </c>
      <c r="G2861" s="6">
        <f t="shared" si="2"/>
        <v>0.9559182814</v>
      </c>
      <c r="H2861" s="6">
        <f t="shared" si="3"/>
        <v>1.20174563</v>
      </c>
      <c r="I2861" s="5" t="b">
        <f t="shared" si="4"/>
        <v>0</v>
      </c>
      <c r="J2861" s="48">
        <f t="shared" si="5"/>
        <v>0</v>
      </c>
      <c r="K2861" s="4">
        <f t="shared" si="6"/>
        <v>-21</v>
      </c>
      <c r="L2861" s="7">
        <f t="shared" si="7"/>
        <v>-0.003635196517</v>
      </c>
      <c r="M2861" s="50" t="b">
        <f t="shared" si="8"/>
        <v>0</v>
      </c>
      <c r="N2861" s="50" t="b">
        <f t="shared" si="9"/>
        <v>0</v>
      </c>
      <c r="O2861" s="50">
        <f t="shared" si="10"/>
        <v>1</v>
      </c>
      <c r="P2861" s="4">
        <f t="shared" si="41"/>
        <v>130600</v>
      </c>
      <c r="Q2861" s="21">
        <f t="shared" si="31"/>
        <v>2</v>
      </c>
      <c r="V2861" s="52"/>
      <c r="W2861" s="53" t="str">
        <f t="shared" si="33"/>
        <v/>
      </c>
      <c r="AE2861" s="16"/>
      <c r="AF2861" s="17" t="str">
        <f t="shared" si="30"/>
        <v>#VALUE!</v>
      </c>
      <c r="AG2861" s="17" t="str">
        <f t="shared" si="22"/>
        <v>#N/A</v>
      </c>
      <c r="AH2861" s="17" t="str">
        <f t="shared" si="23"/>
        <v>#N/A</v>
      </c>
      <c r="AI2861" s="34">
        <f t="shared" si="24"/>
        <v>1</v>
      </c>
      <c r="AJ2861" s="18">
        <f t="shared" si="25"/>
        <v>6449.445</v>
      </c>
      <c r="AK2861" s="18">
        <f t="shared" si="26"/>
        <v>6270.29375</v>
      </c>
      <c r="AL2861" s="18">
        <f t="shared" si="27"/>
        <v>6091.1425</v>
      </c>
    </row>
    <row r="2862" ht="12.75" customHeight="1">
      <c r="A2862" s="1">
        <v>41212.0</v>
      </c>
      <c r="B2862" s="2">
        <v>680.78</v>
      </c>
      <c r="C2862" s="3">
        <v>7182.59</v>
      </c>
      <c r="D2862" s="2">
        <v>7161.0</v>
      </c>
      <c r="E2862" s="4"/>
      <c r="F2862" s="5">
        <f t="shared" si="1"/>
        <v>693.332</v>
      </c>
      <c r="G2862" s="6">
        <f t="shared" si="2"/>
        <v>0.9578490574</v>
      </c>
      <c r="H2862" s="6">
        <f t="shared" si="3"/>
        <v>1.202689034</v>
      </c>
      <c r="I2862" s="5" t="b">
        <f t="shared" si="4"/>
        <v>0</v>
      </c>
      <c r="J2862" s="48">
        <f t="shared" si="5"/>
        <v>0</v>
      </c>
      <c r="K2862" s="4">
        <f t="shared" si="6"/>
        <v>39</v>
      </c>
      <c r="L2862" s="7">
        <f t="shared" si="7"/>
        <v>-0.003005879495</v>
      </c>
      <c r="M2862" s="50" t="b">
        <f t="shared" si="8"/>
        <v>0</v>
      </c>
      <c r="N2862" s="50" t="b">
        <f t="shared" si="9"/>
        <v>0</v>
      </c>
      <c r="O2862" s="50">
        <f t="shared" si="10"/>
        <v>1</v>
      </c>
      <c r="P2862" s="4">
        <f t="shared" si="41"/>
        <v>132700</v>
      </c>
      <c r="Q2862" s="21">
        <f t="shared" si="31"/>
        <v>2</v>
      </c>
      <c r="V2862" s="52"/>
      <c r="W2862" s="53" t="str">
        <f t="shared" si="33"/>
        <v/>
      </c>
      <c r="AE2862" s="16"/>
      <c r="AF2862" s="17" t="str">
        <f t="shared" si="30"/>
        <v>#VALUE!</v>
      </c>
      <c r="AG2862" s="17" t="str">
        <f t="shared" si="22"/>
        <v>#N/A</v>
      </c>
      <c r="AH2862" s="17" t="str">
        <f t="shared" si="23"/>
        <v>#N/A</v>
      </c>
      <c r="AI2862" s="34">
        <f t="shared" si="24"/>
        <v>1</v>
      </c>
      <c r="AJ2862" s="18">
        <f t="shared" si="25"/>
        <v>6464.331</v>
      </c>
      <c r="AK2862" s="18">
        <f t="shared" si="26"/>
        <v>6284.76625</v>
      </c>
      <c r="AL2862" s="18">
        <f t="shared" si="27"/>
        <v>6105.2015</v>
      </c>
    </row>
    <row r="2863" ht="12.75" customHeight="1">
      <c r="A2863" s="1">
        <v>41211.0</v>
      </c>
      <c r="B2863" s="2">
        <v>704.84</v>
      </c>
      <c r="C2863" s="3">
        <v>7091.67</v>
      </c>
      <c r="D2863" s="2">
        <v>7122.0</v>
      </c>
      <c r="E2863" s="4"/>
      <c r="F2863" s="5">
        <f t="shared" si="1"/>
        <v>648.924</v>
      </c>
      <c r="G2863" s="6">
        <f t="shared" si="2"/>
        <v>0.9455062244</v>
      </c>
      <c r="H2863" s="6">
        <f t="shared" si="3"/>
        <v>1.199164764</v>
      </c>
      <c r="I2863" s="5" t="b">
        <f t="shared" si="4"/>
        <v>0</v>
      </c>
      <c r="J2863" s="48">
        <f t="shared" si="5"/>
        <v>0</v>
      </c>
      <c r="K2863" s="4">
        <f t="shared" si="6"/>
        <v>30</v>
      </c>
      <c r="L2863" s="7">
        <f t="shared" si="7"/>
        <v>0.004276848754</v>
      </c>
      <c r="M2863" s="50" t="b">
        <f t="shared" si="8"/>
        <v>0</v>
      </c>
      <c r="N2863" s="50" t="b">
        <f t="shared" si="9"/>
        <v>0</v>
      </c>
      <c r="O2863" s="50">
        <f t="shared" si="10"/>
        <v>-1</v>
      </c>
      <c r="P2863" s="4">
        <f t="shared" si="41"/>
        <v>136600</v>
      </c>
      <c r="Q2863" s="21">
        <f t="shared" si="31"/>
        <v>-2</v>
      </c>
      <c r="V2863" s="52"/>
      <c r="W2863" s="53" t="str">
        <f t="shared" si="33"/>
        <v/>
      </c>
      <c r="AE2863" s="16"/>
      <c r="AF2863" s="17" t="str">
        <f t="shared" si="30"/>
        <v>#VALUE!</v>
      </c>
      <c r="AG2863" s="17" t="str">
        <f t="shared" si="22"/>
        <v>#N/A</v>
      </c>
      <c r="AH2863" s="17" t="str">
        <f t="shared" si="23"/>
        <v>#N/A</v>
      </c>
      <c r="AI2863" s="34">
        <f t="shared" si="24"/>
        <v>1</v>
      </c>
      <c r="AJ2863" s="18">
        <f t="shared" si="25"/>
        <v>6382.503</v>
      </c>
      <c r="AK2863" s="18">
        <f t="shared" si="26"/>
        <v>6205.21125</v>
      </c>
      <c r="AL2863" s="18">
        <f t="shared" si="27"/>
        <v>6027.9195</v>
      </c>
    </row>
    <row r="2864" ht="12.75" customHeight="1">
      <c r="A2864" s="1">
        <v>41208.0</v>
      </c>
      <c r="B2864" s="2">
        <v>896.75</v>
      </c>
      <c r="C2864" s="3">
        <v>7134.06</v>
      </c>
      <c r="D2864" s="2">
        <v>7092.0</v>
      </c>
      <c r="E2864" s="4"/>
      <c r="F2864" s="5">
        <f t="shared" si="1"/>
        <v>606.118</v>
      </c>
      <c r="G2864" s="6">
        <f t="shared" si="2"/>
        <v>0.9508920291</v>
      </c>
      <c r="H2864" s="6">
        <f t="shared" si="3"/>
        <v>1.197216397</v>
      </c>
      <c r="I2864" s="5" t="b">
        <f t="shared" si="4"/>
        <v>0</v>
      </c>
      <c r="J2864" s="48">
        <f t="shared" si="5"/>
        <v>0</v>
      </c>
      <c r="K2864" s="4">
        <f t="shared" si="6"/>
        <v>-166</v>
      </c>
      <c r="L2864" s="7">
        <f t="shared" si="7"/>
        <v>-0.005895661096</v>
      </c>
      <c r="M2864" s="50" t="b">
        <f t="shared" si="8"/>
        <v>0</v>
      </c>
      <c r="N2864" s="50" t="b">
        <f t="shared" si="9"/>
        <v>0</v>
      </c>
      <c r="O2864" s="50">
        <f t="shared" si="10"/>
        <v>1</v>
      </c>
      <c r="P2864" s="4">
        <f t="shared" si="41"/>
        <v>133600</v>
      </c>
      <c r="Q2864" s="21">
        <f t="shared" si="31"/>
        <v>2</v>
      </c>
      <c r="V2864" s="52"/>
      <c r="W2864" s="53" t="str">
        <f t="shared" si="33"/>
        <v/>
      </c>
      <c r="AE2864" s="16"/>
      <c r="AF2864" s="17" t="str">
        <f t="shared" si="30"/>
        <v>#VALUE!</v>
      </c>
      <c r="AG2864" s="17" t="str">
        <f t="shared" si="22"/>
        <v>#N/A</v>
      </c>
      <c r="AH2864" s="17" t="str">
        <f t="shared" si="23"/>
        <v>#N/A</v>
      </c>
      <c r="AI2864" s="34">
        <f t="shared" si="24"/>
        <v>1</v>
      </c>
      <c r="AJ2864" s="18">
        <f t="shared" si="25"/>
        <v>6420.654</v>
      </c>
      <c r="AK2864" s="18">
        <f t="shared" si="26"/>
        <v>6242.3025</v>
      </c>
      <c r="AL2864" s="18">
        <f t="shared" si="27"/>
        <v>6063.951</v>
      </c>
    </row>
    <row r="2865" ht="12.75" customHeight="1">
      <c r="A2865" s="1">
        <v>41207.0</v>
      </c>
      <c r="B2865" s="2">
        <v>610.56</v>
      </c>
      <c r="C2865" s="3">
        <v>7262.08</v>
      </c>
      <c r="D2865" s="2">
        <v>7258.0</v>
      </c>
      <c r="E2865" s="4"/>
      <c r="F2865" s="5">
        <f t="shared" si="1"/>
        <v>543.162</v>
      </c>
      <c r="G2865" s="6">
        <f t="shared" si="2"/>
        <v>0.9676678531</v>
      </c>
      <c r="H2865" s="6">
        <f t="shared" si="3"/>
        <v>0.8151311569</v>
      </c>
      <c r="I2865" s="5" t="b">
        <f t="shared" si="4"/>
        <v>0</v>
      </c>
      <c r="J2865" s="48">
        <f t="shared" si="5"/>
        <v>0</v>
      </c>
      <c r="K2865" s="4">
        <f t="shared" si="6"/>
        <v>-44</v>
      </c>
      <c r="L2865" s="7">
        <f t="shared" si="7"/>
        <v>-0.0005618225082</v>
      </c>
      <c r="M2865" s="50" t="b">
        <f t="shared" si="8"/>
        <v>0</v>
      </c>
      <c r="N2865" s="50" t="b">
        <f t="shared" si="9"/>
        <v>0</v>
      </c>
      <c r="O2865" s="50">
        <f t="shared" si="10"/>
        <v>-1</v>
      </c>
      <c r="P2865" s="4">
        <f t="shared" si="41"/>
        <v>125300</v>
      </c>
      <c r="Q2865" s="21">
        <f t="shared" si="31"/>
        <v>-1</v>
      </c>
      <c r="V2865" s="52"/>
      <c r="W2865" s="53" t="str">
        <f t="shared" si="33"/>
        <v/>
      </c>
      <c r="AE2865" s="16"/>
      <c r="AF2865" s="17" t="str">
        <f t="shared" si="30"/>
        <v>#VALUE!</v>
      </c>
      <c r="AG2865" s="17" t="str">
        <f t="shared" si="22"/>
        <v>#N/A</v>
      </c>
      <c r="AH2865" s="17" t="str">
        <f t="shared" si="23"/>
        <v>#N/A</v>
      </c>
      <c r="AI2865" s="34">
        <f t="shared" si="24"/>
        <v>1</v>
      </c>
      <c r="AJ2865" s="18">
        <f t="shared" si="25"/>
        <v>6535.872</v>
      </c>
      <c r="AK2865" s="18">
        <f t="shared" si="26"/>
        <v>6354.32</v>
      </c>
      <c r="AL2865" s="18">
        <f t="shared" si="27"/>
        <v>6172.768</v>
      </c>
    </row>
    <row r="2866" ht="12.75" customHeight="1">
      <c r="A2866" s="1">
        <v>41206.0</v>
      </c>
      <c r="B2866" s="2">
        <v>573.73</v>
      </c>
      <c r="C2866" s="3">
        <v>7314.88</v>
      </c>
      <c r="D2866" s="2">
        <v>7302.0</v>
      </c>
      <c r="E2866" s="4"/>
      <c r="F2866" s="5">
        <f t="shared" si="1"/>
        <v>526.628</v>
      </c>
      <c r="G2866" s="6">
        <f t="shared" si="2"/>
        <v>0.9746852175</v>
      </c>
      <c r="H2866" s="6">
        <f t="shared" si="3"/>
        <v>0.7736714798</v>
      </c>
      <c r="I2866" s="5" t="b">
        <f t="shared" si="4"/>
        <v>0</v>
      </c>
      <c r="J2866" s="48">
        <f t="shared" si="5"/>
        <v>0</v>
      </c>
      <c r="K2866" s="4">
        <f t="shared" si="6"/>
        <v>5</v>
      </c>
      <c r="L2866" s="7">
        <f t="shared" si="7"/>
        <v>-0.001760794435</v>
      </c>
      <c r="M2866" s="50" t="b">
        <f t="shared" si="8"/>
        <v>0</v>
      </c>
      <c r="N2866" s="50" t="b">
        <f t="shared" si="9"/>
        <v>0</v>
      </c>
      <c r="O2866" s="50">
        <f t="shared" si="10"/>
        <v>1</v>
      </c>
      <c r="P2866" s="4">
        <f t="shared" si="41"/>
        <v>127500</v>
      </c>
      <c r="Q2866" s="21">
        <f t="shared" si="31"/>
        <v>1</v>
      </c>
      <c r="V2866" s="52"/>
      <c r="W2866" s="53" t="str">
        <f t="shared" si="33"/>
        <v/>
      </c>
      <c r="AE2866" s="16"/>
      <c r="AF2866" s="17" t="str">
        <f t="shared" si="30"/>
        <v>#VALUE!</v>
      </c>
      <c r="AG2866" s="17" t="str">
        <f t="shared" si="22"/>
        <v>#N/A</v>
      </c>
      <c r="AH2866" s="17" t="str">
        <f t="shared" si="23"/>
        <v>#N/A</v>
      </c>
      <c r="AI2866" s="34">
        <f t="shared" si="24"/>
        <v>1</v>
      </c>
      <c r="AJ2866" s="18">
        <f t="shared" si="25"/>
        <v>6583.392</v>
      </c>
      <c r="AK2866" s="18">
        <f t="shared" si="26"/>
        <v>6400.52</v>
      </c>
      <c r="AL2866" s="18">
        <f t="shared" si="27"/>
        <v>6217.648</v>
      </c>
    </row>
    <row r="2867" ht="12.75" customHeight="1">
      <c r="A2867" s="1">
        <v>41205.0</v>
      </c>
      <c r="B2867" s="2">
        <v>458.74</v>
      </c>
      <c r="C2867" s="3">
        <v>7337.48</v>
      </c>
      <c r="D2867" s="2">
        <v>7297.0</v>
      </c>
      <c r="E2867" s="4"/>
      <c r="F2867" s="5">
        <f t="shared" si="1"/>
        <v>546.746</v>
      </c>
      <c r="G2867" s="6">
        <f t="shared" si="2"/>
        <v>0.9780354304</v>
      </c>
      <c r="H2867" s="6">
        <f t="shared" si="3"/>
        <v>0.8950532618</v>
      </c>
      <c r="I2867" s="5" t="b">
        <f t="shared" si="4"/>
        <v>0</v>
      </c>
      <c r="J2867" s="48">
        <f t="shared" si="5"/>
        <v>0</v>
      </c>
      <c r="K2867" s="4">
        <f t="shared" si="6"/>
        <v>-49</v>
      </c>
      <c r="L2867" s="7">
        <f t="shared" si="7"/>
        <v>-0.005516880455</v>
      </c>
      <c r="M2867" s="50" t="b">
        <f t="shared" si="8"/>
        <v>0</v>
      </c>
      <c r="N2867" s="50" t="b">
        <f t="shared" si="9"/>
        <v>0</v>
      </c>
      <c r="O2867" s="50">
        <f t="shared" si="10"/>
        <v>1</v>
      </c>
      <c r="P2867" s="4">
        <f t="shared" si="41"/>
        <v>127250</v>
      </c>
      <c r="Q2867" s="21">
        <f t="shared" si="31"/>
        <v>1</v>
      </c>
      <c r="V2867" s="52"/>
      <c r="W2867" s="53" t="str">
        <f t="shared" si="33"/>
        <v/>
      </c>
      <c r="AE2867" s="16"/>
      <c r="AF2867" s="17" t="str">
        <f t="shared" si="30"/>
        <v>#VALUE!</v>
      </c>
      <c r="AG2867" s="17" t="str">
        <f t="shared" si="22"/>
        <v>#N/A</v>
      </c>
      <c r="AH2867" s="17" t="str">
        <f t="shared" si="23"/>
        <v>#N/A</v>
      </c>
      <c r="AI2867" s="34">
        <f t="shared" si="24"/>
        <v>1</v>
      </c>
      <c r="AJ2867" s="18">
        <f t="shared" si="25"/>
        <v>6603.732</v>
      </c>
      <c r="AK2867" s="18">
        <f t="shared" si="26"/>
        <v>6420.295</v>
      </c>
      <c r="AL2867" s="18">
        <f t="shared" si="27"/>
        <v>6236.858</v>
      </c>
    </row>
    <row r="2868" ht="12.75" customHeight="1">
      <c r="A2868" s="1">
        <v>41204.0</v>
      </c>
      <c r="B2868" s="2">
        <v>490.81</v>
      </c>
      <c r="C2868" s="3">
        <v>7373.04</v>
      </c>
      <c r="D2868" s="2">
        <v>7346.0</v>
      </c>
      <c r="E2868" s="4"/>
      <c r="F2868" s="5">
        <f t="shared" si="1"/>
        <v>571.818</v>
      </c>
      <c r="G2868" s="6">
        <f t="shared" si="2"/>
        <v>0.9832405711</v>
      </c>
      <c r="H2868" s="6">
        <f t="shared" si="3"/>
        <v>0.8892260855</v>
      </c>
      <c r="I2868" s="5" t="b">
        <f t="shared" si="4"/>
        <v>0</v>
      </c>
      <c r="J2868" s="48">
        <f t="shared" si="5"/>
        <v>0</v>
      </c>
      <c r="K2868" s="4">
        <f t="shared" si="6"/>
        <v>-39</v>
      </c>
      <c r="L2868" s="7">
        <f t="shared" si="7"/>
        <v>-0.00366741534</v>
      </c>
      <c r="M2868" s="50" t="b">
        <f t="shared" si="8"/>
        <v>0</v>
      </c>
      <c r="N2868" s="50" t="b">
        <f t="shared" si="9"/>
        <v>0</v>
      </c>
      <c r="O2868" s="50">
        <f t="shared" si="10"/>
        <v>1</v>
      </c>
      <c r="P2868" s="4">
        <f t="shared" si="41"/>
        <v>129700</v>
      </c>
      <c r="Q2868" s="21">
        <f t="shared" si="31"/>
        <v>1</v>
      </c>
      <c r="V2868" s="52"/>
      <c r="W2868" s="53" t="str">
        <f t="shared" si="33"/>
        <v/>
      </c>
      <c r="AE2868" s="16"/>
      <c r="AF2868" s="17" t="str">
        <f t="shared" si="30"/>
        <v>#VALUE!</v>
      </c>
      <c r="AG2868" s="17" t="str">
        <f t="shared" si="22"/>
        <v>#N/A</v>
      </c>
      <c r="AH2868" s="17" t="str">
        <f t="shared" si="23"/>
        <v>#N/A</v>
      </c>
      <c r="AI2868" s="34">
        <f t="shared" si="24"/>
        <v>1</v>
      </c>
      <c r="AJ2868" s="18">
        <f t="shared" si="25"/>
        <v>6635.736</v>
      </c>
      <c r="AK2868" s="18">
        <f t="shared" si="26"/>
        <v>6451.41</v>
      </c>
      <c r="AL2868" s="18">
        <f t="shared" si="27"/>
        <v>6267.084</v>
      </c>
    </row>
    <row r="2869" ht="12.75" customHeight="1">
      <c r="A2869" s="1">
        <v>41201.0</v>
      </c>
      <c r="B2869" s="2">
        <v>581.97</v>
      </c>
      <c r="C2869" s="3">
        <v>7408.76</v>
      </c>
      <c r="D2869" s="2">
        <v>7385.0</v>
      </c>
      <c r="E2869" s="4"/>
      <c r="F2869" s="5">
        <f t="shared" si="1"/>
        <v>566.408</v>
      </c>
      <c r="G2869" s="6">
        <f t="shared" si="2"/>
        <v>0.9888883822</v>
      </c>
      <c r="H2869" s="6">
        <f t="shared" si="3"/>
        <v>0.8870299235</v>
      </c>
      <c r="I2869" s="5" t="b">
        <f t="shared" si="4"/>
        <v>0</v>
      </c>
      <c r="J2869" s="48">
        <f t="shared" si="5"/>
        <v>0</v>
      </c>
      <c r="K2869" s="4">
        <f t="shared" si="6"/>
        <v>-67</v>
      </c>
      <c r="L2869" s="7">
        <f t="shared" si="7"/>
        <v>-0.003207014399</v>
      </c>
      <c r="M2869" s="50" t="b">
        <f t="shared" si="8"/>
        <v>0</v>
      </c>
      <c r="N2869" s="50" t="b">
        <f t="shared" si="9"/>
        <v>0</v>
      </c>
      <c r="O2869" s="50">
        <f t="shared" si="10"/>
        <v>1</v>
      </c>
      <c r="P2869" s="4">
        <f t="shared" si="41"/>
        <v>131650</v>
      </c>
      <c r="Q2869" s="21">
        <f t="shared" si="31"/>
        <v>1</v>
      </c>
      <c r="V2869" s="52"/>
      <c r="W2869" s="53" t="str">
        <f t="shared" si="33"/>
        <v/>
      </c>
      <c r="AE2869" s="16"/>
      <c r="AF2869" s="17" t="str">
        <f t="shared" si="30"/>
        <v>#VALUE!</v>
      </c>
      <c r="AG2869" s="17" t="str">
        <f t="shared" si="22"/>
        <v>#N/A</v>
      </c>
      <c r="AH2869" s="17" t="str">
        <f t="shared" si="23"/>
        <v>#N/A</v>
      </c>
      <c r="AI2869" s="34">
        <f t="shared" si="24"/>
        <v>1</v>
      </c>
      <c r="AJ2869" s="18">
        <f t="shared" si="25"/>
        <v>6667.884</v>
      </c>
      <c r="AK2869" s="18">
        <f t="shared" si="26"/>
        <v>6482.665</v>
      </c>
      <c r="AL2869" s="18">
        <f t="shared" si="27"/>
        <v>6297.446</v>
      </c>
    </row>
    <row r="2870" ht="12.75" customHeight="1">
      <c r="A2870" s="1">
        <v>41200.0</v>
      </c>
      <c r="B2870" s="2">
        <v>527.89</v>
      </c>
      <c r="C2870" s="3">
        <v>7465.41</v>
      </c>
      <c r="D2870" s="2">
        <v>7452.0</v>
      </c>
      <c r="E2870" s="4"/>
      <c r="F2870" s="5">
        <f t="shared" si="1"/>
        <v>582.638</v>
      </c>
      <c r="G2870" s="6">
        <f t="shared" si="2"/>
        <v>0.9974030423</v>
      </c>
      <c r="H2870" s="6">
        <f t="shared" si="3"/>
        <v>0.8855916037</v>
      </c>
      <c r="I2870" s="5" t="b">
        <f t="shared" si="4"/>
        <v>0</v>
      </c>
      <c r="J2870" s="48">
        <f t="shared" si="5"/>
        <v>0</v>
      </c>
      <c r="K2870" s="4">
        <f t="shared" si="6"/>
        <v>-8</v>
      </c>
      <c r="L2870" s="7">
        <f t="shared" si="7"/>
        <v>-0.001796284464</v>
      </c>
      <c r="M2870" s="50" t="b">
        <f t="shared" si="8"/>
        <v>0</v>
      </c>
      <c r="N2870" s="50" t="b">
        <f t="shared" si="9"/>
        <v>0</v>
      </c>
      <c r="O2870" s="50">
        <f t="shared" si="10"/>
        <v>1</v>
      </c>
      <c r="P2870" s="4">
        <f t="shared" si="41"/>
        <v>138350</v>
      </c>
      <c r="Q2870" s="21">
        <f t="shared" si="31"/>
        <v>2</v>
      </c>
      <c r="V2870" s="52"/>
      <c r="W2870" s="53" t="str">
        <f t="shared" si="33"/>
        <v/>
      </c>
      <c r="AE2870" s="16"/>
      <c r="AF2870" s="17" t="str">
        <f t="shared" si="30"/>
        <v>#VALUE!</v>
      </c>
      <c r="AG2870" s="17" t="str">
        <f t="shared" si="22"/>
        <v>#N/A</v>
      </c>
      <c r="AH2870" s="17" t="str">
        <f t="shared" si="23"/>
        <v>#N/A</v>
      </c>
      <c r="AI2870" s="34">
        <f t="shared" si="24"/>
        <v>1</v>
      </c>
      <c r="AJ2870" s="18">
        <f t="shared" si="25"/>
        <v>6718.869</v>
      </c>
      <c r="AK2870" s="18">
        <f t="shared" si="26"/>
        <v>6532.23375</v>
      </c>
      <c r="AL2870" s="18">
        <f t="shared" si="27"/>
        <v>6345.5985</v>
      </c>
    </row>
    <row r="2871" ht="12.75" customHeight="1">
      <c r="A2871" s="1">
        <v>41199.0</v>
      </c>
      <c r="B2871" s="2">
        <v>674.32</v>
      </c>
      <c r="C2871" s="3">
        <v>7464.4</v>
      </c>
      <c r="D2871" s="2">
        <v>7460.0</v>
      </c>
      <c r="E2871" s="4"/>
      <c r="F2871" s="5">
        <f t="shared" si="1"/>
        <v>640.642</v>
      </c>
      <c r="G2871" s="6">
        <f t="shared" si="2"/>
        <v>0.9982841017</v>
      </c>
      <c r="H2871" s="6">
        <f t="shared" si="3"/>
        <v>1.074069486</v>
      </c>
      <c r="I2871" s="5" t="b">
        <f t="shared" si="4"/>
        <v>0</v>
      </c>
      <c r="J2871" s="48">
        <f t="shared" si="5"/>
        <v>0</v>
      </c>
      <c r="K2871" s="4">
        <f t="shared" si="6"/>
        <v>2</v>
      </c>
      <c r="L2871" s="7">
        <f t="shared" si="7"/>
        <v>-0.0005894646589</v>
      </c>
      <c r="M2871" s="50" t="b">
        <f t="shared" si="8"/>
        <v>0</v>
      </c>
      <c r="N2871" s="50" t="b">
        <f t="shared" si="9"/>
        <v>0</v>
      </c>
      <c r="O2871" s="50">
        <f t="shared" si="10"/>
        <v>-1</v>
      </c>
      <c r="P2871" s="4">
        <f t="shared" si="41"/>
        <v>137550</v>
      </c>
      <c r="Q2871" s="21">
        <f t="shared" si="31"/>
        <v>-2</v>
      </c>
      <c r="V2871" s="52"/>
      <c r="W2871" s="53" t="str">
        <f t="shared" si="33"/>
        <v/>
      </c>
      <c r="AE2871" s="16"/>
      <c r="AF2871" s="17" t="str">
        <f t="shared" si="30"/>
        <v>#VALUE!</v>
      </c>
      <c r="AG2871" s="17" t="str">
        <f t="shared" si="22"/>
        <v>#N/A</v>
      </c>
      <c r="AH2871" s="17" t="str">
        <f t="shared" si="23"/>
        <v>#N/A</v>
      </c>
      <c r="AI2871" s="34">
        <f t="shared" si="24"/>
        <v>1</v>
      </c>
      <c r="AJ2871" s="18">
        <f t="shared" si="25"/>
        <v>6717.96</v>
      </c>
      <c r="AK2871" s="18">
        <f t="shared" si="26"/>
        <v>6531.35</v>
      </c>
      <c r="AL2871" s="18">
        <f t="shared" si="27"/>
        <v>6344.74</v>
      </c>
    </row>
    <row r="2872" ht="12.75" customHeight="1">
      <c r="A2872" s="1">
        <v>41198.0</v>
      </c>
      <c r="B2872" s="2">
        <v>584.1</v>
      </c>
      <c r="C2872" s="3">
        <v>7471.02</v>
      </c>
      <c r="D2872" s="2">
        <v>7458.0</v>
      </c>
      <c r="E2872" s="4"/>
      <c r="F2872" s="5">
        <f t="shared" si="1"/>
        <v>667.464</v>
      </c>
      <c r="G2872" s="6">
        <f t="shared" si="2"/>
        <v>1.000140697</v>
      </c>
      <c r="H2872" s="6">
        <f t="shared" si="3"/>
        <v>1.077415604</v>
      </c>
      <c r="I2872" s="5" t="b">
        <f t="shared" si="4"/>
        <v>0</v>
      </c>
      <c r="J2872" s="48">
        <f t="shared" si="5"/>
        <v>0</v>
      </c>
      <c r="K2872" s="4">
        <f t="shared" si="6"/>
        <v>35</v>
      </c>
      <c r="L2872" s="7">
        <f t="shared" si="7"/>
        <v>-0.001742733924</v>
      </c>
      <c r="M2872" s="50" t="b">
        <f t="shared" si="8"/>
        <v>0</v>
      </c>
      <c r="N2872" s="50" t="b">
        <f t="shared" si="9"/>
        <v>0</v>
      </c>
      <c r="O2872" s="50">
        <f t="shared" si="10"/>
        <v>1</v>
      </c>
      <c r="P2872" s="4">
        <f t="shared" si="41"/>
        <v>137350</v>
      </c>
      <c r="Q2872" s="21">
        <f t="shared" si="31"/>
        <v>2</v>
      </c>
      <c r="V2872" s="52"/>
      <c r="W2872" s="53" t="str">
        <f t="shared" si="33"/>
        <v/>
      </c>
      <c r="AE2872" s="16"/>
      <c r="AF2872" s="17" t="str">
        <f t="shared" si="30"/>
        <v>#VALUE!</v>
      </c>
      <c r="AG2872" s="17" t="str">
        <f t="shared" si="22"/>
        <v>#N/A</v>
      </c>
      <c r="AH2872" s="17" t="str">
        <f t="shared" si="23"/>
        <v>#N/A</v>
      </c>
      <c r="AI2872" s="34">
        <f t="shared" si="24"/>
        <v>1</v>
      </c>
      <c r="AJ2872" s="18">
        <f t="shared" si="25"/>
        <v>6723.918</v>
      </c>
      <c r="AK2872" s="18">
        <f t="shared" si="26"/>
        <v>6537.1425</v>
      </c>
      <c r="AL2872" s="18">
        <f t="shared" si="27"/>
        <v>6350.367</v>
      </c>
    </row>
    <row r="2873" ht="12.75" customHeight="1">
      <c r="A2873" s="1">
        <v>41197.0</v>
      </c>
      <c r="B2873" s="2">
        <v>463.76</v>
      </c>
      <c r="C2873" s="3">
        <v>7418.9</v>
      </c>
      <c r="D2873" s="2">
        <v>7423.0</v>
      </c>
      <c r="E2873" s="4"/>
      <c r="F2873" s="5">
        <f t="shared" si="1"/>
        <v>678.334</v>
      </c>
      <c r="G2873" s="6">
        <f t="shared" si="2"/>
        <v>0.9938427093</v>
      </c>
      <c r="H2873" s="6">
        <f t="shared" si="3"/>
        <v>1.080306323</v>
      </c>
      <c r="I2873" s="5" t="b">
        <f t="shared" si="4"/>
        <v>0</v>
      </c>
      <c r="J2873" s="48">
        <f t="shared" si="5"/>
        <v>0</v>
      </c>
      <c r="K2873" s="4">
        <f t="shared" si="6"/>
        <v>9</v>
      </c>
      <c r="L2873" s="7">
        <f t="shared" si="7"/>
        <v>0.000552642575</v>
      </c>
      <c r="M2873" s="50" t="b">
        <f t="shared" si="8"/>
        <v>0</v>
      </c>
      <c r="N2873" s="50" t="b">
        <f t="shared" si="9"/>
        <v>0</v>
      </c>
      <c r="O2873" s="50">
        <f t="shared" si="10"/>
        <v>-1</v>
      </c>
      <c r="P2873" s="4">
        <f t="shared" si="41"/>
        <v>140850</v>
      </c>
      <c r="Q2873" s="21">
        <f t="shared" si="31"/>
        <v>-2</v>
      </c>
      <c r="V2873" s="52"/>
      <c r="W2873" s="53" t="str">
        <f t="shared" si="33"/>
        <v/>
      </c>
      <c r="AE2873" s="16"/>
      <c r="AF2873" s="17" t="str">
        <f t="shared" si="30"/>
        <v>#VALUE!</v>
      </c>
      <c r="AG2873" s="17" t="str">
        <f t="shared" si="22"/>
        <v>#N/A</v>
      </c>
      <c r="AH2873" s="17" t="str">
        <f t="shared" si="23"/>
        <v>#N/A</v>
      </c>
      <c r="AI2873" s="34">
        <f t="shared" si="24"/>
        <v>1</v>
      </c>
      <c r="AJ2873" s="18">
        <f t="shared" si="25"/>
        <v>6677.01</v>
      </c>
      <c r="AK2873" s="18">
        <f t="shared" si="26"/>
        <v>6491.5375</v>
      </c>
      <c r="AL2873" s="18">
        <f t="shared" si="27"/>
        <v>6306.065</v>
      </c>
    </row>
    <row r="2874" ht="12.75" customHeight="1">
      <c r="A2874" s="1">
        <v>41194.0</v>
      </c>
      <c r="B2874" s="2">
        <v>663.12</v>
      </c>
      <c r="C2874" s="3">
        <v>7437.04</v>
      </c>
      <c r="D2874" s="2">
        <v>7414.0</v>
      </c>
      <c r="E2874" s="4"/>
      <c r="F2874" s="5">
        <f t="shared" si="1"/>
        <v>729.03</v>
      </c>
      <c r="G2874" s="6">
        <f t="shared" si="2"/>
        <v>0.996874435</v>
      </c>
      <c r="H2874" s="6">
        <f t="shared" si="3"/>
        <v>1.07686096</v>
      </c>
      <c r="I2874" s="5" t="b">
        <f t="shared" si="4"/>
        <v>0</v>
      </c>
      <c r="J2874" s="48">
        <f t="shared" si="5"/>
        <v>0</v>
      </c>
      <c r="K2874" s="4">
        <f t="shared" si="6"/>
        <v>-29</v>
      </c>
      <c r="L2874" s="7">
        <f t="shared" si="7"/>
        <v>-0.003098006734</v>
      </c>
      <c r="M2874" s="50" t="b">
        <f t="shared" si="8"/>
        <v>0</v>
      </c>
      <c r="N2874" s="50" t="b">
        <f t="shared" si="9"/>
        <v>0</v>
      </c>
      <c r="O2874" s="50">
        <f t="shared" si="10"/>
        <v>1</v>
      </c>
      <c r="P2874" s="4">
        <f t="shared" si="41"/>
        <v>139950</v>
      </c>
      <c r="Q2874" s="21">
        <f t="shared" si="31"/>
        <v>2</v>
      </c>
      <c r="V2874" s="52"/>
      <c r="W2874" s="53" t="str">
        <f t="shared" si="33"/>
        <v/>
      </c>
      <c r="AE2874" s="16"/>
      <c r="AF2874" s="17" t="str">
        <f t="shared" si="30"/>
        <v>#VALUE!</v>
      </c>
      <c r="AG2874" s="17" t="str">
        <f t="shared" si="22"/>
        <v>#N/A</v>
      </c>
      <c r="AH2874" s="17" t="str">
        <f t="shared" si="23"/>
        <v>#N/A</v>
      </c>
      <c r="AI2874" s="34">
        <f t="shared" si="24"/>
        <v>1</v>
      </c>
      <c r="AJ2874" s="18">
        <f t="shared" si="25"/>
        <v>6693.336</v>
      </c>
      <c r="AK2874" s="18">
        <f t="shared" si="26"/>
        <v>6507.41</v>
      </c>
      <c r="AL2874" s="18">
        <f t="shared" si="27"/>
        <v>6321.484</v>
      </c>
    </row>
    <row r="2875" ht="12.75" customHeight="1">
      <c r="A2875" s="1">
        <v>41193.0</v>
      </c>
      <c r="B2875" s="2">
        <v>817.91</v>
      </c>
      <c r="C2875" s="3">
        <v>7451.72</v>
      </c>
      <c r="D2875" s="2">
        <v>7443.0</v>
      </c>
      <c r="E2875" s="4"/>
      <c r="F2875" s="5">
        <f t="shared" si="1"/>
        <v>732.376</v>
      </c>
      <c r="G2875" s="6">
        <f t="shared" si="2"/>
        <v>0.999708698</v>
      </c>
      <c r="H2875" s="6">
        <f t="shared" si="3"/>
        <v>1.079430927</v>
      </c>
      <c r="I2875" s="5" t="b">
        <f t="shared" si="4"/>
        <v>0</v>
      </c>
      <c r="J2875" s="48">
        <f t="shared" si="5"/>
        <v>0</v>
      </c>
      <c r="K2875" s="4">
        <f t="shared" si="6"/>
        <v>-154</v>
      </c>
      <c r="L2875" s="7">
        <f t="shared" si="7"/>
        <v>-0.001170199632</v>
      </c>
      <c r="M2875" s="50" t="b">
        <f t="shared" si="8"/>
        <v>0</v>
      </c>
      <c r="N2875" s="50" t="b">
        <f t="shared" si="9"/>
        <v>0</v>
      </c>
      <c r="O2875" s="50">
        <f t="shared" si="10"/>
        <v>1</v>
      </c>
      <c r="P2875" s="4">
        <f t="shared" si="41"/>
        <v>142850</v>
      </c>
      <c r="Q2875" s="21">
        <f t="shared" si="31"/>
        <v>2</v>
      </c>
      <c r="V2875" s="52"/>
      <c r="W2875" s="53" t="str">
        <f t="shared" si="33"/>
        <v/>
      </c>
      <c r="AE2875" s="16"/>
      <c r="AF2875" s="17" t="str">
        <f t="shared" si="30"/>
        <v>#VALUE!</v>
      </c>
      <c r="AG2875" s="17" t="str">
        <f t="shared" si="22"/>
        <v>#N/A</v>
      </c>
      <c r="AH2875" s="17" t="str">
        <f t="shared" si="23"/>
        <v>#N/A</v>
      </c>
      <c r="AI2875" s="34">
        <f t="shared" si="24"/>
        <v>1</v>
      </c>
      <c r="AJ2875" s="18">
        <f t="shared" si="25"/>
        <v>6706.548</v>
      </c>
      <c r="AK2875" s="18">
        <f t="shared" si="26"/>
        <v>6520.255</v>
      </c>
      <c r="AL2875" s="18">
        <f t="shared" si="27"/>
        <v>6333.962</v>
      </c>
    </row>
    <row r="2876" ht="12.75" customHeight="1">
      <c r="A2876" s="1">
        <v>41191.0</v>
      </c>
      <c r="B2876" s="2">
        <v>808.43</v>
      </c>
      <c r="C2876" s="3">
        <v>7592.01</v>
      </c>
      <c r="D2876" s="2">
        <v>7597.0</v>
      </c>
      <c r="E2876" s="4"/>
      <c r="F2876" s="5">
        <f t="shared" si="1"/>
        <v>681.296</v>
      </c>
      <c r="G2876" s="6">
        <f t="shared" si="2"/>
        <v>1.019269795</v>
      </c>
      <c r="H2876" s="6">
        <f t="shared" si="3"/>
        <v>1.069929274</v>
      </c>
      <c r="I2876" s="5" t="b">
        <f t="shared" si="4"/>
        <v>0</v>
      </c>
      <c r="J2876" s="48">
        <f t="shared" si="5"/>
        <v>0</v>
      </c>
      <c r="K2876" s="4">
        <f t="shared" si="6"/>
        <v>-28</v>
      </c>
      <c r="L2876" s="7">
        <f t="shared" si="7"/>
        <v>0.0006572699456</v>
      </c>
      <c r="M2876" s="50" t="b">
        <f t="shared" si="8"/>
        <v>0</v>
      </c>
      <c r="N2876" s="50" t="b">
        <f t="shared" si="9"/>
        <v>0</v>
      </c>
      <c r="O2876" s="50">
        <f t="shared" si="10"/>
        <v>1</v>
      </c>
      <c r="P2876" s="4">
        <f t="shared" si="41"/>
        <v>158250</v>
      </c>
      <c r="Q2876" s="21">
        <f t="shared" si="31"/>
        <v>2</v>
      </c>
      <c r="V2876" s="52"/>
      <c r="W2876" s="53" t="str">
        <f t="shared" si="33"/>
        <v/>
      </c>
      <c r="AE2876" s="16"/>
      <c r="AF2876" s="17" t="str">
        <f t="shared" si="30"/>
        <v>#VALUE!</v>
      </c>
      <c r="AG2876" s="17" t="str">
        <f t="shared" si="22"/>
        <v>#N/A</v>
      </c>
      <c r="AH2876" s="17" t="str">
        <f t="shared" si="23"/>
        <v>#N/A</v>
      </c>
      <c r="AI2876" s="34">
        <f t="shared" si="24"/>
        <v>1</v>
      </c>
      <c r="AJ2876" s="18">
        <f t="shared" si="25"/>
        <v>6832.809</v>
      </c>
      <c r="AK2876" s="18">
        <f t="shared" si="26"/>
        <v>6643.00875</v>
      </c>
      <c r="AL2876" s="18">
        <f t="shared" si="27"/>
        <v>6453.2085</v>
      </c>
    </row>
    <row r="2877" ht="12.75" customHeight="1">
      <c r="A2877" s="1">
        <v>41190.0</v>
      </c>
      <c r="B2877" s="2">
        <v>638.45</v>
      </c>
      <c r="C2877" s="3">
        <v>7615.89</v>
      </c>
      <c r="D2877" s="2">
        <v>7625.0</v>
      </c>
      <c r="E2877" s="4"/>
      <c r="F2877" s="5">
        <f t="shared" si="1"/>
        <v>645.754</v>
      </c>
      <c r="G2877" s="6">
        <f t="shared" si="2"/>
        <v>1.023625559</v>
      </c>
      <c r="H2877" s="6">
        <f t="shared" si="3"/>
        <v>0.9544865374</v>
      </c>
      <c r="I2877" s="5" t="b">
        <f t="shared" si="4"/>
        <v>0</v>
      </c>
      <c r="J2877" s="48">
        <f t="shared" si="5"/>
        <v>0</v>
      </c>
      <c r="K2877" s="4">
        <f t="shared" si="6"/>
        <v>-75</v>
      </c>
      <c r="L2877" s="7">
        <f t="shared" si="7"/>
        <v>0.001196183243</v>
      </c>
      <c r="M2877" s="50" t="b">
        <f t="shared" si="8"/>
        <v>0</v>
      </c>
      <c r="N2877" s="50" t="b">
        <f t="shared" si="9"/>
        <v>0</v>
      </c>
      <c r="O2877" s="50">
        <f t="shared" si="10"/>
        <v>-1</v>
      </c>
      <c r="P2877" s="4">
        <f t="shared" si="41"/>
        <v>155450</v>
      </c>
      <c r="Q2877" s="21">
        <f t="shared" si="31"/>
        <v>-2</v>
      </c>
      <c r="V2877" s="52"/>
      <c r="W2877" s="53" t="str">
        <f t="shared" si="33"/>
        <v/>
      </c>
      <c r="AE2877" s="16"/>
      <c r="AF2877" s="17" t="str">
        <f t="shared" si="30"/>
        <v>#VALUE!</v>
      </c>
      <c r="AG2877" s="17" t="str">
        <f t="shared" si="22"/>
        <v>#N/A</v>
      </c>
      <c r="AH2877" s="17" t="str">
        <f t="shared" si="23"/>
        <v>#N/A</v>
      </c>
      <c r="AI2877" s="34">
        <f t="shared" si="24"/>
        <v>1</v>
      </c>
      <c r="AJ2877" s="18">
        <f t="shared" si="25"/>
        <v>6854.301</v>
      </c>
      <c r="AK2877" s="18">
        <f t="shared" si="26"/>
        <v>6663.90375</v>
      </c>
      <c r="AL2877" s="18">
        <f t="shared" si="27"/>
        <v>6473.5065</v>
      </c>
    </row>
    <row r="2878" ht="12.75" customHeight="1">
      <c r="A2878" s="1">
        <v>41187.0</v>
      </c>
      <c r="B2878" s="2">
        <v>717.24</v>
      </c>
      <c r="C2878" s="3">
        <v>7690.65</v>
      </c>
      <c r="D2878" s="2">
        <v>7700.0</v>
      </c>
      <c r="E2878" s="4"/>
      <c r="F2878" s="5">
        <f t="shared" si="1"/>
        <v>630.64</v>
      </c>
      <c r="G2878" s="6">
        <f t="shared" si="2"/>
        <v>1.03485983</v>
      </c>
      <c r="H2878" s="6">
        <f t="shared" si="3"/>
        <v>0.9546669412</v>
      </c>
      <c r="I2878" s="5" t="b">
        <f t="shared" si="4"/>
        <v>0</v>
      </c>
      <c r="J2878" s="48">
        <f t="shared" si="5"/>
        <v>0</v>
      </c>
      <c r="K2878" s="4">
        <f t="shared" si="6"/>
        <v>-6</v>
      </c>
      <c r="L2878" s="7">
        <f t="shared" si="7"/>
        <v>0.001215761997</v>
      </c>
      <c r="M2878" s="50" t="b">
        <f t="shared" si="8"/>
        <v>0</v>
      </c>
      <c r="N2878" s="50" t="b">
        <f t="shared" si="9"/>
        <v>0</v>
      </c>
      <c r="O2878" s="50">
        <f t="shared" si="10"/>
        <v>-1</v>
      </c>
      <c r="P2878" s="4">
        <f t="shared" si="41"/>
        <v>147950</v>
      </c>
      <c r="Q2878" s="21">
        <f t="shared" si="31"/>
        <v>-2</v>
      </c>
      <c r="V2878" s="52"/>
      <c r="W2878" s="53" t="str">
        <f t="shared" si="33"/>
        <v/>
      </c>
      <c r="AE2878" s="16"/>
      <c r="AF2878" s="17" t="str">
        <f t="shared" si="30"/>
        <v>#VALUE!</v>
      </c>
      <c r="AG2878" s="17" t="str">
        <f t="shared" si="22"/>
        <v>#N/A</v>
      </c>
      <c r="AH2878" s="17" t="str">
        <f t="shared" si="23"/>
        <v>#N/A</v>
      </c>
      <c r="AI2878" s="34">
        <f t="shared" si="24"/>
        <v>1</v>
      </c>
      <c r="AJ2878" s="18">
        <f t="shared" si="25"/>
        <v>6921.585</v>
      </c>
      <c r="AK2878" s="18">
        <f t="shared" si="26"/>
        <v>6729.31875</v>
      </c>
      <c r="AL2878" s="18">
        <f t="shared" si="27"/>
        <v>6537.0525</v>
      </c>
    </row>
    <row r="2879" ht="12.75" customHeight="1">
      <c r="A2879" s="1">
        <v>41186.0</v>
      </c>
      <c r="B2879" s="2">
        <v>679.85</v>
      </c>
      <c r="C2879" s="3">
        <v>7682.34</v>
      </c>
      <c r="D2879" s="2">
        <v>7706.0</v>
      </c>
      <c r="E2879" s="4"/>
      <c r="F2879" s="5">
        <f t="shared" si="1"/>
        <v>659.268</v>
      </c>
      <c r="G2879" s="6">
        <f t="shared" si="2"/>
        <v>1.035040889</v>
      </c>
      <c r="H2879" s="6">
        <f t="shared" si="3"/>
        <v>1.145469638</v>
      </c>
      <c r="I2879" s="5" t="b">
        <f t="shared" si="4"/>
        <v>0</v>
      </c>
      <c r="J2879" s="48">
        <f t="shared" si="5"/>
        <v>0</v>
      </c>
      <c r="K2879" s="4">
        <f t="shared" si="6"/>
        <v>1</v>
      </c>
      <c r="L2879" s="7">
        <f t="shared" si="7"/>
        <v>0.003079790793</v>
      </c>
      <c r="M2879" s="50" t="b">
        <f t="shared" si="8"/>
        <v>0</v>
      </c>
      <c r="N2879" s="50" t="b">
        <f t="shared" si="9"/>
        <v>0</v>
      </c>
      <c r="O2879" s="50">
        <f t="shared" si="10"/>
        <v>-1</v>
      </c>
      <c r="P2879" s="4">
        <f t="shared" si="41"/>
        <v>147350</v>
      </c>
      <c r="Q2879" s="21">
        <f t="shared" si="31"/>
        <v>-2</v>
      </c>
      <c r="V2879" s="52"/>
      <c r="W2879" s="53" t="str">
        <f t="shared" si="33"/>
        <v/>
      </c>
      <c r="AE2879" s="16"/>
      <c r="AF2879" s="17" t="str">
        <f t="shared" si="30"/>
        <v>#VALUE!</v>
      </c>
      <c r="AG2879" s="17" t="str">
        <f t="shared" si="22"/>
        <v>#N/A</v>
      </c>
      <c r="AH2879" s="17" t="str">
        <f t="shared" si="23"/>
        <v>#N/A</v>
      </c>
      <c r="AI2879" s="34">
        <f t="shared" si="24"/>
        <v>1</v>
      </c>
      <c r="AJ2879" s="18">
        <f t="shared" si="25"/>
        <v>6914.106</v>
      </c>
      <c r="AK2879" s="18">
        <f t="shared" si="26"/>
        <v>6722.0475</v>
      </c>
      <c r="AL2879" s="18">
        <f t="shared" si="27"/>
        <v>6529.989</v>
      </c>
    </row>
    <row r="2880" ht="12.75" customHeight="1">
      <c r="A2880" s="1">
        <v>41185.0</v>
      </c>
      <c r="B2880" s="2">
        <v>562.51</v>
      </c>
      <c r="C2880" s="3">
        <v>7684.63</v>
      </c>
      <c r="D2880" s="2">
        <v>7705.0</v>
      </c>
      <c r="E2880" s="4"/>
      <c r="F2880" s="5">
        <f t="shared" si="1"/>
        <v>677.85</v>
      </c>
      <c r="G2880" s="6">
        <f t="shared" si="2"/>
        <v>1.036337108</v>
      </c>
      <c r="H2880" s="6">
        <f t="shared" si="3"/>
        <v>1.146632378</v>
      </c>
      <c r="I2880" s="5" t="b">
        <f t="shared" si="4"/>
        <v>0</v>
      </c>
      <c r="J2880" s="48">
        <f t="shared" si="5"/>
        <v>0</v>
      </c>
      <c r="K2880" s="4">
        <f t="shared" si="6"/>
        <v>-25</v>
      </c>
      <c r="L2880" s="7">
        <f t="shared" si="7"/>
        <v>0.002650745709</v>
      </c>
      <c r="M2880" s="50" t="b">
        <f t="shared" si="8"/>
        <v>0</v>
      </c>
      <c r="N2880" s="50" t="b">
        <f t="shared" si="9"/>
        <v>0</v>
      </c>
      <c r="O2880" s="50">
        <f t="shared" si="10"/>
        <v>-1</v>
      </c>
      <c r="P2880" s="4">
        <f t="shared" si="41"/>
        <v>147450</v>
      </c>
      <c r="Q2880" s="21">
        <f t="shared" si="31"/>
        <v>-2</v>
      </c>
      <c r="V2880" s="52"/>
      <c r="W2880" s="53" t="str">
        <f t="shared" si="33"/>
        <v/>
      </c>
      <c r="AE2880" s="16"/>
      <c r="AF2880" s="17" t="str">
        <f t="shared" si="30"/>
        <v>#VALUE!</v>
      </c>
      <c r="AG2880" s="17" t="str">
        <f t="shared" si="22"/>
        <v>#N/A</v>
      </c>
      <c r="AH2880" s="17" t="str">
        <f t="shared" si="23"/>
        <v>#N/A</v>
      </c>
      <c r="AI2880" s="34">
        <f t="shared" si="24"/>
        <v>1</v>
      </c>
      <c r="AJ2880" s="18">
        <f t="shared" si="25"/>
        <v>6916.167</v>
      </c>
      <c r="AK2880" s="18">
        <f t="shared" si="26"/>
        <v>6724.05125</v>
      </c>
      <c r="AL2880" s="18">
        <f t="shared" si="27"/>
        <v>6531.9355</v>
      </c>
    </row>
    <row r="2881" ht="12.75" customHeight="1">
      <c r="A2881" s="1">
        <v>41184.0</v>
      </c>
      <c r="B2881" s="2">
        <v>630.72</v>
      </c>
      <c r="C2881" s="3">
        <v>7718.68</v>
      </c>
      <c r="D2881" s="2">
        <v>7730.0</v>
      </c>
      <c r="E2881" s="4"/>
      <c r="F2881" s="5">
        <f t="shared" si="1"/>
        <v>733.794</v>
      </c>
      <c r="G2881" s="6">
        <f t="shared" si="2"/>
        <v>1.041943743</v>
      </c>
      <c r="H2881" s="6">
        <f t="shared" si="3"/>
        <v>1.14209406</v>
      </c>
      <c r="I2881" s="5" t="b">
        <f t="shared" si="4"/>
        <v>0</v>
      </c>
      <c r="J2881" s="48">
        <f t="shared" si="5"/>
        <v>0</v>
      </c>
      <c r="K2881" s="4">
        <f t="shared" si="6"/>
        <v>45</v>
      </c>
      <c r="L2881" s="7">
        <f t="shared" si="7"/>
        <v>0.001466572005</v>
      </c>
      <c r="M2881" s="50" t="b">
        <f t="shared" si="8"/>
        <v>0</v>
      </c>
      <c r="N2881" s="50" t="b">
        <f t="shared" si="9"/>
        <v>0</v>
      </c>
      <c r="O2881" s="50">
        <f t="shared" si="10"/>
        <v>-1</v>
      </c>
      <c r="P2881" s="4">
        <f t="shared" si="41"/>
        <v>144950</v>
      </c>
      <c r="Q2881" s="21">
        <f t="shared" si="31"/>
        <v>-2</v>
      </c>
      <c r="V2881" s="52"/>
      <c r="W2881" s="53" t="str">
        <f t="shared" si="33"/>
        <v/>
      </c>
      <c r="AE2881" s="16"/>
      <c r="AF2881" s="17" t="str">
        <f t="shared" si="30"/>
        <v>#VALUE!</v>
      </c>
      <c r="AG2881" s="17" t="str">
        <f t="shared" si="22"/>
        <v>#N/A</v>
      </c>
      <c r="AH2881" s="17" t="str">
        <f t="shared" si="23"/>
        <v>#N/A</v>
      </c>
      <c r="AI2881" s="34">
        <f t="shared" si="24"/>
        <v>1</v>
      </c>
      <c r="AJ2881" s="18">
        <f t="shared" si="25"/>
        <v>6946.812</v>
      </c>
      <c r="AK2881" s="18">
        <f t="shared" si="26"/>
        <v>6753.845</v>
      </c>
      <c r="AL2881" s="18">
        <f t="shared" si="27"/>
        <v>6560.878</v>
      </c>
    </row>
    <row r="2882" ht="12.75" customHeight="1">
      <c r="A2882" s="1">
        <v>41183.0</v>
      </c>
      <c r="B2882" s="2">
        <v>562.88</v>
      </c>
      <c r="C2882" s="3">
        <v>7675.72</v>
      </c>
      <c r="D2882" s="2">
        <v>7685.0</v>
      </c>
      <c r="E2882" s="4"/>
      <c r="F2882" s="5">
        <f t="shared" si="1"/>
        <v>762.544</v>
      </c>
      <c r="G2882" s="6">
        <f t="shared" si="2"/>
        <v>1.037098242</v>
      </c>
      <c r="H2882" s="6">
        <f t="shared" si="3"/>
        <v>1.143282109</v>
      </c>
      <c r="I2882" s="5" t="b">
        <f t="shared" si="4"/>
        <v>0</v>
      </c>
      <c r="J2882" s="48">
        <f t="shared" si="5"/>
        <v>0</v>
      </c>
      <c r="K2882" s="4">
        <f t="shared" si="6"/>
        <v>-35</v>
      </c>
      <c r="L2882" s="7">
        <f t="shared" si="7"/>
        <v>0.001209007103</v>
      </c>
      <c r="M2882" s="50" t="b">
        <f t="shared" si="8"/>
        <v>0</v>
      </c>
      <c r="N2882" s="50" t="b">
        <f t="shared" si="9"/>
        <v>0</v>
      </c>
      <c r="O2882" s="50">
        <f t="shared" si="10"/>
        <v>-1</v>
      </c>
      <c r="P2882" s="4">
        <f t="shared" si="41"/>
        <v>149450</v>
      </c>
      <c r="Q2882" s="21">
        <f t="shared" si="31"/>
        <v>-2</v>
      </c>
      <c r="V2882" s="52"/>
      <c r="W2882" s="53" t="str">
        <f t="shared" si="33"/>
        <v/>
      </c>
      <c r="AE2882" s="16"/>
      <c r="AF2882" s="17" t="str">
        <f t="shared" si="30"/>
        <v>#VALUE!</v>
      </c>
      <c r="AG2882" s="17" t="str">
        <f t="shared" si="22"/>
        <v>#N/A</v>
      </c>
      <c r="AH2882" s="17" t="str">
        <f t="shared" si="23"/>
        <v>#N/A</v>
      </c>
      <c r="AI2882" s="34">
        <f t="shared" si="24"/>
        <v>1</v>
      </c>
      <c r="AJ2882" s="18">
        <f t="shared" si="25"/>
        <v>6908.148</v>
      </c>
      <c r="AK2882" s="18">
        <f t="shared" si="26"/>
        <v>6716.255</v>
      </c>
      <c r="AL2882" s="18">
        <f t="shared" si="27"/>
        <v>6524.362</v>
      </c>
    </row>
    <row r="2883" ht="12.75" customHeight="1">
      <c r="A2883" s="1">
        <v>41180.0</v>
      </c>
      <c r="B2883" s="2">
        <v>860.38</v>
      </c>
      <c r="C2883" s="3">
        <v>7715.16</v>
      </c>
      <c r="D2883" s="2">
        <v>7720.0</v>
      </c>
      <c r="E2883" s="4"/>
      <c r="F2883" s="5">
        <f t="shared" si="1"/>
        <v>798.096</v>
      </c>
      <c r="G2883" s="6">
        <f t="shared" si="2"/>
        <v>1.043148613</v>
      </c>
      <c r="H2883" s="6">
        <f t="shared" si="3"/>
        <v>1.139154194</v>
      </c>
      <c r="I2883" s="5" t="b">
        <f t="shared" si="4"/>
        <v>0</v>
      </c>
      <c r="J2883" s="48">
        <f t="shared" si="5"/>
        <v>0</v>
      </c>
      <c r="K2883" s="4">
        <f t="shared" si="6"/>
        <v>-7</v>
      </c>
      <c r="L2883" s="7">
        <f t="shared" si="7"/>
        <v>0.0006273363093</v>
      </c>
      <c r="M2883" s="50" t="b">
        <f t="shared" si="8"/>
        <v>0</v>
      </c>
      <c r="N2883" s="50" t="b">
        <f t="shared" si="9"/>
        <v>0</v>
      </c>
      <c r="O2883" s="50">
        <f t="shared" si="10"/>
        <v>1</v>
      </c>
      <c r="P2883" s="4">
        <f t="shared" si="41"/>
        <v>152950</v>
      </c>
      <c r="Q2883" s="21">
        <f t="shared" si="31"/>
        <v>2</v>
      </c>
      <c r="V2883" s="52"/>
      <c r="W2883" s="53" t="str">
        <f t="shared" si="33"/>
        <v/>
      </c>
      <c r="AE2883" s="16"/>
      <c r="AF2883" s="17" t="str">
        <f t="shared" si="30"/>
        <v>#VALUE!</v>
      </c>
      <c r="AG2883" s="17" t="str">
        <f t="shared" si="22"/>
        <v>#N/A</v>
      </c>
      <c r="AH2883" s="17" t="str">
        <f t="shared" si="23"/>
        <v>#N/A</v>
      </c>
      <c r="AI2883" s="34">
        <f t="shared" si="24"/>
        <v>1</v>
      </c>
      <c r="AJ2883" s="18">
        <f t="shared" si="25"/>
        <v>6943.644</v>
      </c>
      <c r="AK2883" s="18">
        <f t="shared" si="26"/>
        <v>6750.765</v>
      </c>
      <c r="AL2883" s="18">
        <f t="shared" si="27"/>
        <v>6557.886</v>
      </c>
    </row>
    <row r="2884" ht="12.75" customHeight="1">
      <c r="A2884" s="1">
        <v>41179.0</v>
      </c>
      <c r="B2884" s="2">
        <v>772.76</v>
      </c>
      <c r="C2884" s="3">
        <v>7683.8</v>
      </c>
      <c r="D2884" s="2">
        <v>7727.0</v>
      </c>
      <c r="E2884" s="4"/>
      <c r="F2884" s="5">
        <f t="shared" si="1"/>
        <v>792.55</v>
      </c>
      <c r="G2884" s="6">
        <f t="shared" si="2"/>
        <v>1.039675509</v>
      </c>
      <c r="H2884" s="6">
        <f t="shared" si="3"/>
        <v>1.119215257</v>
      </c>
      <c r="I2884" s="5" t="b">
        <f t="shared" si="4"/>
        <v>0</v>
      </c>
      <c r="J2884" s="48">
        <f t="shared" si="5"/>
        <v>0</v>
      </c>
      <c r="K2884" s="4">
        <f t="shared" si="6"/>
        <v>24</v>
      </c>
      <c r="L2884" s="7">
        <f t="shared" si="7"/>
        <v>0.005622218173</v>
      </c>
      <c r="M2884" s="50" t="b">
        <f t="shared" si="8"/>
        <v>0</v>
      </c>
      <c r="N2884" s="50" t="b">
        <f t="shared" si="9"/>
        <v>0</v>
      </c>
      <c r="O2884" s="50">
        <f t="shared" si="10"/>
        <v>-1</v>
      </c>
      <c r="P2884" s="4">
        <f t="shared" si="41"/>
        <v>152250</v>
      </c>
      <c r="Q2884" s="21">
        <f t="shared" si="31"/>
        <v>-2</v>
      </c>
      <c r="V2884" s="52"/>
      <c r="W2884" s="53" t="str">
        <f t="shared" si="33"/>
        <v/>
      </c>
      <c r="AE2884" s="16"/>
      <c r="AF2884" s="17" t="str">
        <f t="shared" si="30"/>
        <v>#VALUE!</v>
      </c>
      <c r="AG2884" s="17" t="str">
        <f t="shared" si="22"/>
        <v>#N/A</v>
      </c>
      <c r="AH2884" s="17" t="str">
        <f t="shared" si="23"/>
        <v>#N/A</v>
      </c>
      <c r="AI2884" s="34">
        <f t="shared" si="24"/>
        <v>1</v>
      </c>
      <c r="AJ2884" s="18">
        <f t="shared" si="25"/>
        <v>6915.42</v>
      </c>
      <c r="AK2884" s="18">
        <f t="shared" si="26"/>
        <v>6723.325</v>
      </c>
      <c r="AL2884" s="18">
        <f t="shared" si="27"/>
        <v>6531.23</v>
      </c>
    </row>
    <row r="2885" ht="12.75" customHeight="1">
      <c r="A2885" s="1">
        <v>41178.0</v>
      </c>
      <c r="B2885" s="2">
        <v>842.23</v>
      </c>
      <c r="C2885" s="3">
        <v>7669.63</v>
      </c>
      <c r="D2885" s="2">
        <v>7703.0</v>
      </c>
      <c r="E2885" s="4"/>
      <c r="F2885" s="5">
        <f t="shared" si="1"/>
        <v>798.686</v>
      </c>
      <c r="G2885" s="6">
        <f t="shared" si="2"/>
        <v>1.038369866</v>
      </c>
      <c r="H2885" s="6">
        <f t="shared" si="3"/>
        <v>1.117706452</v>
      </c>
      <c r="I2885" s="5" t="b">
        <f t="shared" si="4"/>
        <v>0</v>
      </c>
      <c r="J2885" s="48">
        <f t="shared" si="5"/>
        <v>0</v>
      </c>
      <c r="K2885" s="4">
        <f t="shared" si="6"/>
        <v>-52</v>
      </c>
      <c r="L2885" s="7">
        <f t="shared" si="7"/>
        <v>0.004350926968</v>
      </c>
      <c r="M2885" s="50" t="b">
        <f t="shared" si="8"/>
        <v>0</v>
      </c>
      <c r="N2885" s="50" t="b">
        <f t="shared" si="9"/>
        <v>0</v>
      </c>
      <c r="O2885" s="50">
        <f t="shared" si="10"/>
        <v>-1</v>
      </c>
      <c r="P2885" s="4">
        <f t="shared" si="41"/>
        <v>154650</v>
      </c>
      <c r="Q2885" s="21">
        <f t="shared" si="31"/>
        <v>-2</v>
      </c>
      <c r="V2885" s="52"/>
      <c r="W2885" s="53" t="str">
        <f t="shared" si="33"/>
        <v/>
      </c>
      <c r="AE2885" s="16"/>
      <c r="AF2885" s="17" t="str">
        <f t="shared" si="30"/>
        <v>#VALUE!</v>
      </c>
      <c r="AG2885" s="17" t="str">
        <f t="shared" si="22"/>
        <v>#N/A</v>
      </c>
      <c r="AH2885" s="17" t="str">
        <f t="shared" si="23"/>
        <v>#N/A</v>
      </c>
      <c r="AI2885" s="34">
        <f t="shared" si="24"/>
        <v>1</v>
      </c>
      <c r="AJ2885" s="18">
        <f t="shared" si="25"/>
        <v>6902.667</v>
      </c>
      <c r="AK2885" s="18">
        <f t="shared" si="26"/>
        <v>6710.92625</v>
      </c>
      <c r="AL2885" s="18">
        <f t="shared" si="27"/>
        <v>6519.1855</v>
      </c>
    </row>
    <row r="2886" ht="12.75" customHeight="1">
      <c r="A2886" s="1">
        <v>41177.0</v>
      </c>
      <c r="B2886" s="2">
        <v>774.47</v>
      </c>
      <c r="C2886" s="3">
        <v>7734.13</v>
      </c>
      <c r="D2886" s="2">
        <v>7755.0</v>
      </c>
      <c r="E2886" s="4"/>
      <c r="F2886" s="5">
        <f t="shared" si="1"/>
        <v>830.124</v>
      </c>
      <c r="G2886" s="6">
        <f t="shared" si="2"/>
        <v>1.047696363</v>
      </c>
      <c r="H2886" s="6">
        <f t="shared" si="3"/>
        <v>1.328414461</v>
      </c>
      <c r="I2886" s="5" t="b">
        <f t="shared" si="4"/>
        <v>0</v>
      </c>
      <c r="J2886" s="48">
        <f t="shared" si="5"/>
        <v>0</v>
      </c>
      <c r="K2886" s="4">
        <f t="shared" si="6"/>
        <v>-21</v>
      </c>
      <c r="L2886" s="7">
        <f t="shared" si="7"/>
        <v>0.002698428912</v>
      </c>
      <c r="M2886" s="50" t="b">
        <f t="shared" si="8"/>
        <v>0</v>
      </c>
      <c r="N2886" s="50" t="b">
        <f t="shared" si="9"/>
        <v>0</v>
      </c>
      <c r="O2886" s="50">
        <f t="shared" si="10"/>
        <v>-1</v>
      </c>
      <c r="P2886" s="4">
        <f t="shared" si="41"/>
        <v>149450</v>
      </c>
      <c r="Q2886" s="21">
        <f t="shared" si="31"/>
        <v>-2</v>
      </c>
      <c r="V2886" s="52"/>
      <c r="W2886" s="53" t="str">
        <f t="shared" si="33"/>
        <v/>
      </c>
      <c r="AE2886" s="16"/>
      <c r="AF2886" s="17" t="str">
        <f t="shared" si="30"/>
        <v>#VALUE!</v>
      </c>
      <c r="AG2886" s="17" t="str">
        <f t="shared" si="22"/>
        <v>#N/A</v>
      </c>
      <c r="AH2886" s="17" t="str">
        <f t="shared" si="23"/>
        <v>#N/A</v>
      </c>
      <c r="AI2886" s="34">
        <f t="shared" si="24"/>
        <v>1</v>
      </c>
      <c r="AJ2886" s="18">
        <f t="shared" si="25"/>
        <v>6960.717</v>
      </c>
      <c r="AK2886" s="18">
        <f t="shared" si="26"/>
        <v>6767.36375</v>
      </c>
      <c r="AL2886" s="18">
        <f t="shared" si="27"/>
        <v>6574.0105</v>
      </c>
    </row>
    <row r="2887" ht="12.75" customHeight="1">
      <c r="A2887" s="1">
        <v>41176.0</v>
      </c>
      <c r="B2887" s="2">
        <v>740.64</v>
      </c>
      <c r="C2887" s="3">
        <v>7768.3</v>
      </c>
      <c r="D2887" s="2">
        <v>7776.0</v>
      </c>
      <c r="E2887" s="4"/>
      <c r="F2887" s="5">
        <f t="shared" si="1"/>
        <v>862.416</v>
      </c>
      <c r="G2887" s="6">
        <f t="shared" si="2"/>
        <v>1.053250123</v>
      </c>
      <c r="H2887" s="6">
        <f t="shared" si="3"/>
        <v>1.331165826</v>
      </c>
      <c r="I2887" s="5" t="b">
        <f t="shared" si="4"/>
        <v>0</v>
      </c>
      <c r="J2887" s="48">
        <f t="shared" si="5"/>
        <v>0</v>
      </c>
      <c r="K2887" s="4">
        <f t="shared" si="6"/>
        <v>14</v>
      </c>
      <c r="L2887" s="7">
        <f t="shared" si="7"/>
        <v>0.0009912078576</v>
      </c>
      <c r="M2887" s="50" t="b">
        <f t="shared" si="8"/>
        <v>0</v>
      </c>
      <c r="N2887" s="50" t="b">
        <f t="shared" si="9"/>
        <v>0</v>
      </c>
      <c r="O2887" s="50">
        <f t="shared" si="10"/>
        <v>-1</v>
      </c>
      <c r="P2887" s="4">
        <f t="shared" si="41"/>
        <v>147350</v>
      </c>
      <c r="Q2887" s="21">
        <f t="shared" si="31"/>
        <v>-2</v>
      </c>
      <c r="V2887" s="52"/>
      <c r="W2887" s="53" t="str">
        <f t="shared" si="33"/>
        <v/>
      </c>
      <c r="AE2887" s="16"/>
      <c r="AF2887" s="17" t="str">
        <f t="shared" si="30"/>
        <v>#VALUE!</v>
      </c>
      <c r="AG2887" s="17" t="str">
        <f t="shared" si="22"/>
        <v>#N/A</v>
      </c>
      <c r="AH2887" s="17" t="str">
        <f t="shared" si="23"/>
        <v>#N/A</v>
      </c>
      <c r="AI2887" s="34">
        <f t="shared" si="24"/>
        <v>1</v>
      </c>
      <c r="AJ2887" s="18">
        <f t="shared" si="25"/>
        <v>6991.47</v>
      </c>
      <c r="AK2887" s="18">
        <f t="shared" si="26"/>
        <v>6797.2625</v>
      </c>
      <c r="AL2887" s="18">
        <f t="shared" si="27"/>
        <v>6603.055</v>
      </c>
    </row>
    <row r="2888" ht="12.75" customHeight="1">
      <c r="A2888" s="1">
        <v>41173.0</v>
      </c>
      <c r="B2888" s="2">
        <v>832.65</v>
      </c>
      <c r="C2888" s="3">
        <v>7754.59</v>
      </c>
      <c r="D2888" s="2">
        <v>7762.0</v>
      </c>
      <c r="E2888" s="4"/>
      <c r="F2888" s="5">
        <f t="shared" si="1"/>
        <v>943.484</v>
      </c>
      <c r="G2888" s="6">
        <f t="shared" si="2"/>
        <v>1.052513924</v>
      </c>
      <c r="H2888" s="6">
        <f t="shared" si="3"/>
        <v>1.529293283</v>
      </c>
      <c r="I2888" s="5" t="b">
        <f t="shared" si="4"/>
        <v>0</v>
      </c>
      <c r="J2888" s="48">
        <f t="shared" si="5"/>
        <v>0</v>
      </c>
      <c r="K2888" s="4">
        <f t="shared" si="6"/>
        <v>13</v>
      </c>
      <c r="L2888" s="7">
        <f t="shared" si="7"/>
        <v>0.0009555630923</v>
      </c>
      <c r="M2888" s="50" t="b">
        <f t="shared" si="8"/>
        <v>0</v>
      </c>
      <c r="N2888" s="50" t="b">
        <f t="shared" si="9"/>
        <v>0</v>
      </c>
      <c r="O2888" s="50">
        <f t="shared" si="10"/>
        <v>1</v>
      </c>
      <c r="P2888" s="4">
        <f t="shared" si="41"/>
        <v>145950</v>
      </c>
      <c r="Q2888" s="21">
        <f t="shared" si="31"/>
        <v>2</v>
      </c>
      <c r="V2888" s="52"/>
      <c r="W2888" s="53" t="str">
        <f t="shared" si="33"/>
        <v/>
      </c>
      <c r="AE2888" s="16"/>
      <c r="AF2888" s="17" t="str">
        <f t="shared" si="30"/>
        <v>#VALUE!</v>
      </c>
      <c r="AG2888" s="17" t="str">
        <f t="shared" si="22"/>
        <v>#N/A</v>
      </c>
      <c r="AH2888" s="17" t="str">
        <f t="shared" si="23"/>
        <v>#N/A</v>
      </c>
      <c r="AI2888" s="34">
        <f t="shared" si="24"/>
        <v>1</v>
      </c>
      <c r="AJ2888" s="18">
        <f t="shared" si="25"/>
        <v>6979.131</v>
      </c>
      <c r="AK2888" s="18">
        <f t="shared" si="26"/>
        <v>6785.26625</v>
      </c>
      <c r="AL2888" s="18">
        <f t="shared" si="27"/>
        <v>6591.4015</v>
      </c>
    </row>
    <row r="2889" ht="12.75" customHeight="1">
      <c r="A2889" s="1">
        <v>41172.0</v>
      </c>
      <c r="B2889" s="2">
        <v>803.44</v>
      </c>
      <c r="C2889" s="3">
        <v>7727.55</v>
      </c>
      <c r="D2889" s="2">
        <v>7749.0</v>
      </c>
      <c r="E2889" s="4"/>
      <c r="F2889" s="5">
        <f t="shared" si="1"/>
        <v>1043.944</v>
      </c>
      <c r="G2889" s="6">
        <f t="shared" si="2"/>
        <v>1.050233619</v>
      </c>
      <c r="H2889" s="6">
        <f t="shared" si="3"/>
        <v>1.790454842</v>
      </c>
      <c r="I2889" s="5" t="b">
        <f t="shared" si="4"/>
        <v>0</v>
      </c>
      <c r="J2889" s="48">
        <f t="shared" si="5"/>
        <v>0</v>
      </c>
      <c r="K2889" s="4">
        <f t="shared" si="6"/>
        <v>-18</v>
      </c>
      <c r="L2889" s="7">
        <f t="shared" si="7"/>
        <v>0.002775782751</v>
      </c>
      <c r="M2889" s="50" t="b">
        <f t="shared" si="8"/>
        <v>0</v>
      </c>
      <c r="N2889" s="50" t="b">
        <f t="shared" si="9"/>
        <v>0</v>
      </c>
      <c r="O2889" s="50">
        <f t="shared" si="10"/>
        <v>1</v>
      </c>
      <c r="P2889" s="4">
        <f t="shared" si="41"/>
        <v>144650</v>
      </c>
      <c r="Q2889" s="21">
        <f t="shared" si="31"/>
        <v>2</v>
      </c>
      <c r="V2889" s="52"/>
      <c r="W2889" s="53" t="str">
        <f t="shared" si="33"/>
        <v/>
      </c>
      <c r="AE2889" s="16"/>
      <c r="AF2889" s="17" t="str">
        <f t="shared" si="30"/>
        <v>#VALUE!</v>
      </c>
      <c r="AG2889" s="17" t="str">
        <f t="shared" si="22"/>
        <v>#N/A</v>
      </c>
      <c r="AH2889" s="17" t="str">
        <f t="shared" si="23"/>
        <v>#N/A</v>
      </c>
      <c r="AI2889" s="34">
        <f t="shared" si="24"/>
        <v>1</v>
      </c>
      <c r="AJ2889" s="18">
        <f t="shared" si="25"/>
        <v>6954.795</v>
      </c>
      <c r="AK2889" s="18">
        <f t="shared" si="26"/>
        <v>6761.60625</v>
      </c>
      <c r="AL2889" s="18">
        <f t="shared" si="27"/>
        <v>6568.4175</v>
      </c>
    </row>
    <row r="2890" ht="12.75" customHeight="1">
      <c r="A2890" s="1">
        <v>41171.0</v>
      </c>
      <c r="B2890" s="2">
        <v>999.42</v>
      </c>
      <c r="C2890" s="3">
        <v>7781.91</v>
      </c>
      <c r="D2890" s="2">
        <v>7767.0</v>
      </c>
      <c r="E2890" s="4"/>
      <c r="F2890" s="5">
        <f t="shared" si="1"/>
        <v>1047.292</v>
      </c>
      <c r="G2890" s="6">
        <f t="shared" si="2"/>
        <v>1.058927699</v>
      </c>
      <c r="H2890" s="6">
        <f t="shared" si="3"/>
        <v>1.800901429</v>
      </c>
      <c r="I2890" s="5" t="b">
        <f t="shared" si="4"/>
        <v>0</v>
      </c>
      <c r="J2890" s="48">
        <f t="shared" si="5"/>
        <v>0</v>
      </c>
      <c r="K2890" s="4">
        <f t="shared" si="6"/>
        <v>17</v>
      </c>
      <c r="L2890" s="7">
        <f t="shared" si="7"/>
        <v>-0.001915982066</v>
      </c>
      <c r="M2890" s="50" t="b">
        <f t="shared" si="8"/>
        <v>0</v>
      </c>
      <c r="N2890" s="50" t="b">
        <f t="shared" si="9"/>
        <v>0</v>
      </c>
      <c r="O2890" s="50">
        <f t="shared" si="10"/>
        <v>1</v>
      </c>
      <c r="P2890" s="4">
        <f t="shared" si="41"/>
        <v>146450</v>
      </c>
      <c r="Q2890" s="21">
        <f t="shared" si="31"/>
        <v>2</v>
      </c>
      <c r="V2890" s="52"/>
      <c r="W2890" s="53" t="str">
        <f t="shared" si="33"/>
        <v/>
      </c>
      <c r="AE2890" s="16"/>
      <c r="AF2890" s="17" t="str">
        <f t="shared" si="30"/>
        <v>#VALUE!</v>
      </c>
      <c r="AG2890" s="17" t="str">
        <f t="shared" si="22"/>
        <v>#N/A</v>
      </c>
      <c r="AH2890" s="17" t="str">
        <f t="shared" si="23"/>
        <v>#N/A</v>
      </c>
      <c r="AI2890" s="34">
        <f t="shared" si="24"/>
        <v>1</v>
      </c>
      <c r="AJ2890" s="18">
        <f t="shared" si="25"/>
        <v>7003.719</v>
      </c>
      <c r="AK2890" s="18">
        <f t="shared" si="26"/>
        <v>6809.17125</v>
      </c>
      <c r="AL2890" s="18">
        <f t="shared" si="27"/>
        <v>6614.6235</v>
      </c>
    </row>
    <row r="2891" ht="12.75" customHeight="1">
      <c r="A2891" s="1">
        <v>41170.0</v>
      </c>
      <c r="B2891" s="2">
        <v>935.93</v>
      </c>
      <c r="C2891" s="3">
        <v>7734.26</v>
      </c>
      <c r="D2891" s="2">
        <v>7750.0</v>
      </c>
      <c r="E2891" s="4"/>
      <c r="F2891" s="5">
        <f t="shared" si="1"/>
        <v>1053.94</v>
      </c>
      <c r="G2891" s="6">
        <f t="shared" si="2"/>
        <v>1.05398304</v>
      </c>
      <c r="H2891" s="6">
        <f t="shared" si="3"/>
        <v>1.816120544</v>
      </c>
      <c r="I2891" s="5" t="b">
        <f t="shared" si="4"/>
        <v>0</v>
      </c>
      <c r="J2891" s="48">
        <f t="shared" si="5"/>
        <v>0</v>
      </c>
      <c r="K2891" s="4">
        <f t="shared" si="6"/>
        <v>-3</v>
      </c>
      <c r="L2891" s="7">
        <f t="shared" si="7"/>
        <v>0.002035100966</v>
      </c>
      <c r="M2891" s="50" t="b">
        <f t="shared" si="8"/>
        <v>0</v>
      </c>
      <c r="N2891" s="50" t="b">
        <f t="shared" si="9"/>
        <v>0</v>
      </c>
      <c r="O2891" s="50">
        <f t="shared" si="10"/>
        <v>1</v>
      </c>
      <c r="P2891" s="4">
        <f t="shared" si="41"/>
        <v>144750</v>
      </c>
      <c r="Q2891" s="21">
        <f t="shared" si="31"/>
        <v>2</v>
      </c>
      <c r="V2891" s="52"/>
      <c r="W2891" s="53" t="str">
        <f t="shared" si="33"/>
        <v/>
      </c>
      <c r="AE2891" s="16"/>
      <c r="AF2891" s="17" t="str">
        <f t="shared" si="30"/>
        <v>#VALUE!</v>
      </c>
      <c r="AG2891" s="17" t="str">
        <f t="shared" si="22"/>
        <v>#N/A</v>
      </c>
      <c r="AH2891" s="17" t="str">
        <f t="shared" si="23"/>
        <v>#N/A</v>
      </c>
      <c r="AI2891" s="34">
        <f t="shared" si="24"/>
        <v>1</v>
      </c>
      <c r="AJ2891" s="18">
        <f t="shared" si="25"/>
        <v>6960.834</v>
      </c>
      <c r="AK2891" s="18">
        <f t="shared" si="26"/>
        <v>6767.4775</v>
      </c>
      <c r="AL2891" s="18">
        <f t="shared" si="27"/>
        <v>6574.121</v>
      </c>
    </row>
    <row r="2892" ht="12.75" customHeight="1">
      <c r="A2892" s="1">
        <v>41169.0</v>
      </c>
      <c r="B2892" s="2">
        <v>1145.98</v>
      </c>
      <c r="C2892" s="3">
        <v>7762.22</v>
      </c>
      <c r="D2892" s="2">
        <v>7753.0</v>
      </c>
      <c r="E2892" s="4"/>
      <c r="F2892" s="5">
        <f t="shared" si="1"/>
        <v>1000.14</v>
      </c>
      <c r="G2892" s="6">
        <f t="shared" si="2"/>
        <v>1.059159374</v>
      </c>
      <c r="H2892" s="6">
        <f t="shared" si="3"/>
        <v>1.831798049</v>
      </c>
      <c r="I2892" s="5" t="b">
        <f t="shared" si="4"/>
        <v>0</v>
      </c>
      <c r="J2892" s="48">
        <f t="shared" si="5"/>
        <v>0</v>
      </c>
      <c r="K2892" s="4">
        <f t="shared" si="6"/>
        <v>14</v>
      </c>
      <c r="L2892" s="7">
        <f t="shared" si="7"/>
        <v>-0.00118780452</v>
      </c>
      <c r="M2892" s="50" t="b">
        <f t="shared" si="8"/>
        <v>0</v>
      </c>
      <c r="N2892" s="50" t="b">
        <f t="shared" si="9"/>
        <v>0</v>
      </c>
      <c r="O2892" s="50">
        <f t="shared" si="10"/>
        <v>1</v>
      </c>
      <c r="P2892" s="4">
        <f t="shared" si="41"/>
        <v>145050</v>
      </c>
      <c r="Q2892" s="21">
        <f t="shared" si="31"/>
        <v>2</v>
      </c>
      <c r="V2892" s="52"/>
      <c r="W2892" s="53" t="str">
        <f t="shared" si="33"/>
        <v/>
      </c>
      <c r="AE2892" s="16"/>
      <c r="AF2892" s="17" t="str">
        <f t="shared" si="30"/>
        <v>#VALUE!</v>
      </c>
      <c r="AG2892" s="17" t="str">
        <f t="shared" si="22"/>
        <v>#N/A</v>
      </c>
      <c r="AH2892" s="17" t="str">
        <f t="shared" si="23"/>
        <v>#N/A</v>
      </c>
      <c r="AI2892" s="34">
        <f t="shared" si="24"/>
        <v>1</v>
      </c>
      <c r="AJ2892" s="18">
        <f t="shared" si="25"/>
        <v>6985.998</v>
      </c>
      <c r="AK2892" s="18">
        <f t="shared" si="26"/>
        <v>6791.9425</v>
      </c>
      <c r="AL2892" s="18">
        <f t="shared" si="27"/>
        <v>6597.887</v>
      </c>
    </row>
    <row r="2893" ht="12.75" customHeight="1">
      <c r="A2893" s="1">
        <v>41166.0</v>
      </c>
      <c r="B2893" s="2">
        <v>1334.95</v>
      </c>
      <c r="C2893" s="3">
        <v>7738.05</v>
      </c>
      <c r="D2893" s="2">
        <v>7739.0</v>
      </c>
      <c r="E2893" s="4"/>
      <c r="F2893" s="5">
        <f t="shared" si="1"/>
        <v>933.656</v>
      </c>
      <c r="G2893" s="6">
        <f t="shared" si="2"/>
        <v>1.057160024</v>
      </c>
      <c r="H2893" s="6">
        <f t="shared" si="3"/>
        <v>1.85660665</v>
      </c>
      <c r="I2893" s="5" t="b">
        <f t="shared" si="4"/>
        <v>0</v>
      </c>
      <c r="J2893" s="48">
        <f t="shared" si="5"/>
        <v>0</v>
      </c>
      <c r="K2893" s="4">
        <f t="shared" si="6"/>
        <v>163</v>
      </c>
      <c r="L2893" s="7">
        <f t="shared" si="7"/>
        <v>0.0001227699485</v>
      </c>
      <c r="M2893" s="50" t="b">
        <f t="shared" si="8"/>
        <v>0</v>
      </c>
      <c r="N2893" s="50" t="b">
        <f t="shared" si="9"/>
        <v>0</v>
      </c>
      <c r="O2893" s="50">
        <f t="shared" si="10"/>
        <v>1</v>
      </c>
      <c r="P2893" s="4">
        <f t="shared" si="41"/>
        <v>143650</v>
      </c>
      <c r="Q2893" s="21">
        <f t="shared" si="31"/>
        <v>2</v>
      </c>
      <c r="V2893" s="52"/>
      <c r="W2893" s="53" t="str">
        <f t="shared" si="33"/>
        <v/>
      </c>
      <c r="AE2893" s="16"/>
      <c r="AF2893" s="17" t="str">
        <f t="shared" si="30"/>
        <v>#VALUE!</v>
      </c>
      <c r="AG2893" s="17" t="str">
        <f t="shared" si="22"/>
        <v>#N/A</v>
      </c>
      <c r="AH2893" s="17" t="str">
        <f t="shared" si="23"/>
        <v>#N/A</v>
      </c>
      <c r="AI2893" s="34">
        <f t="shared" si="24"/>
        <v>1</v>
      </c>
      <c r="AJ2893" s="18">
        <f t="shared" si="25"/>
        <v>6964.245</v>
      </c>
      <c r="AK2893" s="18">
        <f t="shared" si="26"/>
        <v>6770.79375</v>
      </c>
      <c r="AL2893" s="18">
        <f t="shared" si="27"/>
        <v>6577.3425</v>
      </c>
    </row>
    <row r="2894" ht="12.75" customHeight="1">
      <c r="A2894" s="1">
        <v>41165.0</v>
      </c>
      <c r="B2894" s="2">
        <v>820.18</v>
      </c>
      <c r="C2894" s="3">
        <v>7578.8</v>
      </c>
      <c r="D2894" s="2">
        <v>7576.0</v>
      </c>
      <c r="E2894" s="4"/>
      <c r="F2894" s="5">
        <f t="shared" si="1"/>
        <v>839.594</v>
      </c>
      <c r="G2894" s="6">
        <f t="shared" si="2"/>
        <v>1.036486807</v>
      </c>
      <c r="H2894" s="6">
        <f t="shared" si="3"/>
        <v>1.461223441</v>
      </c>
      <c r="I2894" s="5" t="b">
        <f t="shared" si="4"/>
        <v>0</v>
      </c>
      <c r="J2894" s="48">
        <f t="shared" si="5"/>
        <v>0</v>
      </c>
      <c r="K2894" s="4">
        <f t="shared" si="6"/>
        <v>-10</v>
      </c>
      <c r="L2894" s="7">
        <f t="shared" si="7"/>
        <v>-0.0003694516282</v>
      </c>
      <c r="M2894" s="50" t="b">
        <f t="shared" si="8"/>
        <v>0</v>
      </c>
      <c r="N2894" s="50" t="b">
        <f t="shared" si="9"/>
        <v>0</v>
      </c>
      <c r="O2894" s="50">
        <f t="shared" si="10"/>
        <v>1</v>
      </c>
      <c r="P2894" s="4">
        <f t="shared" si="41"/>
        <v>135500</v>
      </c>
      <c r="Q2894" s="21">
        <f t="shared" si="31"/>
        <v>1</v>
      </c>
      <c r="V2894" s="52"/>
      <c r="W2894" s="53" t="str">
        <f t="shared" si="33"/>
        <v/>
      </c>
      <c r="AE2894" s="16"/>
      <c r="AF2894" s="17" t="str">
        <f t="shared" si="30"/>
        <v>#VALUE!</v>
      </c>
      <c r="AG2894" s="17" t="str">
        <f t="shared" si="22"/>
        <v>#N/A</v>
      </c>
      <c r="AH2894" s="17" t="str">
        <f t="shared" si="23"/>
        <v>#N/A</v>
      </c>
      <c r="AI2894" s="34">
        <f t="shared" si="24"/>
        <v>1</v>
      </c>
      <c r="AJ2894" s="18">
        <f t="shared" si="25"/>
        <v>6820.92</v>
      </c>
      <c r="AK2894" s="18">
        <f t="shared" si="26"/>
        <v>6631.45</v>
      </c>
      <c r="AL2894" s="18">
        <f t="shared" si="27"/>
        <v>6441.98</v>
      </c>
    </row>
    <row r="2895" ht="12.75" customHeight="1">
      <c r="A2895" s="1">
        <v>41164.0</v>
      </c>
      <c r="B2895" s="2">
        <v>1032.66</v>
      </c>
      <c r="C2895" s="3">
        <v>7570.45</v>
      </c>
      <c r="D2895" s="2">
        <v>7586.0</v>
      </c>
      <c r="E2895" s="4"/>
      <c r="F2895" s="5">
        <f t="shared" si="1"/>
        <v>825.264</v>
      </c>
      <c r="G2895" s="6">
        <f t="shared" si="2"/>
        <v>1.035921393</v>
      </c>
      <c r="H2895" s="6">
        <f t="shared" si="3"/>
        <v>1.466371686</v>
      </c>
      <c r="I2895" s="5" t="b">
        <f t="shared" si="4"/>
        <v>0</v>
      </c>
      <c r="J2895" s="48">
        <f t="shared" si="5"/>
        <v>0</v>
      </c>
      <c r="K2895" s="4">
        <f t="shared" si="6"/>
        <v>120</v>
      </c>
      <c r="L2895" s="7">
        <f t="shared" si="7"/>
        <v>0.00205403906</v>
      </c>
      <c r="M2895" s="50" t="b">
        <f t="shared" si="8"/>
        <v>0</v>
      </c>
      <c r="N2895" s="50" t="b">
        <f t="shared" si="9"/>
        <v>0</v>
      </c>
      <c r="O2895" s="50">
        <f t="shared" si="10"/>
        <v>-1</v>
      </c>
      <c r="P2895" s="4">
        <f t="shared" si="41"/>
        <v>135000</v>
      </c>
      <c r="Q2895" s="21">
        <f t="shared" si="31"/>
        <v>-1</v>
      </c>
      <c r="V2895" s="52"/>
      <c r="W2895" s="53" t="str">
        <f t="shared" si="33"/>
        <v/>
      </c>
      <c r="AE2895" s="16"/>
      <c r="AF2895" s="17" t="str">
        <f t="shared" si="30"/>
        <v>#VALUE!</v>
      </c>
      <c r="AG2895" s="17" t="str">
        <f t="shared" si="22"/>
        <v>#N/A</v>
      </c>
      <c r="AH2895" s="17" t="str">
        <f t="shared" si="23"/>
        <v>#N/A</v>
      </c>
      <c r="AI2895" s="34">
        <f t="shared" si="24"/>
        <v>1</v>
      </c>
      <c r="AJ2895" s="18">
        <f t="shared" si="25"/>
        <v>6813.405</v>
      </c>
      <c r="AK2895" s="18">
        <f t="shared" si="26"/>
        <v>6624.14375</v>
      </c>
      <c r="AL2895" s="18">
        <f t="shared" si="27"/>
        <v>6434.8825</v>
      </c>
    </row>
    <row r="2896" ht="12.75" customHeight="1">
      <c r="A2896" s="1">
        <v>41163.0</v>
      </c>
      <c r="B2896" s="2">
        <v>666.93</v>
      </c>
      <c r="C2896" s="3">
        <v>7485.13</v>
      </c>
      <c r="D2896" s="2">
        <v>7466.0</v>
      </c>
      <c r="E2896" s="4"/>
      <c r="F2896" s="5">
        <f t="shared" si="1"/>
        <v>763.632</v>
      </c>
      <c r="G2896" s="6">
        <f t="shared" si="2"/>
        <v>1.024941405</v>
      </c>
      <c r="H2896" s="6">
        <f t="shared" si="3"/>
        <v>1.241056011</v>
      </c>
      <c r="I2896" s="5" t="b">
        <f t="shared" si="4"/>
        <v>0</v>
      </c>
      <c r="J2896" s="48">
        <f t="shared" si="5"/>
        <v>0</v>
      </c>
      <c r="K2896" s="4">
        <f t="shared" si="6"/>
        <v>11</v>
      </c>
      <c r="L2896" s="7">
        <f t="shared" si="7"/>
        <v>-0.002555733835</v>
      </c>
      <c r="M2896" s="50" t="b">
        <f t="shared" si="8"/>
        <v>0</v>
      </c>
      <c r="N2896" s="50" t="b">
        <f t="shared" si="9"/>
        <v>0</v>
      </c>
      <c r="O2896" s="50">
        <f t="shared" si="10"/>
        <v>1</v>
      </c>
      <c r="P2896" s="4">
        <f t="shared" si="41"/>
        <v>129000</v>
      </c>
      <c r="Q2896" s="21">
        <f t="shared" si="31"/>
        <v>1</v>
      </c>
      <c r="V2896" s="52"/>
      <c r="W2896" s="53" t="str">
        <f t="shared" si="33"/>
        <v/>
      </c>
      <c r="AE2896" s="16"/>
      <c r="AF2896" s="17" t="str">
        <f t="shared" si="30"/>
        <v>#VALUE!</v>
      </c>
      <c r="AG2896" s="17" t="str">
        <f t="shared" si="22"/>
        <v>#N/A</v>
      </c>
      <c r="AH2896" s="17" t="str">
        <f t="shared" si="23"/>
        <v>#N/A</v>
      </c>
      <c r="AI2896" s="34">
        <f t="shared" si="24"/>
        <v>1</v>
      </c>
      <c r="AJ2896" s="18">
        <f t="shared" si="25"/>
        <v>6736.617</v>
      </c>
      <c r="AK2896" s="18">
        <f t="shared" si="26"/>
        <v>6549.48875</v>
      </c>
      <c r="AL2896" s="18">
        <f t="shared" si="27"/>
        <v>6362.3605</v>
      </c>
    </row>
    <row r="2897" ht="12.75" customHeight="1">
      <c r="A2897" s="1">
        <v>41162.0</v>
      </c>
      <c r="B2897" s="2">
        <v>813.56</v>
      </c>
      <c r="C2897" s="3">
        <v>7482.74</v>
      </c>
      <c r="D2897" s="2">
        <v>7455.0</v>
      </c>
      <c r="E2897" s="4"/>
      <c r="F2897" s="5">
        <f t="shared" si="1"/>
        <v>772.442</v>
      </c>
      <c r="G2897" s="6">
        <f t="shared" si="2"/>
        <v>1.025090521</v>
      </c>
      <c r="H2897" s="6">
        <f t="shared" si="3"/>
        <v>1.236152721</v>
      </c>
      <c r="I2897" s="5" t="b">
        <f t="shared" si="4"/>
        <v>0</v>
      </c>
      <c r="J2897" s="48">
        <f t="shared" si="5"/>
        <v>0</v>
      </c>
      <c r="K2897" s="4">
        <f t="shared" si="6"/>
        <v>35</v>
      </c>
      <c r="L2897" s="7">
        <f t="shared" si="7"/>
        <v>-0.003707198165</v>
      </c>
      <c r="M2897" s="50" t="b">
        <f t="shared" si="8"/>
        <v>0</v>
      </c>
      <c r="N2897" s="50" t="b">
        <f t="shared" si="9"/>
        <v>0</v>
      </c>
      <c r="O2897" s="50">
        <f t="shared" si="10"/>
        <v>1</v>
      </c>
      <c r="P2897" s="4">
        <f t="shared" si="41"/>
        <v>128450</v>
      </c>
      <c r="Q2897" s="21">
        <f t="shared" si="31"/>
        <v>1</v>
      </c>
      <c r="V2897" s="52"/>
      <c r="W2897" s="53" t="str">
        <f t="shared" si="33"/>
        <v/>
      </c>
      <c r="AE2897" s="16"/>
      <c r="AF2897" s="17" t="str">
        <f t="shared" si="30"/>
        <v>#VALUE!</v>
      </c>
      <c r="AG2897" s="17" t="str">
        <f t="shared" si="22"/>
        <v>#N/A</v>
      </c>
      <c r="AH2897" s="17" t="str">
        <f t="shared" si="23"/>
        <v>#N/A</v>
      </c>
      <c r="AI2897" s="34">
        <f t="shared" si="24"/>
        <v>1</v>
      </c>
      <c r="AJ2897" s="18">
        <f t="shared" si="25"/>
        <v>6734.466</v>
      </c>
      <c r="AK2897" s="18">
        <f t="shared" si="26"/>
        <v>6547.3975</v>
      </c>
      <c r="AL2897" s="18">
        <f t="shared" si="27"/>
        <v>6360.329</v>
      </c>
    </row>
    <row r="2898" ht="12.75" customHeight="1">
      <c r="A2898" s="1">
        <v>41159.0</v>
      </c>
      <c r="B2898" s="2">
        <v>864.64</v>
      </c>
      <c r="C2898" s="3">
        <v>7424.91</v>
      </c>
      <c r="D2898" s="2">
        <v>7420.0</v>
      </c>
      <c r="E2898" s="4"/>
      <c r="F2898" s="5">
        <f t="shared" si="1"/>
        <v>759.126</v>
      </c>
      <c r="G2898" s="6">
        <f t="shared" si="2"/>
        <v>1.017927951</v>
      </c>
      <c r="H2898" s="6">
        <f t="shared" si="3"/>
        <v>1.233243547</v>
      </c>
      <c r="I2898" s="5" t="b">
        <f t="shared" si="4"/>
        <v>0</v>
      </c>
      <c r="J2898" s="48">
        <f t="shared" si="5"/>
        <v>0</v>
      </c>
      <c r="K2898" s="4">
        <f t="shared" si="6"/>
        <v>88</v>
      </c>
      <c r="L2898" s="7">
        <f t="shared" si="7"/>
        <v>-0.0006612874769</v>
      </c>
      <c r="M2898" s="50" t="b">
        <f t="shared" si="8"/>
        <v>0</v>
      </c>
      <c r="N2898" s="50" t="b">
        <f t="shared" si="9"/>
        <v>0</v>
      </c>
      <c r="O2898" s="50">
        <f t="shared" si="10"/>
        <v>1</v>
      </c>
      <c r="P2898" s="4">
        <f t="shared" si="41"/>
        <v>126700</v>
      </c>
      <c r="Q2898" s="21">
        <f t="shared" si="31"/>
        <v>1</v>
      </c>
      <c r="V2898" s="52"/>
      <c r="W2898" s="53" t="str">
        <f t="shared" si="33"/>
        <v/>
      </c>
      <c r="AE2898" s="16"/>
      <c r="AF2898" s="17" t="str">
        <f t="shared" si="30"/>
        <v>#VALUE!</v>
      </c>
      <c r="AG2898" s="17" t="str">
        <f t="shared" si="22"/>
        <v>#N/A</v>
      </c>
      <c r="AH2898" s="17" t="str">
        <f t="shared" si="23"/>
        <v>#N/A</v>
      </c>
      <c r="AI2898" s="34">
        <f t="shared" si="24"/>
        <v>1</v>
      </c>
      <c r="AJ2898" s="18">
        <f t="shared" si="25"/>
        <v>6682.419</v>
      </c>
      <c r="AK2898" s="18">
        <f t="shared" si="26"/>
        <v>6496.79625</v>
      </c>
      <c r="AL2898" s="18">
        <f t="shared" si="27"/>
        <v>6311.1735</v>
      </c>
    </row>
    <row r="2899" ht="12.75" customHeight="1">
      <c r="A2899" s="1">
        <v>41158.0</v>
      </c>
      <c r="B2899" s="2">
        <v>748.53</v>
      </c>
      <c r="C2899" s="3">
        <v>7326.72</v>
      </c>
      <c r="D2899" s="2">
        <v>7332.0</v>
      </c>
      <c r="E2899" s="4"/>
      <c r="F2899" s="5">
        <f t="shared" si="1"/>
        <v>708.164</v>
      </c>
      <c r="G2899" s="6">
        <f t="shared" si="2"/>
        <v>1.005269968</v>
      </c>
      <c r="H2899" s="6">
        <f t="shared" si="3"/>
        <v>1.077027007</v>
      </c>
      <c r="I2899" s="5" t="b">
        <f t="shared" si="4"/>
        <v>0</v>
      </c>
      <c r="J2899" s="48">
        <f t="shared" si="5"/>
        <v>0</v>
      </c>
      <c r="K2899" s="4">
        <f t="shared" si="6"/>
        <v>-9</v>
      </c>
      <c r="L2899" s="7">
        <f t="shared" si="7"/>
        <v>0.0007206498952</v>
      </c>
      <c r="M2899" s="50" t="b">
        <f t="shared" si="8"/>
        <v>0</v>
      </c>
      <c r="N2899" s="50" t="b">
        <f t="shared" si="9"/>
        <v>0</v>
      </c>
      <c r="O2899" s="50">
        <f t="shared" si="10"/>
        <v>1</v>
      </c>
      <c r="P2899" s="4">
        <f t="shared" si="41"/>
        <v>122300</v>
      </c>
      <c r="Q2899" s="21">
        <f t="shared" si="31"/>
        <v>1</v>
      </c>
      <c r="V2899" s="52"/>
      <c r="W2899" s="53" t="str">
        <f t="shared" si="33"/>
        <v/>
      </c>
      <c r="AE2899" s="16"/>
      <c r="AF2899" s="17" t="str">
        <f t="shared" si="30"/>
        <v>#VALUE!</v>
      </c>
      <c r="AG2899" s="17" t="str">
        <f t="shared" si="22"/>
        <v>#N/A</v>
      </c>
      <c r="AH2899" s="17" t="str">
        <f t="shared" si="23"/>
        <v>#N/A</v>
      </c>
      <c r="AI2899" s="34">
        <f t="shared" si="24"/>
        <v>1</v>
      </c>
      <c r="AJ2899" s="18">
        <f t="shared" si="25"/>
        <v>6594.048</v>
      </c>
      <c r="AK2899" s="18">
        <f t="shared" si="26"/>
        <v>6410.88</v>
      </c>
      <c r="AL2899" s="18">
        <f t="shared" si="27"/>
        <v>6227.712</v>
      </c>
    </row>
    <row r="2900" ht="12.75" customHeight="1">
      <c r="A2900" s="1">
        <v>41157.0</v>
      </c>
      <c r="B2900" s="2">
        <v>724.5</v>
      </c>
      <c r="C2900" s="3">
        <v>7367.44</v>
      </c>
      <c r="D2900" s="2">
        <v>7341.0</v>
      </c>
      <c r="E2900" s="4"/>
      <c r="F2900" s="5">
        <f t="shared" si="1"/>
        <v>705.394</v>
      </c>
      <c r="G2900" s="6">
        <f t="shared" si="2"/>
        <v>1.011407201</v>
      </c>
      <c r="H2900" s="6">
        <f t="shared" si="3"/>
        <v>1.081006767</v>
      </c>
      <c r="I2900" s="5" t="b">
        <f t="shared" si="4"/>
        <v>0</v>
      </c>
      <c r="J2900" s="48">
        <f t="shared" si="5"/>
        <v>0</v>
      </c>
      <c r="K2900" s="4">
        <f t="shared" si="6"/>
        <v>-108</v>
      </c>
      <c r="L2900" s="7">
        <f t="shared" si="7"/>
        <v>-0.003588763533</v>
      </c>
      <c r="M2900" s="50" t="b">
        <f t="shared" si="8"/>
        <v>0</v>
      </c>
      <c r="N2900" s="50" t="b">
        <f t="shared" si="9"/>
        <v>0</v>
      </c>
      <c r="O2900" s="50">
        <f t="shared" si="10"/>
        <v>1</v>
      </c>
      <c r="P2900" s="4">
        <f t="shared" si="41"/>
        <v>122750</v>
      </c>
      <c r="Q2900" s="21">
        <f t="shared" si="31"/>
        <v>1</v>
      </c>
      <c r="V2900" s="52"/>
      <c r="W2900" s="53" t="str">
        <f t="shared" si="33"/>
        <v/>
      </c>
      <c r="AE2900" s="16"/>
      <c r="AF2900" s="17" t="str">
        <f t="shared" si="30"/>
        <v>#VALUE!</v>
      </c>
      <c r="AG2900" s="17" t="str">
        <f t="shared" si="22"/>
        <v>#N/A</v>
      </c>
      <c r="AH2900" s="17" t="str">
        <f t="shared" si="23"/>
        <v>#N/A</v>
      </c>
      <c r="AI2900" s="34">
        <f t="shared" si="24"/>
        <v>1</v>
      </c>
      <c r="AJ2900" s="18">
        <f t="shared" si="25"/>
        <v>6630.696</v>
      </c>
      <c r="AK2900" s="18">
        <f t="shared" si="26"/>
        <v>6446.51</v>
      </c>
      <c r="AL2900" s="18">
        <f t="shared" si="27"/>
        <v>6262.324</v>
      </c>
    </row>
    <row r="2901" ht="12.75" customHeight="1">
      <c r="A2901" s="1">
        <v>41156.0</v>
      </c>
      <c r="B2901" s="2">
        <v>710.98</v>
      </c>
      <c r="C2901" s="3">
        <v>7451.35</v>
      </c>
      <c r="D2901" s="2">
        <v>7449.0</v>
      </c>
      <c r="E2901" s="4"/>
      <c r="F2901" s="5">
        <f t="shared" si="1"/>
        <v>685.608</v>
      </c>
      <c r="G2901" s="6">
        <f t="shared" si="2"/>
        <v>1.023618171</v>
      </c>
      <c r="H2901" s="6">
        <f t="shared" si="3"/>
        <v>1.087649101</v>
      </c>
      <c r="I2901" s="5" t="b">
        <f t="shared" si="4"/>
        <v>0</v>
      </c>
      <c r="J2901" s="48">
        <f t="shared" si="5"/>
        <v>0</v>
      </c>
      <c r="K2901" s="4">
        <f t="shared" si="6"/>
        <v>6</v>
      </c>
      <c r="L2901" s="7">
        <f t="shared" si="7"/>
        <v>-0.0003153790924</v>
      </c>
      <c r="M2901" s="50" t="b">
        <f t="shared" si="8"/>
        <v>0</v>
      </c>
      <c r="N2901" s="50" t="b">
        <f t="shared" si="9"/>
        <v>0</v>
      </c>
      <c r="O2901" s="50">
        <f t="shared" si="10"/>
        <v>1</v>
      </c>
      <c r="P2901" s="4">
        <f t="shared" si="41"/>
        <v>128150</v>
      </c>
      <c r="Q2901" s="21">
        <f t="shared" si="31"/>
        <v>1</v>
      </c>
      <c r="V2901" s="52"/>
      <c r="W2901" s="53" t="str">
        <f t="shared" si="33"/>
        <v/>
      </c>
      <c r="AE2901" s="16"/>
      <c r="AF2901" s="17" t="str">
        <f t="shared" si="30"/>
        <v>#VALUE!</v>
      </c>
      <c r="AG2901" s="17" t="str">
        <f t="shared" si="22"/>
        <v>#N/A</v>
      </c>
      <c r="AH2901" s="17" t="str">
        <f t="shared" si="23"/>
        <v>#N/A</v>
      </c>
      <c r="AI2901" s="34">
        <f t="shared" si="24"/>
        <v>1</v>
      </c>
      <c r="AJ2901" s="18">
        <f t="shared" si="25"/>
        <v>6706.215</v>
      </c>
      <c r="AK2901" s="18">
        <f t="shared" si="26"/>
        <v>6519.93125</v>
      </c>
      <c r="AL2901" s="18">
        <f t="shared" si="27"/>
        <v>6333.6475</v>
      </c>
    </row>
    <row r="2902" ht="12.75" customHeight="1">
      <c r="A2902" s="1">
        <v>41155.0</v>
      </c>
      <c r="B2902" s="2">
        <v>746.98</v>
      </c>
      <c r="C2902" s="3">
        <v>7450.53</v>
      </c>
      <c r="D2902" s="2">
        <v>7443.0</v>
      </c>
      <c r="E2902" s="4"/>
      <c r="F2902" s="5">
        <f t="shared" si="1"/>
        <v>688.676</v>
      </c>
      <c r="G2902" s="6">
        <f t="shared" si="2"/>
        <v>1.024282052</v>
      </c>
      <c r="H2902" s="6">
        <f t="shared" si="3"/>
        <v>1.08920677</v>
      </c>
      <c r="I2902" s="5" t="b">
        <f t="shared" si="4"/>
        <v>0</v>
      </c>
      <c r="J2902" s="48">
        <f t="shared" si="5"/>
        <v>0</v>
      </c>
      <c r="K2902" s="4">
        <f t="shared" si="6"/>
        <v>60</v>
      </c>
      <c r="L2902" s="7">
        <f t="shared" si="7"/>
        <v>-0.001010666355</v>
      </c>
      <c r="M2902" s="50" t="b">
        <f t="shared" si="8"/>
        <v>0</v>
      </c>
      <c r="N2902" s="50" t="b">
        <f t="shared" si="9"/>
        <v>0</v>
      </c>
      <c r="O2902" s="50">
        <f t="shared" si="10"/>
        <v>1</v>
      </c>
      <c r="P2902" s="4">
        <f t="shared" si="41"/>
        <v>127850</v>
      </c>
      <c r="Q2902" s="21">
        <f t="shared" si="31"/>
        <v>1</v>
      </c>
      <c r="V2902" s="52"/>
      <c r="W2902" s="53" t="str">
        <f t="shared" si="33"/>
        <v/>
      </c>
      <c r="AE2902" s="16"/>
      <c r="AF2902" s="17" t="str">
        <f t="shared" si="30"/>
        <v>#VALUE!</v>
      </c>
      <c r="AG2902" s="17" t="str">
        <f t="shared" si="22"/>
        <v>#N/A</v>
      </c>
      <c r="AH2902" s="17" t="str">
        <f t="shared" si="23"/>
        <v>#N/A</v>
      </c>
      <c r="AI2902" s="34">
        <f t="shared" si="24"/>
        <v>1</v>
      </c>
      <c r="AJ2902" s="18">
        <f t="shared" si="25"/>
        <v>6705.477</v>
      </c>
      <c r="AK2902" s="18">
        <f t="shared" si="26"/>
        <v>6519.21375</v>
      </c>
      <c r="AL2902" s="18">
        <f t="shared" si="27"/>
        <v>6332.9505</v>
      </c>
    </row>
    <row r="2903" ht="12.75" customHeight="1">
      <c r="A2903" s="1">
        <v>41152.0</v>
      </c>
      <c r="B2903" s="2">
        <v>609.83</v>
      </c>
      <c r="C2903" s="3">
        <v>7397.06</v>
      </c>
      <c r="D2903" s="2">
        <v>7383.0</v>
      </c>
      <c r="E2903" s="4"/>
      <c r="F2903" s="5">
        <f t="shared" si="1"/>
        <v>669.964</v>
      </c>
      <c r="G2903" s="6">
        <f t="shared" si="2"/>
        <v>1.017982795</v>
      </c>
      <c r="H2903" s="6">
        <f t="shared" si="3"/>
        <v>1.077529374</v>
      </c>
      <c r="I2903" s="5" t="b">
        <f t="shared" si="4"/>
        <v>0</v>
      </c>
      <c r="J2903" s="48">
        <f t="shared" si="5"/>
        <v>0</v>
      </c>
      <c r="K2903" s="4">
        <f t="shared" si="6"/>
        <v>16</v>
      </c>
      <c r="L2903" s="7">
        <f t="shared" si="7"/>
        <v>-0.001900755165</v>
      </c>
      <c r="M2903" s="50" t="b">
        <f t="shared" si="8"/>
        <v>0</v>
      </c>
      <c r="N2903" s="50" t="b">
        <f t="shared" si="9"/>
        <v>0</v>
      </c>
      <c r="O2903" s="50">
        <f t="shared" si="10"/>
        <v>1</v>
      </c>
      <c r="P2903" s="4">
        <f t="shared" si="41"/>
        <v>124850</v>
      </c>
      <c r="Q2903" s="21">
        <f t="shared" si="31"/>
        <v>1</v>
      </c>
      <c r="V2903" s="52"/>
      <c r="W2903" s="53" t="str">
        <f t="shared" si="33"/>
        <v/>
      </c>
      <c r="AE2903" s="16"/>
      <c r="AF2903" s="17" t="str">
        <f t="shared" si="30"/>
        <v>#VALUE!</v>
      </c>
      <c r="AG2903" s="17" t="str">
        <f t="shared" si="22"/>
        <v>#N/A</v>
      </c>
      <c r="AH2903" s="17" t="str">
        <f t="shared" si="23"/>
        <v>#N/A</v>
      </c>
      <c r="AI2903" s="34">
        <f t="shared" si="24"/>
        <v>1</v>
      </c>
      <c r="AJ2903" s="18">
        <f t="shared" si="25"/>
        <v>6657.354</v>
      </c>
      <c r="AK2903" s="18">
        <f t="shared" si="26"/>
        <v>6472.4275</v>
      </c>
      <c r="AL2903" s="18">
        <f t="shared" si="27"/>
        <v>6287.501</v>
      </c>
    </row>
    <row r="2904" ht="12.75" customHeight="1">
      <c r="A2904" s="1">
        <v>41151.0</v>
      </c>
      <c r="B2904" s="2">
        <v>734.68</v>
      </c>
      <c r="C2904" s="3">
        <v>7371.44</v>
      </c>
      <c r="D2904" s="2">
        <v>7367.0</v>
      </c>
      <c r="E2904" s="4"/>
      <c r="F2904" s="5">
        <f t="shared" si="1"/>
        <v>704.572</v>
      </c>
      <c r="G2904" s="6">
        <f t="shared" si="2"/>
        <v>1.01519453</v>
      </c>
      <c r="H2904" s="6">
        <f t="shared" si="3"/>
        <v>1.147091404</v>
      </c>
      <c r="I2904" s="5" t="b">
        <f t="shared" si="4"/>
        <v>0</v>
      </c>
      <c r="J2904" s="48">
        <f t="shared" si="5"/>
        <v>0</v>
      </c>
      <c r="K2904" s="4">
        <f t="shared" si="6"/>
        <v>-36</v>
      </c>
      <c r="L2904" s="7">
        <f t="shared" si="7"/>
        <v>-0.0006023246476</v>
      </c>
      <c r="M2904" s="50" t="b">
        <f t="shared" si="8"/>
        <v>0</v>
      </c>
      <c r="N2904" s="50" t="b">
        <f t="shared" si="9"/>
        <v>0</v>
      </c>
      <c r="O2904" s="50">
        <f t="shared" si="10"/>
        <v>1</v>
      </c>
      <c r="P2904" s="4">
        <f t="shared" si="41"/>
        <v>124050</v>
      </c>
      <c r="Q2904" s="21">
        <f t="shared" si="31"/>
        <v>1</v>
      </c>
      <c r="V2904" s="52"/>
      <c r="W2904" s="53" t="str">
        <f t="shared" si="33"/>
        <v/>
      </c>
      <c r="AE2904" s="16"/>
      <c r="AF2904" s="17" t="str">
        <f t="shared" si="30"/>
        <v>#VALUE!</v>
      </c>
      <c r="AG2904" s="17" t="str">
        <f t="shared" si="22"/>
        <v>#N/A</v>
      </c>
      <c r="AH2904" s="17" t="str">
        <f t="shared" si="23"/>
        <v>#N/A</v>
      </c>
      <c r="AI2904" s="34">
        <f t="shared" si="24"/>
        <v>1</v>
      </c>
      <c r="AJ2904" s="18">
        <f t="shared" si="25"/>
        <v>6634.296</v>
      </c>
      <c r="AK2904" s="18">
        <f t="shared" si="26"/>
        <v>6450.01</v>
      </c>
      <c r="AL2904" s="18">
        <f t="shared" si="27"/>
        <v>6265.724</v>
      </c>
    </row>
    <row r="2905" ht="12.75" customHeight="1">
      <c r="A2905" s="1">
        <v>41150.0</v>
      </c>
      <c r="B2905" s="2">
        <v>625.57</v>
      </c>
      <c r="C2905" s="3">
        <v>7391.15</v>
      </c>
      <c r="D2905" s="2">
        <v>7403.0</v>
      </c>
      <c r="E2905" s="4"/>
      <c r="F2905" s="5">
        <f t="shared" si="1"/>
        <v>694.012</v>
      </c>
      <c r="G2905" s="6">
        <f t="shared" si="2"/>
        <v>1.01864618</v>
      </c>
      <c r="H2905" s="6">
        <f t="shared" si="3"/>
        <v>1.14927241</v>
      </c>
      <c r="I2905" s="5" t="b">
        <f t="shared" si="4"/>
        <v>0</v>
      </c>
      <c r="J2905" s="48">
        <f t="shared" si="5"/>
        <v>0</v>
      </c>
      <c r="K2905" s="4">
        <f t="shared" si="6"/>
        <v>3</v>
      </c>
      <c r="L2905" s="7">
        <f t="shared" si="7"/>
        <v>0.001603268774</v>
      </c>
      <c r="M2905" s="50" t="b">
        <f t="shared" si="8"/>
        <v>0</v>
      </c>
      <c r="N2905" s="50" t="b">
        <f t="shared" si="9"/>
        <v>0</v>
      </c>
      <c r="O2905" s="50">
        <f t="shared" si="10"/>
        <v>-1</v>
      </c>
      <c r="P2905" s="4">
        <f t="shared" si="41"/>
        <v>122250</v>
      </c>
      <c r="Q2905" s="21">
        <f t="shared" si="31"/>
        <v>-1</v>
      </c>
      <c r="V2905" s="52"/>
      <c r="W2905" s="53" t="str">
        <f t="shared" si="33"/>
        <v/>
      </c>
      <c r="AE2905" s="16"/>
      <c r="AF2905" s="17" t="str">
        <f t="shared" si="30"/>
        <v>#VALUE!</v>
      </c>
      <c r="AG2905" s="17" t="str">
        <f t="shared" si="22"/>
        <v>#N/A</v>
      </c>
      <c r="AH2905" s="17" t="str">
        <f t="shared" si="23"/>
        <v>#N/A</v>
      </c>
      <c r="AI2905" s="34">
        <f t="shared" si="24"/>
        <v>1</v>
      </c>
      <c r="AJ2905" s="18">
        <f t="shared" si="25"/>
        <v>6652.035</v>
      </c>
      <c r="AK2905" s="18">
        <f t="shared" si="26"/>
        <v>6467.25625</v>
      </c>
      <c r="AL2905" s="18">
        <f t="shared" si="27"/>
        <v>6282.4775</v>
      </c>
    </row>
    <row r="2906" ht="12.75" customHeight="1">
      <c r="A2906" s="1">
        <v>41149.0</v>
      </c>
      <c r="B2906" s="2">
        <v>726.32</v>
      </c>
      <c r="C2906" s="3">
        <v>7361.94</v>
      </c>
      <c r="D2906" s="2">
        <v>7400.0</v>
      </c>
      <c r="E2906" s="4"/>
      <c r="F2906" s="5">
        <f t="shared" si="1"/>
        <v>693.456</v>
      </c>
      <c r="G2906" s="6">
        <f t="shared" si="2"/>
        <v>1.015531841</v>
      </c>
      <c r="H2906" s="6">
        <f t="shared" si="3"/>
        <v>1.149287595</v>
      </c>
      <c r="I2906" s="5" t="b">
        <f t="shared" si="4"/>
        <v>0</v>
      </c>
      <c r="J2906" s="48">
        <f t="shared" si="5"/>
        <v>0</v>
      </c>
      <c r="K2906" s="4">
        <f t="shared" si="6"/>
        <v>-54</v>
      </c>
      <c r="L2906" s="7">
        <f t="shared" si="7"/>
        <v>0.005169832952</v>
      </c>
      <c r="M2906" s="50" t="b">
        <f t="shared" si="8"/>
        <v>0</v>
      </c>
      <c r="N2906" s="50" t="b">
        <f t="shared" si="9"/>
        <v>0</v>
      </c>
      <c r="O2906" s="50">
        <f t="shared" si="10"/>
        <v>-1</v>
      </c>
      <c r="P2906" s="4">
        <f t="shared" si="41"/>
        <v>122400</v>
      </c>
      <c r="Q2906" s="21">
        <f t="shared" si="31"/>
        <v>-1</v>
      </c>
      <c r="V2906" s="52"/>
      <c r="W2906" s="53" t="str">
        <f t="shared" si="33"/>
        <v/>
      </c>
      <c r="AE2906" s="16"/>
      <c r="AF2906" s="17" t="str">
        <f t="shared" si="30"/>
        <v>#VALUE!</v>
      </c>
      <c r="AG2906" s="17" t="str">
        <f t="shared" si="22"/>
        <v>#N/A</v>
      </c>
      <c r="AH2906" s="17" t="str">
        <f t="shared" si="23"/>
        <v>#N/A</v>
      </c>
      <c r="AI2906" s="34">
        <f t="shared" si="24"/>
        <v>1</v>
      </c>
      <c r="AJ2906" s="18">
        <f t="shared" si="25"/>
        <v>6625.746</v>
      </c>
      <c r="AK2906" s="18">
        <f t="shared" si="26"/>
        <v>6441.6975</v>
      </c>
      <c r="AL2906" s="18">
        <f t="shared" si="27"/>
        <v>6257.649</v>
      </c>
    </row>
    <row r="2907" ht="12.75" customHeight="1">
      <c r="A2907" s="1">
        <v>41148.0</v>
      </c>
      <c r="B2907" s="2">
        <v>653.42</v>
      </c>
      <c r="C2907" s="3">
        <v>7468.22</v>
      </c>
      <c r="D2907" s="2">
        <v>7454.0</v>
      </c>
      <c r="E2907" s="4"/>
      <c r="F2907" s="5">
        <f t="shared" si="1"/>
        <v>703.406</v>
      </c>
      <c r="G2907" s="6">
        <f t="shared" si="2"/>
        <v>1.031300408</v>
      </c>
      <c r="H2907" s="6">
        <f t="shared" si="3"/>
        <v>1.148000856</v>
      </c>
      <c r="I2907" s="5" t="b">
        <f t="shared" si="4"/>
        <v>0</v>
      </c>
      <c r="J2907" s="48">
        <f t="shared" si="5"/>
        <v>0</v>
      </c>
      <c r="K2907" s="4">
        <f t="shared" si="6"/>
        <v>-34</v>
      </c>
      <c r="L2907" s="7">
        <f t="shared" si="7"/>
        <v>-0.001904068172</v>
      </c>
      <c r="M2907" s="50" t="b">
        <f t="shared" si="8"/>
        <v>0</v>
      </c>
      <c r="N2907" s="50" t="b">
        <f t="shared" si="9"/>
        <v>0</v>
      </c>
      <c r="O2907" s="50">
        <f t="shared" si="10"/>
        <v>1</v>
      </c>
      <c r="P2907" s="4">
        <f t="shared" si="41"/>
        <v>125100</v>
      </c>
      <c r="Q2907" s="21">
        <f t="shared" si="31"/>
        <v>1</v>
      </c>
      <c r="V2907" s="52"/>
      <c r="W2907" s="53" t="str">
        <f t="shared" si="33"/>
        <v/>
      </c>
      <c r="AE2907" s="16"/>
      <c r="AF2907" s="17" t="str">
        <f t="shared" si="30"/>
        <v>#VALUE!</v>
      </c>
      <c r="AG2907" s="17" t="str">
        <f t="shared" si="22"/>
        <v>#N/A</v>
      </c>
      <c r="AH2907" s="17" t="str">
        <f t="shared" si="23"/>
        <v>#N/A</v>
      </c>
      <c r="AI2907" s="34">
        <f t="shared" si="24"/>
        <v>1</v>
      </c>
      <c r="AJ2907" s="18">
        <f t="shared" si="25"/>
        <v>6721.398</v>
      </c>
      <c r="AK2907" s="18">
        <f t="shared" si="26"/>
        <v>6534.6925</v>
      </c>
      <c r="AL2907" s="18">
        <f t="shared" si="27"/>
        <v>6347.987</v>
      </c>
    </row>
    <row r="2908" ht="12.75" customHeight="1">
      <c r="A2908" s="1">
        <v>41145.0</v>
      </c>
      <c r="B2908" s="2">
        <v>782.87</v>
      </c>
      <c r="C2908" s="3">
        <v>7477.53</v>
      </c>
      <c r="D2908" s="2">
        <v>7488.0</v>
      </c>
      <c r="E2908" s="4"/>
      <c r="F2908" s="5">
        <f t="shared" si="1"/>
        <v>689.592</v>
      </c>
      <c r="G2908" s="6">
        <f t="shared" si="2"/>
        <v>1.033447373</v>
      </c>
      <c r="H2908" s="6">
        <f t="shared" si="3"/>
        <v>1.14405114</v>
      </c>
      <c r="I2908" s="5" t="b">
        <f t="shared" si="4"/>
        <v>0</v>
      </c>
      <c r="J2908" s="48">
        <f t="shared" si="5"/>
        <v>0</v>
      </c>
      <c r="K2908" s="4">
        <f t="shared" si="6"/>
        <v>-26</v>
      </c>
      <c r="L2908" s="7">
        <f t="shared" si="7"/>
        <v>0.001400194984</v>
      </c>
      <c r="M2908" s="50" t="b">
        <f t="shared" si="8"/>
        <v>0</v>
      </c>
      <c r="N2908" s="50" t="b">
        <f t="shared" si="9"/>
        <v>0</v>
      </c>
      <c r="O2908" s="50">
        <f t="shared" si="10"/>
        <v>-1</v>
      </c>
      <c r="P2908" s="4">
        <f t="shared" si="41"/>
        <v>123400</v>
      </c>
      <c r="Q2908" s="21">
        <f t="shared" si="31"/>
        <v>-1</v>
      </c>
      <c r="V2908" s="52"/>
      <c r="W2908" s="53" t="str">
        <f t="shared" si="33"/>
        <v/>
      </c>
      <c r="AE2908" s="16"/>
      <c r="AF2908" s="17" t="str">
        <f t="shared" si="30"/>
        <v>#VALUE!</v>
      </c>
      <c r="AG2908" s="17" t="str">
        <f t="shared" si="22"/>
        <v>#N/A</v>
      </c>
      <c r="AH2908" s="17" t="str">
        <f t="shared" si="23"/>
        <v>#N/A</v>
      </c>
      <c r="AI2908" s="34">
        <f t="shared" si="24"/>
        <v>1</v>
      </c>
      <c r="AJ2908" s="18">
        <f t="shared" si="25"/>
        <v>6729.777</v>
      </c>
      <c r="AK2908" s="18">
        <f t="shared" si="26"/>
        <v>6542.83875</v>
      </c>
      <c r="AL2908" s="18">
        <f t="shared" si="27"/>
        <v>6355.9005</v>
      </c>
    </row>
    <row r="2909" ht="12.75" customHeight="1">
      <c r="A2909" s="1">
        <v>41144.0</v>
      </c>
      <c r="B2909" s="2">
        <v>681.88</v>
      </c>
      <c r="C2909" s="3">
        <v>7505.17</v>
      </c>
      <c r="D2909" s="2">
        <v>7514.0</v>
      </c>
      <c r="E2909" s="4"/>
      <c r="F2909" s="5">
        <f t="shared" si="1"/>
        <v>685.118</v>
      </c>
      <c r="G2909" s="6">
        <f t="shared" si="2"/>
        <v>1.037688174</v>
      </c>
      <c r="H2909" s="6">
        <f t="shared" si="3"/>
        <v>1.129358315</v>
      </c>
      <c r="I2909" s="5" t="b">
        <f t="shared" si="4"/>
        <v>0</v>
      </c>
      <c r="J2909" s="48">
        <f t="shared" si="5"/>
        <v>0</v>
      </c>
      <c r="K2909" s="4">
        <f t="shared" si="6"/>
        <v>23</v>
      </c>
      <c r="L2909" s="7">
        <f t="shared" si="7"/>
        <v>0.001176522317</v>
      </c>
      <c r="M2909" s="50" t="b">
        <f t="shared" si="8"/>
        <v>0</v>
      </c>
      <c r="N2909" s="50" t="b">
        <f t="shared" si="9"/>
        <v>0</v>
      </c>
      <c r="O2909" s="50">
        <f t="shared" si="10"/>
        <v>-1</v>
      </c>
      <c r="P2909" s="4">
        <f t="shared" si="41"/>
        <v>122100</v>
      </c>
      <c r="Q2909" s="21">
        <f t="shared" si="31"/>
        <v>-1</v>
      </c>
      <c r="V2909" s="52"/>
      <c r="W2909" s="53" t="str">
        <f t="shared" si="33"/>
        <v/>
      </c>
      <c r="AE2909" s="16"/>
      <c r="AF2909" s="17" t="str">
        <f t="shared" si="30"/>
        <v>#VALUE!</v>
      </c>
      <c r="AG2909" s="17" t="str">
        <f t="shared" si="22"/>
        <v>#N/A</v>
      </c>
      <c r="AH2909" s="17" t="str">
        <f t="shared" si="23"/>
        <v>#N/A</v>
      </c>
      <c r="AI2909" s="34">
        <f t="shared" si="24"/>
        <v>1</v>
      </c>
      <c r="AJ2909" s="18">
        <f t="shared" si="25"/>
        <v>6754.653</v>
      </c>
      <c r="AK2909" s="18">
        <f t="shared" si="26"/>
        <v>6567.02375</v>
      </c>
      <c r="AL2909" s="18">
        <f t="shared" si="27"/>
        <v>6379.3945</v>
      </c>
    </row>
    <row r="2910" ht="12.75" customHeight="1">
      <c r="A2910" s="1">
        <v>41143.0</v>
      </c>
      <c r="B2910" s="2">
        <v>622.79</v>
      </c>
      <c r="C2910" s="3">
        <v>7496.58</v>
      </c>
      <c r="D2910" s="2">
        <v>7491.0</v>
      </c>
      <c r="E2910" s="4"/>
      <c r="F2910" s="5">
        <f t="shared" si="1"/>
        <v>704.836</v>
      </c>
      <c r="G2910" s="6">
        <f t="shared" si="2"/>
        <v>1.037082109</v>
      </c>
      <c r="H2910" s="6">
        <f t="shared" si="3"/>
        <v>1.12873687</v>
      </c>
      <c r="I2910" s="5" t="b">
        <f t="shared" si="4"/>
        <v>0</v>
      </c>
      <c r="J2910" s="48">
        <f t="shared" si="5"/>
        <v>0</v>
      </c>
      <c r="K2910" s="4">
        <f t="shared" si="6"/>
        <v>-25</v>
      </c>
      <c r="L2910" s="7">
        <f t="shared" si="7"/>
        <v>-0.0007443394188</v>
      </c>
      <c r="M2910" s="50" t="b">
        <f t="shared" si="8"/>
        <v>0</v>
      </c>
      <c r="N2910" s="50" t="b">
        <f t="shared" si="9"/>
        <v>0</v>
      </c>
      <c r="O2910" s="50">
        <f t="shared" si="10"/>
        <v>-1</v>
      </c>
      <c r="P2910" s="4">
        <f t="shared" si="41"/>
        <v>123250</v>
      </c>
      <c r="Q2910" s="21">
        <f t="shared" si="31"/>
        <v>-1</v>
      </c>
      <c r="V2910" s="52"/>
      <c r="W2910" s="53" t="str">
        <f t="shared" si="33"/>
        <v/>
      </c>
      <c r="AE2910" s="16"/>
      <c r="AF2910" s="17" t="str">
        <f t="shared" si="30"/>
        <v>#VALUE!</v>
      </c>
      <c r="AG2910" s="17" t="str">
        <f t="shared" si="22"/>
        <v>#N/A</v>
      </c>
      <c r="AH2910" s="17" t="str">
        <f t="shared" si="23"/>
        <v>#N/A</v>
      </c>
      <c r="AI2910" s="34">
        <f t="shared" si="24"/>
        <v>1</v>
      </c>
      <c r="AJ2910" s="18">
        <f t="shared" si="25"/>
        <v>6746.922</v>
      </c>
      <c r="AK2910" s="18">
        <f t="shared" si="26"/>
        <v>6559.5075</v>
      </c>
      <c r="AL2910" s="18">
        <f t="shared" si="27"/>
        <v>6372.093</v>
      </c>
    </row>
    <row r="2911" ht="12.75" customHeight="1">
      <c r="A2911" s="1">
        <v>41142.0</v>
      </c>
      <c r="B2911" s="2">
        <v>776.07</v>
      </c>
      <c r="C2911" s="3">
        <v>7506.81</v>
      </c>
      <c r="D2911" s="2">
        <v>7516.0</v>
      </c>
      <c r="E2911" s="4"/>
      <c r="F2911" s="5">
        <f t="shared" si="1"/>
        <v>727.062</v>
      </c>
      <c r="G2911" s="6">
        <f t="shared" si="2"/>
        <v>1.038866904</v>
      </c>
      <c r="H2911" s="6">
        <f t="shared" si="3"/>
        <v>1.120413825</v>
      </c>
      <c r="I2911" s="5" t="b">
        <f t="shared" si="4"/>
        <v>0</v>
      </c>
      <c r="J2911" s="48">
        <f t="shared" si="5"/>
        <v>0</v>
      </c>
      <c r="K2911" s="4">
        <f t="shared" si="6"/>
        <v>75</v>
      </c>
      <c r="L2911" s="7">
        <f t="shared" si="7"/>
        <v>0.00122422174</v>
      </c>
      <c r="M2911" s="50" t="b">
        <f t="shared" si="8"/>
        <v>0</v>
      </c>
      <c r="N2911" s="50" t="b">
        <f t="shared" si="9"/>
        <v>0</v>
      </c>
      <c r="O2911" s="50">
        <f t="shared" si="10"/>
        <v>-1</v>
      </c>
      <c r="P2911" s="4">
        <f t="shared" si="41"/>
        <v>122000</v>
      </c>
      <c r="Q2911" s="21">
        <f t="shared" si="31"/>
        <v>-1</v>
      </c>
      <c r="V2911" s="52"/>
      <c r="W2911" s="53" t="str">
        <f t="shared" si="33"/>
        <v/>
      </c>
      <c r="AE2911" s="16"/>
      <c r="AF2911" s="17" t="str">
        <f t="shared" si="30"/>
        <v>#VALUE!</v>
      </c>
      <c r="AG2911" s="17" t="str">
        <f t="shared" si="22"/>
        <v>#N/A</v>
      </c>
      <c r="AH2911" s="17" t="str">
        <f t="shared" si="23"/>
        <v>#N/A</v>
      </c>
      <c r="AI2911" s="34">
        <f t="shared" si="24"/>
        <v>1</v>
      </c>
      <c r="AJ2911" s="18">
        <f t="shared" si="25"/>
        <v>6756.129</v>
      </c>
      <c r="AK2911" s="18">
        <f t="shared" si="26"/>
        <v>6568.45875</v>
      </c>
      <c r="AL2911" s="18">
        <f t="shared" si="27"/>
        <v>6380.7885</v>
      </c>
    </row>
    <row r="2912" ht="12.75" customHeight="1">
      <c r="A2912" s="1">
        <v>41141.0</v>
      </c>
      <c r="B2912" s="2">
        <v>584.35</v>
      </c>
      <c r="C2912" s="3">
        <v>7431.91</v>
      </c>
      <c r="D2912" s="2">
        <v>7441.0</v>
      </c>
      <c r="E2912" s="4"/>
      <c r="F2912" s="5">
        <f t="shared" si="1"/>
        <v>732.266</v>
      </c>
      <c r="G2912" s="6">
        <f t="shared" si="2"/>
        <v>1.029381901</v>
      </c>
      <c r="H2912" s="6">
        <f t="shared" si="3"/>
        <v>1.160694496</v>
      </c>
      <c r="I2912" s="5" t="b">
        <f t="shared" si="4"/>
        <v>0</v>
      </c>
      <c r="J2912" s="48">
        <f t="shared" si="5"/>
        <v>0</v>
      </c>
      <c r="K2912" s="4">
        <f t="shared" si="6"/>
        <v>-31</v>
      </c>
      <c r="L2912" s="7">
        <f t="shared" si="7"/>
        <v>0.001223104155</v>
      </c>
      <c r="M2912" s="50" t="b">
        <f t="shared" si="8"/>
        <v>0</v>
      </c>
      <c r="N2912" s="50" t="b">
        <f t="shared" si="9"/>
        <v>0</v>
      </c>
      <c r="O2912" s="50">
        <f t="shared" si="10"/>
        <v>-1</v>
      </c>
      <c r="P2912" s="4">
        <f t="shared" si="41"/>
        <v>125750</v>
      </c>
      <c r="Q2912" s="21">
        <f t="shared" si="31"/>
        <v>-1</v>
      </c>
      <c r="V2912" s="52"/>
      <c r="W2912" s="53" t="str">
        <f t="shared" si="33"/>
        <v/>
      </c>
      <c r="AE2912" s="16"/>
      <c r="AF2912" s="17" t="str">
        <f t="shared" si="30"/>
        <v>#VALUE!</v>
      </c>
      <c r="AG2912" s="17" t="str">
        <f t="shared" si="22"/>
        <v>#N/A</v>
      </c>
      <c r="AH2912" s="17" t="str">
        <f t="shared" si="23"/>
        <v>#N/A</v>
      </c>
      <c r="AI2912" s="34">
        <f t="shared" si="24"/>
        <v>1</v>
      </c>
      <c r="AJ2912" s="18">
        <f t="shared" si="25"/>
        <v>6688.719</v>
      </c>
      <c r="AK2912" s="18">
        <f t="shared" si="26"/>
        <v>6502.92125</v>
      </c>
      <c r="AL2912" s="18">
        <f t="shared" si="27"/>
        <v>6317.1235</v>
      </c>
    </row>
    <row r="2913" ht="12.75" customHeight="1">
      <c r="A2913" s="1">
        <v>41138.0</v>
      </c>
      <c r="B2913" s="2">
        <v>760.5</v>
      </c>
      <c r="C2913" s="3">
        <v>7467.92</v>
      </c>
      <c r="D2913" s="2">
        <v>7472.0</v>
      </c>
      <c r="E2913" s="4"/>
      <c r="F2913" s="5">
        <f t="shared" si="1"/>
        <v>760.566</v>
      </c>
      <c r="G2913" s="6">
        <f t="shared" si="2"/>
        <v>1.035230586</v>
      </c>
      <c r="H2913" s="6">
        <f t="shared" si="3"/>
        <v>1.161797939</v>
      </c>
      <c r="I2913" s="5" t="b">
        <f t="shared" si="4"/>
        <v>0</v>
      </c>
      <c r="J2913" s="48">
        <f t="shared" si="5"/>
        <v>0</v>
      </c>
      <c r="K2913" s="4">
        <f t="shared" si="6"/>
        <v>-21</v>
      </c>
      <c r="L2913" s="7">
        <f t="shared" si="7"/>
        <v>0.0005463368649</v>
      </c>
      <c r="M2913" s="50" t="b">
        <f t="shared" si="8"/>
        <v>0</v>
      </c>
      <c r="N2913" s="50" t="b">
        <f t="shared" si="9"/>
        <v>0</v>
      </c>
      <c r="O2913" s="50">
        <f t="shared" si="10"/>
        <v>1</v>
      </c>
      <c r="P2913" s="4">
        <f t="shared" si="41"/>
        <v>127300</v>
      </c>
      <c r="Q2913" s="21">
        <f t="shared" si="31"/>
        <v>1</v>
      </c>
      <c r="V2913" s="52"/>
      <c r="W2913" s="53" t="str">
        <f t="shared" si="33"/>
        <v/>
      </c>
      <c r="AE2913" s="16"/>
      <c r="AF2913" s="17" t="str">
        <f t="shared" si="30"/>
        <v>#VALUE!</v>
      </c>
      <c r="AG2913" s="17" t="str">
        <f t="shared" si="22"/>
        <v>#N/A</v>
      </c>
      <c r="AH2913" s="17" t="str">
        <f t="shared" si="23"/>
        <v>#N/A</v>
      </c>
      <c r="AI2913" s="34">
        <f t="shared" si="24"/>
        <v>1</v>
      </c>
      <c r="AJ2913" s="18">
        <f t="shared" si="25"/>
        <v>6721.128</v>
      </c>
      <c r="AK2913" s="18">
        <f t="shared" si="26"/>
        <v>6534.43</v>
      </c>
      <c r="AL2913" s="18">
        <f t="shared" si="27"/>
        <v>6347.732</v>
      </c>
    </row>
    <row r="2914" ht="12.75" customHeight="1">
      <c r="A2914" s="1">
        <v>41137.0</v>
      </c>
      <c r="B2914" s="2">
        <v>780.47</v>
      </c>
      <c r="C2914" s="3">
        <v>7490.21</v>
      </c>
      <c r="D2914" s="2">
        <v>7493.0</v>
      </c>
      <c r="E2914" s="4"/>
      <c r="F2914" s="5">
        <f t="shared" si="1"/>
        <v>796.346</v>
      </c>
      <c r="G2914" s="6">
        <f t="shared" si="2"/>
        <v>1.039144065</v>
      </c>
      <c r="H2914" s="6">
        <f t="shared" si="3"/>
        <v>1.364578247</v>
      </c>
      <c r="I2914" s="5" t="b">
        <f t="shared" si="4"/>
        <v>0</v>
      </c>
      <c r="J2914" s="48">
        <f t="shared" si="5"/>
        <v>0</v>
      </c>
      <c r="K2914" s="4">
        <f t="shared" si="6"/>
        <v>25</v>
      </c>
      <c r="L2914" s="7">
        <f t="shared" si="7"/>
        <v>0.0003724862187</v>
      </c>
      <c r="M2914" s="50" t="b">
        <f t="shared" si="8"/>
        <v>0</v>
      </c>
      <c r="N2914" s="50" t="b">
        <f t="shared" si="9"/>
        <v>0</v>
      </c>
      <c r="O2914" s="50">
        <f t="shared" si="10"/>
        <v>1</v>
      </c>
      <c r="P2914" s="4">
        <f t="shared" si="41"/>
        <v>128350</v>
      </c>
      <c r="Q2914" s="21">
        <f t="shared" si="31"/>
        <v>1</v>
      </c>
      <c r="V2914" s="52"/>
      <c r="W2914" s="53" t="str">
        <f t="shared" si="33"/>
        <v/>
      </c>
      <c r="AE2914" s="16"/>
      <c r="AF2914" s="17" t="str">
        <f t="shared" si="30"/>
        <v>#VALUE!</v>
      </c>
      <c r="AG2914" s="17" t="str">
        <f t="shared" si="22"/>
        <v>#N/A</v>
      </c>
      <c r="AH2914" s="17" t="str">
        <f t="shared" si="23"/>
        <v>#N/A</v>
      </c>
      <c r="AI2914" s="34">
        <f t="shared" si="24"/>
        <v>1</v>
      </c>
      <c r="AJ2914" s="18">
        <f t="shared" si="25"/>
        <v>6741.189</v>
      </c>
      <c r="AK2914" s="18">
        <f t="shared" si="26"/>
        <v>6553.93375</v>
      </c>
      <c r="AL2914" s="18">
        <f t="shared" si="27"/>
        <v>6366.6785</v>
      </c>
    </row>
    <row r="2915" ht="12.75" customHeight="1">
      <c r="A2915" s="1">
        <v>41136.0</v>
      </c>
      <c r="B2915" s="2">
        <v>733.92</v>
      </c>
      <c r="C2915" s="3">
        <v>7467.74</v>
      </c>
      <c r="D2915" s="2">
        <v>7468.0</v>
      </c>
      <c r="E2915" s="4"/>
      <c r="F2915" s="5">
        <f t="shared" si="1"/>
        <v>855.79</v>
      </c>
      <c r="G2915" s="6">
        <f t="shared" si="2"/>
        <v>1.036847744</v>
      </c>
      <c r="H2915" s="6">
        <f t="shared" si="3"/>
        <v>1.569839725</v>
      </c>
      <c r="I2915" s="5" t="b">
        <f t="shared" si="4"/>
        <v>0</v>
      </c>
      <c r="J2915" s="48">
        <f t="shared" si="5"/>
        <v>0</v>
      </c>
      <c r="K2915" s="4">
        <f t="shared" si="6"/>
        <v>-30</v>
      </c>
      <c r="L2915" s="7">
        <f t="shared" si="7"/>
        <v>0.00003481642371</v>
      </c>
      <c r="M2915" s="50" t="b">
        <f t="shared" si="8"/>
        <v>0</v>
      </c>
      <c r="N2915" s="50" t="b">
        <f t="shared" si="9"/>
        <v>0</v>
      </c>
      <c r="O2915" s="50">
        <f t="shared" si="10"/>
        <v>1</v>
      </c>
      <c r="P2915" s="4">
        <f t="shared" si="41"/>
        <v>127100</v>
      </c>
      <c r="Q2915" s="21">
        <f t="shared" si="31"/>
        <v>1</v>
      </c>
      <c r="V2915" s="52"/>
      <c r="W2915" s="53" t="str">
        <f t="shared" si="33"/>
        <v/>
      </c>
      <c r="AE2915" s="16"/>
      <c r="AF2915" s="17" t="str">
        <f t="shared" si="30"/>
        <v>#VALUE!</v>
      </c>
      <c r="AG2915" s="17" t="str">
        <f t="shared" si="22"/>
        <v>#N/A</v>
      </c>
      <c r="AH2915" s="17" t="str">
        <f t="shared" si="23"/>
        <v>#N/A</v>
      </c>
      <c r="AI2915" s="34">
        <f t="shared" si="24"/>
        <v>1</v>
      </c>
      <c r="AJ2915" s="18">
        <f t="shared" si="25"/>
        <v>6720.966</v>
      </c>
      <c r="AK2915" s="18">
        <f t="shared" si="26"/>
        <v>6534.2725</v>
      </c>
      <c r="AL2915" s="18">
        <f t="shared" si="27"/>
        <v>6347.579</v>
      </c>
    </row>
    <row r="2916" ht="12.75" customHeight="1">
      <c r="A2916" s="1">
        <v>41135.0</v>
      </c>
      <c r="B2916" s="2">
        <v>802.09</v>
      </c>
      <c r="C2916" s="3">
        <v>7479.25</v>
      </c>
      <c r="D2916" s="2">
        <v>7498.0</v>
      </c>
      <c r="E2916" s="4"/>
      <c r="F2916" s="5">
        <f t="shared" si="1"/>
        <v>896.194</v>
      </c>
      <c r="G2916" s="6">
        <f t="shared" si="2"/>
        <v>1.038909464</v>
      </c>
      <c r="H2916" s="6">
        <f t="shared" si="3"/>
        <v>1.572774133</v>
      </c>
      <c r="I2916" s="5" t="b">
        <f t="shared" si="4"/>
        <v>0</v>
      </c>
      <c r="J2916" s="48">
        <f t="shared" si="5"/>
        <v>0</v>
      </c>
      <c r="K2916" s="4">
        <f t="shared" si="6"/>
        <v>44</v>
      </c>
      <c r="L2916" s="7">
        <f t="shared" si="7"/>
        <v>0.002506935856</v>
      </c>
      <c r="M2916" s="50" t="b">
        <f t="shared" si="8"/>
        <v>0</v>
      </c>
      <c r="N2916" s="50" t="b">
        <f t="shared" si="9"/>
        <v>0</v>
      </c>
      <c r="O2916" s="50">
        <f t="shared" si="10"/>
        <v>1</v>
      </c>
      <c r="P2916" s="4">
        <f t="shared" si="41"/>
        <v>128600</v>
      </c>
      <c r="Q2916" s="21">
        <f t="shared" si="31"/>
        <v>1</v>
      </c>
      <c r="V2916" s="52"/>
      <c r="W2916" s="53" t="str">
        <f t="shared" si="33"/>
        <v/>
      </c>
      <c r="AE2916" s="16"/>
      <c r="AF2916" s="17" t="str">
        <f t="shared" si="30"/>
        <v>#VALUE!</v>
      </c>
      <c r="AG2916" s="17" t="str">
        <f t="shared" si="22"/>
        <v>#N/A</v>
      </c>
      <c r="AH2916" s="17" t="str">
        <f t="shared" si="23"/>
        <v>#N/A</v>
      </c>
      <c r="AI2916" s="34">
        <f t="shared" si="24"/>
        <v>1</v>
      </c>
      <c r="AJ2916" s="18">
        <f t="shared" si="25"/>
        <v>6731.325</v>
      </c>
      <c r="AK2916" s="18">
        <f t="shared" si="26"/>
        <v>6544.34375</v>
      </c>
      <c r="AL2916" s="18">
        <f t="shared" si="27"/>
        <v>6357.3625</v>
      </c>
    </row>
    <row r="2917" ht="12.75" customHeight="1">
      <c r="A2917" s="1">
        <v>41134.0</v>
      </c>
      <c r="B2917" s="2">
        <v>725.85</v>
      </c>
      <c r="C2917" s="3">
        <v>7436.3</v>
      </c>
      <c r="D2917" s="2">
        <v>7454.0</v>
      </c>
      <c r="E2917" s="4"/>
      <c r="F2917" s="5">
        <f t="shared" si="1"/>
        <v>872.264</v>
      </c>
      <c r="G2917" s="6">
        <f t="shared" si="2"/>
        <v>1.033630294</v>
      </c>
      <c r="H2917" s="6">
        <f t="shared" si="3"/>
        <v>1.583025516</v>
      </c>
      <c r="I2917" s="5" t="b">
        <f t="shared" si="4"/>
        <v>0</v>
      </c>
      <c r="J2917" s="48">
        <f t="shared" si="5"/>
        <v>0</v>
      </c>
      <c r="K2917" s="4">
        <f t="shared" si="6"/>
        <v>10</v>
      </c>
      <c r="L2917" s="7">
        <f t="shared" si="7"/>
        <v>0.002380215968</v>
      </c>
      <c r="M2917" s="50" t="b">
        <f t="shared" si="8"/>
        <v>0</v>
      </c>
      <c r="N2917" s="50" t="b">
        <f t="shared" si="9"/>
        <v>0</v>
      </c>
      <c r="O2917" s="50">
        <f t="shared" si="10"/>
        <v>1</v>
      </c>
      <c r="P2917" s="4">
        <f t="shared" si="41"/>
        <v>126400</v>
      </c>
      <c r="Q2917" s="21">
        <f t="shared" si="31"/>
        <v>1</v>
      </c>
      <c r="V2917" s="52"/>
      <c r="W2917" s="53" t="str">
        <f t="shared" si="33"/>
        <v/>
      </c>
      <c r="AE2917" s="16"/>
      <c r="AF2917" s="17" t="str">
        <f t="shared" si="30"/>
        <v>#VALUE!</v>
      </c>
      <c r="AG2917" s="17" t="str">
        <f t="shared" si="22"/>
        <v>#N/A</v>
      </c>
      <c r="AH2917" s="17" t="str">
        <f t="shared" si="23"/>
        <v>#N/A</v>
      </c>
      <c r="AI2917" s="34">
        <f t="shared" si="24"/>
        <v>1</v>
      </c>
      <c r="AJ2917" s="18">
        <f t="shared" si="25"/>
        <v>6692.67</v>
      </c>
      <c r="AK2917" s="18">
        <f t="shared" si="26"/>
        <v>6506.7625</v>
      </c>
      <c r="AL2917" s="18">
        <f t="shared" si="27"/>
        <v>6320.855</v>
      </c>
    </row>
    <row r="2918" ht="12.75" customHeight="1">
      <c r="A2918" s="1">
        <v>41131.0</v>
      </c>
      <c r="B2918" s="2">
        <v>939.4</v>
      </c>
      <c r="C2918" s="3">
        <v>7441.12</v>
      </c>
      <c r="D2918" s="2">
        <v>7444.0</v>
      </c>
      <c r="E2918" s="4"/>
      <c r="F2918" s="5">
        <f t="shared" si="1"/>
        <v>889.546</v>
      </c>
      <c r="G2918" s="6">
        <f t="shared" si="2"/>
        <v>1.034983866</v>
      </c>
      <c r="H2918" s="6">
        <f t="shared" si="3"/>
        <v>1.578649773</v>
      </c>
      <c r="I2918" s="5" t="b">
        <f t="shared" si="4"/>
        <v>0</v>
      </c>
      <c r="J2918" s="48">
        <f t="shared" si="5"/>
        <v>0</v>
      </c>
      <c r="K2918" s="4">
        <f t="shared" si="6"/>
        <v>3</v>
      </c>
      <c r="L2918" s="7">
        <f t="shared" si="7"/>
        <v>0.0003870385103</v>
      </c>
      <c r="M2918" s="50" t="b">
        <f t="shared" si="8"/>
        <v>0</v>
      </c>
      <c r="N2918" s="50" t="b">
        <f t="shared" si="9"/>
        <v>0</v>
      </c>
      <c r="O2918" s="50">
        <f t="shared" si="10"/>
        <v>1</v>
      </c>
      <c r="P2918" s="4">
        <f t="shared" si="41"/>
        <v>125900</v>
      </c>
      <c r="Q2918" s="21">
        <f t="shared" si="31"/>
        <v>1</v>
      </c>
      <c r="V2918" s="52"/>
      <c r="W2918" s="53" t="str">
        <f t="shared" si="33"/>
        <v/>
      </c>
      <c r="AE2918" s="16"/>
      <c r="AF2918" s="17" t="str">
        <f t="shared" si="30"/>
        <v>#VALUE!</v>
      </c>
      <c r="AG2918" s="17" t="str">
        <f t="shared" si="22"/>
        <v>#N/A</v>
      </c>
      <c r="AH2918" s="17" t="str">
        <f t="shared" si="23"/>
        <v>#N/A</v>
      </c>
      <c r="AI2918" s="34">
        <f t="shared" si="24"/>
        <v>1</v>
      </c>
      <c r="AJ2918" s="18">
        <f t="shared" si="25"/>
        <v>6697.008</v>
      </c>
      <c r="AK2918" s="18">
        <f t="shared" si="26"/>
        <v>6510.98</v>
      </c>
      <c r="AL2918" s="18">
        <f t="shared" si="27"/>
        <v>6324.952</v>
      </c>
    </row>
    <row r="2919" ht="12.75" customHeight="1">
      <c r="A2919" s="1">
        <v>41130.0</v>
      </c>
      <c r="B2919" s="2">
        <v>1077.69</v>
      </c>
      <c r="C2919" s="3">
        <v>7433.7</v>
      </c>
      <c r="D2919" s="2">
        <v>7441.0</v>
      </c>
      <c r="E2919" s="4"/>
      <c r="F2919" s="5">
        <f t="shared" si="1"/>
        <v>857.238</v>
      </c>
      <c r="G2919" s="6">
        <f t="shared" si="2"/>
        <v>1.034154035</v>
      </c>
      <c r="H2919" s="6">
        <f t="shared" si="3"/>
        <v>1.58480988</v>
      </c>
      <c r="I2919" s="5" t="b">
        <f t="shared" si="4"/>
        <v>0</v>
      </c>
      <c r="J2919" s="48">
        <f t="shared" si="5"/>
        <v>0</v>
      </c>
      <c r="K2919" s="4">
        <f t="shared" si="6"/>
        <v>142</v>
      </c>
      <c r="L2919" s="7">
        <f t="shared" si="7"/>
        <v>0.0009820143401</v>
      </c>
      <c r="M2919" s="50" t="b">
        <f t="shared" si="8"/>
        <v>0</v>
      </c>
      <c r="N2919" s="50" t="b">
        <f t="shared" si="9"/>
        <v>0</v>
      </c>
      <c r="O2919" s="50">
        <f t="shared" si="10"/>
        <v>1</v>
      </c>
      <c r="P2919" s="4">
        <f t="shared" si="41"/>
        <v>125750</v>
      </c>
      <c r="Q2919" s="21">
        <f t="shared" si="31"/>
        <v>1</v>
      </c>
      <c r="V2919" s="52"/>
      <c r="W2919" s="53" t="str">
        <f t="shared" si="33"/>
        <v/>
      </c>
      <c r="AE2919" s="16"/>
      <c r="AF2919" s="17" t="str">
        <f t="shared" si="30"/>
        <v>#VALUE!</v>
      </c>
      <c r="AG2919" s="17" t="str">
        <f t="shared" si="22"/>
        <v>#N/A</v>
      </c>
      <c r="AH2919" s="17" t="str">
        <f t="shared" si="23"/>
        <v>#N/A</v>
      </c>
      <c r="AI2919" s="34">
        <f t="shared" si="24"/>
        <v>1</v>
      </c>
      <c r="AJ2919" s="18">
        <f t="shared" si="25"/>
        <v>6690.33</v>
      </c>
      <c r="AK2919" s="18">
        <f t="shared" si="26"/>
        <v>6504.4875</v>
      </c>
      <c r="AL2919" s="18">
        <f t="shared" si="27"/>
        <v>6318.645</v>
      </c>
    </row>
    <row r="2920" ht="12.75" customHeight="1">
      <c r="A2920" s="1">
        <v>41129.0</v>
      </c>
      <c r="B2920" s="2">
        <v>935.94</v>
      </c>
      <c r="C2920" s="3">
        <v>7319.8</v>
      </c>
      <c r="D2920" s="2">
        <v>7299.0</v>
      </c>
      <c r="E2920" s="4"/>
      <c r="F2920" s="5">
        <f t="shared" si="1"/>
        <v>821.094</v>
      </c>
      <c r="G2920" s="6">
        <f t="shared" si="2"/>
        <v>1.018778985</v>
      </c>
      <c r="H2920" s="6">
        <f t="shared" si="3"/>
        <v>1.385313209</v>
      </c>
      <c r="I2920" s="5" t="b">
        <f t="shared" si="4"/>
        <v>0</v>
      </c>
      <c r="J2920" s="48">
        <f t="shared" si="5"/>
        <v>0</v>
      </c>
      <c r="K2920" s="4">
        <f t="shared" si="6"/>
        <v>64</v>
      </c>
      <c r="L2920" s="7">
        <f t="shared" si="7"/>
        <v>-0.002841607694</v>
      </c>
      <c r="M2920" s="50" t="b">
        <f t="shared" si="8"/>
        <v>0</v>
      </c>
      <c r="N2920" s="50" t="b">
        <f t="shared" si="9"/>
        <v>0</v>
      </c>
      <c r="O2920" s="50">
        <f t="shared" si="10"/>
        <v>1</v>
      </c>
      <c r="P2920" s="4">
        <f t="shared" si="41"/>
        <v>118650</v>
      </c>
      <c r="Q2920" s="21">
        <f t="shared" si="31"/>
        <v>1</v>
      </c>
      <c r="V2920" s="52"/>
      <c r="W2920" s="53" t="str">
        <f t="shared" si="33"/>
        <v/>
      </c>
      <c r="AE2920" s="16"/>
      <c r="AF2920" s="17" t="str">
        <f t="shared" si="30"/>
        <v>#VALUE!</v>
      </c>
      <c r="AG2920" s="17" t="str">
        <f t="shared" si="22"/>
        <v>#N/A</v>
      </c>
      <c r="AH2920" s="17" t="str">
        <f t="shared" si="23"/>
        <v>#N/A</v>
      </c>
      <c r="AI2920" s="34">
        <f t="shared" si="24"/>
        <v>1</v>
      </c>
      <c r="AJ2920" s="18">
        <f t="shared" si="25"/>
        <v>6587.82</v>
      </c>
      <c r="AK2920" s="18">
        <f t="shared" si="26"/>
        <v>6404.825</v>
      </c>
      <c r="AL2920" s="18">
        <f t="shared" si="27"/>
        <v>6221.83</v>
      </c>
    </row>
    <row r="2921" ht="12.75" customHeight="1">
      <c r="A2921" s="1">
        <v>41128.0</v>
      </c>
      <c r="B2921" s="2">
        <v>682.44</v>
      </c>
      <c r="C2921" s="3">
        <v>7295.46</v>
      </c>
      <c r="D2921" s="2">
        <v>7235.0</v>
      </c>
      <c r="E2921" s="4"/>
      <c r="F2921" s="5">
        <f t="shared" si="1"/>
        <v>794.246</v>
      </c>
      <c r="G2921" s="6">
        <f t="shared" si="2"/>
        <v>1.015212712</v>
      </c>
      <c r="H2921" s="6">
        <f t="shared" si="3"/>
        <v>1.336039263</v>
      </c>
      <c r="I2921" s="5" t="b">
        <f t="shared" si="4"/>
        <v>0</v>
      </c>
      <c r="J2921" s="48">
        <f t="shared" si="5"/>
        <v>0</v>
      </c>
      <c r="K2921" s="4">
        <f t="shared" si="6"/>
        <v>-4</v>
      </c>
      <c r="L2921" s="7">
        <f t="shared" si="7"/>
        <v>-0.008287345829</v>
      </c>
      <c r="M2921" s="50" t="b">
        <f t="shared" si="8"/>
        <v>0</v>
      </c>
      <c r="N2921" s="50" t="b">
        <f t="shared" si="9"/>
        <v>0</v>
      </c>
      <c r="O2921" s="50">
        <f t="shared" si="10"/>
        <v>1</v>
      </c>
      <c r="P2921" s="4">
        <f t="shared" si="41"/>
        <v>115450</v>
      </c>
      <c r="Q2921" s="21">
        <f t="shared" si="31"/>
        <v>1</v>
      </c>
      <c r="V2921" s="52"/>
      <c r="W2921" s="53" t="str">
        <f t="shared" si="33"/>
        <v/>
      </c>
      <c r="AE2921" s="16"/>
      <c r="AF2921" s="17" t="str">
        <f t="shared" si="30"/>
        <v>#VALUE!</v>
      </c>
      <c r="AG2921" s="17" t="str">
        <f t="shared" si="22"/>
        <v>#N/A</v>
      </c>
      <c r="AH2921" s="17" t="str">
        <f t="shared" si="23"/>
        <v>#N/A</v>
      </c>
      <c r="AI2921" s="34">
        <f t="shared" si="24"/>
        <v>1</v>
      </c>
      <c r="AJ2921" s="18">
        <f t="shared" si="25"/>
        <v>6565.914</v>
      </c>
      <c r="AK2921" s="18">
        <f t="shared" si="26"/>
        <v>6383.5275</v>
      </c>
      <c r="AL2921" s="18">
        <f t="shared" si="27"/>
        <v>6201.141</v>
      </c>
    </row>
    <row r="2922" ht="12.75" customHeight="1">
      <c r="A2922" s="1">
        <v>41127.0</v>
      </c>
      <c r="B2922" s="2">
        <v>812.26</v>
      </c>
      <c r="C2922" s="3">
        <v>7286.33</v>
      </c>
      <c r="D2922" s="2">
        <v>7239.0</v>
      </c>
      <c r="E2922" s="4"/>
      <c r="F2922" s="5">
        <f t="shared" si="1"/>
        <v>786.506</v>
      </c>
      <c r="G2922" s="6">
        <f t="shared" si="2"/>
        <v>1.013750073</v>
      </c>
      <c r="H2922" s="6">
        <f t="shared" si="3"/>
        <v>1.343201779</v>
      </c>
      <c r="I2922" s="5" t="b">
        <f t="shared" si="4"/>
        <v>0</v>
      </c>
      <c r="J2922" s="48">
        <f t="shared" si="5"/>
        <v>0</v>
      </c>
      <c r="K2922" s="4">
        <f t="shared" si="6"/>
        <v>99</v>
      </c>
      <c r="L2922" s="7">
        <f t="shared" si="7"/>
        <v>-0.006495725557</v>
      </c>
      <c r="M2922" s="50" t="b">
        <f t="shared" si="8"/>
        <v>0</v>
      </c>
      <c r="N2922" s="50" t="b">
        <f t="shared" si="9"/>
        <v>0</v>
      </c>
      <c r="O2922" s="50">
        <f t="shared" si="10"/>
        <v>1</v>
      </c>
      <c r="P2922" s="4">
        <f t="shared" si="41"/>
        <v>115650</v>
      </c>
      <c r="Q2922" s="21">
        <f t="shared" si="31"/>
        <v>1</v>
      </c>
      <c r="V2922" s="52"/>
      <c r="W2922" s="53" t="str">
        <f t="shared" si="33"/>
        <v/>
      </c>
      <c r="AE2922" s="16"/>
      <c r="AF2922" s="17" t="str">
        <f t="shared" si="30"/>
        <v>#VALUE!</v>
      </c>
      <c r="AG2922" s="17" t="str">
        <f t="shared" si="22"/>
        <v>#N/A</v>
      </c>
      <c r="AH2922" s="17" t="str">
        <f t="shared" si="23"/>
        <v>#N/A</v>
      </c>
      <c r="AI2922" s="34">
        <f t="shared" si="24"/>
        <v>1</v>
      </c>
      <c r="AJ2922" s="18">
        <f t="shared" si="25"/>
        <v>6557.697</v>
      </c>
      <c r="AK2922" s="18">
        <f t="shared" si="26"/>
        <v>6375.53875</v>
      </c>
      <c r="AL2922" s="18">
        <f t="shared" si="27"/>
        <v>6193.3805</v>
      </c>
    </row>
    <row r="2923" ht="12.75" customHeight="1">
      <c r="A2923" s="1">
        <v>41124.0</v>
      </c>
      <c r="B2923" s="2">
        <v>777.86</v>
      </c>
      <c r="C2923" s="3">
        <v>7217.51</v>
      </c>
      <c r="D2923" s="2">
        <v>7140.0</v>
      </c>
      <c r="E2923" s="4"/>
      <c r="F2923" s="5">
        <f t="shared" si="1"/>
        <v>775.046</v>
      </c>
      <c r="G2923" s="6">
        <f t="shared" si="2"/>
        <v>1.003907316</v>
      </c>
      <c r="H2923" s="6">
        <f t="shared" si="3"/>
        <v>1.347837978</v>
      </c>
      <c r="I2923" s="5" t="b">
        <f t="shared" si="4"/>
        <v>1</v>
      </c>
      <c r="J2923" s="48">
        <f t="shared" si="5"/>
        <v>0</v>
      </c>
      <c r="K2923" s="4">
        <f t="shared" si="6"/>
        <v>-54</v>
      </c>
      <c r="L2923" s="7">
        <f t="shared" si="7"/>
        <v>-0.01073916074</v>
      </c>
      <c r="M2923" s="50" t="b">
        <f t="shared" si="8"/>
        <v>0</v>
      </c>
      <c r="N2923" s="50" t="b">
        <f t="shared" si="9"/>
        <v>0</v>
      </c>
      <c r="O2923" s="50">
        <f t="shared" si="10"/>
        <v>1</v>
      </c>
      <c r="P2923" s="4">
        <f t="shared" si="41"/>
        <v>110700</v>
      </c>
      <c r="Q2923" s="21">
        <f t="shared" si="31"/>
        <v>1</v>
      </c>
      <c r="V2923" s="52"/>
      <c r="W2923" s="53" t="str">
        <f t="shared" si="33"/>
        <v/>
      </c>
      <c r="AE2923" s="16"/>
      <c r="AF2923" s="17" t="str">
        <f t="shared" si="30"/>
        <v>#VALUE!</v>
      </c>
      <c r="AG2923" s="17" t="str">
        <f t="shared" si="22"/>
        <v>#N/A</v>
      </c>
      <c r="AH2923" s="17" t="str">
        <f t="shared" si="23"/>
        <v>#N/A</v>
      </c>
      <c r="AI2923" s="34">
        <f t="shared" si="24"/>
        <v>1</v>
      </c>
      <c r="AJ2923" s="18">
        <f t="shared" si="25"/>
        <v>6495.759</v>
      </c>
      <c r="AK2923" s="18">
        <f t="shared" si="26"/>
        <v>6315.32125</v>
      </c>
      <c r="AL2923" s="18">
        <f t="shared" si="27"/>
        <v>6134.8835</v>
      </c>
    </row>
    <row r="2924" ht="12.75" customHeight="1">
      <c r="A2924" s="1">
        <v>41122.0</v>
      </c>
      <c r="B2924" s="2">
        <v>896.97</v>
      </c>
      <c r="C2924" s="3">
        <v>7267.96</v>
      </c>
      <c r="D2924" s="2">
        <v>7194.0</v>
      </c>
      <c r="E2924" s="4"/>
      <c r="F2924" s="5">
        <f t="shared" si="1"/>
        <v>740.166</v>
      </c>
      <c r="G2924" s="6">
        <f t="shared" si="2"/>
        <v>1.010300404</v>
      </c>
      <c r="H2924" s="6">
        <f t="shared" si="3"/>
        <v>1.355135751</v>
      </c>
      <c r="I2924" s="5" t="b">
        <f t="shared" si="4"/>
        <v>1</v>
      </c>
      <c r="J2924" s="48">
        <f t="shared" si="5"/>
        <v>0</v>
      </c>
      <c r="K2924" s="4">
        <f t="shared" si="6"/>
        <v>38</v>
      </c>
      <c r="L2924" s="7">
        <f t="shared" si="7"/>
        <v>-0.01017617048</v>
      </c>
      <c r="M2924" s="50" t="b">
        <f t="shared" si="8"/>
        <v>0</v>
      </c>
      <c r="N2924" s="50" t="b">
        <f t="shared" si="9"/>
        <v>0</v>
      </c>
      <c r="O2924" s="50">
        <f t="shared" si="10"/>
        <v>1</v>
      </c>
      <c r="P2924" s="4">
        <f t="shared" si="41"/>
        <v>113400</v>
      </c>
      <c r="Q2924" s="21">
        <f t="shared" si="31"/>
        <v>1</v>
      </c>
      <c r="V2924" s="52"/>
      <c r="W2924" s="53" t="str">
        <f t="shared" si="33"/>
        <v/>
      </c>
      <c r="AE2924" s="16"/>
      <c r="AF2924" s="17" t="str">
        <f t="shared" si="30"/>
        <v>#VALUE!</v>
      </c>
      <c r="AG2924" s="17" t="str">
        <f t="shared" si="22"/>
        <v>#N/A</v>
      </c>
      <c r="AH2924" s="17" t="str">
        <f t="shared" si="23"/>
        <v>#N/A</v>
      </c>
      <c r="AI2924" s="34">
        <f t="shared" si="24"/>
        <v>1</v>
      </c>
      <c r="AJ2924" s="18">
        <f t="shared" si="25"/>
        <v>6541.164</v>
      </c>
      <c r="AK2924" s="18">
        <f t="shared" si="26"/>
        <v>6359.465</v>
      </c>
      <c r="AL2924" s="18">
        <f t="shared" si="27"/>
        <v>6177.766</v>
      </c>
    </row>
    <row r="2925" ht="12.75" customHeight="1">
      <c r="A2925" s="1">
        <v>41121.0</v>
      </c>
      <c r="B2925" s="2">
        <v>801.7</v>
      </c>
      <c r="C2925" s="3">
        <v>7270.49</v>
      </c>
      <c r="D2925" s="2">
        <v>7156.0</v>
      </c>
      <c r="E2925" s="4"/>
      <c r="F2925" s="5">
        <f t="shared" si="1"/>
        <v>691.982</v>
      </c>
      <c r="G2925" s="6">
        <f t="shared" si="2"/>
        <v>1.010165886</v>
      </c>
      <c r="H2925" s="6">
        <f t="shared" si="3"/>
        <v>1.217770302</v>
      </c>
      <c r="I2925" s="5" t="b">
        <f t="shared" si="4"/>
        <v>1</v>
      </c>
      <c r="J2925" s="48">
        <f t="shared" si="5"/>
        <v>0</v>
      </c>
      <c r="K2925" s="4">
        <f t="shared" si="6"/>
        <v>79</v>
      </c>
      <c r="L2925" s="7">
        <f t="shared" si="7"/>
        <v>-0.01574721924</v>
      </c>
      <c r="M2925" s="50" t="b">
        <f t="shared" si="8"/>
        <v>0</v>
      </c>
      <c r="N2925" s="50" t="b">
        <f t="shared" si="9"/>
        <v>0</v>
      </c>
      <c r="O2925" s="50">
        <f t="shared" si="10"/>
        <v>1</v>
      </c>
      <c r="P2925" s="4">
        <f t="shared" si="41"/>
        <v>111500</v>
      </c>
      <c r="Q2925" s="21">
        <f t="shared" si="31"/>
        <v>1</v>
      </c>
      <c r="V2925" s="52"/>
      <c r="W2925" s="53" t="str">
        <f t="shared" si="33"/>
        <v/>
      </c>
      <c r="AE2925" s="16"/>
      <c r="AF2925" s="17" t="str">
        <f t="shared" si="30"/>
        <v>#VALUE!</v>
      </c>
      <c r="AG2925" s="17" t="str">
        <f t="shared" si="22"/>
        <v>#N/A</v>
      </c>
      <c r="AH2925" s="17" t="str">
        <f t="shared" si="23"/>
        <v>#N/A</v>
      </c>
      <c r="AI2925" s="34">
        <f t="shared" si="24"/>
        <v>1</v>
      </c>
      <c r="AJ2925" s="18">
        <f t="shared" si="25"/>
        <v>6543.441</v>
      </c>
      <c r="AK2925" s="18">
        <f t="shared" si="26"/>
        <v>6361.67875</v>
      </c>
      <c r="AL2925" s="18">
        <f t="shared" si="27"/>
        <v>6179.9165</v>
      </c>
    </row>
    <row r="2926" ht="12.75" customHeight="1">
      <c r="A2926" s="1">
        <v>41120.0</v>
      </c>
      <c r="B2926" s="2">
        <v>643.74</v>
      </c>
      <c r="C2926" s="3">
        <v>7158.88</v>
      </c>
      <c r="D2926" s="2">
        <v>7077.0</v>
      </c>
      <c r="E2926" s="4"/>
      <c r="F2926" s="5">
        <f t="shared" si="1"/>
        <v>638.074</v>
      </c>
      <c r="G2926" s="6">
        <f t="shared" si="2"/>
        <v>0.9940252191</v>
      </c>
      <c r="H2926" s="6">
        <f t="shared" si="3"/>
        <v>1.150670066</v>
      </c>
      <c r="I2926" s="5" t="b">
        <f t="shared" si="4"/>
        <v>1</v>
      </c>
      <c r="J2926" s="48">
        <f t="shared" si="5"/>
        <v>0</v>
      </c>
      <c r="K2926" s="4">
        <f t="shared" si="6"/>
        <v>46</v>
      </c>
      <c r="L2926" s="7">
        <f t="shared" si="7"/>
        <v>-0.0114375433</v>
      </c>
      <c r="M2926" s="50" t="b">
        <f t="shared" si="8"/>
        <v>0</v>
      </c>
      <c r="N2926" s="50" t="b">
        <f t="shared" si="9"/>
        <v>0</v>
      </c>
      <c r="O2926" s="50">
        <f t="shared" si="10"/>
        <v>1</v>
      </c>
      <c r="P2926" s="4">
        <f t="shared" si="41"/>
        <v>107550</v>
      </c>
      <c r="Q2926" s="21">
        <f t="shared" si="31"/>
        <v>1</v>
      </c>
      <c r="V2926" s="52"/>
      <c r="W2926" s="53" t="str">
        <f t="shared" si="33"/>
        <v/>
      </c>
      <c r="AE2926" s="16"/>
      <c r="AF2926" s="17" t="str">
        <f t="shared" si="30"/>
        <v>#VALUE!</v>
      </c>
      <c r="AG2926" s="17" t="str">
        <f t="shared" si="22"/>
        <v>#N/A</v>
      </c>
      <c r="AH2926" s="17" t="str">
        <f t="shared" si="23"/>
        <v>#N/A</v>
      </c>
      <c r="AI2926" s="34">
        <f t="shared" si="24"/>
        <v>1</v>
      </c>
      <c r="AJ2926" s="18">
        <f t="shared" si="25"/>
        <v>6442.992</v>
      </c>
      <c r="AK2926" s="18">
        <f t="shared" si="26"/>
        <v>6264.02</v>
      </c>
      <c r="AL2926" s="18">
        <f t="shared" si="27"/>
        <v>6085.048</v>
      </c>
    </row>
    <row r="2927" ht="12.75" customHeight="1">
      <c r="A2927" s="1">
        <v>41117.0</v>
      </c>
      <c r="B2927" s="2">
        <v>754.96</v>
      </c>
      <c r="C2927" s="3">
        <v>7124.49</v>
      </c>
      <c r="D2927" s="2">
        <v>7031.0</v>
      </c>
      <c r="E2927" s="4"/>
      <c r="F2927" s="5">
        <f t="shared" si="1"/>
        <v>615.81</v>
      </c>
      <c r="G2927" s="6">
        <f t="shared" si="2"/>
        <v>0.9883827465</v>
      </c>
      <c r="H2927" s="6">
        <f t="shared" si="3"/>
        <v>1.146506488</v>
      </c>
      <c r="I2927" s="5" t="b">
        <f t="shared" si="4"/>
        <v>1</v>
      </c>
      <c r="J2927" s="48">
        <f t="shared" si="5"/>
        <v>0</v>
      </c>
      <c r="K2927" s="4">
        <f t="shared" si="6"/>
        <v>155</v>
      </c>
      <c r="L2927" s="7">
        <f t="shared" si="7"/>
        <v>-0.01312234279</v>
      </c>
      <c r="M2927" s="50" t="b">
        <f t="shared" si="8"/>
        <v>0</v>
      </c>
      <c r="N2927" s="50" t="b">
        <f t="shared" si="9"/>
        <v>0</v>
      </c>
      <c r="O2927" s="50">
        <f t="shared" si="10"/>
        <v>1</v>
      </c>
      <c r="P2927" s="4">
        <f t="shared" si="41"/>
        <v>105250</v>
      </c>
      <c r="Q2927" s="21">
        <f t="shared" si="31"/>
        <v>1</v>
      </c>
      <c r="V2927" s="52"/>
      <c r="W2927" s="53" t="str">
        <f t="shared" si="33"/>
        <v/>
      </c>
      <c r="AE2927" s="16"/>
      <c r="AF2927" s="17" t="str">
        <f t="shared" si="30"/>
        <v>#VALUE!</v>
      </c>
      <c r="AG2927" s="17" t="str">
        <f t="shared" si="22"/>
        <v>#N/A</v>
      </c>
      <c r="AH2927" s="17" t="str">
        <f t="shared" si="23"/>
        <v>#N/A</v>
      </c>
      <c r="AI2927" s="34">
        <f t="shared" si="24"/>
        <v>1</v>
      </c>
      <c r="AJ2927" s="18">
        <f t="shared" si="25"/>
        <v>6412.041</v>
      </c>
      <c r="AK2927" s="18">
        <f t="shared" si="26"/>
        <v>6233.92875</v>
      </c>
      <c r="AL2927" s="18">
        <f t="shared" si="27"/>
        <v>6055.8165</v>
      </c>
    </row>
    <row r="2928" ht="12.75" customHeight="1">
      <c r="A2928" s="1">
        <v>41116.0</v>
      </c>
      <c r="B2928" s="2">
        <v>603.46</v>
      </c>
      <c r="C2928" s="3">
        <v>6970.69</v>
      </c>
      <c r="D2928" s="2">
        <v>6876.0</v>
      </c>
      <c r="E2928" s="4"/>
      <c r="F2928" s="5">
        <f t="shared" si="1"/>
        <v>557.262</v>
      </c>
      <c r="G2928" s="6">
        <f t="shared" si="2"/>
        <v>0.9657587886</v>
      </c>
      <c r="H2928" s="6">
        <f t="shared" si="3"/>
        <v>0.9931737127</v>
      </c>
      <c r="I2928" s="5" t="b">
        <f t="shared" si="4"/>
        <v>1</v>
      </c>
      <c r="J2928" s="48">
        <f t="shared" si="5"/>
        <v>0</v>
      </c>
      <c r="K2928" s="4">
        <f t="shared" si="6"/>
        <v>32</v>
      </c>
      <c r="L2928" s="7">
        <f t="shared" si="7"/>
        <v>-0.01358402109</v>
      </c>
      <c r="M2928" s="50" t="b">
        <f t="shared" si="8"/>
        <v>0</v>
      </c>
      <c r="N2928" s="50" t="b">
        <f t="shared" si="9"/>
        <v>0</v>
      </c>
      <c r="O2928" s="50">
        <f t="shared" si="10"/>
        <v>1</v>
      </c>
      <c r="P2928" s="4">
        <f t="shared" si="41"/>
        <v>97500</v>
      </c>
      <c r="Q2928" s="21">
        <f t="shared" si="31"/>
        <v>1</v>
      </c>
      <c r="V2928" s="52"/>
      <c r="W2928" s="53" t="str">
        <f t="shared" si="33"/>
        <v/>
      </c>
      <c r="AE2928" s="16"/>
      <c r="AF2928" s="17" t="str">
        <f t="shared" si="30"/>
        <v>#VALUE!</v>
      </c>
      <c r="AG2928" s="17" t="str">
        <f t="shared" si="22"/>
        <v>#N/A</v>
      </c>
      <c r="AH2928" s="17" t="str">
        <f t="shared" si="23"/>
        <v>#N/A</v>
      </c>
      <c r="AI2928" s="34">
        <f t="shared" si="24"/>
        <v>1</v>
      </c>
      <c r="AJ2928" s="18">
        <f t="shared" si="25"/>
        <v>6273.621</v>
      </c>
      <c r="AK2928" s="18">
        <f t="shared" si="26"/>
        <v>6099.35375</v>
      </c>
      <c r="AL2928" s="18">
        <f t="shared" si="27"/>
        <v>5925.0865</v>
      </c>
    </row>
    <row r="2929" ht="12.75" customHeight="1">
      <c r="A2929" s="1">
        <v>41115.0</v>
      </c>
      <c r="B2929" s="2">
        <v>656.05</v>
      </c>
      <c r="C2929" s="3">
        <v>6979.13</v>
      </c>
      <c r="D2929" s="2">
        <v>6844.0</v>
      </c>
      <c r="E2929" s="4"/>
      <c r="F2929" s="5">
        <f t="shared" si="1"/>
        <v>558.39</v>
      </c>
      <c r="G2929" s="6">
        <f t="shared" si="2"/>
        <v>0.9653925639</v>
      </c>
      <c r="H2929" s="6">
        <f t="shared" si="3"/>
        <v>0.9874676921</v>
      </c>
      <c r="I2929" s="5" t="b">
        <f t="shared" si="4"/>
        <v>1</v>
      </c>
      <c r="J2929" s="48">
        <f t="shared" si="5"/>
        <v>0</v>
      </c>
      <c r="K2929" s="4">
        <f t="shared" si="6"/>
        <v>-29</v>
      </c>
      <c r="L2929" s="7">
        <f t="shared" si="7"/>
        <v>-0.01936201217</v>
      </c>
      <c r="M2929" s="50" t="b">
        <f t="shared" si="8"/>
        <v>0</v>
      </c>
      <c r="N2929" s="50" t="b">
        <f t="shared" si="9"/>
        <v>0</v>
      </c>
      <c r="O2929" s="50">
        <f t="shared" si="10"/>
        <v>1</v>
      </c>
      <c r="P2929" s="4">
        <f t="shared" si="41"/>
        <v>95900</v>
      </c>
      <c r="Q2929" s="21">
        <f t="shared" si="31"/>
        <v>1</v>
      </c>
      <c r="V2929" s="52"/>
      <c r="W2929" s="53" t="str">
        <f t="shared" si="33"/>
        <v/>
      </c>
      <c r="AE2929" s="16"/>
      <c r="AF2929" s="17" t="str">
        <f t="shared" si="30"/>
        <v>#VALUE!</v>
      </c>
      <c r="AG2929" s="17" t="str">
        <f t="shared" si="22"/>
        <v>#N/A</v>
      </c>
      <c r="AH2929" s="17" t="str">
        <f t="shared" si="23"/>
        <v>#N/A</v>
      </c>
      <c r="AI2929" s="34">
        <f t="shared" si="24"/>
        <v>1</v>
      </c>
      <c r="AJ2929" s="18">
        <f t="shared" si="25"/>
        <v>6281.217</v>
      </c>
      <c r="AK2929" s="18">
        <f t="shared" si="26"/>
        <v>6106.73875</v>
      </c>
      <c r="AL2929" s="18">
        <f t="shared" si="27"/>
        <v>5932.2605</v>
      </c>
    </row>
    <row r="2930" ht="12.75" customHeight="1">
      <c r="A2930" s="1">
        <v>41114.0</v>
      </c>
      <c r="B2930" s="2">
        <v>532.16</v>
      </c>
      <c r="C2930" s="3">
        <v>7008.35</v>
      </c>
      <c r="D2930" s="2">
        <v>6873.0</v>
      </c>
      <c r="E2930" s="4"/>
      <c r="F2930" s="5">
        <f t="shared" si="1"/>
        <v>538.104</v>
      </c>
      <c r="G2930" s="6">
        <f t="shared" si="2"/>
        <v>0.9678776556</v>
      </c>
      <c r="H2930" s="6">
        <f t="shared" si="3"/>
        <v>0.9022993004</v>
      </c>
      <c r="I2930" s="5" t="b">
        <f t="shared" si="4"/>
        <v>1</v>
      </c>
      <c r="J2930" s="48">
        <f t="shared" si="5"/>
        <v>-1</v>
      </c>
      <c r="K2930" s="4">
        <f t="shared" si="6"/>
        <v>-1</v>
      </c>
      <c r="L2930" s="7">
        <f t="shared" si="7"/>
        <v>-0.01931267702</v>
      </c>
      <c r="M2930" s="50" t="b">
        <f t="shared" si="8"/>
        <v>0</v>
      </c>
      <c r="N2930" s="50" t="b">
        <f t="shared" si="9"/>
        <v>1</v>
      </c>
      <c r="O2930" s="50">
        <f t="shared" si="10"/>
        <v>-1</v>
      </c>
      <c r="P2930" s="4">
        <f t="shared" si="41"/>
        <v>94450</v>
      </c>
      <c r="Q2930" s="21">
        <f t="shared" si="31"/>
        <v>-1</v>
      </c>
      <c r="V2930" s="52"/>
      <c r="W2930" s="53" t="str">
        <f t="shared" si="33"/>
        <v/>
      </c>
      <c r="AE2930" s="16"/>
      <c r="AF2930" s="17" t="str">
        <f t="shared" si="30"/>
        <v>#VALUE!</v>
      </c>
      <c r="AG2930" s="17" t="str">
        <f t="shared" si="22"/>
        <v>#N/A</v>
      </c>
      <c r="AH2930" s="17" t="str">
        <f t="shared" si="23"/>
        <v>#N/A</v>
      </c>
      <c r="AI2930" s="34">
        <f t="shared" si="24"/>
        <v>1</v>
      </c>
      <c r="AJ2930" s="18">
        <f t="shared" si="25"/>
        <v>6307.515</v>
      </c>
      <c r="AK2930" s="18">
        <f t="shared" si="26"/>
        <v>6132.30625</v>
      </c>
      <c r="AL2930" s="18">
        <f t="shared" si="27"/>
        <v>5957.0975</v>
      </c>
    </row>
    <row r="2931" ht="12.75" customHeight="1">
      <c r="A2931" s="1">
        <v>41113.0</v>
      </c>
      <c r="B2931" s="2">
        <v>532.42</v>
      </c>
      <c r="C2931" s="3">
        <v>7028.73</v>
      </c>
      <c r="D2931" s="2">
        <v>6874.0</v>
      </c>
      <c r="E2931" s="4"/>
      <c r="F2931" s="5">
        <f t="shared" si="1"/>
        <v>569.678</v>
      </c>
      <c r="G2931" s="6">
        <f t="shared" si="2"/>
        <v>0.9695911352</v>
      </c>
      <c r="H2931" s="6">
        <f t="shared" si="3"/>
        <v>1.017925028</v>
      </c>
      <c r="I2931" s="5" t="b">
        <f t="shared" si="4"/>
        <v>1</v>
      </c>
      <c r="J2931" s="48">
        <f t="shared" si="5"/>
        <v>0</v>
      </c>
      <c r="K2931" s="4">
        <f t="shared" si="6"/>
        <v>-138</v>
      </c>
      <c r="L2931" s="7">
        <f t="shared" si="7"/>
        <v>-0.02201393424</v>
      </c>
      <c r="M2931" s="50" t="b">
        <f t="shared" si="8"/>
        <v>0</v>
      </c>
      <c r="N2931" s="50" t="b">
        <f t="shared" si="9"/>
        <v>0</v>
      </c>
      <c r="O2931" s="50">
        <f t="shared" si="10"/>
        <v>1</v>
      </c>
      <c r="P2931" s="4">
        <f t="shared" si="41"/>
        <v>94500</v>
      </c>
      <c r="Q2931" s="21">
        <f t="shared" si="31"/>
        <v>1</v>
      </c>
      <c r="V2931" s="52"/>
      <c r="W2931" s="53" t="str">
        <f t="shared" si="33"/>
        <v/>
      </c>
      <c r="AE2931" s="16"/>
      <c r="AF2931" s="17" t="str">
        <f t="shared" si="30"/>
        <v>#VALUE!</v>
      </c>
      <c r="AG2931" s="17" t="str">
        <f t="shared" si="22"/>
        <v>#N/A</v>
      </c>
      <c r="AH2931" s="17" t="str">
        <f t="shared" si="23"/>
        <v>#N/A</v>
      </c>
      <c r="AI2931" s="34">
        <f t="shared" si="24"/>
        <v>1</v>
      </c>
      <c r="AJ2931" s="18">
        <f t="shared" si="25"/>
        <v>6325.857</v>
      </c>
      <c r="AK2931" s="18">
        <f t="shared" si="26"/>
        <v>6150.13875</v>
      </c>
      <c r="AL2931" s="18">
        <f t="shared" si="27"/>
        <v>5974.4205</v>
      </c>
    </row>
    <row r="2932" ht="12.75" customHeight="1">
      <c r="A2932" s="1">
        <v>41110.0</v>
      </c>
      <c r="B2932" s="2">
        <v>462.22</v>
      </c>
      <c r="C2932" s="3">
        <v>7164.68</v>
      </c>
      <c r="D2932" s="2">
        <v>7012.0</v>
      </c>
      <c r="E2932" s="4"/>
      <c r="F2932" s="5">
        <f t="shared" si="1"/>
        <v>575.064</v>
      </c>
      <c r="G2932" s="6">
        <f t="shared" si="2"/>
        <v>0.987319509</v>
      </c>
      <c r="H2932" s="6">
        <f t="shared" si="3"/>
        <v>1.007846744</v>
      </c>
      <c r="I2932" s="5" t="b">
        <f t="shared" si="4"/>
        <v>0</v>
      </c>
      <c r="J2932" s="48">
        <f t="shared" si="5"/>
        <v>0</v>
      </c>
      <c r="K2932" s="4">
        <f t="shared" si="6"/>
        <v>-13</v>
      </c>
      <c r="L2932" s="7">
        <f t="shared" si="7"/>
        <v>-0.0213100934</v>
      </c>
      <c r="M2932" s="50" t="b">
        <f t="shared" si="8"/>
        <v>0</v>
      </c>
      <c r="N2932" s="50" t="b">
        <f t="shared" si="9"/>
        <v>0</v>
      </c>
      <c r="O2932" s="50">
        <f t="shared" si="10"/>
        <v>1</v>
      </c>
      <c r="P2932" s="4">
        <f t="shared" si="41"/>
        <v>101400</v>
      </c>
      <c r="Q2932" s="21">
        <f t="shared" si="31"/>
        <v>1</v>
      </c>
      <c r="V2932" s="52"/>
      <c r="W2932" s="53" t="str">
        <f t="shared" si="33"/>
        <v/>
      </c>
      <c r="AE2932" s="16"/>
      <c r="AF2932" s="17" t="str">
        <f t="shared" si="30"/>
        <v>#VALUE!</v>
      </c>
      <c r="AG2932" s="17" t="str">
        <f t="shared" si="22"/>
        <v>#N/A</v>
      </c>
      <c r="AH2932" s="17" t="str">
        <f t="shared" si="23"/>
        <v>#N/A</v>
      </c>
      <c r="AI2932" s="34">
        <f t="shared" si="24"/>
        <v>1</v>
      </c>
      <c r="AJ2932" s="18">
        <f t="shared" si="25"/>
        <v>6448.212</v>
      </c>
      <c r="AK2932" s="18">
        <f t="shared" si="26"/>
        <v>6269.095</v>
      </c>
      <c r="AL2932" s="18">
        <f t="shared" si="27"/>
        <v>6089.978</v>
      </c>
    </row>
    <row r="2933" ht="12.75" customHeight="1">
      <c r="A2933" s="1">
        <v>41109.0</v>
      </c>
      <c r="B2933" s="2">
        <v>609.1</v>
      </c>
      <c r="C2933" s="3">
        <v>7148.57</v>
      </c>
      <c r="D2933" s="2">
        <v>7025.0</v>
      </c>
      <c r="E2933" s="4"/>
      <c r="F2933" s="5">
        <f t="shared" si="1"/>
        <v>608.606</v>
      </c>
      <c r="G2933" s="6">
        <f t="shared" si="2"/>
        <v>0.9842931836</v>
      </c>
      <c r="H2933" s="6">
        <f t="shared" si="3"/>
        <v>1.002341601</v>
      </c>
      <c r="I2933" s="5" t="b">
        <f t="shared" si="4"/>
        <v>0</v>
      </c>
      <c r="J2933" s="48">
        <f t="shared" si="5"/>
        <v>0</v>
      </c>
      <c r="K2933" s="4">
        <f t="shared" si="6"/>
        <v>-34</v>
      </c>
      <c r="L2933" s="7">
        <f t="shared" si="7"/>
        <v>-0.01728597468</v>
      </c>
      <c r="M2933" s="50" t="b">
        <f t="shared" si="8"/>
        <v>0</v>
      </c>
      <c r="N2933" s="50" t="b">
        <f t="shared" si="9"/>
        <v>0</v>
      </c>
      <c r="O2933" s="50">
        <f t="shared" si="10"/>
        <v>1</v>
      </c>
      <c r="P2933" s="4">
        <f t="shared" si="41"/>
        <v>102050</v>
      </c>
      <c r="Q2933" s="21">
        <f t="shared" si="31"/>
        <v>1</v>
      </c>
      <c r="V2933" s="52"/>
      <c r="W2933" s="53" t="str">
        <f t="shared" si="33"/>
        <v/>
      </c>
      <c r="AE2933" s="16"/>
      <c r="AF2933" s="17" t="str">
        <f t="shared" si="30"/>
        <v>#VALUE!</v>
      </c>
      <c r="AG2933" s="17" t="str">
        <f t="shared" si="22"/>
        <v>#N/A</v>
      </c>
      <c r="AH2933" s="17" t="str">
        <f t="shared" si="23"/>
        <v>#N/A</v>
      </c>
      <c r="AI2933" s="34">
        <f t="shared" si="24"/>
        <v>1</v>
      </c>
      <c r="AJ2933" s="18">
        <f t="shared" si="25"/>
        <v>6433.713</v>
      </c>
      <c r="AK2933" s="18">
        <f t="shared" si="26"/>
        <v>6254.99875</v>
      </c>
      <c r="AL2933" s="18">
        <f t="shared" si="27"/>
        <v>6076.2845</v>
      </c>
    </row>
    <row r="2934" ht="12.75" customHeight="1">
      <c r="A2934" s="1">
        <v>41108.0</v>
      </c>
      <c r="B2934" s="2">
        <v>554.62</v>
      </c>
      <c r="C2934" s="3">
        <v>7049.05</v>
      </c>
      <c r="D2934" s="2">
        <v>7059.0</v>
      </c>
      <c r="E2934" s="4"/>
      <c r="F2934" s="5">
        <f t="shared" si="1"/>
        <v>628.036</v>
      </c>
      <c r="G2934" s="6">
        <f t="shared" si="2"/>
        <v>0.9696675763</v>
      </c>
      <c r="H2934" s="6">
        <f t="shared" si="3"/>
        <v>1.02391033</v>
      </c>
      <c r="I2934" s="5" t="b">
        <f t="shared" si="4"/>
        <v>1</v>
      </c>
      <c r="J2934" s="48">
        <f t="shared" si="5"/>
        <v>0</v>
      </c>
      <c r="K2934" s="4">
        <f t="shared" si="6"/>
        <v>-51</v>
      </c>
      <c r="L2934" s="7">
        <f t="shared" si="7"/>
        <v>0.001411537725</v>
      </c>
      <c r="M2934" s="50" t="b">
        <f t="shared" si="8"/>
        <v>0</v>
      </c>
      <c r="N2934" s="50" t="b">
        <f t="shared" si="9"/>
        <v>0</v>
      </c>
      <c r="O2934" s="50">
        <f t="shared" si="10"/>
        <v>-1</v>
      </c>
      <c r="P2934" s="4">
        <f t="shared" si="41"/>
        <v>100350</v>
      </c>
      <c r="Q2934" s="21">
        <f t="shared" si="31"/>
        <v>-1</v>
      </c>
      <c r="V2934" s="52"/>
      <c r="W2934" s="53" t="str">
        <f t="shared" si="33"/>
        <v/>
      </c>
      <c r="AE2934" s="16"/>
      <c r="AF2934" s="17" t="str">
        <f t="shared" si="30"/>
        <v>#VALUE!</v>
      </c>
      <c r="AG2934" s="17" t="str">
        <f t="shared" si="22"/>
        <v>#N/A</v>
      </c>
      <c r="AH2934" s="17" t="str">
        <f t="shared" si="23"/>
        <v>#N/A</v>
      </c>
      <c r="AI2934" s="34">
        <f t="shared" si="24"/>
        <v>1</v>
      </c>
      <c r="AJ2934" s="18">
        <f t="shared" si="25"/>
        <v>6344.145</v>
      </c>
      <c r="AK2934" s="18">
        <f t="shared" si="26"/>
        <v>6167.91875</v>
      </c>
      <c r="AL2934" s="18">
        <f t="shared" si="27"/>
        <v>5991.6925</v>
      </c>
    </row>
    <row r="2935" ht="12.75" customHeight="1">
      <c r="A2935" s="1">
        <v>41107.0</v>
      </c>
      <c r="B2935" s="2">
        <v>690.03</v>
      </c>
      <c r="C2935" s="3">
        <v>7127.0</v>
      </c>
      <c r="D2935" s="2">
        <v>7110.0</v>
      </c>
      <c r="E2935" s="4"/>
      <c r="F2935" s="5">
        <f t="shared" si="1"/>
        <v>643.942</v>
      </c>
      <c r="G2935" s="6">
        <f t="shared" si="2"/>
        <v>0.9793804256</v>
      </c>
      <c r="H2935" s="6">
        <f t="shared" si="3"/>
        <v>1.020725731</v>
      </c>
      <c r="I2935" s="5" t="b">
        <f t="shared" si="4"/>
        <v>0</v>
      </c>
      <c r="J2935" s="48">
        <f t="shared" si="5"/>
        <v>0</v>
      </c>
      <c r="K2935" s="4">
        <f t="shared" si="6"/>
        <v>54</v>
      </c>
      <c r="L2935" s="7">
        <f t="shared" si="7"/>
        <v>-0.002385295356</v>
      </c>
      <c r="M2935" s="50" t="b">
        <f t="shared" si="8"/>
        <v>0</v>
      </c>
      <c r="N2935" s="50" t="b">
        <f t="shared" si="9"/>
        <v>0</v>
      </c>
      <c r="O2935" s="50">
        <f t="shared" si="10"/>
        <v>1</v>
      </c>
      <c r="P2935" s="4">
        <f t="shared" si="41"/>
        <v>102900</v>
      </c>
      <c r="Q2935" s="21">
        <f t="shared" si="31"/>
        <v>1</v>
      </c>
      <c r="V2935" s="52"/>
      <c r="W2935" s="53" t="str">
        <f t="shared" si="33"/>
        <v/>
      </c>
      <c r="AE2935" s="16"/>
      <c r="AF2935" s="17" t="str">
        <f t="shared" si="30"/>
        <v>#VALUE!</v>
      </c>
      <c r="AG2935" s="17" t="str">
        <f t="shared" si="22"/>
        <v>#N/A</v>
      </c>
      <c r="AH2935" s="17" t="str">
        <f t="shared" si="23"/>
        <v>#N/A</v>
      </c>
      <c r="AI2935" s="34">
        <f t="shared" si="24"/>
        <v>1</v>
      </c>
      <c r="AJ2935" s="18">
        <f t="shared" si="25"/>
        <v>6414.3</v>
      </c>
      <c r="AK2935" s="18">
        <f t="shared" si="26"/>
        <v>6236.125</v>
      </c>
      <c r="AL2935" s="18">
        <f t="shared" si="27"/>
        <v>6057.95</v>
      </c>
    </row>
    <row r="2936" ht="12.75" customHeight="1">
      <c r="A2936" s="1">
        <v>41106.0</v>
      </c>
      <c r="B2936" s="2">
        <v>559.35</v>
      </c>
      <c r="C2936" s="3">
        <v>7090.04</v>
      </c>
      <c r="D2936" s="2">
        <v>7056.0</v>
      </c>
      <c r="E2936" s="4"/>
      <c r="F2936" s="5">
        <f t="shared" si="1"/>
        <v>654.218</v>
      </c>
      <c r="G2936" s="6">
        <f t="shared" si="2"/>
        <v>0.9735119511</v>
      </c>
      <c r="H2936" s="6">
        <f t="shared" si="3"/>
        <v>1.070667842</v>
      </c>
      <c r="I2936" s="5" t="b">
        <f t="shared" si="4"/>
        <v>0</v>
      </c>
      <c r="J2936" s="48">
        <f t="shared" si="5"/>
        <v>0</v>
      </c>
      <c r="K2936" s="4">
        <f t="shared" si="6"/>
        <v>-15</v>
      </c>
      <c r="L2936" s="7">
        <f t="shared" si="7"/>
        <v>-0.004801101263</v>
      </c>
      <c r="M2936" s="50" t="b">
        <f t="shared" si="8"/>
        <v>0</v>
      </c>
      <c r="N2936" s="50" t="b">
        <f t="shared" si="9"/>
        <v>0</v>
      </c>
      <c r="O2936" s="50">
        <f t="shared" si="10"/>
        <v>1</v>
      </c>
      <c r="P2936" s="4">
        <f t="shared" si="41"/>
        <v>100200</v>
      </c>
      <c r="Q2936" s="21">
        <f t="shared" si="31"/>
        <v>1</v>
      </c>
      <c r="V2936" s="52"/>
      <c r="W2936" s="53" t="str">
        <f t="shared" si="33"/>
        <v/>
      </c>
      <c r="AE2936" s="16"/>
      <c r="AF2936" s="17" t="str">
        <f t="shared" si="30"/>
        <v>#VALUE!</v>
      </c>
      <c r="AG2936" s="17" t="str">
        <f t="shared" si="22"/>
        <v>#N/A</v>
      </c>
      <c r="AH2936" s="17" t="str">
        <f t="shared" si="23"/>
        <v>#N/A</v>
      </c>
      <c r="AI2936" s="34">
        <f t="shared" si="24"/>
        <v>1</v>
      </c>
      <c r="AJ2936" s="18">
        <f t="shared" si="25"/>
        <v>6381.036</v>
      </c>
      <c r="AK2936" s="18">
        <f t="shared" si="26"/>
        <v>6203.785</v>
      </c>
      <c r="AL2936" s="18">
        <f t="shared" si="27"/>
        <v>6026.534</v>
      </c>
    </row>
    <row r="2937" ht="12.75" customHeight="1">
      <c r="A2937" s="1">
        <v>41103.0</v>
      </c>
      <c r="B2937" s="2">
        <v>629.93</v>
      </c>
      <c r="C2937" s="3">
        <v>7104.27</v>
      </c>
      <c r="D2937" s="2">
        <v>7071.0</v>
      </c>
      <c r="E2937" s="4"/>
      <c r="F2937" s="5">
        <f t="shared" si="1"/>
        <v>659.098</v>
      </c>
      <c r="G2937" s="6">
        <f t="shared" si="2"/>
        <v>0.9745356008</v>
      </c>
      <c r="H2937" s="6">
        <f t="shared" si="3"/>
        <v>1.064739165</v>
      </c>
      <c r="I2937" s="5" t="b">
        <f t="shared" si="4"/>
        <v>1</v>
      </c>
      <c r="J2937" s="48">
        <f t="shared" si="5"/>
        <v>0</v>
      </c>
      <c r="K2937" s="4">
        <f t="shared" si="6"/>
        <v>-5</v>
      </c>
      <c r="L2937" s="7">
        <f t="shared" si="7"/>
        <v>-0.004683099038</v>
      </c>
      <c r="M2937" s="50" t="b">
        <f t="shared" si="8"/>
        <v>0</v>
      </c>
      <c r="N2937" s="50" t="b">
        <f t="shared" si="9"/>
        <v>0</v>
      </c>
      <c r="O2937" s="50">
        <f t="shared" si="10"/>
        <v>1</v>
      </c>
      <c r="P2937" s="4">
        <f t="shared" si="41"/>
        <v>100950</v>
      </c>
      <c r="Q2937" s="21">
        <f t="shared" si="31"/>
        <v>1</v>
      </c>
      <c r="V2937" s="52"/>
      <c r="W2937" s="53" t="str">
        <f t="shared" si="33"/>
        <v/>
      </c>
      <c r="AE2937" s="16"/>
      <c r="AF2937" s="17" t="str">
        <f t="shared" si="30"/>
        <v>#VALUE!</v>
      </c>
      <c r="AG2937" s="17" t="str">
        <f t="shared" si="22"/>
        <v>#N/A</v>
      </c>
      <c r="AH2937" s="17" t="str">
        <f t="shared" si="23"/>
        <v>#N/A</v>
      </c>
      <c r="AI2937" s="34">
        <f t="shared" si="24"/>
        <v>1</v>
      </c>
      <c r="AJ2937" s="18">
        <f t="shared" si="25"/>
        <v>6393.843</v>
      </c>
      <c r="AK2937" s="18">
        <f t="shared" si="26"/>
        <v>6216.23625</v>
      </c>
      <c r="AL2937" s="18">
        <f t="shared" si="27"/>
        <v>6038.6295</v>
      </c>
    </row>
    <row r="2938" ht="12.75" customHeight="1">
      <c r="A2938" s="1">
        <v>41102.0</v>
      </c>
      <c r="B2938" s="2">
        <v>706.25</v>
      </c>
      <c r="C2938" s="3">
        <v>7130.93</v>
      </c>
      <c r="D2938" s="2">
        <v>7076.0</v>
      </c>
      <c r="E2938" s="4"/>
      <c r="F2938" s="5">
        <f t="shared" si="1"/>
        <v>678.412</v>
      </c>
      <c r="G2938" s="6">
        <f t="shared" si="2"/>
        <v>0.9770346868</v>
      </c>
      <c r="H2938" s="6">
        <f t="shared" si="3"/>
        <v>1.06179241</v>
      </c>
      <c r="I2938" s="5" t="b">
        <f t="shared" si="4"/>
        <v>1</v>
      </c>
      <c r="J2938" s="48">
        <f t="shared" si="5"/>
        <v>0</v>
      </c>
      <c r="K2938" s="4">
        <f t="shared" si="6"/>
        <v>-110</v>
      </c>
      <c r="L2938" s="7">
        <f t="shared" si="7"/>
        <v>-0.007703062574</v>
      </c>
      <c r="M2938" s="50" t="b">
        <f t="shared" si="8"/>
        <v>0</v>
      </c>
      <c r="N2938" s="50" t="b">
        <f t="shared" si="9"/>
        <v>0</v>
      </c>
      <c r="O2938" s="50">
        <f t="shared" si="10"/>
        <v>1</v>
      </c>
      <c r="P2938" s="4">
        <f t="shared" si="41"/>
        <v>101200</v>
      </c>
      <c r="Q2938" s="21">
        <f t="shared" si="31"/>
        <v>1</v>
      </c>
      <c r="V2938" s="52"/>
      <c r="W2938" s="53" t="str">
        <f t="shared" si="33"/>
        <v/>
      </c>
      <c r="AE2938" s="16"/>
      <c r="AF2938" s="17" t="str">
        <f t="shared" si="30"/>
        <v>#VALUE!</v>
      </c>
      <c r="AG2938" s="17" t="str">
        <f t="shared" si="22"/>
        <v>#N/A</v>
      </c>
      <c r="AH2938" s="17" t="str">
        <f t="shared" si="23"/>
        <v>#N/A</v>
      </c>
      <c r="AI2938" s="34">
        <f t="shared" si="24"/>
        <v>1</v>
      </c>
      <c r="AJ2938" s="18">
        <f t="shared" si="25"/>
        <v>6417.837</v>
      </c>
      <c r="AK2938" s="18">
        <f t="shared" si="26"/>
        <v>6239.56375</v>
      </c>
      <c r="AL2938" s="18">
        <f t="shared" si="27"/>
        <v>6061.2905</v>
      </c>
    </row>
    <row r="2939" ht="12.75" customHeight="1">
      <c r="A2939" s="1">
        <v>41101.0</v>
      </c>
      <c r="B2939" s="2">
        <v>634.15</v>
      </c>
      <c r="C2939" s="3">
        <v>7257.91</v>
      </c>
      <c r="D2939" s="2">
        <v>7186.0</v>
      </c>
      <c r="E2939" s="4"/>
      <c r="F2939" s="5">
        <f t="shared" si="1"/>
        <v>676.102</v>
      </c>
      <c r="G2939" s="6">
        <f t="shared" si="2"/>
        <v>0.9933573026</v>
      </c>
      <c r="H2939" s="6">
        <f t="shared" si="3"/>
        <v>1.059646851</v>
      </c>
      <c r="I2939" s="5" t="b">
        <f t="shared" si="4"/>
        <v>1</v>
      </c>
      <c r="J2939" s="48">
        <f t="shared" si="5"/>
        <v>0</v>
      </c>
      <c r="K2939" s="4">
        <f t="shared" si="6"/>
        <v>7</v>
      </c>
      <c r="L2939" s="7">
        <f t="shared" si="7"/>
        <v>-0.009907810926</v>
      </c>
      <c r="M2939" s="50" t="b">
        <f t="shared" si="8"/>
        <v>0</v>
      </c>
      <c r="N2939" s="50" t="b">
        <f t="shared" si="9"/>
        <v>0</v>
      </c>
      <c r="O2939" s="50">
        <f t="shared" si="10"/>
        <v>1</v>
      </c>
      <c r="P2939" s="4">
        <f t="shared" si="41"/>
        <v>106700</v>
      </c>
      <c r="Q2939" s="21">
        <f t="shared" si="31"/>
        <v>1</v>
      </c>
      <c r="V2939" s="52"/>
      <c r="W2939" s="53" t="str">
        <f t="shared" si="33"/>
        <v/>
      </c>
      <c r="AE2939" s="16"/>
      <c r="AF2939" s="17" t="str">
        <f t="shared" si="30"/>
        <v>#VALUE!</v>
      </c>
      <c r="AG2939" s="17" t="str">
        <f t="shared" si="22"/>
        <v>#N/A</v>
      </c>
      <c r="AH2939" s="17" t="str">
        <f t="shared" si="23"/>
        <v>#N/A</v>
      </c>
      <c r="AI2939" s="34">
        <f t="shared" si="24"/>
        <v>1</v>
      </c>
      <c r="AJ2939" s="18">
        <f t="shared" si="25"/>
        <v>6532.119</v>
      </c>
      <c r="AK2939" s="18">
        <f t="shared" si="26"/>
        <v>6350.67125</v>
      </c>
      <c r="AL2939" s="18">
        <f t="shared" si="27"/>
        <v>6169.2235</v>
      </c>
    </row>
    <row r="2940" ht="12.75" customHeight="1">
      <c r="A2940" s="1">
        <v>41100.0</v>
      </c>
      <c r="B2940" s="2">
        <v>741.41</v>
      </c>
      <c r="C2940" s="3">
        <v>7251.35</v>
      </c>
      <c r="D2940" s="2">
        <v>7179.0</v>
      </c>
      <c r="E2940" s="4"/>
      <c r="F2940" s="5">
        <f t="shared" si="1"/>
        <v>716.014</v>
      </c>
      <c r="G2940" s="6">
        <f t="shared" si="2"/>
        <v>0.9917175545</v>
      </c>
      <c r="H2940" s="6">
        <f t="shared" si="3"/>
        <v>1.185087157</v>
      </c>
      <c r="I2940" s="5" t="b">
        <f t="shared" si="4"/>
        <v>1</v>
      </c>
      <c r="J2940" s="48">
        <f t="shared" si="5"/>
        <v>0</v>
      </c>
      <c r="K2940" s="4">
        <f t="shared" si="6"/>
        <v>-57</v>
      </c>
      <c r="L2940" s="7">
        <f t="shared" si="7"/>
        <v>-0.009977452474</v>
      </c>
      <c r="M2940" s="50" t="b">
        <f t="shared" si="8"/>
        <v>0</v>
      </c>
      <c r="N2940" s="50" t="b">
        <f t="shared" si="9"/>
        <v>0</v>
      </c>
      <c r="O2940" s="50">
        <f t="shared" si="10"/>
        <v>1</v>
      </c>
      <c r="P2940" s="4">
        <f t="shared" si="41"/>
        <v>106350</v>
      </c>
      <c r="Q2940" s="21">
        <f t="shared" si="31"/>
        <v>1</v>
      </c>
      <c r="V2940" s="52"/>
      <c r="W2940" s="53" t="str">
        <f t="shared" si="33"/>
        <v/>
      </c>
      <c r="AE2940" s="16"/>
      <c r="AF2940" s="17" t="str">
        <f t="shared" si="30"/>
        <v>#VALUE!</v>
      </c>
      <c r="AG2940" s="17" t="str">
        <f t="shared" si="22"/>
        <v>#N/A</v>
      </c>
      <c r="AH2940" s="17" t="str">
        <f t="shared" si="23"/>
        <v>#N/A</v>
      </c>
      <c r="AI2940" s="34">
        <f t="shared" si="24"/>
        <v>1</v>
      </c>
      <c r="AJ2940" s="18">
        <f t="shared" si="25"/>
        <v>6526.215</v>
      </c>
      <c r="AK2940" s="18">
        <f t="shared" si="26"/>
        <v>6344.93125</v>
      </c>
      <c r="AL2940" s="18">
        <f t="shared" si="27"/>
        <v>6163.6475</v>
      </c>
    </row>
    <row r="2941" ht="12.75" customHeight="1">
      <c r="A2941" s="1">
        <v>41099.0</v>
      </c>
      <c r="B2941" s="2">
        <v>583.75</v>
      </c>
      <c r="C2941" s="3">
        <v>7309.96</v>
      </c>
      <c r="D2941" s="2">
        <v>7236.0</v>
      </c>
      <c r="E2941" s="4"/>
      <c r="F2941" s="5">
        <f t="shared" si="1"/>
        <v>721.854</v>
      </c>
      <c r="G2941" s="6">
        <f t="shared" si="2"/>
        <v>0.9986440134</v>
      </c>
      <c r="H2941" s="6">
        <f t="shared" si="3"/>
        <v>1.189635725</v>
      </c>
      <c r="I2941" s="5" t="b">
        <f t="shared" si="4"/>
        <v>0</v>
      </c>
      <c r="J2941" s="48">
        <f t="shared" si="5"/>
        <v>0</v>
      </c>
      <c r="K2941" s="4">
        <f t="shared" si="6"/>
        <v>-37</v>
      </c>
      <c r="L2941" s="7">
        <f t="shared" si="7"/>
        <v>-0.01011770242</v>
      </c>
      <c r="M2941" s="50" t="b">
        <f t="shared" si="8"/>
        <v>0</v>
      </c>
      <c r="N2941" s="50" t="b">
        <f t="shared" si="9"/>
        <v>0</v>
      </c>
      <c r="O2941" s="50">
        <f t="shared" si="10"/>
        <v>1</v>
      </c>
      <c r="P2941" s="4">
        <f t="shared" si="41"/>
        <v>109200</v>
      </c>
      <c r="Q2941" s="21">
        <f t="shared" si="31"/>
        <v>1</v>
      </c>
      <c r="V2941" s="52"/>
      <c r="W2941" s="53" t="str">
        <f t="shared" si="33"/>
        <v/>
      </c>
      <c r="AE2941" s="16"/>
      <c r="AF2941" s="17" t="str">
        <f t="shared" si="30"/>
        <v>#VALUE!</v>
      </c>
      <c r="AG2941" s="17" t="str">
        <f t="shared" si="22"/>
        <v>#N/A</v>
      </c>
      <c r="AH2941" s="17" t="str">
        <f t="shared" si="23"/>
        <v>#N/A</v>
      </c>
      <c r="AI2941" s="34">
        <f t="shared" si="24"/>
        <v>1</v>
      </c>
      <c r="AJ2941" s="18">
        <f t="shared" si="25"/>
        <v>6578.964</v>
      </c>
      <c r="AK2941" s="18">
        <f t="shared" si="26"/>
        <v>6396.215</v>
      </c>
      <c r="AL2941" s="18">
        <f t="shared" si="27"/>
        <v>6213.466</v>
      </c>
    </row>
    <row r="2942" ht="12.75" customHeight="1">
      <c r="A2942" s="1">
        <v>41096.0</v>
      </c>
      <c r="B2942" s="2">
        <v>726.5</v>
      </c>
      <c r="C2942" s="3">
        <v>7368.59</v>
      </c>
      <c r="D2942" s="2">
        <v>7273.0</v>
      </c>
      <c r="E2942" s="4"/>
      <c r="F2942" s="5">
        <f t="shared" si="1"/>
        <v>741.338</v>
      </c>
      <c r="G2942" s="6">
        <f t="shared" si="2"/>
        <v>1.005558582</v>
      </c>
      <c r="H2942" s="6">
        <f t="shared" si="3"/>
        <v>1.181662552</v>
      </c>
      <c r="I2942" s="5" t="b">
        <f t="shared" si="4"/>
        <v>0</v>
      </c>
      <c r="J2942" s="48">
        <f t="shared" si="5"/>
        <v>0</v>
      </c>
      <c r="K2942" s="4">
        <f t="shared" si="6"/>
        <v>-25</v>
      </c>
      <c r="L2942" s="7">
        <f t="shared" si="7"/>
        <v>-0.01297263113</v>
      </c>
      <c r="M2942" s="50" t="b">
        <f t="shared" si="8"/>
        <v>0</v>
      </c>
      <c r="N2942" s="50" t="b">
        <f t="shared" si="9"/>
        <v>0</v>
      </c>
      <c r="O2942" s="50">
        <f t="shared" si="10"/>
        <v>1</v>
      </c>
      <c r="P2942" s="4">
        <f t="shared" si="41"/>
        <v>111050</v>
      </c>
      <c r="Q2942" s="21">
        <f t="shared" si="31"/>
        <v>1</v>
      </c>
      <c r="V2942" s="52"/>
      <c r="W2942" s="53" t="str">
        <f t="shared" si="33"/>
        <v/>
      </c>
      <c r="AE2942" s="16"/>
      <c r="AF2942" s="17" t="str">
        <f t="shared" si="30"/>
        <v>#VALUE!</v>
      </c>
      <c r="AG2942" s="17" t="str">
        <f t="shared" si="22"/>
        <v>#N/A</v>
      </c>
      <c r="AH2942" s="17" t="str">
        <f t="shared" si="23"/>
        <v>#N/A</v>
      </c>
      <c r="AI2942" s="34">
        <f t="shared" si="24"/>
        <v>1</v>
      </c>
      <c r="AJ2942" s="18">
        <f t="shared" si="25"/>
        <v>6631.731</v>
      </c>
      <c r="AK2942" s="18">
        <f t="shared" si="26"/>
        <v>6447.51625</v>
      </c>
      <c r="AL2942" s="18">
        <f t="shared" si="27"/>
        <v>6263.3015</v>
      </c>
    </row>
    <row r="2943" ht="12.75" customHeight="1">
      <c r="A2943" s="1">
        <v>41095.0</v>
      </c>
      <c r="B2943" s="2">
        <v>694.7</v>
      </c>
      <c r="C2943" s="3">
        <v>7387.78</v>
      </c>
      <c r="D2943" s="2">
        <v>7298.0</v>
      </c>
      <c r="E2943" s="4"/>
      <c r="F2943" s="5">
        <f t="shared" si="1"/>
        <v>726.972</v>
      </c>
      <c r="G2943" s="6">
        <f t="shared" si="2"/>
        <v>1.007502902</v>
      </c>
      <c r="H2943" s="6">
        <f t="shared" si="3"/>
        <v>1.18123395</v>
      </c>
      <c r="I2943" s="5" t="b">
        <f t="shared" si="4"/>
        <v>0</v>
      </c>
      <c r="J2943" s="48">
        <f t="shared" si="5"/>
        <v>0</v>
      </c>
      <c r="K2943" s="4">
        <f t="shared" si="6"/>
        <v>8</v>
      </c>
      <c r="L2943" s="7">
        <f t="shared" si="7"/>
        <v>-0.01215250048</v>
      </c>
      <c r="M2943" s="50" t="b">
        <f t="shared" si="8"/>
        <v>0</v>
      </c>
      <c r="N2943" s="50" t="b">
        <f t="shared" si="9"/>
        <v>0</v>
      </c>
      <c r="O2943" s="50">
        <f t="shared" si="10"/>
        <v>1</v>
      </c>
      <c r="P2943" s="4">
        <f t="shared" si="41"/>
        <v>112300</v>
      </c>
      <c r="Q2943" s="21">
        <f t="shared" si="31"/>
        <v>1</v>
      </c>
      <c r="V2943" s="52"/>
      <c r="W2943" s="53" t="str">
        <f t="shared" si="33"/>
        <v/>
      </c>
      <c r="AE2943" s="16"/>
      <c r="AF2943" s="17" t="str">
        <f t="shared" si="30"/>
        <v>#VALUE!</v>
      </c>
      <c r="AG2943" s="17" t="str">
        <f t="shared" si="22"/>
        <v>#N/A</v>
      </c>
      <c r="AH2943" s="17" t="str">
        <f t="shared" si="23"/>
        <v>#N/A</v>
      </c>
      <c r="AI2943" s="34">
        <f t="shared" si="24"/>
        <v>1</v>
      </c>
      <c r="AJ2943" s="18">
        <f t="shared" si="25"/>
        <v>6649.002</v>
      </c>
      <c r="AK2943" s="18">
        <f t="shared" si="26"/>
        <v>6464.3075</v>
      </c>
      <c r="AL2943" s="18">
        <f t="shared" si="27"/>
        <v>6279.613</v>
      </c>
    </row>
    <row r="2944" ht="12.75" customHeight="1">
      <c r="A2944" s="1">
        <v>41094.0</v>
      </c>
      <c r="B2944" s="2">
        <v>833.71</v>
      </c>
      <c r="C2944" s="3">
        <v>7422.59</v>
      </c>
      <c r="D2944" s="2">
        <v>7290.0</v>
      </c>
      <c r="E2944" s="4"/>
      <c r="F2944" s="5">
        <f t="shared" si="1"/>
        <v>709.442</v>
      </c>
      <c r="G2944" s="6">
        <f t="shared" si="2"/>
        <v>1.011631819</v>
      </c>
      <c r="H2944" s="6">
        <f t="shared" si="3"/>
        <v>1.181954604</v>
      </c>
      <c r="I2944" s="5" t="b">
        <f t="shared" si="4"/>
        <v>0</v>
      </c>
      <c r="J2944" s="48">
        <f t="shared" si="5"/>
        <v>0</v>
      </c>
      <c r="K2944" s="4">
        <f t="shared" si="6"/>
        <v>62</v>
      </c>
      <c r="L2944" s="7">
        <f t="shared" si="7"/>
        <v>-0.01786303703</v>
      </c>
      <c r="M2944" s="50" t="b">
        <f t="shared" si="8"/>
        <v>0</v>
      </c>
      <c r="N2944" s="50" t="b">
        <f t="shared" si="9"/>
        <v>0</v>
      </c>
      <c r="O2944" s="50">
        <f t="shared" si="10"/>
        <v>1</v>
      </c>
      <c r="P2944" s="4">
        <f t="shared" si="41"/>
        <v>111900</v>
      </c>
      <c r="Q2944" s="21">
        <f t="shared" si="31"/>
        <v>1</v>
      </c>
      <c r="V2944" s="52"/>
      <c r="W2944" s="53" t="str">
        <f t="shared" si="33"/>
        <v/>
      </c>
      <c r="AE2944" s="16"/>
      <c r="AF2944" s="17" t="str">
        <f t="shared" si="30"/>
        <v>#VALUE!</v>
      </c>
      <c r="AG2944" s="17" t="str">
        <f t="shared" si="22"/>
        <v>#N/A</v>
      </c>
      <c r="AH2944" s="17" t="str">
        <f t="shared" si="23"/>
        <v>#N/A</v>
      </c>
      <c r="AI2944" s="34">
        <f t="shared" si="24"/>
        <v>1</v>
      </c>
      <c r="AJ2944" s="18">
        <f t="shared" si="25"/>
        <v>6680.331</v>
      </c>
      <c r="AK2944" s="18">
        <f t="shared" si="26"/>
        <v>6494.76625</v>
      </c>
      <c r="AL2944" s="18">
        <f t="shared" si="27"/>
        <v>6309.2015</v>
      </c>
    </row>
    <row r="2945" ht="12.75" customHeight="1">
      <c r="A2945" s="1">
        <v>41093.0</v>
      </c>
      <c r="B2945" s="2">
        <v>770.61</v>
      </c>
      <c r="C2945" s="3">
        <v>7418.36</v>
      </c>
      <c r="D2945" s="2">
        <v>7228.0</v>
      </c>
      <c r="E2945" s="4"/>
      <c r="F2945" s="5">
        <f t="shared" si="1"/>
        <v>651.488</v>
      </c>
      <c r="G2945" s="6">
        <f t="shared" si="2"/>
        <v>1.010554685</v>
      </c>
      <c r="H2945" s="6">
        <f t="shared" si="3"/>
        <v>1.096532294</v>
      </c>
      <c r="I2945" s="5" t="b">
        <f t="shared" si="4"/>
        <v>0</v>
      </c>
      <c r="J2945" s="48">
        <f t="shared" si="5"/>
        <v>0</v>
      </c>
      <c r="K2945" s="4">
        <f t="shared" si="6"/>
        <v>93</v>
      </c>
      <c r="L2945" s="7">
        <f t="shared" si="7"/>
        <v>-0.02566065815</v>
      </c>
      <c r="M2945" s="50" t="b">
        <f t="shared" si="8"/>
        <v>0</v>
      </c>
      <c r="N2945" s="50" t="b">
        <f t="shared" si="9"/>
        <v>0</v>
      </c>
      <c r="O2945" s="50">
        <f t="shared" si="10"/>
        <v>1</v>
      </c>
      <c r="P2945" s="4">
        <f t="shared" si="41"/>
        <v>108800</v>
      </c>
      <c r="Q2945" s="21">
        <f t="shared" si="31"/>
        <v>1</v>
      </c>
      <c r="V2945" s="52"/>
      <c r="W2945" s="53" t="str">
        <f t="shared" si="33"/>
        <v/>
      </c>
      <c r="AE2945" s="16"/>
      <c r="AF2945" s="17" t="str">
        <f t="shared" si="30"/>
        <v>#VALUE!</v>
      </c>
      <c r="AG2945" s="17" t="str">
        <f t="shared" si="22"/>
        <v>#N/A</v>
      </c>
      <c r="AH2945" s="17" t="str">
        <f t="shared" si="23"/>
        <v>#N/A</v>
      </c>
      <c r="AI2945" s="34">
        <f t="shared" si="24"/>
        <v>1</v>
      </c>
      <c r="AJ2945" s="18">
        <f t="shared" si="25"/>
        <v>6676.524</v>
      </c>
      <c r="AK2945" s="18">
        <f t="shared" si="26"/>
        <v>6491.065</v>
      </c>
      <c r="AL2945" s="18">
        <f t="shared" si="27"/>
        <v>6305.606</v>
      </c>
    </row>
    <row r="2946" ht="12.75" customHeight="1">
      <c r="A2946" s="1">
        <v>41092.0</v>
      </c>
      <c r="B2946" s="2">
        <v>681.17</v>
      </c>
      <c r="C2946" s="3">
        <v>7345.16</v>
      </c>
      <c r="D2946" s="2">
        <v>7135.0</v>
      </c>
      <c r="E2946" s="4"/>
      <c r="F2946" s="5">
        <f t="shared" si="1"/>
        <v>622.708</v>
      </c>
      <c r="G2946" s="6">
        <f t="shared" si="2"/>
        <v>1.000168688</v>
      </c>
      <c r="H2946" s="6">
        <f t="shared" si="3"/>
        <v>0.9732434375</v>
      </c>
      <c r="I2946" s="5" t="b">
        <f t="shared" si="4"/>
        <v>0</v>
      </c>
      <c r="J2946" s="48">
        <f t="shared" si="5"/>
        <v>0</v>
      </c>
      <c r="K2946" s="4">
        <f t="shared" si="6"/>
        <v>21</v>
      </c>
      <c r="L2946" s="7">
        <f t="shared" si="7"/>
        <v>-0.0286120384</v>
      </c>
      <c r="M2946" s="50" t="b">
        <f t="shared" si="8"/>
        <v>0</v>
      </c>
      <c r="N2946" s="50" t="b">
        <f t="shared" si="9"/>
        <v>0</v>
      </c>
      <c r="O2946" s="50">
        <f t="shared" si="10"/>
        <v>1</v>
      </c>
      <c r="P2946" s="4">
        <f t="shared" si="41"/>
        <v>104150</v>
      </c>
      <c r="Q2946" s="21">
        <f t="shared" si="31"/>
        <v>1</v>
      </c>
      <c r="V2946" s="52"/>
      <c r="W2946" s="53" t="str">
        <f t="shared" si="33"/>
        <v/>
      </c>
      <c r="AE2946" s="16"/>
      <c r="AF2946" s="17" t="str">
        <f t="shared" si="30"/>
        <v>#VALUE!</v>
      </c>
      <c r="AG2946" s="17" t="str">
        <f t="shared" si="22"/>
        <v>#N/A</v>
      </c>
      <c r="AH2946" s="17" t="str">
        <f t="shared" si="23"/>
        <v>#N/A</v>
      </c>
      <c r="AI2946" s="34">
        <f t="shared" si="24"/>
        <v>1</v>
      </c>
      <c r="AJ2946" s="18">
        <f t="shared" si="25"/>
        <v>6610.644</v>
      </c>
      <c r="AK2946" s="18">
        <f t="shared" si="26"/>
        <v>6427.015</v>
      </c>
      <c r="AL2946" s="18">
        <f t="shared" si="27"/>
        <v>6243.386</v>
      </c>
    </row>
    <row r="2947" ht="12.75" customHeight="1">
      <c r="A2947" s="1">
        <v>41089.0</v>
      </c>
      <c r="B2947" s="2">
        <v>654.67</v>
      </c>
      <c r="C2947" s="3">
        <v>7296.28</v>
      </c>
      <c r="D2947" s="2">
        <v>7114.0</v>
      </c>
      <c r="E2947" s="4"/>
      <c r="F2947" s="5">
        <f t="shared" si="1"/>
        <v>598.168</v>
      </c>
      <c r="G2947" s="6">
        <f t="shared" si="2"/>
        <v>0.9926993277</v>
      </c>
      <c r="H2947" s="6">
        <f t="shared" si="3"/>
        <v>0.9332931633</v>
      </c>
      <c r="I2947" s="5" t="b">
        <f t="shared" si="4"/>
        <v>0</v>
      </c>
      <c r="J2947" s="48">
        <f t="shared" si="5"/>
        <v>0</v>
      </c>
      <c r="K2947" s="4">
        <f t="shared" si="6"/>
        <v>115</v>
      </c>
      <c r="L2947" s="7">
        <f t="shared" si="7"/>
        <v>-0.02498259387</v>
      </c>
      <c r="M2947" s="50" t="b">
        <f t="shared" si="8"/>
        <v>0</v>
      </c>
      <c r="N2947" s="50" t="b">
        <f t="shared" si="9"/>
        <v>0</v>
      </c>
      <c r="O2947" s="50">
        <f t="shared" si="10"/>
        <v>1</v>
      </c>
      <c r="P2947" s="4">
        <f t="shared" si="41"/>
        <v>103100</v>
      </c>
      <c r="Q2947" s="21">
        <f t="shared" si="31"/>
        <v>1</v>
      </c>
      <c r="V2947" s="52"/>
      <c r="W2947" s="53" t="str">
        <f t="shared" si="33"/>
        <v/>
      </c>
      <c r="AE2947" s="16"/>
      <c r="AF2947" s="17" t="str">
        <f t="shared" si="30"/>
        <v>#VALUE!</v>
      </c>
      <c r="AG2947" s="17" t="str">
        <f t="shared" si="22"/>
        <v>#N/A</v>
      </c>
      <c r="AH2947" s="17" t="str">
        <f t="shared" si="23"/>
        <v>#N/A</v>
      </c>
      <c r="AI2947" s="34">
        <f t="shared" si="24"/>
        <v>1</v>
      </c>
      <c r="AJ2947" s="18">
        <f t="shared" si="25"/>
        <v>6566.652</v>
      </c>
      <c r="AK2947" s="18">
        <f t="shared" si="26"/>
        <v>6384.245</v>
      </c>
      <c r="AL2947" s="18">
        <f t="shared" si="27"/>
        <v>6201.838</v>
      </c>
    </row>
    <row r="2948" ht="12.75" customHeight="1">
      <c r="A2948" s="1">
        <v>41088.0</v>
      </c>
      <c r="B2948" s="2">
        <v>607.05</v>
      </c>
      <c r="C2948" s="3">
        <v>7169.61</v>
      </c>
      <c r="D2948" s="2">
        <v>6999.0</v>
      </c>
      <c r="E2948" s="4"/>
      <c r="F2948" s="5">
        <f t="shared" si="1"/>
        <v>579.574</v>
      </c>
      <c r="G2948" s="6">
        <f t="shared" si="2"/>
        <v>0.9747058679</v>
      </c>
      <c r="H2948" s="6">
        <f t="shared" si="3"/>
        <v>0.8870169512</v>
      </c>
      <c r="I2948" s="5" t="b">
        <f t="shared" si="4"/>
        <v>1</v>
      </c>
      <c r="J2948" s="48">
        <f t="shared" si="5"/>
        <v>0</v>
      </c>
      <c r="K2948" s="4">
        <f t="shared" si="6"/>
        <v>13</v>
      </c>
      <c r="L2948" s="7">
        <f t="shared" si="7"/>
        <v>-0.02379627344</v>
      </c>
      <c r="M2948" s="50" t="b">
        <f t="shared" si="8"/>
        <v>0</v>
      </c>
      <c r="N2948" s="50" t="b">
        <f t="shared" si="9"/>
        <v>0</v>
      </c>
      <c r="O2948" s="50">
        <f t="shared" si="10"/>
        <v>1</v>
      </c>
      <c r="P2948" s="4">
        <f t="shared" si="41"/>
        <v>97350</v>
      </c>
      <c r="Q2948" s="21">
        <f t="shared" si="31"/>
        <v>1</v>
      </c>
      <c r="V2948" s="52"/>
      <c r="W2948" s="53" t="str">
        <f t="shared" si="33"/>
        <v/>
      </c>
      <c r="AE2948" s="16"/>
      <c r="AF2948" s="17" t="str">
        <f t="shared" si="30"/>
        <v>#VALUE!</v>
      </c>
      <c r="AG2948" s="17" t="str">
        <f t="shared" si="22"/>
        <v>#N/A</v>
      </c>
      <c r="AH2948" s="17" t="str">
        <f t="shared" si="23"/>
        <v>#N/A</v>
      </c>
      <c r="AI2948" s="34">
        <f t="shared" si="24"/>
        <v>1</v>
      </c>
      <c r="AJ2948" s="18">
        <f t="shared" si="25"/>
        <v>6452.649</v>
      </c>
      <c r="AK2948" s="18">
        <f t="shared" si="26"/>
        <v>6273.40875</v>
      </c>
      <c r="AL2948" s="18">
        <f t="shared" si="27"/>
        <v>6094.1685</v>
      </c>
    </row>
    <row r="2949" ht="12.75" customHeight="1">
      <c r="A2949" s="1">
        <v>41087.0</v>
      </c>
      <c r="B2949" s="2">
        <v>543.94</v>
      </c>
      <c r="C2949" s="3">
        <v>7183.01</v>
      </c>
      <c r="D2949" s="2">
        <v>6986.0</v>
      </c>
      <c r="E2949" s="4"/>
      <c r="F2949" s="5">
        <f t="shared" si="1"/>
        <v>577.342</v>
      </c>
      <c r="G2949" s="6">
        <f t="shared" si="2"/>
        <v>0.9752211402</v>
      </c>
      <c r="H2949" s="6">
        <f t="shared" si="3"/>
        <v>0.8775124057</v>
      </c>
      <c r="I2949" s="5" t="b">
        <f t="shared" si="4"/>
        <v>1</v>
      </c>
      <c r="J2949" s="48">
        <f t="shared" si="5"/>
        <v>0</v>
      </c>
      <c r="K2949" s="4">
        <f t="shared" si="6"/>
        <v>47</v>
      </c>
      <c r="L2949" s="7">
        <f t="shared" si="7"/>
        <v>-0.02742722062</v>
      </c>
      <c r="M2949" s="50" t="b">
        <f t="shared" si="8"/>
        <v>0</v>
      </c>
      <c r="N2949" s="50" t="b">
        <f t="shared" si="9"/>
        <v>0</v>
      </c>
      <c r="O2949" s="50">
        <f t="shared" si="10"/>
        <v>1</v>
      </c>
      <c r="P2949" s="4">
        <f t="shared" si="41"/>
        <v>96700</v>
      </c>
      <c r="Q2949" s="21">
        <f t="shared" si="31"/>
        <v>1</v>
      </c>
      <c r="V2949" s="52"/>
      <c r="W2949" s="53" t="str">
        <f t="shared" si="33"/>
        <v/>
      </c>
      <c r="AE2949" s="16"/>
      <c r="AF2949" s="17" t="str">
        <f t="shared" si="30"/>
        <v>#VALUE!</v>
      </c>
      <c r="AG2949" s="17" t="str">
        <f t="shared" si="22"/>
        <v>#N/A</v>
      </c>
      <c r="AH2949" s="17" t="str">
        <f t="shared" si="23"/>
        <v>#N/A</v>
      </c>
      <c r="AI2949" s="34">
        <f t="shared" si="24"/>
        <v>1</v>
      </c>
      <c r="AJ2949" s="18">
        <f t="shared" si="25"/>
        <v>6464.709</v>
      </c>
      <c r="AK2949" s="18">
        <f t="shared" si="26"/>
        <v>6285.13375</v>
      </c>
      <c r="AL2949" s="18">
        <f t="shared" si="27"/>
        <v>6105.5585</v>
      </c>
    </row>
    <row r="2950" ht="12.75" customHeight="1">
      <c r="A2950" s="1">
        <v>41086.0</v>
      </c>
      <c r="B2950" s="2">
        <v>626.71</v>
      </c>
      <c r="C2950" s="3">
        <v>7137.93</v>
      </c>
      <c r="D2950" s="2">
        <v>6939.0</v>
      </c>
      <c r="E2950" s="4"/>
      <c r="F2950" s="5">
        <f t="shared" si="1"/>
        <v>602.816</v>
      </c>
      <c r="G2950" s="6">
        <f t="shared" si="2"/>
        <v>0.9676121048</v>
      </c>
      <c r="H2950" s="6">
        <f t="shared" si="3"/>
        <v>0.9368815739</v>
      </c>
      <c r="I2950" s="5" t="b">
        <f t="shared" si="4"/>
        <v>1</v>
      </c>
      <c r="J2950" s="48">
        <f t="shared" si="5"/>
        <v>0</v>
      </c>
      <c r="K2950" s="4">
        <f t="shared" si="6"/>
        <v>-9</v>
      </c>
      <c r="L2950" s="7">
        <f t="shared" si="7"/>
        <v>-0.02786942433</v>
      </c>
      <c r="M2950" s="50" t="b">
        <f t="shared" si="8"/>
        <v>0</v>
      </c>
      <c r="N2950" s="50" t="b">
        <f t="shared" si="9"/>
        <v>0</v>
      </c>
      <c r="O2950" s="50">
        <f t="shared" si="10"/>
        <v>1</v>
      </c>
      <c r="P2950" s="4">
        <f t="shared" si="41"/>
        <v>94350</v>
      </c>
      <c r="Q2950" s="21">
        <f t="shared" si="31"/>
        <v>1</v>
      </c>
      <c r="V2950" s="52"/>
      <c r="W2950" s="53" t="str">
        <f t="shared" si="33"/>
        <v/>
      </c>
      <c r="AE2950" s="16"/>
      <c r="AF2950" s="17" t="str">
        <f t="shared" si="30"/>
        <v>#VALUE!</v>
      </c>
      <c r="AG2950" s="17" t="str">
        <f t="shared" si="22"/>
        <v>#N/A</v>
      </c>
      <c r="AH2950" s="17" t="str">
        <f t="shared" si="23"/>
        <v>#N/A</v>
      </c>
      <c r="AI2950" s="34">
        <f t="shared" si="24"/>
        <v>1</v>
      </c>
      <c r="AJ2950" s="18">
        <f t="shared" si="25"/>
        <v>6424.137</v>
      </c>
      <c r="AK2950" s="18">
        <f t="shared" si="26"/>
        <v>6245.68875</v>
      </c>
      <c r="AL2950" s="18">
        <f t="shared" si="27"/>
        <v>6067.2405</v>
      </c>
    </row>
    <row r="2951" ht="12.75" customHeight="1">
      <c r="A2951" s="1">
        <v>41085.0</v>
      </c>
      <c r="B2951" s="2">
        <v>558.47</v>
      </c>
      <c r="C2951" s="3">
        <v>7166.38</v>
      </c>
      <c r="D2951" s="2">
        <v>6948.0</v>
      </c>
      <c r="E2951" s="4"/>
      <c r="F2951" s="5">
        <f t="shared" si="1"/>
        <v>593.634</v>
      </c>
      <c r="G2951" s="6">
        <f t="shared" si="2"/>
        <v>0.9697268267</v>
      </c>
      <c r="H2951" s="6">
        <f t="shared" si="3"/>
        <v>0.929027276</v>
      </c>
      <c r="I2951" s="5" t="b">
        <f t="shared" si="4"/>
        <v>1</v>
      </c>
      <c r="J2951" s="48">
        <f t="shared" si="5"/>
        <v>-1</v>
      </c>
      <c r="K2951" s="4">
        <f t="shared" si="6"/>
        <v>-90</v>
      </c>
      <c r="L2951" s="7">
        <f t="shared" si="7"/>
        <v>-0.03047284682</v>
      </c>
      <c r="M2951" s="50" t="b">
        <f t="shared" si="8"/>
        <v>0</v>
      </c>
      <c r="N2951" s="50" t="b">
        <f t="shared" si="9"/>
        <v>1</v>
      </c>
      <c r="O2951" s="50">
        <f t="shared" si="10"/>
        <v>-1</v>
      </c>
      <c r="P2951" s="4">
        <f t="shared" si="41"/>
        <v>93900</v>
      </c>
      <c r="Q2951" s="21">
        <f t="shared" si="31"/>
        <v>-1</v>
      </c>
      <c r="V2951" s="52"/>
      <c r="W2951" s="53" t="str">
        <f t="shared" si="33"/>
        <v/>
      </c>
      <c r="AE2951" s="16"/>
      <c r="AF2951" s="17" t="str">
        <f t="shared" si="30"/>
        <v>#VALUE!</v>
      </c>
      <c r="AG2951" s="17" t="str">
        <f t="shared" si="22"/>
        <v>#N/A</v>
      </c>
      <c r="AH2951" s="17" t="str">
        <f t="shared" si="23"/>
        <v>#N/A</v>
      </c>
      <c r="AI2951" s="34">
        <f t="shared" si="24"/>
        <v>1</v>
      </c>
      <c r="AJ2951" s="18">
        <f t="shared" si="25"/>
        <v>6449.742</v>
      </c>
      <c r="AK2951" s="18">
        <f t="shared" si="26"/>
        <v>6270.5825</v>
      </c>
      <c r="AL2951" s="18">
        <f t="shared" si="27"/>
        <v>6091.423</v>
      </c>
    </row>
    <row r="2952" ht="12.75" customHeight="1">
      <c r="A2952" s="1">
        <v>41082.0</v>
      </c>
      <c r="B2952" s="2">
        <v>561.7</v>
      </c>
      <c r="C2952" s="3">
        <v>7222.05</v>
      </c>
      <c r="D2952" s="2">
        <v>7038.0</v>
      </c>
      <c r="E2952" s="4"/>
      <c r="F2952" s="5">
        <f t="shared" si="1"/>
        <v>648.488</v>
      </c>
      <c r="G2952" s="6">
        <f t="shared" si="2"/>
        <v>0.9757057217</v>
      </c>
      <c r="H2952" s="6">
        <f t="shared" si="3"/>
        <v>1.132799269</v>
      </c>
      <c r="I2952" s="5" t="b">
        <f t="shared" si="4"/>
        <v>1</v>
      </c>
      <c r="J2952" s="48">
        <f t="shared" si="5"/>
        <v>0</v>
      </c>
      <c r="K2952" s="4">
        <f t="shared" si="6"/>
        <v>-78</v>
      </c>
      <c r="L2952" s="7">
        <f t="shared" si="7"/>
        <v>-0.02548445386</v>
      </c>
      <c r="M2952" s="50" t="b">
        <f t="shared" si="8"/>
        <v>0</v>
      </c>
      <c r="N2952" s="50" t="b">
        <f t="shared" si="9"/>
        <v>0</v>
      </c>
      <c r="O2952" s="50">
        <f t="shared" si="10"/>
        <v>1</v>
      </c>
      <c r="P2952" s="4">
        <f t="shared" si="41"/>
        <v>98400</v>
      </c>
      <c r="Q2952" s="21">
        <f t="shared" si="31"/>
        <v>1</v>
      </c>
      <c r="V2952" s="52"/>
      <c r="W2952" s="53" t="str">
        <f t="shared" si="33"/>
        <v/>
      </c>
      <c r="AE2952" s="16"/>
      <c r="AF2952" s="17" t="str">
        <f t="shared" si="30"/>
        <v>#VALUE!</v>
      </c>
      <c r="AG2952" s="17" t="str">
        <f t="shared" si="22"/>
        <v>#N/A</v>
      </c>
      <c r="AH2952" s="17" t="str">
        <f t="shared" si="23"/>
        <v>#N/A</v>
      </c>
      <c r="AI2952" s="34">
        <f t="shared" si="24"/>
        <v>1</v>
      </c>
      <c r="AJ2952" s="18">
        <f t="shared" si="25"/>
        <v>6499.845</v>
      </c>
      <c r="AK2952" s="18">
        <f t="shared" si="26"/>
        <v>6319.29375</v>
      </c>
      <c r="AL2952" s="18">
        <f t="shared" si="27"/>
        <v>6138.7425</v>
      </c>
    </row>
    <row r="2953" ht="12.75" customHeight="1">
      <c r="A2953" s="1">
        <v>41081.0</v>
      </c>
      <c r="B2953" s="2">
        <v>595.89</v>
      </c>
      <c r="C2953" s="3">
        <v>7279.05</v>
      </c>
      <c r="D2953" s="2">
        <v>7116.0</v>
      </c>
      <c r="E2953" s="4"/>
      <c r="F2953" s="5">
        <f t="shared" si="1"/>
        <v>718.66</v>
      </c>
      <c r="G2953" s="6">
        <f t="shared" si="2"/>
        <v>0.9816028606</v>
      </c>
      <c r="H2953" s="6">
        <f t="shared" si="3"/>
        <v>1.232868199</v>
      </c>
      <c r="I2953" s="5" t="b">
        <f t="shared" si="4"/>
        <v>1</v>
      </c>
      <c r="J2953" s="48">
        <f t="shared" si="5"/>
        <v>0</v>
      </c>
      <c r="K2953" s="4">
        <f t="shared" si="6"/>
        <v>-195</v>
      </c>
      <c r="L2953" s="7">
        <f t="shared" si="7"/>
        <v>-0.02239990109</v>
      </c>
      <c r="M2953" s="50" t="b">
        <f t="shared" si="8"/>
        <v>0</v>
      </c>
      <c r="N2953" s="50" t="b">
        <f t="shared" si="9"/>
        <v>0</v>
      </c>
      <c r="O2953" s="50">
        <f t="shared" si="10"/>
        <v>1</v>
      </c>
      <c r="P2953" s="4">
        <f t="shared" si="41"/>
        <v>102300</v>
      </c>
      <c r="Q2953" s="21">
        <f t="shared" si="31"/>
        <v>1</v>
      </c>
      <c r="V2953" s="52"/>
      <c r="W2953" s="53" t="str">
        <f t="shared" si="33"/>
        <v/>
      </c>
      <c r="AE2953" s="16"/>
      <c r="AF2953" s="17" t="str">
        <f t="shared" si="30"/>
        <v>#VALUE!</v>
      </c>
      <c r="AG2953" s="17" t="str">
        <f t="shared" si="22"/>
        <v>#N/A</v>
      </c>
      <c r="AH2953" s="17" t="str">
        <f t="shared" si="23"/>
        <v>#N/A</v>
      </c>
      <c r="AI2953" s="34">
        <f t="shared" si="24"/>
        <v>1</v>
      </c>
      <c r="AJ2953" s="18">
        <f t="shared" si="25"/>
        <v>6551.145</v>
      </c>
      <c r="AK2953" s="18">
        <f t="shared" si="26"/>
        <v>6369.16875</v>
      </c>
      <c r="AL2953" s="18">
        <f t="shared" si="27"/>
        <v>6187.1925</v>
      </c>
    </row>
    <row r="2954" ht="12.75" customHeight="1">
      <c r="A2954" s="1">
        <v>41080.0</v>
      </c>
      <c r="B2954" s="2">
        <v>671.31</v>
      </c>
      <c r="C2954" s="3">
        <v>7334.63</v>
      </c>
      <c r="D2954" s="2">
        <v>7311.0</v>
      </c>
      <c r="E2954" s="4"/>
      <c r="F2954" s="5">
        <f t="shared" si="1"/>
        <v>699.042</v>
      </c>
      <c r="G2954" s="6">
        <f t="shared" si="2"/>
        <v>0.987432609</v>
      </c>
      <c r="H2954" s="6">
        <f t="shared" si="3"/>
        <v>1.226766624</v>
      </c>
      <c r="I2954" s="5" t="b">
        <f t="shared" si="4"/>
        <v>1</v>
      </c>
      <c r="J2954" s="48">
        <f t="shared" si="5"/>
        <v>0</v>
      </c>
      <c r="K2954" s="4">
        <f t="shared" si="6"/>
        <v>44</v>
      </c>
      <c r="L2954" s="7">
        <f t="shared" si="7"/>
        <v>-0.003221703072</v>
      </c>
      <c r="M2954" s="50" t="b">
        <f t="shared" si="8"/>
        <v>0</v>
      </c>
      <c r="N2954" s="50" t="b">
        <f t="shared" si="9"/>
        <v>0</v>
      </c>
      <c r="O2954" s="50">
        <f t="shared" si="10"/>
        <v>1</v>
      </c>
      <c r="P2954" s="4">
        <f t="shared" si="41"/>
        <v>112050</v>
      </c>
      <c r="Q2954" s="21">
        <f t="shared" si="31"/>
        <v>1</v>
      </c>
      <c r="V2954" s="52"/>
      <c r="W2954" s="53" t="str">
        <f t="shared" si="33"/>
        <v/>
      </c>
      <c r="AE2954" s="16"/>
      <c r="AF2954" s="17" t="str">
        <f t="shared" si="30"/>
        <v>#VALUE!</v>
      </c>
      <c r="AG2954" s="17" t="str">
        <f t="shared" si="22"/>
        <v>#N/A</v>
      </c>
      <c r="AH2954" s="17" t="str">
        <f t="shared" si="23"/>
        <v>#N/A</v>
      </c>
      <c r="AI2954" s="34">
        <f t="shared" si="24"/>
        <v>1</v>
      </c>
      <c r="AJ2954" s="18">
        <f t="shared" si="25"/>
        <v>6601.167</v>
      </c>
      <c r="AK2954" s="18">
        <f t="shared" si="26"/>
        <v>6417.80125</v>
      </c>
      <c r="AL2954" s="18">
        <f t="shared" si="27"/>
        <v>6234.4355</v>
      </c>
    </row>
    <row r="2955" ht="12.75" customHeight="1">
      <c r="A2955" s="1">
        <v>41079.0</v>
      </c>
      <c r="B2955" s="2">
        <v>580.8</v>
      </c>
      <c r="C2955" s="3">
        <v>7273.13</v>
      </c>
      <c r="D2955" s="2">
        <v>7267.0</v>
      </c>
      <c r="E2955" s="4"/>
      <c r="F2955" s="5">
        <f t="shared" si="1"/>
        <v>666.576</v>
      </c>
      <c r="G2955" s="6">
        <f t="shared" si="2"/>
        <v>0.977764402</v>
      </c>
      <c r="H2955" s="6">
        <f t="shared" si="3"/>
        <v>1.221035214</v>
      </c>
      <c r="I2955" s="5" t="b">
        <f t="shared" si="4"/>
        <v>1</v>
      </c>
      <c r="J2955" s="48">
        <f t="shared" si="5"/>
        <v>0</v>
      </c>
      <c r="K2955" s="4">
        <f t="shared" si="6"/>
        <v>3</v>
      </c>
      <c r="L2955" s="7">
        <f t="shared" si="7"/>
        <v>-0.0008428283284</v>
      </c>
      <c r="M2955" s="50" t="b">
        <f t="shared" si="8"/>
        <v>0</v>
      </c>
      <c r="N2955" s="50" t="b">
        <f t="shared" si="9"/>
        <v>0</v>
      </c>
      <c r="O2955" s="50">
        <f t="shared" si="10"/>
        <v>-1</v>
      </c>
      <c r="P2955" s="4">
        <f t="shared" si="41"/>
        <v>114250</v>
      </c>
      <c r="Q2955" s="21">
        <f t="shared" si="31"/>
        <v>-1</v>
      </c>
      <c r="V2955" s="52"/>
      <c r="W2955" s="53" t="str">
        <f t="shared" si="33"/>
        <v/>
      </c>
      <c r="AE2955" s="16"/>
      <c r="AF2955" s="17" t="str">
        <f t="shared" si="30"/>
        <v>#VALUE!</v>
      </c>
      <c r="AG2955" s="17" t="str">
        <f t="shared" si="22"/>
        <v>#N/A</v>
      </c>
      <c r="AH2955" s="17" t="str">
        <f t="shared" si="23"/>
        <v>#N/A</v>
      </c>
      <c r="AI2955" s="34">
        <f t="shared" si="24"/>
        <v>1</v>
      </c>
      <c r="AJ2955" s="18">
        <f t="shared" si="25"/>
        <v>6545.817</v>
      </c>
      <c r="AK2955" s="18">
        <f t="shared" si="26"/>
        <v>6363.98875</v>
      </c>
      <c r="AL2955" s="18">
        <f t="shared" si="27"/>
        <v>6182.1605</v>
      </c>
    </row>
    <row r="2956" ht="12.75" customHeight="1">
      <c r="A2956" s="1">
        <v>41078.0</v>
      </c>
      <c r="B2956" s="2">
        <v>832.74</v>
      </c>
      <c r="C2956" s="3">
        <v>7281.5</v>
      </c>
      <c r="D2956" s="2">
        <v>7264.0</v>
      </c>
      <c r="E2956" s="4"/>
      <c r="F2956" s="5">
        <f t="shared" si="1"/>
        <v>644.676</v>
      </c>
      <c r="G2956" s="6">
        <f t="shared" si="2"/>
        <v>0.9771305294</v>
      </c>
      <c r="H2956" s="6">
        <f t="shared" si="3"/>
        <v>1.214719435</v>
      </c>
      <c r="I2956" s="5" t="b">
        <f t="shared" si="4"/>
        <v>1</v>
      </c>
      <c r="J2956" s="48">
        <f t="shared" si="5"/>
        <v>0</v>
      </c>
      <c r="K2956" s="4">
        <f t="shared" si="6"/>
        <v>106</v>
      </c>
      <c r="L2956" s="7">
        <f t="shared" si="7"/>
        <v>-0.002403350958</v>
      </c>
      <c r="M2956" s="50" t="b">
        <f t="shared" si="8"/>
        <v>0</v>
      </c>
      <c r="N2956" s="50" t="b">
        <f t="shared" si="9"/>
        <v>0</v>
      </c>
      <c r="O2956" s="50">
        <f t="shared" si="10"/>
        <v>1</v>
      </c>
      <c r="P2956" s="4">
        <f t="shared" si="41"/>
        <v>114100</v>
      </c>
      <c r="Q2956" s="21">
        <f t="shared" si="31"/>
        <v>1</v>
      </c>
      <c r="V2956" s="52"/>
      <c r="W2956" s="53" t="str">
        <f t="shared" si="33"/>
        <v/>
      </c>
      <c r="AE2956" s="16"/>
      <c r="AF2956" s="17" t="str">
        <f t="shared" si="30"/>
        <v>#VALUE!</v>
      </c>
      <c r="AG2956" s="17" t="str">
        <f t="shared" si="22"/>
        <v>#N/A</v>
      </c>
      <c r="AH2956" s="17" t="str">
        <f t="shared" si="23"/>
        <v>#N/A</v>
      </c>
      <c r="AI2956" s="34">
        <f t="shared" si="24"/>
        <v>1</v>
      </c>
      <c r="AJ2956" s="18">
        <f t="shared" si="25"/>
        <v>6553.35</v>
      </c>
      <c r="AK2956" s="18">
        <f t="shared" si="26"/>
        <v>6371.3125</v>
      </c>
      <c r="AL2956" s="18">
        <f t="shared" si="27"/>
        <v>6189.275</v>
      </c>
    </row>
    <row r="2957" ht="12.75" customHeight="1">
      <c r="A2957" s="1">
        <v>41075.0</v>
      </c>
      <c r="B2957" s="2">
        <v>912.56</v>
      </c>
      <c r="C2957" s="3">
        <v>7155.83</v>
      </c>
      <c r="D2957" s="2">
        <v>7158.0</v>
      </c>
      <c r="E2957" s="4"/>
      <c r="F2957" s="5">
        <f t="shared" si="1"/>
        <v>608.538</v>
      </c>
      <c r="G2957" s="6">
        <f t="shared" si="2"/>
        <v>0.958597478</v>
      </c>
      <c r="H2957" s="6">
        <f t="shared" si="3"/>
        <v>1.211627406</v>
      </c>
      <c r="I2957" s="5" t="b">
        <f t="shared" si="4"/>
        <v>1</v>
      </c>
      <c r="J2957" s="48">
        <f t="shared" si="5"/>
        <v>0</v>
      </c>
      <c r="K2957" s="4">
        <f t="shared" si="6"/>
        <v>91</v>
      </c>
      <c r="L2957" s="7">
        <f t="shared" si="7"/>
        <v>0.0003032492387</v>
      </c>
      <c r="M2957" s="50" t="b">
        <f t="shared" si="8"/>
        <v>0</v>
      </c>
      <c r="N2957" s="50" t="b">
        <f t="shared" si="9"/>
        <v>0</v>
      </c>
      <c r="O2957" s="50">
        <f t="shared" si="10"/>
        <v>1</v>
      </c>
      <c r="P2957" s="4">
        <f t="shared" si="41"/>
        <v>108800</v>
      </c>
      <c r="Q2957" s="21">
        <f t="shared" si="31"/>
        <v>1</v>
      </c>
      <c r="V2957" s="52"/>
      <c r="W2957" s="53" t="str">
        <f t="shared" si="33"/>
        <v/>
      </c>
      <c r="AE2957" s="16"/>
      <c r="AF2957" s="17" t="str">
        <f t="shared" si="30"/>
        <v>#VALUE!</v>
      </c>
      <c r="AG2957" s="17" t="str">
        <f t="shared" si="22"/>
        <v>#N/A</v>
      </c>
      <c r="AH2957" s="17" t="str">
        <f t="shared" si="23"/>
        <v>#N/A</v>
      </c>
      <c r="AI2957" s="34">
        <f t="shared" si="24"/>
        <v>1</v>
      </c>
      <c r="AJ2957" s="18">
        <f t="shared" si="25"/>
        <v>6440.247</v>
      </c>
      <c r="AK2957" s="18">
        <f t="shared" si="26"/>
        <v>6261.35125</v>
      </c>
      <c r="AL2957" s="18">
        <f t="shared" si="27"/>
        <v>6082.4555</v>
      </c>
    </row>
    <row r="2958" ht="12.75" customHeight="1">
      <c r="A2958" s="1">
        <v>41074.0</v>
      </c>
      <c r="B2958" s="2">
        <v>497.8</v>
      </c>
      <c r="C2958" s="3">
        <v>7075.1</v>
      </c>
      <c r="D2958" s="2">
        <v>7067.0</v>
      </c>
      <c r="E2958" s="4"/>
      <c r="F2958" s="5">
        <f t="shared" si="1"/>
        <v>527.628</v>
      </c>
      <c r="G2958" s="6">
        <f t="shared" si="2"/>
        <v>0.9460379554</v>
      </c>
      <c r="H2958" s="6">
        <f t="shared" si="3"/>
        <v>0.865679885</v>
      </c>
      <c r="I2958" s="5" t="b">
        <f t="shared" si="4"/>
        <v>1</v>
      </c>
      <c r="J2958" s="48">
        <f t="shared" si="5"/>
        <v>-1</v>
      </c>
      <c r="K2958" s="4">
        <f t="shared" si="6"/>
        <v>17</v>
      </c>
      <c r="L2958" s="7">
        <f t="shared" si="7"/>
        <v>-0.001144860143</v>
      </c>
      <c r="M2958" s="50" t="b">
        <f t="shared" si="8"/>
        <v>0</v>
      </c>
      <c r="N2958" s="50" t="b">
        <f t="shared" si="9"/>
        <v>1</v>
      </c>
      <c r="O2958" s="50">
        <f t="shared" si="10"/>
        <v>-1</v>
      </c>
      <c r="P2958" s="4">
        <f t="shared" si="41"/>
        <v>113350</v>
      </c>
      <c r="Q2958" s="21">
        <f t="shared" si="31"/>
        <v>-1</v>
      </c>
      <c r="V2958" s="52"/>
      <c r="W2958" s="53" t="str">
        <f t="shared" si="33"/>
        <v/>
      </c>
      <c r="AE2958" s="16"/>
      <c r="AF2958" s="17" t="str">
        <f t="shared" si="30"/>
        <v>#VALUE!</v>
      </c>
      <c r="AG2958" s="17" t="str">
        <f t="shared" si="22"/>
        <v>#N/A</v>
      </c>
      <c r="AH2958" s="17" t="str">
        <f t="shared" si="23"/>
        <v>#N/A</v>
      </c>
      <c r="AI2958" s="34">
        <f t="shared" si="24"/>
        <v>1</v>
      </c>
      <c r="AJ2958" s="18">
        <f t="shared" si="25"/>
        <v>6367.59</v>
      </c>
      <c r="AK2958" s="18">
        <f t="shared" si="26"/>
        <v>6190.7125</v>
      </c>
      <c r="AL2958" s="18">
        <f t="shared" si="27"/>
        <v>6013.835</v>
      </c>
    </row>
    <row r="2959" ht="12.75" customHeight="1">
      <c r="A2959" s="1">
        <v>41073.0</v>
      </c>
      <c r="B2959" s="2">
        <v>508.98</v>
      </c>
      <c r="C2959" s="3">
        <v>7088.83</v>
      </c>
      <c r="D2959" s="2">
        <v>7050.0</v>
      </c>
      <c r="E2959" s="4"/>
      <c r="F2959" s="5">
        <f t="shared" si="1"/>
        <v>557.998</v>
      </c>
      <c r="G2959" s="6">
        <f t="shared" si="2"/>
        <v>0.9459815438</v>
      </c>
      <c r="H2959" s="6">
        <f t="shared" si="3"/>
        <v>0.8595954542</v>
      </c>
      <c r="I2959" s="5" t="b">
        <f t="shared" si="4"/>
        <v>1</v>
      </c>
      <c r="J2959" s="48">
        <f t="shared" si="5"/>
        <v>-1</v>
      </c>
      <c r="K2959" s="4">
        <f t="shared" si="6"/>
        <v>31</v>
      </c>
      <c r="L2959" s="7">
        <f t="shared" si="7"/>
        <v>-0.005477631711</v>
      </c>
      <c r="M2959" s="50" t="b">
        <f t="shared" si="8"/>
        <v>0</v>
      </c>
      <c r="N2959" s="50" t="b">
        <f t="shared" si="9"/>
        <v>1</v>
      </c>
      <c r="O2959" s="50">
        <f t="shared" si="10"/>
        <v>-1</v>
      </c>
      <c r="P2959" s="4">
        <f t="shared" si="41"/>
        <v>114200</v>
      </c>
      <c r="Q2959" s="21">
        <f t="shared" si="31"/>
        <v>-1</v>
      </c>
      <c r="V2959" s="52"/>
      <c r="W2959" s="53" t="str">
        <f t="shared" si="33"/>
        <v/>
      </c>
      <c r="AE2959" s="16"/>
      <c r="AF2959" s="17" t="str">
        <f t="shared" si="30"/>
        <v>#VALUE!</v>
      </c>
      <c r="AG2959" s="17" t="str">
        <f t="shared" si="22"/>
        <v>#N/A</v>
      </c>
      <c r="AH2959" s="17" t="str">
        <f t="shared" si="23"/>
        <v>#N/A</v>
      </c>
      <c r="AI2959" s="34">
        <f t="shared" si="24"/>
        <v>1</v>
      </c>
      <c r="AJ2959" s="18">
        <f t="shared" si="25"/>
        <v>6379.947</v>
      </c>
      <c r="AK2959" s="18">
        <f t="shared" si="26"/>
        <v>6202.72625</v>
      </c>
      <c r="AL2959" s="18">
        <f t="shared" si="27"/>
        <v>6025.5055</v>
      </c>
    </row>
    <row r="2960" ht="12.75" customHeight="1">
      <c r="A2960" s="1">
        <v>41072.0</v>
      </c>
      <c r="B2960" s="2">
        <v>471.3</v>
      </c>
      <c r="C2960" s="3">
        <v>7072.08</v>
      </c>
      <c r="D2960" s="2">
        <v>7019.0</v>
      </c>
      <c r="E2960" s="4"/>
      <c r="F2960" s="5">
        <f t="shared" si="1"/>
        <v>587.596</v>
      </c>
      <c r="G2960" s="6">
        <f t="shared" si="2"/>
        <v>0.9417458272</v>
      </c>
      <c r="H2960" s="6">
        <f t="shared" si="3"/>
        <v>0.8601335428</v>
      </c>
      <c r="I2960" s="5" t="b">
        <f t="shared" si="4"/>
        <v>1</v>
      </c>
      <c r="J2960" s="48">
        <f t="shared" si="5"/>
        <v>-1</v>
      </c>
      <c r="K2960" s="4">
        <f t="shared" si="6"/>
        <v>-74</v>
      </c>
      <c r="L2960" s="7">
        <f t="shared" si="7"/>
        <v>-0.007505571204</v>
      </c>
      <c r="M2960" s="50" t="b">
        <f t="shared" si="8"/>
        <v>0</v>
      </c>
      <c r="N2960" s="50" t="b">
        <f t="shared" si="9"/>
        <v>1</v>
      </c>
      <c r="O2960" s="50">
        <f t="shared" si="10"/>
        <v>-1</v>
      </c>
      <c r="P2960" s="4">
        <f t="shared" si="41"/>
        <v>115750</v>
      </c>
      <c r="Q2960" s="21">
        <f t="shared" si="31"/>
        <v>-1</v>
      </c>
      <c r="V2960" s="52"/>
      <c r="W2960" s="53" t="str">
        <f t="shared" si="33"/>
        <v/>
      </c>
      <c r="AE2960" s="16"/>
      <c r="AF2960" s="17" t="str">
        <f t="shared" si="30"/>
        <v>#VALUE!</v>
      </c>
      <c r="AG2960" s="17" t="str">
        <f t="shared" si="22"/>
        <v>#N/A</v>
      </c>
      <c r="AH2960" s="17" t="str">
        <f t="shared" si="23"/>
        <v>#N/A</v>
      </c>
      <c r="AI2960" s="34">
        <f t="shared" si="24"/>
        <v>1</v>
      </c>
      <c r="AJ2960" s="18">
        <f t="shared" si="25"/>
        <v>6364.872</v>
      </c>
      <c r="AK2960" s="18">
        <f t="shared" si="26"/>
        <v>6188.07</v>
      </c>
      <c r="AL2960" s="18">
        <f t="shared" si="27"/>
        <v>6011.268</v>
      </c>
    </row>
    <row r="2961" ht="12.75" customHeight="1">
      <c r="A2961" s="1">
        <v>41071.0</v>
      </c>
      <c r="B2961" s="2">
        <v>652.05</v>
      </c>
      <c r="C2961" s="3">
        <v>7120.23</v>
      </c>
      <c r="D2961" s="2">
        <v>7093.0</v>
      </c>
      <c r="E2961" s="4"/>
      <c r="F2961" s="5">
        <f t="shared" si="1"/>
        <v>618.342</v>
      </c>
      <c r="G2961" s="6">
        <f t="shared" si="2"/>
        <v>0.9460939</v>
      </c>
      <c r="H2961" s="6">
        <f t="shared" si="3"/>
        <v>0.8489585891</v>
      </c>
      <c r="I2961" s="5" t="b">
        <f t="shared" si="4"/>
        <v>1</v>
      </c>
      <c r="J2961" s="48">
        <f t="shared" si="5"/>
        <v>-1</v>
      </c>
      <c r="K2961" s="4">
        <f t="shared" si="6"/>
        <v>140</v>
      </c>
      <c r="L2961" s="7">
        <f t="shared" si="7"/>
        <v>-0.003824314664</v>
      </c>
      <c r="M2961" s="50" t="b">
        <f t="shared" si="8"/>
        <v>0</v>
      </c>
      <c r="N2961" s="50" t="b">
        <f t="shared" si="9"/>
        <v>1</v>
      </c>
      <c r="O2961" s="50">
        <f t="shared" si="10"/>
        <v>-1</v>
      </c>
      <c r="P2961" s="4">
        <f t="shared" si="41"/>
        <v>112050</v>
      </c>
      <c r="Q2961" s="21">
        <f t="shared" si="31"/>
        <v>-1</v>
      </c>
      <c r="V2961" s="52"/>
      <c r="W2961" s="53" t="str">
        <f t="shared" si="33"/>
        <v/>
      </c>
      <c r="AE2961" s="16"/>
      <c r="AF2961" s="17" t="str">
        <f t="shared" si="30"/>
        <v>#VALUE!</v>
      </c>
      <c r="AG2961" s="17" t="str">
        <f t="shared" si="22"/>
        <v>#N/A</v>
      </c>
      <c r="AH2961" s="17" t="str">
        <f t="shared" si="23"/>
        <v>#N/A</v>
      </c>
      <c r="AI2961" s="34">
        <f t="shared" si="24"/>
        <v>1</v>
      </c>
      <c r="AJ2961" s="18">
        <f t="shared" si="25"/>
        <v>6408.207</v>
      </c>
      <c r="AK2961" s="18">
        <f t="shared" si="26"/>
        <v>6230.20125</v>
      </c>
      <c r="AL2961" s="18">
        <f t="shared" si="27"/>
        <v>6052.1955</v>
      </c>
    </row>
    <row r="2962" ht="12.75" customHeight="1">
      <c r="A2962" s="1">
        <v>41068.0</v>
      </c>
      <c r="B2962" s="2">
        <v>508.01</v>
      </c>
      <c r="C2962" s="3">
        <v>6999.65</v>
      </c>
      <c r="D2962" s="2">
        <v>6953.0</v>
      </c>
      <c r="E2962" s="4"/>
      <c r="F2962" s="5">
        <f t="shared" si="1"/>
        <v>642.358</v>
      </c>
      <c r="G2962" s="6">
        <f t="shared" si="2"/>
        <v>0.9280139389</v>
      </c>
      <c r="H2962" s="6">
        <f t="shared" si="3"/>
        <v>0.9904503481</v>
      </c>
      <c r="I2962" s="5" t="b">
        <f t="shared" si="4"/>
        <v>1</v>
      </c>
      <c r="J2962" s="48">
        <f t="shared" si="5"/>
        <v>0</v>
      </c>
      <c r="K2962" s="4">
        <f t="shared" si="6"/>
        <v>-92</v>
      </c>
      <c r="L2962" s="7">
        <f t="shared" si="7"/>
        <v>-0.006664618945</v>
      </c>
      <c r="M2962" s="50" t="b">
        <f t="shared" si="8"/>
        <v>0</v>
      </c>
      <c r="N2962" s="50" t="b">
        <f t="shared" si="9"/>
        <v>0</v>
      </c>
      <c r="O2962" s="50">
        <f t="shared" si="10"/>
        <v>1</v>
      </c>
      <c r="P2962" s="4">
        <f t="shared" si="41"/>
        <v>105050</v>
      </c>
      <c r="Q2962" s="21">
        <f t="shared" si="31"/>
        <v>1</v>
      </c>
      <c r="V2962" s="52"/>
      <c r="W2962" s="53" t="str">
        <f t="shared" si="33"/>
        <v/>
      </c>
      <c r="AE2962" s="16"/>
      <c r="AF2962" s="17" t="str">
        <f t="shared" si="30"/>
        <v>#VALUE!</v>
      </c>
      <c r="AG2962" s="17" t="str">
        <f t="shared" si="22"/>
        <v>#N/A</v>
      </c>
      <c r="AH2962" s="17" t="str">
        <f t="shared" si="23"/>
        <v>#N/A</v>
      </c>
      <c r="AI2962" s="34">
        <f t="shared" si="24"/>
        <v>1</v>
      </c>
      <c r="AJ2962" s="18">
        <f t="shared" si="25"/>
        <v>6299.685</v>
      </c>
      <c r="AK2962" s="18">
        <f t="shared" si="26"/>
        <v>6124.69375</v>
      </c>
      <c r="AL2962" s="18">
        <f t="shared" si="27"/>
        <v>5949.7025</v>
      </c>
    </row>
    <row r="2963" ht="12.75" customHeight="1">
      <c r="A2963" s="1">
        <v>41067.0</v>
      </c>
      <c r="B2963" s="2">
        <v>649.65</v>
      </c>
      <c r="C2963" s="3">
        <v>7080.31</v>
      </c>
      <c r="D2963" s="2">
        <v>7045.0</v>
      </c>
      <c r="E2963" s="4"/>
      <c r="F2963" s="5">
        <f t="shared" si="1"/>
        <v>699.692</v>
      </c>
      <c r="G2963" s="6">
        <f t="shared" si="2"/>
        <v>0.9363788619</v>
      </c>
      <c r="H2963" s="6">
        <f t="shared" si="3"/>
        <v>1.003703198</v>
      </c>
      <c r="I2963" s="5" t="b">
        <f t="shared" si="4"/>
        <v>1</v>
      </c>
      <c r="J2963" s="48">
        <f t="shared" si="5"/>
        <v>0</v>
      </c>
      <c r="K2963" s="4">
        <f t="shared" si="6"/>
        <v>32</v>
      </c>
      <c r="L2963" s="7">
        <f t="shared" si="7"/>
        <v>-0.004987069775</v>
      </c>
      <c r="M2963" s="50" t="b">
        <f t="shared" si="8"/>
        <v>0</v>
      </c>
      <c r="N2963" s="50" t="b">
        <f t="shared" si="9"/>
        <v>0</v>
      </c>
      <c r="O2963" s="50">
        <f t="shared" si="10"/>
        <v>1</v>
      </c>
      <c r="P2963" s="4">
        <f t="shared" si="41"/>
        <v>109650</v>
      </c>
      <c r="Q2963" s="21">
        <f t="shared" si="31"/>
        <v>1</v>
      </c>
      <c r="V2963" s="52"/>
      <c r="W2963" s="53" t="str">
        <f t="shared" si="33"/>
        <v/>
      </c>
      <c r="AE2963" s="16"/>
      <c r="AF2963" s="17" t="str">
        <f t="shared" si="30"/>
        <v>#VALUE!</v>
      </c>
      <c r="AG2963" s="17" t="str">
        <f t="shared" si="22"/>
        <v>#N/A</v>
      </c>
      <c r="AH2963" s="17" t="str">
        <f t="shared" si="23"/>
        <v>#N/A</v>
      </c>
      <c r="AI2963" s="34">
        <f t="shared" si="24"/>
        <v>1</v>
      </c>
      <c r="AJ2963" s="18">
        <f t="shared" si="25"/>
        <v>6372.279</v>
      </c>
      <c r="AK2963" s="18">
        <f t="shared" si="26"/>
        <v>6195.27125</v>
      </c>
      <c r="AL2963" s="18">
        <f t="shared" si="27"/>
        <v>6018.2635</v>
      </c>
    </row>
    <row r="2964" ht="12.75" customHeight="1">
      <c r="A2964" s="1">
        <v>41066.0</v>
      </c>
      <c r="B2964" s="2">
        <v>656.97</v>
      </c>
      <c r="C2964" s="3">
        <v>7056.15</v>
      </c>
      <c r="D2964" s="2">
        <v>7013.0</v>
      </c>
      <c r="E2964" s="4"/>
      <c r="F2964" s="5">
        <f t="shared" si="1"/>
        <v>760.914</v>
      </c>
      <c r="G2964" s="6">
        <f t="shared" si="2"/>
        <v>0.9312312361</v>
      </c>
      <c r="H2964" s="6">
        <f t="shared" si="3"/>
        <v>1.198539822</v>
      </c>
      <c r="I2964" s="5" t="b">
        <f t="shared" si="4"/>
        <v>1</v>
      </c>
      <c r="J2964" s="48">
        <f t="shared" si="5"/>
        <v>0</v>
      </c>
      <c r="K2964" s="4">
        <f t="shared" si="6"/>
        <v>40</v>
      </c>
      <c r="L2964" s="7">
        <f t="shared" si="7"/>
        <v>-0.006115232811</v>
      </c>
      <c r="M2964" s="50" t="b">
        <f t="shared" si="8"/>
        <v>0</v>
      </c>
      <c r="N2964" s="50" t="b">
        <f t="shared" si="9"/>
        <v>0</v>
      </c>
      <c r="O2964" s="50">
        <f t="shared" si="10"/>
        <v>1</v>
      </c>
      <c r="P2964" s="4">
        <f t="shared" si="41"/>
        <v>108050</v>
      </c>
      <c r="Q2964" s="21">
        <f t="shared" si="31"/>
        <v>1</v>
      </c>
      <c r="V2964" s="52"/>
      <c r="W2964" s="53" t="str">
        <f t="shared" si="33"/>
        <v/>
      </c>
      <c r="AE2964" s="16"/>
      <c r="AF2964" s="17" t="str">
        <f t="shared" si="30"/>
        <v>#VALUE!</v>
      </c>
      <c r="AG2964" s="17" t="str">
        <f t="shared" si="22"/>
        <v>#N/A</v>
      </c>
      <c r="AH2964" s="17" t="str">
        <f t="shared" si="23"/>
        <v>#N/A</v>
      </c>
      <c r="AI2964" s="34">
        <f t="shared" si="24"/>
        <v>1</v>
      </c>
      <c r="AJ2964" s="18">
        <f t="shared" si="25"/>
        <v>6350.535</v>
      </c>
      <c r="AK2964" s="18">
        <f t="shared" si="26"/>
        <v>6174.13125</v>
      </c>
      <c r="AL2964" s="18">
        <f t="shared" si="27"/>
        <v>5997.7275</v>
      </c>
    </row>
    <row r="2965" ht="12.75" customHeight="1">
      <c r="A2965" s="1">
        <v>41065.0</v>
      </c>
      <c r="B2965" s="2">
        <v>625.03</v>
      </c>
      <c r="C2965" s="3">
        <v>7000.45</v>
      </c>
      <c r="D2965" s="2">
        <v>6973.0</v>
      </c>
      <c r="E2965" s="4"/>
      <c r="F2965" s="5">
        <f t="shared" si="1"/>
        <v>817.214</v>
      </c>
      <c r="G2965" s="6">
        <f t="shared" si="2"/>
        <v>0.9221128401</v>
      </c>
      <c r="H2965" s="6">
        <f t="shared" si="3"/>
        <v>1.193246228</v>
      </c>
      <c r="I2965" s="5" t="b">
        <f t="shared" si="4"/>
        <v>1</v>
      </c>
      <c r="J2965" s="48">
        <f t="shared" si="5"/>
        <v>0</v>
      </c>
      <c r="K2965" s="4">
        <f t="shared" si="6"/>
        <v>107</v>
      </c>
      <c r="L2965" s="7">
        <f t="shared" si="7"/>
        <v>-0.003921176496</v>
      </c>
      <c r="M2965" s="50" t="b">
        <f t="shared" si="8"/>
        <v>0</v>
      </c>
      <c r="N2965" s="50" t="b">
        <f t="shared" si="9"/>
        <v>0</v>
      </c>
      <c r="O2965" s="50">
        <f t="shared" si="10"/>
        <v>1</v>
      </c>
      <c r="P2965" s="4">
        <f t="shared" si="41"/>
        <v>106050</v>
      </c>
      <c r="Q2965" s="21">
        <f t="shared" si="31"/>
        <v>1</v>
      </c>
      <c r="V2965" s="52"/>
      <c r="W2965" s="53" t="str">
        <f t="shared" si="33"/>
        <v/>
      </c>
      <c r="AE2965" s="16"/>
      <c r="AF2965" s="17" t="str">
        <f t="shared" si="30"/>
        <v>#VALUE!</v>
      </c>
      <c r="AG2965" s="17" t="str">
        <f t="shared" si="22"/>
        <v>#N/A</v>
      </c>
      <c r="AH2965" s="17" t="str">
        <f t="shared" si="23"/>
        <v>#N/A</v>
      </c>
      <c r="AI2965" s="34">
        <f t="shared" si="24"/>
        <v>1</v>
      </c>
      <c r="AJ2965" s="18">
        <f t="shared" si="25"/>
        <v>6300.405</v>
      </c>
      <c r="AK2965" s="18">
        <f t="shared" si="26"/>
        <v>6125.39375</v>
      </c>
      <c r="AL2965" s="18">
        <f t="shared" si="27"/>
        <v>5950.3825</v>
      </c>
    </row>
    <row r="2966" ht="12.75" customHeight="1">
      <c r="A2966" s="1">
        <v>41064.0</v>
      </c>
      <c r="B2966" s="2">
        <v>772.13</v>
      </c>
      <c r="C2966" s="3">
        <v>6894.66</v>
      </c>
      <c r="D2966" s="2">
        <v>6866.0</v>
      </c>
      <c r="E2966" s="4"/>
      <c r="F2966" s="5">
        <f t="shared" si="1"/>
        <v>878.404</v>
      </c>
      <c r="G2966" s="6">
        <f t="shared" si="2"/>
        <v>0.9061576746</v>
      </c>
      <c r="H2966" s="6">
        <f t="shared" si="3"/>
        <v>1.182811756</v>
      </c>
      <c r="I2966" s="5" t="b">
        <f t="shared" si="4"/>
        <v>1</v>
      </c>
      <c r="J2966" s="48">
        <f t="shared" si="5"/>
        <v>0</v>
      </c>
      <c r="K2966" s="4">
        <f t="shared" si="6"/>
        <v>-234</v>
      </c>
      <c r="L2966" s="7">
        <f t="shared" si="7"/>
        <v>-0.004156840221</v>
      </c>
      <c r="M2966" s="50" t="b">
        <f t="shared" si="8"/>
        <v>0</v>
      </c>
      <c r="N2966" s="50" t="b">
        <f t="shared" si="9"/>
        <v>0</v>
      </c>
      <c r="O2966" s="50">
        <f t="shared" si="10"/>
        <v>1</v>
      </c>
      <c r="P2966" s="4">
        <f t="shared" si="41"/>
        <v>100700</v>
      </c>
      <c r="Q2966" s="21">
        <f t="shared" si="31"/>
        <v>1</v>
      </c>
      <c r="V2966" s="52"/>
      <c r="W2966" s="53" t="str">
        <f t="shared" si="33"/>
        <v/>
      </c>
      <c r="AE2966" s="16"/>
      <c r="AF2966" s="17" t="str">
        <f t="shared" si="30"/>
        <v>#VALUE!</v>
      </c>
      <c r="AG2966" s="17" t="str">
        <f t="shared" si="22"/>
        <v>#N/A</v>
      </c>
      <c r="AH2966" s="17" t="str">
        <f t="shared" si="23"/>
        <v>#N/A</v>
      </c>
      <c r="AI2966" s="34">
        <f t="shared" si="24"/>
        <v>1</v>
      </c>
      <c r="AJ2966" s="18">
        <f t="shared" si="25"/>
        <v>6205.194</v>
      </c>
      <c r="AK2966" s="18">
        <f t="shared" si="26"/>
        <v>6032.8275</v>
      </c>
      <c r="AL2966" s="18">
        <f t="shared" si="27"/>
        <v>5860.461</v>
      </c>
    </row>
    <row r="2967" ht="12.75" customHeight="1">
      <c r="A2967" s="1">
        <v>41061.0</v>
      </c>
      <c r="B2967" s="2">
        <v>794.68</v>
      </c>
      <c r="C2967" s="3">
        <v>7106.09</v>
      </c>
      <c r="D2967" s="2">
        <v>7100.0</v>
      </c>
      <c r="E2967" s="4"/>
      <c r="F2967" s="5">
        <f t="shared" si="1"/>
        <v>812.62</v>
      </c>
      <c r="G2967" s="6">
        <f t="shared" si="2"/>
        <v>0.9317212926</v>
      </c>
      <c r="H2967" s="6">
        <f t="shared" si="3"/>
        <v>1.176277051</v>
      </c>
      <c r="I2967" s="5" t="b">
        <f t="shared" si="4"/>
        <v>1</v>
      </c>
      <c r="J2967" s="48">
        <f t="shared" si="5"/>
        <v>0</v>
      </c>
      <c r="K2967" s="4">
        <f t="shared" si="6"/>
        <v>-116</v>
      </c>
      <c r="L2967" s="7">
        <f t="shared" si="7"/>
        <v>-0.0008570113804</v>
      </c>
      <c r="M2967" s="50" t="b">
        <f t="shared" si="8"/>
        <v>0</v>
      </c>
      <c r="N2967" s="50" t="b">
        <f t="shared" si="9"/>
        <v>0</v>
      </c>
      <c r="O2967" s="50">
        <f t="shared" si="10"/>
        <v>1</v>
      </c>
      <c r="P2967" s="4">
        <f t="shared" si="41"/>
        <v>112400</v>
      </c>
      <c r="Q2967" s="21">
        <f t="shared" si="31"/>
        <v>1</v>
      </c>
      <c r="V2967" s="52"/>
      <c r="W2967" s="53" t="str">
        <f t="shared" si="33"/>
        <v/>
      </c>
      <c r="AE2967" s="16"/>
      <c r="AF2967" s="17" t="str">
        <f t="shared" si="30"/>
        <v>#VALUE!</v>
      </c>
      <c r="AG2967" s="17" t="str">
        <f t="shared" si="22"/>
        <v>#N/A</v>
      </c>
      <c r="AH2967" s="17" t="str">
        <f t="shared" si="23"/>
        <v>#N/A</v>
      </c>
      <c r="AI2967" s="34">
        <f t="shared" si="24"/>
        <v>1</v>
      </c>
      <c r="AJ2967" s="18">
        <f t="shared" si="25"/>
        <v>6395.481</v>
      </c>
      <c r="AK2967" s="18">
        <f t="shared" si="26"/>
        <v>6217.82875</v>
      </c>
      <c r="AL2967" s="18">
        <f t="shared" si="27"/>
        <v>6040.1765</v>
      </c>
    </row>
    <row r="2968" ht="12.75" customHeight="1">
      <c r="A2968" s="1">
        <v>41060.0</v>
      </c>
      <c r="B2968" s="2">
        <v>955.76</v>
      </c>
      <c r="C2968" s="3">
        <v>7301.5</v>
      </c>
      <c r="D2968" s="2">
        <v>7216.0</v>
      </c>
      <c r="E2968" s="4"/>
      <c r="F2968" s="5">
        <f t="shared" si="1"/>
        <v>762.678</v>
      </c>
      <c r="G2968" s="6">
        <f t="shared" si="2"/>
        <v>0.9556782063</v>
      </c>
      <c r="H2968" s="6">
        <f t="shared" si="3"/>
        <v>1.170969331</v>
      </c>
      <c r="I2968" s="5" t="b">
        <f t="shared" si="4"/>
        <v>1</v>
      </c>
      <c r="J2968" s="48">
        <f t="shared" si="5"/>
        <v>0</v>
      </c>
      <c r="K2968" s="4">
        <f t="shared" si="6"/>
        <v>-18</v>
      </c>
      <c r="L2968" s="7">
        <f t="shared" si="7"/>
        <v>-0.01170992262</v>
      </c>
      <c r="M2968" s="50" t="b">
        <f t="shared" si="8"/>
        <v>0</v>
      </c>
      <c r="N2968" s="50" t="b">
        <f t="shared" si="9"/>
        <v>0</v>
      </c>
      <c r="O2968" s="50">
        <f t="shared" si="10"/>
        <v>1</v>
      </c>
      <c r="P2968" s="4">
        <f t="shared" si="41"/>
        <v>118200</v>
      </c>
      <c r="Q2968" s="21">
        <f t="shared" si="31"/>
        <v>1</v>
      </c>
      <c r="V2968" s="52"/>
      <c r="W2968" s="53" t="str">
        <f t="shared" si="33"/>
        <v/>
      </c>
      <c r="AE2968" s="16"/>
      <c r="AF2968" s="17" t="str">
        <f t="shared" si="30"/>
        <v>#VALUE!</v>
      </c>
      <c r="AG2968" s="17" t="str">
        <f t="shared" si="22"/>
        <v>#N/A</v>
      </c>
      <c r="AH2968" s="17" t="str">
        <f t="shared" si="23"/>
        <v>#N/A</v>
      </c>
      <c r="AI2968" s="34">
        <f t="shared" si="24"/>
        <v>1</v>
      </c>
      <c r="AJ2968" s="18">
        <f t="shared" si="25"/>
        <v>6571.35</v>
      </c>
      <c r="AK2968" s="18">
        <f t="shared" si="26"/>
        <v>6388.8125</v>
      </c>
      <c r="AL2968" s="18">
        <f t="shared" si="27"/>
        <v>6206.275</v>
      </c>
    </row>
    <row r="2969" ht="12.75" customHeight="1">
      <c r="A2969" s="1">
        <v>41059.0</v>
      </c>
      <c r="B2969" s="2">
        <v>938.47</v>
      </c>
      <c r="C2969" s="3">
        <v>7261.8</v>
      </c>
      <c r="D2969" s="2">
        <v>7234.0</v>
      </c>
      <c r="E2969" s="4"/>
      <c r="F2969" s="5">
        <f t="shared" si="1"/>
        <v>699.998</v>
      </c>
      <c r="G2969" s="6">
        <f t="shared" si="2"/>
        <v>0.9491641007</v>
      </c>
      <c r="H2969" s="6">
        <f t="shared" si="3"/>
        <v>1.14346996</v>
      </c>
      <c r="I2969" s="5" t="b">
        <f t="shared" si="4"/>
        <v>1</v>
      </c>
      <c r="J2969" s="48">
        <f t="shared" si="5"/>
        <v>0</v>
      </c>
      <c r="K2969" s="4">
        <f t="shared" si="6"/>
        <v>-58</v>
      </c>
      <c r="L2969" s="7">
        <f t="shared" si="7"/>
        <v>-0.003828251949</v>
      </c>
      <c r="M2969" s="50" t="b">
        <f t="shared" si="8"/>
        <v>0</v>
      </c>
      <c r="N2969" s="50" t="b">
        <f t="shared" si="9"/>
        <v>0</v>
      </c>
      <c r="O2969" s="50">
        <f t="shared" si="10"/>
        <v>1</v>
      </c>
      <c r="P2969" s="4">
        <f t="shared" si="41"/>
        <v>119100</v>
      </c>
      <c r="Q2969" s="21">
        <f t="shared" si="31"/>
        <v>1</v>
      </c>
      <c r="V2969" s="52"/>
      <c r="W2969" s="53" t="str">
        <f t="shared" si="33"/>
        <v/>
      </c>
      <c r="AE2969" s="16"/>
      <c r="AF2969" s="17" t="str">
        <f t="shared" si="30"/>
        <v>#VALUE!</v>
      </c>
      <c r="AG2969" s="17" t="str">
        <f t="shared" si="22"/>
        <v>#N/A</v>
      </c>
      <c r="AH2969" s="17" t="str">
        <f t="shared" si="23"/>
        <v>#N/A</v>
      </c>
      <c r="AI2969" s="34">
        <f t="shared" si="24"/>
        <v>1</v>
      </c>
      <c r="AJ2969" s="18">
        <f t="shared" si="25"/>
        <v>6535.62</v>
      </c>
      <c r="AK2969" s="18">
        <f t="shared" si="26"/>
        <v>6354.075</v>
      </c>
      <c r="AL2969" s="18">
        <f t="shared" si="27"/>
        <v>6172.53</v>
      </c>
    </row>
    <row r="2970" ht="12.75" customHeight="1">
      <c r="A2970" s="1">
        <v>41058.0</v>
      </c>
      <c r="B2970" s="2">
        <v>930.98</v>
      </c>
      <c r="C2970" s="3">
        <v>7342.29</v>
      </c>
      <c r="D2970" s="2">
        <v>7292.0</v>
      </c>
      <c r="E2970" s="4"/>
      <c r="F2970" s="5">
        <f t="shared" si="1"/>
        <v>645.346</v>
      </c>
      <c r="G2970" s="6">
        <f t="shared" si="2"/>
        <v>0.9581339701</v>
      </c>
      <c r="H2970" s="6">
        <f t="shared" si="3"/>
        <v>1.131313344</v>
      </c>
      <c r="I2970" s="5" t="b">
        <f t="shared" si="4"/>
        <v>1</v>
      </c>
      <c r="J2970" s="48">
        <f t="shared" si="5"/>
        <v>0</v>
      </c>
      <c r="K2970" s="4">
        <f t="shared" si="6"/>
        <v>176</v>
      </c>
      <c r="L2970" s="7">
        <f t="shared" si="7"/>
        <v>-0.006849361711</v>
      </c>
      <c r="M2970" s="50" t="b">
        <f t="shared" si="8"/>
        <v>0</v>
      </c>
      <c r="N2970" s="50" t="b">
        <f t="shared" si="9"/>
        <v>0</v>
      </c>
      <c r="O2970" s="50">
        <f t="shared" si="10"/>
        <v>1</v>
      </c>
      <c r="P2970" s="4">
        <f t="shared" si="41"/>
        <v>122000</v>
      </c>
      <c r="Q2970" s="21">
        <f t="shared" si="31"/>
        <v>1</v>
      </c>
      <c r="V2970" s="52"/>
      <c r="W2970" s="53" t="str">
        <f t="shared" si="33"/>
        <v/>
      </c>
      <c r="AE2970" s="16"/>
      <c r="AF2970" s="17" t="str">
        <f t="shared" si="30"/>
        <v>#VALUE!</v>
      </c>
      <c r="AG2970" s="17" t="str">
        <f t="shared" si="22"/>
        <v>#N/A</v>
      </c>
      <c r="AH2970" s="17" t="str">
        <f t="shared" si="23"/>
        <v>#N/A</v>
      </c>
      <c r="AI2970" s="34">
        <f t="shared" si="24"/>
        <v>1</v>
      </c>
      <c r="AJ2970" s="18">
        <f t="shared" si="25"/>
        <v>6608.061</v>
      </c>
      <c r="AK2970" s="18">
        <f t="shared" si="26"/>
        <v>6424.50375</v>
      </c>
      <c r="AL2970" s="18">
        <f t="shared" si="27"/>
        <v>6240.9465</v>
      </c>
    </row>
    <row r="2971" ht="12.75" customHeight="1">
      <c r="A2971" s="1">
        <v>41057.0</v>
      </c>
      <c r="B2971" s="2">
        <v>443.21</v>
      </c>
      <c r="C2971" s="3">
        <v>7136.0</v>
      </c>
      <c r="D2971" s="2">
        <v>7116.0</v>
      </c>
      <c r="E2971" s="4"/>
      <c r="F2971" s="5">
        <f t="shared" si="1"/>
        <v>590.564</v>
      </c>
      <c r="G2971" s="6">
        <f t="shared" si="2"/>
        <v>0.9296528784</v>
      </c>
      <c r="H2971" s="6">
        <f t="shared" si="3"/>
        <v>0.8089400394</v>
      </c>
      <c r="I2971" s="5" t="b">
        <f t="shared" si="4"/>
        <v>1</v>
      </c>
      <c r="J2971" s="48">
        <f t="shared" si="5"/>
        <v>-1</v>
      </c>
      <c r="K2971" s="4">
        <f t="shared" si="6"/>
        <v>60</v>
      </c>
      <c r="L2971" s="7">
        <f t="shared" si="7"/>
        <v>-0.002802690583</v>
      </c>
      <c r="M2971" s="50" t="b">
        <f t="shared" si="8"/>
        <v>0</v>
      </c>
      <c r="N2971" s="50" t="b">
        <f t="shared" si="9"/>
        <v>1</v>
      </c>
      <c r="O2971" s="50">
        <f t="shared" si="10"/>
        <v>-1</v>
      </c>
      <c r="P2971" s="4">
        <f t="shared" si="41"/>
        <v>139600</v>
      </c>
      <c r="Q2971" s="21">
        <f t="shared" si="31"/>
        <v>-2</v>
      </c>
      <c r="V2971" s="52"/>
      <c r="W2971" s="53" t="str">
        <f t="shared" si="33"/>
        <v/>
      </c>
      <c r="AE2971" s="16"/>
      <c r="AF2971" s="17" t="str">
        <f t="shared" si="30"/>
        <v>#VALUE!</v>
      </c>
      <c r="AG2971" s="17" t="str">
        <f t="shared" si="22"/>
        <v>#N/A</v>
      </c>
      <c r="AH2971" s="17" t="str">
        <f t="shared" si="23"/>
        <v>#N/A</v>
      </c>
      <c r="AI2971" s="34">
        <f t="shared" si="24"/>
        <v>1</v>
      </c>
      <c r="AJ2971" s="18">
        <f t="shared" si="25"/>
        <v>6422.4</v>
      </c>
      <c r="AK2971" s="18">
        <f t="shared" si="26"/>
        <v>6244</v>
      </c>
      <c r="AL2971" s="18">
        <f t="shared" si="27"/>
        <v>6065.6</v>
      </c>
    </row>
    <row r="2972" ht="12.75" customHeight="1">
      <c r="A2972" s="1">
        <v>41054.0</v>
      </c>
      <c r="B2972" s="2">
        <v>544.97</v>
      </c>
      <c r="C2972" s="3">
        <v>7071.63</v>
      </c>
      <c r="D2972" s="2">
        <v>7056.0</v>
      </c>
      <c r="E2972" s="4"/>
      <c r="F2972" s="5">
        <f t="shared" si="1"/>
        <v>609.092</v>
      </c>
      <c r="G2972" s="6">
        <f t="shared" si="2"/>
        <v>0.9192549797</v>
      </c>
      <c r="H2972" s="6">
        <f t="shared" si="3"/>
        <v>0.7948590646</v>
      </c>
      <c r="I2972" s="5" t="b">
        <f t="shared" si="4"/>
        <v>1</v>
      </c>
      <c r="J2972" s="48">
        <f t="shared" si="5"/>
        <v>-1</v>
      </c>
      <c r="K2972" s="4">
        <f t="shared" si="6"/>
        <v>-75</v>
      </c>
      <c r="L2972" s="7">
        <f t="shared" si="7"/>
        <v>-0.002210240072</v>
      </c>
      <c r="M2972" s="50" t="b">
        <f t="shared" si="8"/>
        <v>0</v>
      </c>
      <c r="N2972" s="50" t="b">
        <f t="shared" si="9"/>
        <v>1</v>
      </c>
      <c r="O2972" s="50">
        <f t="shared" si="10"/>
        <v>-1</v>
      </c>
      <c r="P2972" s="4">
        <f t="shared" si="41"/>
        <v>145600</v>
      </c>
      <c r="Q2972" s="21">
        <f t="shared" si="31"/>
        <v>-2</v>
      </c>
      <c r="V2972" s="52"/>
      <c r="W2972" s="53" t="str">
        <f t="shared" si="33"/>
        <v/>
      </c>
      <c r="AE2972" s="16"/>
      <c r="AF2972" s="17" t="str">
        <f t="shared" si="30"/>
        <v>#VALUE!</v>
      </c>
      <c r="AG2972" s="17" t="str">
        <f t="shared" si="22"/>
        <v>#N/A</v>
      </c>
      <c r="AH2972" s="17" t="str">
        <f t="shared" si="23"/>
        <v>#N/A</v>
      </c>
      <c r="AI2972" s="34">
        <f t="shared" si="24"/>
        <v>1</v>
      </c>
      <c r="AJ2972" s="18">
        <f t="shared" si="25"/>
        <v>6364.467</v>
      </c>
      <c r="AK2972" s="18">
        <f t="shared" si="26"/>
        <v>6187.67625</v>
      </c>
      <c r="AL2972" s="18">
        <f t="shared" si="27"/>
        <v>6010.8855</v>
      </c>
    </row>
    <row r="2973" ht="12.75" customHeight="1">
      <c r="A2973" s="1">
        <v>41053.0</v>
      </c>
      <c r="B2973" s="2">
        <v>642.36</v>
      </c>
      <c r="C2973" s="3">
        <v>7124.89</v>
      </c>
      <c r="D2973" s="2">
        <v>7131.0</v>
      </c>
      <c r="E2973" s="4"/>
      <c r="F2973" s="5">
        <f t="shared" si="1"/>
        <v>667.912</v>
      </c>
      <c r="G2973" s="6">
        <f t="shared" si="2"/>
        <v>0.9240827796</v>
      </c>
      <c r="H2973" s="6">
        <f t="shared" si="3"/>
        <v>0.9885643214</v>
      </c>
      <c r="I2973" s="5" t="b">
        <f t="shared" si="4"/>
        <v>1</v>
      </c>
      <c r="J2973" s="48">
        <f t="shared" si="5"/>
        <v>-1</v>
      </c>
      <c r="K2973" s="4">
        <f t="shared" si="6"/>
        <v>-6</v>
      </c>
      <c r="L2973" s="7">
        <f t="shared" si="7"/>
        <v>0.0008575570991</v>
      </c>
      <c r="M2973" s="50" t="b">
        <f t="shared" si="8"/>
        <v>0</v>
      </c>
      <c r="N2973" s="50" t="b">
        <f t="shared" si="9"/>
        <v>1</v>
      </c>
      <c r="O2973" s="50">
        <f t="shared" si="10"/>
        <v>-1</v>
      </c>
      <c r="P2973" s="4">
        <f t="shared" si="41"/>
        <v>138100</v>
      </c>
      <c r="Q2973" s="21">
        <f t="shared" si="31"/>
        <v>-2</v>
      </c>
      <c r="V2973" s="52"/>
      <c r="W2973" s="53" t="str">
        <f t="shared" si="33"/>
        <v/>
      </c>
      <c r="AE2973" s="16"/>
      <c r="AF2973" s="17" t="str">
        <f t="shared" si="30"/>
        <v>#VALUE!</v>
      </c>
      <c r="AG2973" s="17" t="str">
        <f t="shared" si="22"/>
        <v>#N/A</v>
      </c>
      <c r="AH2973" s="17" t="str">
        <f t="shared" si="23"/>
        <v>#N/A</v>
      </c>
      <c r="AI2973" s="34">
        <f t="shared" si="24"/>
        <v>1</v>
      </c>
      <c r="AJ2973" s="18">
        <f t="shared" si="25"/>
        <v>6412.401</v>
      </c>
      <c r="AK2973" s="18">
        <f t="shared" si="26"/>
        <v>6234.27875</v>
      </c>
      <c r="AL2973" s="18">
        <f t="shared" si="27"/>
        <v>6056.1565</v>
      </c>
    </row>
    <row r="2974" ht="12.75" customHeight="1">
      <c r="A2974" s="1">
        <v>41052.0</v>
      </c>
      <c r="B2974" s="2">
        <v>665.21</v>
      </c>
      <c r="C2974" s="3">
        <v>7147.75</v>
      </c>
      <c r="D2974" s="2">
        <v>7137.0</v>
      </c>
      <c r="E2974" s="4"/>
      <c r="F2974" s="5">
        <f t="shared" si="1"/>
        <v>695.478</v>
      </c>
      <c r="G2974" s="6">
        <f t="shared" si="2"/>
        <v>0.9250549438</v>
      </c>
      <c r="H2974" s="6">
        <f t="shared" si="3"/>
        <v>0.9730938982</v>
      </c>
      <c r="I2974" s="5" t="b">
        <f t="shared" si="4"/>
        <v>1</v>
      </c>
      <c r="J2974" s="48">
        <f t="shared" si="5"/>
        <v>-1</v>
      </c>
      <c r="K2974" s="4">
        <f t="shared" si="6"/>
        <v>-100</v>
      </c>
      <c r="L2974" s="7">
        <f t="shared" si="7"/>
        <v>-0.001503969781</v>
      </c>
      <c r="M2974" s="50" t="b">
        <f t="shared" si="8"/>
        <v>0</v>
      </c>
      <c r="N2974" s="50" t="b">
        <f t="shared" si="9"/>
        <v>1</v>
      </c>
      <c r="O2974" s="50">
        <f t="shared" si="10"/>
        <v>-1</v>
      </c>
      <c r="P2974" s="4">
        <f t="shared" si="41"/>
        <v>137500</v>
      </c>
      <c r="Q2974" s="21">
        <f t="shared" si="31"/>
        <v>-2</v>
      </c>
      <c r="V2974" s="52"/>
      <c r="W2974" s="53" t="str">
        <f t="shared" si="33"/>
        <v/>
      </c>
      <c r="AE2974" s="16"/>
      <c r="AF2974" s="17" t="str">
        <f t="shared" si="30"/>
        <v>#VALUE!</v>
      </c>
      <c r="AG2974" s="17" t="str">
        <f t="shared" si="22"/>
        <v>#N/A</v>
      </c>
      <c r="AH2974" s="17" t="str">
        <f t="shared" si="23"/>
        <v>#N/A</v>
      </c>
      <c r="AI2974" s="34">
        <f t="shared" si="24"/>
        <v>1</v>
      </c>
      <c r="AJ2974" s="18">
        <f t="shared" si="25"/>
        <v>6432.975</v>
      </c>
      <c r="AK2974" s="18">
        <f t="shared" si="26"/>
        <v>6254.28125</v>
      </c>
      <c r="AL2974" s="18">
        <f t="shared" si="27"/>
        <v>6075.5875</v>
      </c>
    </row>
    <row r="2975" ht="12.75" customHeight="1">
      <c r="A2975" s="1">
        <v>41051.0</v>
      </c>
      <c r="B2975" s="2">
        <v>657.07</v>
      </c>
      <c r="C2975" s="3">
        <v>7274.89</v>
      </c>
      <c r="D2975" s="2">
        <v>7237.0</v>
      </c>
      <c r="E2975" s="4"/>
      <c r="F2975" s="5">
        <f t="shared" si="1"/>
        <v>725.222</v>
      </c>
      <c r="G2975" s="6">
        <f t="shared" si="2"/>
        <v>0.9398639672</v>
      </c>
      <c r="H2975" s="6">
        <f t="shared" si="3"/>
        <v>0.9654046183</v>
      </c>
      <c r="I2975" s="5" t="b">
        <f t="shared" si="4"/>
        <v>1</v>
      </c>
      <c r="J2975" s="48">
        <f t="shared" si="5"/>
        <v>0</v>
      </c>
      <c r="K2975" s="4">
        <f t="shared" si="6"/>
        <v>49</v>
      </c>
      <c r="L2975" s="7">
        <f t="shared" si="7"/>
        <v>-0.005208326174</v>
      </c>
      <c r="M2975" s="50" t="b">
        <f t="shared" si="8"/>
        <v>0</v>
      </c>
      <c r="N2975" s="50" t="b">
        <f t="shared" si="9"/>
        <v>0</v>
      </c>
      <c r="O2975" s="50">
        <f t="shared" si="10"/>
        <v>1</v>
      </c>
      <c r="P2975" s="4">
        <f t="shared" si="41"/>
        <v>147500</v>
      </c>
      <c r="Q2975" s="21">
        <f t="shared" si="31"/>
        <v>2</v>
      </c>
      <c r="V2975" s="52"/>
      <c r="W2975" s="53" t="str">
        <f t="shared" si="33"/>
        <v/>
      </c>
      <c r="AE2975" s="16"/>
      <c r="AF2975" s="17" t="str">
        <f t="shared" si="30"/>
        <v>#VALUE!</v>
      </c>
      <c r="AG2975" s="17" t="str">
        <f t="shared" si="22"/>
        <v>#N/A</v>
      </c>
      <c r="AH2975" s="17" t="str">
        <f t="shared" si="23"/>
        <v>#N/A</v>
      </c>
      <c r="AI2975" s="34">
        <f t="shared" si="24"/>
        <v>1</v>
      </c>
      <c r="AJ2975" s="18">
        <f t="shared" si="25"/>
        <v>6547.401</v>
      </c>
      <c r="AK2975" s="18">
        <f t="shared" si="26"/>
        <v>6365.52875</v>
      </c>
      <c r="AL2975" s="18">
        <f t="shared" si="27"/>
        <v>6183.6565</v>
      </c>
    </row>
    <row r="2976" ht="12.75" customHeight="1">
      <c r="A2976" s="1">
        <v>41050.0</v>
      </c>
      <c r="B2976" s="2">
        <v>535.85</v>
      </c>
      <c r="C2976" s="3">
        <v>7192.23</v>
      </c>
      <c r="D2976" s="2">
        <v>7188.0</v>
      </c>
      <c r="E2976" s="4"/>
      <c r="F2976" s="5">
        <f t="shared" si="1"/>
        <v>729.982</v>
      </c>
      <c r="G2976" s="6">
        <f t="shared" si="2"/>
        <v>0.9278614651</v>
      </c>
      <c r="H2976" s="6">
        <f t="shared" si="3"/>
        <v>0.9546678682</v>
      </c>
      <c r="I2976" s="5" t="b">
        <f t="shared" si="4"/>
        <v>1</v>
      </c>
      <c r="J2976" s="48">
        <f t="shared" si="5"/>
        <v>-1</v>
      </c>
      <c r="K2976" s="4">
        <f t="shared" si="6"/>
        <v>57</v>
      </c>
      <c r="L2976" s="7">
        <f t="shared" si="7"/>
        <v>-0.0005881346954</v>
      </c>
      <c r="M2976" s="50" t="b">
        <f t="shared" si="8"/>
        <v>0</v>
      </c>
      <c r="N2976" s="50" t="b">
        <f t="shared" si="9"/>
        <v>1</v>
      </c>
      <c r="O2976" s="50">
        <f t="shared" si="10"/>
        <v>-1</v>
      </c>
      <c r="P2976" s="4">
        <f t="shared" si="41"/>
        <v>152400</v>
      </c>
      <c r="Q2976" s="21">
        <f t="shared" si="31"/>
        <v>-2</v>
      </c>
      <c r="V2976" s="52"/>
      <c r="W2976" s="53" t="str">
        <f t="shared" si="33"/>
        <v/>
      </c>
      <c r="AE2976" s="16"/>
      <c r="AF2976" s="17" t="str">
        <f t="shared" si="30"/>
        <v>#VALUE!</v>
      </c>
      <c r="AG2976" s="17" t="str">
        <f t="shared" si="22"/>
        <v>#N/A</v>
      </c>
      <c r="AH2976" s="17" t="str">
        <f t="shared" si="23"/>
        <v>#N/A</v>
      </c>
      <c r="AI2976" s="34">
        <f t="shared" si="24"/>
        <v>1</v>
      </c>
      <c r="AJ2976" s="18">
        <f t="shared" si="25"/>
        <v>6473.007</v>
      </c>
      <c r="AK2976" s="18">
        <f t="shared" si="26"/>
        <v>6293.20125</v>
      </c>
      <c r="AL2976" s="18">
        <f t="shared" si="27"/>
        <v>6113.3955</v>
      </c>
    </row>
    <row r="2977" ht="12.75" customHeight="1">
      <c r="A2977" s="1">
        <v>41047.0</v>
      </c>
      <c r="B2977" s="2">
        <v>839.07</v>
      </c>
      <c r="C2977" s="3">
        <v>7151.19</v>
      </c>
      <c r="D2977" s="2">
        <v>7131.0</v>
      </c>
      <c r="E2977" s="4"/>
      <c r="F2977" s="5">
        <f t="shared" si="1"/>
        <v>716.34</v>
      </c>
      <c r="G2977" s="6">
        <f t="shared" si="2"/>
        <v>0.920964061</v>
      </c>
      <c r="H2977" s="6">
        <f t="shared" si="3"/>
        <v>0.9378554039</v>
      </c>
      <c r="I2977" s="5" t="b">
        <f t="shared" si="4"/>
        <v>1</v>
      </c>
      <c r="J2977" s="48">
        <f t="shared" si="5"/>
        <v>-1</v>
      </c>
      <c r="K2977" s="4">
        <f t="shared" si="6"/>
        <v>-185</v>
      </c>
      <c r="L2977" s="7">
        <f t="shared" si="7"/>
        <v>-0.002823306331</v>
      </c>
      <c r="M2977" s="50" t="b">
        <f t="shared" si="8"/>
        <v>0</v>
      </c>
      <c r="N2977" s="50" t="b">
        <f t="shared" si="9"/>
        <v>1</v>
      </c>
      <c r="O2977" s="50">
        <f t="shared" si="10"/>
        <v>-1</v>
      </c>
      <c r="P2977" s="4">
        <f t="shared" si="41"/>
        <v>158100</v>
      </c>
      <c r="Q2977" s="21">
        <f t="shared" si="31"/>
        <v>-2</v>
      </c>
      <c r="V2977" s="52"/>
      <c r="W2977" s="53" t="str">
        <f t="shared" si="33"/>
        <v/>
      </c>
      <c r="AE2977" s="16"/>
      <c r="AF2977" s="17" t="str">
        <f t="shared" si="30"/>
        <v>#VALUE!</v>
      </c>
      <c r="AG2977" s="17" t="str">
        <f t="shared" si="22"/>
        <v>#N/A</v>
      </c>
      <c r="AH2977" s="17" t="str">
        <f t="shared" si="23"/>
        <v>#N/A</v>
      </c>
      <c r="AI2977" s="34">
        <f t="shared" si="24"/>
        <v>1</v>
      </c>
      <c r="AJ2977" s="18">
        <f t="shared" si="25"/>
        <v>6436.071</v>
      </c>
      <c r="AK2977" s="18">
        <f t="shared" si="26"/>
        <v>6257.29125</v>
      </c>
      <c r="AL2977" s="18">
        <f t="shared" si="27"/>
        <v>6078.5115</v>
      </c>
    </row>
    <row r="2978" ht="12.75" customHeight="1">
      <c r="A2978" s="1">
        <v>41046.0</v>
      </c>
      <c r="B2978" s="2">
        <v>780.19</v>
      </c>
      <c r="C2978" s="3">
        <v>7356.77</v>
      </c>
      <c r="D2978" s="2">
        <v>7316.0</v>
      </c>
      <c r="E2978" s="4"/>
      <c r="F2978" s="5">
        <f t="shared" si="1"/>
        <v>683.414</v>
      </c>
      <c r="G2978" s="6">
        <f t="shared" si="2"/>
        <v>0.945875712</v>
      </c>
      <c r="H2978" s="6">
        <f t="shared" si="3"/>
        <v>0.9050932554</v>
      </c>
      <c r="I2978" s="5" t="b">
        <f t="shared" si="4"/>
        <v>1</v>
      </c>
      <c r="J2978" s="48">
        <f t="shared" si="5"/>
        <v>-1</v>
      </c>
      <c r="K2978" s="4">
        <f t="shared" si="6"/>
        <v>61</v>
      </c>
      <c r="L2978" s="7">
        <f t="shared" si="7"/>
        <v>-0.005541834256</v>
      </c>
      <c r="M2978" s="50" t="b">
        <f t="shared" si="8"/>
        <v>0</v>
      </c>
      <c r="N2978" s="50" t="b">
        <f t="shared" si="9"/>
        <v>1</v>
      </c>
      <c r="O2978" s="50">
        <f t="shared" si="10"/>
        <v>-1</v>
      </c>
      <c r="P2978" s="4">
        <f t="shared" si="41"/>
        <v>139600</v>
      </c>
      <c r="Q2978" s="21">
        <f t="shared" si="31"/>
        <v>-2</v>
      </c>
      <c r="V2978" s="52"/>
      <c r="W2978" s="53" t="str">
        <f t="shared" si="33"/>
        <v/>
      </c>
      <c r="AE2978" s="16"/>
      <c r="AF2978" s="17" t="str">
        <f t="shared" si="30"/>
        <v>#VALUE!</v>
      </c>
      <c r="AG2978" s="17" t="str">
        <f t="shared" si="22"/>
        <v>#N/A</v>
      </c>
      <c r="AH2978" s="17" t="str">
        <f t="shared" si="23"/>
        <v>#N/A</v>
      </c>
      <c r="AI2978" s="34">
        <f t="shared" si="24"/>
        <v>1</v>
      </c>
      <c r="AJ2978" s="18">
        <f t="shared" si="25"/>
        <v>6621.093</v>
      </c>
      <c r="AK2978" s="18">
        <f t="shared" si="26"/>
        <v>6437.17375</v>
      </c>
      <c r="AL2978" s="18">
        <f t="shared" si="27"/>
        <v>6253.2545</v>
      </c>
    </row>
    <row r="2979" ht="12.75" customHeight="1">
      <c r="A2979" s="1">
        <v>41045.0</v>
      </c>
      <c r="B2979" s="2">
        <v>813.93</v>
      </c>
      <c r="C2979" s="3">
        <v>7234.57</v>
      </c>
      <c r="D2979" s="2">
        <v>7255.0</v>
      </c>
      <c r="E2979" s="4"/>
      <c r="F2979" s="5">
        <f t="shared" si="1"/>
        <v>639.942</v>
      </c>
      <c r="G2979" s="6">
        <f t="shared" si="2"/>
        <v>0.928973676</v>
      </c>
      <c r="H2979" s="6">
        <f t="shared" si="3"/>
        <v>0.9007310493</v>
      </c>
      <c r="I2979" s="5" t="b">
        <f t="shared" si="4"/>
        <v>1</v>
      </c>
      <c r="J2979" s="48">
        <f t="shared" si="5"/>
        <v>-1</v>
      </c>
      <c r="K2979" s="4">
        <f t="shared" si="6"/>
        <v>-130</v>
      </c>
      <c r="L2979" s="7">
        <f t="shared" si="7"/>
        <v>0.00282394116</v>
      </c>
      <c r="M2979" s="50" t="b">
        <f t="shared" si="8"/>
        <v>0</v>
      </c>
      <c r="N2979" s="50" t="b">
        <f t="shared" si="9"/>
        <v>1</v>
      </c>
      <c r="O2979" s="50">
        <f t="shared" si="10"/>
        <v>-1</v>
      </c>
      <c r="P2979" s="4">
        <f t="shared" si="41"/>
        <v>145700</v>
      </c>
      <c r="Q2979" s="21">
        <f t="shared" si="31"/>
        <v>-2</v>
      </c>
      <c r="V2979" s="52"/>
      <c r="W2979" s="53" t="str">
        <f t="shared" si="33"/>
        <v/>
      </c>
      <c r="AE2979" s="16"/>
      <c r="AF2979" s="17" t="str">
        <f t="shared" si="30"/>
        <v>#VALUE!</v>
      </c>
      <c r="AG2979" s="17" t="str">
        <f t="shared" si="22"/>
        <v>#N/A</v>
      </c>
      <c r="AH2979" s="17" t="str">
        <f t="shared" si="23"/>
        <v>#N/A</v>
      </c>
      <c r="AI2979" s="34">
        <f t="shared" si="24"/>
        <v>1</v>
      </c>
      <c r="AJ2979" s="18">
        <f t="shared" si="25"/>
        <v>6511.113</v>
      </c>
      <c r="AK2979" s="18">
        <f t="shared" si="26"/>
        <v>6330.24875</v>
      </c>
      <c r="AL2979" s="18">
        <f t="shared" si="27"/>
        <v>6149.3845</v>
      </c>
    </row>
    <row r="2980" ht="12.75" customHeight="1">
      <c r="A2980" s="1">
        <v>41044.0</v>
      </c>
      <c r="B2980" s="2">
        <v>680.87</v>
      </c>
      <c r="C2980" s="3">
        <v>7395.64</v>
      </c>
      <c r="D2980" s="2">
        <v>7385.0</v>
      </c>
      <c r="E2980" s="4"/>
      <c r="F2980" s="5">
        <f t="shared" si="1"/>
        <v>613.712</v>
      </c>
      <c r="G2980" s="6">
        <f t="shared" si="2"/>
        <v>0.9483172299</v>
      </c>
      <c r="H2980" s="6">
        <f t="shared" si="3"/>
        <v>0.7464813601</v>
      </c>
      <c r="I2980" s="5" t="b">
        <f t="shared" si="4"/>
        <v>0</v>
      </c>
      <c r="J2980" s="48">
        <f t="shared" si="5"/>
        <v>0</v>
      </c>
      <c r="K2980" s="4">
        <f t="shared" si="6"/>
        <v>16</v>
      </c>
      <c r="L2980" s="7">
        <f t="shared" si="7"/>
        <v>-0.001438685496</v>
      </c>
      <c r="M2980" s="50" t="b">
        <f t="shared" si="8"/>
        <v>0</v>
      </c>
      <c r="N2980" s="50" t="b">
        <f t="shared" si="9"/>
        <v>0</v>
      </c>
      <c r="O2980" s="50">
        <f t="shared" si="10"/>
        <v>1</v>
      </c>
      <c r="P2980" s="4">
        <f t="shared" si="41"/>
        <v>158700</v>
      </c>
      <c r="Q2980" s="21">
        <f t="shared" si="31"/>
        <v>2</v>
      </c>
      <c r="V2980" s="52"/>
      <c r="W2980" s="53" t="str">
        <f t="shared" si="33"/>
        <v/>
      </c>
      <c r="AE2980" s="16"/>
      <c r="AF2980" s="17" t="str">
        <f t="shared" si="30"/>
        <v>#VALUE!</v>
      </c>
      <c r="AG2980" s="17" t="str">
        <f t="shared" si="22"/>
        <v>#N/A</v>
      </c>
      <c r="AH2980" s="17" t="str">
        <f t="shared" si="23"/>
        <v>#N/A</v>
      </c>
      <c r="AI2980" s="34">
        <f t="shared" si="24"/>
        <v>1</v>
      </c>
      <c r="AJ2980" s="18">
        <f t="shared" si="25"/>
        <v>6656.076</v>
      </c>
      <c r="AK2980" s="18">
        <f t="shared" si="26"/>
        <v>6471.185</v>
      </c>
      <c r="AL2980" s="18">
        <f t="shared" si="27"/>
        <v>6286.294</v>
      </c>
    </row>
    <row r="2981" ht="12.75" customHeight="1">
      <c r="A2981" s="1">
        <v>41043.0</v>
      </c>
      <c r="B2981" s="2">
        <v>467.64</v>
      </c>
      <c r="C2981" s="3">
        <v>7377.18</v>
      </c>
      <c r="D2981" s="2">
        <v>7369.0</v>
      </c>
      <c r="E2981" s="4"/>
      <c r="F2981" s="5">
        <f t="shared" si="1"/>
        <v>611.122</v>
      </c>
      <c r="G2981" s="6">
        <f t="shared" si="2"/>
        <v>0.9449927792</v>
      </c>
      <c r="H2981" s="6">
        <f t="shared" si="3"/>
        <v>0.734263497</v>
      </c>
      <c r="I2981" s="5" t="b">
        <f t="shared" si="4"/>
        <v>1</v>
      </c>
      <c r="J2981" s="48">
        <f t="shared" si="5"/>
        <v>-1</v>
      </c>
      <c r="K2981" s="4">
        <f t="shared" si="6"/>
        <v>2</v>
      </c>
      <c r="L2981" s="7">
        <f t="shared" si="7"/>
        <v>-0.001108824781</v>
      </c>
      <c r="M2981" s="50" t="b">
        <f t="shared" si="8"/>
        <v>0</v>
      </c>
      <c r="N2981" s="50" t="b">
        <f t="shared" si="9"/>
        <v>1</v>
      </c>
      <c r="O2981" s="50">
        <f t="shared" si="10"/>
        <v>-1</v>
      </c>
      <c r="P2981" s="4">
        <f t="shared" si="41"/>
        <v>160300</v>
      </c>
      <c r="Q2981" s="21">
        <f t="shared" si="31"/>
        <v>-2</v>
      </c>
      <c r="V2981" s="52"/>
      <c r="W2981" s="53" t="str">
        <f t="shared" si="33"/>
        <v/>
      </c>
      <c r="AE2981" s="16"/>
      <c r="AF2981" s="17" t="str">
        <f t="shared" si="30"/>
        <v>#VALUE!</v>
      </c>
      <c r="AG2981" s="17" t="str">
        <f t="shared" si="22"/>
        <v>#N/A</v>
      </c>
      <c r="AH2981" s="17" t="str">
        <f t="shared" si="23"/>
        <v>#N/A</v>
      </c>
      <c r="AI2981" s="34">
        <f t="shared" si="24"/>
        <v>1</v>
      </c>
      <c r="AJ2981" s="18">
        <f t="shared" si="25"/>
        <v>6639.462</v>
      </c>
      <c r="AK2981" s="18">
        <f t="shared" si="26"/>
        <v>6455.0325</v>
      </c>
      <c r="AL2981" s="18">
        <f t="shared" si="27"/>
        <v>6270.603</v>
      </c>
    </row>
    <row r="2982" ht="12.75" customHeight="1">
      <c r="A2982" s="1">
        <v>41040.0</v>
      </c>
      <c r="B2982" s="2">
        <v>674.44</v>
      </c>
      <c r="C2982" s="3">
        <v>7401.37</v>
      </c>
      <c r="D2982" s="2">
        <v>7367.0</v>
      </c>
      <c r="E2982" s="4"/>
      <c r="F2982" s="5">
        <f t="shared" si="1"/>
        <v>674.934</v>
      </c>
      <c r="G2982" s="6">
        <f t="shared" si="2"/>
        <v>0.9468218707</v>
      </c>
      <c r="H2982" s="6">
        <f t="shared" si="3"/>
        <v>0.829526227</v>
      </c>
      <c r="I2982" s="5" t="b">
        <f t="shared" si="4"/>
        <v>0</v>
      </c>
      <c r="J2982" s="48">
        <f t="shared" si="5"/>
        <v>0</v>
      </c>
      <c r="K2982" s="4">
        <f t="shared" si="6"/>
        <v>-115</v>
      </c>
      <c r="L2982" s="7">
        <f t="shared" si="7"/>
        <v>-0.004643734876</v>
      </c>
      <c r="M2982" s="50" t="b">
        <f t="shared" si="8"/>
        <v>0</v>
      </c>
      <c r="N2982" s="50" t="b">
        <f t="shared" si="9"/>
        <v>0</v>
      </c>
      <c r="O2982" s="50">
        <f t="shared" si="10"/>
        <v>1</v>
      </c>
      <c r="P2982" s="4">
        <f t="shared" si="41"/>
        <v>160100</v>
      </c>
      <c r="Q2982" s="21">
        <f t="shared" si="31"/>
        <v>2</v>
      </c>
      <c r="V2982" s="52"/>
      <c r="W2982" s="53" t="str">
        <f t="shared" si="33"/>
        <v/>
      </c>
      <c r="AE2982" s="16"/>
      <c r="AF2982" s="17" t="str">
        <f t="shared" si="30"/>
        <v>#VALUE!</v>
      </c>
      <c r="AG2982" s="17" t="str">
        <f t="shared" si="22"/>
        <v>#N/A</v>
      </c>
      <c r="AH2982" s="17" t="str">
        <f t="shared" si="23"/>
        <v>#N/A</v>
      </c>
      <c r="AI2982" s="34">
        <f t="shared" si="24"/>
        <v>1</v>
      </c>
      <c r="AJ2982" s="18">
        <f t="shared" si="25"/>
        <v>6661.233</v>
      </c>
      <c r="AK2982" s="18">
        <f t="shared" si="26"/>
        <v>6476.19875</v>
      </c>
      <c r="AL2982" s="18">
        <f t="shared" si="27"/>
        <v>6291.1645</v>
      </c>
    </row>
    <row r="2983" ht="12.75" customHeight="1">
      <c r="A2983" s="1">
        <v>41039.0</v>
      </c>
      <c r="B2983" s="2">
        <v>562.83</v>
      </c>
      <c r="C2983" s="3">
        <v>7484.01</v>
      </c>
      <c r="D2983" s="2">
        <v>7482.0</v>
      </c>
      <c r="E2983" s="4"/>
      <c r="F2983" s="5">
        <f t="shared" si="1"/>
        <v>715.9</v>
      </c>
      <c r="G2983" s="6">
        <f t="shared" si="2"/>
        <v>0.9564092936</v>
      </c>
      <c r="H2983" s="6">
        <f t="shared" si="3"/>
        <v>0.9157342319</v>
      </c>
      <c r="I2983" s="5" t="b">
        <f t="shared" si="4"/>
        <v>0</v>
      </c>
      <c r="J2983" s="48">
        <f t="shared" si="5"/>
        <v>0</v>
      </c>
      <c r="K2983" s="4">
        <f t="shared" si="6"/>
        <v>22</v>
      </c>
      <c r="L2983" s="7">
        <f t="shared" si="7"/>
        <v>-0.0002685725968</v>
      </c>
      <c r="M2983" s="50" t="b">
        <f t="shared" si="8"/>
        <v>0</v>
      </c>
      <c r="N2983" s="50" t="b">
        <f t="shared" si="9"/>
        <v>0</v>
      </c>
      <c r="O2983" s="50">
        <f t="shared" si="10"/>
        <v>-1</v>
      </c>
      <c r="P2983" s="4">
        <f t="shared" si="41"/>
        <v>148600</v>
      </c>
      <c r="Q2983" s="21">
        <f t="shared" si="31"/>
        <v>-2</v>
      </c>
      <c r="V2983" s="52"/>
      <c r="W2983" s="53" t="str">
        <f t="shared" si="33"/>
        <v/>
      </c>
      <c r="AE2983" s="16"/>
      <c r="AF2983" s="17" t="str">
        <f t="shared" si="30"/>
        <v>#VALUE!</v>
      </c>
      <c r="AG2983" s="17" t="str">
        <f t="shared" si="22"/>
        <v>#N/A</v>
      </c>
      <c r="AH2983" s="17" t="str">
        <f t="shared" si="23"/>
        <v>#N/A</v>
      </c>
      <c r="AI2983" s="34">
        <f t="shared" si="24"/>
        <v>1</v>
      </c>
      <c r="AJ2983" s="18">
        <f t="shared" si="25"/>
        <v>6735.609</v>
      </c>
      <c r="AK2983" s="18">
        <f t="shared" si="26"/>
        <v>6548.50875</v>
      </c>
      <c r="AL2983" s="18">
        <f t="shared" si="27"/>
        <v>6361.4085</v>
      </c>
    </row>
    <row r="2984" ht="12.75" customHeight="1">
      <c r="A2984" s="1">
        <v>41038.0</v>
      </c>
      <c r="B2984" s="2">
        <v>682.78</v>
      </c>
      <c r="C2984" s="3">
        <v>7475.71</v>
      </c>
      <c r="D2984" s="2">
        <v>7460.0</v>
      </c>
      <c r="E2984" s="4"/>
      <c r="F2984" s="5">
        <f t="shared" si="1"/>
        <v>769.83</v>
      </c>
      <c r="G2984" s="6">
        <f t="shared" si="2"/>
        <v>0.9544766801</v>
      </c>
      <c r="H2984" s="6">
        <f t="shared" si="3"/>
        <v>0.9031908594</v>
      </c>
      <c r="I2984" s="5" t="b">
        <f t="shared" si="4"/>
        <v>0</v>
      </c>
      <c r="J2984" s="48">
        <f t="shared" si="5"/>
        <v>0</v>
      </c>
      <c r="K2984" s="4">
        <f t="shared" si="6"/>
        <v>-63</v>
      </c>
      <c r="L2984" s="7">
        <f t="shared" si="7"/>
        <v>-0.002101472636</v>
      </c>
      <c r="M2984" s="50" t="b">
        <f t="shared" si="8"/>
        <v>0</v>
      </c>
      <c r="N2984" s="50" t="b">
        <f t="shared" si="9"/>
        <v>0</v>
      </c>
      <c r="O2984" s="50">
        <f t="shared" si="10"/>
        <v>1</v>
      </c>
      <c r="P2984" s="4">
        <f t="shared" si="41"/>
        <v>146400</v>
      </c>
      <c r="Q2984" s="21">
        <f t="shared" si="31"/>
        <v>2</v>
      </c>
      <c r="V2984" s="52"/>
      <c r="W2984" s="53" t="str">
        <f t="shared" si="33"/>
        <v/>
      </c>
      <c r="AE2984" s="16"/>
      <c r="AF2984" s="17" t="str">
        <f t="shared" si="30"/>
        <v>#VALUE!</v>
      </c>
      <c r="AG2984" s="17" t="str">
        <f t="shared" si="22"/>
        <v>#N/A</v>
      </c>
      <c r="AH2984" s="17" t="str">
        <f t="shared" si="23"/>
        <v>#N/A</v>
      </c>
      <c r="AI2984" s="34">
        <f t="shared" si="24"/>
        <v>1</v>
      </c>
      <c r="AJ2984" s="18">
        <f t="shared" si="25"/>
        <v>6728.139</v>
      </c>
      <c r="AK2984" s="18">
        <f t="shared" si="26"/>
        <v>6541.24625</v>
      </c>
      <c r="AL2984" s="18">
        <f t="shared" si="27"/>
        <v>6354.3535</v>
      </c>
    </row>
    <row r="2985" ht="12.75" customHeight="1">
      <c r="A2985" s="1">
        <v>41037.0</v>
      </c>
      <c r="B2985" s="2">
        <v>667.92</v>
      </c>
      <c r="C2985" s="3">
        <v>7545.71</v>
      </c>
      <c r="D2985" s="2">
        <v>7523.0</v>
      </c>
      <c r="E2985" s="4"/>
      <c r="F2985" s="5">
        <f t="shared" si="1"/>
        <v>892.608</v>
      </c>
      <c r="G2985" s="6">
        <f t="shared" si="2"/>
        <v>0.9626222399</v>
      </c>
      <c r="H2985" s="6">
        <f t="shared" si="3"/>
        <v>1.314095564</v>
      </c>
      <c r="I2985" s="5" t="b">
        <f t="shared" si="4"/>
        <v>0</v>
      </c>
      <c r="J2985" s="48">
        <f t="shared" si="5"/>
        <v>0</v>
      </c>
      <c r="K2985" s="4">
        <f t="shared" si="6"/>
        <v>23</v>
      </c>
      <c r="L2985" s="7">
        <f t="shared" si="7"/>
        <v>-0.003009657143</v>
      </c>
      <c r="M2985" s="50" t="b">
        <f t="shared" si="8"/>
        <v>0</v>
      </c>
      <c r="N2985" s="50" t="b">
        <f t="shared" si="9"/>
        <v>0</v>
      </c>
      <c r="O2985" s="50">
        <f t="shared" si="10"/>
        <v>1</v>
      </c>
      <c r="P2985" s="4">
        <f t="shared" si="41"/>
        <v>152700</v>
      </c>
      <c r="Q2985" s="21">
        <f t="shared" si="31"/>
        <v>2</v>
      </c>
      <c r="V2985" s="52"/>
      <c r="W2985" s="53" t="str">
        <f t="shared" si="33"/>
        <v/>
      </c>
      <c r="AE2985" s="16"/>
      <c r="AF2985" s="17" t="str">
        <f t="shared" si="30"/>
        <v>#VALUE!</v>
      </c>
      <c r="AG2985" s="17" t="str">
        <f t="shared" si="22"/>
        <v>#N/A</v>
      </c>
      <c r="AH2985" s="17" t="str">
        <f t="shared" si="23"/>
        <v>#N/A</v>
      </c>
      <c r="AI2985" s="34">
        <f t="shared" si="24"/>
        <v>1</v>
      </c>
      <c r="AJ2985" s="18">
        <f t="shared" si="25"/>
        <v>6791.139</v>
      </c>
      <c r="AK2985" s="18">
        <f t="shared" si="26"/>
        <v>6602.49625</v>
      </c>
      <c r="AL2985" s="18">
        <f t="shared" si="27"/>
        <v>6413.8535</v>
      </c>
    </row>
    <row r="2986" ht="12.75" customHeight="1">
      <c r="A2986" s="1">
        <v>41036.0</v>
      </c>
      <c r="B2986" s="2">
        <v>786.7</v>
      </c>
      <c r="C2986" s="3">
        <v>7538.08</v>
      </c>
      <c r="D2986" s="2">
        <v>7500.0</v>
      </c>
      <c r="E2986" s="4"/>
      <c r="F2986" s="5">
        <f t="shared" si="1"/>
        <v>899.366</v>
      </c>
      <c r="G2986" s="6">
        <f t="shared" si="2"/>
        <v>0.9609029996</v>
      </c>
      <c r="H2986" s="6">
        <f t="shared" si="3"/>
        <v>1.291714767</v>
      </c>
      <c r="I2986" s="5" t="b">
        <f t="shared" si="4"/>
        <v>0</v>
      </c>
      <c r="J2986" s="48">
        <f t="shared" si="5"/>
        <v>0</v>
      </c>
      <c r="K2986" s="4">
        <f t="shared" si="6"/>
        <v>-162</v>
      </c>
      <c r="L2986" s="7">
        <f t="shared" si="7"/>
        <v>-0.005051684249</v>
      </c>
      <c r="M2986" s="50" t="b">
        <f t="shared" si="8"/>
        <v>0</v>
      </c>
      <c r="N2986" s="50" t="b">
        <f t="shared" si="9"/>
        <v>0</v>
      </c>
      <c r="O2986" s="50">
        <f t="shared" si="10"/>
        <v>1</v>
      </c>
      <c r="P2986" s="4">
        <f t="shared" si="41"/>
        <v>150400</v>
      </c>
      <c r="Q2986" s="21">
        <f t="shared" si="31"/>
        <v>2</v>
      </c>
      <c r="V2986" s="52"/>
      <c r="W2986" s="53" t="str">
        <f t="shared" si="33"/>
        <v/>
      </c>
      <c r="AE2986" s="16"/>
      <c r="AF2986" s="17" t="str">
        <f t="shared" si="30"/>
        <v>#VALUE!</v>
      </c>
      <c r="AG2986" s="17" t="str">
        <f t="shared" si="22"/>
        <v>#N/A</v>
      </c>
      <c r="AH2986" s="17" t="str">
        <f t="shared" si="23"/>
        <v>#N/A</v>
      </c>
      <c r="AI2986" s="34">
        <f t="shared" si="24"/>
        <v>1</v>
      </c>
      <c r="AJ2986" s="18">
        <f t="shared" si="25"/>
        <v>6784.272</v>
      </c>
      <c r="AK2986" s="18">
        <f t="shared" si="26"/>
        <v>6595.82</v>
      </c>
      <c r="AL2986" s="18">
        <f t="shared" si="27"/>
        <v>6407.368</v>
      </c>
    </row>
    <row r="2987" ht="12.75" customHeight="1">
      <c r="A2987" s="1">
        <v>41033.0</v>
      </c>
      <c r="B2987" s="2">
        <v>879.27</v>
      </c>
      <c r="C2987" s="3">
        <v>7700.95</v>
      </c>
      <c r="D2987" s="2">
        <v>7662.0</v>
      </c>
      <c r="E2987" s="4"/>
      <c r="F2987" s="5">
        <f t="shared" si="1"/>
        <v>929.854</v>
      </c>
      <c r="G2987" s="6">
        <f t="shared" si="2"/>
        <v>0.9809729792</v>
      </c>
      <c r="H2987" s="6">
        <f t="shared" si="3"/>
        <v>1.274438483</v>
      </c>
      <c r="I2987" s="5" t="b">
        <f t="shared" si="4"/>
        <v>0</v>
      </c>
      <c r="J2987" s="48">
        <f t="shared" si="5"/>
        <v>0</v>
      </c>
      <c r="K2987" s="4">
        <f t="shared" si="6"/>
        <v>5</v>
      </c>
      <c r="L2987" s="7">
        <f t="shared" si="7"/>
        <v>-0.005057817542</v>
      </c>
      <c r="M2987" s="50" t="b">
        <f t="shared" si="8"/>
        <v>0</v>
      </c>
      <c r="N2987" s="50" t="b">
        <f t="shared" si="9"/>
        <v>0</v>
      </c>
      <c r="O2987" s="50">
        <f t="shared" si="10"/>
        <v>1</v>
      </c>
      <c r="P2987" s="4">
        <f t="shared" si="41"/>
        <v>166600</v>
      </c>
      <c r="Q2987" s="21">
        <f t="shared" si="31"/>
        <v>2</v>
      </c>
      <c r="V2987" s="52"/>
      <c r="W2987" s="53" t="str">
        <f t="shared" si="33"/>
        <v/>
      </c>
      <c r="AE2987" s="16"/>
      <c r="AF2987" s="17" t="str">
        <f t="shared" si="30"/>
        <v>#VALUE!</v>
      </c>
      <c r="AG2987" s="17" t="str">
        <f t="shared" si="22"/>
        <v>#N/A</v>
      </c>
      <c r="AH2987" s="17" t="str">
        <f t="shared" si="23"/>
        <v>#N/A</v>
      </c>
      <c r="AI2987" s="34">
        <f t="shared" si="24"/>
        <v>1</v>
      </c>
      <c r="AJ2987" s="18">
        <f t="shared" si="25"/>
        <v>6930.855</v>
      </c>
      <c r="AK2987" s="18">
        <f t="shared" si="26"/>
        <v>6738.33125</v>
      </c>
      <c r="AL2987" s="18">
        <f t="shared" si="27"/>
        <v>6545.8075</v>
      </c>
    </row>
    <row r="2988" ht="12.75" customHeight="1">
      <c r="A2988" s="1">
        <v>41032.0</v>
      </c>
      <c r="B2988" s="2">
        <v>832.48</v>
      </c>
      <c r="C2988" s="3">
        <v>7659.53</v>
      </c>
      <c r="D2988" s="2">
        <v>7657.0</v>
      </c>
      <c r="E2988" s="4"/>
      <c r="F2988" s="5">
        <f t="shared" si="1"/>
        <v>891.568</v>
      </c>
      <c r="G2988" s="6">
        <f t="shared" si="2"/>
        <v>0.9756833164</v>
      </c>
      <c r="H2988" s="6">
        <f t="shared" si="3"/>
        <v>1.26712611</v>
      </c>
      <c r="I2988" s="5" t="b">
        <f t="shared" si="4"/>
        <v>0</v>
      </c>
      <c r="J2988" s="48">
        <f t="shared" si="5"/>
        <v>0</v>
      </c>
      <c r="K2988" s="4">
        <f t="shared" si="6"/>
        <v>-21</v>
      </c>
      <c r="L2988" s="7">
        <f t="shared" si="7"/>
        <v>-0.0003303074732</v>
      </c>
      <c r="M2988" s="50" t="b">
        <f t="shared" si="8"/>
        <v>0</v>
      </c>
      <c r="N2988" s="50" t="b">
        <f t="shared" si="9"/>
        <v>0</v>
      </c>
      <c r="O2988" s="50">
        <f t="shared" si="10"/>
        <v>-1</v>
      </c>
      <c r="P2988" s="4">
        <f t="shared" si="41"/>
        <v>167100</v>
      </c>
      <c r="Q2988" s="21">
        <f t="shared" si="31"/>
        <v>-2</v>
      </c>
      <c r="V2988" s="52"/>
      <c r="W2988" s="53" t="str">
        <f t="shared" si="33"/>
        <v/>
      </c>
      <c r="AE2988" s="16"/>
      <c r="AF2988" s="17" t="str">
        <f t="shared" si="30"/>
        <v>#VALUE!</v>
      </c>
      <c r="AG2988" s="17" t="str">
        <f t="shared" si="22"/>
        <v>#N/A</v>
      </c>
      <c r="AH2988" s="17" t="str">
        <f t="shared" si="23"/>
        <v>#N/A</v>
      </c>
      <c r="AI2988" s="34">
        <f t="shared" si="24"/>
        <v>1</v>
      </c>
      <c r="AJ2988" s="18">
        <f t="shared" si="25"/>
        <v>6893.577</v>
      </c>
      <c r="AK2988" s="18">
        <f t="shared" si="26"/>
        <v>6702.08875</v>
      </c>
      <c r="AL2988" s="18">
        <f t="shared" si="27"/>
        <v>6510.6005</v>
      </c>
    </row>
    <row r="2989" ht="12.75" customHeight="1">
      <c r="A2989" s="1">
        <v>41031.0</v>
      </c>
      <c r="B2989" s="2">
        <v>1296.67</v>
      </c>
      <c r="C2989" s="3">
        <v>7676.81</v>
      </c>
      <c r="D2989" s="2">
        <v>7678.0</v>
      </c>
      <c r="E2989" s="4"/>
      <c r="F2989" s="5">
        <f t="shared" si="1"/>
        <v>862.968</v>
      </c>
      <c r="G2989" s="6">
        <f t="shared" si="2"/>
        <v>0.97782541</v>
      </c>
      <c r="H2989" s="6">
        <f t="shared" si="3"/>
        <v>1.259148426</v>
      </c>
      <c r="I2989" s="5" t="b">
        <f t="shared" si="4"/>
        <v>0</v>
      </c>
      <c r="J2989" s="48">
        <f t="shared" si="5"/>
        <v>0</v>
      </c>
      <c r="K2989" s="4">
        <f t="shared" si="6"/>
        <v>214</v>
      </c>
      <c r="L2989" s="7">
        <f t="shared" si="7"/>
        <v>0.0001550123033</v>
      </c>
      <c r="M2989" s="50" t="b">
        <f t="shared" si="8"/>
        <v>0</v>
      </c>
      <c r="N2989" s="50" t="b">
        <f t="shared" si="9"/>
        <v>0</v>
      </c>
      <c r="O2989" s="50">
        <f t="shared" si="10"/>
        <v>1</v>
      </c>
      <c r="P2989" s="4">
        <f t="shared" si="41"/>
        <v>169200</v>
      </c>
      <c r="Q2989" s="21">
        <f t="shared" si="31"/>
        <v>2</v>
      </c>
      <c r="V2989" s="52"/>
      <c r="W2989" s="53" t="str">
        <f t="shared" si="33"/>
        <v/>
      </c>
      <c r="AE2989" s="16"/>
      <c r="AF2989" s="17" t="str">
        <f t="shared" si="30"/>
        <v>#VALUE!</v>
      </c>
      <c r="AG2989" s="17" t="str">
        <f t="shared" si="22"/>
        <v>#N/A</v>
      </c>
      <c r="AH2989" s="17" t="str">
        <f t="shared" si="23"/>
        <v>#N/A</v>
      </c>
      <c r="AI2989" s="34">
        <f t="shared" si="24"/>
        <v>1</v>
      </c>
      <c r="AJ2989" s="18">
        <f t="shared" si="25"/>
        <v>6909.129</v>
      </c>
      <c r="AK2989" s="18">
        <f t="shared" si="26"/>
        <v>6717.20875</v>
      </c>
      <c r="AL2989" s="18">
        <f t="shared" si="27"/>
        <v>6525.2885</v>
      </c>
    </row>
    <row r="2990" ht="12.75" customHeight="1">
      <c r="A2990" s="1">
        <v>41029.0</v>
      </c>
      <c r="B2990" s="2">
        <v>701.71</v>
      </c>
      <c r="C2990" s="3">
        <v>7501.72</v>
      </c>
      <c r="D2990" s="2">
        <v>7464.0</v>
      </c>
      <c r="E2990" s="4"/>
      <c r="F2990" s="5">
        <f t="shared" si="1"/>
        <v>740.382</v>
      </c>
      <c r="G2990" s="6">
        <f t="shared" si="2"/>
        <v>0.9553928326</v>
      </c>
      <c r="H2990" s="6">
        <f t="shared" si="3"/>
        <v>0.909539492</v>
      </c>
      <c r="I2990" s="5" t="b">
        <f t="shared" si="4"/>
        <v>0</v>
      </c>
      <c r="J2990" s="48">
        <f t="shared" si="5"/>
        <v>0</v>
      </c>
      <c r="K2990" s="4">
        <f t="shared" si="6"/>
        <v>18</v>
      </c>
      <c r="L2990" s="7">
        <f t="shared" si="7"/>
        <v>-0.005028180204</v>
      </c>
      <c r="M2990" s="50" t="b">
        <f t="shared" si="8"/>
        <v>0</v>
      </c>
      <c r="N2990" s="50" t="b">
        <f t="shared" si="9"/>
        <v>0</v>
      </c>
      <c r="O2990" s="50">
        <f t="shared" si="10"/>
        <v>1</v>
      </c>
      <c r="P2990" s="4">
        <f t="shared" si="41"/>
        <v>147800</v>
      </c>
      <c r="Q2990" s="21">
        <f t="shared" si="31"/>
        <v>2</v>
      </c>
      <c r="V2990" s="52"/>
      <c r="W2990" s="53" t="str">
        <f t="shared" si="33"/>
        <v/>
      </c>
      <c r="AE2990" s="16"/>
      <c r="AF2990" s="17" t="str">
        <f t="shared" si="30"/>
        <v>#VALUE!</v>
      </c>
      <c r="AG2990" s="17" t="str">
        <f t="shared" si="22"/>
        <v>#N/A</v>
      </c>
      <c r="AH2990" s="17" t="str">
        <f t="shared" si="23"/>
        <v>#N/A</v>
      </c>
      <c r="AI2990" s="34">
        <f t="shared" si="24"/>
        <v>1</v>
      </c>
      <c r="AJ2990" s="18">
        <f t="shared" si="25"/>
        <v>6751.548</v>
      </c>
      <c r="AK2990" s="18">
        <f t="shared" si="26"/>
        <v>6564.005</v>
      </c>
      <c r="AL2990" s="18">
        <f t="shared" si="27"/>
        <v>6376.462</v>
      </c>
    </row>
    <row r="2991" ht="12.75" customHeight="1">
      <c r="A2991" s="1">
        <v>41026.0</v>
      </c>
      <c r="B2991" s="2">
        <v>939.14</v>
      </c>
      <c r="C2991" s="3">
        <v>7480.5</v>
      </c>
      <c r="D2991" s="2">
        <v>7446.0</v>
      </c>
      <c r="E2991" s="4"/>
      <c r="F2991" s="5">
        <f t="shared" si="1"/>
        <v>744.822</v>
      </c>
      <c r="G2991" s="6">
        <f t="shared" si="2"/>
        <v>0.9523400718</v>
      </c>
      <c r="H2991" s="6">
        <f t="shared" si="3"/>
        <v>0.897578667</v>
      </c>
      <c r="I2991" s="5" t="b">
        <f t="shared" si="4"/>
        <v>0</v>
      </c>
      <c r="J2991" s="48">
        <f t="shared" si="5"/>
        <v>0</v>
      </c>
      <c r="K2991" s="4">
        <f t="shared" si="6"/>
        <v>-47</v>
      </c>
      <c r="L2991" s="7">
        <f t="shared" si="7"/>
        <v>-0.004611991177</v>
      </c>
      <c r="M2991" s="50" t="b">
        <f t="shared" si="8"/>
        <v>0</v>
      </c>
      <c r="N2991" s="50" t="b">
        <f t="shared" si="9"/>
        <v>0</v>
      </c>
      <c r="O2991" s="50">
        <f t="shared" si="10"/>
        <v>1</v>
      </c>
      <c r="P2991" s="4">
        <f t="shared" si="41"/>
        <v>146000</v>
      </c>
      <c r="Q2991" s="21">
        <f t="shared" si="31"/>
        <v>2</v>
      </c>
      <c r="V2991" s="52"/>
      <c r="W2991" s="53" t="str">
        <f t="shared" si="33"/>
        <v/>
      </c>
      <c r="AE2991" s="16"/>
      <c r="AF2991" s="17" t="str">
        <f t="shared" si="30"/>
        <v>#VALUE!</v>
      </c>
      <c r="AG2991" s="17" t="str">
        <f t="shared" si="22"/>
        <v>#N/A</v>
      </c>
      <c r="AH2991" s="17" t="str">
        <f t="shared" si="23"/>
        <v>#N/A</v>
      </c>
      <c r="AI2991" s="34">
        <f t="shared" si="24"/>
        <v>1</v>
      </c>
      <c r="AJ2991" s="18">
        <f t="shared" si="25"/>
        <v>6732.45</v>
      </c>
      <c r="AK2991" s="18">
        <f t="shared" si="26"/>
        <v>6545.4375</v>
      </c>
      <c r="AL2991" s="18">
        <f t="shared" si="27"/>
        <v>6358.425</v>
      </c>
    </row>
    <row r="2992" ht="12.75" customHeight="1">
      <c r="A2992" s="1">
        <v>41025.0</v>
      </c>
      <c r="B2992" s="2">
        <v>687.84</v>
      </c>
      <c r="C2992" s="3">
        <v>7521.35</v>
      </c>
      <c r="D2992" s="2">
        <v>7493.0</v>
      </c>
      <c r="E2992" s="4"/>
      <c r="F2992" s="5">
        <f t="shared" si="1"/>
        <v>715.134</v>
      </c>
      <c r="G2992" s="6">
        <f t="shared" si="2"/>
        <v>0.9571914223</v>
      </c>
      <c r="H2992" s="6">
        <f t="shared" si="3"/>
        <v>0.7470974033</v>
      </c>
      <c r="I2992" s="5" t="b">
        <f t="shared" si="4"/>
        <v>0</v>
      </c>
      <c r="J2992" s="48">
        <f t="shared" si="5"/>
        <v>0</v>
      </c>
      <c r="K2992" s="4">
        <f t="shared" si="6"/>
        <v>-46</v>
      </c>
      <c r="L2992" s="7">
        <f t="shared" si="7"/>
        <v>-0.003769270144</v>
      </c>
      <c r="M2992" s="50" t="b">
        <f t="shared" si="8"/>
        <v>0</v>
      </c>
      <c r="N2992" s="50" t="b">
        <f t="shared" si="9"/>
        <v>0</v>
      </c>
      <c r="O2992" s="50">
        <f t="shared" si="10"/>
        <v>1</v>
      </c>
      <c r="P2992" s="4">
        <f t="shared" si="41"/>
        <v>150700</v>
      </c>
      <c r="Q2992" s="21">
        <f t="shared" si="31"/>
        <v>2</v>
      </c>
      <c r="V2992" s="52"/>
      <c r="W2992" s="53" t="str">
        <f t="shared" si="33"/>
        <v/>
      </c>
      <c r="AE2992" s="16"/>
      <c r="AF2992" s="17" t="str">
        <f t="shared" si="30"/>
        <v>#VALUE!</v>
      </c>
      <c r="AG2992" s="17" t="str">
        <f t="shared" si="22"/>
        <v>#N/A</v>
      </c>
      <c r="AH2992" s="17" t="str">
        <f t="shared" si="23"/>
        <v>#N/A</v>
      </c>
      <c r="AI2992" s="34">
        <f t="shared" si="24"/>
        <v>1</v>
      </c>
      <c r="AJ2992" s="18">
        <f t="shared" si="25"/>
        <v>6769.215</v>
      </c>
      <c r="AK2992" s="18">
        <f t="shared" si="26"/>
        <v>6581.18125</v>
      </c>
      <c r="AL2992" s="18">
        <f t="shared" si="27"/>
        <v>6393.1475</v>
      </c>
    </row>
    <row r="2993" ht="12.75" customHeight="1">
      <c r="A2993" s="1">
        <v>41024.0</v>
      </c>
      <c r="B2993" s="2">
        <v>689.48</v>
      </c>
      <c r="C2993" s="3">
        <v>7563.18</v>
      </c>
      <c r="D2993" s="2">
        <v>7539.0</v>
      </c>
      <c r="E2993" s="4"/>
      <c r="F2993" s="5">
        <f t="shared" si="1"/>
        <v>726.742</v>
      </c>
      <c r="G2993" s="6">
        <f t="shared" si="2"/>
        <v>0.9624579698</v>
      </c>
      <c r="H2993" s="6">
        <f t="shared" si="3"/>
        <v>0.7382109844</v>
      </c>
      <c r="I2993" s="5" t="b">
        <f t="shared" si="4"/>
        <v>0</v>
      </c>
      <c r="J2993" s="48">
        <f t="shared" si="5"/>
        <v>0</v>
      </c>
      <c r="K2993" s="4">
        <f t="shared" si="6"/>
        <v>51</v>
      </c>
      <c r="L2993" s="7">
        <f t="shared" si="7"/>
        <v>-0.0031970679</v>
      </c>
      <c r="M2993" s="50" t="b">
        <f t="shared" si="8"/>
        <v>0</v>
      </c>
      <c r="N2993" s="50" t="b">
        <f t="shared" si="9"/>
        <v>0</v>
      </c>
      <c r="O2993" s="50">
        <f t="shared" si="10"/>
        <v>1</v>
      </c>
      <c r="P2993" s="4">
        <f t="shared" si="41"/>
        <v>155300</v>
      </c>
      <c r="Q2993" s="21">
        <f t="shared" si="31"/>
        <v>2</v>
      </c>
      <c r="V2993" s="52"/>
      <c r="W2993" s="53" t="str">
        <f t="shared" si="33"/>
        <v/>
      </c>
      <c r="AE2993" s="16"/>
      <c r="AF2993" s="17" t="str">
        <f t="shared" si="30"/>
        <v>#VALUE!</v>
      </c>
      <c r="AG2993" s="17" t="str">
        <f t="shared" si="22"/>
        <v>#N/A</v>
      </c>
      <c r="AH2993" s="17" t="str">
        <f t="shared" si="23"/>
        <v>#N/A</v>
      </c>
      <c r="AI2993" s="34">
        <f t="shared" si="24"/>
        <v>1</v>
      </c>
      <c r="AJ2993" s="18">
        <f t="shared" si="25"/>
        <v>6806.862</v>
      </c>
      <c r="AK2993" s="18">
        <f t="shared" si="26"/>
        <v>6617.7825</v>
      </c>
      <c r="AL2993" s="18">
        <f t="shared" si="27"/>
        <v>6428.703</v>
      </c>
    </row>
    <row r="2994" ht="12.75" customHeight="1">
      <c r="A2994" s="1">
        <v>41023.0</v>
      </c>
      <c r="B2994" s="2">
        <v>683.74</v>
      </c>
      <c r="C2994" s="3">
        <v>7498.84</v>
      </c>
      <c r="D2994" s="2">
        <v>7488.0</v>
      </c>
      <c r="E2994" s="4"/>
      <c r="F2994" s="5">
        <f t="shared" si="1"/>
        <v>747.062</v>
      </c>
      <c r="G2994" s="6">
        <f t="shared" si="2"/>
        <v>0.9543636491</v>
      </c>
      <c r="H2994" s="6">
        <f t="shared" si="3"/>
        <v>0.7281871997</v>
      </c>
      <c r="I2994" s="5" t="b">
        <f t="shared" si="4"/>
        <v>0</v>
      </c>
      <c r="J2994" s="48">
        <f t="shared" si="5"/>
        <v>0</v>
      </c>
      <c r="K2994" s="4">
        <f t="shared" si="6"/>
        <v>9</v>
      </c>
      <c r="L2994" s="7">
        <f t="shared" si="7"/>
        <v>-0.001445556913</v>
      </c>
      <c r="M2994" s="50" t="b">
        <f t="shared" si="8"/>
        <v>0</v>
      </c>
      <c r="N2994" s="50" t="b">
        <f t="shared" si="9"/>
        <v>0</v>
      </c>
      <c r="O2994" s="50">
        <f t="shared" si="10"/>
        <v>1</v>
      </c>
      <c r="P2994" s="4">
        <f t="shared" si="41"/>
        <v>150200</v>
      </c>
      <c r="Q2994" s="21">
        <f t="shared" si="31"/>
        <v>2</v>
      </c>
      <c r="V2994" s="52"/>
      <c r="W2994" s="53" t="str">
        <f t="shared" si="33"/>
        <v/>
      </c>
      <c r="AE2994" s="16"/>
      <c r="AF2994" s="17" t="str">
        <f t="shared" si="30"/>
        <v>#VALUE!</v>
      </c>
      <c r="AG2994" s="17" t="str">
        <f t="shared" si="22"/>
        <v>#N/A</v>
      </c>
      <c r="AH2994" s="17" t="str">
        <f t="shared" si="23"/>
        <v>#N/A</v>
      </c>
      <c r="AI2994" s="34">
        <f t="shared" si="24"/>
        <v>1</v>
      </c>
      <c r="AJ2994" s="18">
        <f t="shared" si="25"/>
        <v>6748.956</v>
      </c>
      <c r="AK2994" s="18">
        <f t="shared" si="26"/>
        <v>6561.485</v>
      </c>
      <c r="AL2994" s="18">
        <f t="shared" si="27"/>
        <v>6374.014</v>
      </c>
    </row>
    <row r="2995" ht="12.75" customHeight="1">
      <c r="A2995" s="1">
        <v>41022.0</v>
      </c>
      <c r="B2995" s="2">
        <v>723.91</v>
      </c>
      <c r="C2995" s="3">
        <v>7481.09</v>
      </c>
      <c r="D2995" s="2">
        <v>7479.0</v>
      </c>
      <c r="E2995" s="4"/>
      <c r="F2995" s="5">
        <f t="shared" si="1"/>
        <v>783.038</v>
      </c>
      <c r="G2995" s="6">
        <f t="shared" si="2"/>
        <v>0.9522893217</v>
      </c>
      <c r="H2995" s="6">
        <f t="shared" si="3"/>
        <v>0.7862586964</v>
      </c>
      <c r="I2995" s="5" t="b">
        <f t="shared" si="4"/>
        <v>0</v>
      </c>
      <c r="J2995" s="48">
        <f t="shared" si="5"/>
        <v>0</v>
      </c>
      <c r="K2995" s="4">
        <f t="shared" si="6"/>
        <v>-36</v>
      </c>
      <c r="L2995" s="7">
        <f t="shared" si="7"/>
        <v>-0.0002793710542</v>
      </c>
      <c r="M2995" s="50" t="b">
        <f t="shared" si="8"/>
        <v>0</v>
      </c>
      <c r="N2995" s="50" t="b">
        <f t="shared" si="9"/>
        <v>0</v>
      </c>
      <c r="O2995" s="50">
        <f t="shared" si="10"/>
        <v>-1</v>
      </c>
      <c r="P2995" s="4">
        <f t="shared" si="41"/>
        <v>151100</v>
      </c>
      <c r="Q2995" s="21">
        <f t="shared" si="31"/>
        <v>-2</v>
      </c>
      <c r="V2995" s="52"/>
      <c r="W2995" s="53" t="str">
        <f t="shared" si="33"/>
        <v/>
      </c>
      <c r="AE2995" s="16"/>
      <c r="AF2995" s="17" t="str">
        <f t="shared" si="30"/>
        <v>#VALUE!</v>
      </c>
      <c r="AG2995" s="17" t="str">
        <f t="shared" si="22"/>
        <v>#N/A</v>
      </c>
      <c r="AH2995" s="17" t="str">
        <f t="shared" si="23"/>
        <v>#N/A</v>
      </c>
      <c r="AI2995" s="34">
        <f t="shared" si="24"/>
        <v>1</v>
      </c>
      <c r="AJ2995" s="18">
        <f t="shared" si="25"/>
        <v>6732.981</v>
      </c>
      <c r="AK2995" s="18">
        <f t="shared" si="26"/>
        <v>6545.95375</v>
      </c>
      <c r="AL2995" s="18">
        <f t="shared" si="27"/>
        <v>6358.9265</v>
      </c>
    </row>
    <row r="2996" ht="12.75" customHeight="1">
      <c r="A2996" s="1">
        <v>41019.0</v>
      </c>
      <c r="B2996" s="2">
        <v>790.7</v>
      </c>
      <c r="C2996" s="3">
        <v>7507.15</v>
      </c>
      <c r="D2996" s="2">
        <v>7515.0</v>
      </c>
      <c r="E2996" s="4"/>
      <c r="F2996" s="5">
        <f t="shared" si="1"/>
        <v>754.26</v>
      </c>
      <c r="G2996" s="6">
        <f t="shared" si="2"/>
        <v>0.9561084071</v>
      </c>
      <c r="H2996" s="6">
        <f t="shared" si="3"/>
        <v>0.7814906707</v>
      </c>
      <c r="I2996" s="5" t="b">
        <f t="shared" si="4"/>
        <v>0</v>
      </c>
      <c r="J2996" s="48">
        <f t="shared" si="5"/>
        <v>0</v>
      </c>
      <c r="K2996" s="4">
        <f t="shared" si="6"/>
        <v>-99</v>
      </c>
      <c r="L2996" s="7">
        <f t="shared" si="7"/>
        <v>0.001045669795</v>
      </c>
      <c r="M2996" s="50" t="b">
        <f t="shared" si="8"/>
        <v>0</v>
      </c>
      <c r="N2996" s="50" t="b">
        <f t="shared" si="9"/>
        <v>0</v>
      </c>
      <c r="O2996" s="50">
        <f t="shared" si="10"/>
        <v>-1</v>
      </c>
      <c r="P2996" s="4">
        <f t="shared" si="41"/>
        <v>147500</v>
      </c>
      <c r="Q2996" s="21">
        <f t="shared" si="31"/>
        <v>-2</v>
      </c>
      <c r="V2996" s="52"/>
      <c r="W2996" s="53" t="str">
        <f t="shared" si="33"/>
        <v/>
      </c>
      <c r="AE2996" s="16"/>
      <c r="AF2996" s="17" t="str">
        <f t="shared" si="30"/>
        <v>#VALUE!</v>
      </c>
      <c r="AG2996" s="17" t="str">
        <f t="shared" si="22"/>
        <v>#N/A</v>
      </c>
      <c r="AH2996" s="17" t="str">
        <f t="shared" si="23"/>
        <v>#N/A</v>
      </c>
      <c r="AI2996" s="34">
        <f t="shared" si="24"/>
        <v>1</v>
      </c>
      <c r="AJ2996" s="18">
        <f t="shared" si="25"/>
        <v>6756.435</v>
      </c>
      <c r="AK2996" s="18">
        <f t="shared" si="26"/>
        <v>6568.75625</v>
      </c>
      <c r="AL2996" s="18">
        <f t="shared" si="27"/>
        <v>6381.0775</v>
      </c>
    </row>
    <row r="2997" ht="12.75" customHeight="1">
      <c r="A2997" s="1">
        <v>41018.0</v>
      </c>
      <c r="B2997" s="2">
        <v>745.88</v>
      </c>
      <c r="C2997" s="3">
        <v>7622.69</v>
      </c>
      <c r="D2997" s="2">
        <v>7614.0</v>
      </c>
      <c r="E2997" s="4"/>
      <c r="F2997" s="5">
        <f t="shared" si="1"/>
        <v>769.614</v>
      </c>
      <c r="G2997" s="6">
        <f t="shared" si="2"/>
        <v>0.9714134186</v>
      </c>
      <c r="H2997" s="6">
        <f t="shared" si="3"/>
        <v>0.7825010772</v>
      </c>
      <c r="I2997" s="5" t="b">
        <f t="shared" si="4"/>
        <v>0</v>
      </c>
      <c r="J2997" s="48">
        <f t="shared" si="5"/>
        <v>0</v>
      </c>
      <c r="K2997" s="4">
        <f t="shared" si="6"/>
        <v>-6</v>
      </c>
      <c r="L2997" s="7">
        <f t="shared" si="7"/>
        <v>-0.0011400175</v>
      </c>
      <c r="M2997" s="50" t="b">
        <f t="shared" si="8"/>
        <v>0</v>
      </c>
      <c r="N2997" s="50" t="b">
        <f t="shared" si="9"/>
        <v>0</v>
      </c>
      <c r="O2997" s="50">
        <f t="shared" si="10"/>
        <v>1</v>
      </c>
      <c r="P2997" s="4">
        <f t="shared" si="41"/>
        <v>157400</v>
      </c>
      <c r="Q2997" s="21">
        <f t="shared" si="31"/>
        <v>2</v>
      </c>
      <c r="V2997" s="52"/>
      <c r="W2997" s="53" t="str">
        <f t="shared" si="33"/>
        <v/>
      </c>
      <c r="AE2997" s="16"/>
      <c r="AF2997" s="17" t="str">
        <f t="shared" si="30"/>
        <v>#VALUE!</v>
      </c>
      <c r="AG2997" s="17" t="str">
        <f t="shared" si="22"/>
        <v>#N/A</v>
      </c>
      <c r="AH2997" s="17" t="str">
        <f t="shared" si="23"/>
        <v>#N/A</v>
      </c>
      <c r="AI2997" s="34">
        <f t="shared" si="24"/>
        <v>1</v>
      </c>
      <c r="AJ2997" s="18">
        <f t="shared" si="25"/>
        <v>6860.421</v>
      </c>
      <c r="AK2997" s="18">
        <f t="shared" si="26"/>
        <v>6669.85375</v>
      </c>
      <c r="AL2997" s="18">
        <f t="shared" si="27"/>
        <v>6479.2865</v>
      </c>
    </row>
    <row r="2998" ht="12.75" customHeight="1">
      <c r="A2998" s="1">
        <v>41017.0</v>
      </c>
      <c r="B2998" s="2">
        <v>791.08</v>
      </c>
      <c r="C2998" s="3">
        <v>7605.0</v>
      </c>
      <c r="D2998" s="2">
        <v>7620.0</v>
      </c>
      <c r="E2998" s="4"/>
      <c r="F2998" s="5">
        <f t="shared" si="1"/>
        <v>768.81</v>
      </c>
      <c r="G2998" s="6">
        <f t="shared" si="2"/>
        <v>0.9702287137</v>
      </c>
      <c r="H2998" s="6">
        <f t="shared" si="3"/>
        <v>0.7822867913</v>
      </c>
      <c r="I2998" s="5" t="b">
        <f t="shared" si="4"/>
        <v>0</v>
      </c>
      <c r="J2998" s="48">
        <f t="shared" si="5"/>
        <v>0</v>
      </c>
      <c r="K2998" s="4">
        <f t="shared" si="6"/>
        <v>28</v>
      </c>
      <c r="L2998" s="7">
        <f t="shared" si="7"/>
        <v>0.001972386588</v>
      </c>
      <c r="M2998" s="50" t="b">
        <f t="shared" si="8"/>
        <v>0</v>
      </c>
      <c r="N2998" s="50" t="b">
        <f t="shared" si="9"/>
        <v>0</v>
      </c>
      <c r="O2998" s="50">
        <f t="shared" si="10"/>
        <v>-1</v>
      </c>
      <c r="P2998" s="4">
        <f t="shared" si="41"/>
        <v>156800</v>
      </c>
      <c r="Q2998" s="21">
        <f t="shared" si="31"/>
        <v>-2</v>
      </c>
      <c r="V2998" s="52"/>
      <c r="W2998" s="53" t="str">
        <f t="shared" si="33"/>
        <v/>
      </c>
      <c r="AE2998" s="16"/>
      <c r="AF2998" s="17" t="str">
        <f t="shared" si="30"/>
        <v>#VALUE!</v>
      </c>
      <c r="AG2998" s="17" t="str">
        <f t="shared" si="22"/>
        <v>#N/A</v>
      </c>
      <c r="AH2998" s="17" t="str">
        <f t="shared" si="23"/>
        <v>#N/A</v>
      </c>
      <c r="AI2998" s="34">
        <f t="shared" si="24"/>
        <v>1</v>
      </c>
      <c r="AJ2998" s="18">
        <f t="shared" si="25"/>
        <v>6844.5</v>
      </c>
      <c r="AK2998" s="18">
        <f t="shared" si="26"/>
        <v>6654.375</v>
      </c>
      <c r="AL2998" s="18">
        <f t="shared" si="27"/>
        <v>6464.25</v>
      </c>
    </row>
    <row r="2999" ht="12.75" customHeight="1">
      <c r="A2999" s="1">
        <v>41016.0</v>
      </c>
      <c r="B2999" s="2">
        <v>863.62</v>
      </c>
      <c r="C2999" s="3">
        <v>7585.87</v>
      </c>
      <c r="D2999" s="2">
        <v>7592.0</v>
      </c>
      <c r="E2999" s="4"/>
      <c r="F2999" s="5">
        <f t="shared" si="1"/>
        <v>744.37</v>
      </c>
      <c r="G2999" s="6">
        <f t="shared" si="2"/>
        <v>0.9686603344</v>
      </c>
      <c r="H2999" s="6">
        <f t="shared" si="3"/>
        <v>0.7800910872</v>
      </c>
      <c r="I2999" s="5" t="b">
        <f t="shared" si="4"/>
        <v>0</v>
      </c>
      <c r="J2999" s="48">
        <f t="shared" si="5"/>
        <v>0</v>
      </c>
      <c r="K2999" s="4">
        <f t="shared" si="6"/>
        <v>-120</v>
      </c>
      <c r="L2999" s="7">
        <f t="shared" si="7"/>
        <v>0.0008080813407</v>
      </c>
      <c r="M2999" s="50" t="b">
        <f t="shared" si="8"/>
        <v>0</v>
      </c>
      <c r="N2999" s="50" t="b">
        <f t="shared" si="9"/>
        <v>0</v>
      </c>
      <c r="O2999" s="50">
        <f t="shared" si="10"/>
        <v>-1</v>
      </c>
      <c r="P2999" s="4">
        <f t="shared" si="41"/>
        <v>159600</v>
      </c>
      <c r="Q2999" s="21">
        <f t="shared" si="31"/>
        <v>-2</v>
      </c>
      <c r="V2999" s="52"/>
      <c r="W2999" s="53" t="str">
        <f t="shared" si="33"/>
        <v/>
      </c>
      <c r="AE2999" s="16"/>
      <c r="AF2999" s="17" t="str">
        <f t="shared" si="30"/>
        <v>#VALUE!</v>
      </c>
      <c r="AG2999" s="17" t="str">
        <f t="shared" si="22"/>
        <v>#N/A</v>
      </c>
      <c r="AH2999" s="17" t="str">
        <f t="shared" si="23"/>
        <v>#N/A</v>
      </c>
      <c r="AI2999" s="34">
        <f t="shared" si="24"/>
        <v>1</v>
      </c>
      <c r="AJ2999" s="18">
        <f t="shared" si="25"/>
        <v>6827.283</v>
      </c>
      <c r="AK2999" s="18">
        <f t="shared" si="26"/>
        <v>6637.63625</v>
      </c>
      <c r="AL2999" s="18">
        <f t="shared" si="27"/>
        <v>6447.9895</v>
      </c>
    </row>
    <row r="3000" ht="12.75" customHeight="1">
      <c r="A3000" s="1">
        <v>41015.0</v>
      </c>
      <c r="B3000" s="2">
        <v>580.02</v>
      </c>
      <c r="C3000" s="3">
        <v>7729.86</v>
      </c>
      <c r="D3000" s="2">
        <v>7712.0</v>
      </c>
      <c r="E3000" s="4"/>
      <c r="F3000" s="5">
        <f t="shared" si="1"/>
        <v>707.242</v>
      </c>
      <c r="G3000" s="6">
        <f t="shared" si="2"/>
        <v>0.9878862883</v>
      </c>
      <c r="H3000" s="6">
        <f t="shared" si="3"/>
        <v>0.7810197094</v>
      </c>
      <c r="I3000" s="5" t="b">
        <f t="shared" si="4"/>
        <v>0</v>
      </c>
      <c r="J3000" s="48">
        <f t="shared" si="5"/>
        <v>0</v>
      </c>
      <c r="K3000" s="4">
        <f t="shared" si="6"/>
        <v>-44</v>
      </c>
      <c r="L3000" s="7">
        <f t="shared" si="7"/>
        <v>-0.002310520501</v>
      </c>
      <c r="M3000" s="50" t="b">
        <f t="shared" si="8"/>
        <v>0</v>
      </c>
      <c r="N3000" s="50" t="b">
        <f t="shared" si="9"/>
        <v>0</v>
      </c>
      <c r="O3000" s="50">
        <f t="shared" si="10"/>
        <v>1</v>
      </c>
      <c r="P3000" s="4">
        <f t="shared" si="41"/>
        <v>171600</v>
      </c>
      <c r="Q3000" s="21">
        <f t="shared" si="31"/>
        <v>2</v>
      </c>
      <c r="V3000" s="52"/>
      <c r="W3000" s="53" t="str">
        <f t="shared" si="33"/>
        <v/>
      </c>
      <c r="AE3000" s="16"/>
      <c r="AF3000" s="17" t="str">
        <f t="shared" si="30"/>
        <v>#VALUE!</v>
      </c>
      <c r="AG3000" s="17" t="str">
        <f t="shared" si="22"/>
        <v>#N/A</v>
      </c>
      <c r="AH3000" s="17" t="str">
        <f t="shared" si="23"/>
        <v>#N/A</v>
      </c>
      <c r="AI3000" s="34">
        <f t="shared" si="24"/>
        <v>1</v>
      </c>
      <c r="AJ3000" s="18">
        <f t="shared" si="25"/>
        <v>6956.874</v>
      </c>
      <c r="AK3000" s="18">
        <f t="shared" si="26"/>
        <v>6763.6275</v>
      </c>
      <c r="AL3000" s="18">
        <f t="shared" si="27"/>
        <v>6570.381</v>
      </c>
    </row>
    <row r="3001" ht="12.75" customHeight="1">
      <c r="A3001" s="1">
        <v>41012.0</v>
      </c>
      <c r="B3001" s="2">
        <v>867.47</v>
      </c>
      <c r="C3001" s="3">
        <v>7788.27</v>
      </c>
      <c r="D3001" s="2">
        <v>7756.0</v>
      </c>
      <c r="E3001" s="4"/>
      <c r="F3001" s="5">
        <f t="shared" si="1"/>
        <v>710.882</v>
      </c>
      <c r="G3001" s="6">
        <f t="shared" si="2"/>
        <v>0.9965008525</v>
      </c>
      <c r="H3001" s="6">
        <f t="shared" si="3"/>
        <v>0.7775017713</v>
      </c>
      <c r="I3001" s="5" t="b">
        <f t="shared" si="4"/>
        <v>0</v>
      </c>
      <c r="J3001" s="48">
        <f t="shared" si="5"/>
        <v>0</v>
      </c>
      <c r="K3001" s="4">
        <f t="shared" si="6"/>
        <v>120</v>
      </c>
      <c r="L3001" s="7">
        <f t="shared" si="7"/>
        <v>-0.004143410539</v>
      </c>
      <c r="M3001" s="50" t="b">
        <f t="shared" si="8"/>
        <v>0</v>
      </c>
      <c r="N3001" s="50" t="b">
        <f t="shared" si="9"/>
        <v>0</v>
      </c>
      <c r="O3001" s="50">
        <f t="shared" si="10"/>
        <v>1</v>
      </c>
      <c r="P3001" s="4">
        <f t="shared" si="41"/>
        <v>176000</v>
      </c>
      <c r="Q3001" s="21">
        <f t="shared" si="31"/>
        <v>2</v>
      </c>
      <c r="V3001" s="52"/>
      <c r="W3001" s="53" t="str">
        <f t="shared" si="33"/>
        <v/>
      </c>
      <c r="AE3001" s="16"/>
      <c r="AF3001" s="17" t="str">
        <f t="shared" si="30"/>
        <v>#VALUE!</v>
      </c>
      <c r="AG3001" s="17" t="str">
        <f t="shared" si="22"/>
        <v>#N/A</v>
      </c>
      <c r="AH3001" s="17" t="str">
        <f t="shared" si="23"/>
        <v>#N/A</v>
      </c>
      <c r="AI3001" s="34">
        <f t="shared" si="24"/>
        <v>1</v>
      </c>
      <c r="AJ3001" s="18">
        <f t="shared" si="25"/>
        <v>7009.443</v>
      </c>
      <c r="AK3001" s="18">
        <f t="shared" si="26"/>
        <v>6814.73625</v>
      </c>
      <c r="AL3001" s="18">
        <f t="shared" si="27"/>
        <v>6620.0295</v>
      </c>
    </row>
    <row r="3002" ht="12.75" customHeight="1">
      <c r="A3002" s="1">
        <v>41011.0</v>
      </c>
      <c r="B3002" s="2">
        <v>741.86</v>
      </c>
      <c r="C3002" s="3">
        <v>7662.92</v>
      </c>
      <c r="D3002" s="2">
        <v>7636.0</v>
      </c>
      <c r="E3002" s="4"/>
      <c r="F3002" s="5">
        <f t="shared" si="1"/>
        <v>692.408</v>
      </c>
      <c r="G3002" s="6">
        <f t="shared" si="2"/>
        <v>0.9817382564</v>
      </c>
      <c r="H3002" s="6">
        <f t="shared" si="3"/>
        <v>0.6938202318</v>
      </c>
      <c r="I3002" s="5" t="b">
        <f t="shared" si="4"/>
        <v>0</v>
      </c>
      <c r="J3002" s="48">
        <f t="shared" si="5"/>
        <v>0</v>
      </c>
      <c r="K3002" s="4">
        <f t="shared" si="6"/>
        <v>-5</v>
      </c>
      <c r="L3002" s="7">
        <f t="shared" si="7"/>
        <v>-0.003513021146</v>
      </c>
      <c r="M3002" s="50" t="b">
        <f t="shared" si="8"/>
        <v>0</v>
      </c>
      <c r="N3002" s="50" t="b">
        <f t="shared" si="9"/>
        <v>0</v>
      </c>
      <c r="O3002" s="50">
        <f t="shared" si="10"/>
        <v>1</v>
      </c>
      <c r="P3002" s="4">
        <f t="shared" si="41"/>
        <v>164000</v>
      </c>
      <c r="Q3002" s="21">
        <f t="shared" si="31"/>
        <v>2</v>
      </c>
      <c r="V3002" s="52"/>
      <c r="W3002" s="53" t="str">
        <f t="shared" si="33"/>
        <v/>
      </c>
      <c r="AE3002" s="16"/>
      <c r="AF3002" s="17" t="str">
        <f t="shared" si="30"/>
        <v>#VALUE!</v>
      </c>
      <c r="AG3002" s="17" t="str">
        <f t="shared" si="22"/>
        <v>#N/A</v>
      </c>
      <c r="AH3002" s="17" t="str">
        <f t="shared" si="23"/>
        <v>#N/A</v>
      </c>
      <c r="AI3002" s="34">
        <f t="shared" si="24"/>
        <v>1</v>
      </c>
      <c r="AJ3002" s="18">
        <f t="shared" si="25"/>
        <v>6896.628</v>
      </c>
      <c r="AK3002" s="18">
        <f t="shared" si="26"/>
        <v>6705.055</v>
      </c>
      <c r="AL3002" s="18">
        <f t="shared" si="27"/>
        <v>6513.482</v>
      </c>
    </row>
    <row r="3003" ht="12.75" customHeight="1">
      <c r="A3003" s="1">
        <v>41010.0</v>
      </c>
      <c r="B3003" s="2">
        <v>668.88</v>
      </c>
      <c r="C3003" s="3">
        <v>7656.67</v>
      </c>
      <c r="D3003" s="2">
        <v>7641.0</v>
      </c>
      <c r="E3003" s="4"/>
      <c r="F3003" s="5">
        <f t="shared" si="1"/>
        <v>735.862</v>
      </c>
      <c r="G3003" s="6">
        <f t="shared" si="2"/>
        <v>0.9821326336</v>
      </c>
      <c r="H3003" s="6">
        <f t="shared" si="3"/>
        <v>0.85903932</v>
      </c>
      <c r="I3003" s="5" t="b">
        <f t="shared" si="4"/>
        <v>0</v>
      </c>
      <c r="J3003" s="48">
        <f t="shared" si="5"/>
        <v>0</v>
      </c>
      <c r="K3003" s="4">
        <f t="shared" si="6"/>
        <v>32</v>
      </c>
      <c r="L3003" s="7">
        <f t="shared" si="7"/>
        <v>-0.002046581608</v>
      </c>
      <c r="M3003" s="50" t="b">
        <f t="shared" si="8"/>
        <v>0</v>
      </c>
      <c r="N3003" s="50" t="b">
        <f t="shared" si="9"/>
        <v>0</v>
      </c>
      <c r="O3003" s="50">
        <f t="shared" si="10"/>
        <v>1</v>
      </c>
      <c r="P3003" s="4">
        <f t="shared" si="41"/>
        <v>164500</v>
      </c>
      <c r="Q3003" s="21">
        <f t="shared" si="31"/>
        <v>2</v>
      </c>
      <c r="V3003" s="52"/>
      <c r="W3003" s="53" t="str">
        <f t="shared" si="33"/>
        <v/>
      </c>
      <c r="AE3003" s="16"/>
      <c r="AF3003" s="17" t="str">
        <f t="shared" si="30"/>
        <v>#VALUE!</v>
      </c>
      <c r="AG3003" s="17" t="str">
        <f t="shared" si="22"/>
        <v>#N/A</v>
      </c>
      <c r="AH3003" s="17" t="str">
        <f t="shared" si="23"/>
        <v>#N/A</v>
      </c>
      <c r="AI3003" s="34">
        <f t="shared" si="24"/>
        <v>1</v>
      </c>
      <c r="AJ3003" s="18">
        <f t="shared" si="25"/>
        <v>6891.003</v>
      </c>
      <c r="AK3003" s="18">
        <f t="shared" si="26"/>
        <v>6699.58625</v>
      </c>
      <c r="AL3003" s="18">
        <f t="shared" si="27"/>
        <v>6508.1695</v>
      </c>
    </row>
    <row r="3004" ht="12.75" customHeight="1">
      <c r="A3004" s="1">
        <v>41009.0</v>
      </c>
      <c r="B3004" s="2">
        <v>677.98</v>
      </c>
      <c r="C3004" s="3">
        <v>7640.68</v>
      </c>
      <c r="D3004" s="2">
        <v>7609.0</v>
      </c>
      <c r="E3004" s="4"/>
      <c r="F3004" s="5">
        <f t="shared" si="1"/>
        <v>815.328</v>
      </c>
      <c r="G3004" s="6">
        <f t="shared" si="2"/>
        <v>0.9812062643</v>
      </c>
      <c r="H3004" s="6">
        <f t="shared" si="3"/>
        <v>0.9520294577</v>
      </c>
      <c r="I3004" s="5" t="b">
        <f t="shared" si="4"/>
        <v>0</v>
      </c>
      <c r="J3004" s="48">
        <f t="shared" si="5"/>
        <v>0</v>
      </c>
      <c r="K3004" s="4">
        <f t="shared" si="6"/>
        <v>32</v>
      </c>
      <c r="L3004" s="7">
        <f t="shared" si="7"/>
        <v>-0.004146227823</v>
      </c>
      <c r="M3004" s="50" t="b">
        <f t="shared" si="8"/>
        <v>0</v>
      </c>
      <c r="N3004" s="50" t="b">
        <f t="shared" si="9"/>
        <v>0</v>
      </c>
      <c r="O3004" s="50">
        <f t="shared" si="10"/>
        <v>1</v>
      </c>
      <c r="P3004" s="4">
        <f t="shared" si="41"/>
        <v>161300</v>
      </c>
      <c r="Q3004" s="21">
        <f t="shared" si="31"/>
        <v>2</v>
      </c>
      <c r="V3004" s="52"/>
      <c r="W3004" s="53" t="str">
        <f t="shared" si="33"/>
        <v/>
      </c>
      <c r="AE3004" s="16"/>
      <c r="AF3004" s="17" t="str">
        <f t="shared" si="30"/>
        <v>#VALUE!</v>
      </c>
      <c r="AG3004" s="17" t="str">
        <f t="shared" si="22"/>
        <v>#N/A</v>
      </c>
      <c r="AH3004" s="17" t="str">
        <f t="shared" si="23"/>
        <v>#N/A</v>
      </c>
      <c r="AI3004" s="34">
        <f t="shared" si="24"/>
        <v>1</v>
      </c>
      <c r="AJ3004" s="18">
        <f t="shared" si="25"/>
        <v>6876.612</v>
      </c>
      <c r="AK3004" s="18">
        <f t="shared" si="26"/>
        <v>6685.595</v>
      </c>
      <c r="AL3004" s="18">
        <f t="shared" si="27"/>
        <v>6494.578</v>
      </c>
    </row>
    <row r="3005" ht="12.75" customHeight="1">
      <c r="A3005" s="1">
        <v>41008.0</v>
      </c>
      <c r="B3005" s="2">
        <v>598.22</v>
      </c>
      <c r="C3005" s="3">
        <v>7600.87</v>
      </c>
      <c r="D3005" s="2">
        <v>7577.0</v>
      </c>
      <c r="E3005" s="4"/>
      <c r="F3005" s="5">
        <f t="shared" si="1"/>
        <v>816.688</v>
      </c>
      <c r="G3005" s="6">
        <f t="shared" si="2"/>
        <v>0.9771601671</v>
      </c>
      <c r="H3005" s="6">
        <f t="shared" si="3"/>
        <v>0.9508722118</v>
      </c>
      <c r="I3005" s="5" t="b">
        <f t="shared" si="4"/>
        <v>0</v>
      </c>
      <c r="J3005" s="48">
        <f t="shared" si="5"/>
        <v>0</v>
      </c>
      <c r="K3005" s="4">
        <f t="shared" si="6"/>
        <v>-96</v>
      </c>
      <c r="L3005" s="7">
        <f t="shared" si="7"/>
        <v>-0.003140429977</v>
      </c>
      <c r="M3005" s="50" t="b">
        <f t="shared" si="8"/>
        <v>0</v>
      </c>
      <c r="N3005" s="50" t="b">
        <f t="shared" si="9"/>
        <v>0</v>
      </c>
      <c r="O3005" s="50">
        <f t="shared" si="10"/>
        <v>1</v>
      </c>
      <c r="P3005" s="4">
        <f t="shared" si="41"/>
        <v>158100</v>
      </c>
      <c r="Q3005" s="21">
        <f t="shared" si="31"/>
        <v>2</v>
      </c>
      <c r="V3005" s="52"/>
      <c r="W3005" s="53" t="str">
        <f t="shared" si="33"/>
        <v/>
      </c>
      <c r="AE3005" s="16"/>
      <c r="AF3005" s="17" t="str">
        <f t="shared" si="30"/>
        <v>#VALUE!</v>
      </c>
      <c r="AG3005" s="17" t="str">
        <f t="shared" si="22"/>
        <v>#N/A</v>
      </c>
      <c r="AH3005" s="17" t="str">
        <f t="shared" si="23"/>
        <v>#N/A</v>
      </c>
      <c r="AI3005" s="34">
        <f t="shared" si="24"/>
        <v>1</v>
      </c>
      <c r="AJ3005" s="18">
        <f t="shared" si="25"/>
        <v>6840.783</v>
      </c>
      <c r="AK3005" s="18">
        <f t="shared" si="26"/>
        <v>6650.76125</v>
      </c>
      <c r="AL3005" s="18">
        <f t="shared" si="27"/>
        <v>6460.7395</v>
      </c>
    </row>
    <row r="3006" ht="12.75" customHeight="1">
      <c r="A3006" s="1">
        <v>41005.0</v>
      </c>
      <c r="B3006" s="2">
        <v>775.1</v>
      </c>
      <c r="C3006" s="3">
        <v>7706.26</v>
      </c>
      <c r="D3006" s="2">
        <v>7673.0</v>
      </c>
      <c r="E3006" s="4"/>
      <c r="F3006" s="5">
        <f t="shared" si="1"/>
        <v>895.08</v>
      </c>
      <c r="G3006" s="6">
        <f t="shared" si="2"/>
        <v>0.9918095886</v>
      </c>
      <c r="H3006" s="6">
        <f t="shared" si="3"/>
        <v>0.9486949931</v>
      </c>
      <c r="I3006" s="5" t="b">
        <f t="shared" si="4"/>
        <v>0</v>
      </c>
      <c r="J3006" s="48">
        <f t="shared" si="5"/>
        <v>0</v>
      </c>
      <c r="K3006" s="4">
        <f t="shared" si="6"/>
        <v>55</v>
      </c>
      <c r="L3006" s="7">
        <f t="shared" si="7"/>
        <v>-0.004315971691</v>
      </c>
      <c r="M3006" s="50" t="b">
        <f t="shared" si="8"/>
        <v>0</v>
      </c>
      <c r="N3006" s="50" t="b">
        <f t="shared" si="9"/>
        <v>0</v>
      </c>
      <c r="O3006" s="50">
        <f t="shared" si="10"/>
        <v>1</v>
      </c>
      <c r="P3006" s="4">
        <f t="shared" si="41"/>
        <v>167700</v>
      </c>
      <c r="Q3006" s="21">
        <f t="shared" si="31"/>
        <v>2</v>
      </c>
      <c r="V3006" s="52"/>
      <c r="W3006" s="53" t="str">
        <f t="shared" si="33"/>
        <v/>
      </c>
      <c r="AE3006" s="16"/>
      <c r="AF3006" s="17" t="str">
        <f t="shared" si="30"/>
        <v>#VALUE!</v>
      </c>
      <c r="AG3006" s="17" t="str">
        <f t="shared" si="22"/>
        <v>#N/A</v>
      </c>
      <c r="AH3006" s="17" t="str">
        <f t="shared" si="23"/>
        <v>#N/A</v>
      </c>
      <c r="AI3006" s="34">
        <f t="shared" si="24"/>
        <v>1</v>
      </c>
      <c r="AJ3006" s="18">
        <f t="shared" si="25"/>
        <v>6935.634</v>
      </c>
      <c r="AK3006" s="18">
        <f t="shared" si="26"/>
        <v>6742.9775</v>
      </c>
      <c r="AL3006" s="18">
        <f t="shared" si="27"/>
        <v>6550.321</v>
      </c>
    </row>
    <row r="3007" ht="12.75" customHeight="1">
      <c r="A3007" s="1">
        <v>41004.0</v>
      </c>
      <c r="B3007" s="2">
        <v>959.13</v>
      </c>
      <c r="C3007" s="3">
        <v>7639.82</v>
      </c>
      <c r="D3007" s="2">
        <v>7618.0</v>
      </c>
      <c r="E3007" s="4"/>
      <c r="F3007" s="5">
        <f t="shared" si="1"/>
        <v>1002.024</v>
      </c>
      <c r="G3007" s="6">
        <f t="shared" si="2"/>
        <v>0.9846375735</v>
      </c>
      <c r="H3007" s="6">
        <f t="shared" si="3"/>
        <v>1.167854619</v>
      </c>
      <c r="I3007" s="5" t="b">
        <f t="shared" si="4"/>
        <v>0</v>
      </c>
      <c r="J3007" s="48">
        <f t="shared" si="5"/>
        <v>0</v>
      </c>
      <c r="K3007" s="4">
        <f t="shared" si="6"/>
        <v>-162</v>
      </c>
      <c r="L3007" s="7">
        <f t="shared" si="7"/>
        <v>-0.002856088232</v>
      </c>
      <c r="M3007" s="50" t="b">
        <f t="shared" si="8"/>
        <v>0</v>
      </c>
      <c r="N3007" s="50" t="b">
        <f t="shared" si="9"/>
        <v>0</v>
      </c>
      <c r="O3007" s="50">
        <f t="shared" si="10"/>
        <v>1</v>
      </c>
      <c r="P3007" s="4">
        <f t="shared" si="41"/>
        <v>162200</v>
      </c>
      <c r="Q3007" s="21">
        <f t="shared" si="31"/>
        <v>2</v>
      </c>
      <c r="V3007" s="52"/>
      <c r="W3007" s="53" t="str">
        <f t="shared" si="33"/>
        <v/>
      </c>
      <c r="AE3007" s="16"/>
      <c r="AF3007" s="17" t="str">
        <f t="shared" si="30"/>
        <v>#VALUE!</v>
      </c>
      <c r="AG3007" s="17" t="str">
        <f t="shared" si="22"/>
        <v>#N/A</v>
      </c>
      <c r="AH3007" s="17" t="str">
        <f t="shared" si="23"/>
        <v>#N/A</v>
      </c>
      <c r="AI3007" s="34">
        <f t="shared" si="24"/>
        <v>1</v>
      </c>
      <c r="AJ3007" s="18">
        <f t="shared" si="25"/>
        <v>6875.838</v>
      </c>
      <c r="AK3007" s="18">
        <f t="shared" si="26"/>
        <v>6684.8425</v>
      </c>
      <c r="AL3007" s="18">
        <f t="shared" si="27"/>
        <v>6493.847</v>
      </c>
    </row>
    <row r="3008" ht="12.75" customHeight="1">
      <c r="A3008" s="1">
        <v>41002.0</v>
      </c>
      <c r="B3008" s="2">
        <v>1066.21</v>
      </c>
      <c r="C3008" s="3">
        <v>7760.85</v>
      </c>
      <c r="D3008" s="2">
        <v>7780.0</v>
      </c>
      <c r="E3008" s="4"/>
      <c r="F3008" s="5">
        <f t="shared" si="1"/>
        <v>983.446</v>
      </c>
      <c r="G3008" s="6">
        <f t="shared" si="2"/>
        <v>1.001715745</v>
      </c>
      <c r="H3008" s="6">
        <f t="shared" si="3"/>
        <v>1.176077452</v>
      </c>
      <c r="I3008" s="5" t="b">
        <f t="shared" si="4"/>
        <v>0</v>
      </c>
      <c r="J3008" s="48">
        <f t="shared" si="5"/>
        <v>0</v>
      </c>
      <c r="K3008" s="4">
        <f t="shared" si="6"/>
        <v>-86</v>
      </c>
      <c r="L3008" s="7">
        <f t="shared" si="7"/>
        <v>0.002467513223</v>
      </c>
      <c r="M3008" s="50" t="b">
        <f t="shared" si="8"/>
        <v>0</v>
      </c>
      <c r="N3008" s="50" t="b">
        <f t="shared" si="9"/>
        <v>0</v>
      </c>
      <c r="O3008" s="50">
        <f t="shared" si="10"/>
        <v>-1</v>
      </c>
      <c r="P3008" s="4">
        <f t="shared" si="41"/>
        <v>146000</v>
      </c>
      <c r="Q3008" s="21">
        <f t="shared" si="31"/>
        <v>-2</v>
      </c>
      <c r="V3008" s="52"/>
      <c r="W3008" s="53" t="str">
        <f t="shared" si="33"/>
        <v/>
      </c>
      <c r="AE3008" s="16"/>
      <c r="AF3008" s="17" t="str">
        <f t="shared" si="30"/>
        <v>#VALUE!</v>
      </c>
      <c r="AG3008" s="17" t="str">
        <f t="shared" si="22"/>
        <v>#N/A</v>
      </c>
      <c r="AH3008" s="17" t="str">
        <f t="shared" si="23"/>
        <v>#N/A</v>
      </c>
      <c r="AI3008" s="34">
        <f t="shared" si="24"/>
        <v>1</v>
      </c>
      <c r="AJ3008" s="18">
        <f t="shared" si="25"/>
        <v>6984.765</v>
      </c>
      <c r="AK3008" s="18">
        <f t="shared" si="26"/>
        <v>6790.74375</v>
      </c>
      <c r="AL3008" s="18">
        <f t="shared" si="27"/>
        <v>6596.7225</v>
      </c>
    </row>
    <row r="3009" ht="12.75" customHeight="1">
      <c r="A3009" s="1">
        <v>41001.0</v>
      </c>
      <c r="B3009" s="2">
        <v>684.78</v>
      </c>
      <c r="C3009" s="3">
        <v>7862.9</v>
      </c>
      <c r="D3009" s="2">
        <v>7866.0</v>
      </c>
      <c r="E3009" s="4"/>
      <c r="F3009" s="5">
        <f t="shared" si="1"/>
        <v>933.56</v>
      </c>
      <c r="G3009" s="6">
        <f t="shared" si="2"/>
        <v>1.016393622</v>
      </c>
      <c r="H3009" s="6">
        <f t="shared" si="3"/>
        <v>1.184459385</v>
      </c>
      <c r="I3009" s="5" t="b">
        <f t="shared" si="4"/>
        <v>0</v>
      </c>
      <c r="J3009" s="48">
        <f t="shared" si="5"/>
        <v>0</v>
      </c>
      <c r="K3009" s="4">
        <f t="shared" si="6"/>
        <v>-17</v>
      </c>
      <c r="L3009" s="7">
        <f t="shared" si="7"/>
        <v>0.000394256572</v>
      </c>
      <c r="M3009" s="50" t="b">
        <f t="shared" si="8"/>
        <v>0</v>
      </c>
      <c r="N3009" s="50" t="b">
        <f t="shared" si="9"/>
        <v>0</v>
      </c>
      <c r="O3009" s="50">
        <f t="shared" si="10"/>
        <v>-1</v>
      </c>
      <c r="P3009" s="4">
        <f t="shared" si="41"/>
        <v>141700</v>
      </c>
      <c r="Q3009" s="21">
        <f t="shared" si="31"/>
        <v>-1</v>
      </c>
      <c r="V3009" s="52"/>
      <c r="W3009" s="53" t="str">
        <f t="shared" si="33"/>
        <v/>
      </c>
      <c r="AE3009" s="16"/>
      <c r="AF3009" s="17" t="str">
        <f t="shared" si="30"/>
        <v>#VALUE!</v>
      </c>
      <c r="AG3009" s="17" t="str">
        <f t="shared" si="22"/>
        <v>#N/A</v>
      </c>
      <c r="AH3009" s="17" t="str">
        <f t="shared" si="23"/>
        <v>#N/A</v>
      </c>
      <c r="AI3009" s="34">
        <f t="shared" si="24"/>
        <v>1</v>
      </c>
      <c r="AJ3009" s="18">
        <f t="shared" si="25"/>
        <v>7076.61</v>
      </c>
      <c r="AK3009" s="18">
        <f t="shared" si="26"/>
        <v>6880.0375</v>
      </c>
      <c r="AL3009" s="18">
        <f t="shared" si="27"/>
        <v>6683.465</v>
      </c>
    </row>
    <row r="3010" ht="12.75" customHeight="1">
      <c r="A3010" s="1">
        <v>40998.0</v>
      </c>
      <c r="B3010" s="2">
        <v>990.18</v>
      </c>
      <c r="C3010" s="3">
        <v>7933.0</v>
      </c>
      <c r="D3010" s="2">
        <v>7883.0</v>
      </c>
      <c r="E3010" s="4"/>
      <c r="F3010" s="5">
        <f t="shared" si="1"/>
        <v>972.766</v>
      </c>
      <c r="G3010" s="6">
        <f t="shared" si="2"/>
        <v>1.027199087</v>
      </c>
      <c r="H3010" s="6">
        <f t="shared" si="3"/>
        <v>1.187389101</v>
      </c>
      <c r="I3010" s="5" t="b">
        <f t="shared" si="4"/>
        <v>0</v>
      </c>
      <c r="J3010" s="48">
        <f t="shared" si="5"/>
        <v>0</v>
      </c>
      <c r="K3010" s="4">
        <f t="shared" si="6"/>
        <v>38</v>
      </c>
      <c r="L3010" s="7">
        <f t="shared" si="7"/>
        <v>-0.006302785831</v>
      </c>
      <c r="M3010" s="50" t="b">
        <f t="shared" si="8"/>
        <v>0</v>
      </c>
      <c r="N3010" s="50" t="b">
        <f t="shared" si="9"/>
        <v>0</v>
      </c>
      <c r="O3010" s="50">
        <f t="shared" si="10"/>
        <v>1</v>
      </c>
      <c r="P3010" s="4">
        <f t="shared" si="41"/>
        <v>142550</v>
      </c>
      <c r="Q3010" s="21">
        <f t="shared" si="31"/>
        <v>1</v>
      </c>
      <c r="V3010" s="52"/>
      <c r="W3010" s="53" t="str">
        <f t="shared" si="33"/>
        <v/>
      </c>
      <c r="AE3010" s="16"/>
      <c r="AF3010" s="17" t="str">
        <f t="shared" si="30"/>
        <v>#VALUE!</v>
      </c>
      <c r="AG3010" s="17" t="str">
        <f t="shared" si="22"/>
        <v>#N/A</v>
      </c>
      <c r="AH3010" s="17" t="str">
        <f t="shared" si="23"/>
        <v>#N/A</v>
      </c>
      <c r="AI3010" s="34">
        <f t="shared" si="24"/>
        <v>1</v>
      </c>
      <c r="AJ3010" s="18">
        <f t="shared" si="25"/>
        <v>7139.7</v>
      </c>
      <c r="AK3010" s="18">
        <f t="shared" si="26"/>
        <v>6941.375</v>
      </c>
      <c r="AL3010" s="18">
        <f t="shared" si="27"/>
        <v>6743.05</v>
      </c>
    </row>
    <row r="3011" ht="12.75" customHeight="1">
      <c r="A3011" s="1">
        <v>40997.0</v>
      </c>
      <c r="B3011" s="2">
        <v>1309.82</v>
      </c>
      <c r="C3011" s="3">
        <v>7872.66</v>
      </c>
      <c r="D3011" s="2">
        <v>7845.0</v>
      </c>
      <c r="E3011" s="4"/>
      <c r="F3011" s="5">
        <f t="shared" si="1"/>
        <v>937.52</v>
      </c>
      <c r="G3011" s="6">
        <f t="shared" si="2"/>
        <v>1.021317502</v>
      </c>
      <c r="H3011" s="6">
        <f t="shared" si="3"/>
        <v>1.195137767</v>
      </c>
      <c r="I3011" s="5" t="b">
        <f t="shared" si="4"/>
        <v>0</v>
      </c>
      <c r="J3011" s="48">
        <f t="shared" si="5"/>
        <v>0</v>
      </c>
      <c r="K3011" s="4">
        <f t="shared" si="6"/>
        <v>-185</v>
      </c>
      <c r="L3011" s="7">
        <f t="shared" si="7"/>
        <v>-0.003513424942</v>
      </c>
      <c r="M3011" s="50" t="b">
        <f t="shared" si="8"/>
        <v>0</v>
      </c>
      <c r="N3011" s="50" t="b">
        <f t="shared" si="9"/>
        <v>0</v>
      </c>
      <c r="O3011" s="50">
        <f t="shared" si="10"/>
        <v>1</v>
      </c>
      <c r="P3011" s="4">
        <f t="shared" si="41"/>
        <v>140650</v>
      </c>
      <c r="Q3011" s="21">
        <f t="shared" si="31"/>
        <v>1</v>
      </c>
      <c r="V3011" s="52"/>
      <c r="W3011" s="53" t="str">
        <f t="shared" si="33"/>
        <v/>
      </c>
      <c r="AE3011" s="16"/>
      <c r="AF3011" s="17" t="str">
        <f t="shared" si="30"/>
        <v>#VALUE!</v>
      </c>
      <c r="AG3011" s="17" t="str">
        <f t="shared" si="22"/>
        <v>#N/A</v>
      </c>
      <c r="AH3011" s="17" t="str">
        <f t="shared" si="23"/>
        <v>#N/A</v>
      </c>
      <c r="AI3011" s="34">
        <f t="shared" si="24"/>
        <v>1</v>
      </c>
      <c r="AJ3011" s="18">
        <f t="shared" si="25"/>
        <v>7085.394</v>
      </c>
      <c r="AK3011" s="18">
        <f t="shared" si="26"/>
        <v>6888.5775</v>
      </c>
      <c r="AL3011" s="18">
        <f t="shared" si="27"/>
        <v>6691.761</v>
      </c>
    </row>
    <row r="3012" ht="12.75" customHeight="1">
      <c r="A3012" s="1">
        <v>40996.0</v>
      </c>
      <c r="B3012" s="2">
        <v>866.24</v>
      </c>
      <c r="C3012" s="3">
        <v>8038.07</v>
      </c>
      <c r="D3012" s="2">
        <v>8030.0</v>
      </c>
      <c r="E3012" s="4"/>
      <c r="F3012" s="5">
        <f t="shared" si="1"/>
        <v>865.11</v>
      </c>
      <c r="G3012" s="6">
        <f t="shared" si="2"/>
        <v>1.044554944</v>
      </c>
      <c r="H3012" s="6">
        <f t="shared" si="3"/>
        <v>0.8743534549</v>
      </c>
      <c r="I3012" s="5" t="b">
        <f t="shared" si="4"/>
        <v>0</v>
      </c>
      <c r="J3012" s="48">
        <f t="shared" si="5"/>
        <v>0</v>
      </c>
      <c r="K3012" s="4">
        <f t="shared" si="6"/>
        <v>20</v>
      </c>
      <c r="L3012" s="7">
        <f t="shared" si="7"/>
        <v>-0.001003972347</v>
      </c>
      <c r="M3012" s="50" t="b">
        <f t="shared" si="8"/>
        <v>0</v>
      </c>
      <c r="N3012" s="50" t="b">
        <f t="shared" si="9"/>
        <v>0</v>
      </c>
      <c r="O3012" s="50">
        <f t="shared" si="10"/>
        <v>1</v>
      </c>
      <c r="P3012" s="4">
        <f t="shared" si="41"/>
        <v>159150</v>
      </c>
      <c r="Q3012" s="21">
        <f t="shared" si="31"/>
        <v>2</v>
      </c>
      <c r="V3012" s="52"/>
      <c r="W3012" s="53" t="str">
        <f t="shared" si="33"/>
        <v/>
      </c>
      <c r="AE3012" s="16"/>
      <c r="AF3012" s="17" t="str">
        <f t="shared" si="30"/>
        <v>#VALUE!</v>
      </c>
      <c r="AG3012" s="17" t="str">
        <f t="shared" si="22"/>
        <v>#N/A</v>
      </c>
      <c r="AH3012" s="17" t="str">
        <f t="shared" si="23"/>
        <v>#N/A</v>
      </c>
      <c r="AI3012" s="34">
        <f t="shared" si="24"/>
        <v>1</v>
      </c>
      <c r="AJ3012" s="18">
        <f t="shared" si="25"/>
        <v>7234.263</v>
      </c>
      <c r="AK3012" s="18">
        <f t="shared" si="26"/>
        <v>7033.31125</v>
      </c>
      <c r="AL3012" s="18">
        <f t="shared" si="27"/>
        <v>6832.3595</v>
      </c>
    </row>
    <row r="3013" ht="12.75" customHeight="1">
      <c r="A3013" s="1">
        <v>40995.0</v>
      </c>
      <c r="B3013" s="2">
        <v>816.78</v>
      </c>
      <c r="C3013" s="3">
        <v>8029.46</v>
      </c>
      <c r="D3013" s="2">
        <v>8010.0</v>
      </c>
      <c r="E3013" s="4"/>
      <c r="F3013" s="5">
        <f t="shared" si="1"/>
        <v>875.024</v>
      </c>
      <c r="G3013" s="6">
        <f t="shared" si="2"/>
        <v>1.045577188</v>
      </c>
      <c r="H3013" s="6">
        <f t="shared" si="3"/>
        <v>0.8772679246</v>
      </c>
      <c r="I3013" s="5" t="b">
        <f t="shared" si="4"/>
        <v>0</v>
      </c>
      <c r="J3013" s="48">
        <f t="shared" si="5"/>
        <v>0</v>
      </c>
      <c r="K3013" s="4">
        <f t="shared" si="6"/>
        <v>52</v>
      </c>
      <c r="L3013" s="7">
        <f t="shared" si="7"/>
        <v>-0.002423575184</v>
      </c>
      <c r="M3013" s="50" t="b">
        <f t="shared" si="8"/>
        <v>0</v>
      </c>
      <c r="N3013" s="50" t="b">
        <f t="shared" si="9"/>
        <v>0</v>
      </c>
      <c r="O3013" s="50">
        <f t="shared" si="10"/>
        <v>1</v>
      </c>
      <c r="P3013" s="4">
        <f t="shared" si="41"/>
        <v>157150</v>
      </c>
      <c r="Q3013" s="21">
        <f t="shared" si="31"/>
        <v>2</v>
      </c>
      <c r="V3013" s="52"/>
      <c r="W3013" s="53" t="str">
        <f t="shared" si="33"/>
        <v/>
      </c>
      <c r="AE3013" s="16"/>
      <c r="AF3013" s="17" t="str">
        <f t="shared" si="30"/>
        <v>#VALUE!</v>
      </c>
      <c r="AG3013" s="17" t="str">
        <f t="shared" si="22"/>
        <v>#N/A</v>
      </c>
      <c r="AH3013" s="17" t="str">
        <f t="shared" si="23"/>
        <v>#N/A</v>
      </c>
      <c r="AI3013" s="34">
        <f t="shared" si="24"/>
        <v>1</v>
      </c>
      <c r="AJ3013" s="18">
        <f t="shared" si="25"/>
        <v>7226.514</v>
      </c>
      <c r="AK3013" s="18">
        <f t="shared" si="26"/>
        <v>7025.7775</v>
      </c>
      <c r="AL3013" s="18">
        <f t="shared" si="27"/>
        <v>6825.041</v>
      </c>
    </row>
    <row r="3014" ht="12.75" customHeight="1">
      <c r="A3014" s="1">
        <v>40994.0</v>
      </c>
      <c r="B3014" s="2">
        <v>880.81</v>
      </c>
      <c r="C3014" s="3">
        <v>7967.62</v>
      </c>
      <c r="D3014" s="2">
        <v>7958.0</v>
      </c>
      <c r="E3014" s="4"/>
      <c r="F3014" s="5">
        <f t="shared" si="1"/>
        <v>875.206</v>
      </c>
      <c r="G3014" s="6">
        <f t="shared" si="2"/>
        <v>1.039597398</v>
      </c>
      <c r="H3014" s="6">
        <f t="shared" si="3"/>
        <v>0.875759372</v>
      </c>
      <c r="I3014" s="5" t="b">
        <f t="shared" si="4"/>
        <v>0</v>
      </c>
      <c r="J3014" s="48">
        <f t="shared" si="5"/>
        <v>0</v>
      </c>
      <c r="K3014" s="4">
        <f t="shared" si="6"/>
        <v>-122</v>
      </c>
      <c r="L3014" s="7">
        <f t="shared" si="7"/>
        <v>-0.001207386898</v>
      </c>
      <c r="M3014" s="50" t="b">
        <f t="shared" si="8"/>
        <v>0</v>
      </c>
      <c r="N3014" s="50" t="b">
        <f t="shared" si="9"/>
        <v>0</v>
      </c>
      <c r="O3014" s="50">
        <f t="shared" si="10"/>
        <v>1</v>
      </c>
      <c r="P3014" s="4">
        <f t="shared" si="41"/>
        <v>151950</v>
      </c>
      <c r="Q3014" s="21">
        <f t="shared" si="31"/>
        <v>2</v>
      </c>
      <c r="V3014" s="52"/>
      <c r="W3014" s="53" t="str">
        <f t="shared" si="33"/>
        <v/>
      </c>
      <c r="AE3014" s="16"/>
      <c r="AF3014" s="17" t="str">
        <f t="shared" si="30"/>
        <v>#VALUE!</v>
      </c>
      <c r="AG3014" s="17" t="str">
        <f t="shared" si="22"/>
        <v>#N/A</v>
      </c>
      <c r="AH3014" s="17" t="str">
        <f t="shared" si="23"/>
        <v>#N/A</v>
      </c>
      <c r="AI3014" s="34">
        <f t="shared" si="24"/>
        <v>1</v>
      </c>
      <c r="AJ3014" s="18">
        <f t="shared" si="25"/>
        <v>7170.858</v>
      </c>
      <c r="AK3014" s="18">
        <f t="shared" si="26"/>
        <v>6971.6675</v>
      </c>
      <c r="AL3014" s="18">
        <f t="shared" si="27"/>
        <v>6772.477</v>
      </c>
    </row>
    <row r="3015" ht="12.75" customHeight="1">
      <c r="A3015" s="1">
        <v>40991.0</v>
      </c>
      <c r="B3015" s="2">
        <v>813.95</v>
      </c>
      <c r="C3015" s="3">
        <v>8076.61</v>
      </c>
      <c r="D3015" s="2">
        <v>8080.0</v>
      </c>
      <c r="E3015" s="4"/>
      <c r="F3015" s="5">
        <f t="shared" si="1"/>
        <v>863.786</v>
      </c>
      <c r="G3015" s="6">
        <f t="shared" si="2"/>
        <v>1.056117753</v>
      </c>
      <c r="H3015" s="6">
        <f t="shared" si="3"/>
        <v>0.8776061219</v>
      </c>
      <c r="I3015" s="5" t="b">
        <f t="shared" si="4"/>
        <v>0</v>
      </c>
      <c r="J3015" s="48">
        <f t="shared" si="5"/>
        <v>0</v>
      </c>
      <c r="K3015" s="4">
        <f t="shared" si="6"/>
        <v>-4</v>
      </c>
      <c r="L3015" s="7">
        <f t="shared" si="7"/>
        <v>0.0004197305553</v>
      </c>
      <c r="M3015" s="50" t="b">
        <f t="shared" si="8"/>
        <v>0</v>
      </c>
      <c r="N3015" s="50" t="b">
        <f t="shared" si="9"/>
        <v>0</v>
      </c>
      <c r="O3015" s="50">
        <f t="shared" si="10"/>
        <v>-1</v>
      </c>
      <c r="P3015" s="4">
        <f t="shared" si="41"/>
        <v>145850</v>
      </c>
      <c r="Q3015" s="21">
        <f t="shared" si="31"/>
        <v>-1</v>
      </c>
      <c r="V3015" s="52"/>
      <c r="W3015" s="53" t="str">
        <f t="shared" si="33"/>
        <v/>
      </c>
      <c r="AE3015" s="16"/>
      <c r="AF3015" s="17" t="str">
        <f t="shared" si="30"/>
        <v>#VALUE!</v>
      </c>
      <c r="AG3015" s="17" t="str">
        <f t="shared" si="22"/>
        <v>#N/A</v>
      </c>
      <c r="AH3015" s="17" t="str">
        <f t="shared" si="23"/>
        <v>#N/A</v>
      </c>
      <c r="AI3015" s="34">
        <f t="shared" si="24"/>
        <v>1</v>
      </c>
      <c r="AJ3015" s="18">
        <f t="shared" si="25"/>
        <v>7268.949</v>
      </c>
      <c r="AK3015" s="18">
        <f t="shared" si="26"/>
        <v>7067.03375</v>
      </c>
      <c r="AL3015" s="18">
        <f t="shared" si="27"/>
        <v>6865.1185</v>
      </c>
    </row>
    <row r="3016" ht="12.75" customHeight="1">
      <c r="A3016" s="1">
        <v>40990.0</v>
      </c>
      <c r="B3016" s="2">
        <v>947.77</v>
      </c>
      <c r="C3016" s="3">
        <v>8059.94</v>
      </c>
      <c r="D3016" s="2">
        <v>8084.0</v>
      </c>
      <c r="E3016" s="4"/>
      <c r="F3016" s="5">
        <f t="shared" si="1"/>
        <v>915.904</v>
      </c>
      <c r="G3016" s="6">
        <f t="shared" si="2"/>
        <v>1.056494013</v>
      </c>
      <c r="H3016" s="6">
        <f t="shared" si="3"/>
        <v>0.9956037246</v>
      </c>
      <c r="I3016" s="5" t="b">
        <f t="shared" si="4"/>
        <v>0</v>
      </c>
      <c r="J3016" s="48">
        <f t="shared" si="5"/>
        <v>0</v>
      </c>
      <c r="K3016" s="4">
        <f t="shared" si="6"/>
        <v>104</v>
      </c>
      <c r="L3016" s="7">
        <f t="shared" si="7"/>
        <v>0.002985133884</v>
      </c>
      <c r="M3016" s="50" t="b">
        <f t="shared" si="8"/>
        <v>0</v>
      </c>
      <c r="N3016" s="50" t="b">
        <f t="shared" si="9"/>
        <v>0</v>
      </c>
      <c r="O3016" s="50">
        <f t="shared" si="10"/>
        <v>-1</v>
      </c>
      <c r="P3016" s="4">
        <f t="shared" si="41"/>
        <v>145650</v>
      </c>
      <c r="Q3016" s="21">
        <f t="shared" si="31"/>
        <v>-1</v>
      </c>
      <c r="V3016" s="52"/>
      <c r="W3016" s="53" t="str">
        <f t="shared" si="33"/>
        <v/>
      </c>
      <c r="AE3016" s="16"/>
      <c r="AF3016" s="17" t="str">
        <f t="shared" si="30"/>
        <v>#VALUE!</v>
      </c>
      <c r="AG3016" s="17" t="str">
        <f t="shared" si="22"/>
        <v>#N/A</v>
      </c>
      <c r="AH3016" s="17" t="str">
        <f t="shared" si="23"/>
        <v>#N/A</v>
      </c>
      <c r="AI3016" s="34">
        <f t="shared" si="24"/>
        <v>1</v>
      </c>
      <c r="AJ3016" s="18">
        <f t="shared" si="25"/>
        <v>7253.946</v>
      </c>
      <c r="AK3016" s="18">
        <f t="shared" si="26"/>
        <v>7052.4475</v>
      </c>
      <c r="AL3016" s="18">
        <f t="shared" si="27"/>
        <v>6850.949</v>
      </c>
    </row>
    <row r="3017" ht="12.75" customHeight="1">
      <c r="A3017" s="1">
        <v>40989.0</v>
      </c>
      <c r="B3017" s="2">
        <v>915.81</v>
      </c>
      <c r="C3017" s="3">
        <v>7981.94</v>
      </c>
      <c r="D3017" s="2">
        <v>7980.0</v>
      </c>
      <c r="E3017" s="4"/>
      <c r="F3017" s="5">
        <f t="shared" si="1"/>
        <v>925.408</v>
      </c>
      <c r="G3017" s="6">
        <f t="shared" si="2"/>
        <v>1.049473451</v>
      </c>
      <c r="H3017" s="6">
        <f t="shared" si="3"/>
        <v>1.000923728</v>
      </c>
      <c r="I3017" s="5" t="b">
        <f t="shared" si="4"/>
        <v>0</v>
      </c>
      <c r="J3017" s="48">
        <f t="shared" si="5"/>
        <v>0</v>
      </c>
      <c r="K3017" s="4">
        <f t="shared" si="6"/>
        <v>-4</v>
      </c>
      <c r="L3017" s="7">
        <f t="shared" si="7"/>
        <v>-0.0002430486824</v>
      </c>
      <c r="M3017" s="50" t="b">
        <f t="shared" si="8"/>
        <v>0</v>
      </c>
      <c r="N3017" s="50" t="b">
        <f t="shared" si="9"/>
        <v>0</v>
      </c>
      <c r="O3017" s="50">
        <f t="shared" si="10"/>
        <v>-1</v>
      </c>
      <c r="P3017" s="4">
        <f t="shared" si="41"/>
        <v>156050</v>
      </c>
      <c r="Q3017" s="21">
        <f t="shared" si="31"/>
        <v>-2</v>
      </c>
      <c r="V3017" s="52"/>
      <c r="W3017" s="53" t="str">
        <f t="shared" si="33"/>
        <v/>
      </c>
      <c r="AE3017" s="16"/>
      <c r="AF3017" s="17" t="str">
        <f t="shared" si="30"/>
        <v>#VALUE!</v>
      </c>
      <c r="AG3017" s="17" t="str">
        <f t="shared" si="22"/>
        <v>#N/A</v>
      </c>
      <c r="AH3017" s="17" t="str">
        <f t="shared" si="23"/>
        <v>#N/A</v>
      </c>
      <c r="AI3017" s="34">
        <f t="shared" si="24"/>
        <v>1</v>
      </c>
      <c r="AJ3017" s="18">
        <f t="shared" si="25"/>
        <v>7183.746</v>
      </c>
      <c r="AK3017" s="18">
        <f t="shared" si="26"/>
        <v>6984.1975</v>
      </c>
      <c r="AL3017" s="18">
        <f t="shared" si="27"/>
        <v>6784.649</v>
      </c>
    </row>
    <row r="3018" ht="12.75" customHeight="1">
      <c r="A3018" s="1">
        <v>40988.0</v>
      </c>
      <c r="B3018" s="2">
        <v>817.69</v>
      </c>
      <c r="C3018" s="3">
        <v>7972.7</v>
      </c>
      <c r="D3018" s="2">
        <v>7984.0</v>
      </c>
      <c r="E3018" s="4"/>
      <c r="F3018" s="5">
        <f t="shared" si="1"/>
        <v>989.928</v>
      </c>
      <c r="G3018" s="6">
        <f t="shared" si="2"/>
        <v>1.051365643</v>
      </c>
      <c r="H3018" s="6">
        <f t="shared" si="3"/>
        <v>1.158924398</v>
      </c>
      <c r="I3018" s="5" t="b">
        <f t="shared" si="4"/>
        <v>0</v>
      </c>
      <c r="J3018" s="48">
        <f t="shared" si="5"/>
        <v>0</v>
      </c>
      <c r="K3018" s="4">
        <f t="shared" si="6"/>
        <v>-69</v>
      </c>
      <c r="L3018" s="7">
        <f t="shared" si="7"/>
        <v>0.001417336661</v>
      </c>
      <c r="M3018" s="50" t="b">
        <f t="shared" si="8"/>
        <v>0</v>
      </c>
      <c r="N3018" s="50" t="b">
        <f t="shared" si="9"/>
        <v>0</v>
      </c>
      <c r="O3018" s="50">
        <f t="shared" si="10"/>
        <v>-1</v>
      </c>
      <c r="P3018" s="4">
        <f t="shared" si="41"/>
        <v>155650</v>
      </c>
      <c r="Q3018" s="21">
        <f t="shared" si="31"/>
        <v>-2</v>
      </c>
      <c r="V3018" s="52"/>
      <c r="W3018" s="53" t="str">
        <f t="shared" si="33"/>
        <v/>
      </c>
      <c r="AE3018" s="16"/>
      <c r="AF3018" s="17" t="str">
        <f t="shared" si="30"/>
        <v>#VALUE!</v>
      </c>
      <c r="AG3018" s="17" t="str">
        <f t="shared" si="22"/>
        <v>#N/A</v>
      </c>
      <c r="AH3018" s="17" t="str">
        <f t="shared" si="23"/>
        <v>#N/A</v>
      </c>
      <c r="AI3018" s="34">
        <f t="shared" si="24"/>
        <v>1</v>
      </c>
      <c r="AJ3018" s="18">
        <f t="shared" si="25"/>
        <v>7175.43</v>
      </c>
      <c r="AK3018" s="18">
        <f t="shared" si="26"/>
        <v>6976.1125</v>
      </c>
      <c r="AL3018" s="18">
        <f t="shared" si="27"/>
        <v>6776.795</v>
      </c>
    </row>
    <row r="3019" ht="12.75" customHeight="1">
      <c r="A3019" s="1">
        <v>40987.0</v>
      </c>
      <c r="B3019" s="2">
        <v>823.71</v>
      </c>
      <c r="C3019" s="3">
        <v>8043.92</v>
      </c>
      <c r="D3019" s="2">
        <v>8053.0</v>
      </c>
      <c r="E3019" s="4"/>
      <c r="F3019" s="5">
        <f t="shared" si="1"/>
        <v>1024.588</v>
      </c>
      <c r="G3019" s="6">
        <f t="shared" si="2"/>
        <v>1.063533493</v>
      </c>
      <c r="H3019" s="6">
        <f t="shared" si="3"/>
        <v>1.164179399</v>
      </c>
      <c r="I3019" s="5" t="b">
        <f t="shared" si="4"/>
        <v>0</v>
      </c>
      <c r="J3019" s="48">
        <f t="shared" si="5"/>
        <v>0</v>
      </c>
      <c r="K3019" s="4">
        <f t="shared" si="6"/>
        <v>-11</v>
      </c>
      <c r="L3019" s="7">
        <f t="shared" si="7"/>
        <v>0.001128802872</v>
      </c>
      <c r="M3019" s="50" t="b">
        <f t="shared" si="8"/>
        <v>0</v>
      </c>
      <c r="N3019" s="50" t="b">
        <f t="shared" si="9"/>
        <v>0</v>
      </c>
      <c r="O3019" s="50">
        <f t="shared" si="10"/>
        <v>-1</v>
      </c>
      <c r="P3019" s="4">
        <f t="shared" si="41"/>
        <v>148750</v>
      </c>
      <c r="Q3019" s="21">
        <f t="shared" si="31"/>
        <v>-2</v>
      </c>
      <c r="V3019" s="52"/>
      <c r="W3019" s="53" t="str">
        <f t="shared" si="33"/>
        <v/>
      </c>
      <c r="AE3019" s="16"/>
      <c r="AF3019" s="17" t="str">
        <f t="shared" si="30"/>
        <v>#VALUE!</v>
      </c>
      <c r="AG3019" s="17" t="str">
        <f t="shared" si="22"/>
        <v>#N/A</v>
      </c>
      <c r="AH3019" s="17" t="str">
        <f t="shared" si="23"/>
        <v>#N/A</v>
      </c>
      <c r="AI3019" s="34">
        <f t="shared" si="24"/>
        <v>1</v>
      </c>
      <c r="AJ3019" s="18">
        <f t="shared" si="25"/>
        <v>7239.528</v>
      </c>
      <c r="AK3019" s="18">
        <f t="shared" si="26"/>
        <v>7038.43</v>
      </c>
      <c r="AL3019" s="18">
        <f t="shared" si="27"/>
        <v>6837.332</v>
      </c>
    </row>
    <row r="3020" ht="12.75" customHeight="1">
      <c r="A3020" s="1">
        <v>40984.0</v>
      </c>
      <c r="B3020" s="2">
        <v>1074.54</v>
      </c>
      <c r="C3020" s="3">
        <v>8054.94</v>
      </c>
      <c r="D3020" s="2">
        <v>8064.0</v>
      </c>
      <c r="E3020" s="4"/>
      <c r="F3020" s="5">
        <f t="shared" si="1"/>
        <v>1033.692</v>
      </c>
      <c r="G3020" s="6">
        <f t="shared" si="2"/>
        <v>1.068001343</v>
      </c>
      <c r="H3020" s="6">
        <f t="shared" si="3"/>
        <v>1.167052519</v>
      </c>
      <c r="I3020" s="5" t="b">
        <f t="shared" si="4"/>
        <v>0</v>
      </c>
      <c r="J3020" s="48">
        <f t="shared" si="5"/>
        <v>0</v>
      </c>
      <c r="K3020" s="4">
        <f t="shared" si="6"/>
        <v>-70</v>
      </c>
      <c r="L3020" s="7">
        <f t="shared" si="7"/>
        <v>0.001124775604</v>
      </c>
      <c r="M3020" s="50" t="b">
        <f t="shared" si="8"/>
        <v>0</v>
      </c>
      <c r="N3020" s="50" t="b">
        <f t="shared" si="9"/>
        <v>0</v>
      </c>
      <c r="O3020" s="50">
        <f t="shared" si="10"/>
        <v>-1</v>
      </c>
      <c r="P3020" s="4">
        <f t="shared" si="41"/>
        <v>147650</v>
      </c>
      <c r="Q3020" s="21">
        <f t="shared" si="31"/>
        <v>-2</v>
      </c>
      <c r="V3020" s="52"/>
      <c r="W3020" s="53" t="str">
        <f t="shared" si="33"/>
        <v/>
      </c>
      <c r="AE3020" s="16"/>
      <c r="AF3020" s="17" t="str">
        <f t="shared" si="30"/>
        <v>#VALUE!</v>
      </c>
      <c r="AG3020" s="17" t="str">
        <f t="shared" si="22"/>
        <v>#N/A</v>
      </c>
      <c r="AH3020" s="17" t="str">
        <f t="shared" si="23"/>
        <v>#N/A</v>
      </c>
      <c r="AI3020" s="34">
        <f t="shared" si="24"/>
        <v>1</v>
      </c>
      <c r="AJ3020" s="18">
        <f t="shared" si="25"/>
        <v>7249.446</v>
      </c>
      <c r="AK3020" s="18">
        <f t="shared" si="26"/>
        <v>7048.0725</v>
      </c>
      <c r="AL3020" s="18">
        <f t="shared" si="27"/>
        <v>6846.699</v>
      </c>
    </row>
    <row r="3021" ht="12.75" customHeight="1">
      <c r="A3021" s="1">
        <v>40983.0</v>
      </c>
      <c r="B3021" s="2">
        <v>995.29</v>
      </c>
      <c r="C3021" s="3">
        <v>8121.62</v>
      </c>
      <c r="D3021" s="2">
        <v>8134.0</v>
      </c>
      <c r="E3021" s="4"/>
      <c r="F3021" s="5">
        <f t="shared" si="1"/>
        <v>1028.582</v>
      </c>
      <c r="G3021" s="6">
        <f t="shared" si="2"/>
        <v>1.079543806</v>
      </c>
      <c r="H3021" s="6">
        <f t="shared" si="3"/>
        <v>1.175590555</v>
      </c>
      <c r="I3021" s="5" t="b">
        <f t="shared" si="4"/>
        <v>0</v>
      </c>
      <c r="J3021" s="48">
        <f t="shared" si="5"/>
        <v>0</v>
      </c>
      <c r="K3021" s="4">
        <f t="shared" si="6"/>
        <v>-8</v>
      </c>
      <c r="L3021" s="7">
        <f t="shared" si="7"/>
        <v>0.001524326427</v>
      </c>
      <c r="M3021" s="50" t="b">
        <f t="shared" si="8"/>
        <v>0</v>
      </c>
      <c r="N3021" s="50" t="b">
        <f t="shared" si="9"/>
        <v>0</v>
      </c>
      <c r="O3021" s="50">
        <f t="shared" si="10"/>
        <v>-1</v>
      </c>
      <c r="P3021" s="4">
        <f t="shared" si="41"/>
        <v>144150</v>
      </c>
      <c r="Q3021" s="21">
        <f t="shared" si="31"/>
        <v>-1</v>
      </c>
      <c r="V3021" s="52"/>
      <c r="W3021" s="53" t="str">
        <f t="shared" si="33"/>
        <v/>
      </c>
      <c r="AE3021" s="16"/>
      <c r="AF3021" s="17" t="str">
        <f t="shared" si="30"/>
        <v>#VALUE!</v>
      </c>
      <c r="AG3021" s="17" t="str">
        <f t="shared" si="22"/>
        <v>#N/A</v>
      </c>
      <c r="AH3021" s="17" t="str">
        <f t="shared" si="23"/>
        <v>#N/A</v>
      </c>
      <c r="AI3021" s="34">
        <f t="shared" si="24"/>
        <v>1</v>
      </c>
      <c r="AJ3021" s="18">
        <f t="shared" si="25"/>
        <v>7309.458</v>
      </c>
      <c r="AK3021" s="18">
        <f t="shared" si="26"/>
        <v>7106.4175</v>
      </c>
      <c r="AL3021" s="18">
        <f t="shared" si="27"/>
        <v>6903.377</v>
      </c>
    </row>
    <row r="3022" ht="12.75" customHeight="1">
      <c r="A3022" s="1">
        <v>40982.0</v>
      </c>
      <c r="B3022" s="2">
        <v>1238.41</v>
      </c>
      <c r="C3022" s="3">
        <v>8125.26</v>
      </c>
      <c r="D3022" s="2">
        <v>8142.0</v>
      </c>
      <c r="E3022" s="4"/>
      <c r="F3022" s="5">
        <f t="shared" si="1"/>
        <v>1037.818</v>
      </c>
      <c r="G3022" s="6">
        <f t="shared" si="2"/>
        <v>1.082967374</v>
      </c>
      <c r="H3022" s="6">
        <f t="shared" si="3"/>
        <v>1.182911348</v>
      </c>
      <c r="I3022" s="5" t="b">
        <f t="shared" si="4"/>
        <v>0</v>
      </c>
      <c r="J3022" s="48">
        <f t="shared" si="5"/>
        <v>0</v>
      </c>
      <c r="K3022" s="4">
        <f t="shared" si="6"/>
        <v>109</v>
      </c>
      <c r="L3022" s="7">
        <f t="shared" si="7"/>
        <v>0.002060241765</v>
      </c>
      <c r="M3022" s="50" t="b">
        <f t="shared" si="8"/>
        <v>0</v>
      </c>
      <c r="N3022" s="50" t="b">
        <f t="shared" si="9"/>
        <v>0</v>
      </c>
      <c r="O3022" s="50">
        <f t="shared" si="10"/>
        <v>-1</v>
      </c>
      <c r="P3022" s="4">
        <f t="shared" si="41"/>
        <v>143750</v>
      </c>
      <c r="Q3022" s="21">
        <f t="shared" si="31"/>
        <v>-1</v>
      </c>
      <c r="V3022" s="52"/>
      <c r="W3022" s="53" t="str">
        <f t="shared" si="33"/>
        <v/>
      </c>
      <c r="AE3022" s="16"/>
      <c r="AF3022" s="17" t="str">
        <f t="shared" si="30"/>
        <v>#VALUE!</v>
      </c>
      <c r="AG3022" s="17" t="str">
        <f t="shared" si="22"/>
        <v>#N/A</v>
      </c>
      <c r="AH3022" s="17" t="str">
        <f t="shared" si="23"/>
        <v>#N/A</v>
      </c>
      <c r="AI3022" s="34">
        <f t="shared" si="24"/>
        <v>1</v>
      </c>
      <c r="AJ3022" s="18">
        <f t="shared" si="25"/>
        <v>7312.734</v>
      </c>
      <c r="AK3022" s="18">
        <f t="shared" si="26"/>
        <v>7109.6025</v>
      </c>
      <c r="AL3022" s="18">
        <f t="shared" si="27"/>
        <v>6906.471</v>
      </c>
    </row>
    <row r="3023" ht="12.75" customHeight="1">
      <c r="A3023" s="1">
        <v>40981.0</v>
      </c>
      <c r="B3023" s="2">
        <v>990.99</v>
      </c>
      <c r="C3023" s="3">
        <v>8031.51</v>
      </c>
      <c r="D3023" s="2">
        <v>8033.0</v>
      </c>
      <c r="E3023" s="4"/>
      <c r="F3023" s="5">
        <f t="shared" si="1"/>
        <v>993.268</v>
      </c>
      <c r="G3023" s="6">
        <f t="shared" si="2"/>
        <v>1.073276313</v>
      </c>
      <c r="H3023" s="6">
        <f t="shared" si="3"/>
        <v>1.013198917</v>
      </c>
      <c r="I3023" s="5" t="b">
        <f t="shared" si="4"/>
        <v>0</v>
      </c>
      <c r="J3023" s="48">
        <f t="shared" si="5"/>
        <v>0</v>
      </c>
      <c r="K3023" s="4">
        <f t="shared" si="6"/>
        <v>112</v>
      </c>
      <c r="L3023" s="7">
        <f t="shared" si="7"/>
        <v>0.0001855192859</v>
      </c>
      <c r="M3023" s="50" t="b">
        <f t="shared" si="8"/>
        <v>0</v>
      </c>
      <c r="N3023" s="50" t="b">
        <f t="shared" si="9"/>
        <v>0</v>
      </c>
      <c r="O3023" s="50">
        <f t="shared" si="10"/>
        <v>-1</v>
      </c>
      <c r="P3023" s="4">
        <f t="shared" si="41"/>
        <v>154650</v>
      </c>
      <c r="Q3023" s="21">
        <f t="shared" si="31"/>
        <v>-2</v>
      </c>
      <c r="V3023" s="52"/>
      <c r="W3023" s="53" t="str">
        <f t="shared" si="33"/>
        <v/>
      </c>
      <c r="AE3023" s="16"/>
      <c r="AF3023" s="17" t="str">
        <f t="shared" si="30"/>
        <v>#VALUE!</v>
      </c>
      <c r="AG3023" s="17" t="str">
        <f t="shared" si="22"/>
        <v>#N/A</v>
      </c>
      <c r="AH3023" s="17" t="str">
        <f t="shared" si="23"/>
        <v>#N/A</v>
      </c>
      <c r="AI3023" s="34">
        <f t="shared" si="24"/>
        <v>1</v>
      </c>
      <c r="AJ3023" s="18">
        <f t="shared" si="25"/>
        <v>7228.359</v>
      </c>
      <c r="AK3023" s="18">
        <f t="shared" si="26"/>
        <v>7027.57125</v>
      </c>
      <c r="AL3023" s="18">
        <f t="shared" si="27"/>
        <v>6826.7835</v>
      </c>
    </row>
    <row r="3024" ht="12.75" customHeight="1">
      <c r="A3024" s="1">
        <v>40980.0</v>
      </c>
      <c r="B3024" s="2">
        <v>869.23</v>
      </c>
      <c r="C3024" s="3">
        <v>7927.55</v>
      </c>
      <c r="D3024" s="2">
        <v>7921.0</v>
      </c>
      <c r="E3024" s="4"/>
      <c r="F3024" s="5">
        <f t="shared" si="1"/>
        <v>1040.324</v>
      </c>
      <c r="G3024" s="6">
        <f t="shared" si="2"/>
        <v>1.062076216</v>
      </c>
      <c r="H3024" s="6">
        <f t="shared" si="3"/>
        <v>1.18970328</v>
      </c>
      <c r="I3024" s="5" t="b">
        <f t="shared" si="4"/>
        <v>0</v>
      </c>
      <c r="J3024" s="48">
        <f t="shared" si="5"/>
        <v>0</v>
      </c>
      <c r="K3024" s="4">
        <f t="shared" si="6"/>
        <v>-84</v>
      </c>
      <c r="L3024" s="7">
        <f t="shared" si="7"/>
        <v>-0.0008262325687</v>
      </c>
      <c r="M3024" s="50" t="b">
        <f t="shared" si="8"/>
        <v>0</v>
      </c>
      <c r="N3024" s="50" t="b">
        <f t="shared" si="9"/>
        <v>0</v>
      </c>
      <c r="O3024" s="50">
        <f t="shared" si="10"/>
        <v>-1</v>
      </c>
      <c r="P3024" s="4">
        <f t="shared" si="41"/>
        <v>165850</v>
      </c>
      <c r="Q3024" s="21">
        <f t="shared" si="31"/>
        <v>-2</v>
      </c>
      <c r="V3024" s="52"/>
      <c r="W3024" s="53" t="str">
        <f t="shared" si="33"/>
        <v/>
      </c>
      <c r="AE3024" s="16"/>
      <c r="AF3024" s="17" t="str">
        <f t="shared" si="30"/>
        <v>#VALUE!</v>
      </c>
      <c r="AG3024" s="17" t="str">
        <f t="shared" si="22"/>
        <v>#N/A</v>
      </c>
      <c r="AH3024" s="17" t="str">
        <f t="shared" si="23"/>
        <v>#N/A</v>
      </c>
      <c r="AI3024" s="34">
        <f t="shared" si="24"/>
        <v>1</v>
      </c>
      <c r="AJ3024" s="18">
        <f t="shared" si="25"/>
        <v>7134.795</v>
      </c>
      <c r="AK3024" s="18">
        <f t="shared" si="26"/>
        <v>6936.60625</v>
      </c>
      <c r="AL3024" s="18">
        <f t="shared" si="27"/>
        <v>6738.4175</v>
      </c>
    </row>
    <row r="3025" ht="12.75" customHeight="1">
      <c r="A3025" s="1">
        <v>40977.0</v>
      </c>
      <c r="B3025" s="2">
        <v>1048.99</v>
      </c>
      <c r="C3025" s="3">
        <v>8016.01</v>
      </c>
      <c r="D3025" s="2">
        <v>8005.0</v>
      </c>
      <c r="E3025" s="4"/>
      <c r="F3025" s="5">
        <f t="shared" si="1"/>
        <v>1080.554</v>
      </c>
      <c r="G3025" s="6">
        <f t="shared" si="2"/>
        <v>1.076197465</v>
      </c>
      <c r="H3025" s="6">
        <f t="shared" si="3"/>
        <v>1.193364176</v>
      </c>
      <c r="I3025" s="5" t="b">
        <f t="shared" si="4"/>
        <v>0</v>
      </c>
      <c r="J3025" s="48">
        <f t="shared" si="5"/>
        <v>0</v>
      </c>
      <c r="K3025" s="4">
        <f t="shared" si="6"/>
        <v>29</v>
      </c>
      <c r="L3025" s="7">
        <f t="shared" si="7"/>
        <v>-0.001373501281</v>
      </c>
      <c r="M3025" s="50" t="b">
        <f t="shared" si="8"/>
        <v>0</v>
      </c>
      <c r="N3025" s="50" t="b">
        <f t="shared" si="9"/>
        <v>0</v>
      </c>
      <c r="O3025" s="50">
        <f t="shared" si="10"/>
        <v>1</v>
      </c>
      <c r="P3025" s="4">
        <f t="shared" si="41"/>
        <v>174250</v>
      </c>
      <c r="Q3025" s="21">
        <f t="shared" si="31"/>
        <v>2</v>
      </c>
      <c r="V3025" s="52"/>
      <c r="W3025" s="53" t="str">
        <f t="shared" si="33"/>
        <v/>
      </c>
      <c r="AE3025" s="16"/>
      <c r="AF3025" s="17" t="str">
        <f t="shared" si="30"/>
        <v>#VALUE!</v>
      </c>
      <c r="AG3025" s="17" t="str">
        <f t="shared" si="22"/>
        <v>#N/A</v>
      </c>
      <c r="AH3025" s="17" t="str">
        <f t="shared" si="23"/>
        <v>#N/A</v>
      </c>
      <c r="AI3025" s="34">
        <f t="shared" si="24"/>
        <v>1</v>
      </c>
      <c r="AJ3025" s="18">
        <f t="shared" si="25"/>
        <v>7214.409</v>
      </c>
      <c r="AK3025" s="18">
        <f t="shared" si="26"/>
        <v>7014.00875</v>
      </c>
      <c r="AL3025" s="18">
        <f t="shared" si="27"/>
        <v>6813.6085</v>
      </c>
    </row>
    <row r="3026" ht="12.75" customHeight="1">
      <c r="A3026" s="1">
        <v>40976.0</v>
      </c>
      <c r="B3026" s="2">
        <v>1041.47</v>
      </c>
      <c r="C3026" s="3">
        <v>7984.56</v>
      </c>
      <c r="D3026" s="2">
        <v>7976.0</v>
      </c>
      <c r="E3026" s="4"/>
      <c r="F3026" s="5">
        <f t="shared" si="1"/>
        <v>1049.792</v>
      </c>
      <c r="G3026" s="6">
        <f t="shared" si="2"/>
        <v>1.07433821</v>
      </c>
      <c r="H3026" s="6">
        <f t="shared" si="3"/>
        <v>1.198899719</v>
      </c>
      <c r="I3026" s="5" t="b">
        <f t="shared" si="4"/>
        <v>0</v>
      </c>
      <c r="J3026" s="48">
        <f t="shared" si="5"/>
        <v>0</v>
      </c>
      <c r="K3026" s="4">
        <f t="shared" si="6"/>
        <v>81</v>
      </c>
      <c r="L3026" s="7">
        <f t="shared" si="7"/>
        <v>-0.001072069093</v>
      </c>
      <c r="M3026" s="50" t="b">
        <f t="shared" si="8"/>
        <v>0</v>
      </c>
      <c r="N3026" s="50" t="b">
        <f t="shared" si="9"/>
        <v>0</v>
      </c>
      <c r="O3026" s="50">
        <f t="shared" si="10"/>
        <v>1</v>
      </c>
      <c r="P3026" s="4">
        <f t="shared" si="41"/>
        <v>171350</v>
      </c>
      <c r="Q3026" s="21">
        <f t="shared" si="31"/>
        <v>2</v>
      </c>
      <c r="V3026" s="52"/>
      <c r="W3026" s="53" t="str">
        <f t="shared" si="33"/>
        <v/>
      </c>
      <c r="AE3026" s="16"/>
      <c r="AF3026" s="17" t="str">
        <f t="shared" si="30"/>
        <v>#VALUE!</v>
      </c>
      <c r="AG3026" s="17" t="str">
        <f t="shared" si="22"/>
        <v>#N/A</v>
      </c>
      <c r="AH3026" s="17" t="str">
        <f t="shared" si="23"/>
        <v>#N/A</v>
      </c>
      <c r="AI3026" s="34">
        <f t="shared" si="24"/>
        <v>1</v>
      </c>
      <c r="AJ3026" s="18">
        <f t="shared" si="25"/>
        <v>7186.104</v>
      </c>
      <c r="AK3026" s="18">
        <f t="shared" si="26"/>
        <v>6986.49</v>
      </c>
      <c r="AL3026" s="18">
        <f t="shared" si="27"/>
        <v>6786.876</v>
      </c>
    </row>
    <row r="3027" ht="12.75" customHeight="1">
      <c r="A3027" s="1">
        <v>40975.0</v>
      </c>
      <c r="B3027" s="2">
        <v>1015.66</v>
      </c>
      <c r="C3027" s="3">
        <v>7903.08</v>
      </c>
      <c r="D3027" s="2">
        <v>7895.0</v>
      </c>
      <c r="E3027" s="4"/>
      <c r="F3027" s="5">
        <f t="shared" si="1"/>
        <v>1104.95</v>
      </c>
      <c r="G3027" s="6">
        <f t="shared" si="2"/>
        <v>1.065832674</v>
      </c>
      <c r="H3027" s="6">
        <f t="shared" si="3"/>
        <v>1.295538781</v>
      </c>
      <c r="I3027" s="5" t="b">
        <f t="shared" si="4"/>
        <v>0</v>
      </c>
      <c r="J3027" s="48">
        <f t="shared" si="5"/>
        <v>0</v>
      </c>
      <c r="K3027" s="4">
        <f t="shared" si="6"/>
        <v>-51</v>
      </c>
      <c r="L3027" s="7">
        <f t="shared" si="7"/>
        <v>-0.001022386209</v>
      </c>
      <c r="M3027" s="50" t="b">
        <f t="shared" si="8"/>
        <v>0</v>
      </c>
      <c r="N3027" s="50" t="b">
        <f t="shared" si="9"/>
        <v>0</v>
      </c>
      <c r="O3027" s="50">
        <f t="shared" si="10"/>
        <v>1</v>
      </c>
      <c r="P3027" s="4">
        <f t="shared" si="41"/>
        <v>163250</v>
      </c>
      <c r="Q3027" s="21">
        <f t="shared" si="31"/>
        <v>2</v>
      </c>
      <c r="V3027" s="52"/>
      <c r="W3027" s="53" t="str">
        <f t="shared" si="33"/>
        <v/>
      </c>
      <c r="AE3027" s="16"/>
      <c r="AF3027" s="17" t="str">
        <f t="shared" si="30"/>
        <v>#VALUE!</v>
      </c>
      <c r="AG3027" s="17" t="str">
        <f t="shared" si="22"/>
        <v>#N/A</v>
      </c>
      <c r="AH3027" s="17" t="str">
        <f t="shared" si="23"/>
        <v>#N/A</v>
      </c>
      <c r="AI3027" s="34">
        <f t="shared" si="24"/>
        <v>1</v>
      </c>
      <c r="AJ3027" s="18">
        <f t="shared" si="25"/>
        <v>7112.772</v>
      </c>
      <c r="AK3027" s="18">
        <f t="shared" si="26"/>
        <v>6915.195</v>
      </c>
      <c r="AL3027" s="18">
        <f t="shared" si="27"/>
        <v>6717.618</v>
      </c>
    </row>
    <row r="3028" ht="12.75" customHeight="1">
      <c r="A3028" s="1">
        <v>40974.0</v>
      </c>
      <c r="B3028" s="2">
        <v>1226.27</v>
      </c>
      <c r="C3028" s="3">
        <v>7937.97</v>
      </c>
      <c r="D3028" s="2">
        <v>7946.0</v>
      </c>
      <c r="E3028" s="4"/>
      <c r="F3028" s="5">
        <f t="shared" si="1"/>
        <v>1153.442</v>
      </c>
      <c r="G3028" s="6">
        <f t="shared" si="2"/>
        <v>1.072443581</v>
      </c>
      <c r="H3028" s="6">
        <f t="shared" si="3"/>
        <v>1.307355475</v>
      </c>
      <c r="I3028" s="5" t="b">
        <f t="shared" si="4"/>
        <v>0</v>
      </c>
      <c r="J3028" s="48">
        <f t="shared" si="5"/>
        <v>0</v>
      </c>
      <c r="K3028" s="4">
        <f t="shared" si="6"/>
        <v>-94</v>
      </c>
      <c r="L3028" s="7">
        <f t="shared" si="7"/>
        <v>0.001011593644</v>
      </c>
      <c r="M3028" s="50" t="b">
        <f t="shared" si="8"/>
        <v>0</v>
      </c>
      <c r="N3028" s="50" t="b">
        <f t="shared" si="9"/>
        <v>0</v>
      </c>
      <c r="O3028" s="50">
        <f t="shared" si="10"/>
        <v>-1</v>
      </c>
      <c r="P3028" s="4">
        <f t="shared" si="41"/>
        <v>158150</v>
      </c>
      <c r="Q3028" s="21">
        <f t="shared" si="31"/>
        <v>-2</v>
      </c>
      <c r="V3028" s="52"/>
      <c r="W3028" s="53" t="str">
        <f t="shared" si="33"/>
        <v/>
      </c>
      <c r="AE3028" s="16"/>
      <c r="AF3028" s="17" t="str">
        <f t="shared" si="30"/>
        <v>#VALUE!</v>
      </c>
      <c r="AG3028" s="17" t="str">
        <f t="shared" si="22"/>
        <v>#N/A</v>
      </c>
      <c r="AH3028" s="17" t="str">
        <f t="shared" si="23"/>
        <v>#N/A</v>
      </c>
      <c r="AI3028" s="34">
        <f t="shared" si="24"/>
        <v>1</v>
      </c>
      <c r="AJ3028" s="18">
        <f t="shared" si="25"/>
        <v>7144.173</v>
      </c>
      <c r="AK3028" s="18">
        <f t="shared" si="26"/>
        <v>6945.72375</v>
      </c>
      <c r="AL3028" s="18">
        <f t="shared" si="27"/>
        <v>6747.2745</v>
      </c>
    </row>
    <row r="3029" ht="12.75" customHeight="1">
      <c r="A3029" s="1">
        <v>40973.0</v>
      </c>
      <c r="B3029" s="2">
        <v>1070.38</v>
      </c>
      <c r="C3029" s="3">
        <v>8004.74</v>
      </c>
      <c r="D3029" s="2">
        <v>8040.0</v>
      </c>
      <c r="E3029" s="4"/>
      <c r="F3029" s="5">
        <f t="shared" si="1"/>
        <v>1198.588</v>
      </c>
      <c r="G3029" s="6">
        <f t="shared" si="2"/>
        <v>1.083409422</v>
      </c>
      <c r="H3029" s="6">
        <f t="shared" si="3"/>
        <v>1.453577616</v>
      </c>
      <c r="I3029" s="5" t="b">
        <f t="shared" si="4"/>
        <v>0</v>
      </c>
      <c r="J3029" s="48">
        <f t="shared" si="5"/>
        <v>0</v>
      </c>
      <c r="K3029" s="4">
        <f t="shared" si="6"/>
        <v>-80</v>
      </c>
      <c r="L3029" s="7">
        <f t="shared" si="7"/>
        <v>0.004404890103</v>
      </c>
      <c r="M3029" s="50" t="b">
        <f t="shared" si="8"/>
        <v>0</v>
      </c>
      <c r="N3029" s="50" t="b">
        <f t="shared" si="9"/>
        <v>0</v>
      </c>
      <c r="O3029" s="50">
        <f t="shared" si="10"/>
        <v>-1</v>
      </c>
      <c r="P3029" s="4">
        <f t="shared" si="41"/>
        <v>148750</v>
      </c>
      <c r="Q3029" s="21">
        <f t="shared" si="31"/>
        <v>-2</v>
      </c>
      <c r="V3029" s="52"/>
      <c r="W3029" s="53" t="str">
        <f t="shared" si="33"/>
        <v/>
      </c>
      <c r="AE3029" s="16"/>
      <c r="AF3029" s="17" t="str">
        <f t="shared" si="30"/>
        <v>#VALUE!</v>
      </c>
      <c r="AG3029" s="17" t="str">
        <f t="shared" si="22"/>
        <v>#N/A</v>
      </c>
      <c r="AH3029" s="17" t="str">
        <f t="shared" si="23"/>
        <v>#N/A</v>
      </c>
      <c r="AI3029" s="34">
        <f t="shared" si="24"/>
        <v>1</v>
      </c>
      <c r="AJ3029" s="18">
        <f t="shared" si="25"/>
        <v>7204.266</v>
      </c>
      <c r="AK3029" s="18">
        <f t="shared" si="26"/>
        <v>7004.1475</v>
      </c>
      <c r="AL3029" s="18">
        <f t="shared" si="27"/>
        <v>6804.029</v>
      </c>
    </row>
    <row r="3030" ht="12.75" customHeight="1">
      <c r="A3030" s="1">
        <v>40971.0</v>
      </c>
      <c r="B3030" s="2">
        <v>895.18</v>
      </c>
      <c r="C3030" s="3">
        <v>8114.44</v>
      </c>
      <c r="D3030" s="2">
        <v>8120.0</v>
      </c>
      <c r="E3030" s="4"/>
      <c r="F3030" s="5">
        <f t="shared" si="1"/>
        <v>1199.968</v>
      </c>
      <c r="G3030" s="6">
        <f t="shared" si="2"/>
        <v>1.100307163</v>
      </c>
      <c r="H3030" s="6">
        <f t="shared" si="3"/>
        <v>1.452903706</v>
      </c>
      <c r="I3030" s="5" t="b">
        <f t="shared" si="4"/>
        <v>0</v>
      </c>
      <c r="J3030" s="48">
        <f t="shared" si="5"/>
        <v>0</v>
      </c>
      <c r="K3030" s="4">
        <f t="shared" si="6"/>
        <v>-32</v>
      </c>
      <c r="L3030" s="7">
        <f t="shared" si="7"/>
        <v>0.0006851982392</v>
      </c>
      <c r="M3030" s="50" t="b">
        <f t="shared" si="8"/>
        <v>0</v>
      </c>
      <c r="N3030" s="50" t="b">
        <f t="shared" si="9"/>
        <v>0</v>
      </c>
      <c r="O3030" s="50">
        <f t="shared" si="10"/>
        <v>-1</v>
      </c>
      <c r="P3030" s="4">
        <f t="shared" si="41"/>
        <v>144750</v>
      </c>
      <c r="Q3030" s="21">
        <f t="shared" si="31"/>
        <v>-1</v>
      </c>
      <c r="V3030" s="52"/>
      <c r="W3030" s="53" t="str">
        <f t="shared" si="33"/>
        <v/>
      </c>
      <c r="AE3030" s="16"/>
      <c r="AF3030" s="17" t="str">
        <f t="shared" si="30"/>
        <v>#VALUE!</v>
      </c>
      <c r="AG3030" s="17" t="str">
        <f t="shared" si="22"/>
        <v>#N/A</v>
      </c>
      <c r="AH3030" s="17" t="str">
        <f t="shared" si="23"/>
        <v>#N/A</v>
      </c>
      <c r="AI3030" s="34">
        <f t="shared" si="24"/>
        <v>1</v>
      </c>
      <c r="AJ3030" s="18">
        <f t="shared" si="25"/>
        <v>7302.996</v>
      </c>
      <c r="AK3030" s="18">
        <f t="shared" si="26"/>
        <v>7100.135</v>
      </c>
      <c r="AL3030" s="18">
        <f t="shared" si="27"/>
        <v>6897.274</v>
      </c>
    </row>
    <row r="3031" ht="12.75" customHeight="1">
      <c r="A3031" s="1">
        <v>40970.0</v>
      </c>
      <c r="B3031" s="2">
        <v>1317.26</v>
      </c>
      <c r="C3031" s="3">
        <v>8144.04</v>
      </c>
      <c r="D3031" s="2">
        <v>8152.0</v>
      </c>
      <c r="E3031" s="4"/>
      <c r="F3031" s="5">
        <f t="shared" si="1"/>
        <v>1269.644</v>
      </c>
      <c r="G3031" s="6">
        <f t="shared" si="2"/>
        <v>1.107349812</v>
      </c>
      <c r="H3031" s="6">
        <f t="shared" si="3"/>
        <v>1.45184925</v>
      </c>
      <c r="I3031" s="5" t="b">
        <f t="shared" si="4"/>
        <v>0</v>
      </c>
      <c r="J3031" s="48">
        <f t="shared" si="5"/>
        <v>0</v>
      </c>
      <c r="K3031" s="4">
        <f t="shared" si="6"/>
        <v>14</v>
      </c>
      <c r="L3031" s="7">
        <f t="shared" si="7"/>
        <v>0.0009774018792</v>
      </c>
      <c r="M3031" s="50" t="b">
        <f t="shared" si="8"/>
        <v>0</v>
      </c>
      <c r="N3031" s="50" t="b">
        <f t="shared" si="9"/>
        <v>0</v>
      </c>
      <c r="O3031" s="50">
        <f t="shared" si="10"/>
        <v>1</v>
      </c>
      <c r="P3031" s="4">
        <f t="shared" si="41"/>
        <v>146350</v>
      </c>
      <c r="Q3031" s="21">
        <f t="shared" si="31"/>
        <v>1</v>
      </c>
      <c r="V3031" s="52"/>
      <c r="W3031" s="53" t="str">
        <f t="shared" si="33"/>
        <v/>
      </c>
      <c r="AE3031" s="16"/>
      <c r="AF3031" s="17" t="str">
        <f t="shared" si="30"/>
        <v>#VALUE!</v>
      </c>
      <c r="AG3031" s="17" t="str">
        <f t="shared" si="22"/>
        <v>#N/A</v>
      </c>
      <c r="AH3031" s="17" t="str">
        <f t="shared" si="23"/>
        <v>#N/A</v>
      </c>
      <c r="AI3031" s="34">
        <f t="shared" si="24"/>
        <v>1</v>
      </c>
      <c r="AJ3031" s="18">
        <f t="shared" si="25"/>
        <v>7329.636</v>
      </c>
      <c r="AK3031" s="18">
        <f t="shared" si="26"/>
        <v>7126.035</v>
      </c>
      <c r="AL3031" s="18">
        <f t="shared" si="27"/>
        <v>6922.434</v>
      </c>
    </row>
    <row r="3032" ht="12.75" customHeight="1">
      <c r="A3032" s="1">
        <v>40969.0</v>
      </c>
      <c r="B3032" s="2">
        <v>1258.12</v>
      </c>
      <c r="C3032" s="3">
        <v>8118.34</v>
      </c>
      <c r="D3032" s="2">
        <v>8138.0</v>
      </c>
      <c r="E3032" s="4"/>
      <c r="F3032" s="5">
        <f t="shared" si="1"/>
        <v>1302.432</v>
      </c>
      <c r="G3032" s="6">
        <f t="shared" si="2"/>
        <v>1.1067532</v>
      </c>
      <c r="H3032" s="6">
        <f t="shared" si="3"/>
        <v>1.494844693</v>
      </c>
      <c r="I3032" s="5" t="b">
        <f t="shared" si="4"/>
        <v>0</v>
      </c>
      <c r="J3032" s="48">
        <f t="shared" si="5"/>
        <v>0</v>
      </c>
      <c r="K3032" s="4">
        <f t="shared" si="6"/>
        <v>24</v>
      </c>
      <c r="L3032" s="7">
        <f t="shared" si="7"/>
        <v>0.002421677338</v>
      </c>
      <c r="M3032" s="50" t="b">
        <f t="shared" si="8"/>
        <v>0</v>
      </c>
      <c r="N3032" s="50" t="b">
        <f t="shared" si="9"/>
        <v>0</v>
      </c>
      <c r="O3032" s="50">
        <f t="shared" si="10"/>
        <v>-1</v>
      </c>
      <c r="P3032" s="4">
        <f t="shared" si="41"/>
        <v>147050</v>
      </c>
      <c r="Q3032" s="21">
        <f t="shared" si="31"/>
        <v>-1</v>
      </c>
      <c r="V3032" s="52"/>
      <c r="W3032" s="53" t="str">
        <f t="shared" si="33"/>
        <v/>
      </c>
      <c r="AE3032" s="16"/>
      <c r="AF3032" s="17" t="str">
        <f t="shared" si="30"/>
        <v>#VALUE!</v>
      </c>
      <c r="AG3032" s="17" t="str">
        <f t="shared" si="22"/>
        <v>#N/A</v>
      </c>
      <c r="AH3032" s="17" t="str">
        <f t="shared" si="23"/>
        <v>#N/A</v>
      </c>
      <c r="AI3032" s="34">
        <f t="shared" si="24"/>
        <v>1</v>
      </c>
      <c r="AJ3032" s="18">
        <f t="shared" si="25"/>
        <v>7306.506</v>
      </c>
      <c r="AK3032" s="18">
        <f t="shared" si="26"/>
        <v>7103.5475</v>
      </c>
      <c r="AL3032" s="18">
        <f t="shared" si="27"/>
        <v>6900.589</v>
      </c>
    </row>
    <row r="3033" ht="12.75" customHeight="1">
      <c r="A3033" s="1">
        <v>40968.0</v>
      </c>
      <c r="B3033" s="2">
        <v>1452.0</v>
      </c>
      <c r="C3033" s="3">
        <v>8121.44</v>
      </c>
      <c r="D3033" s="2">
        <v>8114.0</v>
      </c>
      <c r="E3033" s="4"/>
      <c r="F3033" s="5">
        <f t="shared" si="1"/>
        <v>1273.926</v>
      </c>
      <c r="G3033" s="6">
        <f t="shared" si="2"/>
        <v>1.110252317</v>
      </c>
      <c r="H3033" s="6">
        <f t="shared" si="3"/>
        <v>1.507776828</v>
      </c>
      <c r="I3033" s="5" t="b">
        <f t="shared" si="4"/>
        <v>0</v>
      </c>
      <c r="J3033" s="48">
        <f t="shared" si="5"/>
        <v>0</v>
      </c>
      <c r="K3033" s="4">
        <f t="shared" si="6"/>
        <v>173</v>
      </c>
      <c r="L3033" s="7">
        <f t="shared" si="7"/>
        <v>-0.0009160936977</v>
      </c>
      <c r="M3033" s="50" t="b">
        <f t="shared" si="8"/>
        <v>0</v>
      </c>
      <c r="N3033" s="50" t="b">
        <f t="shared" si="9"/>
        <v>0</v>
      </c>
      <c r="O3033" s="50">
        <f t="shared" si="10"/>
        <v>1</v>
      </c>
      <c r="P3033" s="4">
        <f t="shared" si="41"/>
        <v>145850</v>
      </c>
      <c r="Q3033" s="21">
        <f t="shared" si="31"/>
        <v>1</v>
      </c>
      <c r="V3033" s="52"/>
      <c r="W3033" s="53" t="str">
        <f t="shared" si="33"/>
        <v/>
      </c>
      <c r="AE3033" s="16"/>
      <c r="AF3033" s="17" t="str">
        <f t="shared" si="30"/>
        <v>#VALUE!</v>
      </c>
      <c r="AG3033" s="17" t="str">
        <f t="shared" si="22"/>
        <v>#N/A</v>
      </c>
      <c r="AH3033" s="17" t="str">
        <f t="shared" si="23"/>
        <v>#N/A</v>
      </c>
      <c r="AI3033" s="34">
        <f t="shared" si="24"/>
        <v>1</v>
      </c>
      <c r="AJ3033" s="18">
        <f t="shared" si="25"/>
        <v>7309.296</v>
      </c>
      <c r="AK3033" s="18">
        <f t="shared" si="26"/>
        <v>7106.26</v>
      </c>
      <c r="AL3033" s="18">
        <f t="shared" si="27"/>
        <v>6903.224</v>
      </c>
    </row>
    <row r="3034" ht="12.75" customHeight="1">
      <c r="A3034" s="1">
        <v>40963.0</v>
      </c>
      <c r="B3034" s="2">
        <v>1077.28</v>
      </c>
      <c r="C3034" s="3">
        <v>7959.34</v>
      </c>
      <c r="D3034" s="2">
        <v>7941.0</v>
      </c>
      <c r="E3034" s="4"/>
      <c r="F3034" s="5">
        <f t="shared" si="1"/>
        <v>1191.826</v>
      </c>
      <c r="G3034" s="6">
        <f t="shared" si="2"/>
        <v>1.091416774</v>
      </c>
      <c r="H3034" s="6">
        <f t="shared" si="3"/>
        <v>1.517963041</v>
      </c>
      <c r="I3034" s="5" t="b">
        <f t="shared" si="4"/>
        <v>0</v>
      </c>
      <c r="J3034" s="48">
        <f t="shared" si="5"/>
        <v>0</v>
      </c>
      <c r="K3034" s="4">
        <f t="shared" si="6"/>
        <v>-22</v>
      </c>
      <c r="L3034" s="7">
        <f t="shared" si="7"/>
        <v>-0.002304211153</v>
      </c>
      <c r="M3034" s="50" t="b">
        <f t="shared" si="8"/>
        <v>0</v>
      </c>
      <c r="N3034" s="50" t="b">
        <f t="shared" si="9"/>
        <v>0</v>
      </c>
      <c r="O3034" s="50">
        <f t="shared" si="10"/>
        <v>1</v>
      </c>
      <c r="P3034" s="4">
        <f t="shared" si="41"/>
        <v>137200</v>
      </c>
      <c r="Q3034" s="21">
        <f t="shared" si="31"/>
        <v>1</v>
      </c>
      <c r="V3034" s="52"/>
      <c r="W3034" s="53" t="str">
        <f t="shared" si="33"/>
        <v/>
      </c>
      <c r="AE3034" s="16"/>
      <c r="AF3034" s="17" t="str">
        <f t="shared" si="30"/>
        <v>#VALUE!</v>
      </c>
      <c r="AG3034" s="17" t="str">
        <f t="shared" si="22"/>
        <v>#N/A</v>
      </c>
      <c r="AH3034" s="17" t="str">
        <f t="shared" si="23"/>
        <v>#N/A</v>
      </c>
      <c r="AI3034" s="34">
        <f t="shared" si="24"/>
        <v>1</v>
      </c>
      <c r="AJ3034" s="18">
        <f t="shared" si="25"/>
        <v>7163.406</v>
      </c>
      <c r="AK3034" s="18">
        <f t="shared" si="26"/>
        <v>6964.4225</v>
      </c>
      <c r="AL3034" s="18">
        <f t="shared" si="27"/>
        <v>6765.439</v>
      </c>
    </row>
    <row r="3035" ht="12.75" customHeight="1">
      <c r="A3035" s="1">
        <v>40962.0</v>
      </c>
      <c r="B3035" s="2">
        <v>1243.56</v>
      </c>
      <c r="C3035" s="3">
        <v>7937.3</v>
      </c>
      <c r="D3035" s="2">
        <v>7963.0</v>
      </c>
      <c r="E3035" s="4"/>
      <c r="F3035" s="5">
        <f t="shared" si="1"/>
        <v>1271.538</v>
      </c>
      <c r="G3035" s="6">
        <f t="shared" si="2"/>
        <v>1.091124991</v>
      </c>
      <c r="H3035" s="6">
        <f t="shared" si="3"/>
        <v>1.52393782</v>
      </c>
      <c r="I3035" s="5" t="b">
        <f t="shared" si="4"/>
        <v>0</v>
      </c>
      <c r="J3035" s="48">
        <f t="shared" si="5"/>
        <v>0</v>
      </c>
      <c r="K3035" s="4">
        <f t="shared" si="6"/>
        <v>-41</v>
      </c>
      <c r="L3035" s="7">
        <f t="shared" si="7"/>
        <v>0.00323787686</v>
      </c>
      <c r="M3035" s="50" t="b">
        <f t="shared" si="8"/>
        <v>0</v>
      </c>
      <c r="N3035" s="50" t="b">
        <f t="shared" si="9"/>
        <v>0</v>
      </c>
      <c r="O3035" s="50">
        <f t="shared" si="10"/>
        <v>1</v>
      </c>
      <c r="P3035" s="4">
        <f t="shared" si="41"/>
        <v>138300</v>
      </c>
      <c r="Q3035" s="21">
        <f t="shared" si="31"/>
        <v>1</v>
      </c>
      <c r="V3035" s="52"/>
      <c r="W3035" s="53" t="str">
        <f t="shared" si="33"/>
        <v/>
      </c>
      <c r="AE3035" s="16"/>
      <c r="AF3035" s="17" t="str">
        <f t="shared" si="30"/>
        <v>#VALUE!</v>
      </c>
      <c r="AG3035" s="17" t="str">
        <f t="shared" si="22"/>
        <v>#N/A</v>
      </c>
      <c r="AH3035" s="17" t="str">
        <f t="shared" si="23"/>
        <v>#N/A</v>
      </c>
      <c r="AI3035" s="34">
        <f t="shared" si="24"/>
        <v>1</v>
      </c>
      <c r="AJ3035" s="18">
        <f t="shared" si="25"/>
        <v>7143.57</v>
      </c>
      <c r="AK3035" s="18">
        <f t="shared" si="26"/>
        <v>6945.1375</v>
      </c>
      <c r="AL3035" s="18">
        <f t="shared" si="27"/>
        <v>6746.705</v>
      </c>
    </row>
    <row r="3036" ht="12.75" customHeight="1">
      <c r="A3036" s="1">
        <v>40961.0</v>
      </c>
      <c r="B3036" s="2">
        <v>1481.2</v>
      </c>
      <c r="C3036" s="3">
        <v>8001.68</v>
      </c>
      <c r="D3036" s="2">
        <v>8004.0</v>
      </c>
      <c r="E3036" s="4"/>
      <c r="F3036" s="5">
        <f t="shared" si="1"/>
        <v>1341.636</v>
      </c>
      <c r="G3036" s="6">
        <f t="shared" si="2"/>
        <v>1.102832594</v>
      </c>
      <c r="H3036" s="6">
        <f t="shared" si="3"/>
        <v>1.650096632</v>
      </c>
      <c r="I3036" s="5" t="b">
        <f t="shared" si="4"/>
        <v>0</v>
      </c>
      <c r="J3036" s="48">
        <f t="shared" si="5"/>
        <v>0</v>
      </c>
      <c r="K3036" s="4">
        <f t="shared" si="6"/>
        <v>57</v>
      </c>
      <c r="L3036" s="7">
        <f t="shared" si="7"/>
        <v>0.0002899391128</v>
      </c>
      <c r="M3036" s="50" t="b">
        <f t="shared" si="8"/>
        <v>0</v>
      </c>
      <c r="N3036" s="50" t="b">
        <f t="shared" si="9"/>
        <v>0</v>
      </c>
      <c r="O3036" s="50">
        <f t="shared" si="10"/>
        <v>1</v>
      </c>
      <c r="P3036" s="4">
        <f t="shared" si="41"/>
        <v>140350</v>
      </c>
      <c r="Q3036" s="21">
        <f t="shared" si="31"/>
        <v>1</v>
      </c>
      <c r="V3036" s="52"/>
      <c r="W3036" s="53" t="str">
        <f t="shared" si="33"/>
        <v/>
      </c>
      <c r="AE3036" s="16"/>
      <c r="AF3036" s="17" t="str">
        <f t="shared" si="30"/>
        <v>#VALUE!</v>
      </c>
      <c r="AG3036" s="17" t="str">
        <f t="shared" si="22"/>
        <v>#N/A</v>
      </c>
      <c r="AH3036" s="17" t="str">
        <f t="shared" si="23"/>
        <v>#N/A</v>
      </c>
      <c r="AI3036" s="34">
        <f t="shared" si="24"/>
        <v>1</v>
      </c>
      <c r="AJ3036" s="18">
        <f t="shared" si="25"/>
        <v>7201.512</v>
      </c>
      <c r="AK3036" s="18">
        <f t="shared" si="26"/>
        <v>7001.47</v>
      </c>
      <c r="AL3036" s="18">
        <f t="shared" si="27"/>
        <v>6801.428</v>
      </c>
    </row>
    <row r="3037" ht="12.75" customHeight="1">
      <c r="A3037" s="1">
        <v>40960.0</v>
      </c>
      <c r="B3037" s="2">
        <v>1115.59</v>
      </c>
      <c r="C3037" s="3">
        <v>7921.5</v>
      </c>
      <c r="D3037" s="2">
        <v>7947.0</v>
      </c>
      <c r="E3037" s="4"/>
      <c r="F3037" s="5">
        <f t="shared" si="1"/>
        <v>1360.786</v>
      </c>
      <c r="G3037" s="6">
        <f t="shared" si="2"/>
        <v>1.094299622</v>
      </c>
      <c r="H3037" s="6">
        <f t="shared" si="3"/>
        <v>1.666906598</v>
      </c>
      <c r="I3037" s="5" t="b">
        <f t="shared" si="4"/>
        <v>0</v>
      </c>
      <c r="J3037" s="48">
        <f t="shared" si="5"/>
        <v>0</v>
      </c>
      <c r="K3037" s="4">
        <f t="shared" si="6"/>
        <v>-9</v>
      </c>
      <c r="L3037" s="7">
        <f t="shared" si="7"/>
        <v>0.003219087294</v>
      </c>
      <c r="M3037" s="50" t="b">
        <f t="shared" si="8"/>
        <v>0</v>
      </c>
      <c r="N3037" s="50" t="b">
        <f t="shared" si="9"/>
        <v>0</v>
      </c>
      <c r="O3037" s="50">
        <f t="shared" si="10"/>
        <v>1</v>
      </c>
      <c r="P3037" s="4">
        <f t="shared" si="41"/>
        <v>137500</v>
      </c>
      <c r="Q3037" s="21">
        <f t="shared" si="31"/>
        <v>1</v>
      </c>
      <c r="V3037" s="52"/>
      <c r="W3037" s="53" t="str">
        <f t="shared" si="33"/>
        <v/>
      </c>
      <c r="AE3037" s="16"/>
      <c r="AF3037" s="17" t="str">
        <f t="shared" si="30"/>
        <v>#VALUE!</v>
      </c>
      <c r="AG3037" s="17" t="str">
        <f t="shared" si="22"/>
        <v>#N/A</v>
      </c>
      <c r="AH3037" s="17" t="str">
        <f t="shared" si="23"/>
        <v>#N/A</v>
      </c>
      <c r="AI3037" s="34">
        <f t="shared" si="24"/>
        <v>1</v>
      </c>
      <c r="AJ3037" s="18">
        <f t="shared" si="25"/>
        <v>7129.35</v>
      </c>
      <c r="AK3037" s="18">
        <f t="shared" si="26"/>
        <v>6931.3125</v>
      </c>
      <c r="AL3037" s="18">
        <f t="shared" si="27"/>
        <v>6733.275</v>
      </c>
    </row>
    <row r="3038" ht="12.75" customHeight="1">
      <c r="A3038" s="1">
        <v>40959.0</v>
      </c>
      <c r="B3038" s="2">
        <v>1041.5</v>
      </c>
      <c r="C3038" s="3">
        <v>7954.82</v>
      </c>
      <c r="D3038" s="2">
        <v>7956.0</v>
      </c>
      <c r="E3038" s="4"/>
      <c r="F3038" s="5">
        <f t="shared" si="1"/>
        <v>1414.248</v>
      </c>
      <c r="G3038" s="6">
        <f t="shared" si="2"/>
        <v>1.101130654</v>
      </c>
      <c r="H3038" s="6">
        <f t="shared" si="3"/>
        <v>1.674518132</v>
      </c>
      <c r="I3038" s="5" t="b">
        <f t="shared" si="4"/>
        <v>0</v>
      </c>
      <c r="J3038" s="48">
        <f t="shared" si="5"/>
        <v>0</v>
      </c>
      <c r="K3038" s="4">
        <f t="shared" si="6"/>
        <v>24</v>
      </c>
      <c r="L3038" s="7">
        <f t="shared" si="7"/>
        <v>0.0001483377374</v>
      </c>
      <c r="M3038" s="50" t="b">
        <f t="shared" si="8"/>
        <v>0</v>
      </c>
      <c r="N3038" s="50" t="b">
        <f t="shared" si="9"/>
        <v>0</v>
      </c>
      <c r="O3038" s="50">
        <f t="shared" si="10"/>
        <v>1</v>
      </c>
      <c r="P3038" s="4">
        <f t="shared" si="41"/>
        <v>137950</v>
      </c>
      <c r="Q3038" s="21">
        <f t="shared" si="31"/>
        <v>1</v>
      </c>
      <c r="V3038" s="52"/>
      <c r="W3038" s="53" t="str">
        <f t="shared" si="33"/>
        <v/>
      </c>
      <c r="AE3038" s="16"/>
      <c r="AF3038" s="17" t="str">
        <f t="shared" si="30"/>
        <v>#VALUE!</v>
      </c>
      <c r="AG3038" s="17" t="str">
        <f t="shared" si="22"/>
        <v>#N/A</v>
      </c>
      <c r="AH3038" s="17" t="str">
        <f t="shared" si="23"/>
        <v>#N/A</v>
      </c>
      <c r="AI3038" s="34">
        <f t="shared" si="24"/>
        <v>1</v>
      </c>
      <c r="AJ3038" s="18">
        <f t="shared" si="25"/>
        <v>7159.338</v>
      </c>
      <c r="AK3038" s="18">
        <f t="shared" si="26"/>
        <v>6960.4675</v>
      </c>
      <c r="AL3038" s="18">
        <f t="shared" si="27"/>
        <v>6761.597</v>
      </c>
    </row>
    <row r="3039" ht="12.75" customHeight="1">
      <c r="A3039" s="1">
        <v>40956.0</v>
      </c>
      <c r="B3039" s="2">
        <v>1475.84</v>
      </c>
      <c r="C3039" s="3">
        <v>7894.36</v>
      </c>
      <c r="D3039" s="2">
        <v>7932.0</v>
      </c>
      <c r="E3039" s="4"/>
      <c r="F3039" s="5">
        <f t="shared" si="1"/>
        <v>1478.532</v>
      </c>
      <c r="G3039" s="6">
        <f t="shared" si="2"/>
        <v>1.094582406</v>
      </c>
      <c r="H3039" s="6">
        <f t="shared" si="3"/>
        <v>1.681351072</v>
      </c>
      <c r="I3039" s="5" t="b">
        <f t="shared" si="4"/>
        <v>0</v>
      </c>
      <c r="J3039" s="48">
        <f t="shared" si="5"/>
        <v>0</v>
      </c>
      <c r="K3039" s="4">
        <f t="shared" si="6"/>
        <v>26</v>
      </c>
      <c r="L3039" s="7">
        <f t="shared" si="7"/>
        <v>0.004767960924</v>
      </c>
      <c r="M3039" s="50" t="b">
        <f t="shared" si="8"/>
        <v>0</v>
      </c>
      <c r="N3039" s="50" t="b">
        <f t="shared" si="9"/>
        <v>0</v>
      </c>
      <c r="O3039" s="50">
        <f t="shared" si="10"/>
        <v>1</v>
      </c>
      <c r="P3039" s="4">
        <f t="shared" si="41"/>
        <v>136750</v>
      </c>
      <c r="Q3039" s="21">
        <f t="shared" si="31"/>
        <v>1</v>
      </c>
      <c r="V3039" s="52"/>
      <c r="W3039" s="53" t="str">
        <f t="shared" si="33"/>
        <v/>
      </c>
      <c r="AE3039" s="16"/>
      <c r="AF3039" s="17" t="str">
        <f t="shared" si="30"/>
        <v>#VALUE!</v>
      </c>
      <c r="AG3039" s="17" t="str">
        <f t="shared" si="22"/>
        <v>#N/A</v>
      </c>
      <c r="AH3039" s="17" t="str">
        <f t="shared" si="23"/>
        <v>#N/A</v>
      </c>
      <c r="AI3039" s="34">
        <f t="shared" si="24"/>
        <v>1</v>
      </c>
      <c r="AJ3039" s="18">
        <f t="shared" si="25"/>
        <v>7104.924</v>
      </c>
      <c r="AK3039" s="18">
        <f t="shared" si="26"/>
        <v>6907.565</v>
      </c>
      <c r="AL3039" s="18">
        <f t="shared" si="27"/>
        <v>6710.206</v>
      </c>
    </row>
    <row r="3040" ht="12.75" customHeight="1">
      <c r="A3040" s="1">
        <v>40955.0</v>
      </c>
      <c r="B3040" s="2">
        <v>1594.05</v>
      </c>
      <c r="C3040" s="3">
        <v>7869.7</v>
      </c>
      <c r="D3040" s="2">
        <v>7906.0</v>
      </c>
      <c r="E3040" s="4"/>
      <c r="F3040" s="5">
        <f t="shared" si="1"/>
        <v>1478.612</v>
      </c>
      <c r="G3040" s="6">
        <f t="shared" si="2"/>
        <v>1.092442001</v>
      </c>
      <c r="H3040" s="6">
        <f t="shared" si="3"/>
        <v>1.70408474</v>
      </c>
      <c r="I3040" s="5" t="b">
        <f t="shared" si="4"/>
        <v>0</v>
      </c>
      <c r="J3040" s="48">
        <f t="shared" si="5"/>
        <v>0</v>
      </c>
      <c r="K3040" s="4">
        <f t="shared" si="6"/>
        <v>-100</v>
      </c>
      <c r="L3040" s="7">
        <f t="shared" si="7"/>
        <v>0.004612628182</v>
      </c>
      <c r="M3040" s="50" t="b">
        <f t="shared" si="8"/>
        <v>0</v>
      </c>
      <c r="N3040" s="50" t="b">
        <f t="shared" si="9"/>
        <v>0</v>
      </c>
      <c r="O3040" s="50">
        <f t="shared" si="10"/>
        <v>1</v>
      </c>
      <c r="P3040" s="4">
        <f t="shared" si="41"/>
        <v>135450</v>
      </c>
      <c r="Q3040" s="21">
        <f t="shared" si="31"/>
        <v>1</v>
      </c>
      <c r="V3040" s="52"/>
      <c r="W3040" s="53" t="str">
        <f t="shared" si="33"/>
        <v/>
      </c>
      <c r="AE3040" s="16"/>
      <c r="AF3040" s="17" t="str">
        <f t="shared" si="30"/>
        <v>#VALUE!</v>
      </c>
      <c r="AG3040" s="17" t="str">
        <f t="shared" si="22"/>
        <v>#N/A</v>
      </c>
      <c r="AH3040" s="17" t="str">
        <f t="shared" si="23"/>
        <v>#N/A</v>
      </c>
      <c r="AI3040" s="34">
        <f t="shared" si="24"/>
        <v>1</v>
      </c>
      <c r="AJ3040" s="18">
        <f t="shared" si="25"/>
        <v>7082.73</v>
      </c>
      <c r="AK3040" s="18">
        <f t="shared" si="26"/>
        <v>6885.9875</v>
      </c>
      <c r="AL3040" s="18">
        <f t="shared" si="27"/>
        <v>6689.245</v>
      </c>
    </row>
    <row r="3041" ht="12.75" customHeight="1">
      <c r="A3041" s="1">
        <v>40954.0</v>
      </c>
      <c r="B3041" s="2">
        <v>1576.95</v>
      </c>
      <c r="C3041" s="3">
        <v>8005.24</v>
      </c>
      <c r="D3041" s="2">
        <v>8006.0</v>
      </c>
      <c r="E3041" s="4"/>
      <c r="F3041" s="5">
        <f t="shared" si="1"/>
        <v>1498.546</v>
      </c>
      <c r="G3041" s="6">
        <f t="shared" si="2"/>
        <v>1.112498224</v>
      </c>
      <c r="H3041" s="6">
        <f t="shared" si="3"/>
        <v>1.834299821</v>
      </c>
      <c r="I3041" s="5" t="b">
        <f t="shared" si="4"/>
        <v>0</v>
      </c>
      <c r="J3041" s="48">
        <f t="shared" si="5"/>
        <v>0</v>
      </c>
      <c r="K3041" s="4">
        <f t="shared" si="6"/>
        <v>132</v>
      </c>
      <c r="L3041" s="7">
        <f t="shared" si="7"/>
        <v>0.00009493781573</v>
      </c>
      <c r="M3041" s="50" t="b">
        <f t="shared" si="8"/>
        <v>0</v>
      </c>
      <c r="N3041" s="50" t="b">
        <f t="shared" si="9"/>
        <v>0</v>
      </c>
      <c r="O3041" s="50">
        <f t="shared" si="10"/>
        <v>1</v>
      </c>
      <c r="P3041" s="4">
        <f t="shared" si="41"/>
        <v>140450</v>
      </c>
      <c r="Q3041" s="21">
        <f t="shared" si="31"/>
        <v>1</v>
      </c>
      <c r="V3041" s="52"/>
      <c r="W3041" s="53" t="str">
        <f t="shared" si="33"/>
        <v/>
      </c>
      <c r="AE3041" s="16"/>
      <c r="AF3041" s="17" t="str">
        <f t="shared" si="30"/>
        <v>#VALUE!</v>
      </c>
      <c r="AG3041" s="17" t="str">
        <f t="shared" si="22"/>
        <v>#N/A</v>
      </c>
      <c r="AH3041" s="17" t="str">
        <f t="shared" si="23"/>
        <v>#N/A</v>
      </c>
      <c r="AI3041" s="34">
        <f t="shared" si="24"/>
        <v>1</v>
      </c>
      <c r="AJ3041" s="18">
        <f t="shared" si="25"/>
        <v>7204.716</v>
      </c>
      <c r="AK3041" s="18">
        <f t="shared" si="26"/>
        <v>7004.585</v>
      </c>
      <c r="AL3041" s="18">
        <f t="shared" si="27"/>
        <v>6804.454</v>
      </c>
    </row>
    <row r="3042" ht="12.75" customHeight="1">
      <c r="A3042" s="1">
        <v>40953.0</v>
      </c>
      <c r="B3042" s="2">
        <v>1382.9</v>
      </c>
      <c r="C3042" s="3">
        <v>7884.08</v>
      </c>
      <c r="D3042" s="2">
        <v>7874.0</v>
      </c>
      <c r="E3042" s="4"/>
      <c r="F3042" s="5">
        <f t="shared" si="1"/>
        <v>1503.792</v>
      </c>
      <c r="G3042" s="6">
        <f t="shared" si="2"/>
        <v>1.096966886</v>
      </c>
      <c r="H3042" s="6">
        <f t="shared" si="3"/>
        <v>1.863251339</v>
      </c>
      <c r="I3042" s="5" t="b">
        <f t="shared" si="4"/>
        <v>0</v>
      </c>
      <c r="J3042" s="48">
        <f t="shared" si="5"/>
        <v>0</v>
      </c>
      <c r="K3042" s="4">
        <f t="shared" si="6"/>
        <v>-33</v>
      </c>
      <c r="L3042" s="7">
        <f t="shared" si="7"/>
        <v>-0.001278525839</v>
      </c>
      <c r="M3042" s="50" t="b">
        <f t="shared" si="8"/>
        <v>0</v>
      </c>
      <c r="N3042" s="50" t="b">
        <f t="shared" si="9"/>
        <v>0</v>
      </c>
      <c r="O3042" s="50">
        <f t="shared" si="10"/>
        <v>1</v>
      </c>
      <c r="P3042" s="4">
        <f t="shared" si="41"/>
        <v>133850</v>
      </c>
      <c r="Q3042" s="21">
        <f t="shared" si="31"/>
        <v>1</v>
      </c>
      <c r="V3042" s="52"/>
      <c r="W3042" s="53" t="str">
        <f t="shared" si="33"/>
        <v/>
      </c>
      <c r="AE3042" s="16"/>
      <c r="AF3042" s="17" t="str">
        <f t="shared" si="30"/>
        <v>#VALUE!</v>
      </c>
      <c r="AG3042" s="17" t="str">
        <f t="shared" si="22"/>
        <v>#N/A</v>
      </c>
      <c r="AH3042" s="17" t="str">
        <f t="shared" si="23"/>
        <v>#N/A</v>
      </c>
      <c r="AI3042" s="34">
        <f t="shared" si="24"/>
        <v>1</v>
      </c>
      <c r="AJ3042" s="18">
        <f t="shared" si="25"/>
        <v>7095.672</v>
      </c>
      <c r="AK3042" s="18">
        <f t="shared" si="26"/>
        <v>6898.57</v>
      </c>
      <c r="AL3042" s="18">
        <f t="shared" si="27"/>
        <v>6701.468</v>
      </c>
    </row>
    <row r="3043" ht="12.75" customHeight="1">
      <c r="A3043" s="1">
        <v>40952.0</v>
      </c>
      <c r="B3043" s="2">
        <v>1362.92</v>
      </c>
      <c r="C3043" s="3">
        <v>7912.91</v>
      </c>
      <c r="D3043" s="2">
        <v>7907.0</v>
      </c>
      <c r="E3043" s="4"/>
      <c r="F3043" s="5">
        <f t="shared" si="1"/>
        <v>1473.524</v>
      </c>
      <c r="G3043" s="6">
        <f t="shared" si="2"/>
        <v>1.101894078</v>
      </c>
      <c r="H3043" s="6">
        <f t="shared" si="3"/>
        <v>1.882217146</v>
      </c>
      <c r="I3043" s="5" t="b">
        <f t="shared" si="4"/>
        <v>0</v>
      </c>
      <c r="J3043" s="48">
        <f t="shared" si="5"/>
        <v>0</v>
      </c>
      <c r="K3043" s="4">
        <f t="shared" si="6"/>
        <v>41</v>
      </c>
      <c r="L3043" s="7">
        <f t="shared" si="7"/>
        <v>-0.0007468807304</v>
      </c>
      <c r="M3043" s="50" t="b">
        <f t="shared" si="8"/>
        <v>0</v>
      </c>
      <c r="N3043" s="50" t="b">
        <f t="shared" si="9"/>
        <v>0</v>
      </c>
      <c r="O3043" s="50">
        <f t="shared" si="10"/>
        <v>1</v>
      </c>
      <c r="P3043" s="4">
        <f t="shared" si="41"/>
        <v>135500</v>
      </c>
      <c r="Q3043" s="21">
        <f t="shared" si="31"/>
        <v>1</v>
      </c>
      <c r="V3043" s="52"/>
      <c r="W3043" s="53" t="str">
        <f t="shared" si="33"/>
        <v/>
      </c>
      <c r="AE3043" s="16"/>
      <c r="AF3043" s="17" t="str">
        <f t="shared" si="30"/>
        <v>#VALUE!</v>
      </c>
      <c r="AG3043" s="17" t="str">
        <f t="shared" si="22"/>
        <v>#N/A</v>
      </c>
      <c r="AH3043" s="17" t="str">
        <f t="shared" si="23"/>
        <v>#N/A</v>
      </c>
      <c r="AI3043" s="34">
        <f t="shared" si="24"/>
        <v>1</v>
      </c>
      <c r="AJ3043" s="18">
        <f t="shared" si="25"/>
        <v>7121.619</v>
      </c>
      <c r="AK3043" s="18">
        <f t="shared" si="26"/>
        <v>6923.79625</v>
      </c>
      <c r="AL3043" s="18">
        <f t="shared" si="27"/>
        <v>6725.9735</v>
      </c>
    </row>
    <row r="3044" ht="12.75" customHeight="1">
      <c r="A3044" s="1">
        <v>40949.0</v>
      </c>
      <c r="B3044" s="2">
        <v>1476.24</v>
      </c>
      <c r="C3044" s="3">
        <v>7862.27</v>
      </c>
      <c r="D3044" s="2">
        <v>7866.0</v>
      </c>
      <c r="E3044" s="4"/>
      <c r="F3044" s="5">
        <f t="shared" si="1"/>
        <v>1445.238</v>
      </c>
      <c r="G3044" s="6">
        <f t="shared" si="2"/>
        <v>1.096230497</v>
      </c>
      <c r="H3044" s="6">
        <f t="shared" si="3"/>
        <v>1.900786271</v>
      </c>
      <c r="I3044" s="5" t="b">
        <f t="shared" si="4"/>
        <v>0</v>
      </c>
      <c r="J3044" s="48">
        <f t="shared" si="5"/>
        <v>0</v>
      </c>
      <c r="K3044" s="4">
        <f t="shared" si="6"/>
        <v>-57</v>
      </c>
      <c r="L3044" s="7">
        <f t="shared" si="7"/>
        <v>0.0004744176936</v>
      </c>
      <c r="M3044" s="50" t="b">
        <f t="shared" si="8"/>
        <v>0</v>
      </c>
      <c r="N3044" s="50" t="b">
        <f t="shared" si="9"/>
        <v>0</v>
      </c>
      <c r="O3044" s="50">
        <f t="shared" si="10"/>
        <v>1</v>
      </c>
      <c r="P3044" s="4">
        <f t="shared" si="41"/>
        <v>133450</v>
      </c>
      <c r="Q3044" s="21">
        <f t="shared" si="31"/>
        <v>1</v>
      </c>
      <c r="V3044" s="52"/>
      <c r="W3044" s="53" t="str">
        <f t="shared" si="33"/>
        <v/>
      </c>
      <c r="AE3044" s="16"/>
      <c r="AF3044" s="17" t="str">
        <f t="shared" si="30"/>
        <v>#VALUE!</v>
      </c>
      <c r="AG3044" s="17" t="str">
        <f t="shared" si="22"/>
        <v>#N/A</v>
      </c>
      <c r="AH3044" s="17" t="str">
        <f t="shared" si="23"/>
        <v>#N/A</v>
      </c>
      <c r="AI3044" s="34">
        <f t="shared" si="24"/>
        <v>1</v>
      </c>
      <c r="AJ3044" s="18">
        <f t="shared" si="25"/>
        <v>7076.043</v>
      </c>
      <c r="AK3044" s="18">
        <f t="shared" si="26"/>
        <v>6879.48625</v>
      </c>
      <c r="AL3044" s="18">
        <f t="shared" si="27"/>
        <v>6682.9295</v>
      </c>
    </row>
    <row r="3045" ht="12.75" customHeight="1">
      <c r="A3045" s="1">
        <v>40948.0</v>
      </c>
      <c r="B3045" s="2">
        <v>1693.72</v>
      </c>
      <c r="C3045" s="3">
        <v>7910.78</v>
      </c>
      <c r="D3045" s="2">
        <v>7923.0</v>
      </c>
      <c r="E3045" s="4"/>
      <c r="F3045" s="5">
        <f t="shared" si="1"/>
        <v>1442.268</v>
      </c>
      <c r="G3045" s="6">
        <f t="shared" si="2"/>
        <v>1.104414979</v>
      </c>
      <c r="H3045" s="6">
        <f t="shared" si="3"/>
        <v>1.914583478</v>
      </c>
      <c r="I3045" s="5" t="b">
        <f t="shared" si="4"/>
        <v>0</v>
      </c>
      <c r="J3045" s="48">
        <f t="shared" si="5"/>
        <v>0</v>
      </c>
      <c r="K3045" s="4">
        <f t="shared" si="6"/>
        <v>33</v>
      </c>
      <c r="L3045" s="7">
        <f t="shared" si="7"/>
        <v>0.001544727574</v>
      </c>
      <c r="M3045" s="50" t="b">
        <f t="shared" si="8"/>
        <v>0</v>
      </c>
      <c r="N3045" s="50" t="b">
        <f t="shared" si="9"/>
        <v>0</v>
      </c>
      <c r="O3045" s="50">
        <f t="shared" si="10"/>
        <v>1</v>
      </c>
      <c r="P3045" s="4">
        <f t="shared" si="41"/>
        <v>136300</v>
      </c>
      <c r="Q3045" s="21">
        <f t="shared" si="31"/>
        <v>1</v>
      </c>
      <c r="V3045" s="52"/>
      <c r="W3045" s="53" t="str">
        <f t="shared" si="33"/>
        <v/>
      </c>
      <c r="AE3045" s="16"/>
      <c r="AF3045" s="17" t="str">
        <f t="shared" si="30"/>
        <v>#VALUE!</v>
      </c>
      <c r="AG3045" s="17" t="str">
        <f t="shared" si="22"/>
        <v>#N/A</v>
      </c>
      <c r="AH3045" s="17" t="str">
        <f t="shared" si="23"/>
        <v>#N/A</v>
      </c>
      <c r="AI3045" s="34">
        <f t="shared" si="24"/>
        <v>1</v>
      </c>
      <c r="AJ3045" s="18">
        <f t="shared" si="25"/>
        <v>7119.702</v>
      </c>
      <c r="AK3045" s="18">
        <f t="shared" si="26"/>
        <v>6921.9325</v>
      </c>
      <c r="AL3045" s="18">
        <f t="shared" si="27"/>
        <v>6724.163</v>
      </c>
    </row>
    <row r="3046" ht="12.75" customHeight="1">
      <c r="A3046" s="1">
        <v>40947.0</v>
      </c>
      <c r="B3046" s="2">
        <v>1603.18</v>
      </c>
      <c r="C3046" s="3">
        <v>7869.91</v>
      </c>
      <c r="D3046" s="2">
        <v>7890.0</v>
      </c>
      <c r="E3046" s="4"/>
      <c r="F3046" s="5">
        <f t="shared" si="1"/>
        <v>1408.978</v>
      </c>
      <c r="G3046" s="6">
        <f t="shared" si="2"/>
        <v>1.099601901</v>
      </c>
      <c r="H3046" s="6">
        <f t="shared" si="3"/>
        <v>1.842280003</v>
      </c>
      <c r="I3046" s="5" t="b">
        <f t="shared" si="4"/>
        <v>0</v>
      </c>
      <c r="J3046" s="48">
        <f t="shared" si="5"/>
        <v>0</v>
      </c>
      <c r="K3046" s="4">
        <f t="shared" si="6"/>
        <v>168</v>
      </c>
      <c r="L3046" s="7">
        <f t="shared" si="7"/>
        <v>0.002552761086</v>
      </c>
      <c r="M3046" s="50" t="b">
        <f t="shared" si="8"/>
        <v>0</v>
      </c>
      <c r="N3046" s="50" t="b">
        <f t="shared" si="9"/>
        <v>0</v>
      </c>
      <c r="O3046" s="50">
        <f t="shared" si="10"/>
        <v>1</v>
      </c>
      <c r="P3046" s="4">
        <f t="shared" si="41"/>
        <v>134650</v>
      </c>
      <c r="Q3046" s="21">
        <f t="shared" si="31"/>
        <v>1</v>
      </c>
      <c r="V3046" s="52"/>
      <c r="W3046" s="53" t="str">
        <f t="shared" si="33"/>
        <v/>
      </c>
      <c r="AE3046" s="16"/>
      <c r="AF3046" s="17" t="str">
        <f t="shared" si="30"/>
        <v>#VALUE!</v>
      </c>
      <c r="AG3046" s="17" t="str">
        <f t="shared" si="22"/>
        <v>#N/A</v>
      </c>
      <c r="AH3046" s="17" t="str">
        <f t="shared" si="23"/>
        <v>#N/A</v>
      </c>
      <c r="AI3046" s="34">
        <f t="shared" si="24"/>
        <v>1</v>
      </c>
      <c r="AJ3046" s="18">
        <f t="shared" si="25"/>
        <v>7082.919</v>
      </c>
      <c r="AK3046" s="18">
        <f t="shared" si="26"/>
        <v>6886.17125</v>
      </c>
      <c r="AL3046" s="18">
        <f t="shared" si="27"/>
        <v>6689.4235</v>
      </c>
    </row>
    <row r="3047" ht="12.75" customHeight="1">
      <c r="A3047" s="1">
        <v>40946.0</v>
      </c>
      <c r="B3047" s="2">
        <v>1231.56</v>
      </c>
      <c r="C3047" s="3">
        <v>7707.44</v>
      </c>
      <c r="D3047" s="2">
        <v>7722.0</v>
      </c>
      <c r="E3047" s="4"/>
      <c r="F3047" s="5">
        <f t="shared" si="1"/>
        <v>1420.876</v>
      </c>
      <c r="G3047" s="6">
        <f t="shared" si="2"/>
        <v>1.077576538</v>
      </c>
      <c r="H3047" s="6">
        <f t="shared" si="3"/>
        <v>1.93923421</v>
      </c>
      <c r="I3047" s="5" t="b">
        <f t="shared" si="4"/>
        <v>0</v>
      </c>
      <c r="J3047" s="48">
        <f t="shared" si="5"/>
        <v>0</v>
      </c>
      <c r="K3047" s="4">
        <f t="shared" si="6"/>
        <v>37</v>
      </c>
      <c r="L3047" s="7">
        <f t="shared" si="7"/>
        <v>0.001889083794</v>
      </c>
      <c r="M3047" s="50" t="b">
        <f t="shared" si="8"/>
        <v>0</v>
      </c>
      <c r="N3047" s="50" t="b">
        <f t="shared" si="9"/>
        <v>0</v>
      </c>
      <c r="O3047" s="50">
        <f t="shared" si="10"/>
        <v>1</v>
      </c>
      <c r="P3047" s="4">
        <f t="shared" si="41"/>
        <v>126250</v>
      </c>
      <c r="Q3047" s="21">
        <f t="shared" si="31"/>
        <v>1</v>
      </c>
      <c r="V3047" s="52"/>
      <c r="W3047" s="53" t="str">
        <f t="shared" si="33"/>
        <v/>
      </c>
      <c r="AE3047" s="16"/>
      <c r="AF3047" s="17" t="str">
        <f t="shared" si="30"/>
        <v>#VALUE!</v>
      </c>
      <c r="AG3047" s="17" t="str">
        <f t="shared" si="22"/>
        <v>#N/A</v>
      </c>
      <c r="AH3047" s="17" t="str">
        <f t="shared" si="23"/>
        <v>#N/A</v>
      </c>
      <c r="AI3047" s="34">
        <f t="shared" si="24"/>
        <v>1</v>
      </c>
      <c r="AJ3047" s="18">
        <f t="shared" si="25"/>
        <v>6936.696</v>
      </c>
      <c r="AK3047" s="18">
        <f t="shared" si="26"/>
        <v>6744.01</v>
      </c>
      <c r="AL3047" s="18">
        <f t="shared" si="27"/>
        <v>6551.324</v>
      </c>
    </row>
    <row r="3048" ht="12.75" customHeight="1">
      <c r="A3048" s="1">
        <v>40945.0</v>
      </c>
      <c r="B3048" s="2">
        <v>1221.49</v>
      </c>
      <c r="C3048" s="3">
        <v>7687.98</v>
      </c>
      <c r="D3048" s="2">
        <v>7685.0</v>
      </c>
      <c r="E3048" s="4"/>
      <c r="F3048" s="5">
        <f t="shared" si="1"/>
        <v>1465.016</v>
      </c>
      <c r="G3048" s="6">
        <f t="shared" si="2"/>
        <v>1.075070573</v>
      </c>
      <c r="H3048" s="6">
        <f t="shared" si="3"/>
        <v>1.956948399</v>
      </c>
      <c r="I3048" s="5" t="b">
        <f t="shared" si="4"/>
        <v>0</v>
      </c>
      <c r="J3048" s="48">
        <f t="shared" si="5"/>
        <v>0</v>
      </c>
      <c r="K3048" s="4">
        <f t="shared" si="6"/>
        <v>-50</v>
      </c>
      <c r="L3048" s="7">
        <f t="shared" si="7"/>
        <v>-0.0003876180739</v>
      </c>
      <c r="M3048" s="50" t="b">
        <f t="shared" si="8"/>
        <v>0</v>
      </c>
      <c r="N3048" s="50" t="b">
        <f t="shared" si="9"/>
        <v>0</v>
      </c>
      <c r="O3048" s="50">
        <f t="shared" si="10"/>
        <v>1</v>
      </c>
      <c r="P3048" s="4">
        <f t="shared" si="41"/>
        <v>124400</v>
      </c>
      <c r="Q3048" s="21">
        <f t="shared" si="31"/>
        <v>1</v>
      </c>
      <c r="V3048" s="52"/>
      <c r="W3048" s="53" t="str">
        <f t="shared" si="33"/>
        <v/>
      </c>
      <c r="AE3048" s="16"/>
      <c r="AF3048" s="17" t="str">
        <f t="shared" si="30"/>
        <v>#VALUE!</v>
      </c>
      <c r="AG3048" s="17" t="str">
        <f t="shared" si="22"/>
        <v>#N/A</v>
      </c>
      <c r="AH3048" s="17" t="str">
        <f t="shared" si="23"/>
        <v>#N/A</v>
      </c>
      <c r="AI3048" s="34">
        <f t="shared" si="24"/>
        <v>1</v>
      </c>
      <c r="AJ3048" s="18">
        <f t="shared" si="25"/>
        <v>6919.182</v>
      </c>
      <c r="AK3048" s="18">
        <f t="shared" si="26"/>
        <v>6726.9825</v>
      </c>
      <c r="AL3048" s="18">
        <f t="shared" si="27"/>
        <v>6534.783</v>
      </c>
    </row>
    <row r="3049" ht="12.75" customHeight="1">
      <c r="A3049" s="1">
        <v>40943.0</v>
      </c>
      <c r="B3049" s="2">
        <v>1461.39</v>
      </c>
      <c r="C3049" s="3">
        <v>7741.24</v>
      </c>
      <c r="D3049" s="2">
        <v>7735.0</v>
      </c>
      <c r="E3049" s="4"/>
      <c r="F3049" s="5">
        <f t="shared" si="1"/>
        <v>1541.806</v>
      </c>
      <c r="G3049" s="6">
        <f t="shared" si="2"/>
        <v>1.082732199</v>
      </c>
      <c r="H3049" s="6">
        <f t="shared" si="3"/>
        <v>1.961436305</v>
      </c>
      <c r="I3049" s="5" t="b">
        <f t="shared" si="4"/>
        <v>0</v>
      </c>
      <c r="J3049" s="48">
        <f t="shared" si="5"/>
        <v>0</v>
      </c>
      <c r="K3049" s="4">
        <f t="shared" si="6"/>
        <v>93</v>
      </c>
      <c r="L3049" s="7">
        <f t="shared" si="7"/>
        <v>-0.0008060724122</v>
      </c>
      <c r="M3049" s="50" t="b">
        <f t="shared" si="8"/>
        <v>0</v>
      </c>
      <c r="N3049" s="50" t="b">
        <f t="shared" si="9"/>
        <v>0</v>
      </c>
      <c r="O3049" s="50">
        <f t="shared" si="10"/>
        <v>1</v>
      </c>
      <c r="P3049" s="4">
        <f t="shared" si="41"/>
        <v>126900</v>
      </c>
      <c r="Q3049" s="21">
        <f t="shared" si="31"/>
        <v>1</v>
      </c>
      <c r="V3049" s="52"/>
      <c r="W3049" s="53" t="str">
        <f t="shared" si="33"/>
        <v/>
      </c>
      <c r="AE3049" s="16"/>
      <c r="AF3049" s="17" t="str">
        <f t="shared" si="30"/>
        <v>#VALUE!</v>
      </c>
      <c r="AG3049" s="17" t="str">
        <f t="shared" si="22"/>
        <v>#N/A</v>
      </c>
      <c r="AH3049" s="17" t="str">
        <f t="shared" si="23"/>
        <v>#N/A</v>
      </c>
      <c r="AI3049" s="34">
        <f t="shared" si="24"/>
        <v>1</v>
      </c>
      <c r="AJ3049" s="18">
        <f t="shared" si="25"/>
        <v>6967.116</v>
      </c>
      <c r="AK3049" s="18">
        <f t="shared" si="26"/>
        <v>6773.585</v>
      </c>
      <c r="AL3049" s="18">
        <f t="shared" si="27"/>
        <v>6580.054</v>
      </c>
    </row>
    <row r="3050" ht="12.75" customHeight="1">
      <c r="A3050" s="1">
        <v>40942.0</v>
      </c>
      <c r="B3050" s="2">
        <v>1527.27</v>
      </c>
      <c r="C3050" s="3">
        <v>7674.99</v>
      </c>
      <c r="D3050" s="2">
        <v>7642.0</v>
      </c>
      <c r="E3050" s="4"/>
      <c r="F3050" s="5">
        <f t="shared" si="1"/>
        <v>1530.548</v>
      </c>
      <c r="G3050" s="6">
        <f t="shared" si="2"/>
        <v>1.074169557</v>
      </c>
      <c r="H3050" s="6">
        <f t="shared" si="3"/>
        <v>1.978734989</v>
      </c>
      <c r="I3050" s="5" t="b">
        <f t="shared" si="4"/>
        <v>0</v>
      </c>
      <c r="J3050" s="48">
        <f t="shared" si="5"/>
        <v>0</v>
      </c>
      <c r="K3050" s="4">
        <f t="shared" si="6"/>
        <v>0</v>
      </c>
      <c r="L3050" s="7">
        <f t="shared" si="7"/>
        <v>-0.004298376936</v>
      </c>
      <c r="M3050" s="50" t="b">
        <f t="shared" si="8"/>
        <v>0</v>
      </c>
      <c r="N3050" s="50" t="b">
        <f t="shared" si="9"/>
        <v>0</v>
      </c>
      <c r="O3050" s="50">
        <f t="shared" si="10"/>
        <v>1</v>
      </c>
      <c r="P3050" s="4">
        <f t="shared" si="41"/>
        <v>122250</v>
      </c>
      <c r="Q3050" s="21">
        <f t="shared" si="31"/>
        <v>1</v>
      </c>
      <c r="V3050" s="52"/>
      <c r="W3050" s="53" t="str">
        <f t="shared" si="33"/>
        <v/>
      </c>
      <c r="AE3050" s="16"/>
      <c r="AF3050" s="17" t="str">
        <f t="shared" si="30"/>
        <v>#VALUE!</v>
      </c>
      <c r="AG3050" s="17" t="str">
        <f t="shared" si="22"/>
        <v>#N/A</v>
      </c>
      <c r="AH3050" s="17" t="str">
        <f t="shared" si="23"/>
        <v>#N/A</v>
      </c>
      <c r="AI3050" s="34">
        <f t="shared" si="24"/>
        <v>1</v>
      </c>
      <c r="AJ3050" s="18">
        <f t="shared" si="25"/>
        <v>6907.491</v>
      </c>
      <c r="AK3050" s="18">
        <f t="shared" si="26"/>
        <v>6715.61625</v>
      </c>
      <c r="AL3050" s="18">
        <f t="shared" si="27"/>
        <v>6523.7415</v>
      </c>
    </row>
    <row r="3051" ht="12.75" customHeight="1">
      <c r="A3051" s="1">
        <v>40941.0</v>
      </c>
      <c r="B3051" s="2">
        <v>1662.67</v>
      </c>
      <c r="C3051" s="3">
        <v>7652.46</v>
      </c>
      <c r="D3051" s="2">
        <v>7642.0</v>
      </c>
      <c r="E3051" s="4"/>
      <c r="F3051" s="5">
        <f t="shared" si="1"/>
        <v>1450.294</v>
      </c>
      <c r="G3051" s="6">
        <f t="shared" si="2"/>
        <v>1.071207575</v>
      </c>
      <c r="H3051" s="6">
        <f t="shared" si="3"/>
        <v>2.00146177</v>
      </c>
      <c r="I3051" s="5" t="b">
        <f t="shared" si="4"/>
        <v>0</v>
      </c>
      <c r="J3051" s="48">
        <f t="shared" si="5"/>
        <v>0</v>
      </c>
      <c r="K3051" s="4">
        <f t="shared" si="6"/>
        <v>120</v>
      </c>
      <c r="L3051" s="7">
        <f t="shared" si="7"/>
        <v>-0.001366880715</v>
      </c>
      <c r="M3051" s="50" t="b">
        <f t="shared" si="8"/>
        <v>0</v>
      </c>
      <c r="N3051" s="50" t="b">
        <f t="shared" si="9"/>
        <v>0</v>
      </c>
      <c r="O3051" s="50">
        <f t="shared" si="10"/>
        <v>1</v>
      </c>
      <c r="P3051" s="4">
        <f t="shared" si="41"/>
        <v>122250</v>
      </c>
      <c r="Q3051" s="21">
        <f t="shared" si="31"/>
        <v>1</v>
      </c>
      <c r="V3051" s="52"/>
      <c r="W3051" s="53" t="str">
        <f t="shared" si="33"/>
        <v/>
      </c>
      <c r="AE3051" s="16"/>
      <c r="AF3051" s="17" t="str">
        <f t="shared" si="30"/>
        <v>#VALUE!</v>
      </c>
      <c r="AG3051" s="17" t="str">
        <f t="shared" si="22"/>
        <v>#N/A</v>
      </c>
      <c r="AH3051" s="17" t="str">
        <f t="shared" si="23"/>
        <v>#N/A</v>
      </c>
      <c r="AI3051" s="34">
        <f t="shared" si="24"/>
        <v>1</v>
      </c>
      <c r="AJ3051" s="18">
        <f t="shared" si="25"/>
        <v>6887.214</v>
      </c>
      <c r="AK3051" s="18">
        <f t="shared" si="26"/>
        <v>6695.9025</v>
      </c>
      <c r="AL3051" s="18">
        <f t="shared" si="27"/>
        <v>6504.591</v>
      </c>
    </row>
    <row r="3052" ht="12.75" customHeight="1">
      <c r="A3052" s="1">
        <v>40940.0</v>
      </c>
      <c r="B3052" s="2">
        <v>1452.26</v>
      </c>
      <c r="C3052" s="3">
        <v>7549.21</v>
      </c>
      <c r="D3052" s="2">
        <v>7522.0</v>
      </c>
      <c r="E3052" s="4"/>
      <c r="F3052" s="5">
        <f t="shared" si="1"/>
        <v>1317.818</v>
      </c>
      <c r="G3052" s="6">
        <f t="shared" si="2"/>
        <v>1.056829499</v>
      </c>
      <c r="H3052" s="6">
        <f t="shared" si="3"/>
        <v>1.959689075</v>
      </c>
      <c r="I3052" s="5" t="b">
        <f t="shared" si="4"/>
        <v>0</v>
      </c>
      <c r="J3052" s="48">
        <f t="shared" si="5"/>
        <v>0</v>
      </c>
      <c r="K3052" s="4">
        <f t="shared" si="6"/>
        <v>55</v>
      </c>
      <c r="L3052" s="7">
        <f t="shared" si="7"/>
        <v>-0.003604350654</v>
      </c>
      <c r="M3052" s="50" t="b">
        <f t="shared" si="8"/>
        <v>0</v>
      </c>
      <c r="N3052" s="50" t="b">
        <f t="shared" si="9"/>
        <v>0</v>
      </c>
      <c r="O3052" s="50">
        <f t="shared" si="10"/>
        <v>1</v>
      </c>
      <c r="P3052" s="4">
        <f t="shared" si="41"/>
        <v>116250</v>
      </c>
      <c r="Q3052" s="21">
        <f t="shared" si="31"/>
        <v>1</v>
      </c>
      <c r="V3052" s="52"/>
      <c r="W3052" s="53" t="str">
        <f t="shared" si="33"/>
        <v/>
      </c>
      <c r="AE3052" s="16"/>
      <c r="AF3052" s="17" t="str">
        <f t="shared" si="30"/>
        <v>#VALUE!</v>
      </c>
      <c r="AG3052" s="17" t="str">
        <f t="shared" si="22"/>
        <v>#N/A</v>
      </c>
      <c r="AH3052" s="17" t="str">
        <f t="shared" si="23"/>
        <v>#N/A</v>
      </c>
      <c r="AI3052" s="34">
        <f t="shared" si="24"/>
        <v>1</v>
      </c>
      <c r="AJ3052" s="18">
        <f t="shared" si="25"/>
        <v>6794.289</v>
      </c>
      <c r="AK3052" s="18">
        <f t="shared" si="26"/>
        <v>6605.55875</v>
      </c>
      <c r="AL3052" s="18">
        <f t="shared" si="27"/>
        <v>6416.8285</v>
      </c>
    </row>
    <row r="3053" ht="12.75" customHeight="1">
      <c r="A3053" s="1">
        <v>40939.0</v>
      </c>
      <c r="B3053" s="2">
        <v>1605.44</v>
      </c>
      <c r="C3053" s="3">
        <v>7517.08</v>
      </c>
      <c r="D3053" s="2">
        <v>7467.0</v>
      </c>
      <c r="E3053" s="4"/>
      <c r="F3053" s="5">
        <f t="shared" si="1"/>
        <v>1180.186</v>
      </c>
      <c r="G3053" s="6">
        <f t="shared" si="2"/>
        <v>1.052237082</v>
      </c>
      <c r="H3053" s="6">
        <f t="shared" si="3"/>
        <v>1.981706232</v>
      </c>
      <c r="I3053" s="5" t="b">
        <f t="shared" si="4"/>
        <v>0</v>
      </c>
      <c r="J3053" s="48">
        <f t="shared" si="5"/>
        <v>0</v>
      </c>
      <c r="K3053" s="4">
        <f t="shared" si="6"/>
        <v>77</v>
      </c>
      <c r="L3053" s="7">
        <f t="shared" si="7"/>
        <v>-0.006662161371</v>
      </c>
      <c r="M3053" s="50" t="b">
        <f t="shared" si="8"/>
        <v>0</v>
      </c>
      <c r="N3053" s="50" t="b">
        <f t="shared" si="9"/>
        <v>0</v>
      </c>
      <c r="O3053" s="50">
        <f t="shared" si="10"/>
        <v>1</v>
      </c>
      <c r="P3053" s="4">
        <f t="shared" si="41"/>
        <v>113500</v>
      </c>
      <c r="Q3053" s="21">
        <f t="shared" si="31"/>
        <v>1</v>
      </c>
      <c r="V3053" s="52"/>
      <c r="W3053" s="53" t="str">
        <f t="shared" si="33"/>
        <v/>
      </c>
      <c r="AE3053" s="16"/>
      <c r="AF3053" s="17" t="str">
        <f t="shared" si="30"/>
        <v>#VALUE!</v>
      </c>
      <c r="AG3053" s="17" t="str">
        <f t="shared" si="22"/>
        <v>#N/A</v>
      </c>
      <c r="AH3053" s="17" t="str">
        <f t="shared" si="23"/>
        <v>#N/A</v>
      </c>
      <c r="AI3053" s="34">
        <f t="shared" si="24"/>
        <v>1</v>
      </c>
      <c r="AJ3053" s="18">
        <f t="shared" si="25"/>
        <v>6765.372</v>
      </c>
      <c r="AK3053" s="18">
        <f t="shared" si="26"/>
        <v>6577.445</v>
      </c>
      <c r="AL3053" s="18">
        <f t="shared" si="27"/>
        <v>6389.518</v>
      </c>
    </row>
    <row r="3054" ht="12.75" customHeight="1">
      <c r="A3054" s="1">
        <v>40938.0</v>
      </c>
      <c r="B3054" s="2">
        <v>1405.1</v>
      </c>
      <c r="C3054" s="3">
        <v>7407.41</v>
      </c>
      <c r="D3054" s="2">
        <v>7390.0</v>
      </c>
      <c r="E3054" s="4"/>
      <c r="F3054" s="5">
        <f t="shared" si="1"/>
        <v>1054.768</v>
      </c>
      <c r="G3054" s="6">
        <f t="shared" si="2"/>
        <v>1.036646149</v>
      </c>
      <c r="H3054" s="6">
        <f t="shared" si="3"/>
        <v>1.740482222</v>
      </c>
      <c r="I3054" s="5" t="b">
        <f t="shared" si="4"/>
        <v>0</v>
      </c>
      <c r="J3054" s="48">
        <f t="shared" si="5"/>
        <v>0</v>
      </c>
      <c r="K3054" s="4">
        <f t="shared" si="6"/>
        <v>183</v>
      </c>
      <c r="L3054" s="7">
        <f t="shared" si="7"/>
        <v>-0.002350349177</v>
      </c>
      <c r="M3054" s="50" t="b">
        <f t="shared" si="8"/>
        <v>0</v>
      </c>
      <c r="N3054" s="50" t="b">
        <f t="shared" si="9"/>
        <v>0</v>
      </c>
      <c r="O3054" s="50">
        <f t="shared" si="10"/>
        <v>1</v>
      </c>
      <c r="P3054" s="4">
        <f t="shared" si="41"/>
        <v>109650</v>
      </c>
      <c r="Q3054" s="21">
        <f t="shared" si="31"/>
        <v>1</v>
      </c>
      <c r="V3054" s="52"/>
      <c r="W3054" s="53" t="str">
        <f t="shared" si="33"/>
        <v/>
      </c>
      <c r="AE3054" s="16"/>
      <c r="AF3054" s="17" t="str">
        <f t="shared" si="30"/>
        <v>#VALUE!</v>
      </c>
      <c r="AG3054" s="17" t="str">
        <f t="shared" si="22"/>
        <v>#N/A</v>
      </c>
      <c r="AH3054" s="17" t="str">
        <f t="shared" si="23"/>
        <v>#N/A</v>
      </c>
      <c r="AI3054" s="34">
        <f t="shared" si="24"/>
        <v>1</v>
      </c>
      <c r="AJ3054" s="18">
        <f t="shared" si="25"/>
        <v>6666.669</v>
      </c>
      <c r="AK3054" s="18">
        <f t="shared" si="26"/>
        <v>6481.48375</v>
      </c>
      <c r="AL3054" s="18">
        <f t="shared" si="27"/>
        <v>6296.2985</v>
      </c>
    </row>
    <row r="3055" ht="12.75" customHeight="1">
      <c r="A3055" s="1">
        <v>40926.0</v>
      </c>
      <c r="B3055" s="2">
        <v>1126.0</v>
      </c>
      <c r="C3055" s="3">
        <v>7233.69</v>
      </c>
      <c r="D3055" s="2">
        <v>7207.0</v>
      </c>
      <c r="E3055" s="4"/>
      <c r="F3055" s="5">
        <f t="shared" si="1"/>
        <v>930.606</v>
      </c>
      <c r="G3055" s="6">
        <f t="shared" si="2"/>
        <v>1.011962061</v>
      </c>
      <c r="H3055" s="6">
        <f t="shared" si="3"/>
        <v>1.402081539</v>
      </c>
      <c r="I3055" s="5" t="b">
        <f t="shared" si="4"/>
        <v>0</v>
      </c>
      <c r="J3055" s="48">
        <f t="shared" si="5"/>
        <v>0</v>
      </c>
      <c r="K3055" s="4">
        <f t="shared" si="6"/>
        <v>-20</v>
      </c>
      <c r="L3055" s="7">
        <f t="shared" si="7"/>
        <v>-0.003689679818</v>
      </c>
      <c r="M3055" s="50" t="b">
        <f t="shared" si="8"/>
        <v>0</v>
      </c>
      <c r="N3055" s="50" t="b">
        <f t="shared" si="9"/>
        <v>0</v>
      </c>
      <c r="O3055" s="50">
        <f t="shared" si="10"/>
        <v>1</v>
      </c>
      <c r="P3055" s="4">
        <f t="shared" si="41"/>
        <v>100500</v>
      </c>
      <c r="Q3055" s="21">
        <f t="shared" si="31"/>
        <v>1</v>
      </c>
      <c r="V3055" s="52"/>
      <c r="W3055" s="53" t="str">
        <f t="shared" si="33"/>
        <v/>
      </c>
      <c r="AE3055" s="16"/>
      <c r="AF3055" s="17" t="str">
        <f t="shared" si="30"/>
        <v>#VALUE!</v>
      </c>
      <c r="AG3055" s="17" t="str">
        <f t="shared" si="22"/>
        <v>#N/A</v>
      </c>
      <c r="AH3055" s="17" t="str">
        <f t="shared" si="23"/>
        <v>#N/A</v>
      </c>
      <c r="AI3055" s="34">
        <f t="shared" si="24"/>
        <v>1</v>
      </c>
      <c r="AJ3055" s="18">
        <f t="shared" si="25"/>
        <v>6510.321</v>
      </c>
      <c r="AK3055" s="18">
        <f t="shared" si="26"/>
        <v>6329.47875</v>
      </c>
      <c r="AL3055" s="18">
        <f t="shared" si="27"/>
        <v>6148.6365</v>
      </c>
    </row>
    <row r="3056" ht="12.75" customHeight="1">
      <c r="A3056" s="1">
        <v>40925.0</v>
      </c>
      <c r="B3056" s="2">
        <v>1000.29</v>
      </c>
      <c r="C3056" s="3">
        <v>7221.08</v>
      </c>
      <c r="D3056" s="2">
        <v>7227.0</v>
      </c>
      <c r="E3056" s="4"/>
      <c r="F3056" s="5">
        <f t="shared" si="1"/>
        <v>881.716</v>
      </c>
      <c r="G3056" s="6">
        <f t="shared" si="2"/>
        <v>1.009486848</v>
      </c>
      <c r="H3056" s="6">
        <f t="shared" si="3"/>
        <v>1.252761015</v>
      </c>
      <c r="I3056" s="5" t="b">
        <f t="shared" si="4"/>
        <v>0</v>
      </c>
      <c r="J3056" s="48">
        <f t="shared" si="5"/>
        <v>0</v>
      </c>
      <c r="K3056" s="4">
        <f t="shared" si="6"/>
        <v>134</v>
      </c>
      <c r="L3056" s="7">
        <f t="shared" si="7"/>
        <v>0.0008198219657</v>
      </c>
      <c r="M3056" s="50" t="b">
        <f t="shared" si="8"/>
        <v>0</v>
      </c>
      <c r="N3056" s="50" t="b">
        <f t="shared" si="9"/>
        <v>0</v>
      </c>
      <c r="O3056" s="50">
        <f t="shared" si="10"/>
        <v>1</v>
      </c>
      <c r="P3056" s="4">
        <f t="shared" si="41"/>
        <v>101500</v>
      </c>
      <c r="Q3056" s="21">
        <f t="shared" si="31"/>
        <v>1</v>
      </c>
      <c r="V3056" s="52"/>
      <c r="W3056" s="53" t="str">
        <f t="shared" si="33"/>
        <v/>
      </c>
      <c r="AE3056" s="16"/>
      <c r="AF3056" s="17" t="str">
        <f t="shared" si="30"/>
        <v>#VALUE!</v>
      </c>
      <c r="AG3056" s="17" t="str">
        <f t="shared" si="22"/>
        <v>#N/A</v>
      </c>
      <c r="AH3056" s="17" t="str">
        <f t="shared" si="23"/>
        <v>#N/A</v>
      </c>
      <c r="AI3056" s="34">
        <f t="shared" si="24"/>
        <v>1</v>
      </c>
      <c r="AJ3056" s="18">
        <f t="shared" si="25"/>
        <v>6498.972</v>
      </c>
      <c r="AK3056" s="18">
        <f t="shared" si="26"/>
        <v>6318.445</v>
      </c>
      <c r="AL3056" s="18">
        <f t="shared" si="27"/>
        <v>6137.918</v>
      </c>
    </row>
    <row r="3057" ht="12.75" customHeight="1">
      <c r="A3057" s="1">
        <v>40924.0</v>
      </c>
      <c r="B3057" s="2">
        <v>764.1</v>
      </c>
      <c r="C3057" s="3">
        <v>7103.62</v>
      </c>
      <c r="D3057" s="2">
        <v>7093.0</v>
      </c>
      <c r="E3057" s="4"/>
      <c r="F3057" s="5">
        <f t="shared" si="1"/>
        <v>872.356</v>
      </c>
      <c r="G3057" s="6">
        <f t="shared" si="2"/>
        <v>0.9924416348</v>
      </c>
      <c r="H3057" s="6">
        <f t="shared" si="3"/>
        <v>1.226014797</v>
      </c>
      <c r="I3057" s="5" t="b">
        <f t="shared" si="4"/>
        <v>1</v>
      </c>
      <c r="J3057" s="48">
        <f t="shared" si="5"/>
        <v>0</v>
      </c>
      <c r="K3057" s="4">
        <f t="shared" si="6"/>
        <v>-72</v>
      </c>
      <c r="L3057" s="7">
        <f t="shared" si="7"/>
        <v>-0.001495012402</v>
      </c>
      <c r="M3057" s="50" t="b">
        <f t="shared" si="8"/>
        <v>0</v>
      </c>
      <c r="N3057" s="50" t="b">
        <f t="shared" si="9"/>
        <v>0</v>
      </c>
      <c r="O3057" s="50">
        <f t="shared" si="10"/>
        <v>1</v>
      </c>
      <c r="P3057" s="4">
        <f t="shared" si="41"/>
        <v>94800</v>
      </c>
      <c r="Q3057" s="21">
        <f t="shared" si="31"/>
        <v>1</v>
      </c>
      <c r="V3057" s="52"/>
      <c r="W3057" s="53" t="str">
        <f t="shared" si="33"/>
        <v/>
      </c>
      <c r="AE3057" s="16"/>
      <c r="AF3057" s="17" t="str">
        <f t="shared" si="30"/>
        <v>#VALUE!</v>
      </c>
      <c r="AG3057" s="17" t="str">
        <f t="shared" si="22"/>
        <v>#N/A</v>
      </c>
      <c r="AH3057" s="17" t="str">
        <f t="shared" si="23"/>
        <v>#N/A</v>
      </c>
      <c r="AI3057" s="34">
        <f t="shared" si="24"/>
        <v>1</v>
      </c>
      <c r="AJ3057" s="18">
        <f t="shared" si="25"/>
        <v>6393.258</v>
      </c>
      <c r="AK3057" s="18">
        <f t="shared" si="26"/>
        <v>6215.6675</v>
      </c>
      <c r="AL3057" s="18">
        <f t="shared" si="27"/>
        <v>6038.077</v>
      </c>
    </row>
    <row r="3058" ht="12.75" customHeight="1">
      <c r="A3058" s="1">
        <v>40921.0</v>
      </c>
      <c r="B3058" s="2">
        <v>978.35</v>
      </c>
      <c r="C3058" s="3">
        <v>7181.54</v>
      </c>
      <c r="D3058" s="2">
        <v>7165.0</v>
      </c>
      <c r="E3058" s="4"/>
      <c r="F3058" s="5">
        <f t="shared" si="1"/>
        <v>860.306</v>
      </c>
      <c r="G3058" s="6">
        <f t="shared" si="2"/>
        <v>1.002471861</v>
      </c>
      <c r="H3058" s="6">
        <f t="shared" si="3"/>
        <v>1.219710096</v>
      </c>
      <c r="I3058" s="5" t="b">
        <f t="shared" si="4"/>
        <v>0</v>
      </c>
      <c r="J3058" s="48">
        <f t="shared" si="5"/>
        <v>0</v>
      </c>
      <c r="K3058" s="4">
        <f t="shared" si="6"/>
        <v>-20</v>
      </c>
      <c r="L3058" s="7">
        <f t="shared" si="7"/>
        <v>-0.002303127184</v>
      </c>
      <c r="M3058" s="50" t="b">
        <f t="shared" si="8"/>
        <v>0</v>
      </c>
      <c r="N3058" s="50" t="b">
        <f t="shared" si="9"/>
        <v>0</v>
      </c>
      <c r="O3058" s="50">
        <f t="shared" si="10"/>
        <v>1</v>
      </c>
      <c r="P3058" s="4">
        <f t="shared" si="41"/>
        <v>98400</v>
      </c>
      <c r="Q3058" s="21">
        <f t="shared" si="31"/>
        <v>1</v>
      </c>
      <c r="V3058" s="52"/>
      <c r="W3058" s="53" t="str">
        <f t="shared" si="33"/>
        <v/>
      </c>
      <c r="AE3058" s="16"/>
      <c r="AF3058" s="17" t="str">
        <f t="shared" si="30"/>
        <v>#VALUE!</v>
      </c>
      <c r="AG3058" s="17" t="str">
        <f t="shared" si="22"/>
        <v>#N/A</v>
      </c>
      <c r="AH3058" s="17" t="str">
        <f t="shared" si="23"/>
        <v>#N/A</v>
      </c>
      <c r="AI3058" s="34">
        <f t="shared" si="24"/>
        <v>1</v>
      </c>
      <c r="AJ3058" s="18">
        <f t="shared" si="25"/>
        <v>6463.386</v>
      </c>
      <c r="AK3058" s="18">
        <f t="shared" si="26"/>
        <v>6283.8475</v>
      </c>
      <c r="AL3058" s="18">
        <f t="shared" si="27"/>
        <v>6104.309</v>
      </c>
    </row>
    <row r="3059" ht="12.75" customHeight="1">
      <c r="A3059" s="1">
        <v>40920.0</v>
      </c>
      <c r="B3059" s="2">
        <v>784.29</v>
      </c>
      <c r="C3059" s="3">
        <v>7186.58</v>
      </c>
      <c r="D3059" s="2">
        <v>7185.0</v>
      </c>
      <c r="E3059" s="4"/>
      <c r="F3059" s="5">
        <f t="shared" si="1"/>
        <v>839.442</v>
      </c>
      <c r="G3059" s="6">
        <f t="shared" si="2"/>
        <v>1.003005121</v>
      </c>
      <c r="H3059" s="6">
        <f t="shared" si="3"/>
        <v>1.196798546</v>
      </c>
      <c r="I3059" s="5" t="b">
        <f t="shared" si="4"/>
        <v>0</v>
      </c>
      <c r="J3059" s="48">
        <f t="shared" si="5"/>
        <v>0</v>
      </c>
      <c r="K3059" s="4">
        <f t="shared" si="6"/>
        <v>6</v>
      </c>
      <c r="L3059" s="7">
        <f t="shared" si="7"/>
        <v>-0.0002198542283</v>
      </c>
      <c r="M3059" s="50" t="b">
        <f t="shared" si="8"/>
        <v>0</v>
      </c>
      <c r="N3059" s="50" t="b">
        <f t="shared" si="9"/>
        <v>0</v>
      </c>
      <c r="O3059" s="50">
        <f t="shared" si="10"/>
        <v>1</v>
      </c>
      <c r="P3059" s="4">
        <f t="shared" si="41"/>
        <v>99400</v>
      </c>
      <c r="Q3059" s="21">
        <f t="shared" si="31"/>
        <v>1</v>
      </c>
      <c r="V3059" s="52"/>
      <c r="W3059" s="53" t="str">
        <f t="shared" si="33"/>
        <v/>
      </c>
      <c r="AE3059" s="16"/>
      <c r="AF3059" s="17" t="str">
        <f t="shared" si="30"/>
        <v>#VALUE!</v>
      </c>
      <c r="AG3059" s="17" t="str">
        <f t="shared" si="22"/>
        <v>#N/A</v>
      </c>
      <c r="AH3059" s="17" t="str">
        <f t="shared" si="23"/>
        <v>#N/A</v>
      </c>
      <c r="AI3059" s="34">
        <f t="shared" si="24"/>
        <v>1</v>
      </c>
      <c r="AJ3059" s="18">
        <f t="shared" si="25"/>
        <v>6467.922</v>
      </c>
      <c r="AK3059" s="18">
        <f t="shared" si="26"/>
        <v>6288.2575</v>
      </c>
      <c r="AL3059" s="18">
        <f t="shared" si="27"/>
        <v>6108.593</v>
      </c>
    </row>
    <row r="3060" ht="12.75" customHeight="1">
      <c r="A3060" s="1">
        <v>40919.0</v>
      </c>
      <c r="B3060" s="2">
        <v>881.55</v>
      </c>
      <c r="C3060" s="3">
        <v>7188.21</v>
      </c>
      <c r="D3060" s="2">
        <v>7179.0</v>
      </c>
      <c r="E3060" s="4"/>
      <c r="F3060" s="5">
        <f t="shared" si="1"/>
        <v>834.536</v>
      </c>
      <c r="G3060" s="6">
        <f t="shared" si="2"/>
        <v>1.003097888</v>
      </c>
      <c r="H3060" s="6">
        <f t="shared" si="3"/>
        <v>1.196858887</v>
      </c>
      <c r="I3060" s="5" t="b">
        <f t="shared" si="4"/>
        <v>0</v>
      </c>
      <c r="J3060" s="48">
        <f t="shared" si="5"/>
        <v>0</v>
      </c>
      <c r="K3060" s="4">
        <f t="shared" si="6"/>
        <v>7</v>
      </c>
      <c r="L3060" s="7">
        <f t="shared" si="7"/>
        <v>-0.001281264738</v>
      </c>
      <c r="M3060" s="50" t="b">
        <f t="shared" si="8"/>
        <v>0</v>
      </c>
      <c r="N3060" s="50" t="b">
        <f t="shared" si="9"/>
        <v>0</v>
      </c>
      <c r="O3060" s="50">
        <f t="shared" si="10"/>
        <v>1</v>
      </c>
      <c r="P3060" s="4">
        <f t="shared" si="41"/>
        <v>99100</v>
      </c>
      <c r="Q3060" s="21">
        <f t="shared" si="31"/>
        <v>1</v>
      </c>
      <c r="V3060" s="52"/>
      <c r="W3060" s="53" t="str">
        <f t="shared" si="33"/>
        <v/>
      </c>
      <c r="AE3060" s="16"/>
      <c r="AF3060" s="17" t="str">
        <f t="shared" si="30"/>
        <v>#VALUE!</v>
      </c>
      <c r="AG3060" s="17" t="str">
        <f t="shared" si="22"/>
        <v>#N/A</v>
      </c>
      <c r="AH3060" s="17" t="str">
        <f t="shared" si="23"/>
        <v>#N/A</v>
      </c>
      <c r="AI3060" s="34">
        <f t="shared" si="24"/>
        <v>1</v>
      </c>
      <c r="AJ3060" s="18">
        <f t="shared" si="25"/>
        <v>6469.389</v>
      </c>
      <c r="AK3060" s="18">
        <f t="shared" si="26"/>
        <v>6289.68375</v>
      </c>
      <c r="AL3060" s="18">
        <f t="shared" si="27"/>
        <v>6109.9785</v>
      </c>
    </row>
    <row r="3061" ht="12.75" customHeight="1">
      <c r="A3061" s="1">
        <v>40918.0</v>
      </c>
      <c r="B3061" s="2">
        <v>953.49</v>
      </c>
      <c r="C3061" s="3">
        <v>7178.87</v>
      </c>
      <c r="D3061" s="2">
        <v>7172.0</v>
      </c>
      <c r="E3061" s="4"/>
      <c r="F3061" s="5">
        <f t="shared" si="1"/>
        <v>808.75</v>
      </c>
      <c r="G3061" s="6">
        <f t="shared" si="2"/>
        <v>1.001409843</v>
      </c>
      <c r="H3061" s="6">
        <f t="shared" si="3"/>
        <v>1.199582564</v>
      </c>
      <c r="I3061" s="5" t="b">
        <f t="shared" si="4"/>
        <v>0</v>
      </c>
      <c r="J3061" s="48">
        <f t="shared" si="5"/>
        <v>0</v>
      </c>
      <c r="K3061" s="4">
        <f t="shared" si="6"/>
        <v>117</v>
      </c>
      <c r="L3061" s="7">
        <f t="shared" si="7"/>
        <v>-0.0009569751228</v>
      </c>
      <c r="M3061" s="50" t="b">
        <f t="shared" si="8"/>
        <v>0</v>
      </c>
      <c r="N3061" s="50" t="b">
        <f t="shared" si="9"/>
        <v>0</v>
      </c>
      <c r="O3061" s="50">
        <f t="shared" si="10"/>
        <v>1</v>
      </c>
      <c r="P3061" s="4">
        <f t="shared" si="41"/>
        <v>98750</v>
      </c>
      <c r="Q3061" s="21">
        <f t="shared" si="31"/>
        <v>1</v>
      </c>
      <c r="V3061" s="52"/>
      <c r="W3061" s="53" t="str">
        <f t="shared" si="33"/>
        <v/>
      </c>
      <c r="AE3061" s="16"/>
      <c r="AF3061" s="17" t="str">
        <f t="shared" si="30"/>
        <v>#VALUE!</v>
      </c>
      <c r="AG3061" s="17" t="str">
        <f t="shared" si="22"/>
        <v>#N/A</v>
      </c>
      <c r="AH3061" s="17" t="str">
        <f t="shared" si="23"/>
        <v>#N/A</v>
      </c>
      <c r="AI3061" s="34">
        <f t="shared" si="24"/>
        <v>1</v>
      </c>
      <c r="AJ3061" s="18">
        <f t="shared" si="25"/>
        <v>6460.983</v>
      </c>
      <c r="AK3061" s="18">
        <f t="shared" si="26"/>
        <v>6281.51125</v>
      </c>
      <c r="AL3061" s="18">
        <f t="shared" si="27"/>
        <v>6102.0395</v>
      </c>
    </row>
    <row r="3062" ht="12.75" customHeight="1">
      <c r="A3062" s="1">
        <v>40917.0</v>
      </c>
      <c r="B3062" s="2">
        <v>703.85</v>
      </c>
      <c r="C3062" s="3">
        <v>7093.04</v>
      </c>
      <c r="D3062" s="2">
        <v>7055.0</v>
      </c>
      <c r="E3062" s="4"/>
      <c r="F3062" s="5">
        <f t="shared" si="1"/>
        <v>745.36</v>
      </c>
      <c r="G3062" s="6">
        <f t="shared" si="2"/>
        <v>0.9890217761</v>
      </c>
      <c r="H3062" s="6">
        <f t="shared" si="3"/>
        <v>1.104207594</v>
      </c>
      <c r="I3062" s="5" t="b">
        <f t="shared" si="4"/>
        <v>0</v>
      </c>
      <c r="J3062" s="48">
        <f t="shared" si="5"/>
        <v>0</v>
      </c>
      <c r="K3062" s="4">
        <f t="shared" si="6"/>
        <v>-30</v>
      </c>
      <c r="L3062" s="7">
        <f t="shared" si="7"/>
        <v>-0.005363003733</v>
      </c>
      <c r="M3062" s="50" t="b">
        <f t="shared" si="8"/>
        <v>0</v>
      </c>
      <c r="N3062" s="50" t="b">
        <f t="shared" si="9"/>
        <v>0</v>
      </c>
      <c r="O3062" s="50">
        <f t="shared" si="10"/>
        <v>1</v>
      </c>
      <c r="P3062" s="4">
        <f t="shared" si="41"/>
        <v>92900</v>
      </c>
      <c r="Q3062" s="21">
        <f t="shared" si="31"/>
        <v>1</v>
      </c>
      <c r="V3062" s="52"/>
      <c r="W3062" s="53" t="str">
        <f t="shared" si="33"/>
        <v/>
      </c>
      <c r="AE3062" s="16"/>
      <c r="AF3062" s="17" t="str">
        <f t="shared" si="30"/>
        <v>#VALUE!</v>
      </c>
      <c r="AG3062" s="17" t="str">
        <f t="shared" si="22"/>
        <v>#N/A</v>
      </c>
      <c r="AH3062" s="17" t="str">
        <f t="shared" si="23"/>
        <v>#N/A</v>
      </c>
      <c r="AI3062" s="34">
        <f t="shared" si="24"/>
        <v>1</v>
      </c>
      <c r="AJ3062" s="18">
        <f t="shared" si="25"/>
        <v>6383.736</v>
      </c>
      <c r="AK3062" s="18">
        <f t="shared" si="26"/>
        <v>6206.41</v>
      </c>
      <c r="AL3062" s="18">
        <f t="shared" si="27"/>
        <v>6029.084</v>
      </c>
    </row>
    <row r="3063" ht="12.75" customHeight="1">
      <c r="A3063" s="1">
        <v>40914.0</v>
      </c>
      <c r="B3063" s="2">
        <v>874.03</v>
      </c>
      <c r="C3063" s="3">
        <v>7120.51</v>
      </c>
      <c r="D3063" s="2">
        <v>7085.0</v>
      </c>
      <c r="E3063" s="4"/>
      <c r="F3063" s="5">
        <f t="shared" si="1"/>
        <v>702.316</v>
      </c>
      <c r="G3063" s="6">
        <f t="shared" si="2"/>
        <v>0.9920035197</v>
      </c>
      <c r="H3063" s="6">
        <f t="shared" si="3"/>
        <v>1.101318912</v>
      </c>
      <c r="I3063" s="5" t="b">
        <f t="shared" si="4"/>
        <v>0</v>
      </c>
      <c r="J3063" s="48">
        <f t="shared" si="5"/>
        <v>0</v>
      </c>
      <c r="K3063" s="4">
        <f t="shared" si="6"/>
        <v>-34</v>
      </c>
      <c r="L3063" s="7">
        <f t="shared" si="7"/>
        <v>-0.004987002336</v>
      </c>
      <c r="M3063" s="50" t="b">
        <f t="shared" si="8"/>
        <v>0</v>
      </c>
      <c r="N3063" s="50" t="b">
        <f t="shared" si="9"/>
        <v>0</v>
      </c>
      <c r="O3063" s="50">
        <f t="shared" si="10"/>
        <v>1</v>
      </c>
      <c r="P3063" s="4">
        <f t="shared" si="41"/>
        <v>94400</v>
      </c>
      <c r="Q3063" s="21">
        <f t="shared" si="31"/>
        <v>1</v>
      </c>
      <c r="V3063" s="52"/>
      <c r="W3063" s="53" t="str">
        <f t="shared" si="33"/>
        <v/>
      </c>
      <c r="AE3063" s="16"/>
      <c r="AF3063" s="17" t="str">
        <f t="shared" si="30"/>
        <v>#VALUE!</v>
      </c>
      <c r="AG3063" s="17" t="str">
        <f t="shared" si="22"/>
        <v>#N/A</v>
      </c>
      <c r="AH3063" s="17" t="str">
        <f t="shared" si="23"/>
        <v>#N/A</v>
      </c>
      <c r="AI3063" s="34">
        <f t="shared" si="24"/>
        <v>1</v>
      </c>
      <c r="AJ3063" s="18">
        <f t="shared" si="25"/>
        <v>6408.459</v>
      </c>
      <c r="AK3063" s="18">
        <f t="shared" si="26"/>
        <v>6230.44625</v>
      </c>
      <c r="AL3063" s="18">
        <f t="shared" si="27"/>
        <v>6052.4335</v>
      </c>
    </row>
    <row r="3064" ht="12.75" customHeight="1">
      <c r="A3064" s="1">
        <v>40913.0</v>
      </c>
      <c r="B3064" s="2">
        <v>759.76</v>
      </c>
      <c r="C3064" s="3">
        <v>7130.86</v>
      </c>
      <c r="D3064" s="2">
        <v>7119.0</v>
      </c>
      <c r="E3064" s="4"/>
      <c r="F3064" s="5">
        <f t="shared" si="1"/>
        <v>646.176</v>
      </c>
      <c r="G3064" s="6">
        <f t="shared" si="2"/>
        <v>0.9928977386</v>
      </c>
      <c r="H3064" s="6">
        <f t="shared" si="3"/>
        <v>0.9579354509</v>
      </c>
      <c r="I3064" s="5" t="b">
        <f t="shared" si="4"/>
        <v>0</v>
      </c>
      <c r="J3064" s="48">
        <f t="shared" si="5"/>
        <v>0</v>
      </c>
      <c r="K3064" s="4">
        <f t="shared" si="6"/>
        <v>46</v>
      </c>
      <c r="L3064" s="7">
        <f t="shared" si="7"/>
        <v>-0.0016631935</v>
      </c>
      <c r="M3064" s="50" t="b">
        <f t="shared" si="8"/>
        <v>0</v>
      </c>
      <c r="N3064" s="50" t="b">
        <f t="shared" si="9"/>
        <v>0</v>
      </c>
      <c r="O3064" s="50">
        <f t="shared" si="10"/>
        <v>1</v>
      </c>
      <c r="P3064" s="4">
        <f t="shared" si="41"/>
        <v>96100</v>
      </c>
      <c r="Q3064" s="21">
        <f t="shared" si="31"/>
        <v>1</v>
      </c>
      <c r="V3064" s="52"/>
      <c r="W3064" s="53" t="str">
        <f t="shared" si="33"/>
        <v/>
      </c>
      <c r="AE3064" s="16"/>
      <c r="AF3064" s="17" t="str">
        <f t="shared" si="30"/>
        <v>#VALUE!</v>
      </c>
      <c r="AG3064" s="17" t="str">
        <f t="shared" si="22"/>
        <v>#N/A</v>
      </c>
      <c r="AH3064" s="17" t="str">
        <f t="shared" si="23"/>
        <v>#N/A</v>
      </c>
      <c r="AI3064" s="34">
        <f t="shared" si="24"/>
        <v>1</v>
      </c>
      <c r="AJ3064" s="18">
        <f t="shared" si="25"/>
        <v>6417.774</v>
      </c>
      <c r="AK3064" s="18">
        <f t="shared" si="26"/>
        <v>6239.5025</v>
      </c>
      <c r="AL3064" s="18">
        <f t="shared" si="27"/>
        <v>6061.231</v>
      </c>
    </row>
    <row r="3065" ht="12.75" customHeight="1">
      <c r="A3065" s="1">
        <v>40912.0</v>
      </c>
      <c r="B3065" s="2">
        <v>752.62</v>
      </c>
      <c r="C3065" s="3">
        <v>7082.97</v>
      </c>
      <c r="D3065" s="2">
        <v>7073.0</v>
      </c>
      <c r="E3065" s="4"/>
      <c r="F3065" s="5">
        <f t="shared" si="1"/>
        <v>598.438</v>
      </c>
      <c r="G3065" s="6">
        <f t="shared" si="2"/>
        <v>0.9855492059</v>
      </c>
      <c r="H3065" s="6">
        <f t="shared" si="3"/>
        <v>0.9428118665</v>
      </c>
      <c r="I3065" s="5" t="b">
        <f t="shared" si="4"/>
        <v>0</v>
      </c>
      <c r="J3065" s="48">
        <f t="shared" si="5"/>
        <v>0</v>
      </c>
      <c r="K3065" s="4">
        <f t="shared" si="6"/>
        <v>24</v>
      </c>
      <c r="L3065" s="7">
        <f t="shared" si="7"/>
        <v>-0.001407601613</v>
      </c>
      <c r="M3065" s="50" t="b">
        <f t="shared" si="8"/>
        <v>0</v>
      </c>
      <c r="N3065" s="50" t="b">
        <f t="shared" si="9"/>
        <v>0</v>
      </c>
      <c r="O3065" s="50">
        <f t="shared" si="10"/>
        <v>1</v>
      </c>
      <c r="P3065" s="4">
        <f t="shared" si="41"/>
        <v>93800</v>
      </c>
      <c r="Q3065" s="21">
        <f t="shared" si="31"/>
        <v>1</v>
      </c>
      <c r="V3065" s="52"/>
      <c r="W3065" s="53" t="str">
        <f t="shared" si="33"/>
        <v/>
      </c>
      <c r="AE3065" s="16"/>
      <c r="AF3065" s="17" t="str">
        <f t="shared" si="30"/>
        <v>#VALUE!</v>
      </c>
      <c r="AG3065" s="17" t="str">
        <f t="shared" si="22"/>
        <v>#N/A</v>
      </c>
      <c r="AH3065" s="17" t="str">
        <f t="shared" si="23"/>
        <v>#N/A</v>
      </c>
      <c r="AI3065" s="34">
        <f t="shared" si="24"/>
        <v>1</v>
      </c>
      <c r="AJ3065" s="18">
        <f t="shared" si="25"/>
        <v>6374.673</v>
      </c>
      <c r="AK3065" s="18">
        <f t="shared" si="26"/>
        <v>6197.59875</v>
      </c>
      <c r="AL3065" s="18">
        <f t="shared" si="27"/>
        <v>6020.5245</v>
      </c>
    </row>
    <row r="3066" ht="12.75" customHeight="1">
      <c r="A3066" s="1">
        <v>40911.0</v>
      </c>
      <c r="B3066" s="2">
        <v>636.54</v>
      </c>
      <c r="C3066" s="3">
        <v>7053.38</v>
      </c>
      <c r="D3066" s="2">
        <v>7049.0</v>
      </c>
      <c r="E3066" s="4"/>
      <c r="F3066" s="5">
        <f t="shared" si="1"/>
        <v>560.126</v>
      </c>
      <c r="G3066" s="6">
        <f t="shared" si="2"/>
        <v>0.9807510343</v>
      </c>
      <c r="H3066" s="6">
        <f t="shared" si="3"/>
        <v>0.7938395767</v>
      </c>
      <c r="I3066" s="5" t="b">
        <f t="shared" si="4"/>
        <v>0</v>
      </c>
      <c r="J3066" s="48">
        <f t="shared" si="5"/>
        <v>0</v>
      </c>
      <c r="K3066" s="4">
        <f t="shared" si="6"/>
        <v>100</v>
      </c>
      <c r="L3066" s="7">
        <f t="shared" si="7"/>
        <v>-0.0006209788782</v>
      </c>
      <c r="M3066" s="50" t="b">
        <f t="shared" si="8"/>
        <v>0</v>
      </c>
      <c r="N3066" s="50" t="b">
        <f t="shared" si="9"/>
        <v>0</v>
      </c>
      <c r="O3066" s="50">
        <f t="shared" si="10"/>
        <v>-1</v>
      </c>
      <c r="P3066" s="4">
        <f t="shared" si="41"/>
        <v>95000</v>
      </c>
      <c r="Q3066" s="21">
        <f t="shared" si="31"/>
        <v>-1</v>
      </c>
      <c r="V3066" s="52"/>
      <c r="W3066" s="53" t="str">
        <f t="shared" si="33"/>
        <v/>
      </c>
      <c r="AE3066" s="16"/>
      <c r="AF3066" s="17" t="str">
        <f t="shared" si="30"/>
        <v>#VALUE!</v>
      </c>
      <c r="AG3066" s="17" t="str">
        <f t="shared" si="22"/>
        <v>#N/A</v>
      </c>
      <c r="AH3066" s="17" t="str">
        <f t="shared" si="23"/>
        <v>#N/A</v>
      </c>
      <c r="AI3066" s="34">
        <f t="shared" si="24"/>
        <v>1</v>
      </c>
      <c r="AJ3066" s="18">
        <f t="shared" si="25"/>
        <v>6348.042</v>
      </c>
      <c r="AK3066" s="18">
        <f t="shared" si="26"/>
        <v>6171.7075</v>
      </c>
      <c r="AL3066" s="18">
        <f t="shared" si="27"/>
        <v>5995.373</v>
      </c>
    </row>
    <row r="3067" ht="12.75" customHeight="1">
      <c r="A3067" s="1">
        <v>40910.0</v>
      </c>
      <c r="B3067" s="2">
        <v>488.63</v>
      </c>
      <c r="C3067" s="3">
        <v>6952.21</v>
      </c>
      <c r="D3067" s="2">
        <v>6949.0</v>
      </c>
      <c r="E3067" s="4"/>
      <c r="F3067" s="5">
        <f t="shared" si="1"/>
        <v>550.894</v>
      </c>
      <c r="G3067" s="6">
        <f t="shared" si="2"/>
        <v>0.96591065</v>
      </c>
      <c r="H3067" s="6">
        <f t="shared" si="3"/>
        <v>0.732772142</v>
      </c>
      <c r="I3067" s="5" t="b">
        <f t="shared" si="4"/>
        <v>1</v>
      </c>
      <c r="J3067" s="48">
        <f t="shared" si="5"/>
        <v>-1</v>
      </c>
      <c r="K3067" s="4">
        <f t="shared" si="6"/>
        <v>-91</v>
      </c>
      <c r="L3067" s="7">
        <f t="shared" si="7"/>
        <v>-0.0004617236821</v>
      </c>
      <c r="M3067" s="50" t="b">
        <f t="shared" si="8"/>
        <v>0</v>
      </c>
      <c r="N3067" s="50" t="b">
        <f t="shared" si="9"/>
        <v>1</v>
      </c>
      <c r="O3067" s="50">
        <f t="shared" si="10"/>
        <v>-1</v>
      </c>
      <c r="P3067" s="105">
        <v>100000.0</v>
      </c>
      <c r="Q3067" s="21">
        <f t="shared" si="31"/>
        <v>-1</v>
      </c>
      <c r="V3067" s="52"/>
      <c r="W3067" s="53" t="str">
        <f t="shared" si="33"/>
        <v/>
      </c>
      <c r="AE3067" s="16"/>
      <c r="AF3067" s="17" t="str">
        <f t="shared" si="30"/>
        <v>#VALUE!</v>
      </c>
      <c r="AG3067" s="17" t="str">
        <f t="shared" si="22"/>
        <v>#N/A</v>
      </c>
      <c r="AH3067" s="17" t="str">
        <f t="shared" si="23"/>
        <v>#N/A</v>
      </c>
      <c r="AI3067" s="34">
        <f t="shared" si="24"/>
        <v>1</v>
      </c>
      <c r="AJ3067" s="18">
        <f t="shared" si="25"/>
        <v>6256.989</v>
      </c>
      <c r="AK3067" s="18">
        <f t="shared" si="26"/>
        <v>6083.18375</v>
      </c>
      <c r="AL3067" s="18">
        <f t="shared" si="27"/>
        <v>5909.3785</v>
      </c>
    </row>
    <row r="3068" ht="12.75" customHeight="1">
      <c r="A3068" s="1">
        <v>40907.0</v>
      </c>
      <c r="B3068" s="2">
        <v>593.33</v>
      </c>
      <c r="C3068" s="3">
        <v>7072.08</v>
      </c>
      <c r="D3068" s="2">
        <v>7040.0</v>
      </c>
      <c r="E3068" s="4"/>
      <c r="F3068" s="5">
        <f t="shared" si="1"/>
        <v>583.202</v>
      </c>
      <c r="G3068" s="6">
        <f t="shared" si="2"/>
        <v>0.9819742467</v>
      </c>
      <c r="H3068" s="6">
        <f t="shared" si="3"/>
        <v>0.7945227297</v>
      </c>
      <c r="I3068" s="5" t="b">
        <f t="shared" si="4"/>
        <v>0</v>
      </c>
      <c r="J3068" s="48">
        <f t="shared" si="5"/>
        <v>0</v>
      </c>
      <c r="K3068" s="4">
        <f t="shared" si="6"/>
        <v>-33</v>
      </c>
      <c r="L3068" s="7">
        <f t="shared" si="7"/>
        <v>-0.004536147781</v>
      </c>
      <c r="M3068" s="50" t="b">
        <f t="shared" si="8"/>
        <v>0</v>
      </c>
      <c r="N3068" s="50" t="b">
        <f t="shared" si="9"/>
        <v>0</v>
      </c>
      <c r="O3068" s="50">
        <f t="shared" si="10"/>
        <v>1</v>
      </c>
      <c r="P3068" s="4">
        <f t="shared" ref="P3068:P3116" si="42">P3069+K3068*Q3069*$P$2</f>
        <v>326450</v>
      </c>
      <c r="Q3068" s="21">
        <f t="shared" si="31"/>
        <v>5</v>
      </c>
      <c r="V3068" s="52"/>
      <c r="W3068" s="53" t="str">
        <f t="shared" si="33"/>
        <v/>
      </c>
      <c r="AE3068" s="16"/>
      <c r="AF3068" s="17" t="str">
        <f t="shared" si="30"/>
        <v>#VALUE!</v>
      </c>
      <c r="AG3068" s="17" t="str">
        <f t="shared" si="22"/>
        <v>#N/A</v>
      </c>
      <c r="AH3068" s="17" t="str">
        <f t="shared" si="23"/>
        <v>#N/A</v>
      </c>
      <c r="AI3068" s="34">
        <f t="shared" si="24"/>
        <v>1</v>
      </c>
      <c r="AJ3068" s="18">
        <f t="shared" si="25"/>
        <v>6364.872</v>
      </c>
      <c r="AK3068" s="18">
        <f t="shared" si="26"/>
        <v>6188.07</v>
      </c>
      <c r="AL3068" s="18">
        <f t="shared" si="27"/>
        <v>6011.268</v>
      </c>
    </row>
    <row r="3069" ht="12.75" customHeight="1">
      <c r="A3069" s="1">
        <v>40906.0</v>
      </c>
      <c r="B3069" s="2">
        <v>521.07</v>
      </c>
      <c r="C3069" s="3">
        <v>7074.82</v>
      </c>
      <c r="D3069" s="2">
        <v>7073.0</v>
      </c>
      <c r="E3069" s="4"/>
      <c r="F3069" s="5">
        <f t="shared" si="1"/>
        <v>650.224</v>
      </c>
      <c r="G3069" s="6">
        <f t="shared" si="2"/>
        <v>0.9822185005</v>
      </c>
      <c r="H3069" s="6">
        <f t="shared" si="3"/>
        <v>1.126271687</v>
      </c>
      <c r="I3069" s="5" t="b">
        <f t="shared" si="4"/>
        <v>0</v>
      </c>
      <c r="J3069" s="48">
        <f t="shared" si="5"/>
        <v>0</v>
      </c>
      <c r="K3069" s="4">
        <f t="shared" si="6"/>
        <v>21</v>
      </c>
      <c r="L3069" s="7">
        <f t="shared" si="7"/>
        <v>-0.0002572503611</v>
      </c>
      <c r="M3069" s="50" t="b">
        <f t="shared" si="8"/>
        <v>0</v>
      </c>
      <c r="N3069" s="50" t="b">
        <f t="shared" si="9"/>
        <v>0</v>
      </c>
      <c r="O3069" s="50">
        <f t="shared" si="10"/>
        <v>-1</v>
      </c>
      <c r="P3069" s="4">
        <f t="shared" si="42"/>
        <v>319850</v>
      </c>
      <c r="Q3069" s="21">
        <f t="shared" si="31"/>
        <v>-4</v>
      </c>
      <c r="V3069" s="52"/>
      <c r="W3069" s="53" t="str">
        <f t="shared" si="33"/>
        <v/>
      </c>
      <c r="AE3069" s="16"/>
      <c r="AF3069" s="17" t="str">
        <f t="shared" si="30"/>
        <v>#VALUE!</v>
      </c>
      <c r="AG3069" s="17" t="str">
        <f t="shared" si="22"/>
        <v>#N/A</v>
      </c>
      <c r="AH3069" s="17" t="str">
        <f t="shared" si="23"/>
        <v>#N/A</v>
      </c>
      <c r="AI3069" s="34">
        <f t="shared" si="24"/>
        <v>1</v>
      </c>
      <c r="AJ3069" s="18">
        <f t="shared" si="25"/>
        <v>6367.338</v>
      </c>
      <c r="AK3069" s="18">
        <f t="shared" si="26"/>
        <v>6190.4675</v>
      </c>
      <c r="AL3069" s="18">
        <f t="shared" si="27"/>
        <v>6013.597</v>
      </c>
    </row>
    <row r="3070" ht="12.75" customHeight="1">
      <c r="A3070" s="1">
        <v>40905.0</v>
      </c>
      <c r="B3070" s="2">
        <v>561.06</v>
      </c>
      <c r="C3070" s="3">
        <v>7056.67</v>
      </c>
      <c r="D3070" s="2">
        <v>7052.0</v>
      </c>
      <c r="E3070" s="4"/>
      <c r="F3070" s="5">
        <f t="shared" si="1"/>
        <v>694.844</v>
      </c>
      <c r="G3070" s="6">
        <f t="shared" si="2"/>
        <v>0.979892926</v>
      </c>
      <c r="H3070" s="6">
        <f t="shared" si="3"/>
        <v>1.121851273</v>
      </c>
      <c r="I3070" s="5" t="b">
        <f t="shared" si="4"/>
        <v>0</v>
      </c>
      <c r="J3070" s="48">
        <f t="shared" si="5"/>
        <v>0</v>
      </c>
      <c r="K3070" s="4">
        <f t="shared" si="6"/>
        <v>-36</v>
      </c>
      <c r="L3070" s="7">
        <f t="shared" si="7"/>
        <v>-0.000661785233</v>
      </c>
      <c r="M3070" s="50" t="b">
        <f t="shared" si="8"/>
        <v>0</v>
      </c>
      <c r="N3070" s="50" t="b">
        <f t="shared" si="9"/>
        <v>0</v>
      </c>
      <c r="O3070" s="50">
        <f t="shared" si="10"/>
        <v>-1</v>
      </c>
      <c r="P3070" s="4">
        <f t="shared" si="42"/>
        <v>325100</v>
      </c>
      <c r="Q3070" s="21">
        <f t="shared" si="31"/>
        <v>-5</v>
      </c>
      <c r="V3070" s="52"/>
      <c r="W3070" s="53" t="str">
        <f t="shared" si="33"/>
        <v/>
      </c>
      <c r="AE3070" s="16"/>
      <c r="AF3070" s="17" t="str">
        <f t="shared" si="30"/>
        <v>#VALUE!</v>
      </c>
      <c r="AG3070" s="17" t="str">
        <f t="shared" si="22"/>
        <v>#N/A</v>
      </c>
      <c r="AH3070" s="17" t="str">
        <f t="shared" si="23"/>
        <v>#N/A</v>
      </c>
      <c r="AI3070" s="34">
        <f t="shared" si="24"/>
        <v>1</v>
      </c>
      <c r="AJ3070" s="18">
        <f t="shared" si="25"/>
        <v>6351.003</v>
      </c>
      <c r="AK3070" s="18">
        <f t="shared" si="26"/>
        <v>6174.58625</v>
      </c>
      <c r="AL3070" s="18">
        <f t="shared" si="27"/>
        <v>5998.1695</v>
      </c>
    </row>
    <row r="3071" ht="12.75" customHeight="1">
      <c r="A3071" s="1">
        <v>40904.0</v>
      </c>
      <c r="B3071" s="2">
        <v>590.38</v>
      </c>
      <c r="C3071" s="3">
        <v>7085.03</v>
      </c>
      <c r="D3071" s="2">
        <v>7088.0</v>
      </c>
      <c r="E3071" s="4"/>
      <c r="F3071" s="5">
        <f t="shared" si="1"/>
        <v>737.45</v>
      </c>
      <c r="G3071" s="6">
        <f t="shared" si="2"/>
        <v>0.9838510479</v>
      </c>
      <c r="H3071" s="6">
        <f t="shared" si="3"/>
        <v>1.114479953</v>
      </c>
      <c r="I3071" s="5" t="b">
        <f t="shared" si="4"/>
        <v>0</v>
      </c>
      <c r="J3071" s="48">
        <f t="shared" si="5"/>
        <v>0</v>
      </c>
      <c r="K3071" s="4">
        <f t="shared" si="6"/>
        <v>-15</v>
      </c>
      <c r="L3071" s="7">
        <f t="shared" si="7"/>
        <v>0.0004191937084</v>
      </c>
      <c r="M3071" s="50" t="b">
        <f t="shared" si="8"/>
        <v>0</v>
      </c>
      <c r="N3071" s="50" t="b">
        <f t="shared" si="9"/>
        <v>0</v>
      </c>
      <c r="O3071" s="50">
        <f t="shared" si="10"/>
        <v>-1</v>
      </c>
      <c r="P3071" s="4">
        <f t="shared" si="42"/>
        <v>317900</v>
      </c>
      <c r="Q3071" s="21">
        <f t="shared" si="31"/>
        <v>-4</v>
      </c>
      <c r="V3071" s="52"/>
      <c r="W3071" s="53" t="str">
        <f t="shared" si="33"/>
        <v/>
      </c>
      <c r="AE3071" s="16"/>
      <c r="AF3071" s="17" t="str">
        <f t="shared" si="30"/>
        <v>#VALUE!</v>
      </c>
      <c r="AG3071" s="17" t="str">
        <f t="shared" si="22"/>
        <v>#N/A</v>
      </c>
      <c r="AH3071" s="17" t="str">
        <f t="shared" si="23"/>
        <v>#N/A</v>
      </c>
      <c r="AI3071" s="34">
        <f t="shared" si="24"/>
        <v>1</v>
      </c>
      <c r="AJ3071" s="18">
        <f t="shared" si="25"/>
        <v>6376.527</v>
      </c>
      <c r="AK3071" s="18">
        <f t="shared" si="26"/>
        <v>6199.40125</v>
      </c>
      <c r="AL3071" s="18">
        <f t="shared" si="27"/>
        <v>6022.2755</v>
      </c>
    </row>
    <row r="3072" ht="12.75" customHeight="1">
      <c r="A3072" s="1">
        <v>40903.0</v>
      </c>
      <c r="B3072" s="2">
        <v>650.17</v>
      </c>
      <c r="C3072" s="3">
        <v>7092.58</v>
      </c>
      <c r="D3072" s="2">
        <v>7103.0</v>
      </c>
      <c r="E3072" s="4"/>
      <c r="F3072" s="5">
        <f t="shared" si="1"/>
        <v>740.09</v>
      </c>
      <c r="G3072" s="6">
        <f t="shared" si="2"/>
        <v>0.98506147</v>
      </c>
      <c r="H3072" s="6">
        <f t="shared" si="3"/>
        <v>1.109725718</v>
      </c>
      <c r="I3072" s="5" t="b">
        <f t="shared" si="4"/>
        <v>0</v>
      </c>
      <c r="J3072" s="48">
        <f t="shared" si="5"/>
        <v>0</v>
      </c>
      <c r="K3072" s="4">
        <f t="shared" si="6"/>
        <v>-4</v>
      </c>
      <c r="L3072" s="7">
        <f t="shared" si="7"/>
        <v>0.00146914099</v>
      </c>
      <c r="M3072" s="50" t="b">
        <f t="shared" si="8"/>
        <v>0</v>
      </c>
      <c r="N3072" s="50" t="b">
        <f t="shared" si="9"/>
        <v>0</v>
      </c>
      <c r="O3072" s="50">
        <f t="shared" si="10"/>
        <v>-1</v>
      </c>
      <c r="P3072" s="4">
        <f t="shared" si="42"/>
        <v>314900</v>
      </c>
      <c r="Q3072" s="21">
        <f t="shared" si="31"/>
        <v>-4</v>
      </c>
      <c r="V3072" s="52"/>
      <c r="W3072" s="53" t="str">
        <f t="shared" si="33"/>
        <v/>
      </c>
      <c r="AE3072" s="16"/>
      <c r="AF3072" s="17" t="str">
        <f t="shared" si="30"/>
        <v>#VALUE!</v>
      </c>
      <c r="AG3072" s="17" t="str">
        <f t="shared" si="22"/>
        <v>#N/A</v>
      </c>
      <c r="AH3072" s="17" t="str">
        <f t="shared" si="23"/>
        <v>#N/A</v>
      </c>
      <c r="AI3072" s="34">
        <f t="shared" si="24"/>
        <v>1</v>
      </c>
      <c r="AJ3072" s="18">
        <f t="shared" si="25"/>
        <v>6383.322</v>
      </c>
      <c r="AK3072" s="18">
        <f t="shared" si="26"/>
        <v>6206.0075</v>
      </c>
      <c r="AL3072" s="18">
        <f t="shared" si="27"/>
        <v>6028.693</v>
      </c>
    </row>
    <row r="3073" ht="12.75" customHeight="1">
      <c r="A3073" s="1">
        <v>40900.0</v>
      </c>
      <c r="B3073" s="2">
        <v>928.44</v>
      </c>
      <c r="C3073" s="3">
        <v>7110.73</v>
      </c>
      <c r="D3073" s="2">
        <v>7107.0</v>
      </c>
      <c r="E3073" s="4"/>
      <c r="F3073" s="5">
        <f t="shared" si="1"/>
        <v>733.666</v>
      </c>
      <c r="G3073" s="6">
        <f t="shared" si="2"/>
        <v>0.9872787636</v>
      </c>
      <c r="H3073" s="6">
        <f t="shared" si="3"/>
        <v>1.104019597</v>
      </c>
      <c r="I3073" s="5" t="b">
        <f t="shared" si="4"/>
        <v>0</v>
      </c>
      <c r="J3073" s="48">
        <f t="shared" si="5"/>
        <v>0</v>
      </c>
      <c r="K3073" s="4">
        <f t="shared" si="6"/>
        <v>153</v>
      </c>
      <c r="L3073" s="7">
        <f t="shared" si="7"/>
        <v>-0.0005245593631</v>
      </c>
      <c r="M3073" s="50" t="b">
        <f t="shared" si="8"/>
        <v>0</v>
      </c>
      <c r="N3073" s="50" t="b">
        <f t="shared" si="9"/>
        <v>0</v>
      </c>
      <c r="O3073" s="50">
        <f t="shared" si="10"/>
        <v>1</v>
      </c>
      <c r="P3073" s="4">
        <f t="shared" si="42"/>
        <v>315700</v>
      </c>
      <c r="Q3073" s="21">
        <f t="shared" si="31"/>
        <v>4</v>
      </c>
      <c r="V3073" s="52"/>
      <c r="W3073" s="53" t="str">
        <f t="shared" si="33"/>
        <v/>
      </c>
      <c r="AE3073" s="16"/>
      <c r="AF3073" s="17" t="str">
        <f t="shared" si="30"/>
        <v>#VALUE!</v>
      </c>
      <c r="AG3073" s="17" t="str">
        <f t="shared" si="22"/>
        <v>#N/A</v>
      </c>
      <c r="AH3073" s="17" t="str">
        <f t="shared" si="23"/>
        <v>#N/A</v>
      </c>
      <c r="AI3073" s="34">
        <f t="shared" si="24"/>
        <v>1</v>
      </c>
      <c r="AJ3073" s="18">
        <f t="shared" si="25"/>
        <v>6399.657</v>
      </c>
      <c r="AK3073" s="18">
        <f t="shared" si="26"/>
        <v>6221.88875</v>
      </c>
      <c r="AL3073" s="18">
        <f t="shared" si="27"/>
        <v>6044.1205</v>
      </c>
    </row>
    <row r="3074" ht="12.75" customHeight="1">
      <c r="A3074" s="1">
        <v>40899.0</v>
      </c>
      <c r="B3074" s="2">
        <v>744.17</v>
      </c>
      <c r="C3074" s="3">
        <v>6966.35</v>
      </c>
      <c r="D3074" s="2">
        <v>6954.0</v>
      </c>
      <c r="E3074" s="4"/>
      <c r="F3074" s="5">
        <f t="shared" si="1"/>
        <v>653.634</v>
      </c>
      <c r="G3074" s="6">
        <f t="shared" si="2"/>
        <v>0.9670716791</v>
      </c>
      <c r="H3074" s="6">
        <f t="shared" si="3"/>
        <v>0.9207003249</v>
      </c>
      <c r="I3074" s="5" t="b">
        <f t="shared" si="4"/>
        <v>0</v>
      </c>
      <c r="J3074" s="48">
        <f t="shared" si="5"/>
        <v>0</v>
      </c>
      <c r="K3074" s="4">
        <f t="shared" si="6"/>
        <v>2</v>
      </c>
      <c r="L3074" s="7">
        <f t="shared" si="7"/>
        <v>-0.001772807855</v>
      </c>
      <c r="M3074" s="50" t="b">
        <f t="shared" si="8"/>
        <v>0</v>
      </c>
      <c r="N3074" s="50" t="b">
        <f t="shared" si="9"/>
        <v>0</v>
      </c>
      <c r="O3074" s="50">
        <f t="shared" si="10"/>
        <v>1</v>
      </c>
      <c r="P3074" s="4">
        <f t="shared" si="42"/>
        <v>285100</v>
      </c>
      <c r="Q3074" s="21">
        <f t="shared" si="31"/>
        <v>4</v>
      </c>
      <c r="V3074" s="52"/>
      <c r="W3074" s="53" t="str">
        <f t="shared" si="33"/>
        <v/>
      </c>
      <c r="AE3074" s="16"/>
      <c r="AF3074" s="17" t="str">
        <f t="shared" si="30"/>
        <v>#VALUE!</v>
      </c>
      <c r="AG3074" s="17" t="str">
        <f t="shared" si="22"/>
        <v>#N/A</v>
      </c>
      <c r="AH3074" s="17" t="str">
        <f t="shared" si="23"/>
        <v>#N/A</v>
      </c>
      <c r="AI3074" s="34">
        <f t="shared" si="24"/>
        <v>1</v>
      </c>
      <c r="AJ3074" s="18">
        <f t="shared" si="25"/>
        <v>6269.715</v>
      </c>
      <c r="AK3074" s="18">
        <f t="shared" si="26"/>
        <v>6095.55625</v>
      </c>
      <c r="AL3074" s="18">
        <f t="shared" si="27"/>
        <v>5921.3975</v>
      </c>
    </row>
    <row r="3075" ht="12.75" customHeight="1">
      <c r="A3075" s="1">
        <v>40898.0</v>
      </c>
      <c r="B3075" s="2">
        <v>774.09</v>
      </c>
      <c r="C3075" s="3">
        <v>6966.48</v>
      </c>
      <c r="D3075" s="2">
        <v>6952.0</v>
      </c>
      <c r="E3075" s="4"/>
      <c r="F3075" s="5">
        <f t="shared" si="1"/>
        <v>638.116</v>
      </c>
      <c r="G3075" s="6">
        <f t="shared" si="2"/>
        <v>0.9666857295</v>
      </c>
      <c r="H3075" s="6">
        <f t="shared" si="3"/>
        <v>0.9158718465</v>
      </c>
      <c r="I3075" s="5" t="b">
        <f t="shared" si="4"/>
        <v>0</v>
      </c>
      <c r="J3075" s="48">
        <f t="shared" si="5"/>
        <v>0</v>
      </c>
      <c r="K3075" s="4">
        <f t="shared" si="6"/>
        <v>281</v>
      </c>
      <c r="L3075" s="7">
        <f t="shared" si="7"/>
        <v>-0.002078524592</v>
      </c>
      <c r="M3075" s="50" t="b">
        <f t="shared" si="8"/>
        <v>0</v>
      </c>
      <c r="N3075" s="50" t="b">
        <f t="shared" si="9"/>
        <v>0</v>
      </c>
      <c r="O3075" s="50">
        <f t="shared" si="10"/>
        <v>1</v>
      </c>
      <c r="P3075" s="4">
        <f t="shared" si="42"/>
        <v>284700</v>
      </c>
      <c r="Q3075" s="21">
        <f t="shared" si="31"/>
        <v>4</v>
      </c>
      <c r="V3075" s="52"/>
      <c r="W3075" s="53" t="str">
        <f t="shared" si="33"/>
        <v/>
      </c>
      <c r="AE3075" s="16"/>
      <c r="AF3075" s="17" t="str">
        <f t="shared" si="30"/>
        <v>#VALUE!</v>
      </c>
      <c r="AG3075" s="17" t="str">
        <f t="shared" si="22"/>
        <v>#N/A</v>
      </c>
      <c r="AH3075" s="17" t="str">
        <f t="shared" si="23"/>
        <v>#N/A</v>
      </c>
      <c r="AI3075" s="34">
        <f t="shared" si="24"/>
        <v>1</v>
      </c>
      <c r="AJ3075" s="18">
        <f t="shared" si="25"/>
        <v>6269.832</v>
      </c>
      <c r="AK3075" s="18">
        <f t="shared" si="26"/>
        <v>6095.67</v>
      </c>
      <c r="AL3075" s="18">
        <f t="shared" si="27"/>
        <v>5921.508</v>
      </c>
    </row>
    <row r="3076" ht="12.75" customHeight="1">
      <c r="A3076" s="1">
        <v>40897.0</v>
      </c>
      <c r="B3076" s="2">
        <v>603.58</v>
      </c>
      <c r="C3076" s="3">
        <v>6662.64</v>
      </c>
      <c r="D3076" s="2">
        <v>6671.0</v>
      </c>
      <c r="E3076" s="4"/>
      <c r="F3076" s="5">
        <f t="shared" si="1"/>
        <v>605.724</v>
      </c>
      <c r="G3076" s="6">
        <f t="shared" si="2"/>
        <v>0.9242602288</v>
      </c>
      <c r="H3076" s="6">
        <f t="shared" si="3"/>
        <v>0.7828873036</v>
      </c>
      <c r="I3076" s="5" t="b">
        <f t="shared" si="4"/>
        <v>0</v>
      </c>
      <c r="J3076" s="48">
        <f t="shared" si="5"/>
        <v>0</v>
      </c>
      <c r="K3076" s="4">
        <f t="shared" si="6"/>
        <v>34</v>
      </c>
      <c r="L3076" s="7">
        <f t="shared" si="7"/>
        <v>0.001254757874</v>
      </c>
      <c r="M3076" s="50" t="b">
        <f t="shared" si="8"/>
        <v>0</v>
      </c>
      <c r="N3076" s="50" t="b">
        <f t="shared" si="9"/>
        <v>0</v>
      </c>
      <c r="O3076" s="50">
        <f t="shared" si="10"/>
        <v>-1</v>
      </c>
      <c r="P3076" s="4">
        <f t="shared" si="42"/>
        <v>369000</v>
      </c>
      <c r="Q3076" s="21">
        <f t="shared" si="31"/>
        <v>-6</v>
      </c>
      <c r="V3076" s="52"/>
      <c r="W3076" s="53" t="str">
        <f t="shared" si="33"/>
        <v/>
      </c>
      <c r="AE3076" s="16"/>
      <c r="AF3076" s="17" t="str">
        <f t="shared" si="30"/>
        <v>#VALUE!</v>
      </c>
      <c r="AG3076" s="17" t="str">
        <f t="shared" si="22"/>
        <v>#N/A</v>
      </c>
      <c r="AH3076" s="17" t="str">
        <f t="shared" si="23"/>
        <v>#N/A</v>
      </c>
      <c r="AI3076" s="34">
        <f t="shared" si="24"/>
        <v>1</v>
      </c>
      <c r="AJ3076" s="18">
        <f t="shared" si="25"/>
        <v>5996.376</v>
      </c>
      <c r="AK3076" s="18">
        <f t="shared" si="26"/>
        <v>5829.81</v>
      </c>
      <c r="AL3076" s="18">
        <f t="shared" si="27"/>
        <v>5663.244</v>
      </c>
    </row>
    <row r="3077" ht="12.75" customHeight="1">
      <c r="A3077" s="1">
        <v>40896.0</v>
      </c>
      <c r="B3077" s="2">
        <v>618.05</v>
      </c>
      <c r="C3077" s="3">
        <v>6633.33</v>
      </c>
      <c r="D3077" s="2">
        <v>6637.0</v>
      </c>
      <c r="E3077" s="4"/>
      <c r="F3077" s="5">
        <f t="shared" si="1"/>
        <v>605.832</v>
      </c>
      <c r="G3077" s="6">
        <f t="shared" si="2"/>
        <v>0.9197381758</v>
      </c>
      <c r="H3077" s="6">
        <f t="shared" si="3"/>
        <v>0.7759077264</v>
      </c>
      <c r="I3077" s="5" t="b">
        <f t="shared" si="4"/>
        <v>0</v>
      </c>
      <c r="J3077" s="48">
        <f t="shared" si="5"/>
        <v>0</v>
      </c>
      <c r="K3077" s="4">
        <f t="shared" si="6"/>
        <v>-138</v>
      </c>
      <c r="L3077" s="7">
        <f t="shared" si="7"/>
        <v>0.0005532666097</v>
      </c>
      <c r="M3077" s="50" t="b">
        <f t="shared" si="8"/>
        <v>0</v>
      </c>
      <c r="N3077" s="50" t="b">
        <f t="shared" si="9"/>
        <v>0</v>
      </c>
      <c r="O3077" s="50">
        <f t="shared" si="10"/>
        <v>-1</v>
      </c>
      <c r="P3077" s="4">
        <f t="shared" si="42"/>
        <v>379200</v>
      </c>
      <c r="Q3077" s="21">
        <f t="shared" si="31"/>
        <v>-6</v>
      </c>
      <c r="V3077" s="52"/>
      <c r="W3077" s="53" t="str">
        <f t="shared" si="33"/>
        <v/>
      </c>
      <c r="AE3077" s="16"/>
      <c r="AF3077" s="17" t="str">
        <f t="shared" si="30"/>
        <v>#VALUE!</v>
      </c>
      <c r="AG3077" s="17" t="str">
        <f t="shared" si="22"/>
        <v>#N/A</v>
      </c>
      <c r="AH3077" s="17" t="str">
        <f t="shared" si="23"/>
        <v>#N/A</v>
      </c>
      <c r="AI3077" s="34">
        <f t="shared" si="24"/>
        <v>1</v>
      </c>
      <c r="AJ3077" s="18">
        <f t="shared" si="25"/>
        <v>5969.997</v>
      </c>
      <c r="AK3077" s="18">
        <f t="shared" si="26"/>
        <v>5804.16375</v>
      </c>
      <c r="AL3077" s="18">
        <f t="shared" si="27"/>
        <v>5638.3305</v>
      </c>
    </row>
    <row r="3078" ht="12.75" customHeight="1">
      <c r="A3078" s="1">
        <v>40893.0</v>
      </c>
      <c r="B3078" s="2">
        <v>528.28</v>
      </c>
      <c r="C3078" s="3">
        <v>6785.09</v>
      </c>
      <c r="D3078" s="2">
        <v>6775.0</v>
      </c>
      <c r="E3078" s="4"/>
      <c r="F3078" s="5">
        <f t="shared" si="1"/>
        <v>590.798</v>
      </c>
      <c r="G3078" s="6">
        <f t="shared" si="2"/>
        <v>0.9398835289</v>
      </c>
      <c r="H3078" s="6">
        <f t="shared" si="3"/>
        <v>0.7657771073</v>
      </c>
      <c r="I3078" s="5" t="b">
        <f t="shared" si="4"/>
        <v>0</v>
      </c>
      <c r="J3078" s="48">
        <f t="shared" si="5"/>
        <v>0</v>
      </c>
      <c r="K3078" s="4">
        <f t="shared" si="6"/>
        <v>24</v>
      </c>
      <c r="L3078" s="7">
        <f t="shared" si="7"/>
        <v>-0.00148708418</v>
      </c>
      <c r="M3078" s="50" t="b">
        <f t="shared" si="8"/>
        <v>0</v>
      </c>
      <c r="N3078" s="50" t="b">
        <f t="shared" si="9"/>
        <v>0</v>
      </c>
      <c r="O3078" s="50">
        <f t="shared" si="10"/>
        <v>1</v>
      </c>
      <c r="P3078" s="4">
        <f t="shared" si="42"/>
        <v>420600</v>
      </c>
      <c r="Q3078" s="21">
        <f t="shared" si="31"/>
        <v>6</v>
      </c>
      <c r="V3078" s="52"/>
      <c r="W3078" s="53" t="str">
        <f t="shared" si="33"/>
        <v/>
      </c>
      <c r="AE3078" s="16"/>
      <c r="AF3078" s="17" t="str">
        <f t="shared" si="30"/>
        <v>#VALUE!</v>
      </c>
      <c r="AG3078" s="17" t="str">
        <f t="shared" si="22"/>
        <v>#N/A</v>
      </c>
      <c r="AH3078" s="17" t="str">
        <f t="shared" si="23"/>
        <v>#N/A</v>
      </c>
      <c r="AI3078" s="34">
        <f t="shared" si="24"/>
        <v>1</v>
      </c>
      <c r="AJ3078" s="18">
        <f t="shared" si="25"/>
        <v>6106.581</v>
      </c>
      <c r="AK3078" s="18">
        <f t="shared" si="26"/>
        <v>5936.95375</v>
      </c>
      <c r="AL3078" s="18">
        <f t="shared" si="27"/>
        <v>5767.3265</v>
      </c>
    </row>
    <row r="3079" ht="12.75" customHeight="1">
      <c r="A3079" s="1">
        <v>40892.0</v>
      </c>
      <c r="B3079" s="2">
        <v>666.58</v>
      </c>
      <c r="C3079" s="3">
        <v>6764.59</v>
      </c>
      <c r="D3079" s="2">
        <v>6751.0</v>
      </c>
      <c r="E3079" s="4"/>
      <c r="F3079" s="5">
        <f t="shared" si="1"/>
        <v>628.274</v>
      </c>
      <c r="G3079" s="6">
        <f t="shared" si="2"/>
        <v>0.9359193514</v>
      </c>
      <c r="H3079" s="6">
        <f t="shared" si="3"/>
        <v>0.8130261099</v>
      </c>
      <c r="I3079" s="5" t="b">
        <f t="shared" si="4"/>
        <v>1</v>
      </c>
      <c r="J3079" s="48">
        <f t="shared" si="5"/>
        <v>-1</v>
      </c>
      <c r="K3079" s="4">
        <f t="shared" si="6"/>
        <v>-168</v>
      </c>
      <c r="L3079" s="7">
        <f t="shared" si="7"/>
        <v>-0.002008990937</v>
      </c>
      <c r="M3079" s="50" t="b">
        <f t="shared" si="8"/>
        <v>0</v>
      </c>
      <c r="N3079" s="50" t="b">
        <f t="shared" si="9"/>
        <v>1</v>
      </c>
      <c r="O3079" s="50">
        <f t="shared" si="10"/>
        <v>-1</v>
      </c>
      <c r="P3079" s="4">
        <f t="shared" si="42"/>
        <v>427800</v>
      </c>
      <c r="Q3079" s="21">
        <f t="shared" si="31"/>
        <v>-6</v>
      </c>
      <c r="V3079" s="52"/>
      <c r="W3079" s="53" t="str">
        <f t="shared" si="33"/>
        <v/>
      </c>
      <c r="AE3079" s="16"/>
      <c r="AF3079" s="17" t="str">
        <f t="shared" si="30"/>
        <v>#VALUE!</v>
      </c>
      <c r="AG3079" s="17" t="str">
        <f t="shared" si="22"/>
        <v>#N/A</v>
      </c>
      <c r="AH3079" s="17" t="str">
        <f t="shared" si="23"/>
        <v>#N/A</v>
      </c>
      <c r="AI3079" s="34">
        <f t="shared" si="24"/>
        <v>1</v>
      </c>
      <c r="AJ3079" s="18">
        <f t="shared" si="25"/>
        <v>6088.131</v>
      </c>
      <c r="AK3079" s="18">
        <f t="shared" si="26"/>
        <v>5919.01625</v>
      </c>
      <c r="AL3079" s="18">
        <f t="shared" si="27"/>
        <v>5749.9015</v>
      </c>
    </row>
    <row r="3080" ht="12.75" customHeight="1">
      <c r="A3080" s="1">
        <v>40891.0</v>
      </c>
      <c r="B3080" s="2">
        <v>612.13</v>
      </c>
      <c r="C3080" s="3">
        <v>6922.57</v>
      </c>
      <c r="D3080" s="2">
        <v>6919.0</v>
      </c>
      <c r="E3080" s="4"/>
      <c r="F3080" s="5">
        <f t="shared" si="1"/>
        <v>630.86</v>
      </c>
      <c r="G3080" s="6">
        <f t="shared" si="2"/>
        <v>0.9560763603</v>
      </c>
      <c r="H3080" s="6">
        <f t="shared" si="3"/>
        <v>0.8071976989</v>
      </c>
      <c r="I3080" s="5" t="b">
        <f t="shared" si="4"/>
        <v>0</v>
      </c>
      <c r="J3080" s="48">
        <f t="shared" si="5"/>
        <v>0</v>
      </c>
      <c r="K3080" s="4">
        <f t="shared" si="6"/>
        <v>22</v>
      </c>
      <c r="L3080" s="7">
        <f t="shared" si="7"/>
        <v>-0.0005157044277</v>
      </c>
      <c r="M3080" s="50" t="b">
        <f t="shared" si="8"/>
        <v>0</v>
      </c>
      <c r="N3080" s="50" t="b">
        <f t="shared" si="9"/>
        <v>0</v>
      </c>
      <c r="O3080" s="50">
        <f t="shared" si="10"/>
        <v>-1</v>
      </c>
      <c r="P3080" s="4">
        <f t="shared" si="42"/>
        <v>377400</v>
      </c>
      <c r="Q3080" s="21">
        <f t="shared" si="31"/>
        <v>-6</v>
      </c>
      <c r="V3080" s="52"/>
      <c r="W3080" s="53" t="str">
        <f t="shared" si="33"/>
        <v/>
      </c>
      <c r="AE3080" s="16"/>
      <c r="AF3080" s="17" t="str">
        <f t="shared" si="30"/>
        <v>#VALUE!</v>
      </c>
      <c r="AG3080" s="17" t="str">
        <f t="shared" si="22"/>
        <v>#N/A</v>
      </c>
      <c r="AH3080" s="17" t="str">
        <f t="shared" si="23"/>
        <v>#N/A</v>
      </c>
      <c r="AI3080" s="34">
        <f t="shared" si="24"/>
        <v>1</v>
      </c>
      <c r="AJ3080" s="18">
        <f t="shared" si="25"/>
        <v>6230.313</v>
      </c>
      <c r="AK3080" s="18">
        <f t="shared" si="26"/>
        <v>6057.24875</v>
      </c>
      <c r="AL3080" s="18">
        <f t="shared" si="27"/>
        <v>5884.1845</v>
      </c>
    </row>
    <row r="3081" ht="12.75" customHeight="1">
      <c r="A3081" s="1">
        <v>40890.0</v>
      </c>
      <c r="B3081" s="2">
        <v>604.12</v>
      </c>
      <c r="C3081" s="3">
        <v>6896.31</v>
      </c>
      <c r="D3081" s="2">
        <v>6897.0</v>
      </c>
      <c r="E3081" s="4"/>
      <c r="F3081" s="5">
        <f t="shared" si="1"/>
        <v>661.298</v>
      </c>
      <c r="G3081" s="6">
        <f t="shared" si="2"/>
        <v>0.9512009591</v>
      </c>
      <c r="H3081" s="6">
        <f t="shared" si="3"/>
        <v>0.8556772358</v>
      </c>
      <c r="I3081" s="5" t="b">
        <f t="shared" si="4"/>
        <v>0</v>
      </c>
      <c r="J3081" s="48">
        <f t="shared" si="5"/>
        <v>0</v>
      </c>
      <c r="K3081" s="4">
        <f t="shared" si="6"/>
        <v>-46</v>
      </c>
      <c r="L3081" s="7">
        <f t="shared" si="7"/>
        <v>0.0001000535069</v>
      </c>
      <c r="M3081" s="50" t="b">
        <f t="shared" si="8"/>
        <v>0</v>
      </c>
      <c r="N3081" s="50" t="b">
        <f t="shared" si="9"/>
        <v>0</v>
      </c>
      <c r="O3081" s="50">
        <f t="shared" si="10"/>
        <v>-1</v>
      </c>
      <c r="P3081" s="4">
        <f t="shared" si="42"/>
        <v>384000</v>
      </c>
      <c r="Q3081" s="21">
        <f t="shared" si="31"/>
        <v>-6</v>
      </c>
      <c r="V3081" s="52"/>
      <c r="W3081" s="53" t="str">
        <f t="shared" si="33"/>
        <v/>
      </c>
      <c r="AE3081" s="16"/>
      <c r="AF3081" s="17" t="str">
        <f t="shared" si="30"/>
        <v>#VALUE!</v>
      </c>
      <c r="AG3081" s="17" t="str">
        <f t="shared" si="22"/>
        <v>#N/A</v>
      </c>
      <c r="AH3081" s="17" t="str">
        <f t="shared" si="23"/>
        <v>#N/A</v>
      </c>
      <c r="AI3081" s="34">
        <f t="shared" si="24"/>
        <v>1</v>
      </c>
      <c r="AJ3081" s="18">
        <f t="shared" si="25"/>
        <v>6206.679</v>
      </c>
      <c r="AK3081" s="18">
        <f t="shared" si="26"/>
        <v>6034.27125</v>
      </c>
      <c r="AL3081" s="18">
        <f t="shared" si="27"/>
        <v>5861.8635</v>
      </c>
    </row>
    <row r="3082" ht="12.75" customHeight="1">
      <c r="A3082" s="1">
        <v>40889.0</v>
      </c>
      <c r="B3082" s="2">
        <v>542.88</v>
      </c>
      <c r="C3082" s="3">
        <v>6949.04</v>
      </c>
      <c r="D3082" s="2">
        <v>6943.0</v>
      </c>
      <c r="E3082" s="4"/>
      <c r="F3082" s="5">
        <f t="shared" si="1"/>
        <v>676.008</v>
      </c>
      <c r="G3082" s="6">
        <f t="shared" si="2"/>
        <v>0.9571876669</v>
      </c>
      <c r="H3082" s="6">
        <f t="shared" si="3"/>
        <v>0.852350948</v>
      </c>
      <c r="I3082" s="5" t="b">
        <f t="shared" si="4"/>
        <v>0</v>
      </c>
      <c r="J3082" s="48">
        <f t="shared" si="5"/>
        <v>0</v>
      </c>
      <c r="K3082" s="4">
        <f t="shared" si="6"/>
        <v>59</v>
      </c>
      <c r="L3082" s="7">
        <f t="shared" si="7"/>
        <v>-0.0008691848083</v>
      </c>
      <c r="M3082" s="50" t="b">
        <f t="shared" si="8"/>
        <v>0</v>
      </c>
      <c r="N3082" s="50" t="b">
        <f t="shared" si="9"/>
        <v>0</v>
      </c>
      <c r="O3082" s="50">
        <f t="shared" si="10"/>
        <v>-1</v>
      </c>
      <c r="P3082" s="4">
        <f t="shared" si="42"/>
        <v>372500</v>
      </c>
      <c r="Q3082" s="21">
        <f t="shared" si="31"/>
        <v>-5</v>
      </c>
      <c r="V3082" s="52"/>
      <c r="W3082" s="53" t="str">
        <f t="shared" si="33"/>
        <v/>
      </c>
      <c r="AE3082" s="16"/>
      <c r="AF3082" s="17" t="str">
        <f t="shared" si="30"/>
        <v>#VALUE!</v>
      </c>
      <c r="AG3082" s="17" t="str">
        <f t="shared" si="22"/>
        <v>#N/A</v>
      </c>
      <c r="AH3082" s="17" t="str">
        <f t="shared" si="23"/>
        <v>#N/A</v>
      </c>
      <c r="AI3082" s="34">
        <f t="shared" si="24"/>
        <v>1</v>
      </c>
      <c r="AJ3082" s="18">
        <f t="shared" si="25"/>
        <v>6254.136</v>
      </c>
      <c r="AK3082" s="18">
        <f t="shared" si="26"/>
        <v>6080.41</v>
      </c>
      <c r="AL3082" s="18">
        <f t="shared" si="27"/>
        <v>5906.684</v>
      </c>
    </row>
    <row r="3083" ht="12.75" customHeight="1">
      <c r="A3083" s="1">
        <v>40886.0</v>
      </c>
      <c r="B3083" s="2">
        <v>715.66</v>
      </c>
      <c r="C3083" s="3">
        <v>6893.3</v>
      </c>
      <c r="D3083" s="2">
        <v>6884.0</v>
      </c>
      <c r="E3083" s="4"/>
      <c r="F3083" s="5">
        <f t="shared" si="1"/>
        <v>660.282</v>
      </c>
      <c r="G3083" s="6">
        <f t="shared" si="2"/>
        <v>0.9481420853</v>
      </c>
      <c r="H3083" s="6">
        <f t="shared" si="3"/>
        <v>0.8404864203</v>
      </c>
      <c r="I3083" s="5" t="b">
        <f t="shared" si="4"/>
        <v>0</v>
      </c>
      <c r="J3083" s="48">
        <f t="shared" si="5"/>
        <v>0</v>
      </c>
      <c r="K3083" s="4">
        <f t="shared" si="6"/>
        <v>-77</v>
      </c>
      <c r="L3083" s="7">
        <f t="shared" si="7"/>
        <v>-0.001349136118</v>
      </c>
      <c r="M3083" s="50" t="b">
        <f t="shared" si="8"/>
        <v>0</v>
      </c>
      <c r="N3083" s="50" t="b">
        <f t="shared" si="9"/>
        <v>0</v>
      </c>
      <c r="O3083" s="50">
        <f t="shared" si="10"/>
        <v>1</v>
      </c>
      <c r="P3083" s="4">
        <f t="shared" si="42"/>
        <v>357750</v>
      </c>
      <c r="Q3083" s="21">
        <f t="shared" si="31"/>
        <v>5</v>
      </c>
      <c r="V3083" s="52"/>
      <c r="W3083" s="53" t="str">
        <f t="shared" si="33"/>
        <v/>
      </c>
      <c r="AE3083" s="16"/>
      <c r="AF3083" s="17" t="str">
        <f t="shared" si="30"/>
        <v>#VALUE!</v>
      </c>
      <c r="AG3083" s="17" t="str">
        <f t="shared" si="22"/>
        <v>#N/A</v>
      </c>
      <c r="AH3083" s="17" t="str">
        <f t="shared" si="23"/>
        <v>#N/A</v>
      </c>
      <c r="AI3083" s="34">
        <f t="shared" si="24"/>
        <v>1</v>
      </c>
      <c r="AJ3083" s="18">
        <f t="shared" si="25"/>
        <v>6203.97</v>
      </c>
      <c r="AK3083" s="18">
        <f t="shared" si="26"/>
        <v>6031.6375</v>
      </c>
      <c r="AL3083" s="18">
        <f t="shared" si="27"/>
        <v>5859.305</v>
      </c>
    </row>
    <row r="3084" ht="12.75" customHeight="1">
      <c r="A3084" s="1">
        <v>40885.0</v>
      </c>
      <c r="B3084" s="2">
        <v>679.51</v>
      </c>
      <c r="C3084" s="3">
        <v>6982.9</v>
      </c>
      <c r="D3084" s="2">
        <v>6961.0</v>
      </c>
      <c r="E3084" s="4"/>
      <c r="F3084" s="5">
        <f t="shared" si="1"/>
        <v>658.468</v>
      </c>
      <c r="G3084" s="6">
        <f t="shared" si="2"/>
        <v>0.9593832601</v>
      </c>
      <c r="H3084" s="6">
        <f t="shared" si="3"/>
        <v>0.835954776</v>
      </c>
      <c r="I3084" s="5" t="b">
        <f t="shared" si="4"/>
        <v>0</v>
      </c>
      <c r="J3084" s="48">
        <f t="shared" si="5"/>
        <v>0</v>
      </c>
      <c r="K3084" s="4">
        <f t="shared" si="6"/>
        <v>-93</v>
      </c>
      <c r="L3084" s="7">
        <f t="shared" si="7"/>
        <v>-0.003136232797</v>
      </c>
      <c r="M3084" s="50" t="b">
        <f t="shared" si="8"/>
        <v>0</v>
      </c>
      <c r="N3084" s="50" t="b">
        <f t="shared" si="9"/>
        <v>0</v>
      </c>
      <c r="O3084" s="50">
        <f t="shared" si="10"/>
        <v>1</v>
      </c>
      <c r="P3084" s="4">
        <f t="shared" si="42"/>
        <v>380850</v>
      </c>
      <c r="Q3084" s="21">
        <f t="shared" si="31"/>
        <v>6</v>
      </c>
      <c r="V3084" s="52"/>
      <c r="W3084" s="53" t="str">
        <f t="shared" si="33"/>
        <v/>
      </c>
      <c r="AE3084" s="16"/>
      <c r="AF3084" s="17" t="str">
        <f t="shared" si="30"/>
        <v>#VALUE!</v>
      </c>
      <c r="AG3084" s="17" t="str">
        <f t="shared" si="22"/>
        <v>#N/A</v>
      </c>
      <c r="AH3084" s="17" t="str">
        <f t="shared" si="23"/>
        <v>#N/A</v>
      </c>
      <c r="AI3084" s="34">
        <f t="shared" si="24"/>
        <v>1</v>
      </c>
      <c r="AJ3084" s="18">
        <f t="shared" si="25"/>
        <v>6284.61</v>
      </c>
      <c r="AK3084" s="18">
        <f t="shared" si="26"/>
        <v>6110.0375</v>
      </c>
      <c r="AL3084" s="18">
        <f t="shared" si="27"/>
        <v>5935.465</v>
      </c>
    </row>
    <row r="3085" ht="12.75" customHeight="1">
      <c r="A3085" s="1">
        <v>40884.0</v>
      </c>
      <c r="B3085" s="2">
        <v>764.32</v>
      </c>
      <c r="C3085" s="3">
        <v>7033.0</v>
      </c>
      <c r="D3085" s="2">
        <v>7054.0</v>
      </c>
      <c r="E3085" s="4"/>
      <c r="F3085" s="5">
        <f t="shared" si="1"/>
        <v>742.202</v>
      </c>
      <c r="G3085" s="6">
        <f t="shared" si="2"/>
        <v>0.9657234763</v>
      </c>
      <c r="H3085" s="6">
        <f t="shared" si="3"/>
        <v>1.189677502</v>
      </c>
      <c r="I3085" s="5" t="b">
        <f t="shared" si="4"/>
        <v>0</v>
      </c>
      <c r="J3085" s="48">
        <f t="shared" si="5"/>
        <v>0</v>
      </c>
      <c r="K3085" s="4">
        <f t="shared" si="6"/>
        <v>69</v>
      </c>
      <c r="L3085" s="7">
        <f t="shared" si="7"/>
        <v>0.002985923503</v>
      </c>
      <c r="M3085" s="50" t="b">
        <f t="shared" si="8"/>
        <v>0</v>
      </c>
      <c r="N3085" s="50" t="b">
        <f t="shared" si="9"/>
        <v>0</v>
      </c>
      <c r="O3085" s="50">
        <f t="shared" si="10"/>
        <v>-1</v>
      </c>
      <c r="P3085" s="4">
        <f t="shared" si="42"/>
        <v>357600</v>
      </c>
      <c r="Q3085" s="21">
        <f t="shared" si="31"/>
        <v>-5</v>
      </c>
      <c r="V3085" s="52"/>
      <c r="W3085" s="53" t="str">
        <f t="shared" si="33"/>
        <v/>
      </c>
      <c r="AE3085" s="16"/>
      <c r="AF3085" s="17" t="str">
        <f t="shared" si="30"/>
        <v>#VALUE!</v>
      </c>
      <c r="AG3085" s="17" t="str">
        <f t="shared" si="22"/>
        <v>#N/A</v>
      </c>
      <c r="AH3085" s="17" t="str">
        <f t="shared" si="23"/>
        <v>#N/A</v>
      </c>
      <c r="AI3085" s="34">
        <f t="shared" si="24"/>
        <v>1</v>
      </c>
      <c r="AJ3085" s="18">
        <f t="shared" si="25"/>
        <v>6329.7</v>
      </c>
      <c r="AK3085" s="18">
        <f t="shared" si="26"/>
        <v>6153.875</v>
      </c>
      <c r="AL3085" s="18">
        <f t="shared" si="27"/>
        <v>5978.05</v>
      </c>
    </row>
    <row r="3086" ht="12.75" customHeight="1">
      <c r="A3086" s="1">
        <v>40883.0</v>
      </c>
      <c r="B3086" s="2">
        <v>677.67</v>
      </c>
      <c r="C3086" s="3">
        <v>6956.28</v>
      </c>
      <c r="D3086" s="2">
        <v>6985.0</v>
      </c>
      <c r="E3086" s="4"/>
      <c r="F3086" s="5">
        <f t="shared" si="1"/>
        <v>777.084</v>
      </c>
      <c r="G3086" s="6">
        <f t="shared" si="2"/>
        <v>0.9544060556</v>
      </c>
      <c r="H3086" s="6">
        <f t="shared" si="3"/>
        <v>1.186673614</v>
      </c>
      <c r="I3086" s="5" t="b">
        <f t="shared" si="4"/>
        <v>1</v>
      </c>
      <c r="J3086" s="48">
        <f t="shared" si="5"/>
        <v>0</v>
      </c>
      <c r="K3086" s="4">
        <f t="shared" si="6"/>
        <v>-152</v>
      </c>
      <c r="L3086" s="7">
        <f t="shared" si="7"/>
        <v>0.00412864347</v>
      </c>
      <c r="M3086" s="50" t="b">
        <f t="shared" si="8"/>
        <v>0</v>
      </c>
      <c r="N3086" s="50" t="b">
        <f t="shared" si="9"/>
        <v>0</v>
      </c>
      <c r="O3086" s="50">
        <f t="shared" si="10"/>
        <v>-1</v>
      </c>
      <c r="P3086" s="4">
        <f t="shared" si="42"/>
        <v>374850</v>
      </c>
      <c r="Q3086" s="21">
        <f t="shared" si="31"/>
        <v>-5</v>
      </c>
      <c r="V3086" s="52"/>
      <c r="W3086" s="53" t="str">
        <f t="shared" si="33"/>
        <v/>
      </c>
      <c r="AE3086" s="16"/>
      <c r="AF3086" s="17" t="str">
        <f t="shared" si="30"/>
        <v>#VALUE!</v>
      </c>
      <c r="AG3086" s="17" t="str">
        <f t="shared" si="22"/>
        <v>#N/A</v>
      </c>
      <c r="AH3086" s="17" t="str">
        <f t="shared" si="23"/>
        <v>#N/A</v>
      </c>
      <c r="AI3086" s="34">
        <f t="shared" si="24"/>
        <v>1</v>
      </c>
      <c r="AJ3086" s="18">
        <f t="shared" si="25"/>
        <v>6260.652</v>
      </c>
      <c r="AK3086" s="18">
        <f t="shared" si="26"/>
        <v>6086.745</v>
      </c>
      <c r="AL3086" s="18">
        <f t="shared" si="27"/>
        <v>5912.838</v>
      </c>
    </row>
    <row r="3087" ht="12.75" customHeight="1">
      <c r="A3087" s="1">
        <v>40882.0</v>
      </c>
      <c r="B3087" s="2">
        <v>464.25</v>
      </c>
      <c r="C3087" s="3">
        <v>7112.58</v>
      </c>
      <c r="D3087" s="2">
        <v>7137.0</v>
      </c>
      <c r="E3087" s="4"/>
      <c r="F3087" s="5">
        <f t="shared" si="1"/>
        <v>794.222</v>
      </c>
      <c r="G3087" s="6">
        <f t="shared" si="2"/>
        <v>0.9743926776</v>
      </c>
      <c r="H3087" s="6">
        <f t="shared" si="3"/>
        <v>1.182152</v>
      </c>
      <c r="I3087" s="5" t="b">
        <f t="shared" si="4"/>
        <v>1</v>
      </c>
      <c r="J3087" s="48">
        <f t="shared" si="5"/>
        <v>0</v>
      </c>
      <c r="K3087" s="4">
        <f t="shared" si="6"/>
        <v>-18</v>
      </c>
      <c r="L3087" s="7">
        <f t="shared" si="7"/>
        <v>0.003433353298</v>
      </c>
      <c r="M3087" s="50" t="b">
        <f t="shared" si="8"/>
        <v>0</v>
      </c>
      <c r="N3087" s="50" t="b">
        <f t="shared" si="9"/>
        <v>0</v>
      </c>
      <c r="O3087" s="50">
        <f t="shared" si="10"/>
        <v>-1</v>
      </c>
      <c r="P3087" s="4">
        <f t="shared" si="42"/>
        <v>336850</v>
      </c>
      <c r="Q3087" s="21">
        <f t="shared" si="31"/>
        <v>-5</v>
      </c>
      <c r="V3087" s="52"/>
      <c r="W3087" s="53" t="str">
        <f t="shared" si="33"/>
        <v/>
      </c>
      <c r="AE3087" s="16"/>
      <c r="AF3087" s="17" t="str">
        <f t="shared" si="30"/>
        <v>#VALUE!</v>
      </c>
      <c r="AG3087" s="17" t="str">
        <f t="shared" si="22"/>
        <v>#N/A</v>
      </c>
      <c r="AH3087" s="17" t="str">
        <f t="shared" si="23"/>
        <v>#N/A</v>
      </c>
      <c r="AI3087" s="34">
        <f t="shared" si="24"/>
        <v>1</v>
      </c>
      <c r="AJ3087" s="18">
        <f t="shared" si="25"/>
        <v>6401.322</v>
      </c>
      <c r="AK3087" s="18">
        <f t="shared" si="26"/>
        <v>6223.5075</v>
      </c>
      <c r="AL3087" s="18">
        <f t="shared" si="27"/>
        <v>6045.693</v>
      </c>
    </row>
    <row r="3088" ht="12.75" customHeight="1">
      <c r="A3088" s="1">
        <v>40879.0</v>
      </c>
      <c r="B3088" s="2">
        <v>706.59</v>
      </c>
      <c r="C3088" s="3">
        <v>7140.68</v>
      </c>
      <c r="D3088" s="2">
        <v>7155.0</v>
      </c>
      <c r="E3088" s="4"/>
      <c r="F3088" s="5">
        <f t="shared" si="1"/>
        <v>851.012</v>
      </c>
      <c r="G3088" s="6">
        <f t="shared" si="2"/>
        <v>0.9772698506</v>
      </c>
      <c r="H3088" s="6">
        <f t="shared" si="3"/>
        <v>1.171123631</v>
      </c>
      <c r="I3088" s="5" t="b">
        <f t="shared" si="4"/>
        <v>1</v>
      </c>
      <c r="J3088" s="48">
        <f t="shared" si="5"/>
        <v>0</v>
      </c>
      <c r="K3088" s="4">
        <f t="shared" si="6"/>
        <v>-55</v>
      </c>
      <c r="L3088" s="7">
        <f t="shared" si="7"/>
        <v>0.002005411249</v>
      </c>
      <c r="M3088" s="50" t="b">
        <f t="shared" si="8"/>
        <v>0</v>
      </c>
      <c r="N3088" s="50" t="b">
        <f t="shared" si="9"/>
        <v>0</v>
      </c>
      <c r="O3088" s="50">
        <f t="shared" si="10"/>
        <v>-1</v>
      </c>
      <c r="P3088" s="4">
        <f t="shared" si="42"/>
        <v>332350</v>
      </c>
      <c r="Q3088" s="21">
        <f t="shared" si="31"/>
        <v>-5</v>
      </c>
      <c r="V3088" s="52"/>
      <c r="W3088" s="53" t="str">
        <f t="shared" si="33"/>
        <v/>
      </c>
      <c r="AE3088" s="16"/>
      <c r="AF3088" s="17" t="str">
        <f t="shared" si="30"/>
        <v>#VALUE!</v>
      </c>
      <c r="AG3088" s="17" t="str">
        <f t="shared" si="22"/>
        <v>#N/A</v>
      </c>
      <c r="AH3088" s="17" t="str">
        <f t="shared" si="23"/>
        <v>#N/A</v>
      </c>
      <c r="AI3088" s="34">
        <f t="shared" si="24"/>
        <v>1</v>
      </c>
      <c r="AJ3088" s="18">
        <f t="shared" si="25"/>
        <v>6426.612</v>
      </c>
      <c r="AK3088" s="18">
        <f t="shared" si="26"/>
        <v>6248.095</v>
      </c>
      <c r="AL3088" s="18">
        <f t="shared" si="27"/>
        <v>6069.578</v>
      </c>
    </row>
    <row r="3089" ht="12.75" customHeight="1">
      <c r="A3089" s="1">
        <v>40878.0</v>
      </c>
      <c r="B3089" s="2">
        <v>1098.18</v>
      </c>
      <c r="C3089" s="3">
        <v>7178.69</v>
      </c>
      <c r="D3089" s="2">
        <v>7210.0</v>
      </c>
      <c r="E3089" s="4"/>
      <c r="F3089" s="5">
        <f t="shared" si="1"/>
        <v>920.988</v>
      </c>
      <c r="G3089" s="6">
        <f t="shared" si="2"/>
        <v>0.9816023987</v>
      </c>
      <c r="H3089" s="6">
        <f t="shared" si="3"/>
        <v>1.166803196</v>
      </c>
      <c r="I3089" s="5" t="b">
        <f t="shared" si="4"/>
        <v>1</v>
      </c>
      <c r="J3089" s="48">
        <f t="shared" si="5"/>
        <v>0</v>
      </c>
      <c r="K3089" s="4">
        <f t="shared" si="6"/>
        <v>307</v>
      </c>
      <c r="L3089" s="7">
        <f t="shared" si="7"/>
        <v>0.004361519999</v>
      </c>
      <c r="M3089" s="50" t="b">
        <f t="shared" si="8"/>
        <v>0</v>
      </c>
      <c r="N3089" s="50" t="b">
        <f t="shared" si="9"/>
        <v>0</v>
      </c>
      <c r="O3089" s="50">
        <f t="shared" si="10"/>
        <v>-1</v>
      </c>
      <c r="P3089" s="4">
        <f t="shared" si="42"/>
        <v>321350</v>
      </c>
      <c r="Q3089" s="21">
        <f t="shared" si="31"/>
        <v>-4</v>
      </c>
      <c r="V3089" s="52"/>
      <c r="W3089" s="53" t="str">
        <f t="shared" si="33"/>
        <v/>
      </c>
      <c r="AE3089" s="16"/>
      <c r="AF3089" s="17" t="str">
        <f t="shared" si="30"/>
        <v>#VALUE!</v>
      </c>
      <c r="AG3089" s="17" t="str">
        <f t="shared" si="22"/>
        <v>#N/A</v>
      </c>
      <c r="AH3089" s="17" t="str">
        <f t="shared" si="23"/>
        <v>#N/A</v>
      </c>
      <c r="AI3089" s="34">
        <f t="shared" si="24"/>
        <v>1</v>
      </c>
      <c r="AJ3089" s="18">
        <f t="shared" si="25"/>
        <v>6460.821</v>
      </c>
      <c r="AK3089" s="18">
        <f t="shared" si="26"/>
        <v>6281.35375</v>
      </c>
      <c r="AL3089" s="18">
        <f t="shared" si="27"/>
        <v>6101.8865</v>
      </c>
    </row>
    <row r="3090" ht="12.75" customHeight="1">
      <c r="A3090" s="1">
        <v>40877.0</v>
      </c>
      <c r="B3090" s="2">
        <v>938.73</v>
      </c>
      <c r="C3090" s="3">
        <v>6904.12</v>
      </c>
      <c r="D3090" s="2">
        <v>6903.0</v>
      </c>
      <c r="E3090" s="4"/>
      <c r="F3090" s="5">
        <f t="shared" si="1"/>
        <v>870.9</v>
      </c>
      <c r="G3090" s="6">
        <f t="shared" si="2"/>
        <v>0.943652763</v>
      </c>
      <c r="H3090" s="6">
        <f t="shared" si="3"/>
        <v>1.123234895</v>
      </c>
      <c r="I3090" s="5" t="b">
        <f t="shared" si="4"/>
        <v>1</v>
      </c>
      <c r="J3090" s="48">
        <f t="shared" si="5"/>
        <v>0</v>
      </c>
      <c r="K3090" s="4">
        <f t="shared" si="6"/>
        <v>-72</v>
      </c>
      <c r="L3090" s="7">
        <f t="shared" si="7"/>
        <v>-0.0001622219776</v>
      </c>
      <c r="M3090" s="50" t="b">
        <f t="shared" si="8"/>
        <v>0</v>
      </c>
      <c r="N3090" s="50" t="b">
        <f t="shared" si="9"/>
        <v>0</v>
      </c>
      <c r="O3090" s="50">
        <f t="shared" si="10"/>
        <v>1</v>
      </c>
      <c r="P3090" s="4">
        <f t="shared" si="42"/>
        <v>259950</v>
      </c>
      <c r="Q3090" s="21">
        <f t="shared" si="31"/>
        <v>4</v>
      </c>
      <c r="V3090" s="52"/>
      <c r="W3090" s="53" t="str">
        <f t="shared" si="33"/>
        <v/>
      </c>
      <c r="AE3090" s="16"/>
      <c r="AF3090" s="17" t="str">
        <f t="shared" si="30"/>
        <v>#VALUE!</v>
      </c>
      <c r="AG3090" s="17" t="str">
        <f t="shared" si="22"/>
        <v>#N/A</v>
      </c>
      <c r="AH3090" s="17" t="str">
        <f t="shared" si="23"/>
        <v>#N/A</v>
      </c>
      <c r="AI3090" s="34">
        <f t="shared" si="24"/>
        <v>1</v>
      </c>
      <c r="AJ3090" s="18">
        <f t="shared" si="25"/>
        <v>6213.708</v>
      </c>
      <c r="AK3090" s="18">
        <f t="shared" si="26"/>
        <v>6041.105</v>
      </c>
      <c r="AL3090" s="18">
        <f t="shared" si="27"/>
        <v>5868.502</v>
      </c>
    </row>
    <row r="3091" ht="12.75" customHeight="1">
      <c r="A3091" s="1">
        <v>40876.0</v>
      </c>
      <c r="B3091" s="2">
        <v>763.36</v>
      </c>
      <c r="C3091" s="3">
        <v>6988.65</v>
      </c>
      <c r="D3091" s="2">
        <v>6975.0</v>
      </c>
      <c r="E3091" s="4"/>
      <c r="F3091" s="5">
        <f t="shared" si="1"/>
        <v>860.81</v>
      </c>
      <c r="G3091" s="6">
        <f t="shared" si="2"/>
        <v>0.9537995475</v>
      </c>
      <c r="H3091" s="6">
        <f t="shared" si="3"/>
        <v>1.124335849</v>
      </c>
      <c r="I3091" s="5" t="b">
        <f t="shared" si="4"/>
        <v>1</v>
      </c>
      <c r="J3091" s="48">
        <f t="shared" si="5"/>
        <v>0</v>
      </c>
      <c r="K3091" s="4">
        <f t="shared" si="6"/>
        <v>55</v>
      </c>
      <c r="L3091" s="7">
        <f t="shared" si="7"/>
        <v>-0.001953166921</v>
      </c>
      <c r="M3091" s="50" t="b">
        <f t="shared" si="8"/>
        <v>0</v>
      </c>
      <c r="N3091" s="50" t="b">
        <f t="shared" si="9"/>
        <v>0</v>
      </c>
      <c r="O3091" s="50">
        <f t="shared" si="10"/>
        <v>1</v>
      </c>
      <c r="P3091" s="4">
        <f t="shared" si="42"/>
        <v>274350</v>
      </c>
      <c r="Q3091" s="21">
        <f t="shared" si="31"/>
        <v>4</v>
      </c>
      <c r="V3091" s="52"/>
      <c r="W3091" s="53" t="str">
        <f t="shared" si="33"/>
        <v/>
      </c>
      <c r="AE3091" s="16"/>
      <c r="AF3091" s="17" t="str">
        <f t="shared" si="30"/>
        <v>#VALUE!</v>
      </c>
      <c r="AG3091" s="17" t="str">
        <f t="shared" si="22"/>
        <v>#N/A</v>
      </c>
      <c r="AH3091" s="17" t="str">
        <f t="shared" si="23"/>
        <v>#N/A</v>
      </c>
      <c r="AI3091" s="34">
        <f t="shared" si="24"/>
        <v>1</v>
      </c>
      <c r="AJ3091" s="18">
        <f t="shared" si="25"/>
        <v>6289.785</v>
      </c>
      <c r="AK3091" s="18">
        <f t="shared" si="26"/>
        <v>6115.06875</v>
      </c>
      <c r="AL3091" s="18">
        <f t="shared" si="27"/>
        <v>5940.3525</v>
      </c>
    </row>
    <row r="3092" ht="12.75" customHeight="1">
      <c r="A3092" s="1">
        <v>40875.0</v>
      </c>
      <c r="B3092" s="2">
        <v>748.2</v>
      </c>
      <c r="C3092" s="3">
        <v>6898.78</v>
      </c>
      <c r="D3092" s="2">
        <v>6920.0</v>
      </c>
      <c r="E3092" s="4"/>
      <c r="F3092" s="5">
        <f t="shared" si="1"/>
        <v>887.474</v>
      </c>
      <c r="G3092" s="6">
        <f t="shared" si="2"/>
        <v>0.939891442</v>
      </c>
      <c r="H3092" s="6">
        <f t="shared" si="3"/>
        <v>1.122089614</v>
      </c>
      <c r="I3092" s="5" t="b">
        <f t="shared" si="4"/>
        <v>1</v>
      </c>
      <c r="J3092" s="48">
        <f t="shared" si="5"/>
        <v>0</v>
      </c>
      <c r="K3092" s="4">
        <f t="shared" si="6"/>
        <v>163</v>
      </c>
      <c r="L3092" s="7">
        <f t="shared" si="7"/>
        <v>0.003075906175</v>
      </c>
      <c r="M3092" s="50" t="b">
        <f t="shared" si="8"/>
        <v>0</v>
      </c>
      <c r="N3092" s="50" t="b">
        <f t="shared" si="9"/>
        <v>0</v>
      </c>
      <c r="O3092" s="50">
        <f t="shared" si="10"/>
        <v>-1</v>
      </c>
      <c r="P3092" s="4">
        <f t="shared" si="42"/>
        <v>285350</v>
      </c>
      <c r="Q3092" s="21">
        <f t="shared" si="31"/>
        <v>-4</v>
      </c>
      <c r="V3092" s="52"/>
      <c r="W3092" s="53" t="str">
        <f t="shared" si="33"/>
        <v/>
      </c>
      <c r="AE3092" s="16"/>
      <c r="AF3092" s="17" t="str">
        <f t="shared" si="30"/>
        <v>#VALUE!</v>
      </c>
      <c r="AG3092" s="17" t="str">
        <f t="shared" si="22"/>
        <v>#N/A</v>
      </c>
      <c r="AH3092" s="17" t="str">
        <f t="shared" si="23"/>
        <v>#N/A</v>
      </c>
      <c r="AI3092" s="34">
        <f t="shared" si="24"/>
        <v>1</v>
      </c>
      <c r="AJ3092" s="18">
        <f t="shared" si="25"/>
        <v>6208.902</v>
      </c>
      <c r="AK3092" s="18">
        <f t="shared" si="26"/>
        <v>6036.4325</v>
      </c>
      <c r="AL3092" s="18">
        <f t="shared" si="27"/>
        <v>5863.963</v>
      </c>
    </row>
    <row r="3093" ht="12.75" customHeight="1">
      <c r="A3093" s="1">
        <v>40872.0</v>
      </c>
      <c r="B3093" s="2">
        <v>1056.47</v>
      </c>
      <c r="C3093" s="3">
        <v>6784.52</v>
      </c>
      <c r="D3093" s="2">
        <v>6757.0</v>
      </c>
      <c r="E3093" s="4"/>
      <c r="F3093" s="5">
        <f t="shared" si="1"/>
        <v>908.79</v>
      </c>
      <c r="G3093" s="6">
        <f t="shared" si="2"/>
        <v>0.9225252829</v>
      </c>
      <c r="H3093" s="6">
        <f t="shared" si="3"/>
        <v>1.110509035</v>
      </c>
      <c r="I3093" s="5" t="b">
        <f t="shared" si="4"/>
        <v>1</v>
      </c>
      <c r="J3093" s="48">
        <f t="shared" si="5"/>
        <v>0</v>
      </c>
      <c r="K3093" s="4">
        <f t="shared" si="6"/>
        <v>-75</v>
      </c>
      <c r="L3093" s="7">
        <f t="shared" si="7"/>
        <v>-0.004056292855</v>
      </c>
      <c r="M3093" s="50" t="b">
        <f t="shared" si="8"/>
        <v>0</v>
      </c>
      <c r="N3093" s="50" t="b">
        <f t="shared" si="9"/>
        <v>0</v>
      </c>
      <c r="O3093" s="50">
        <f t="shared" si="10"/>
        <v>1</v>
      </c>
      <c r="P3093" s="4">
        <f t="shared" si="42"/>
        <v>252750</v>
      </c>
      <c r="Q3093" s="21">
        <f t="shared" si="31"/>
        <v>4</v>
      </c>
      <c r="V3093" s="52"/>
      <c r="W3093" s="53" t="str">
        <f t="shared" si="33"/>
        <v/>
      </c>
      <c r="AE3093" s="16"/>
      <c r="AF3093" s="17" t="str">
        <f t="shared" si="30"/>
        <v>#VALUE!</v>
      </c>
      <c r="AG3093" s="17" t="str">
        <f t="shared" si="22"/>
        <v>#N/A</v>
      </c>
      <c r="AH3093" s="17" t="str">
        <f t="shared" si="23"/>
        <v>#N/A</v>
      </c>
      <c r="AI3093" s="34">
        <f t="shared" si="24"/>
        <v>1</v>
      </c>
      <c r="AJ3093" s="18">
        <f t="shared" si="25"/>
        <v>6106.068</v>
      </c>
      <c r="AK3093" s="18">
        <f t="shared" si="26"/>
        <v>5936.455</v>
      </c>
      <c r="AL3093" s="18">
        <f t="shared" si="27"/>
        <v>5766.842</v>
      </c>
    </row>
    <row r="3094" ht="12.75" customHeight="1">
      <c r="A3094" s="1">
        <v>40871.0</v>
      </c>
      <c r="B3094" s="2">
        <v>847.74</v>
      </c>
      <c r="C3094" s="3">
        <v>6864.39</v>
      </c>
      <c r="D3094" s="2">
        <v>6832.0</v>
      </c>
      <c r="E3094" s="4"/>
      <c r="F3094" s="5">
        <f t="shared" si="1"/>
        <v>859.372</v>
      </c>
      <c r="G3094" s="6">
        <f t="shared" si="2"/>
        <v>0.9313659978</v>
      </c>
      <c r="H3094" s="6">
        <f t="shared" si="3"/>
        <v>0.9423566553</v>
      </c>
      <c r="I3094" s="5" t="b">
        <f t="shared" si="4"/>
        <v>1</v>
      </c>
      <c r="J3094" s="48">
        <f t="shared" si="5"/>
        <v>-1</v>
      </c>
      <c r="K3094" s="4">
        <f t="shared" si="6"/>
        <v>14</v>
      </c>
      <c r="L3094" s="7">
        <f t="shared" si="7"/>
        <v>-0.004718554744</v>
      </c>
      <c r="M3094" s="50" t="b">
        <f t="shared" si="8"/>
        <v>0</v>
      </c>
      <c r="N3094" s="50" t="b">
        <f t="shared" si="9"/>
        <v>1</v>
      </c>
      <c r="O3094" s="50">
        <f t="shared" si="10"/>
        <v>-1</v>
      </c>
      <c r="P3094" s="4">
        <f t="shared" si="42"/>
        <v>241500</v>
      </c>
      <c r="Q3094" s="21">
        <f t="shared" si="31"/>
        <v>-3</v>
      </c>
      <c r="V3094" s="52"/>
      <c r="W3094" s="53" t="str">
        <f t="shared" si="33"/>
        <v/>
      </c>
      <c r="AE3094" s="16"/>
      <c r="AF3094" s="17" t="str">
        <f t="shared" si="30"/>
        <v>#VALUE!</v>
      </c>
      <c r="AG3094" s="17" t="str">
        <f t="shared" si="22"/>
        <v>#N/A</v>
      </c>
      <c r="AH3094" s="17" t="str">
        <f t="shared" si="23"/>
        <v>#N/A</v>
      </c>
      <c r="AI3094" s="34">
        <f t="shared" si="24"/>
        <v>1</v>
      </c>
      <c r="AJ3094" s="18">
        <f t="shared" si="25"/>
        <v>6177.951</v>
      </c>
      <c r="AK3094" s="18">
        <f t="shared" si="26"/>
        <v>6006.34125</v>
      </c>
      <c r="AL3094" s="18">
        <f t="shared" si="27"/>
        <v>5834.7315</v>
      </c>
    </row>
    <row r="3095" ht="12.75" customHeight="1">
      <c r="A3095" s="1">
        <v>40870.0</v>
      </c>
      <c r="B3095" s="2">
        <v>888.28</v>
      </c>
      <c r="C3095" s="3">
        <v>6806.43</v>
      </c>
      <c r="D3095" s="2">
        <v>6818.0</v>
      </c>
      <c r="E3095" s="4"/>
      <c r="F3095" s="5">
        <f t="shared" si="1"/>
        <v>833.216</v>
      </c>
      <c r="G3095" s="6">
        <f t="shared" si="2"/>
        <v>0.9218721409</v>
      </c>
      <c r="H3095" s="6">
        <f t="shared" si="3"/>
        <v>0.9387220763</v>
      </c>
      <c r="I3095" s="5" t="b">
        <f t="shared" si="4"/>
        <v>1</v>
      </c>
      <c r="J3095" s="48">
        <f t="shared" si="5"/>
        <v>-1</v>
      </c>
      <c r="K3095" s="4">
        <f t="shared" si="6"/>
        <v>-205</v>
      </c>
      <c r="L3095" s="7">
        <f t="shared" si="7"/>
        <v>0.001699863218</v>
      </c>
      <c r="M3095" s="50" t="b">
        <f t="shared" si="8"/>
        <v>0</v>
      </c>
      <c r="N3095" s="50" t="b">
        <f t="shared" si="9"/>
        <v>1</v>
      </c>
      <c r="O3095" s="50">
        <f t="shared" si="10"/>
        <v>-1</v>
      </c>
      <c r="P3095" s="4">
        <f t="shared" si="42"/>
        <v>243600</v>
      </c>
      <c r="Q3095" s="21">
        <f t="shared" si="31"/>
        <v>-3</v>
      </c>
      <c r="V3095" s="52"/>
      <c r="W3095" s="53" t="str">
        <f t="shared" si="33"/>
        <v/>
      </c>
      <c r="AE3095" s="16"/>
      <c r="AF3095" s="17" t="str">
        <f t="shared" si="30"/>
        <v>#VALUE!</v>
      </c>
      <c r="AG3095" s="17" t="str">
        <f t="shared" si="22"/>
        <v>#N/A</v>
      </c>
      <c r="AH3095" s="17" t="str">
        <f t="shared" si="23"/>
        <v>#N/A</v>
      </c>
      <c r="AI3095" s="34">
        <f t="shared" si="24"/>
        <v>1</v>
      </c>
      <c r="AJ3095" s="18">
        <f t="shared" si="25"/>
        <v>6125.787</v>
      </c>
      <c r="AK3095" s="18">
        <f t="shared" si="26"/>
        <v>5955.62625</v>
      </c>
      <c r="AL3095" s="18">
        <f t="shared" si="27"/>
        <v>5785.4655</v>
      </c>
    </row>
    <row r="3096" ht="12.75" customHeight="1">
      <c r="A3096" s="1">
        <v>40869.0</v>
      </c>
      <c r="B3096" s="2">
        <v>896.68</v>
      </c>
      <c r="C3096" s="3">
        <v>7000.03</v>
      </c>
      <c r="D3096" s="2">
        <v>7023.0</v>
      </c>
      <c r="E3096" s="4"/>
      <c r="F3096" s="5">
        <f t="shared" si="1"/>
        <v>829.55</v>
      </c>
      <c r="G3096" s="6">
        <f t="shared" si="2"/>
        <v>0.9464451358</v>
      </c>
      <c r="H3096" s="6">
        <f t="shared" si="3"/>
        <v>0.9396971426</v>
      </c>
      <c r="I3096" s="5" t="b">
        <f t="shared" si="4"/>
        <v>1</v>
      </c>
      <c r="J3096" s="48">
        <f t="shared" si="5"/>
        <v>-1</v>
      </c>
      <c r="K3096" s="4">
        <f t="shared" si="6"/>
        <v>-27</v>
      </c>
      <c r="L3096" s="7">
        <f t="shared" si="7"/>
        <v>0.003281414508</v>
      </c>
      <c r="M3096" s="50" t="b">
        <f t="shared" si="8"/>
        <v>0</v>
      </c>
      <c r="N3096" s="50" t="b">
        <f t="shared" si="9"/>
        <v>1</v>
      </c>
      <c r="O3096" s="50">
        <f t="shared" si="10"/>
        <v>-1</v>
      </c>
      <c r="P3096" s="4">
        <f t="shared" si="42"/>
        <v>212850</v>
      </c>
      <c r="Q3096" s="21">
        <f t="shared" si="31"/>
        <v>-3</v>
      </c>
      <c r="V3096" s="52"/>
      <c r="W3096" s="53" t="str">
        <f t="shared" si="33"/>
        <v/>
      </c>
      <c r="AE3096" s="16"/>
      <c r="AF3096" s="17" t="str">
        <f t="shared" si="30"/>
        <v>#VALUE!</v>
      </c>
      <c r="AG3096" s="17" t="str">
        <f t="shared" si="22"/>
        <v>#N/A</v>
      </c>
      <c r="AH3096" s="17" t="str">
        <f t="shared" si="23"/>
        <v>#N/A</v>
      </c>
      <c r="AI3096" s="34">
        <f t="shared" si="24"/>
        <v>1</v>
      </c>
      <c r="AJ3096" s="18">
        <f t="shared" si="25"/>
        <v>6300.027</v>
      </c>
      <c r="AK3096" s="18">
        <f t="shared" si="26"/>
        <v>6125.02625</v>
      </c>
      <c r="AL3096" s="18">
        <f t="shared" si="27"/>
        <v>5950.0255</v>
      </c>
    </row>
    <row r="3097" ht="12.75" customHeight="1">
      <c r="A3097" s="1">
        <v>40868.0</v>
      </c>
      <c r="B3097" s="2">
        <v>854.78</v>
      </c>
      <c r="C3097" s="3">
        <v>7042.64</v>
      </c>
      <c r="D3097" s="2">
        <v>7050.0</v>
      </c>
      <c r="E3097" s="4"/>
      <c r="F3097" s="5">
        <f t="shared" si="1"/>
        <v>793.436</v>
      </c>
      <c r="G3097" s="6">
        <f t="shared" si="2"/>
        <v>0.9512522141</v>
      </c>
      <c r="H3097" s="6">
        <f t="shared" si="3"/>
        <v>0.9091466454</v>
      </c>
      <c r="I3097" s="5" t="b">
        <f t="shared" si="4"/>
        <v>1</v>
      </c>
      <c r="J3097" s="48">
        <f t="shared" si="5"/>
        <v>0</v>
      </c>
      <c r="K3097" s="4">
        <f t="shared" si="6"/>
        <v>-202</v>
      </c>
      <c r="L3097" s="7">
        <f t="shared" si="7"/>
        <v>0.001045062647</v>
      </c>
      <c r="M3097" s="50" t="b">
        <f t="shared" si="8"/>
        <v>0</v>
      </c>
      <c r="N3097" s="50" t="b">
        <f t="shared" si="9"/>
        <v>0</v>
      </c>
      <c r="O3097" s="50">
        <f t="shared" si="10"/>
        <v>-1</v>
      </c>
      <c r="P3097" s="4">
        <f t="shared" si="42"/>
        <v>208800</v>
      </c>
      <c r="Q3097" s="21">
        <f t="shared" si="31"/>
        <v>-3</v>
      </c>
      <c r="V3097" s="52"/>
      <c r="W3097" s="53" t="str">
        <f t="shared" si="33"/>
        <v/>
      </c>
      <c r="AE3097" s="16"/>
      <c r="AF3097" s="17" t="str">
        <f t="shared" si="30"/>
        <v>#VALUE!</v>
      </c>
      <c r="AG3097" s="17" t="str">
        <f t="shared" si="22"/>
        <v>#N/A</v>
      </c>
      <c r="AH3097" s="17" t="str">
        <f t="shared" si="23"/>
        <v>#N/A</v>
      </c>
      <c r="AI3097" s="34">
        <f t="shared" si="24"/>
        <v>1</v>
      </c>
      <c r="AJ3097" s="18">
        <f t="shared" si="25"/>
        <v>6338.376</v>
      </c>
      <c r="AK3097" s="18">
        <f t="shared" si="26"/>
        <v>6162.31</v>
      </c>
      <c r="AL3097" s="18">
        <f t="shared" si="27"/>
        <v>5986.244</v>
      </c>
    </row>
    <row r="3098" ht="12.75" customHeight="1">
      <c r="A3098" s="1">
        <v>40865.0</v>
      </c>
      <c r="B3098" s="2">
        <v>809.38</v>
      </c>
      <c r="C3098" s="3">
        <v>7233.78</v>
      </c>
      <c r="D3098" s="2">
        <v>7252.0</v>
      </c>
      <c r="E3098" s="4"/>
      <c r="F3098" s="5">
        <f t="shared" si="1"/>
        <v>789.146</v>
      </c>
      <c r="G3098" s="6">
        <f t="shared" si="2"/>
        <v>0.9762603001</v>
      </c>
      <c r="H3098" s="6">
        <f t="shared" si="3"/>
        <v>0.9049514089</v>
      </c>
      <c r="I3098" s="5" t="b">
        <f t="shared" si="4"/>
        <v>0</v>
      </c>
      <c r="J3098" s="48">
        <f t="shared" si="5"/>
        <v>0</v>
      </c>
      <c r="K3098" s="4">
        <f t="shared" si="6"/>
        <v>-152</v>
      </c>
      <c r="L3098" s="7">
        <f t="shared" si="7"/>
        <v>0.002518738474</v>
      </c>
      <c r="M3098" s="50" t="b">
        <f t="shared" si="8"/>
        <v>0</v>
      </c>
      <c r="N3098" s="50" t="b">
        <f t="shared" si="9"/>
        <v>0</v>
      </c>
      <c r="O3098" s="50">
        <f t="shared" si="10"/>
        <v>-1</v>
      </c>
      <c r="P3098" s="4">
        <f t="shared" si="42"/>
        <v>188600</v>
      </c>
      <c r="Q3098" s="21">
        <f t="shared" si="31"/>
        <v>-2</v>
      </c>
      <c r="V3098" s="52"/>
      <c r="W3098" s="53" t="str">
        <f t="shared" si="33"/>
        <v/>
      </c>
      <c r="AE3098" s="16"/>
      <c r="AF3098" s="17" t="str">
        <f t="shared" si="30"/>
        <v>#VALUE!</v>
      </c>
      <c r="AG3098" s="17" t="str">
        <f t="shared" si="22"/>
        <v>#N/A</v>
      </c>
      <c r="AH3098" s="17" t="str">
        <f t="shared" si="23"/>
        <v>#N/A</v>
      </c>
      <c r="AI3098" s="34">
        <f t="shared" si="24"/>
        <v>1</v>
      </c>
      <c r="AJ3098" s="18">
        <f t="shared" si="25"/>
        <v>6510.402</v>
      </c>
      <c r="AK3098" s="18">
        <f t="shared" si="26"/>
        <v>6329.5575</v>
      </c>
      <c r="AL3098" s="18">
        <f t="shared" si="27"/>
        <v>6148.713</v>
      </c>
    </row>
    <row r="3099" ht="12.75" customHeight="1">
      <c r="A3099" s="1">
        <v>40864.0</v>
      </c>
      <c r="B3099" s="2">
        <v>716.96</v>
      </c>
      <c r="C3099" s="3">
        <v>7387.81</v>
      </c>
      <c r="D3099" s="2">
        <v>7404.0</v>
      </c>
      <c r="E3099" s="4"/>
      <c r="F3099" s="5">
        <f t="shared" si="1"/>
        <v>794.364</v>
      </c>
      <c r="G3099" s="6">
        <f t="shared" si="2"/>
        <v>0.9964447131</v>
      </c>
      <c r="H3099" s="6">
        <f t="shared" si="3"/>
        <v>0.897594875</v>
      </c>
      <c r="I3099" s="5" t="b">
        <f t="shared" si="4"/>
        <v>0</v>
      </c>
      <c r="J3099" s="48">
        <f t="shared" si="5"/>
        <v>0</v>
      </c>
      <c r="K3099" s="4">
        <f t="shared" si="6"/>
        <v>7</v>
      </c>
      <c r="L3099" s="7">
        <f t="shared" si="7"/>
        <v>0.002191447804</v>
      </c>
      <c r="M3099" s="50" t="b">
        <f t="shared" si="8"/>
        <v>0</v>
      </c>
      <c r="N3099" s="50" t="b">
        <f t="shared" si="9"/>
        <v>0</v>
      </c>
      <c r="O3099" s="50">
        <f t="shared" si="10"/>
        <v>-1</v>
      </c>
      <c r="P3099" s="4">
        <f t="shared" si="42"/>
        <v>173400</v>
      </c>
      <c r="Q3099" s="21">
        <f t="shared" si="31"/>
        <v>-2</v>
      </c>
      <c r="V3099" s="52"/>
      <c r="W3099" s="53" t="str">
        <f t="shared" si="33"/>
        <v/>
      </c>
      <c r="AE3099" s="16"/>
      <c r="AF3099" s="17" t="str">
        <f t="shared" si="30"/>
        <v>#VALUE!</v>
      </c>
      <c r="AG3099" s="17" t="str">
        <f t="shared" si="22"/>
        <v>#N/A</v>
      </c>
      <c r="AH3099" s="17" t="str">
        <f t="shared" si="23"/>
        <v>#N/A</v>
      </c>
      <c r="AI3099" s="34">
        <f t="shared" si="24"/>
        <v>1</v>
      </c>
      <c r="AJ3099" s="18">
        <f t="shared" si="25"/>
        <v>6649.029</v>
      </c>
      <c r="AK3099" s="18">
        <f t="shared" si="26"/>
        <v>6464.33375</v>
      </c>
      <c r="AL3099" s="18">
        <f t="shared" si="27"/>
        <v>6279.6385</v>
      </c>
    </row>
    <row r="3100" ht="12.75" customHeight="1">
      <c r="A3100" s="1">
        <v>40863.0</v>
      </c>
      <c r="B3100" s="2">
        <v>869.95</v>
      </c>
      <c r="C3100" s="3">
        <v>7387.52</v>
      </c>
      <c r="D3100" s="2">
        <v>7397.0</v>
      </c>
      <c r="E3100" s="4"/>
      <c r="F3100" s="5">
        <f t="shared" si="1"/>
        <v>869.164</v>
      </c>
      <c r="G3100" s="6">
        <f t="shared" si="2"/>
        <v>0.9960419322</v>
      </c>
      <c r="H3100" s="6">
        <f t="shared" si="3"/>
        <v>1.114726337</v>
      </c>
      <c r="I3100" s="5" t="b">
        <f t="shared" si="4"/>
        <v>0</v>
      </c>
      <c r="J3100" s="48">
        <f t="shared" si="5"/>
        <v>0</v>
      </c>
      <c r="K3100" s="4">
        <f t="shared" si="6"/>
        <v>-104</v>
      </c>
      <c r="L3100" s="7">
        <f t="shared" si="7"/>
        <v>0.001283245257</v>
      </c>
      <c r="M3100" s="50" t="b">
        <f t="shared" si="8"/>
        <v>0</v>
      </c>
      <c r="N3100" s="50" t="b">
        <f t="shared" si="9"/>
        <v>0</v>
      </c>
      <c r="O3100" s="50">
        <f t="shared" si="10"/>
        <v>-1</v>
      </c>
      <c r="P3100" s="4">
        <f t="shared" si="42"/>
        <v>174100</v>
      </c>
      <c r="Q3100" s="21">
        <f t="shared" si="31"/>
        <v>-2</v>
      </c>
      <c r="V3100" s="52"/>
      <c r="W3100" s="53" t="str">
        <f t="shared" si="33"/>
        <v/>
      </c>
      <c r="AE3100" s="16"/>
      <c r="AF3100" s="17" t="str">
        <f t="shared" si="30"/>
        <v>#VALUE!</v>
      </c>
      <c r="AG3100" s="17" t="str">
        <f t="shared" si="22"/>
        <v>#N/A</v>
      </c>
      <c r="AH3100" s="17" t="str">
        <f t="shared" si="23"/>
        <v>#N/A</v>
      </c>
      <c r="AI3100" s="34">
        <f t="shared" si="24"/>
        <v>1</v>
      </c>
      <c r="AJ3100" s="18">
        <f t="shared" si="25"/>
        <v>6648.768</v>
      </c>
      <c r="AK3100" s="18">
        <f t="shared" si="26"/>
        <v>6464.08</v>
      </c>
      <c r="AL3100" s="18">
        <f t="shared" si="27"/>
        <v>6279.392</v>
      </c>
    </row>
    <row r="3101" ht="12.75" customHeight="1">
      <c r="A3101" s="1">
        <v>40862.0</v>
      </c>
      <c r="B3101" s="2">
        <v>716.11</v>
      </c>
      <c r="C3101" s="3">
        <v>7491.06</v>
      </c>
      <c r="D3101" s="2">
        <v>7501.0</v>
      </c>
      <c r="E3101" s="4"/>
      <c r="F3101" s="5">
        <f t="shared" si="1"/>
        <v>860.802</v>
      </c>
      <c r="G3101" s="6">
        <f t="shared" si="2"/>
        <v>1.010172077</v>
      </c>
      <c r="H3101" s="6">
        <f t="shared" si="3"/>
        <v>1.108130107</v>
      </c>
      <c r="I3101" s="5" t="b">
        <f t="shared" si="4"/>
        <v>0</v>
      </c>
      <c r="J3101" s="48">
        <f t="shared" si="5"/>
        <v>0</v>
      </c>
      <c r="K3101" s="4">
        <f t="shared" si="6"/>
        <v>-40</v>
      </c>
      <c r="L3101" s="7">
        <f t="shared" si="7"/>
        <v>0.001326915016</v>
      </c>
      <c r="M3101" s="50" t="b">
        <f t="shared" si="8"/>
        <v>0</v>
      </c>
      <c r="N3101" s="50" t="b">
        <f t="shared" si="9"/>
        <v>0</v>
      </c>
      <c r="O3101" s="50">
        <f t="shared" si="10"/>
        <v>-1</v>
      </c>
      <c r="P3101" s="4">
        <f t="shared" si="42"/>
        <v>163700</v>
      </c>
      <c r="Q3101" s="21">
        <f t="shared" si="31"/>
        <v>-2</v>
      </c>
      <c r="V3101" s="52"/>
      <c r="W3101" s="53" t="str">
        <f t="shared" si="33"/>
        <v/>
      </c>
      <c r="AE3101" s="16"/>
      <c r="AF3101" s="17" t="str">
        <f t="shared" si="30"/>
        <v>#VALUE!</v>
      </c>
      <c r="AG3101" s="17" t="str">
        <f t="shared" si="22"/>
        <v>#N/A</v>
      </c>
      <c r="AH3101" s="17" t="str">
        <f t="shared" si="23"/>
        <v>#N/A</v>
      </c>
      <c r="AI3101" s="34">
        <f t="shared" si="24"/>
        <v>1</v>
      </c>
      <c r="AJ3101" s="18">
        <f t="shared" si="25"/>
        <v>6741.954</v>
      </c>
      <c r="AK3101" s="18">
        <f t="shared" si="26"/>
        <v>6554.6775</v>
      </c>
      <c r="AL3101" s="18">
        <f t="shared" si="27"/>
        <v>6367.401</v>
      </c>
    </row>
    <row r="3102" ht="12.75" customHeight="1">
      <c r="A3102" s="1">
        <v>40861.0</v>
      </c>
      <c r="B3102" s="2">
        <v>833.33</v>
      </c>
      <c r="C3102" s="3">
        <v>7525.65</v>
      </c>
      <c r="D3102" s="2">
        <v>7541.0</v>
      </c>
      <c r="E3102" s="4"/>
      <c r="F3102" s="5">
        <f t="shared" si="1"/>
        <v>884.252</v>
      </c>
      <c r="G3102" s="6">
        <f t="shared" si="2"/>
        <v>1.015174457</v>
      </c>
      <c r="H3102" s="6">
        <f t="shared" si="3"/>
        <v>1.098949731</v>
      </c>
      <c r="I3102" s="5" t="b">
        <f t="shared" si="4"/>
        <v>0</v>
      </c>
      <c r="J3102" s="48">
        <f t="shared" si="5"/>
        <v>0</v>
      </c>
      <c r="K3102" s="4">
        <f t="shared" si="6"/>
        <v>185</v>
      </c>
      <c r="L3102" s="7">
        <f t="shared" si="7"/>
        <v>0.002039690924</v>
      </c>
      <c r="M3102" s="50" t="b">
        <f t="shared" si="8"/>
        <v>0</v>
      </c>
      <c r="N3102" s="50" t="b">
        <f t="shared" si="9"/>
        <v>0</v>
      </c>
      <c r="O3102" s="50">
        <f t="shared" si="10"/>
        <v>-1</v>
      </c>
      <c r="P3102" s="4">
        <f t="shared" si="42"/>
        <v>159700</v>
      </c>
      <c r="Q3102" s="21">
        <f t="shared" si="31"/>
        <v>-2</v>
      </c>
      <c r="V3102" s="52"/>
      <c r="W3102" s="53" t="str">
        <f t="shared" si="33"/>
        <v/>
      </c>
      <c r="AE3102" s="16"/>
      <c r="AF3102" s="17" t="str">
        <f t="shared" si="30"/>
        <v>#VALUE!</v>
      </c>
      <c r="AG3102" s="17" t="str">
        <f t="shared" si="22"/>
        <v>#N/A</v>
      </c>
      <c r="AH3102" s="17" t="str">
        <f t="shared" si="23"/>
        <v>#N/A</v>
      </c>
      <c r="AI3102" s="34">
        <f t="shared" si="24"/>
        <v>1</v>
      </c>
      <c r="AJ3102" s="18">
        <f t="shared" si="25"/>
        <v>6773.085</v>
      </c>
      <c r="AK3102" s="18">
        <f t="shared" si="26"/>
        <v>6584.94375</v>
      </c>
      <c r="AL3102" s="18">
        <f t="shared" si="27"/>
        <v>6396.8025</v>
      </c>
    </row>
    <row r="3103" ht="12.75" customHeight="1">
      <c r="A3103" s="1">
        <v>40858.0</v>
      </c>
      <c r="B3103" s="2">
        <v>835.47</v>
      </c>
      <c r="C3103" s="3">
        <v>7367.29</v>
      </c>
      <c r="D3103" s="2">
        <v>7356.0</v>
      </c>
      <c r="E3103" s="4"/>
      <c r="F3103" s="5">
        <f t="shared" si="1"/>
        <v>870.766</v>
      </c>
      <c r="G3103" s="6">
        <f t="shared" si="2"/>
        <v>0.9936129132</v>
      </c>
      <c r="H3103" s="6">
        <f t="shared" si="3"/>
        <v>1.092392491</v>
      </c>
      <c r="I3103" s="5" t="b">
        <f t="shared" si="4"/>
        <v>0</v>
      </c>
      <c r="J3103" s="48">
        <f t="shared" si="5"/>
        <v>0</v>
      </c>
      <c r="K3103" s="4">
        <f t="shared" si="6"/>
        <v>38</v>
      </c>
      <c r="L3103" s="7">
        <f t="shared" si="7"/>
        <v>-0.001532449517</v>
      </c>
      <c r="M3103" s="50" t="b">
        <f t="shared" si="8"/>
        <v>0</v>
      </c>
      <c r="N3103" s="50" t="b">
        <f t="shared" si="9"/>
        <v>0</v>
      </c>
      <c r="O3103" s="50">
        <f t="shared" si="10"/>
        <v>1</v>
      </c>
      <c r="P3103" s="4">
        <f t="shared" si="42"/>
        <v>141200</v>
      </c>
      <c r="Q3103" s="21">
        <f t="shared" si="31"/>
        <v>2</v>
      </c>
      <c r="V3103" s="52"/>
      <c r="W3103" s="53" t="str">
        <f t="shared" si="33"/>
        <v/>
      </c>
      <c r="AE3103" s="16"/>
      <c r="AF3103" s="17" t="str">
        <f t="shared" si="30"/>
        <v>#VALUE!</v>
      </c>
      <c r="AG3103" s="17" t="str">
        <f t="shared" si="22"/>
        <v>#N/A</v>
      </c>
      <c r="AH3103" s="17" t="str">
        <f t="shared" si="23"/>
        <v>#N/A</v>
      </c>
      <c r="AI3103" s="34">
        <f t="shared" si="24"/>
        <v>1</v>
      </c>
      <c r="AJ3103" s="18">
        <f t="shared" si="25"/>
        <v>6630.561</v>
      </c>
      <c r="AK3103" s="18">
        <f t="shared" si="26"/>
        <v>6446.37875</v>
      </c>
      <c r="AL3103" s="18">
        <f t="shared" si="27"/>
        <v>6262.1965</v>
      </c>
    </row>
    <row r="3104" ht="12.75" customHeight="1">
      <c r="A3104" s="1">
        <v>40857.0</v>
      </c>
      <c r="B3104" s="2">
        <v>1090.96</v>
      </c>
      <c r="C3104" s="3">
        <v>7308.68</v>
      </c>
      <c r="D3104" s="2">
        <v>7318.0</v>
      </c>
      <c r="E3104" s="4"/>
      <c r="F3104" s="5">
        <f t="shared" si="1"/>
        <v>924.642</v>
      </c>
      <c r="G3104" s="6">
        <f t="shared" si="2"/>
        <v>0.9848792828</v>
      </c>
      <c r="H3104" s="6">
        <f t="shared" si="3"/>
        <v>1.101417067</v>
      </c>
      <c r="I3104" s="5" t="b">
        <f t="shared" si="4"/>
        <v>0</v>
      </c>
      <c r="J3104" s="48">
        <f t="shared" si="5"/>
        <v>0</v>
      </c>
      <c r="K3104" s="4">
        <f t="shared" si="6"/>
        <v>-296</v>
      </c>
      <c r="L3104" s="7">
        <f t="shared" si="7"/>
        <v>0.001275196068</v>
      </c>
      <c r="M3104" s="50" t="b">
        <f t="shared" si="8"/>
        <v>0</v>
      </c>
      <c r="N3104" s="50" t="b">
        <f t="shared" si="9"/>
        <v>0</v>
      </c>
      <c r="O3104" s="50">
        <f t="shared" si="10"/>
        <v>-1</v>
      </c>
      <c r="P3104" s="4">
        <f t="shared" si="42"/>
        <v>145000</v>
      </c>
      <c r="Q3104" s="21">
        <f t="shared" si="31"/>
        <v>-2</v>
      </c>
      <c r="V3104" s="52"/>
      <c r="W3104" s="53" t="str">
        <f t="shared" si="33"/>
        <v/>
      </c>
      <c r="AE3104" s="16"/>
      <c r="AF3104" s="17" t="str">
        <f t="shared" si="30"/>
        <v>#VALUE!</v>
      </c>
      <c r="AG3104" s="17" t="str">
        <f t="shared" si="22"/>
        <v>#N/A</v>
      </c>
      <c r="AH3104" s="17" t="str">
        <f t="shared" si="23"/>
        <v>#N/A</v>
      </c>
      <c r="AI3104" s="34">
        <f t="shared" si="24"/>
        <v>1</v>
      </c>
      <c r="AJ3104" s="18">
        <f t="shared" si="25"/>
        <v>6577.812</v>
      </c>
      <c r="AK3104" s="18">
        <f t="shared" si="26"/>
        <v>6395.095</v>
      </c>
      <c r="AL3104" s="18">
        <f t="shared" si="27"/>
        <v>6212.378</v>
      </c>
    </row>
    <row r="3105" ht="12.75" customHeight="1">
      <c r="A3105" s="1">
        <v>40856.0</v>
      </c>
      <c r="B3105" s="2">
        <v>828.14</v>
      </c>
      <c r="C3105" s="3">
        <v>7561.86</v>
      </c>
      <c r="D3105" s="2">
        <v>7614.0</v>
      </c>
      <c r="E3105" s="4"/>
      <c r="F3105" s="5">
        <f t="shared" si="1"/>
        <v>909.8</v>
      </c>
      <c r="G3105" s="6">
        <f t="shared" si="2"/>
        <v>1.017876524</v>
      </c>
      <c r="H3105" s="6">
        <f t="shared" si="3"/>
        <v>1.102223951</v>
      </c>
      <c r="I3105" s="5" t="b">
        <f t="shared" si="4"/>
        <v>0</v>
      </c>
      <c r="J3105" s="48">
        <f t="shared" si="5"/>
        <v>0</v>
      </c>
      <c r="K3105" s="4">
        <f t="shared" si="6"/>
        <v>24</v>
      </c>
      <c r="L3105" s="7">
        <f t="shared" si="7"/>
        <v>0.006895128976</v>
      </c>
      <c r="M3105" s="50" t="b">
        <f t="shared" si="8"/>
        <v>0</v>
      </c>
      <c r="N3105" s="50" t="b">
        <f t="shared" si="9"/>
        <v>0</v>
      </c>
      <c r="O3105" s="50">
        <f t="shared" si="10"/>
        <v>-1</v>
      </c>
      <c r="P3105" s="4">
        <f t="shared" si="42"/>
        <v>130200</v>
      </c>
      <c r="Q3105" s="21">
        <f t="shared" si="31"/>
        <v>-1</v>
      </c>
      <c r="V3105" s="52"/>
      <c r="W3105" s="53" t="str">
        <f t="shared" si="33"/>
        <v/>
      </c>
      <c r="AE3105" s="16"/>
      <c r="AF3105" s="17" t="str">
        <f t="shared" si="30"/>
        <v>#VALUE!</v>
      </c>
      <c r="AG3105" s="17" t="str">
        <f t="shared" si="22"/>
        <v>#N/A</v>
      </c>
      <c r="AH3105" s="17" t="str">
        <f t="shared" si="23"/>
        <v>#N/A</v>
      </c>
      <c r="AI3105" s="34">
        <f t="shared" si="24"/>
        <v>1</v>
      </c>
      <c r="AJ3105" s="18">
        <f t="shared" si="25"/>
        <v>6805.674</v>
      </c>
      <c r="AK3105" s="18">
        <f t="shared" si="26"/>
        <v>6616.6275</v>
      </c>
      <c r="AL3105" s="18">
        <f t="shared" si="27"/>
        <v>6427.581</v>
      </c>
    </row>
    <row r="3106" ht="12.75" customHeight="1">
      <c r="A3106" s="1">
        <v>40855.0</v>
      </c>
      <c r="B3106" s="2">
        <v>833.36</v>
      </c>
      <c r="C3106" s="3">
        <v>7600.79</v>
      </c>
      <c r="D3106" s="2">
        <v>7590.0</v>
      </c>
      <c r="E3106" s="4"/>
      <c r="F3106" s="5">
        <f t="shared" si="1"/>
        <v>935.13</v>
      </c>
      <c r="G3106" s="6">
        <f t="shared" si="2"/>
        <v>1.022525991</v>
      </c>
      <c r="H3106" s="6">
        <f t="shared" si="3"/>
        <v>1.100463004</v>
      </c>
      <c r="I3106" s="5" t="b">
        <f t="shared" si="4"/>
        <v>0</v>
      </c>
      <c r="J3106" s="48">
        <f t="shared" si="5"/>
        <v>0</v>
      </c>
      <c r="K3106" s="4">
        <f t="shared" si="6"/>
        <v>-45</v>
      </c>
      <c r="L3106" s="7">
        <f t="shared" si="7"/>
        <v>-0.00141958928</v>
      </c>
      <c r="M3106" s="50" t="b">
        <f t="shared" si="8"/>
        <v>0</v>
      </c>
      <c r="N3106" s="50" t="b">
        <f t="shared" si="9"/>
        <v>0</v>
      </c>
      <c r="O3106" s="50">
        <f t="shared" si="10"/>
        <v>1</v>
      </c>
      <c r="P3106" s="4">
        <f t="shared" si="42"/>
        <v>129000</v>
      </c>
      <c r="Q3106" s="21">
        <f t="shared" si="31"/>
        <v>1</v>
      </c>
      <c r="V3106" s="52"/>
      <c r="W3106" s="53" t="str">
        <f t="shared" si="33"/>
        <v/>
      </c>
      <c r="AE3106" s="16"/>
      <c r="AF3106" s="17" t="str">
        <f t="shared" si="30"/>
        <v>#VALUE!</v>
      </c>
      <c r="AG3106" s="17" t="str">
        <f t="shared" si="22"/>
        <v>#N/A</v>
      </c>
      <c r="AH3106" s="17" t="str">
        <f t="shared" si="23"/>
        <v>#N/A</v>
      </c>
      <c r="AI3106" s="34">
        <f t="shared" si="24"/>
        <v>1</v>
      </c>
      <c r="AJ3106" s="18">
        <f t="shared" si="25"/>
        <v>6840.711</v>
      </c>
      <c r="AK3106" s="18">
        <f t="shared" si="26"/>
        <v>6650.69125</v>
      </c>
      <c r="AL3106" s="18">
        <f t="shared" si="27"/>
        <v>6460.6715</v>
      </c>
    </row>
    <row r="3107" ht="12.75" customHeight="1">
      <c r="A3107" s="1">
        <v>40854.0</v>
      </c>
      <c r="B3107" s="2">
        <v>765.9</v>
      </c>
      <c r="C3107" s="3">
        <v>7621.72</v>
      </c>
      <c r="D3107" s="2">
        <v>7635.0</v>
      </c>
      <c r="E3107" s="4"/>
      <c r="F3107" s="5">
        <f t="shared" si="1"/>
        <v>963.042</v>
      </c>
      <c r="G3107" s="6">
        <f t="shared" si="2"/>
        <v>1.025258397</v>
      </c>
      <c r="H3107" s="6">
        <f t="shared" si="3"/>
        <v>1.09024956</v>
      </c>
      <c r="I3107" s="5" t="b">
        <f t="shared" si="4"/>
        <v>0</v>
      </c>
      <c r="J3107" s="48">
        <f t="shared" si="5"/>
        <v>0</v>
      </c>
      <c r="K3107" s="4">
        <f t="shared" si="6"/>
        <v>5</v>
      </c>
      <c r="L3107" s="7">
        <f t="shared" si="7"/>
        <v>0.001742388857</v>
      </c>
      <c r="M3107" s="50" t="b">
        <f t="shared" si="8"/>
        <v>0</v>
      </c>
      <c r="N3107" s="50" t="b">
        <f t="shared" si="9"/>
        <v>0</v>
      </c>
      <c r="O3107" s="50">
        <f t="shared" si="10"/>
        <v>-1</v>
      </c>
      <c r="P3107" s="4">
        <f t="shared" si="42"/>
        <v>126750</v>
      </c>
      <c r="Q3107" s="21">
        <f t="shared" si="31"/>
        <v>-1</v>
      </c>
      <c r="V3107" s="52"/>
      <c r="W3107" s="53" t="str">
        <f t="shared" si="33"/>
        <v/>
      </c>
      <c r="AE3107" s="16"/>
      <c r="AF3107" s="17" t="str">
        <f t="shared" si="30"/>
        <v>#VALUE!</v>
      </c>
      <c r="AG3107" s="17" t="str">
        <f t="shared" si="22"/>
        <v>#N/A</v>
      </c>
      <c r="AH3107" s="17" t="str">
        <f t="shared" si="23"/>
        <v>#N/A</v>
      </c>
      <c r="AI3107" s="34">
        <f t="shared" si="24"/>
        <v>1</v>
      </c>
      <c r="AJ3107" s="18">
        <f t="shared" si="25"/>
        <v>6859.548</v>
      </c>
      <c r="AK3107" s="18">
        <f t="shared" si="26"/>
        <v>6669.005</v>
      </c>
      <c r="AL3107" s="18">
        <f t="shared" si="27"/>
        <v>6478.462</v>
      </c>
    </row>
    <row r="3108" ht="12.75" customHeight="1">
      <c r="A3108" s="1">
        <v>40851.0</v>
      </c>
      <c r="B3108" s="2">
        <v>1104.85</v>
      </c>
      <c r="C3108" s="3">
        <v>7603.23</v>
      </c>
      <c r="D3108" s="2">
        <v>7630.0</v>
      </c>
      <c r="E3108" s="4"/>
      <c r="F3108" s="5">
        <f t="shared" si="1"/>
        <v>991.092</v>
      </c>
      <c r="G3108" s="6">
        <f t="shared" si="2"/>
        <v>1.022547937</v>
      </c>
      <c r="H3108" s="6">
        <f t="shared" si="3"/>
        <v>1.076880191</v>
      </c>
      <c r="I3108" s="5" t="b">
        <f t="shared" si="4"/>
        <v>0</v>
      </c>
      <c r="J3108" s="48">
        <f t="shared" si="5"/>
        <v>0</v>
      </c>
      <c r="K3108" s="4">
        <f t="shared" si="6"/>
        <v>185</v>
      </c>
      <c r="L3108" s="7">
        <f t="shared" si="7"/>
        <v>0.00352087205</v>
      </c>
      <c r="M3108" s="50" t="b">
        <f t="shared" si="8"/>
        <v>0</v>
      </c>
      <c r="N3108" s="50" t="b">
        <f t="shared" si="9"/>
        <v>0</v>
      </c>
      <c r="O3108" s="50">
        <f t="shared" si="10"/>
        <v>-1</v>
      </c>
      <c r="P3108" s="4">
        <f t="shared" si="42"/>
        <v>127000</v>
      </c>
      <c r="Q3108" s="21">
        <f t="shared" si="31"/>
        <v>-1</v>
      </c>
      <c r="V3108" s="52"/>
      <c r="W3108" s="53" t="str">
        <f t="shared" si="33"/>
        <v/>
      </c>
      <c r="AE3108" s="16"/>
      <c r="AF3108" s="17" t="str">
        <f t="shared" si="30"/>
        <v>#VALUE!</v>
      </c>
      <c r="AG3108" s="17" t="str">
        <f t="shared" si="22"/>
        <v>#N/A</v>
      </c>
      <c r="AH3108" s="17" t="str">
        <f t="shared" si="23"/>
        <v>#N/A</v>
      </c>
      <c r="AI3108" s="34">
        <f t="shared" si="24"/>
        <v>1</v>
      </c>
      <c r="AJ3108" s="18">
        <f t="shared" si="25"/>
        <v>6842.907</v>
      </c>
      <c r="AK3108" s="18">
        <f t="shared" si="26"/>
        <v>6652.82625</v>
      </c>
      <c r="AL3108" s="18">
        <f t="shared" si="27"/>
        <v>6462.7455</v>
      </c>
    </row>
    <row r="3109" ht="12.75" customHeight="1">
      <c r="A3109" s="1">
        <v>40850.0</v>
      </c>
      <c r="B3109" s="2">
        <v>1016.75</v>
      </c>
      <c r="C3109" s="3">
        <v>7460.31</v>
      </c>
      <c r="D3109" s="2">
        <v>7445.0</v>
      </c>
      <c r="E3109" s="4"/>
      <c r="F3109" s="5">
        <f t="shared" si="1"/>
        <v>1057.308</v>
      </c>
      <c r="G3109" s="6">
        <f t="shared" si="2"/>
        <v>1.003027601</v>
      </c>
      <c r="H3109" s="6">
        <f t="shared" si="3"/>
        <v>1.384489523</v>
      </c>
      <c r="I3109" s="5" t="b">
        <f t="shared" si="4"/>
        <v>0</v>
      </c>
      <c r="J3109" s="48">
        <f t="shared" si="5"/>
        <v>0</v>
      </c>
      <c r="K3109" s="4">
        <f t="shared" si="6"/>
        <v>-164</v>
      </c>
      <c r="L3109" s="7">
        <f t="shared" si="7"/>
        <v>-0.002052193542</v>
      </c>
      <c r="M3109" s="50" t="b">
        <f t="shared" si="8"/>
        <v>0</v>
      </c>
      <c r="N3109" s="50" t="b">
        <f t="shared" si="9"/>
        <v>0</v>
      </c>
      <c r="O3109" s="50">
        <f t="shared" si="10"/>
        <v>1</v>
      </c>
      <c r="P3109" s="4">
        <f t="shared" si="42"/>
        <v>117750</v>
      </c>
      <c r="Q3109" s="21">
        <f t="shared" si="31"/>
        <v>1</v>
      </c>
      <c r="V3109" s="52"/>
      <c r="W3109" s="53" t="str">
        <f t="shared" si="33"/>
        <v/>
      </c>
      <c r="AE3109" s="16"/>
      <c r="AF3109" s="17" t="str">
        <f t="shared" si="30"/>
        <v>#VALUE!</v>
      </c>
      <c r="AG3109" s="17" t="str">
        <f t="shared" si="22"/>
        <v>#N/A</v>
      </c>
      <c r="AH3109" s="17" t="str">
        <f t="shared" si="23"/>
        <v>#N/A</v>
      </c>
      <c r="AI3109" s="34">
        <f t="shared" si="24"/>
        <v>1</v>
      </c>
      <c r="AJ3109" s="18">
        <f t="shared" si="25"/>
        <v>6714.279</v>
      </c>
      <c r="AK3109" s="18">
        <f t="shared" si="26"/>
        <v>6527.77125</v>
      </c>
      <c r="AL3109" s="18">
        <f t="shared" si="27"/>
        <v>6341.2635</v>
      </c>
    </row>
    <row r="3110" ht="12.75" customHeight="1">
      <c r="A3110" s="1">
        <v>40849.0</v>
      </c>
      <c r="B3110" s="2">
        <v>954.79</v>
      </c>
      <c r="C3110" s="3">
        <v>7598.45</v>
      </c>
      <c r="D3110" s="2">
        <v>7609.0</v>
      </c>
      <c r="E3110" s="4"/>
      <c r="F3110" s="5">
        <f t="shared" si="1"/>
        <v>1084.418</v>
      </c>
      <c r="G3110" s="6">
        <f t="shared" si="2"/>
        <v>1.021525216</v>
      </c>
      <c r="H3110" s="6">
        <f t="shared" si="3"/>
        <v>1.362828773</v>
      </c>
      <c r="I3110" s="5" t="b">
        <f t="shared" si="4"/>
        <v>0</v>
      </c>
      <c r="J3110" s="48">
        <f t="shared" si="5"/>
        <v>0</v>
      </c>
      <c r="K3110" s="4">
        <f t="shared" si="6"/>
        <v>-28</v>
      </c>
      <c r="L3110" s="7">
        <f t="shared" si="7"/>
        <v>0.001388441064</v>
      </c>
      <c r="M3110" s="50" t="b">
        <f t="shared" si="8"/>
        <v>0</v>
      </c>
      <c r="N3110" s="50" t="b">
        <f t="shared" si="9"/>
        <v>0</v>
      </c>
      <c r="O3110" s="50">
        <f t="shared" si="10"/>
        <v>-1</v>
      </c>
      <c r="P3110" s="4">
        <f t="shared" si="42"/>
        <v>109550</v>
      </c>
      <c r="Q3110" s="21">
        <f t="shared" si="31"/>
        <v>-1</v>
      </c>
      <c r="V3110" s="52"/>
      <c r="W3110" s="53" t="str">
        <f t="shared" si="33"/>
        <v/>
      </c>
      <c r="AE3110" s="16"/>
      <c r="AF3110" s="17" t="str">
        <f t="shared" si="30"/>
        <v>#VALUE!</v>
      </c>
      <c r="AG3110" s="17" t="str">
        <f t="shared" si="22"/>
        <v>#N/A</v>
      </c>
      <c r="AH3110" s="17" t="str">
        <f t="shared" si="23"/>
        <v>#N/A</v>
      </c>
      <c r="AI3110" s="34">
        <f t="shared" si="24"/>
        <v>1</v>
      </c>
      <c r="AJ3110" s="18">
        <f t="shared" si="25"/>
        <v>6838.605</v>
      </c>
      <c r="AK3110" s="18">
        <f t="shared" si="26"/>
        <v>6648.64375</v>
      </c>
      <c r="AL3110" s="18">
        <f t="shared" si="27"/>
        <v>6458.6825</v>
      </c>
    </row>
    <row r="3111" ht="12.75" customHeight="1">
      <c r="A3111" s="1">
        <v>40848.0</v>
      </c>
      <c r="B3111" s="2">
        <v>972.92</v>
      </c>
      <c r="C3111" s="3">
        <v>7622.01</v>
      </c>
      <c r="D3111" s="2">
        <v>7637.0</v>
      </c>
      <c r="E3111" s="4"/>
      <c r="F3111" s="5">
        <f t="shared" si="1"/>
        <v>1063.18</v>
      </c>
      <c r="G3111" s="6">
        <f t="shared" si="2"/>
        <v>1.024797412</v>
      </c>
      <c r="H3111" s="6">
        <f t="shared" si="3"/>
        <v>1.347546871</v>
      </c>
      <c r="I3111" s="5" t="b">
        <f t="shared" si="4"/>
        <v>0</v>
      </c>
      <c r="J3111" s="48">
        <f t="shared" si="5"/>
        <v>0</v>
      </c>
      <c r="K3111" s="4">
        <f t="shared" si="6"/>
        <v>76</v>
      </c>
      <c r="L3111" s="7">
        <f t="shared" si="7"/>
        <v>0.001966672833</v>
      </c>
      <c r="M3111" s="50" t="b">
        <f t="shared" si="8"/>
        <v>0</v>
      </c>
      <c r="N3111" s="50" t="b">
        <f t="shared" si="9"/>
        <v>0</v>
      </c>
      <c r="O3111" s="50">
        <f t="shared" si="10"/>
        <v>-1</v>
      </c>
      <c r="P3111" s="4">
        <f t="shared" si="42"/>
        <v>108150</v>
      </c>
      <c r="Q3111" s="21">
        <f t="shared" si="31"/>
        <v>-1</v>
      </c>
      <c r="V3111" s="52"/>
      <c r="W3111" s="53" t="str">
        <f t="shared" si="33"/>
        <v/>
      </c>
      <c r="AE3111" s="16"/>
      <c r="AF3111" s="17" t="str">
        <f t="shared" si="30"/>
        <v>#VALUE!</v>
      </c>
      <c r="AG3111" s="17" t="str">
        <f t="shared" si="22"/>
        <v>#N/A</v>
      </c>
      <c r="AH3111" s="17" t="str">
        <f t="shared" si="23"/>
        <v>#N/A</v>
      </c>
      <c r="AI3111" s="34">
        <f t="shared" si="24"/>
        <v>1</v>
      </c>
      <c r="AJ3111" s="18">
        <f t="shared" si="25"/>
        <v>6859.809</v>
      </c>
      <c r="AK3111" s="18">
        <f t="shared" si="26"/>
        <v>6669.25875</v>
      </c>
      <c r="AL3111" s="18">
        <f t="shared" si="27"/>
        <v>6478.7085</v>
      </c>
    </row>
    <row r="3112" ht="12.75" customHeight="1">
      <c r="A3112" s="1">
        <v>40847.0</v>
      </c>
      <c r="B3112" s="2">
        <v>906.15</v>
      </c>
      <c r="C3112" s="3">
        <v>7587.69</v>
      </c>
      <c r="D3112" s="2">
        <v>7561.0</v>
      </c>
      <c r="E3112" s="4"/>
      <c r="F3112" s="5">
        <f t="shared" si="1"/>
        <v>1062.938</v>
      </c>
      <c r="G3112" s="6">
        <f t="shared" si="2"/>
        <v>1.019654916</v>
      </c>
      <c r="H3112" s="6">
        <f t="shared" si="3"/>
        <v>1.334072663</v>
      </c>
      <c r="I3112" s="5" t="b">
        <f t="shared" si="4"/>
        <v>0</v>
      </c>
      <c r="J3112" s="48">
        <f t="shared" si="5"/>
        <v>0</v>
      </c>
      <c r="K3112" s="4">
        <f t="shared" si="6"/>
        <v>-67</v>
      </c>
      <c r="L3112" s="7">
        <f t="shared" si="7"/>
        <v>-0.003517539594</v>
      </c>
      <c r="M3112" s="50" t="b">
        <f t="shared" si="8"/>
        <v>0</v>
      </c>
      <c r="N3112" s="50" t="b">
        <f t="shared" si="9"/>
        <v>0</v>
      </c>
      <c r="O3112" s="50">
        <f t="shared" si="10"/>
        <v>1</v>
      </c>
      <c r="P3112" s="4">
        <f t="shared" si="42"/>
        <v>104350</v>
      </c>
      <c r="Q3112" s="21">
        <f t="shared" si="31"/>
        <v>1</v>
      </c>
      <c r="V3112" s="52"/>
      <c r="W3112" s="53" t="str">
        <f t="shared" si="33"/>
        <v/>
      </c>
      <c r="AE3112" s="16"/>
      <c r="AF3112" s="17" t="str">
        <f t="shared" si="30"/>
        <v>#VALUE!</v>
      </c>
      <c r="AG3112" s="17" t="str">
        <f t="shared" si="22"/>
        <v>#N/A</v>
      </c>
      <c r="AH3112" s="17" t="str">
        <f t="shared" si="23"/>
        <v>#N/A</v>
      </c>
      <c r="AI3112" s="34">
        <f t="shared" si="24"/>
        <v>1</v>
      </c>
      <c r="AJ3112" s="18">
        <f t="shared" si="25"/>
        <v>6828.921</v>
      </c>
      <c r="AK3112" s="18">
        <f t="shared" si="26"/>
        <v>6639.22875</v>
      </c>
      <c r="AL3112" s="18">
        <f t="shared" si="27"/>
        <v>6449.5365</v>
      </c>
    </row>
    <row r="3113" ht="12.75" customHeight="1">
      <c r="A3113" s="1">
        <v>40844.0</v>
      </c>
      <c r="B3113" s="2">
        <v>1435.93</v>
      </c>
      <c r="C3113" s="3">
        <v>7616.06</v>
      </c>
      <c r="D3113" s="2">
        <v>7628.0</v>
      </c>
      <c r="E3113" s="4"/>
      <c r="F3113" s="5">
        <f t="shared" si="1"/>
        <v>1084.026</v>
      </c>
      <c r="G3113" s="6">
        <f t="shared" si="2"/>
        <v>1.021797687</v>
      </c>
      <c r="H3113" s="6">
        <f t="shared" si="3"/>
        <v>1.323907358</v>
      </c>
      <c r="I3113" s="5" t="b">
        <f t="shared" si="4"/>
        <v>0</v>
      </c>
      <c r="J3113" s="48">
        <f t="shared" si="5"/>
        <v>0</v>
      </c>
      <c r="K3113" s="4">
        <f t="shared" si="6"/>
        <v>38</v>
      </c>
      <c r="L3113" s="7">
        <f t="shared" si="7"/>
        <v>0.00156773975</v>
      </c>
      <c r="M3113" s="50" t="b">
        <f t="shared" si="8"/>
        <v>0</v>
      </c>
      <c r="N3113" s="50" t="b">
        <f t="shared" si="9"/>
        <v>0</v>
      </c>
      <c r="O3113" s="50">
        <f t="shared" si="10"/>
        <v>-1</v>
      </c>
      <c r="P3113" s="4">
        <f t="shared" si="42"/>
        <v>101000</v>
      </c>
      <c r="Q3113" s="21">
        <f t="shared" si="31"/>
        <v>-1</v>
      </c>
      <c r="V3113" s="52"/>
      <c r="W3113" s="53" t="str">
        <f t="shared" si="33"/>
        <v/>
      </c>
      <c r="AE3113" s="16"/>
      <c r="AF3113" s="17" t="str">
        <f t="shared" si="30"/>
        <v>#VALUE!</v>
      </c>
      <c r="AG3113" s="17" t="str">
        <f t="shared" si="22"/>
        <v>#N/A</v>
      </c>
      <c r="AH3113" s="17" t="str">
        <f t="shared" si="23"/>
        <v>#N/A</v>
      </c>
      <c r="AI3113" s="34">
        <f t="shared" si="24"/>
        <v>1</v>
      </c>
      <c r="AJ3113" s="18">
        <f t="shared" si="25"/>
        <v>6854.454</v>
      </c>
      <c r="AK3113" s="18">
        <f t="shared" si="26"/>
        <v>6664.0525</v>
      </c>
      <c r="AL3113" s="18">
        <f t="shared" si="27"/>
        <v>6473.651</v>
      </c>
    </row>
    <row r="3114" ht="12.75" customHeight="1">
      <c r="A3114" s="1">
        <v>40843.0</v>
      </c>
      <c r="B3114" s="2">
        <v>1152.3</v>
      </c>
      <c r="C3114" s="3">
        <v>7565.21</v>
      </c>
      <c r="D3114" s="2">
        <v>7590.0</v>
      </c>
      <c r="E3114" s="4"/>
      <c r="F3114" s="5">
        <f t="shared" si="1"/>
        <v>927.514</v>
      </c>
      <c r="G3114" s="6">
        <f t="shared" si="2"/>
        <v>1.013070817</v>
      </c>
      <c r="H3114" s="6">
        <f t="shared" si="3"/>
        <v>1.061958484</v>
      </c>
      <c r="I3114" s="5" t="b">
        <f t="shared" si="4"/>
        <v>0</v>
      </c>
      <c r="J3114" s="48">
        <f t="shared" si="5"/>
        <v>0</v>
      </c>
      <c r="K3114" s="4">
        <f t="shared" si="6"/>
        <v>43</v>
      </c>
      <c r="L3114" s="7">
        <f t="shared" si="7"/>
        <v>0.003276842282</v>
      </c>
      <c r="M3114" s="50" t="b">
        <f t="shared" si="8"/>
        <v>0</v>
      </c>
      <c r="N3114" s="50" t="b">
        <f t="shared" si="9"/>
        <v>0</v>
      </c>
      <c r="O3114" s="50">
        <f t="shared" si="10"/>
        <v>-1</v>
      </c>
      <c r="P3114" s="4">
        <f t="shared" si="42"/>
        <v>102900</v>
      </c>
      <c r="Q3114" s="21">
        <f t="shared" si="31"/>
        <v>-1</v>
      </c>
      <c r="V3114" s="52"/>
      <c r="W3114" s="53" t="str">
        <f t="shared" si="33"/>
        <v/>
      </c>
      <c r="AE3114" s="16"/>
      <c r="AF3114" s="17" t="str">
        <f t="shared" si="30"/>
        <v>#VALUE!</v>
      </c>
      <c r="AG3114" s="17" t="str">
        <f t="shared" si="22"/>
        <v>#N/A</v>
      </c>
      <c r="AH3114" s="17" t="str">
        <f t="shared" si="23"/>
        <v>#N/A</v>
      </c>
      <c r="AI3114" s="34">
        <f t="shared" si="24"/>
        <v>1</v>
      </c>
      <c r="AJ3114" s="18">
        <f t="shared" si="25"/>
        <v>6808.689</v>
      </c>
      <c r="AK3114" s="18">
        <f t="shared" si="26"/>
        <v>6619.55875</v>
      </c>
      <c r="AL3114" s="18">
        <f t="shared" si="27"/>
        <v>6430.4285</v>
      </c>
    </row>
    <row r="3115" ht="12.75" customHeight="1">
      <c r="A3115" s="1">
        <v>40842.0</v>
      </c>
      <c r="B3115" s="2">
        <v>848.6</v>
      </c>
      <c r="C3115" s="3">
        <v>7535.82</v>
      </c>
      <c r="D3115" s="2">
        <v>7547.0</v>
      </c>
      <c r="E3115" s="4"/>
      <c r="F3115" s="5">
        <f t="shared" si="1"/>
        <v>853.43</v>
      </c>
      <c r="G3115" s="6">
        <f t="shared" si="2"/>
        <v>1.00684417</v>
      </c>
      <c r="H3115" s="6">
        <f t="shared" si="3"/>
        <v>0.9306692402</v>
      </c>
      <c r="I3115" s="5" t="b">
        <f t="shared" si="4"/>
        <v>0</v>
      </c>
      <c r="J3115" s="48">
        <f t="shared" si="5"/>
        <v>0</v>
      </c>
      <c r="K3115" s="4">
        <f t="shared" si="6"/>
        <v>77</v>
      </c>
      <c r="L3115" s="7">
        <f t="shared" si="7"/>
        <v>0.001483581083</v>
      </c>
      <c r="M3115" s="50" t="b">
        <f t="shared" si="8"/>
        <v>0</v>
      </c>
      <c r="N3115" s="50" t="b">
        <f t="shared" si="9"/>
        <v>0</v>
      </c>
      <c r="O3115" s="50">
        <f t="shared" si="10"/>
        <v>-1</v>
      </c>
      <c r="P3115" s="4">
        <f t="shared" si="42"/>
        <v>105050</v>
      </c>
      <c r="Q3115" s="21">
        <f t="shared" si="31"/>
        <v>-1</v>
      </c>
      <c r="V3115" s="52"/>
      <c r="W3115" s="53" t="str">
        <f t="shared" si="33"/>
        <v/>
      </c>
      <c r="AE3115" s="16"/>
      <c r="AF3115" s="17" t="str">
        <f t="shared" si="30"/>
        <v>#VALUE!</v>
      </c>
      <c r="AG3115" s="17" t="str">
        <f t="shared" si="22"/>
        <v>#N/A</v>
      </c>
      <c r="AH3115" s="17" t="str">
        <f t="shared" si="23"/>
        <v>#N/A</v>
      </c>
      <c r="AI3115" s="34">
        <f t="shared" si="24"/>
        <v>1</v>
      </c>
      <c r="AJ3115" s="18">
        <f t="shared" si="25"/>
        <v>6782.238</v>
      </c>
      <c r="AK3115" s="18">
        <f t="shared" si="26"/>
        <v>6593.8425</v>
      </c>
      <c r="AL3115" s="18">
        <f t="shared" si="27"/>
        <v>6405.447</v>
      </c>
    </row>
    <row r="3116" ht="12.75" customHeight="1">
      <c r="A3116" s="1">
        <v>40841.0</v>
      </c>
      <c r="B3116" s="2">
        <v>971.71</v>
      </c>
      <c r="C3116" s="3">
        <v>7491.21</v>
      </c>
      <c r="D3116" s="2">
        <v>7470.0</v>
      </c>
      <c r="E3116" s="4"/>
      <c r="F3116" s="5">
        <f t="shared" si="1"/>
        <v>838.314</v>
      </c>
      <c r="G3116" s="6">
        <f t="shared" si="2"/>
        <v>0.9982928928</v>
      </c>
      <c r="H3116" s="6">
        <f t="shared" si="3"/>
        <v>0.9237871141</v>
      </c>
      <c r="I3116" s="5" t="b">
        <f t="shared" si="4"/>
        <v>1</v>
      </c>
      <c r="J3116" s="48">
        <f t="shared" si="5"/>
        <v>0</v>
      </c>
      <c r="K3116" s="4">
        <f t="shared" si="6"/>
        <v>-24</v>
      </c>
      <c r="L3116" s="7">
        <f t="shared" si="7"/>
        <v>-0.002831318305</v>
      </c>
      <c r="M3116" s="50" t="b">
        <f t="shared" si="8"/>
        <v>0</v>
      </c>
      <c r="N3116" s="50" t="b">
        <f t="shared" si="9"/>
        <v>0</v>
      </c>
      <c r="O3116" s="50">
        <f t="shared" si="10"/>
        <v>1</v>
      </c>
      <c r="P3116" s="4">
        <f t="shared" si="42"/>
        <v>101200</v>
      </c>
      <c r="Q3116" s="21">
        <f t="shared" si="31"/>
        <v>1</v>
      </c>
      <c r="V3116" s="52"/>
      <c r="W3116" s="53" t="str">
        <f t="shared" si="33"/>
        <v/>
      </c>
      <c r="AE3116" s="16"/>
      <c r="AF3116" s="17" t="str">
        <f t="shared" si="30"/>
        <v>#VALUE!</v>
      </c>
      <c r="AG3116" s="17" t="str">
        <f t="shared" si="22"/>
        <v>#N/A</v>
      </c>
      <c r="AH3116" s="17" t="str">
        <f t="shared" si="23"/>
        <v>#N/A</v>
      </c>
      <c r="AI3116" s="34">
        <f t="shared" si="24"/>
        <v>1</v>
      </c>
      <c r="AJ3116" s="18">
        <f t="shared" si="25"/>
        <v>6742.089</v>
      </c>
      <c r="AK3116" s="18">
        <f t="shared" si="26"/>
        <v>6554.80875</v>
      </c>
      <c r="AL3116" s="18">
        <f t="shared" si="27"/>
        <v>6367.5285</v>
      </c>
    </row>
    <row r="3117" ht="12.75" customHeight="1">
      <c r="A3117" s="1">
        <v>40840.0</v>
      </c>
      <c r="B3117" s="2">
        <v>1011.59</v>
      </c>
      <c r="C3117" s="3">
        <v>7470.3</v>
      </c>
      <c r="D3117" s="2">
        <v>7494.0</v>
      </c>
      <c r="E3117" s="4"/>
      <c r="F3117" s="5">
        <f t="shared" si="1"/>
        <v>794.992</v>
      </c>
      <c r="G3117" s="6">
        <f t="shared" si="2"/>
        <v>0.9929636222</v>
      </c>
      <c r="H3117" s="6">
        <f t="shared" si="3"/>
        <v>0.917563034</v>
      </c>
      <c r="I3117" s="5" t="b">
        <f t="shared" si="4"/>
        <v>1</v>
      </c>
      <c r="J3117" s="48">
        <f t="shared" si="5"/>
        <v>0</v>
      </c>
      <c r="K3117" s="4">
        <f t="shared" si="6"/>
        <v>236</v>
      </c>
      <c r="L3117" s="7">
        <f t="shared" si="7"/>
        <v>0.003172563351</v>
      </c>
      <c r="M3117" s="50" t="b">
        <f t="shared" si="8"/>
        <v>0</v>
      </c>
      <c r="N3117" s="50" t="b">
        <f t="shared" si="9"/>
        <v>0</v>
      </c>
      <c r="O3117" s="50">
        <f t="shared" si="10"/>
        <v>-1</v>
      </c>
      <c r="P3117" s="105">
        <v>100000.0</v>
      </c>
      <c r="Q3117" s="21">
        <f t="shared" si="31"/>
        <v>-1</v>
      </c>
      <c r="V3117" s="52"/>
      <c r="W3117" s="53" t="str">
        <f t="shared" si="33"/>
        <v/>
      </c>
      <c r="AE3117" s="16"/>
      <c r="AF3117" s="17" t="str">
        <f t="shared" si="30"/>
        <v>#VALUE!</v>
      </c>
      <c r="AG3117" s="17" t="str">
        <f t="shared" si="22"/>
        <v>#N/A</v>
      </c>
      <c r="AH3117" s="17" t="str">
        <f t="shared" si="23"/>
        <v>#N/A</v>
      </c>
      <c r="AI3117" s="34">
        <f t="shared" si="24"/>
        <v>1</v>
      </c>
      <c r="AJ3117" s="18">
        <f t="shared" si="25"/>
        <v>6723.27</v>
      </c>
      <c r="AK3117" s="18">
        <f t="shared" si="26"/>
        <v>6536.5125</v>
      </c>
      <c r="AL3117" s="18">
        <f t="shared" si="27"/>
        <v>6349.755</v>
      </c>
    </row>
    <row r="3118" ht="12.75" customHeight="1">
      <c r="A3118" s="1">
        <v>40837.0</v>
      </c>
      <c r="B3118" s="2">
        <v>653.37</v>
      </c>
      <c r="C3118" s="3">
        <v>7254.51</v>
      </c>
      <c r="D3118" s="2">
        <v>7258.0</v>
      </c>
      <c r="E3118" s="4"/>
      <c r="F3118" s="5">
        <f t="shared" si="1"/>
        <v>758.358</v>
      </c>
      <c r="G3118" s="6">
        <f t="shared" si="2"/>
        <v>0.9614729462</v>
      </c>
      <c r="H3118" s="6">
        <f t="shared" si="3"/>
        <v>0.7562915888</v>
      </c>
      <c r="I3118" s="5" t="b">
        <f t="shared" si="4"/>
        <v>1</v>
      </c>
      <c r="J3118" s="48">
        <f t="shared" si="5"/>
        <v>-1</v>
      </c>
      <c r="K3118" s="4">
        <f t="shared" si="6"/>
        <v>45</v>
      </c>
      <c r="L3118" s="7">
        <f t="shared" si="7"/>
        <v>0.0004810800454</v>
      </c>
      <c r="M3118" s="50" t="b">
        <f t="shared" si="8"/>
        <v>0</v>
      </c>
      <c r="N3118" s="50" t="b">
        <f t="shared" si="9"/>
        <v>1</v>
      </c>
      <c r="O3118" s="50">
        <f t="shared" si="10"/>
        <v>-1</v>
      </c>
      <c r="P3118" s="4">
        <f t="shared" ref="P3118:P3313" si="43">P3119+K3118*Q3119*$P$2</f>
        <v>50200</v>
      </c>
      <c r="Q3118" s="21">
        <f t="shared" si="31"/>
        <v>0</v>
      </c>
      <c r="V3118" s="52"/>
      <c r="W3118" s="53" t="str">
        <f t="shared" si="33"/>
        <v/>
      </c>
      <c r="AE3118" s="16"/>
      <c r="AF3118" s="17" t="str">
        <f t="shared" si="30"/>
        <v>#VALUE!</v>
      </c>
      <c r="AG3118" s="17" t="str">
        <f t="shared" si="22"/>
        <v>#N/A</v>
      </c>
      <c r="AH3118" s="17" t="str">
        <f t="shared" si="23"/>
        <v>#N/A</v>
      </c>
      <c r="AI3118" s="34">
        <f t="shared" si="24"/>
        <v>1</v>
      </c>
      <c r="AJ3118" s="18">
        <f t="shared" si="25"/>
        <v>6529.059</v>
      </c>
      <c r="AK3118" s="18">
        <f t="shared" si="26"/>
        <v>6347.69625</v>
      </c>
      <c r="AL3118" s="18">
        <f t="shared" si="27"/>
        <v>6166.3335</v>
      </c>
    </row>
    <row r="3119" ht="12.75" customHeight="1">
      <c r="A3119" s="1">
        <v>40836.0</v>
      </c>
      <c r="B3119" s="2">
        <v>781.88</v>
      </c>
      <c r="C3119" s="3">
        <v>7244.32</v>
      </c>
      <c r="D3119" s="2">
        <v>7213.0</v>
      </c>
      <c r="E3119" s="4"/>
      <c r="F3119" s="5">
        <f t="shared" si="1"/>
        <v>796.504</v>
      </c>
      <c r="G3119" s="6">
        <f t="shared" si="2"/>
        <v>0.9568190211</v>
      </c>
      <c r="H3119" s="6">
        <f t="shared" si="3"/>
        <v>0.7630277888</v>
      </c>
      <c r="I3119" s="5" t="b">
        <f t="shared" si="4"/>
        <v>1</v>
      </c>
      <c r="J3119" s="48">
        <f t="shared" si="5"/>
        <v>-1</v>
      </c>
      <c r="K3119" s="4">
        <f t="shared" si="6"/>
        <v>-117</v>
      </c>
      <c r="L3119" s="7">
        <f t="shared" si="7"/>
        <v>-0.00432338715</v>
      </c>
      <c r="M3119" s="50" t="b">
        <f t="shared" si="8"/>
        <v>0</v>
      </c>
      <c r="N3119" s="50" t="b">
        <f t="shared" si="9"/>
        <v>1</v>
      </c>
      <c r="O3119" s="50">
        <f t="shared" si="10"/>
        <v>-1</v>
      </c>
      <c r="P3119" s="4">
        <f t="shared" si="43"/>
        <v>50200</v>
      </c>
      <c r="Q3119" s="21">
        <f t="shared" si="31"/>
        <v>0</v>
      </c>
      <c r="V3119" s="52"/>
      <c r="W3119" s="53" t="str">
        <f t="shared" si="33"/>
        <v/>
      </c>
      <c r="AE3119" s="16"/>
      <c r="AF3119" s="17" t="str">
        <f t="shared" si="30"/>
        <v>#VALUE!</v>
      </c>
      <c r="AG3119" s="17" t="str">
        <f t="shared" si="22"/>
        <v>#N/A</v>
      </c>
      <c r="AH3119" s="17" t="str">
        <f t="shared" si="23"/>
        <v>#N/A</v>
      </c>
      <c r="AI3119" s="34">
        <f t="shared" si="24"/>
        <v>1</v>
      </c>
      <c r="AJ3119" s="18">
        <f t="shared" si="25"/>
        <v>6519.888</v>
      </c>
      <c r="AK3119" s="18">
        <f t="shared" si="26"/>
        <v>6338.78</v>
      </c>
      <c r="AL3119" s="18">
        <f t="shared" si="27"/>
        <v>6157.672</v>
      </c>
    </row>
    <row r="3120" ht="12.75" customHeight="1">
      <c r="A3120" s="1">
        <v>40835.0</v>
      </c>
      <c r="B3120" s="2">
        <v>773.02</v>
      </c>
      <c r="C3120" s="3">
        <v>7353.37</v>
      </c>
      <c r="D3120" s="2">
        <v>7330.0</v>
      </c>
      <c r="E3120" s="4"/>
      <c r="F3120" s="5">
        <f t="shared" si="1"/>
        <v>853.872</v>
      </c>
      <c r="G3120" s="6">
        <f t="shared" si="2"/>
        <v>0.9679197838</v>
      </c>
      <c r="H3120" s="6">
        <f t="shared" si="3"/>
        <v>0.9613204754</v>
      </c>
      <c r="I3120" s="5" t="b">
        <f t="shared" si="4"/>
        <v>1</v>
      </c>
      <c r="J3120" s="48">
        <f t="shared" si="5"/>
        <v>-1</v>
      </c>
      <c r="K3120" s="4">
        <f t="shared" si="6"/>
        <v>-7</v>
      </c>
      <c r="L3120" s="7">
        <f t="shared" si="7"/>
        <v>-0.003178134651</v>
      </c>
      <c r="M3120" s="50" t="b">
        <f t="shared" si="8"/>
        <v>0</v>
      </c>
      <c r="N3120" s="50" t="b">
        <f t="shared" si="9"/>
        <v>1</v>
      </c>
      <c r="O3120" s="50">
        <f t="shared" si="10"/>
        <v>-1</v>
      </c>
      <c r="P3120" s="4">
        <f t="shared" si="43"/>
        <v>50200</v>
      </c>
      <c r="Q3120" s="21">
        <f t="shared" si="31"/>
        <v>0</v>
      </c>
      <c r="V3120" s="52"/>
      <c r="W3120" s="53" t="str">
        <f t="shared" si="33"/>
        <v/>
      </c>
      <c r="AE3120" s="16"/>
      <c r="AF3120" s="17" t="str">
        <f t="shared" si="30"/>
        <v>#VALUE!</v>
      </c>
      <c r="AG3120" s="17" t="str">
        <f t="shared" si="22"/>
        <v>#N/A</v>
      </c>
      <c r="AH3120" s="17" t="str">
        <f t="shared" si="23"/>
        <v>#N/A</v>
      </c>
      <c r="AI3120" s="34">
        <f t="shared" si="24"/>
        <v>1</v>
      </c>
      <c r="AJ3120" s="18">
        <f t="shared" si="25"/>
        <v>6618.033</v>
      </c>
      <c r="AK3120" s="18">
        <f t="shared" si="26"/>
        <v>6434.19875</v>
      </c>
      <c r="AL3120" s="18">
        <f t="shared" si="27"/>
        <v>6250.3645</v>
      </c>
    </row>
    <row r="3121" ht="12.75" customHeight="1">
      <c r="A3121" s="1">
        <v>40834.0</v>
      </c>
      <c r="B3121" s="2">
        <v>755.1</v>
      </c>
      <c r="C3121" s="3">
        <v>7359.48</v>
      </c>
      <c r="D3121" s="2">
        <v>7337.0</v>
      </c>
      <c r="E3121" s="4"/>
      <c r="F3121" s="5">
        <f t="shared" si="1"/>
        <v>892.728</v>
      </c>
      <c r="G3121" s="6">
        <f t="shared" si="2"/>
        <v>0.9659054381</v>
      </c>
      <c r="H3121" s="6">
        <f t="shared" si="3"/>
        <v>0.9578808884</v>
      </c>
      <c r="I3121" s="5" t="b">
        <f t="shared" si="4"/>
        <v>1</v>
      </c>
      <c r="J3121" s="48">
        <f t="shared" si="5"/>
        <v>-1</v>
      </c>
      <c r="K3121" s="4">
        <f t="shared" si="6"/>
        <v>-116</v>
      </c>
      <c r="L3121" s="7">
        <f t="shared" si="7"/>
        <v>-0.003054563638</v>
      </c>
      <c r="M3121" s="50" t="b">
        <f t="shared" si="8"/>
        <v>0</v>
      </c>
      <c r="N3121" s="50" t="b">
        <f t="shared" si="9"/>
        <v>1</v>
      </c>
      <c r="O3121" s="50">
        <f t="shared" si="10"/>
        <v>-1</v>
      </c>
      <c r="P3121" s="4">
        <f t="shared" si="43"/>
        <v>50200</v>
      </c>
      <c r="Q3121" s="21">
        <f t="shared" si="31"/>
        <v>0</v>
      </c>
      <c r="V3121" s="52"/>
      <c r="W3121" s="53" t="str">
        <f t="shared" si="33"/>
        <v/>
      </c>
      <c r="AE3121" s="16"/>
      <c r="AF3121" s="17" t="str">
        <f t="shared" si="30"/>
        <v>#VALUE!</v>
      </c>
      <c r="AG3121" s="17" t="str">
        <f t="shared" si="22"/>
        <v>#N/A</v>
      </c>
      <c r="AH3121" s="17" t="str">
        <f t="shared" si="23"/>
        <v>#N/A</v>
      </c>
      <c r="AI3121" s="34">
        <f t="shared" si="24"/>
        <v>1</v>
      </c>
      <c r="AJ3121" s="18">
        <f t="shared" si="25"/>
        <v>6623.532</v>
      </c>
      <c r="AK3121" s="18">
        <f t="shared" si="26"/>
        <v>6439.545</v>
      </c>
      <c r="AL3121" s="18">
        <f t="shared" si="27"/>
        <v>6255.558</v>
      </c>
    </row>
    <row r="3122" ht="12.75" customHeight="1">
      <c r="A3122" s="1">
        <v>40833.0</v>
      </c>
      <c r="B3122" s="2">
        <v>828.42</v>
      </c>
      <c r="C3122" s="3">
        <v>7461.12</v>
      </c>
      <c r="D3122" s="2">
        <v>7453.0</v>
      </c>
      <c r="E3122" s="4"/>
      <c r="F3122" s="5">
        <f t="shared" si="1"/>
        <v>963.292</v>
      </c>
      <c r="G3122" s="6">
        <f t="shared" si="2"/>
        <v>0.9762431902</v>
      </c>
      <c r="H3122" s="6">
        <f t="shared" si="3"/>
        <v>0.9839916621</v>
      </c>
      <c r="I3122" s="5" t="b">
        <f t="shared" si="4"/>
        <v>1</v>
      </c>
      <c r="J3122" s="48">
        <f t="shared" si="5"/>
        <v>-1</v>
      </c>
      <c r="K3122" s="4">
        <f t="shared" si="6"/>
        <v>76</v>
      </c>
      <c r="L3122" s="7">
        <f t="shared" si="7"/>
        <v>-0.001088308458</v>
      </c>
      <c r="M3122" s="50" t="b">
        <f t="shared" si="8"/>
        <v>0</v>
      </c>
      <c r="N3122" s="50" t="b">
        <f t="shared" si="9"/>
        <v>1</v>
      </c>
      <c r="O3122" s="50">
        <f t="shared" si="10"/>
        <v>-1</v>
      </c>
      <c r="P3122" s="4">
        <f t="shared" si="43"/>
        <v>50200</v>
      </c>
      <c r="Q3122" s="21">
        <f t="shared" si="31"/>
        <v>0</v>
      </c>
      <c r="V3122" s="52"/>
      <c r="W3122" s="53" t="str">
        <f t="shared" si="33"/>
        <v/>
      </c>
      <c r="AE3122" s="16"/>
      <c r="AF3122" s="17" t="str">
        <f t="shared" si="30"/>
        <v>#VALUE!</v>
      </c>
      <c r="AG3122" s="17" t="str">
        <f t="shared" si="22"/>
        <v>#N/A</v>
      </c>
      <c r="AH3122" s="17" t="str">
        <f t="shared" si="23"/>
        <v>#N/A</v>
      </c>
      <c r="AI3122" s="34">
        <f t="shared" si="24"/>
        <v>1</v>
      </c>
      <c r="AJ3122" s="18">
        <f t="shared" si="25"/>
        <v>6715.008</v>
      </c>
      <c r="AK3122" s="18">
        <f t="shared" si="26"/>
        <v>6528.48</v>
      </c>
      <c r="AL3122" s="18">
        <f t="shared" si="27"/>
        <v>6341.952</v>
      </c>
    </row>
    <row r="3123" ht="12.75" customHeight="1">
      <c r="A3123" s="1">
        <v>40830.0</v>
      </c>
      <c r="B3123" s="2">
        <v>844.1</v>
      </c>
      <c r="C3123" s="3">
        <v>7358.08</v>
      </c>
      <c r="D3123" s="2">
        <v>7377.0</v>
      </c>
      <c r="E3123" s="4"/>
      <c r="F3123" s="5">
        <f t="shared" si="1"/>
        <v>998.644</v>
      </c>
      <c r="G3123" s="6">
        <f t="shared" si="2"/>
        <v>0.9601311756</v>
      </c>
      <c r="H3123" s="6">
        <f t="shared" si="3"/>
        <v>0.9776807086</v>
      </c>
      <c r="I3123" s="5" t="b">
        <f t="shared" si="4"/>
        <v>1</v>
      </c>
      <c r="J3123" s="48">
        <f t="shared" si="5"/>
        <v>0</v>
      </c>
      <c r="K3123" s="4">
        <f t="shared" si="6"/>
        <v>-13</v>
      </c>
      <c r="L3123" s="7">
        <f t="shared" si="7"/>
        <v>0.002571322954</v>
      </c>
      <c r="M3123" s="50" t="b">
        <f t="shared" si="8"/>
        <v>0</v>
      </c>
      <c r="N3123" s="50" t="b">
        <f t="shared" si="9"/>
        <v>0</v>
      </c>
      <c r="O3123" s="50">
        <f t="shared" si="10"/>
        <v>-1</v>
      </c>
      <c r="P3123" s="4">
        <f t="shared" si="43"/>
        <v>50200</v>
      </c>
      <c r="Q3123" s="21">
        <f t="shared" si="31"/>
        <v>0</v>
      </c>
      <c r="V3123" s="52"/>
      <c r="W3123" s="53" t="str">
        <f t="shared" si="33"/>
        <v/>
      </c>
      <c r="AE3123" s="16"/>
      <c r="AF3123" s="17" t="str">
        <f t="shared" si="30"/>
        <v>#VALUE!</v>
      </c>
      <c r="AG3123" s="17" t="str">
        <f t="shared" si="22"/>
        <v>#N/A</v>
      </c>
      <c r="AH3123" s="17" t="str">
        <f t="shared" si="23"/>
        <v>#N/A</v>
      </c>
      <c r="AI3123" s="34">
        <f t="shared" si="24"/>
        <v>1</v>
      </c>
      <c r="AJ3123" s="18">
        <f t="shared" si="25"/>
        <v>6622.272</v>
      </c>
      <c r="AK3123" s="18">
        <f t="shared" si="26"/>
        <v>6438.32</v>
      </c>
      <c r="AL3123" s="18">
        <f t="shared" si="27"/>
        <v>6254.368</v>
      </c>
    </row>
    <row r="3124" ht="12.75" customHeight="1">
      <c r="A3124" s="1">
        <v>40829.0</v>
      </c>
      <c r="B3124" s="2">
        <v>1068.72</v>
      </c>
      <c r="C3124" s="3">
        <v>7428.33</v>
      </c>
      <c r="D3124" s="2">
        <v>7390.0</v>
      </c>
      <c r="E3124" s="4"/>
      <c r="F3124" s="5">
        <f t="shared" si="1"/>
        <v>1020.886</v>
      </c>
      <c r="G3124" s="6">
        <f t="shared" si="2"/>
        <v>0.9664643863</v>
      </c>
      <c r="H3124" s="6">
        <f t="shared" si="3"/>
        <v>0.9706460577</v>
      </c>
      <c r="I3124" s="5" t="b">
        <f t="shared" si="4"/>
        <v>1</v>
      </c>
      <c r="J3124" s="48">
        <f t="shared" si="5"/>
        <v>-1</v>
      </c>
      <c r="K3124" s="4">
        <f t="shared" si="6"/>
        <v>2</v>
      </c>
      <c r="L3124" s="7">
        <f t="shared" si="7"/>
        <v>-0.005159975392</v>
      </c>
      <c r="M3124" s="50" t="b">
        <f t="shared" si="8"/>
        <v>0</v>
      </c>
      <c r="N3124" s="50" t="b">
        <f t="shared" si="9"/>
        <v>1</v>
      </c>
      <c r="O3124" s="50">
        <f t="shared" si="10"/>
        <v>-1</v>
      </c>
      <c r="P3124" s="4">
        <f t="shared" si="43"/>
        <v>50200</v>
      </c>
      <c r="Q3124" s="21">
        <f t="shared" si="31"/>
        <v>0</v>
      </c>
      <c r="V3124" s="52"/>
      <c r="W3124" s="53" t="str">
        <f t="shared" si="33"/>
        <v/>
      </c>
      <c r="AE3124" s="16"/>
      <c r="AF3124" s="17" t="str">
        <f t="shared" si="30"/>
        <v>#VALUE!</v>
      </c>
      <c r="AG3124" s="17" t="str">
        <f t="shared" si="22"/>
        <v>#N/A</v>
      </c>
      <c r="AH3124" s="17" t="str">
        <f t="shared" si="23"/>
        <v>#N/A</v>
      </c>
      <c r="AI3124" s="34">
        <f t="shared" si="24"/>
        <v>1</v>
      </c>
      <c r="AJ3124" s="18">
        <f t="shared" si="25"/>
        <v>6685.497</v>
      </c>
      <c r="AK3124" s="18">
        <f t="shared" si="26"/>
        <v>6499.78875</v>
      </c>
      <c r="AL3124" s="18">
        <f t="shared" si="27"/>
        <v>6314.0805</v>
      </c>
    </row>
    <row r="3125" ht="12.75" customHeight="1">
      <c r="A3125" s="1">
        <v>40828.0</v>
      </c>
      <c r="B3125" s="2">
        <v>967.3</v>
      </c>
      <c r="C3125" s="3">
        <v>7382.35</v>
      </c>
      <c r="D3125" s="2">
        <v>7388.0</v>
      </c>
      <c r="E3125" s="4"/>
      <c r="F3125" s="5">
        <f t="shared" si="1"/>
        <v>950.334</v>
      </c>
      <c r="G3125" s="6">
        <f t="shared" si="2"/>
        <v>0.958204393</v>
      </c>
      <c r="H3125" s="6">
        <f t="shared" si="3"/>
        <v>0.970990726</v>
      </c>
      <c r="I3125" s="5" t="b">
        <f t="shared" si="4"/>
        <v>1</v>
      </c>
      <c r="J3125" s="48">
        <f t="shared" si="5"/>
        <v>-1</v>
      </c>
      <c r="K3125" s="4">
        <f t="shared" si="6"/>
        <v>-19</v>
      </c>
      <c r="L3125" s="7">
        <f t="shared" si="7"/>
        <v>0.0007653389503</v>
      </c>
      <c r="M3125" s="50" t="b">
        <f t="shared" si="8"/>
        <v>0</v>
      </c>
      <c r="N3125" s="50" t="b">
        <f t="shared" si="9"/>
        <v>1</v>
      </c>
      <c r="O3125" s="50">
        <f t="shared" si="10"/>
        <v>-1</v>
      </c>
      <c r="P3125" s="4">
        <f t="shared" si="43"/>
        <v>50200</v>
      </c>
      <c r="Q3125" s="21">
        <f t="shared" si="31"/>
        <v>0</v>
      </c>
      <c r="V3125" s="52"/>
      <c r="W3125" s="53" t="str">
        <f t="shared" si="33"/>
        <v/>
      </c>
      <c r="AE3125" s="16"/>
      <c r="AF3125" s="17" t="str">
        <f t="shared" si="30"/>
        <v>#VALUE!</v>
      </c>
      <c r="AG3125" s="17" t="str">
        <f t="shared" si="22"/>
        <v>#N/A</v>
      </c>
      <c r="AH3125" s="17" t="str">
        <f t="shared" si="23"/>
        <v>#N/A</v>
      </c>
      <c r="AI3125" s="34">
        <f t="shared" si="24"/>
        <v>1</v>
      </c>
      <c r="AJ3125" s="18">
        <f t="shared" si="25"/>
        <v>6644.115</v>
      </c>
      <c r="AK3125" s="18">
        <f t="shared" si="26"/>
        <v>6459.55625</v>
      </c>
      <c r="AL3125" s="18">
        <f t="shared" si="27"/>
        <v>6274.9975</v>
      </c>
    </row>
    <row r="3126" ht="12.75" customHeight="1">
      <c r="A3126" s="1">
        <v>40827.0</v>
      </c>
      <c r="B3126" s="2">
        <v>1107.92</v>
      </c>
      <c r="C3126" s="3">
        <v>7398.71</v>
      </c>
      <c r="D3126" s="2">
        <v>7407.0</v>
      </c>
      <c r="E3126" s="4"/>
      <c r="F3126" s="5">
        <f t="shared" si="1"/>
        <v>934.772</v>
      </c>
      <c r="G3126" s="6">
        <f t="shared" si="2"/>
        <v>0.9579318633</v>
      </c>
      <c r="H3126" s="6">
        <f t="shared" si="3"/>
        <v>0.9694436934</v>
      </c>
      <c r="I3126" s="5" t="b">
        <f t="shared" si="4"/>
        <v>1</v>
      </c>
      <c r="J3126" s="48">
        <f t="shared" si="5"/>
        <v>-1</v>
      </c>
      <c r="K3126" s="4">
        <f t="shared" si="6"/>
        <v>216</v>
      </c>
      <c r="L3126" s="7">
        <f t="shared" si="7"/>
        <v>0.001120465595</v>
      </c>
      <c r="M3126" s="50" t="b">
        <f t="shared" si="8"/>
        <v>0</v>
      </c>
      <c r="N3126" s="50" t="b">
        <f t="shared" si="9"/>
        <v>1</v>
      </c>
      <c r="O3126" s="50">
        <f t="shared" si="10"/>
        <v>-1</v>
      </c>
      <c r="P3126" s="4">
        <f t="shared" si="43"/>
        <v>50200</v>
      </c>
      <c r="Q3126" s="21">
        <f t="shared" si="31"/>
        <v>0</v>
      </c>
      <c r="V3126" s="52"/>
      <c r="W3126" s="53" t="str">
        <f t="shared" si="33"/>
        <v/>
      </c>
      <c r="AE3126" s="16"/>
      <c r="AF3126" s="17" t="str">
        <f t="shared" si="30"/>
        <v>#VALUE!</v>
      </c>
      <c r="AG3126" s="17" t="str">
        <f t="shared" si="22"/>
        <v>#N/A</v>
      </c>
      <c r="AH3126" s="17" t="str">
        <f t="shared" si="23"/>
        <v>#N/A</v>
      </c>
      <c r="AI3126" s="34">
        <f t="shared" si="24"/>
        <v>1</v>
      </c>
      <c r="AJ3126" s="18">
        <f t="shared" si="25"/>
        <v>6658.839</v>
      </c>
      <c r="AK3126" s="18">
        <f t="shared" si="26"/>
        <v>6473.87125</v>
      </c>
      <c r="AL3126" s="18">
        <f t="shared" si="27"/>
        <v>6288.9035</v>
      </c>
    </row>
    <row r="3127" ht="12.75" customHeight="1">
      <c r="A3127" s="1">
        <v>40823.0</v>
      </c>
      <c r="B3127" s="2">
        <v>1005.18</v>
      </c>
      <c r="C3127" s="3">
        <v>7211.96</v>
      </c>
      <c r="D3127" s="2">
        <v>7191.0</v>
      </c>
      <c r="E3127" s="4"/>
      <c r="F3127" s="5">
        <f t="shared" si="1"/>
        <v>874.092</v>
      </c>
      <c r="G3127" s="6">
        <f t="shared" si="2"/>
        <v>0.9313888567</v>
      </c>
      <c r="H3127" s="6">
        <f t="shared" si="3"/>
        <v>0.8790358631</v>
      </c>
      <c r="I3127" s="5" t="b">
        <f t="shared" si="4"/>
        <v>1</v>
      </c>
      <c r="J3127" s="48">
        <f t="shared" si="5"/>
        <v>-1</v>
      </c>
      <c r="K3127" s="4">
        <f t="shared" si="6"/>
        <v>69</v>
      </c>
      <c r="L3127" s="7">
        <f t="shared" si="7"/>
        <v>-0.002906283451</v>
      </c>
      <c r="M3127" s="50" t="b">
        <f t="shared" si="8"/>
        <v>0</v>
      </c>
      <c r="N3127" s="50" t="b">
        <f t="shared" si="9"/>
        <v>1</v>
      </c>
      <c r="O3127" s="50">
        <f t="shared" si="10"/>
        <v>-1</v>
      </c>
      <c r="P3127" s="4">
        <f t="shared" si="43"/>
        <v>50200</v>
      </c>
      <c r="Q3127" s="21">
        <f t="shared" si="31"/>
        <v>0</v>
      </c>
      <c r="V3127" s="52"/>
      <c r="W3127" s="53" t="str">
        <f t="shared" si="33"/>
        <v/>
      </c>
      <c r="AE3127" s="16"/>
      <c r="AF3127" s="17" t="str">
        <f t="shared" si="30"/>
        <v>#VALUE!</v>
      </c>
      <c r="AG3127" s="17" t="str">
        <f t="shared" si="22"/>
        <v>#N/A</v>
      </c>
      <c r="AH3127" s="17" t="str">
        <f t="shared" si="23"/>
        <v>#N/A</v>
      </c>
      <c r="AI3127" s="34">
        <f t="shared" si="24"/>
        <v>1</v>
      </c>
      <c r="AJ3127" s="18">
        <f t="shared" si="25"/>
        <v>6490.764</v>
      </c>
      <c r="AK3127" s="18">
        <f t="shared" si="26"/>
        <v>6310.465</v>
      </c>
      <c r="AL3127" s="18">
        <f t="shared" si="27"/>
        <v>6130.166</v>
      </c>
    </row>
    <row r="3128" ht="12.75" customHeight="1">
      <c r="A3128" s="1">
        <v>40822.0</v>
      </c>
      <c r="B3128" s="2">
        <v>955.31</v>
      </c>
      <c r="C3128" s="3">
        <v>7132.0</v>
      </c>
      <c r="D3128" s="2">
        <v>7122.0</v>
      </c>
      <c r="E3128" s="4"/>
      <c r="F3128" s="5">
        <f t="shared" si="1"/>
        <v>854.98</v>
      </c>
      <c r="G3128" s="6">
        <f t="shared" si="2"/>
        <v>0.9185526974</v>
      </c>
      <c r="H3128" s="6">
        <f t="shared" si="3"/>
        <v>0.8330522271</v>
      </c>
      <c r="I3128" s="5" t="b">
        <f t="shared" si="4"/>
        <v>1</v>
      </c>
      <c r="J3128" s="48">
        <f t="shared" si="5"/>
        <v>0</v>
      </c>
      <c r="K3128" s="4">
        <f t="shared" si="6"/>
        <v>132</v>
      </c>
      <c r="L3128" s="7">
        <f t="shared" si="7"/>
        <v>-0.001402131239</v>
      </c>
      <c r="M3128" s="50" t="b">
        <f t="shared" si="8"/>
        <v>0</v>
      </c>
      <c r="N3128" s="50" t="b">
        <f t="shared" si="9"/>
        <v>0</v>
      </c>
      <c r="O3128" s="50">
        <f t="shared" si="10"/>
        <v>1</v>
      </c>
      <c r="P3128" s="4">
        <f t="shared" si="43"/>
        <v>50200</v>
      </c>
      <c r="Q3128" s="21">
        <f t="shared" si="31"/>
        <v>0</v>
      </c>
      <c r="V3128" s="52"/>
      <c r="W3128" s="53" t="str">
        <f t="shared" si="33"/>
        <v/>
      </c>
      <c r="AE3128" s="16"/>
      <c r="AF3128" s="17" t="str">
        <f t="shared" si="30"/>
        <v>#VALUE!</v>
      </c>
      <c r="AG3128" s="17" t="str">
        <f t="shared" si="22"/>
        <v>#N/A</v>
      </c>
      <c r="AH3128" s="17" t="str">
        <f t="shared" si="23"/>
        <v>#N/A</v>
      </c>
      <c r="AI3128" s="34">
        <f t="shared" si="24"/>
        <v>1</v>
      </c>
      <c r="AJ3128" s="18">
        <f t="shared" si="25"/>
        <v>6418.8</v>
      </c>
      <c r="AK3128" s="18">
        <f t="shared" si="26"/>
        <v>6240.5</v>
      </c>
      <c r="AL3128" s="18">
        <f t="shared" si="27"/>
        <v>6062.2</v>
      </c>
    </row>
    <row r="3129" ht="12.75" customHeight="1">
      <c r="A3129" s="1">
        <v>40821.0</v>
      </c>
      <c r="B3129" s="2">
        <v>715.96</v>
      </c>
      <c r="C3129" s="3">
        <v>6989.15</v>
      </c>
      <c r="D3129" s="2">
        <v>6990.0</v>
      </c>
      <c r="E3129" s="4"/>
      <c r="F3129" s="5">
        <f t="shared" si="1"/>
        <v>847.192</v>
      </c>
      <c r="G3129" s="6">
        <f t="shared" si="2"/>
        <v>0.8975419833</v>
      </c>
      <c r="H3129" s="6">
        <f t="shared" si="3"/>
        <v>0.7968474048</v>
      </c>
      <c r="I3129" s="5" t="b">
        <f t="shared" si="4"/>
        <v>1</v>
      </c>
      <c r="J3129" s="48">
        <f t="shared" si="5"/>
        <v>-1</v>
      </c>
      <c r="K3129" s="4">
        <f t="shared" si="6"/>
        <v>-104</v>
      </c>
      <c r="L3129" s="7">
        <f t="shared" si="7"/>
        <v>0.0001216170779</v>
      </c>
      <c r="M3129" s="50" t="b">
        <f t="shared" si="8"/>
        <v>0</v>
      </c>
      <c r="N3129" s="50" t="b">
        <f t="shared" si="9"/>
        <v>1</v>
      </c>
      <c r="O3129" s="50">
        <f t="shared" si="10"/>
        <v>-1</v>
      </c>
      <c r="P3129" s="4">
        <f t="shared" si="43"/>
        <v>50200</v>
      </c>
      <c r="Q3129" s="21">
        <f t="shared" si="31"/>
        <v>0</v>
      </c>
      <c r="V3129" s="52"/>
      <c r="W3129" s="53" t="str">
        <f t="shared" si="33"/>
        <v/>
      </c>
      <c r="AE3129" s="16"/>
      <c r="AF3129" s="17" t="str">
        <f t="shared" si="30"/>
        <v>#VALUE!</v>
      </c>
      <c r="AG3129" s="17" t="str">
        <f t="shared" si="22"/>
        <v>#N/A</v>
      </c>
      <c r="AH3129" s="17" t="str">
        <f t="shared" si="23"/>
        <v>#N/A</v>
      </c>
      <c r="AI3129" s="34">
        <f t="shared" si="24"/>
        <v>1</v>
      </c>
      <c r="AJ3129" s="18">
        <f t="shared" si="25"/>
        <v>6290.235</v>
      </c>
      <c r="AK3129" s="18">
        <f t="shared" si="26"/>
        <v>6115.50625</v>
      </c>
      <c r="AL3129" s="18">
        <f t="shared" si="27"/>
        <v>5940.7775</v>
      </c>
    </row>
    <row r="3130" ht="12.75" customHeight="1">
      <c r="A3130" s="1">
        <v>40820.0</v>
      </c>
      <c r="B3130" s="2">
        <v>889.49</v>
      </c>
      <c r="C3130" s="3">
        <v>7047.87</v>
      </c>
      <c r="D3130" s="2">
        <v>7094.0</v>
      </c>
      <c r="E3130" s="4"/>
      <c r="F3130" s="5">
        <f t="shared" si="1"/>
        <v>906.024</v>
      </c>
      <c r="G3130" s="6">
        <f t="shared" si="2"/>
        <v>0.9021827324</v>
      </c>
      <c r="H3130" s="6">
        <f t="shared" si="3"/>
        <v>0.8730439512</v>
      </c>
      <c r="I3130" s="5" t="b">
        <f t="shared" si="4"/>
        <v>1</v>
      </c>
      <c r="J3130" s="48">
        <f t="shared" si="5"/>
        <v>-1</v>
      </c>
      <c r="K3130" s="4">
        <f t="shared" si="6"/>
        <v>79</v>
      </c>
      <c r="L3130" s="7">
        <f t="shared" si="7"/>
        <v>0.006545239909</v>
      </c>
      <c r="M3130" s="50" t="b">
        <f t="shared" si="8"/>
        <v>0</v>
      </c>
      <c r="N3130" s="50" t="b">
        <f t="shared" si="9"/>
        <v>1</v>
      </c>
      <c r="O3130" s="50">
        <f t="shared" si="10"/>
        <v>-1</v>
      </c>
      <c r="P3130" s="4">
        <f t="shared" si="43"/>
        <v>50200</v>
      </c>
      <c r="Q3130" s="21">
        <f t="shared" si="31"/>
        <v>0</v>
      </c>
      <c r="V3130" s="52"/>
      <c r="W3130" s="53" t="str">
        <f t="shared" si="33"/>
        <v/>
      </c>
      <c r="AE3130" s="16"/>
      <c r="AF3130" s="17" t="str">
        <f t="shared" si="30"/>
        <v>#VALUE!</v>
      </c>
      <c r="AG3130" s="17" t="str">
        <f t="shared" si="22"/>
        <v>#N/A</v>
      </c>
      <c r="AH3130" s="17" t="str">
        <f t="shared" si="23"/>
        <v>#N/A</v>
      </c>
      <c r="AI3130" s="34">
        <f t="shared" si="24"/>
        <v>1</v>
      </c>
      <c r="AJ3130" s="18">
        <f t="shared" si="25"/>
        <v>6343.083</v>
      </c>
      <c r="AK3130" s="18">
        <f t="shared" si="26"/>
        <v>6166.88625</v>
      </c>
      <c r="AL3130" s="18">
        <f t="shared" si="27"/>
        <v>5990.6895</v>
      </c>
    </row>
    <row r="3131" ht="12.75" customHeight="1">
      <c r="A3131" s="1">
        <v>40819.0</v>
      </c>
      <c r="B3131" s="2">
        <v>804.52</v>
      </c>
      <c r="C3131" s="3">
        <v>7013.97</v>
      </c>
      <c r="D3131" s="2">
        <v>7015.0</v>
      </c>
      <c r="E3131" s="4"/>
      <c r="F3131" s="5">
        <f t="shared" si="1"/>
        <v>957.864</v>
      </c>
      <c r="G3131" s="6">
        <f t="shared" si="2"/>
        <v>0.8947546602</v>
      </c>
      <c r="H3131" s="6">
        <f t="shared" si="3"/>
        <v>0.9916598382</v>
      </c>
      <c r="I3131" s="5" t="b">
        <f t="shared" si="4"/>
        <v>1</v>
      </c>
      <c r="J3131" s="48">
        <f t="shared" si="5"/>
        <v>0</v>
      </c>
      <c r="K3131" s="4">
        <f t="shared" si="6"/>
        <v>-167</v>
      </c>
      <c r="L3131" s="7">
        <f t="shared" si="7"/>
        <v>0.0001468497869</v>
      </c>
      <c r="M3131" s="50" t="b">
        <f t="shared" si="8"/>
        <v>0</v>
      </c>
      <c r="N3131" s="50" t="b">
        <f t="shared" si="9"/>
        <v>0</v>
      </c>
      <c r="O3131" s="50">
        <f t="shared" si="10"/>
        <v>-1</v>
      </c>
      <c r="P3131" s="4">
        <f t="shared" si="43"/>
        <v>50200</v>
      </c>
      <c r="Q3131" s="21">
        <f t="shared" si="31"/>
        <v>0</v>
      </c>
      <c r="V3131" s="52"/>
      <c r="W3131" s="53" t="str">
        <f t="shared" si="33"/>
        <v/>
      </c>
      <c r="AE3131" s="16"/>
      <c r="AF3131" s="17" t="str">
        <f t="shared" si="30"/>
        <v>#VALUE!</v>
      </c>
      <c r="AG3131" s="17" t="str">
        <f t="shared" si="22"/>
        <v>#N/A</v>
      </c>
      <c r="AH3131" s="17" t="str">
        <f t="shared" si="23"/>
        <v>#N/A</v>
      </c>
      <c r="AI3131" s="34">
        <f t="shared" si="24"/>
        <v>1</v>
      </c>
      <c r="AJ3131" s="18">
        <f t="shared" si="25"/>
        <v>6312.573</v>
      </c>
      <c r="AK3131" s="18">
        <f t="shared" si="26"/>
        <v>6137.22375</v>
      </c>
      <c r="AL3131" s="18">
        <f t="shared" si="27"/>
        <v>5961.8745</v>
      </c>
    </row>
    <row r="3132" ht="12.75" customHeight="1">
      <c r="A3132" s="1">
        <v>40816.0</v>
      </c>
      <c r="B3132" s="2">
        <v>909.62</v>
      </c>
      <c r="C3132" s="3">
        <v>7225.38</v>
      </c>
      <c r="D3132" s="2">
        <v>7182.0</v>
      </c>
      <c r="E3132" s="4"/>
      <c r="F3132" s="5">
        <f t="shared" si="1"/>
        <v>1009.584</v>
      </c>
      <c r="G3132" s="6">
        <f t="shared" si="2"/>
        <v>0.9183349952</v>
      </c>
      <c r="H3132" s="6">
        <f t="shared" si="3"/>
        <v>0.9844160619</v>
      </c>
      <c r="I3132" s="5" t="b">
        <f t="shared" si="4"/>
        <v>1</v>
      </c>
      <c r="J3132" s="48">
        <f t="shared" si="5"/>
        <v>-1</v>
      </c>
      <c r="K3132" s="4">
        <f t="shared" si="6"/>
        <v>0</v>
      </c>
      <c r="L3132" s="7">
        <f t="shared" si="7"/>
        <v>-0.006003836476</v>
      </c>
      <c r="M3132" s="50" t="b">
        <f t="shared" si="8"/>
        <v>0</v>
      </c>
      <c r="N3132" s="50" t="b">
        <f t="shared" si="9"/>
        <v>1</v>
      </c>
      <c r="O3132" s="50">
        <f t="shared" si="10"/>
        <v>-1</v>
      </c>
      <c r="P3132" s="4">
        <f t="shared" si="43"/>
        <v>50200</v>
      </c>
      <c r="Q3132" s="21">
        <f t="shared" si="31"/>
        <v>0</v>
      </c>
      <c r="V3132" s="52"/>
      <c r="W3132" s="53" t="str">
        <f t="shared" si="33"/>
        <v/>
      </c>
      <c r="AE3132" s="16"/>
      <c r="AF3132" s="17" t="str">
        <f t="shared" si="30"/>
        <v>#VALUE!</v>
      </c>
      <c r="AG3132" s="17" t="str">
        <f t="shared" si="22"/>
        <v>#N/A</v>
      </c>
      <c r="AH3132" s="17" t="str">
        <f t="shared" si="23"/>
        <v>#N/A</v>
      </c>
      <c r="AI3132" s="34">
        <f t="shared" si="24"/>
        <v>1</v>
      </c>
      <c r="AJ3132" s="18">
        <f t="shared" si="25"/>
        <v>6502.842</v>
      </c>
      <c r="AK3132" s="18">
        <f t="shared" si="26"/>
        <v>6322.2075</v>
      </c>
      <c r="AL3132" s="18">
        <f t="shared" si="27"/>
        <v>6141.573</v>
      </c>
    </row>
    <row r="3133" ht="12.75" customHeight="1">
      <c r="A3133" s="1">
        <v>40815.0</v>
      </c>
      <c r="B3133" s="2">
        <v>916.37</v>
      </c>
      <c r="C3133" s="3">
        <v>7182.61</v>
      </c>
      <c r="D3133" s="2">
        <v>7182.0</v>
      </c>
      <c r="E3133" s="4"/>
      <c r="F3133" s="5">
        <f t="shared" si="1"/>
        <v>1087.652</v>
      </c>
      <c r="G3133" s="6">
        <f t="shared" si="2"/>
        <v>0.9099151745</v>
      </c>
      <c r="H3133" s="6">
        <f t="shared" si="3"/>
        <v>1.111526759</v>
      </c>
      <c r="I3133" s="5" t="b">
        <f t="shared" si="4"/>
        <v>1</v>
      </c>
      <c r="J3133" s="48">
        <f t="shared" si="5"/>
        <v>0</v>
      </c>
      <c r="K3133" s="4">
        <f t="shared" si="6"/>
        <v>82</v>
      </c>
      <c r="L3133" s="7">
        <f t="shared" si="7"/>
        <v>-0.00008492734535</v>
      </c>
      <c r="M3133" s="50" t="b">
        <f t="shared" si="8"/>
        <v>0</v>
      </c>
      <c r="N3133" s="50" t="b">
        <f t="shared" si="9"/>
        <v>0</v>
      </c>
      <c r="O3133" s="50">
        <f t="shared" si="10"/>
        <v>-1</v>
      </c>
      <c r="P3133" s="4">
        <f t="shared" si="43"/>
        <v>50200</v>
      </c>
      <c r="Q3133" s="21">
        <f t="shared" si="31"/>
        <v>0</v>
      </c>
      <c r="V3133" s="52"/>
      <c r="W3133" s="53" t="str">
        <f t="shared" si="33"/>
        <v/>
      </c>
      <c r="AE3133" s="16"/>
      <c r="AF3133" s="17" t="str">
        <f t="shared" si="30"/>
        <v>#VALUE!</v>
      </c>
      <c r="AG3133" s="17" t="str">
        <f t="shared" si="22"/>
        <v>#N/A</v>
      </c>
      <c r="AH3133" s="17" t="str">
        <f t="shared" si="23"/>
        <v>#N/A</v>
      </c>
      <c r="AI3133" s="34">
        <f t="shared" si="24"/>
        <v>1</v>
      </c>
      <c r="AJ3133" s="18">
        <f t="shared" si="25"/>
        <v>6464.349</v>
      </c>
      <c r="AK3133" s="18">
        <f t="shared" si="26"/>
        <v>6284.78375</v>
      </c>
      <c r="AL3133" s="18">
        <f t="shared" si="27"/>
        <v>6105.2185</v>
      </c>
    </row>
    <row r="3134" ht="12.75" customHeight="1">
      <c r="A3134" s="1">
        <v>40814.0</v>
      </c>
      <c r="B3134" s="2">
        <v>1010.12</v>
      </c>
      <c r="C3134" s="3">
        <v>7146.98</v>
      </c>
      <c r="D3134" s="2">
        <v>7100.0</v>
      </c>
      <c r="E3134" s="4"/>
      <c r="F3134" s="5">
        <f t="shared" si="1"/>
        <v>1127.396</v>
      </c>
      <c r="G3134" s="6">
        <f t="shared" si="2"/>
        <v>0.9022736931</v>
      </c>
      <c r="H3134" s="6">
        <f t="shared" si="3"/>
        <v>1.108205062</v>
      </c>
      <c r="I3134" s="5" t="b">
        <f t="shared" si="4"/>
        <v>1</v>
      </c>
      <c r="J3134" s="48">
        <f t="shared" si="5"/>
        <v>0</v>
      </c>
      <c r="K3134" s="4">
        <f t="shared" si="6"/>
        <v>-35</v>
      </c>
      <c r="L3134" s="7">
        <f t="shared" si="7"/>
        <v>-0.00657340583</v>
      </c>
      <c r="M3134" s="50" t="b">
        <f t="shared" si="8"/>
        <v>0</v>
      </c>
      <c r="N3134" s="50" t="b">
        <f t="shared" si="9"/>
        <v>0</v>
      </c>
      <c r="O3134" s="50">
        <f t="shared" si="10"/>
        <v>1</v>
      </c>
      <c r="P3134" s="4">
        <f t="shared" si="43"/>
        <v>50200</v>
      </c>
      <c r="Q3134" s="21">
        <f t="shared" si="31"/>
        <v>0</v>
      </c>
      <c r="V3134" s="52"/>
      <c r="W3134" s="53" t="str">
        <f t="shared" si="33"/>
        <v/>
      </c>
      <c r="AE3134" s="16"/>
      <c r="AF3134" s="17" t="str">
        <f t="shared" si="30"/>
        <v>#VALUE!</v>
      </c>
      <c r="AG3134" s="17" t="str">
        <f t="shared" si="22"/>
        <v>#N/A</v>
      </c>
      <c r="AH3134" s="17" t="str">
        <f t="shared" si="23"/>
        <v>#N/A</v>
      </c>
      <c r="AI3134" s="34">
        <f t="shared" si="24"/>
        <v>1</v>
      </c>
      <c r="AJ3134" s="18">
        <f t="shared" si="25"/>
        <v>6432.282</v>
      </c>
      <c r="AK3134" s="18">
        <f t="shared" si="26"/>
        <v>6253.6075</v>
      </c>
      <c r="AL3134" s="18">
        <f t="shared" si="27"/>
        <v>6074.933</v>
      </c>
    </row>
    <row r="3135" ht="12.75" customHeight="1">
      <c r="A3135" s="1">
        <v>40813.0</v>
      </c>
      <c r="B3135" s="2">
        <v>1148.69</v>
      </c>
      <c r="C3135" s="3">
        <v>7089.95</v>
      </c>
      <c r="D3135" s="2">
        <v>7135.0</v>
      </c>
      <c r="E3135" s="4"/>
      <c r="F3135" s="5">
        <f t="shared" si="1"/>
        <v>1134.958</v>
      </c>
      <c r="G3135" s="6">
        <f t="shared" si="2"/>
        <v>0.8920006478</v>
      </c>
      <c r="H3135" s="6">
        <f t="shared" si="3"/>
        <v>1.108335451</v>
      </c>
      <c r="I3135" s="5" t="b">
        <f t="shared" si="4"/>
        <v>1</v>
      </c>
      <c r="J3135" s="48">
        <f t="shared" si="5"/>
        <v>0</v>
      </c>
      <c r="K3135" s="4">
        <f t="shared" si="6"/>
        <v>254</v>
      </c>
      <c r="L3135" s="7">
        <f t="shared" si="7"/>
        <v>0.006354064556</v>
      </c>
      <c r="M3135" s="50" t="b">
        <f t="shared" si="8"/>
        <v>0</v>
      </c>
      <c r="N3135" s="50" t="b">
        <f t="shared" si="9"/>
        <v>0</v>
      </c>
      <c r="O3135" s="50">
        <f t="shared" si="10"/>
        <v>-1</v>
      </c>
      <c r="P3135" s="4">
        <f t="shared" si="43"/>
        <v>50200</v>
      </c>
      <c r="Q3135" s="21">
        <f t="shared" si="31"/>
        <v>0</v>
      </c>
      <c r="V3135" s="52"/>
      <c r="W3135" s="53" t="str">
        <f t="shared" si="33"/>
        <v/>
      </c>
      <c r="AE3135" s="16"/>
      <c r="AF3135" s="17" t="str">
        <f t="shared" si="30"/>
        <v>#VALUE!</v>
      </c>
      <c r="AG3135" s="17" t="str">
        <f t="shared" si="22"/>
        <v>#N/A</v>
      </c>
      <c r="AH3135" s="17" t="str">
        <f t="shared" si="23"/>
        <v>#N/A</v>
      </c>
      <c r="AI3135" s="34">
        <f t="shared" si="24"/>
        <v>1</v>
      </c>
      <c r="AJ3135" s="18">
        <f t="shared" si="25"/>
        <v>6380.955</v>
      </c>
      <c r="AK3135" s="18">
        <f t="shared" si="26"/>
        <v>6203.70625</v>
      </c>
      <c r="AL3135" s="18">
        <f t="shared" si="27"/>
        <v>6026.4575</v>
      </c>
    </row>
    <row r="3136" ht="12.75" customHeight="1">
      <c r="A3136" s="1">
        <v>40812.0</v>
      </c>
      <c r="B3136" s="2">
        <v>1063.12</v>
      </c>
      <c r="C3136" s="3">
        <v>6877.12</v>
      </c>
      <c r="D3136" s="2">
        <v>6881.0</v>
      </c>
      <c r="E3136" s="4"/>
      <c r="F3136" s="5">
        <f t="shared" si="1"/>
        <v>1107.276</v>
      </c>
      <c r="G3136" s="6">
        <f t="shared" si="2"/>
        <v>0.8621782348</v>
      </c>
      <c r="H3136" s="6">
        <f t="shared" si="3"/>
        <v>1.109567627</v>
      </c>
      <c r="I3136" s="5" t="b">
        <f t="shared" si="4"/>
        <v>1</v>
      </c>
      <c r="J3136" s="48">
        <f t="shared" si="5"/>
        <v>0</v>
      </c>
      <c r="K3136" s="4">
        <f t="shared" si="6"/>
        <v>-173</v>
      </c>
      <c r="L3136" s="7">
        <f t="shared" si="7"/>
        <v>0.0005641896608</v>
      </c>
      <c r="M3136" s="50" t="b">
        <f t="shared" si="8"/>
        <v>0</v>
      </c>
      <c r="N3136" s="50" t="b">
        <f t="shared" si="9"/>
        <v>0</v>
      </c>
      <c r="O3136" s="50">
        <f t="shared" si="10"/>
        <v>-1</v>
      </c>
      <c r="P3136" s="4">
        <f t="shared" si="43"/>
        <v>62900</v>
      </c>
      <c r="Q3136" s="21">
        <f t="shared" si="31"/>
        <v>-1</v>
      </c>
      <c r="V3136" s="52"/>
      <c r="W3136" s="53" t="str">
        <f t="shared" si="33"/>
        <v/>
      </c>
      <c r="AE3136" s="16"/>
      <c r="AF3136" s="17" t="str">
        <f t="shared" si="30"/>
        <v>#VALUE!</v>
      </c>
      <c r="AG3136" s="17" t="str">
        <f t="shared" si="22"/>
        <v>#N/A</v>
      </c>
      <c r="AH3136" s="17" t="str">
        <f t="shared" si="23"/>
        <v>#N/A</v>
      </c>
      <c r="AI3136" s="34">
        <f t="shared" si="24"/>
        <v>1</v>
      </c>
      <c r="AJ3136" s="18">
        <f t="shared" si="25"/>
        <v>6189.408</v>
      </c>
      <c r="AK3136" s="18">
        <f t="shared" si="26"/>
        <v>6017.48</v>
      </c>
      <c r="AL3136" s="18">
        <f t="shared" si="27"/>
        <v>5845.552</v>
      </c>
    </row>
    <row r="3137" ht="12.75" customHeight="1">
      <c r="A3137" s="1">
        <v>40809.0</v>
      </c>
      <c r="B3137" s="2">
        <v>1299.96</v>
      </c>
      <c r="C3137" s="3">
        <v>7046.22</v>
      </c>
      <c r="D3137" s="2">
        <v>7054.0</v>
      </c>
      <c r="E3137" s="4"/>
      <c r="F3137" s="5">
        <f t="shared" si="1"/>
        <v>1057.306</v>
      </c>
      <c r="G3137" s="6">
        <f t="shared" si="2"/>
        <v>0.8799532954</v>
      </c>
      <c r="H3137" s="6">
        <f t="shared" si="3"/>
        <v>1.109211331</v>
      </c>
      <c r="I3137" s="5" t="b">
        <f t="shared" si="4"/>
        <v>1</v>
      </c>
      <c r="J3137" s="48">
        <f t="shared" si="5"/>
        <v>0</v>
      </c>
      <c r="K3137" s="4">
        <f t="shared" si="6"/>
        <v>-222</v>
      </c>
      <c r="L3137" s="7">
        <f t="shared" si="7"/>
        <v>0.001104138105</v>
      </c>
      <c r="M3137" s="50" t="b">
        <f t="shared" si="8"/>
        <v>0</v>
      </c>
      <c r="N3137" s="50" t="b">
        <f t="shared" si="9"/>
        <v>0</v>
      </c>
      <c r="O3137" s="50">
        <f t="shared" si="10"/>
        <v>-1</v>
      </c>
      <c r="P3137" s="4">
        <f t="shared" si="43"/>
        <v>62900</v>
      </c>
      <c r="Q3137" s="21">
        <f t="shared" si="31"/>
        <v>0</v>
      </c>
      <c r="V3137" s="52"/>
      <c r="W3137" s="53" t="str">
        <f t="shared" si="33"/>
        <v/>
      </c>
      <c r="AE3137" s="16"/>
      <c r="AF3137" s="17" t="str">
        <f t="shared" si="30"/>
        <v>#VALUE!</v>
      </c>
      <c r="AG3137" s="17" t="str">
        <f t="shared" si="22"/>
        <v>#N/A</v>
      </c>
      <c r="AH3137" s="17" t="str">
        <f t="shared" si="23"/>
        <v>#N/A</v>
      </c>
      <c r="AI3137" s="34">
        <f t="shared" si="24"/>
        <v>1</v>
      </c>
      <c r="AJ3137" s="18">
        <f t="shared" si="25"/>
        <v>6341.598</v>
      </c>
      <c r="AK3137" s="18">
        <f t="shared" si="26"/>
        <v>6165.4425</v>
      </c>
      <c r="AL3137" s="18">
        <f t="shared" si="27"/>
        <v>5989.287</v>
      </c>
    </row>
    <row r="3138" ht="12.75" customHeight="1">
      <c r="A3138" s="1">
        <v>40808.0</v>
      </c>
      <c r="B3138" s="2">
        <v>1115.09</v>
      </c>
      <c r="C3138" s="3">
        <v>7305.5</v>
      </c>
      <c r="D3138" s="2">
        <v>7276.0</v>
      </c>
      <c r="E3138" s="4"/>
      <c r="F3138" s="5">
        <f t="shared" si="1"/>
        <v>1057.79</v>
      </c>
      <c r="G3138" s="6">
        <f t="shared" si="2"/>
        <v>0.9092927717</v>
      </c>
      <c r="H3138" s="6">
        <f t="shared" si="3"/>
        <v>1.115954739</v>
      </c>
      <c r="I3138" s="5" t="b">
        <f t="shared" si="4"/>
        <v>1</v>
      </c>
      <c r="J3138" s="48">
        <f t="shared" si="5"/>
        <v>0</v>
      </c>
      <c r="K3138" s="4">
        <f t="shared" si="6"/>
        <v>-261</v>
      </c>
      <c r="L3138" s="7">
        <f t="shared" si="7"/>
        <v>-0.004038053521</v>
      </c>
      <c r="M3138" s="50" t="b">
        <f t="shared" si="8"/>
        <v>0</v>
      </c>
      <c r="N3138" s="50" t="b">
        <f t="shared" si="9"/>
        <v>0</v>
      </c>
      <c r="O3138" s="50">
        <f t="shared" si="10"/>
        <v>1</v>
      </c>
      <c r="P3138" s="4">
        <f t="shared" si="43"/>
        <v>62900</v>
      </c>
      <c r="Q3138" s="21">
        <f t="shared" si="31"/>
        <v>0</v>
      </c>
      <c r="V3138" s="52"/>
      <c r="W3138" s="53" t="str">
        <f t="shared" si="33"/>
        <v/>
      </c>
      <c r="AE3138" s="16"/>
      <c r="AF3138" s="17" t="str">
        <f t="shared" si="30"/>
        <v>#VALUE!</v>
      </c>
      <c r="AG3138" s="17" t="str">
        <f t="shared" si="22"/>
        <v>#N/A</v>
      </c>
      <c r="AH3138" s="17" t="str">
        <f t="shared" si="23"/>
        <v>#N/A</v>
      </c>
      <c r="AI3138" s="34">
        <f t="shared" si="24"/>
        <v>1</v>
      </c>
      <c r="AJ3138" s="18">
        <f t="shared" si="25"/>
        <v>6574.95</v>
      </c>
      <c r="AK3138" s="18">
        <f t="shared" si="26"/>
        <v>6392.3125</v>
      </c>
      <c r="AL3138" s="18">
        <f t="shared" si="27"/>
        <v>6209.675</v>
      </c>
    </row>
    <row r="3139" ht="12.75" customHeight="1">
      <c r="A3139" s="1">
        <v>40807.0</v>
      </c>
      <c r="B3139" s="2">
        <v>1047.93</v>
      </c>
      <c r="C3139" s="3">
        <v>7535.88</v>
      </c>
      <c r="D3139" s="2">
        <v>7537.0</v>
      </c>
      <c r="E3139" s="4"/>
      <c r="F3139" s="5">
        <f t="shared" si="1"/>
        <v>1037.06</v>
      </c>
      <c r="G3139" s="6">
        <f t="shared" si="2"/>
        <v>0.9355069264</v>
      </c>
      <c r="H3139" s="6">
        <f t="shared" si="3"/>
        <v>1.116880804</v>
      </c>
      <c r="I3139" s="5" t="b">
        <f t="shared" si="4"/>
        <v>0</v>
      </c>
      <c r="J3139" s="48">
        <f t="shared" si="5"/>
        <v>0</v>
      </c>
      <c r="K3139" s="4">
        <f t="shared" si="6"/>
        <v>53</v>
      </c>
      <c r="L3139" s="7">
        <f t="shared" si="7"/>
        <v>0.0001486223241</v>
      </c>
      <c r="M3139" s="50" t="b">
        <f t="shared" si="8"/>
        <v>0</v>
      </c>
      <c r="N3139" s="50" t="b">
        <f t="shared" si="9"/>
        <v>0</v>
      </c>
      <c r="O3139" s="50">
        <f t="shared" si="10"/>
        <v>-1</v>
      </c>
      <c r="P3139" s="4">
        <f t="shared" si="43"/>
        <v>62900</v>
      </c>
      <c r="Q3139" s="21">
        <f t="shared" si="31"/>
        <v>0</v>
      </c>
      <c r="V3139" s="52"/>
      <c r="W3139" s="53" t="str">
        <f t="shared" si="33"/>
        <v/>
      </c>
      <c r="AE3139" s="16"/>
      <c r="AF3139" s="17" t="str">
        <f t="shared" si="30"/>
        <v>#VALUE!</v>
      </c>
      <c r="AG3139" s="17" t="str">
        <f t="shared" si="22"/>
        <v>#N/A</v>
      </c>
      <c r="AH3139" s="17" t="str">
        <f t="shared" si="23"/>
        <v>#N/A</v>
      </c>
      <c r="AI3139" s="34">
        <f t="shared" si="24"/>
        <v>1</v>
      </c>
      <c r="AJ3139" s="18">
        <f t="shared" si="25"/>
        <v>6782.292</v>
      </c>
      <c r="AK3139" s="18">
        <f t="shared" si="26"/>
        <v>6593.895</v>
      </c>
      <c r="AL3139" s="18">
        <f t="shared" si="27"/>
        <v>6405.498</v>
      </c>
    </row>
    <row r="3140" ht="12.75" customHeight="1">
      <c r="A3140" s="1">
        <v>40806.0</v>
      </c>
      <c r="B3140" s="2">
        <v>1010.28</v>
      </c>
      <c r="C3140" s="3">
        <v>7492.85</v>
      </c>
      <c r="D3140" s="2">
        <v>7484.0</v>
      </c>
      <c r="E3140" s="4"/>
      <c r="F3140" s="5">
        <f t="shared" si="1"/>
        <v>1068.768</v>
      </c>
      <c r="G3140" s="6">
        <f t="shared" si="2"/>
        <v>0.9283539186</v>
      </c>
      <c r="H3140" s="6">
        <f t="shared" si="3"/>
        <v>1.120426154</v>
      </c>
      <c r="I3140" s="5" t="b">
        <f t="shared" si="4"/>
        <v>1</v>
      </c>
      <c r="J3140" s="48">
        <f t="shared" si="5"/>
        <v>0</v>
      </c>
      <c r="K3140" s="4">
        <f t="shared" si="6"/>
        <v>6</v>
      </c>
      <c r="L3140" s="7">
        <f t="shared" si="7"/>
        <v>-0.001181126007</v>
      </c>
      <c r="M3140" s="50" t="b">
        <f t="shared" si="8"/>
        <v>0</v>
      </c>
      <c r="N3140" s="50" t="b">
        <f t="shared" si="9"/>
        <v>0</v>
      </c>
      <c r="O3140" s="50">
        <f t="shared" si="10"/>
        <v>1</v>
      </c>
      <c r="P3140" s="4">
        <f t="shared" si="43"/>
        <v>62900</v>
      </c>
      <c r="Q3140" s="21">
        <f t="shared" si="31"/>
        <v>0</v>
      </c>
      <c r="V3140" s="52"/>
      <c r="W3140" s="53" t="str">
        <f t="shared" si="33"/>
        <v/>
      </c>
      <c r="AE3140" s="16"/>
      <c r="AF3140" s="17" t="str">
        <f t="shared" si="30"/>
        <v>#VALUE!</v>
      </c>
      <c r="AG3140" s="17" t="str">
        <f t="shared" si="22"/>
        <v>#N/A</v>
      </c>
      <c r="AH3140" s="17" t="str">
        <f t="shared" si="23"/>
        <v>#N/A</v>
      </c>
      <c r="AI3140" s="34">
        <f t="shared" si="24"/>
        <v>1</v>
      </c>
      <c r="AJ3140" s="18">
        <f t="shared" si="25"/>
        <v>6743.565</v>
      </c>
      <c r="AK3140" s="18">
        <f t="shared" si="26"/>
        <v>6556.24375</v>
      </c>
      <c r="AL3140" s="18">
        <f t="shared" si="27"/>
        <v>6368.9225</v>
      </c>
    </row>
    <row r="3141" ht="12.75" customHeight="1">
      <c r="A3141" s="1">
        <v>40805.0</v>
      </c>
      <c r="B3141" s="2">
        <v>813.27</v>
      </c>
      <c r="C3141" s="3">
        <v>7480.88</v>
      </c>
      <c r="D3141" s="2">
        <v>7478.0</v>
      </c>
      <c r="E3141" s="4"/>
      <c r="F3141" s="5">
        <f t="shared" si="1"/>
        <v>1047.616</v>
      </c>
      <c r="G3141" s="6">
        <f t="shared" si="2"/>
        <v>0.9249468955</v>
      </c>
      <c r="H3141" s="6">
        <f t="shared" si="3"/>
        <v>1.122371771</v>
      </c>
      <c r="I3141" s="5" t="b">
        <f t="shared" si="4"/>
        <v>1</v>
      </c>
      <c r="J3141" s="48">
        <f t="shared" si="5"/>
        <v>0</v>
      </c>
      <c r="K3141" s="4">
        <f t="shared" si="6"/>
        <v>-139</v>
      </c>
      <c r="L3141" s="7">
        <f t="shared" si="7"/>
        <v>-0.000384981446</v>
      </c>
      <c r="M3141" s="50" t="b">
        <f t="shared" si="8"/>
        <v>0</v>
      </c>
      <c r="N3141" s="50" t="b">
        <f t="shared" si="9"/>
        <v>0</v>
      </c>
      <c r="O3141" s="50">
        <f t="shared" si="10"/>
        <v>-1</v>
      </c>
      <c r="P3141" s="4">
        <f t="shared" si="43"/>
        <v>62900</v>
      </c>
      <c r="Q3141" s="21">
        <f t="shared" si="31"/>
        <v>0</v>
      </c>
      <c r="V3141" s="52"/>
      <c r="W3141" s="53" t="str">
        <f t="shared" si="33"/>
        <v/>
      </c>
      <c r="AE3141" s="16"/>
      <c r="AF3141" s="17" t="str">
        <f t="shared" si="30"/>
        <v>#VALUE!</v>
      </c>
      <c r="AG3141" s="17" t="str">
        <f t="shared" si="22"/>
        <v>#N/A</v>
      </c>
      <c r="AH3141" s="17" t="str">
        <f t="shared" si="23"/>
        <v>#N/A</v>
      </c>
      <c r="AI3141" s="34">
        <f t="shared" si="24"/>
        <v>1</v>
      </c>
      <c r="AJ3141" s="18">
        <f t="shared" si="25"/>
        <v>6732.792</v>
      </c>
      <c r="AK3141" s="18">
        <f t="shared" si="26"/>
        <v>6545.77</v>
      </c>
      <c r="AL3141" s="18">
        <f t="shared" si="27"/>
        <v>6358.748</v>
      </c>
    </row>
    <row r="3142" ht="12.75" customHeight="1">
      <c r="A3142" s="1">
        <v>40802.0</v>
      </c>
      <c r="B3142" s="2">
        <v>1302.38</v>
      </c>
      <c r="C3142" s="3">
        <v>7577.4</v>
      </c>
      <c r="D3142" s="2">
        <v>7617.0</v>
      </c>
      <c r="E3142" s="4"/>
      <c r="F3142" s="5">
        <f t="shared" si="1"/>
        <v>1062.972</v>
      </c>
      <c r="G3142" s="6">
        <f t="shared" si="2"/>
        <v>0.9348542443</v>
      </c>
      <c r="H3142" s="6">
        <f t="shared" si="3"/>
        <v>1.120696591</v>
      </c>
      <c r="I3142" s="5" t="b">
        <f t="shared" si="4"/>
        <v>1</v>
      </c>
      <c r="J3142" s="48">
        <f t="shared" si="5"/>
        <v>0</v>
      </c>
      <c r="K3142" s="4">
        <f t="shared" si="6"/>
        <v>210</v>
      </c>
      <c r="L3142" s="7">
        <f t="shared" si="7"/>
        <v>0.005226066989</v>
      </c>
      <c r="M3142" s="50" t="b">
        <f t="shared" si="8"/>
        <v>0</v>
      </c>
      <c r="N3142" s="50" t="b">
        <f t="shared" si="9"/>
        <v>0</v>
      </c>
      <c r="O3142" s="50">
        <f t="shared" si="10"/>
        <v>-1</v>
      </c>
      <c r="P3142" s="4">
        <f t="shared" si="43"/>
        <v>62900</v>
      </c>
      <c r="Q3142" s="21">
        <f t="shared" si="31"/>
        <v>0</v>
      </c>
      <c r="V3142" s="52"/>
      <c r="W3142" s="53" t="str">
        <f t="shared" si="33"/>
        <v/>
      </c>
      <c r="AE3142" s="16"/>
      <c r="AF3142" s="17" t="str">
        <f t="shared" si="30"/>
        <v>#VALUE!</v>
      </c>
      <c r="AG3142" s="17" t="str">
        <f t="shared" si="22"/>
        <v>#N/A</v>
      </c>
      <c r="AH3142" s="17" t="str">
        <f t="shared" si="23"/>
        <v>#N/A</v>
      </c>
      <c r="AI3142" s="34">
        <f t="shared" si="24"/>
        <v>1</v>
      </c>
      <c r="AJ3142" s="18">
        <f t="shared" si="25"/>
        <v>6819.66</v>
      </c>
      <c r="AK3142" s="18">
        <f t="shared" si="26"/>
        <v>6630.225</v>
      </c>
      <c r="AL3142" s="18">
        <f t="shared" si="27"/>
        <v>6440.79</v>
      </c>
    </row>
    <row r="3143" ht="12.75" customHeight="1">
      <c r="A3143" s="1">
        <v>40801.0</v>
      </c>
      <c r="B3143" s="2">
        <v>1011.44</v>
      </c>
      <c r="C3143" s="3">
        <v>7385.68</v>
      </c>
      <c r="D3143" s="2">
        <v>7407.0</v>
      </c>
      <c r="E3143" s="4"/>
      <c r="F3143" s="5">
        <f t="shared" si="1"/>
        <v>1000.322</v>
      </c>
      <c r="G3143" s="6">
        <f t="shared" si="2"/>
        <v>0.9093500652</v>
      </c>
      <c r="H3143" s="6">
        <f t="shared" si="3"/>
        <v>1.044495248</v>
      </c>
      <c r="I3143" s="5" t="b">
        <f t="shared" si="4"/>
        <v>1</v>
      </c>
      <c r="J3143" s="48">
        <f t="shared" si="5"/>
        <v>0</v>
      </c>
      <c r="K3143" s="4">
        <f t="shared" si="6"/>
        <v>214</v>
      </c>
      <c r="L3143" s="7">
        <f t="shared" si="7"/>
        <v>0.002886667172</v>
      </c>
      <c r="M3143" s="50" t="b">
        <f t="shared" si="8"/>
        <v>0</v>
      </c>
      <c r="N3143" s="50" t="b">
        <f t="shared" si="9"/>
        <v>0</v>
      </c>
      <c r="O3143" s="50">
        <f t="shared" si="10"/>
        <v>-1</v>
      </c>
      <c r="P3143" s="4">
        <f t="shared" si="43"/>
        <v>62900</v>
      </c>
      <c r="Q3143" s="21">
        <f t="shared" si="31"/>
        <v>0</v>
      </c>
      <c r="V3143" s="52"/>
      <c r="W3143" s="53" t="str">
        <f t="shared" si="33"/>
        <v/>
      </c>
      <c r="AE3143" s="16"/>
      <c r="AF3143" s="17" t="str">
        <f t="shared" si="30"/>
        <v>#VALUE!</v>
      </c>
      <c r="AG3143" s="17" t="str">
        <f t="shared" si="22"/>
        <v>#N/A</v>
      </c>
      <c r="AH3143" s="17" t="str">
        <f t="shared" si="23"/>
        <v>#N/A</v>
      </c>
      <c r="AI3143" s="34">
        <f t="shared" si="24"/>
        <v>1</v>
      </c>
      <c r="AJ3143" s="18">
        <f t="shared" si="25"/>
        <v>6647.112</v>
      </c>
      <c r="AK3143" s="18">
        <f t="shared" si="26"/>
        <v>6462.47</v>
      </c>
      <c r="AL3143" s="18">
        <f t="shared" si="27"/>
        <v>6277.828</v>
      </c>
    </row>
    <row r="3144" ht="12.75" customHeight="1">
      <c r="A3144" s="1">
        <v>40800.0</v>
      </c>
      <c r="B3144" s="2">
        <v>1206.47</v>
      </c>
      <c r="C3144" s="3">
        <v>7228.47</v>
      </c>
      <c r="D3144" s="2">
        <v>7193.0</v>
      </c>
      <c r="E3144" s="4"/>
      <c r="F3144" s="5">
        <f t="shared" si="1"/>
        <v>981.018</v>
      </c>
      <c r="G3144" s="6">
        <f t="shared" si="2"/>
        <v>0.8877433798</v>
      </c>
      <c r="H3144" s="6">
        <f t="shared" si="3"/>
        <v>1.044637086</v>
      </c>
      <c r="I3144" s="5" t="b">
        <f t="shared" si="4"/>
        <v>1</v>
      </c>
      <c r="J3144" s="48">
        <f t="shared" si="5"/>
        <v>0</v>
      </c>
      <c r="K3144" s="4">
        <f t="shared" si="6"/>
        <v>-177</v>
      </c>
      <c r="L3144" s="7">
        <f t="shared" si="7"/>
        <v>-0.004906985849</v>
      </c>
      <c r="M3144" s="50" t="b">
        <f t="shared" si="8"/>
        <v>0</v>
      </c>
      <c r="N3144" s="50" t="b">
        <f t="shared" si="9"/>
        <v>0</v>
      </c>
      <c r="O3144" s="50">
        <f t="shared" si="10"/>
        <v>1</v>
      </c>
      <c r="P3144" s="4">
        <f t="shared" si="43"/>
        <v>62900</v>
      </c>
      <c r="Q3144" s="21">
        <f t="shared" si="31"/>
        <v>0</v>
      </c>
      <c r="V3144" s="52"/>
      <c r="W3144" s="53" t="str">
        <f t="shared" si="33"/>
        <v/>
      </c>
      <c r="AE3144" s="16"/>
      <c r="AF3144" s="17" t="str">
        <f t="shared" si="30"/>
        <v>#VALUE!</v>
      </c>
      <c r="AG3144" s="17" t="str">
        <f t="shared" si="22"/>
        <v>#N/A</v>
      </c>
      <c r="AH3144" s="17" t="str">
        <f t="shared" si="23"/>
        <v>#N/A</v>
      </c>
      <c r="AI3144" s="34">
        <f t="shared" si="24"/>
        <v>1</v>
      </c>
      <c r="AJ3144" s="18">
        <f t="shared" si="25"/>
        <v>6505.623</v>
      </c>
      <c r="AK3144" s="18">
        <f t="shared" si="26"/>
        <v>6324.91125</v>
      </c>
      <c r="AL3144" s="18">
        <f t="shared" si="27"/>
        <v>6144.1995</v>
      </c>
    </row>
    <row r="3145" ht="12.75" customHeight="1">
      <c r="A3145" s="1">
        <v>40799.0</v>
      </c>
      <c r="B3145" s="2">
        <v>904.52</v>
      </c>
      <c r="C3145" s="3">
        <v>7391.37</v>
      </c>
      <c r="D3145" s="2">
        <v>7370.0</v>
      </c>
      <c r="E3145" s="4"/>
      <c r="F3145" s="5">
        <f t="shared" si="1"/>
        <v>951.838</v>
      </c>
      <c r="G3145" s="6">
        <f t="shared" si="2"/>
        <v>0.9052126358</v>
      </c>
      <c r="H3145" s="6">
        <f t="shared" si="3"/>
        <v>0.9209557219</v>
      </c>
      <c r="I3145" s="5" t="b">
        <f t="shared" si="4"/>
        <v>0</v>
      </c>
      <c r="J3145" s="48">
        <f t="shared" si="5"/>
        <v>0</v>
      </c>
      <c r="K3145" s="4">
        <f t="shared" si="6"/>
        <v>-232</v>
      </c>
      <c r="L3145" s="7">
        <f t="shared" si="7"/>
        <v>-0.002891209613</v>
      </c>
      <c r="M3145" s="50" t="b">
        <f t="shared" si="8"/>
        <v>0</v>
      </c>
      <c r="N3145" s="50" t="b">
        <f t="shared" si="9"/>
        <v>0</v>
      </c>
      <c r="O3145" s="50">
        <f t="shared" si="10"/>
        <v>1</v>
      </c>
      <c r="P3145" s="4">
        <f t="shared" si="43"/>
        <v>62900</v>
      </c>
      <c r="Q3145" s="21">
        <f t="shared" si="31"/>
        <v>0</v>
      </c>
      <c r="V3145" s="52"/>
      <c r="W3145" s="53" t="str">
        <f t="shared" si="33"/>
        <v/>
      </c>
      <c r="AE3145" s="16"/>
      <c r="AF3145" s="17" t="str">
        <f t="shared" si="30"/>
        <v>#VALUE!</v>
      </c>
      <c r="AG3145" s="17" t="str">
        <f t="shared" si="22"/>
        <v>#N/A</v>
      </c>
      <c r="AH3145" s="17" t="str">
        <f t="shared" si="23"/>
        <v>#N/A</v>
      </c>
      <c r="AI3145" s="34">
        <f t="shared" si="24"/>
        <v>1</v>
      </c>
      <c r="AJ3145" s="18">
        <f t="shared" si="25"/>
        <v>6652.233</v>
      </c>
      <c r="AK3145" s="18">
        <f t="shared" si="26"/>
        <v>6467.44875</v>
      </c>
      <c r="AL3145" s="18">
        <f t="shared" si="27"/>
        <v>6282.6645</v>
      </c>
    </row>
    <row r="3146" ht="12.75" customHeight="1">
      <c r="A3146" s="1">
        <v>40795.0</v>
      </c>
      <c r="B3146" s="2">
        <v>890.05</v>
      </c>
      <c r="C3146" s="3">
        <v>7610.57</v>
      </c>
      <c r="D3146" s="2">
        <v>7602.0</v>
      </c>
      <c r="E3146" s="4"/>
      <c r="F3146" s="5">
        <f t="shared" si="1"/>
        <v>947.628</v>
      </c>
      <c r="G3146" s="6">
        <f t="shared" si="2"/>
        <v>0.9298953378</v>
      </c>
      <c r="H3146" s="6">
        <f t="shared" si="3"/>
        <v>0.9203825461</v>
      </c>
      <c r="I3146" s="5" t="b">
        <f t="shared" si="4"/>
        <v>0</v>
      </c>
      <c r="J3146" s="48">
        <f t="shared" si="5"/>
        <v>0</v>
      </c>
      <c r="K3146" s="4">
        <f t="shared" si="6"/>
        <v>52</v>
      </c>
      <c r="L3146" s="7">
        <f t="shared" si="7"/>
        <v>-0.001126065459</v>
      </c>
      <c r="M3146" s="50" t="b">
        <f t="shared" si="8"/>
        <v>0</v>
      </c>
      <c r="N3146" s="50" t="b">
        <f t="shared" si="9"/>
        <v>0</v>
      </c>
      <c r="O3146" s="50">
        <f t="shared" si="10"/>
        <v>1</v>
      </c>
      <c r="P3146" s="4">
        <f t="shared" si="43"/>
        <v>62900</v>
      </c>
      <c r="Q3146" s="21">
        <f t="shared" si="31"/>
        <v>0</v>
      </c>
      <c r="V3146" s="52"/>
      <c r="W3146" s="53" t="str">
        <f t="shared" si="33"/>
        <v/>
      </c>
      <c r="AE3146" s="16"/>
      <c r="AF3146" s="17" t="str">
        <f t="shared" si="30"/>
        <v>#VALUE!</v>
      </c>
      <c r="AG3146" s="17" t="str">
        <f t="shared" si="22"/>
        <v>#N/A</v>
      </c>
      <c r="AH3146" s="17" t="str">
        <f t="shared" si="23"/>
        <v>#N/A</v>
      </c>
      <c r="AI3146" s="34">
        <f t="shared" si="24"/>
        <v>1</v>
      </c>
      <c r="AJ3146" s="18">
        <f t="shared" si="25"/>
        <v>6849.513</v>
      </c>
      <c r="AK3146" s="18">
        <f t="shared" si="26"/>
        <v>6659.24875</v>
      </c>
      <c r="AL3146" s="18">
        <f t="shared" si="27"/>
        <v>6468.9845</v>
      </c>
    </row>
    <row r="3147" ht="12.75" customHeight="1">
      <c r="A3147" s="1">
        <v>40794.0</v>
      </c>
      <c r="B3147" s="2">
        <v>989.13</v>
      </c>
      <c r="C3147" s="3">
        <v>7548.37</v>
      </c>
      <c r="D3147" s="2">
        <v>7550.0</v>
      </c>
      <c r="E3147" s="4"/>
      <c r="F3147" s="5">
        <f t="shared" si="1"/>
        <v>944.862</v>
      </c>
      <c r="G3147" s="6">
        <f t="shared" si="2"/>
        <v>0.9203733393</v>
      </c>
      <c r="H3147" s="6">
        <f t="shared" si="3"/>
        <v>0.9177860475</v>
      </c>
      <c r="I3147" s="5" t="b">
        <f t="shared" si="4"/>
        <v>0</v>
      </c>
      <c r="J3147" s="48">
        <f t="shared" si="5"/>
        <v>0</v>
      </c>
      <c r="K3147" s="4">
        <f t="shared" si="6"/>
        <v>14</v>
      </c>
      <c r="L3147" s="7">
        <f t="shared" si="7"/>
        <v>0.00021594066</v>
      </c>
      <c r="M3147" s="50" t="b">
        <f t="shared" si="8"/>
        <v>0</v>
      </c>
      <c r="N3147" s="50" t="b">
        <f t="shared" si="9"/>
        <v>0</v>
      </c>
      <c r="O3147" s="50">
        <f t="shared" si="10"/>
        <v>-1</v>
      </c>
      <c r="P3147" s="4">
        <f t="shared" si="43"/>
        <v>62900</v>
      </c>
      <c r="Q3147" s="21">
        <f t="shared" si="31"/>
        <v>0</v>
      </c>
      <c r="V3147" s="52"/>
      <c r="W3147" s="53" t="str">
        <f t="shared" si="33"/>
        <v/>
      </c>
      <c r="AE3147" s="16"/>
      <c r="AF3147" s="17" t="str">
        <f t="shared" si="30"/>
        <v>#VALUE!</v>
      </c>
      <c r="AG3147" s="17" t="str">
        <f t="shared" si="22"/>
        <v>#N/A</v>
      </c>
      <c r="AH3147" s="17" t="str">
        <f t="shared" si="23"/>
        <v>#N/A</v>
      </c>
      <c r="AI3147" s="34">
        <f t="shared" si="24"/>
        <v>1</v>
      </c>
      <c r="AJ3147" s="18">
        <f t="shared" si="25"/>
        <v>6793.533</v>
      </c>
      <c r="AK3147" s="18">
        <f t="shared" si="26"/>
        <v>6604.82375</v>
      </c>
      <c r="AL3147" s="18">
        <f t="shared" si="27"/>
        <v>6416.1145</v>
      </c>
    </row>
    <row r="3148" ht="12.75" customHeight="1">
      <c r="A3148" s="1">
        <v>40793.0</v>
      </c>
      <c r="B3148" s="2">
        <v>914.92</v>
      </c>
      <c r="C3148" s="3">
        <v>7529.01</v>
      </c>
      <c r="D3148" s="2">
        <v>7536.0</v>
      </c>
      <c r="E3148" s="4"/>
      <c r="F3148" s="5">
        <f t="shared" si="1"/>
        <v>1014.496</v>
      </c>
      <c r="G3148" s="6">
        <f t="shared" si="2"/>
        <v>0.9159539835</v>
      </c>
      <c r="H3148" s="6">
        <f t="shared" si="3"/>
        <v>1.15622829</v>
      </c>
      <c r="I3148" s="5" t="b">
        <f t="shared" si="4"/>
        <v>1</v>
      </c>
      <c r="J3148" s="48">
        <f t="shared" si="5"/>
        <v>0</v>
      </c>
      <c r="K3148" s="4">
        <f t="shared" si="6"/>
        <v>196</v>
      </c>
      <c r="L3148" s="7">
        <f t="shared" si="7"/>
        <v>0.0009284089143</v>
      </c>
      <c r="M3148" s="50" t="b">
        <f t="shared" si="8"/>
        <v>0</v>
      </c>
      <c r="N3148" s="50" t="b">
        <f t="shared" si="9"/>
        <v>0</v>
      </c>
      <c r="O3148" s="50">
        <f t="shared" si="10"/>
        <v>-1</v>
      </c>
      <c r="P3148" s="4">
        <f t="shared" si="43"/>
        <v>62900</v>
      </c>
      <c r="Q3148" s="21">
        <f t="shared" si="31"/>
        <v>0</v>
      </c>
      <c r="V3148" s="52"/>
      <c r="W3148" s="53" t="str">
        <f t="shared" si="33"/>
        <v/>
      </c>
      <c r="AE3148" s="16"/>
      <c r="AF3148" s="17" t="str">
        <f t="shared" si="30"/>
        <v>#VALUE!</v>
      </c>
      <c r="AG3148" s="17" t="str">
        <f t="shared" si="22"/>
        <v>#N/A</v>
      </c>
      <c r="AH3148" s="17" t="str">
        <f t="shared" si="23"/>
        <v>#N/A</v>
      </c>
      <c r="AI3148" s="34">
        <f t="shared" si="24"/>
        <v>1</v>
      </c>
      <c r="AJ3148" s="18">
        <f t="shared" si="25"/>
        <v>6776.109</v>
      </c>
      <c r="AK3148" s="18">
        <f t="shared" si="26"/>
        <v>6587.88375</v>
      </c>
      <c r="AL3148" s="18">
        <f t="shared" si="27"/>
        <v>6399.6585</v>
      </c>
    </row>
    <row r="3149" ht="12.75" customHeight="1">
      <c r="A3149" s="1">
        <v>40792.0</v>
      </c>
      <c r="B3149" s="2">
        <v>1060.57</v>
      </c>
      <c r="C3149" s="3">
        <v>7367.19</v>
      </c>
      <c r="D3149" s="2">
        <v>7340.0</v>
      </c>
      <c r="E3149" s="4"/>
      <c r="F3149" s="5">
        <f t="shared" si="1"/>
        <v>1045.096</v>
      </c>
      <c r="G3149" s="6">
        <f t="shared" si="2"/>
        <v>0.8939068418</v>
      </c>
      <c r="H3149" s="6">
        <f t="shared" si="3"/>
        <v>1.150508271</v>
      </c>
      <c r="I3149" s="5" t="b">
        <f t="shared" si="4"/>
        <v>1</v>
      </c>
      <c r="J3149" s="48">
        <f t="shared" si="5"/>
        <v>0</v>
      </c>
      <c r="K3149" s="4">
        <f t="shared" si="6"/>
        <v>-140</v>
      </c>
      <c r="L3149" s="7">
        <f t="shared" si="7"/>
        <v>-0.003690688037</v>
      </c>
      <c r="M3149" s="50" t="b">
        <f t="shared" si="8"/>
        <v>0</v>
      </c>
      <c r="N3149" s="50" t="b">
        <f t="shared" si="9"/>
        <v>0</v>
      </c>
      <c r="O3149" s="50">
        <f t="shared" si="10"/>
        <v>1</v>
      </c>
      <c r="P3149" s="4">
        <f t="shared" si="43"/>
        <v>62900</v>
      </c>
      <c r="Q3149" s="21">
        <f t="shared" si="31"/>
        <v>0</v>
      </c>
      <c r="V3149" s="52"/>
      <c r="W3149" s="53" t="str">
        <f t="shared" si="33"/>
        <v/>
      </c>
      <c r="AE3149" s="16"/>
      <c r="AF3149" s="17" t="str">
        <f t="shared" si="30"/>
        <v>#VALUE!</v>
      </c>
      <c r="AG3149" s="17" t="str">
        <f t="shared" si="22"/>
        <v>#N/A</v>
      </c>
      <c r="AH3149" s="17" t="str">
        <f t="shared" si="23"/>
        <v>#N/A</v>
      </c>
      <c r="AI3149" s="34">
        <f t="shared" si="24"/>
        <v>1</v>
      </c>
      <c r="AJ3149" s="18">
        <f t="shared" si="25"/>
        <v>6630.471</v>
      </c>
      <c r="AK3149" s="18">
        <f t="shared" si="26"/>
        <v>6446.29125</v>
      </c>
      <c r="AL3149" s="18">
        <f t="shared" si="27"/>
        <v>6262.1115</v>
      </c>
    </row>
    <row r="3150" ht="12.75" customHeight="1">
      <c r="A3150" s="1">
        <v>40791.0</v>
      </c>
      <c r="B3150" s="2">
        <v>883.47</v>
      </c>
      <c r="C3150" s="3">
        <v>7551.57</v>
      </c>
      <c r="D3150" s="2">
        <v>7480.0</v>
      </c>
      <c r="E3150" s="4"/>
      <c r="F3150" s="5">
        <f t="shared" si="1"/>
        <v>1046.74</v>
      </c>
      <c r="G3150" s="6">
        <f t="shared" si="2"/>
        <v>0.9135777273</v>
      </c>
      <c r="H3150" s="6">
        <f t="shared" si="3"/>
        <v>1.153871043</v>
      </c>
      <c r="I3150" s="5" t="b">
        <f t="shared" si="4"/>
        <v>1</v>
      </c>
      <c r="J3150" s="48">
        <f t="shared" si="5"/>
        <v>0</v>
      </c>
      <c r="K3150" s="4">
        <f t="shared" si="6"/>
        <v>-230</v>
      </c>
      <c r="L3150" s="7">
        <f t="shared" si="7"/>
        <v>-0.009477499381</v>
      </c>
      <c r="M3150" s="50" t="b">
        <f t="shared" si="8"/>
        <v>0</v>
      </c>
      <c r="N3150" s="50" t="b">
        <f t="shared" si="9"/>
        <v>0</v>
      </c>
      <c r="O3150" s="50">
        <f t="shared" si="10"/>
        <v>1</v>
      </c>
      <c r="P3150" s="4">
        <f t="shared" si="43"/>
        <v>62900</v>
      </c>
      <c r="Q3150" s="21">
        <f t="shared" si="31"/>
        <v>0</v>
      </c>
      <c r="V3150" s="52"/>
      <c r="W3150" s="53" t="str">
        <f t="shared" si="33"/>
        <v/>
      </c>
      <c r="AE3150" s="16"/>
      <c r="AF3150" s="17" t="str">
        <f t="shared" si="30"/>
        <v>#VALUE!</v>
      </c>
      <c r="AG3150" s="17" t="str">
        <f t="shared" si="22"/>
        <v>#N/A</v>
      </c>
      <c r="AH3150" s="17" t="str">
        <f t="shared" si="23"/>
        <v>#N/A</v>
      </c>
      <c r="AI3150" s="34">
        <f t="shared" si="24"/>
        <v>1</v>
      </c>
      <c r="AJ3150" s="18">
        <f t="shared" si="25"/>
        <v>6796.413</v>
      </c>
      <c r="AK3150" s="18">
        <f t="shared" si="26"/>
        <v>6607.62375</v>
      </c>
      <c r="AL3150" s="18">
        <f t="shared" si="27"/>
        <v>6418.8345</v>
      </c>
    </row>
    <row r="3151" ht="12.75" customHeight="1">
      <c r="A3151" s="1">
        <v>40788.0</v>
      </c>
      <c r="B3151" s="2">
        <v>876.22</v>
      </c>
      <c r="C3151" s="3">
        <v>7757.06</v>
      </c>
      <c r="D3151" s="2">
        <v>7710.0</v>
      </c>
      <c r="E3151" s="4"/>
      <c r="F3151" s="5">
        <f t="shared" si="1"/>
        <v>1035.808</v>
      </c>
      <c r="G3151" s="6">
        <f t="shared" si="2"/>
        <v>0.9362451966</v>
      </c>
      <c r="H3151" s="6">
        <f t="shared" si="3"/>
        <v>1.152214255</v>
      </c>
      <c r="I3151" s="5" t="b">
        <f t="shared" si="4"/>
        <v>1</v>
      </c>
      <c r="J3151" s="48">
        <f t="shared" si="5"/>
        <v>0</v>
      </c>
      <c r="K3151" s="4">
        <f t="shared" si="6"/>
        <v>10</v>
      </c>
      <c r="L3151" s="7">
        <f t="shared" si="7"/>
        <v>-0.006066731468</v>
      </c>
      <c r="M3151" s="50" t="b">
        <f t="shared" si="8"/>
        <v>0</v>
      </c>
      <c r="N3151" s="50" t="b">
        <f t="shared" si="9"/>
        <v>0</v>
      </c>
      <c r="O3151" s="50">
        <f t="shared" si="10"/>
        <v>1</v>
      </c>
      <c r="P3151" s="4">
        <f t="shared" si="43"/>
        <v>62900</v>
      </c>
      <c r="Q3151" s="21">
        <f t="shared" si="31"/>
        <v>0</v>
      </c>
      <c r="V3151" s="52"/>
      <c r="W3151" s="53" t="str">
        <f t="shared" si="33"/>
        <v/>
      </c>
      <c r="AE3151" s="16"/>
      <c r="AF3151" s="17" t="str">
        <f t="shared" si="30"/>
        <v>#VALUE!</v>
      </c>
      <c r="AG3151" s="17" t="str">
        <f t="shared" si="22"/>
        <v>#N/A</v>
      </c>
      <c r="AH3151" s="17" t="str">
        <f t="shared" si="23"/>
        <v>#N/A</v>
      </c>
      <c r="AI3151" s="34">
        <f t="shared" si="24"/>
        <v>1</v>
      </c>
      <c r="AJ3151" s="18">
        <f t="shared" si="25"/>
        <v>6981.354</v>
      </c>
      <c r="AK3151" s="18">
        <f t="shared" si="26"/>
        <v>6787.4275</v>
      </c>
      <c r="AL3151" s="18">
        <f t="shared" si="27"/>
        <v>6593.501</v>
      </c>
    </row>
    <row r="3152" ht="12.75" customHeight="1">
      <c r="A3152" s="1">
        <v>40787.0</v>
      </c>
      <c r="B3152" s="2">
        <v>1337.3</v>
      </c>
      <c r="C3152" s="3">
        <v>7757.76</v>
      </c>
      <c r="D3152" s="2">
        <v>7700.0</v>
      </c>
      <c r="E3152" s="4"/>
      <c r="F3152" s="5">
        <f t="shared" si="1"/>
        <v>1071.868</v>
      </c>
      <c r="G3152" s="6">
        <f t="shared" si="2"/>
        <v>0.9342984677</v>
      </c>
      <c r="H3152" s="6">
        <f t="shared" si="3"/>
        <v>1.148287808</v>
      </c>
      <c r="I3152" s="5" t="b">
        <f t="shared" si="4"/>
        <v>1</v>
      </c>
      <c r="J3152" s="48">
        <f t="shared" si="5"/>
        <v>0</v>
      </c>
      <c r="K3152" s="4">
        <f t="shared" si="6"/>
        <v>-7</v>
      </c>
      <c r="L3152" s="7">
        <f t="shared" si="7"/>
        <v>-0.007445448171</v>
      </c>
      <c r="M3152" s="50" t="b">
        <f t="shared" si="8"/>
        <v>0</v>
      </c>
      <c r="N3152" s="50" t="b">
        <f t="shared" si="9"/>
        <v>0</v>
      </c>
      <c r="O3152" s="50">
        <f t="shared" si="10"/>
        <v>1</v>
      </c>
      <c r="P3152" s="4">
        <f t="shared" si="43"/>
        <v>62900</v>
      </c>
      <c r="Q3152" s="21">
        <f t="shared" si="31"/>
        <v>0</v>
      </c>
      <c r="V3152" s="52"/>
      <c r="W3152" s="53" t="str">
        <f t="shared" si="33"/>
        <v/>
      </c>
      <c r="AE3152" s="16"/>
      <c r="AF3152" s="17" t="str">
        <f t="shared" si="30"/>
        <v>#VALUE!</v>
      </c>
      <c r="AG3152" s="17" t="str">
        <f t="shared" si="22"/>
        <v>#N/A</v>
      </c>
      <c r="AH3152" s="17" t="str">
        <f t="shared" si="23"/>
        <v>#N/A</v>
      </c>
      <c r="AI3152" s="34">
        <f t="shared" si="24"/>
        <v>1</v>
      </c>
      <c r="AJ3152" s="18">
        <f t="shared" si="25"/>
        <v>6981.984</v>
      </c>
      <c r="AK3152" s="18">
        <f t="shared" si="26"/>
        <v>6788.04</v>
      </c>
      <c r="AL3152" s="18">
        <f t="shared" si="27"/>
        <v>6594.096</v>
      </c>
    </row>
    <row r="3153" ht="12.75" customHeight="1">
      <c r="A3153" s="1">
        <v>40786.0</v>
      </c>
      <c r="B3153" s="2">
        <v>1067.92</v>
      </c>
      <c r="C3153" s="3">
        <v>7741.36</v>
      </c>
      <c r="D3153" s="2">
        <v>7707.0</v>
      </c>
      <c r="E3153" s="4"/>
      <c r="F3153" s="5">
        <f t="shared" si="1"/>
        <v>1028.596</v>
      </c>
      <c r="G3153" s="6">
        <f t="shared" si="2"/>
        <v>0.930002664</v>
      </c>
      <c r="H3153" s="6">
        <f t="shared" si="3"/>
        <v>0.9700245505</v>
      </c>
      <c r="I3153" s="5" t="b">
        <f t="shared" si="4"/>
        <v>1</v>
      </c>
      <c r="J3153" s="48">
        <f t="shared" si="5"/>
        <v>-1</v>
      </c>
      <c r="K3153" s="4">
        <f t="shared" si="6"/>
        <v>104</v>
      </c>
      <c r="L3153" s="7">
        <f t="shared" si="7"/>
        <v>-0.004438496595</v>
      </c>
      <c r="M3153" s="50" t="b">
        <f t="shared" si="8"/>
        <v>0</v>
      </c>
      <c r="N3153" s="50" t="b">
        <f t="shared" si="9"/>
        <v>1</v>
      </c>
      <c r="O3153" s="50">
        <f t="shared" si="10"/>
        <v>-1</v>
      </c>
      <c r="P3153" s="4">
        <f t="shared" si="43"/>
        <v>62900</v>
      </c>
      <c r="Q3153" s="21">
        <f t="shared" si="31"/>
        <v>0</v>
      </c>
      <c r="V3153" s="52"/>
      <c r="W3153" s="53" t="str">
        <f t="shared" si="33"/>
        <v/>
      </c>
      <c r="AE3153" s="16"/>
      <c r="AF3153" s="17" t="str">
        <f t="shared" si="30"/>
        <v>#VALUE!</v>
      </c>
      <c r="AG3153" s="17" t="str">
        <f t="shared" si="22"/>
        <v>#N/A</v>
      </c>
      <c r="AH3153" s="17" t="str">
        <f t="shared" si="23"/>
        <v>#N/A</v>
      </c>
      <c r="AI3153" s="34">
        <f t="shared" si="24"/>
        <v>1</v>
      </c>
      <c r="AJ3153" s="18">
        <f t="shared" si="25"/>
        <v>6967.224</v>
      </c>
      <c r="AK3153" s="18">
        <f t="shared" si="26"/>
        <v>6773.69</v>
      </c>
      <c r="AL3153" s="18">
        <f t="shared" si="27"/>
        <v>6580.156</v>
      </c>
    </row>
    <row r="3154" ht="12.75" customHeight="1">
      <c r="A3154" s="1">
        <v>40785.0</v>
      </c>
      <c r="B3154" s="2">
        <v>1068.79</v>
      </c>
      <c r="C3154" s="3">
        <v>7646.19</v>
      </c>
      <c r="D3154" s="2">
        <v>7603.0</v>
      </c>
      <c r="E3154" s="4"/>
      <c r="F3154" s="5">
        <f t="shared" si="1"/>
        <v>1071.434</v>
      </c>
      <c r="G3154" s="6">
        <f t="shared" si="2"/>
        <v>0.9162466409</v>
      </c>
      <c r="H3154" s="6">
        <f t="shared" si="3"/>
        <v>1.111986934</v>
      </c>
      <c r="I3154" s="5" t="b">
        <f t="shared" si="4"/>
        <v>1</v>
      </c>
      <c r="J3154" s="48">
        <f t="shared" si="5"/>
        <v>0</v>
      </c>
      <c r="K3154" s="4">
        <f t="shared" si="6"/>
        <v>78</v>
      </c>
      <c r="L3154" s="7">
        <f t="shared" si="7"/>
        <v>-0.005648564841</v>
      </c>
      <c r="M3154" s="50" t="b">
        <f t="shared" si="8"/>
        <v>0</v>
      </c>
      <c r="N3154" s="50" t="b">
        <f t="shared" si="9"/>
        <v>0</v>
      </c>
      <c r="O3154" s="50">
        <f t="shared" si="10"/>
        <v>1</v>
      </c>
      <c r="P3154" s="4">
        <f t="shared" si="43"/>
        <v>62900</v>
      </c>
      <c r="Q3154" s="21">
        <f t="shared" si="31"/>
        <v>0</v>
      </c>
      <c r="V3154" s="52"/>
      <c r="W3154" s="53" t="str">
        <f t="shared" si="33"/>
        <v/>
      </c>
      <c r="AE3154" s="16"/>
      <c r="AF3154" s="17" t="str">
        <f t="shared" si="30"/>
        <v>#VALUE!</v>
      </c>
      <c r="AG3154" s="17" t="str">
        <f t="shared" si="22"/>
        <v>#N/A</v>
      </c>
      <c r="AH3154" s="17" t="str">
        <f t="shared" si="23"/>
        <v>#N/A</v>
      </c>
      <c r="AI3154" s="34">
        <f t="shared" si="24"/>
        <v>1</v>
      </c>
      <c r="AJ3154" s="18">
        <f t="shared" si="25"/>
        <v>6881.571</v>
      </c>
      <c r="AK3154" s="18">
        <f t="shared" si="26"/>
        <v>6690.41625</v>
      </c>
      <c r="AL3154" s="18">
        <f t="shared" si="27"/>
        <v>6499.2615</v>
      </c>
    </row>
    <row r="3155" ht="12.75" customHeight="1">
      <c r="A3155" s="1">
        <v>40784.0</v>
      </c>
      <c r="B3155" s="2">
        <v>828.81</v>
      </c>
      <c r="C3155" s="3">
        <v>7578.01</v>
      </c>
      <c r="D3155" s="2">
        <v>7525.0</v>
      </c>
      <c r="E3155" s="4"/>
      <c r="F3155" s="5">
        <f t="shared" si="1"/>
        <v>1114.81</v>
      </c>
      <c r="G3155" s="6">
        <f t="shared" si="2"/>
        <v>0.9055249796</v>
      </c>
      <c r="H3155" s="6">
        <f t="shared" si="3"/>
        <v>1.117873304</v>
      </c>
      <c r="I3155" s="5" t="b">
        <f t="shared" si="4"/>
        <v>1</v>
      </c>
      <c r="J3155" s="48">
        <f t="shared" si="5"/>
        <v>0</v>
      </c>
      <c r="K3155" s="4">
        <f t="shared" si="6"/>
        <v>78</v>
      </c>
      <c r="L3155" s="7">
        <f t="shared" si="7"/>
        <v>-0.006995240175</v>
      </c>
      <c r="M3155" s="50" t="b">
        <f t="shared" si="8"/>
        <v>0</v>
      </c>
      <c r="N3155" s="50" t="b">
        <f t="shared" si="9"/>
        <v>0</v>
      </c>
      <c r="O3155" s="50">
        <f t="shared" si="10"/>
        <v>1</v>
      </c>
      <c r="P3155" s="4">
        <f t="shared" si="43"/>
        <v>62900</v>
      </c>
      <c r="Q3155" s="21">
        <f t="shared" si="31"/>
        <v>0</v>
      </c>
      <c r="V3155" s="52"/>
      <c r="W3155" s="53" t="str">
        <f t="shared" si="33"/>
        <v/>
      </c>
      <c r="AE3155" s="16"/>
      <c r="AF3155" s="17" t="str">
        <f t="shared" si="30"/>
        <v>#VALUE!</v>
      </c>
      <c r="AG3155" s="17" t="str">
        <f t="shared" si="22"/>
        <v>#N/A</v>
      </c>
      <c r="AH3155" s="17" t="str">
        <f t="shared" si="23"/>
        <v>#N/A</v>
      </c>
      <c r="AI3155" s="34">
        <f t="shared" si="24"/>
        <v>1</v>
      </c>
      <c r="AJ3155" s="18">
        <f t="shared" si="25"/>
        <v>6820.209</v>
      </c>
      <c r="AK3155" s="18">
        <f t="shared" si="26"/>
        <v>6630.75875</v>
      </c>
      <c r="AL3155" s="18">
        <f t="shared" si="27"/>
        <v>6441.3085</v>
      </c>
    </row>
    <row r="3156" ht="12.75" customHeight="1">
      <c r="A3156" s="1">
        <v>40781.0</v>
      </c>
      <c r="B3156" s="2">
        <v>1056.52</v>
      </c>
      <c r="C3156" s="3">
        <v>7445.1</v>
      </c>
      <c r="D3156" s="2">
        <v>7447.0</v>
      </c>
      <c r="E3156" s="4"/>
      <c r="F3156" s="5">
        <f t="shared" si="1"/>
        <v>1192.946</v>
      </c>
      <c r="G3156" s="6">
        <f t="shared" si="2"/>
        <v>0.8870491961</v>
      </c>
      <c r="H3156" s="6">
        <f t="shared" si="3"/>
        <v>1.116564453</v>
      </c>
      <c r="I3156" s="5" t="b">
        <f t="shared" si="4"/>
        <v>1</v>
      </c>
      <c r="J3156" s="48">
        <f t="shared" si="5"/>
        <v>0</v>
      </c>
      <c r="K3156" s="4">
        <f t="shared" si="6"/>
        <v>81</v>
      </c>
      <c r="L3156" s="7">
        <f t="shared" si="7"/>
        <v>0.0002552014076</v>
      </c>
      <c r="M3156" s="50" t="b">
        <f t="shared" si="8"/>
        <v>0</v>
      </c>
      <c r="N3156" s="50" t="b">
        <f t="shared" si="9"/>
        <v>0</v>
      </c>
      <c r="O3156" s="50">
        <f t="shared" si="10"/>
        <v>-1</v>
      </c>
      <c r="P3156" s="4">
        <f t="shared" si="43"/>
        <v>62900</v>
      </c>
      <c r="Q3156" s="21">
        <f t="shared" si="31"/>
        <v>0</v>
      </c>
      <c r="V3156" s="52"/>
      <c r="W3156" s="53" t="str">
        <f t="shared" si="33"/>
        <v/>
      </c>
      <c r="AE3156" s="16"/>
      <c r="AF3156" s="17" t="str">
        <f t="shared" si="30"/>
        <v>#VALUE!</v>
      </c>
      <c r="AG3156" s="17" t="str">
        <f t="shared" si="22"/>
        <v>#N/A</v>
      </c>
      <c r="AH3156" s="17" t="str">
        <f t="shared" si="23"/>
        <v>#N/A</v>
      </c>
      <c r="AI3156" s="34">
        <f t="shared" si="24"/>
        <v>1</v>
      </c>
      <c r="AJ3156" s="18">
        <f t="shared" si="25"/>
        <v>6700.59</v>
      </c>
      <c r="AK3156" s="18">
        <f t="shared" si="26"/>
        <v>6514.4625</v>
      </c>
      <c r="AL3156" s="18">
        <f t="shared" si="27"/>
        <v>6328.335</v>
      </c>
    </row>
    <row r="3157" ht="12.75" customHeight="1">
      <c r="A3157" s="1">
        <v>40780.0</v>
      </c>
      <c r="B3157" s="2">
        <v>1120.94</v>
      </c>
      <c r="C3157" s="3">
        <v>7410.87</v>
      </c>
      <c r="D3157" s="2">
        <v>7366.0</v>
      </c>
      <c r="E3157" s="4"/>
      <c r="F3157" s="5">
        <f t="shared" si="1"/>
        <v>1223.556</v>
      </c>
      <c r="G3157" s="6">
        <f t="shared" si="2"/>
        <v>0.8802679913</v>
      </c>
      <c r="H3157" s="6">
        <f t="shared" si="3"/>
        <v>1.115664003</v>
      </c>
      <c r="I3157" s="5" t="b">
        <f t="shared" si="4"/>
        <v>1</v>
      </c>
      <c r="J3157" s="48">
        <f t="shared" si="5"/>
        <v>0</v>
      </c>
      <c r="K3157" s="4">
        <f t="shared" si="6"/>
        <v>-57</v>
      </c>
      <c r="L3157" s="7">
        <f t="shared" si="7"/>
        <v>-0.006054619768</v>
      </c>
      <c r="M3157" s="50" t="b">
        <f t="shared" si="8"/>
        <v>0</v>
      </c>
      <c r="N3157" s="50" t="b">
        <f t="shared" si="9"/>
        <v>0</v>
      </c>
      <c r="O3157" s="50">
        <f t="shared" si="10"/>
        <v>1</v>
      </c>
      <c r="P3157" s="4">
        <f t="shared" si="43"/>
        <v>62900</v>
      </c>
      <c r="Q3157" s="21">
        <f t="shared" si="31"/>
        <v>0</v>
      </c>
      <c r="V3157" s="52"/>
      <c r="W3157" s="53" t="str">
        <f t="shared" si="33"/>
        <v/>
      </c>
      <c r="AE3157" s="16"/>
      <c r="AF3157" s="17" t="str">
        <f t="shared" si="30"/>
        <v>#VALUE!</v>
      </c>
      <c r="AG3157" s="17" t="str">
        <f t="shared" si="22"/>
        <v>#N/A</v>
      </c>
      <c r="AH3157" s="17" t="str">
        <f t="shared" si="23"/>
        <v>#N/A</v>
      </c>
      <c r="AI3157" s="34">
        <f t="shared" si="24"/>
        <v>1</v>
      </c>
      <c r="AJ3157" s="18">
        <f t="shared" si="25"/>
        <v>6669.783</v>
      </c>
      <c r="AK3157" s="18">
        <f t="shared" si="26"/>
        <v>6484.51125</v>
      </c>
      <c r="AL3157" s="18">
        <f t="shared" si="27"/>
        <v>6299.2395</v>
      </c>
    </row>
    <row r="3158" ht="12.75" customHeight="1">
      <c r="A3158" s="1">
        <v>40779.0</v>
      </c>
      <c r="B3158" s="2">
        <v>1282.11</v>
      </c>
      <c r="C3158" s="3">
        <v>7502.93</v>
      </c>
      <c r="D3158" s="2">
        <v>7423.0</v>
      </c>
      <c r="E3158" s="4"/>
      <c r="F3158" s="5">
        <f t="shared" si="1"/>
        <v>1237.542</v>
      </c>
      <c r="G3158" s="6">
        <f t="shared" si="2"/>
        <v>0.8882987364</v>
      </c>
      <c r="H3158" s="6">
        <f t="shared" si="3"/>
        <v>1.112632631</v>
      </c>
      <c r="I3158" s="5" t="b">
        <f t="shared" si="4"/>
        <v>1</v>
      </c>
      <c r="J3158" s="48">
        <f t="shared" si="5"/>
        <v>0</v>
      </c>
      <c r="K3158" s="4">
        <f t="shared" si="6"/>
        <v>-86</v>
      </c>
      <c r="L3158" s="7">
        <f t="shared" si="7"/>
        <v>-0.01065317149</v>
      </c>
      <c r="M3158" s="50" t="b">
        <f t="shared" si="8"/>
        <v>0</v>
      </c>
      <c r="N3158" s="50" t="b">
        <f t="shared" si="9"/>
        <v>0</v>
      </c>
      <c r="O3158" s="50">
        <f t="shared" si="10"/>
        <v>1</v>
      </c>
      <c r="P3158" s="4">
        <f t="shared" si="43"/>
        <v>62900</v>
      </c>
      <c r="Q3158" s="21">
        <f t="shared" si="31"/>
        <v>0</v>
      </c>
      <c r="V3158" s="52"/>
      <c r="W3158" s="53" t="str">
        <f t="shared" si="33"/>
        <v/>
      </c>
      <c r="AE3158" s="16"/>
      <c r="AF3158" s="17" t="str">
        <f t="shared" si="30"/>
        <v>#VALUE!</v>
      </c>
      <c r="AG3158" s="17" t="str">
        <f t="shared" si="22"/>
        <v>#N/A</v>
      </c>
      <c r="AH3158" s="17" t="str">
        <f t="shared" si="23"/>
        <v>#N/A</v>
      </c>
      <c r="AI3158" s="34">
        <f t="shared" si="24"/>
        <v>1</v>
      </c>
      <c r="AJ3158" s="18">
        <f t="shared" si="25"/>
        <v>6752.637</v>
      </c>
      <c r="AK3158" s="18">
        <f t="shared" si="26"/>
        <v>6565.06375</v>
      </c>
      <c r="AL3158" s="18">
        <f t="shared" si="27"/>
        <v>6377.4905</v>
      </c>
    </row>
    <row r="3159" ht="12.75" customHeight="1">
      <c r="A3159" s="1">
        <v>40778.0</v>
      </c>
      <c r="B3159" s="2">
        <v>1285.67</v>
      </c>
      <c r="C3159" s="3">
        <v>7550.23</v>
      </c>
      <c r="D3159" s="2">
        <v>7509.0</v>
      </c>
      <c r="E3159" s="4"/>
      <c r="F3159" s="5">
        <f t="shared" si="1"/>
        <v>1201.352</v>
      </c>
      <c r="G3159" s="6">
        <f t="shared" si="2"/>
        <v>0.8912854709</v>
      </c>
      <c r="H3159" s="6">
        <f t="shared" si="3"/>
        <v>1.112142258</v>
      </c>
      <c r="I3159" s="5" t="b">
        <f t="shared" si="4"/>
        <v>1</v>
      </c>
      <c r="J3159" s="48">
        <f t="shared" si="5"/>
        <v>0</v>
      </c>
      <c r="K3159" s="4">
        <f t="shared" si="6"/>
        <v>257</v>
      </c>
      <c r="L3159" s="7">
        <f t="shared" si="7"/>
        <v>-0.005460760798</v>
      </c>
      <c r="M3159" s="50" t="b">
        <f t="shared" si="8"/>
        <v>0</v>
      </c>
      <c r="N3159" s="50" t="b">
        <f t="shared" si="9"/>
        <v>0</v>
      </c>
      <c r="O3159" s="50">
        <f t="shared" si="10"/>
        <v>1</v>
      </c>
      <c r="P3159" s="4">
        <f t="shared" si="43"/>
        <v>62900</v>
      </c>
      <c r="Q3159" s="21">
        <f t="shared" si="31"/>
        <v>0</v>
      </c>
      <c r="V3159" s="52"/>
      <c r="W3159" s="53" t="str">
        <f t="shared" si="33"/>
        <v/>
      </c>
      <c r="AE3159" s="16"/>
      <c r="AF3159" s="17" t="str">
        <f t="shared" si="30"/>
        <v>#VALUE!</v>
      </c>
      <c r="AG3159" s="17" t="str">
        <f t="shared" si="22"/>
        <v>#N/A</v>
      </c>
      <c r="AH3159" s="17" t="str">
        <f t="shared" si="23"/>
        <v>#N/A</v>
      </c>
      <c r="AI3159" s="34">
        <f t="shared" si="24"/>
        <v>1</v>
      </c>
      <c r="AJ3159" s="18">
        <f t="shared" si="25"/>
        <v>6795.207</v>
      </c>
      <c r="AK3159" s="18">
        <f t="shared" si="26"/>
        <v>6606.45125</v>
      </c>
      <c r="AL3159" s="18">
        <f t="shared" si="27"/>
        <v>6417.6955</v>
      </c>
    </row>
    <row r="3160" ht="12.75" customHeight="1">
      <c r="A3160" s="1">
        <v>40777.0</v>
      </c>
      <c r="B3160" s="2">
        <v>1219.49</v>
      </c>
      <c r="C3160" s="3">
        <v>7312.59</v>
      </c>
      <c r="D3160" s="2">
        <v>7252.0</v>
      </c>
      <c r="E3160" s="4"/>
      <c r="F3160" s="5">
        <f t="shared" si="1"/>
        <v>1153.598</v>
      </c>
      <c r="G3160" s="6">
        <f t="shared" si="2"/>
        <v>0.8610752838</v>
      </c>
      <c r="H3160" s="6">
        <f t="shared" si="3"/>
        <v>1.061097192</v>
      </c>
      <c r="I3160" s="5" t="b">
        <f t="shared" si="4"/>
        <v>1</v>
      </c>
      <c r="J3160" s="48">
        <f t="shared" si="5"/>
        <v>0</v>
      </c>
      <c r="K3160" s="4">
        <f t="shared" si="6"/>
        <v>57</v>
      </c>
      <c r="L3160" s="7">
        <f t="shared" si="7"/>
        <v>-0.008285709988</v>
      </c>
      <c r="M3160" s="50" t="b">
        <f t="shared" si="8"/>
        <v>0</v>
      </c>
      <c r="N3160" s="50" t="b">
        <f t="shared" si="9"/>
        <v>0</v>
      </c>
      <c r="O3160" s="50">
        <f t="shared" si="10"/>
        <v>1</v>
      </c>
      <c r="P3160" s="4">
        <f t="shared" si="43"/>
        <v>62900</v>
      </c>
      <c r="Q3160" s="21">
        <f t="shared" si="31"/>
        <v>0</v>
      </c>
      <c r="V3160" s="52"/>
      <c r="W3160" s="53" t="str">
        <f t="shared" si="33"/>
        <v/>
      </c>
      <c r="AE3160" s="16"/>
      <c r="AF3160" s="17" t="str">
        <f t="shared" si="30"/>
        <v>#VALUE!</v>
      </c>
      <c r="AG3160" s="17" t="str">
        <f t="shared" si="22"/>
        <v>#N/A</v>
      </c>
      <c r="AH3160" s="17" t="str">
        <f t="shared" si="23"/>
        <v>#N/A</v>
      </c>
      <c r="AI3160" s="34">
        <f t="shared" si="24"/>
        <v>1</v>
      </c>
      <c r="AJ3160" s="18">
        <f t="shared" si="25"/>
        <v>6581.331</v>
      </c>
      <c r="AK3160" s="18">
        <f t="shared" si="26"/>
        <v>6398.51625</v>
      </c>
      <c r="AL3160" s="18">
        <f t="shared" si="27"/>
        <v>6215.7015</v>
      </c>
    </row>
    <row r="3161" ht="12.75" customHeight="1">
      <c r="A3161" s="1">
        <v>40774.0</v>
      </c>
      <c r="B3161" s="2">
        <v>1209.57</v>
      </c>
      <c r="C3161" s="3">
        <v>7342.96</v>
      </c>
      <c r="D3161" s="2">
        <v>7195.0</v>
      </c>
      <c r="E3161" s="4"/>
      <c r="F3161" s="5">
        <f t="shared" si="1"/>
        <v>1094.576</v>
      </c>
      <c r="G3161" s="6">
        <f t="shared" si="2"/>
        <v>0.8621178954</v>
      </c>
      <c r="H3161" s="6">
        <f t="shared" si="3"/>
        <v>1.056395473</v>
      </c>
      <c r="I3161" s="5" t="b">
        <f t="shared" si="4"/>
        <v>1</v>
      </c>
      <c r="J3161" s="48">
        <f t="shared" si="5"/>
        <v>0</v>
      </c>
      <c r="K3161" s="4">
        <f t="shared" si="6"/>
        <v>-305</v>
      </c>
      <c r="L3161" s="7">
        <f t="shared" si="7"/>
        <v>-0.0201499123</v>
      </c>
      <c r="M3161" s="50" t="b">
        <f t="shared" si="8"/>
        <v>0</v>
      </c>
      <c r="N3161" s="50" t="b">
        <f t="shared" si="9"/>
        <v>0</v>
      </c>
      <c r="O3161" s="50">
        <f t="shared" si="10"/>
        <v>1</v>
      </c>
      <c r="P3161" s="4">
        <f t="shared" si="43"/>
        <v>62900</v>
      </c>
      <c r="Q3161" s="21">
        <f t="shared" si="31"/>
        <v>0</v>
      </c>
      <c r="V3161" s="52"/>
      <c r="W3161" s="53" t="str">
        <f t="shared" si="33"/>
        <v/>
      </c>
      <c r="AE3161" s="16"/>
      <c r="AF3161" s="17" t="str">
        <f t="shared" si="30"/>
        <v>#VALUE!</v>
      </c>
      <c r="AG3161" s="17" t="str">
        <f t="shared" si="22"/>
        <v>#N/A</v>
      </c>
      <c r="AH3161" s="17" t="str">
        <f t="shared" si="23"/>
        <v>#N/A</v>
      </c>
      <c r="AI3161" s="34">
        <f t="shared" si="24"/>
        <v>1</v>
      </c>
      <c r="AJ3161" s="18">
        <f t="shared" si="25"/>
        <v>6608.664</v>
      </c>
      <c r="AK3161" s="18">
        <f t="shared" si="26"/>
        <v>6425.09</v>
      </c>
      <c r="AL3161" s="18">
        <f t="shared" si="27"/>
        <v>6241.516</v>
      </c>
    </row>
    <row r="3162" ht="12.75" customHeight="1">
      <c r="A3162" s="1">
        <v>40773.0</v>
      </c>
      <c r="B3162" s="2">
        <v>1190.87</v>
      </c>
      <c r="C3162" s="3">
        <v>7614.97</v>
      </c>
      <c r="D3162" s="2">
        <v>7500.0</v>
      </c>
      <c r="E3162" s="4"/>
      <c r="F3162" s="5">
        <f t="shared" si="1"/>
        <v>1132.198</v>
      </c>
      <c r="G3162" s="6">
        <f t="shared" si="2"/>
        <v>0.8915322542</v>
      </c>
      <c r="H3162" s="6">
        <f t="shared" si="3"/>
        <v>1.226765228</v>
      </c>
      <c r="I3162" s="5" t="b">
        <f t="shared" si="4"/>
        <v>0</v>
      </c>
      <c r="J3162" s="48">
        <f t="shared" si="5"/>
        <v>0</v>
      </c>
      <c r="K3162" s="4">
        <f t="shared" si="6"/>
        <v>-253</v>
      </c>
      <c r="L3162" s="7">
        <f t="shared" si="7"/>
        <v>-0.0150978927</v>
      </c>
      <c r="M3162" s="50" t="b">
        <f t="shared" si="8"/>
        <v>0</v>
      </c>
      <c r="N3162" s="50" t="b">
        <f t="shared" si="9"/>
        <v>0</v>
      </c>
      <c r="O3162" s="50">
        <f t="shared" si="10"/>
        <v>1</v>
      </c>
      <c r="P3162" s="4">
        <f t="shared" si="43"/>
        <v>62900</v>
      </c>
      <c r="Q3162" s="21">
        <f t="shared" si="31"/>
        <v>0</v>
      </c>
      <c r="V3162" s="52"/>
      <c r="W3162" s="53" t="str">
        <f t="shared" si="33"/>
        <v/>
      </c>
      <c r="AE3162" s="16"/>
      <c r="AF3162" s="17" t="str">
        <f t="shared" si="30"/>
        <v>#VALUE!</v>
      </c>
      <c r="AG3162" s="17" t="str">
        <f t="shared" si="22"/>
        <v>#N/A</v>
      </c>
      <c r="AH3162" s="17" t="str">
        <f t="shared" si="23"/>
        <v>#N/A</v>
      </c>
      <c r="AI3162" s="34">
        <f t="shared" si="24"/>
        <v>1</v>
      </c>
      <c r="AJ3162" s="18">
        <f t="shared" si="25"/>
        <v>6853.473</v>
      </c>
      <c r="AK3162" s="18">
        <f t="shared" si="26"/>
        <v>6663.09875</v>
      </c>
      <c r="AL3162" s="18">
        <f t="shared" si="27"/>
        <v>6472.7245</v>
      </c>
    </row>
    <row r="3163" ht="12.75" customHeight="1">
      <c r="A3163" s="1">
        <v>40772.0</v>
      </c>
      <c r="B3163" s="2">
        <v>1101.16</v>
      </c>
      <c r="C3163" s="3">
        <v>7741.76</v>
      </c>
      <c r="D3163" s="2">
        <v>7753.0</v>
      </c>
      <c r="E3163" s="4"/>
      <c r="F3163" s="5">
        <f t="shared" si="1"/>
        <v>1198.178</v>
      </c>
      <c r="G3163" s="6">
        <f t="shared" si="2"/>
        <v>0.9044137331</v>
      </c>
      <c r="H3163" s="6">
        <f t="shared" si="3"/>
        <v>1.340753507</v>
      </c>
      <c r="I3163" s="5" t="b">
        <f t="shared" si="4"/>
        <v>0</v>
      </c>
      <c r="J3163" s="48">
        <f t="shared" si="5"/>
        <v>0</v>
      </c>
      <c r="K3163" s="4">
        <f t="shared" si="6"/>
        <v>-20</v>
      </c>
      <c r="L3163" s="7">
        <f t="shared" si="7"/>
        <v>0.001451866242</v>
      </c>
      <c r="M3163" s="50" t="b">
        <f t="shared" si="8"/>
        <v>0</v>
      </c>
      <c r="N3163" s="50" t="b">
        <f t="shared" si="9"/>
        <v>0</v>
      </c>
      <c r="O3163" s="50">
        <f t="shared" si="10"/>
        <v>-1</v>
      </c>
      <c r="P3163" s="4">
        <f t="shared" si="43"/>
        <v>62900</v>
      </c>
      <c r="Q3163" s="21">
        <f t="shared" si="31"/>
        <v>0</v>
      </c>
      <c r="V3163" s="52"/>
      <c r="W3163" s="53" t="str">
        <f t="shared" si="33"/>
        <v/>
      </c>
      <c r="AE3163" s="16"/>
      <c r="AF3163" s="17" t="str">
        <f t="shared" si="30"/>
        <v>#VALUE!</v>
      </c>
      <c r="AG3163" s="17" t="str">
        <f t="shared" si="22"/>
        <v>#N/A</v>
      </c>
      <c r="AH3163" s="17" t="str">
        <f t="shared" si="23"/>
        <v>#N/A</v>
      </c>
      <c r="AI3163" s="34">
        <f t="shared" si="24"/>
        <v>1</v>
      </c>
      <c r="AJ3163" s="18">
        <f t="shared" si="25"/>
        <v>6967.584</v>
      </c>
      <c r="AK3163" s="18">
        <f t="shared" si="26"/>
        <v>6774.04</v>
      </c>
      <c r="AL3163" s="18">
        <f t="shared" si="27"/>
        <v>6580.496</v>
      </c>
    </row>
    <row r="3164" ht="12.75" customHeight="1">
      <c r="A3164" s="1">
        <v>40771.0</v>
      </c>
      <c r="B3164" s="2">
        <v>1046.9</v>
      </c>
      <c r="C3164" s="3">
        <v>7798.59</v>
      </c>
      <c r="D3164" s="2">
        <v>7773.0</v>
      </c>
      <c r="E3164" s="4"/>
      <c r="F3164" s="5">
        <f t="shared" si="1"/>
        <v>1333.098</v>
      </c>
      <c r="G3164" s="6">
        <f t="shared" si="2"/>
        <v>0.909256117</v>
      </c>
      <c r="H3164" s="6">
        <f t="shared" si="3"/>
        <v>1.569748323</v>
      </c>
      <c r="I3164" s="5" t="b">
        <f t="shared" si="4"/>
        <v>0</v>
      </c>
      <c r="J3164" s="48">
        <f t="shared" si="5"/>
        <v>0</v>
      </c>
      <c r="K3164" s="4">
        <f t="shared" si="6"/>
        <v>-44</v>
      </c>
      <c r="L3164" s="7">
        <f t="shared" si="7"/>
        <v>-0.0032813624</v>
      </c>
      <c r="M3164" s="50" t="b">
        <f t="shared" si="8"/>
        <v>0</v>
      </c>
      <c r="N3164" s="50" t="b">
        <f t="shared" si="9"/>
        <v>0</v>
      </c>
      <c r="O3164" s="50">
        <f t="shared" si="10"/>
        <v>1</v>
      </c>
      <c r="P3164" s="4">
        <f t="shared" si="43"/>
        <v>62900</v>
      </c>
      <c r="Q3164" s="21">
        <f t="shared" si="31"/>
        <v>0</v>
      </c>
      <c r="V3164" s="52"/>
      <c r="W3164" s="53" t="str">
        <f t="shared" si="33"/>
        <v/>
      </c>
      <c r="AE3164" s="16"/>
      <c r="AF3164" s="17" t="str">
        <f t="shared" si="30"/>
        <v>#VALUE!</v>
      </c>
      <c r="AG3164" s="17" t="str">
        <f t="shared" si="22"/>
        <v>#N/A</v>
      </c>
      <c r="AH3164" s="17" t="str">
        <f t="shared" si="23"/>
        <v>#N/A</v>
      </c>
      <c r="AI3164" s="34">
        <f t="shared" si="24"/>
        <v>1</v>
      </c>
      <c r="AJ3164" s="18">
        <f t="shared" si="25"/>
        <v>7018.731</v>
      </c>
      <c r="AK3164" s="18">
        <f t="shared" si="26"/>
        <v>6823.76625</v>
      </c>
      <c r="AL3164" s="18">
        <f t="shared" si="27"/>
        <v>6628.8015</v>
      </c>
    </row>
    <row r="3165" ht="12.75" customHeight="1">
      <c r="A3165" s="1">
        <v>40770.0</v>
      </c>
      <c r="B3165" s="2">
        <v>924.38</v>
      </c>
      <c r="C3165" s="3">
        <v>7819.39</v>
      </c>
      <c r="D3165" s="2">
        <v>7817.0</v>
      </c>
      <c r="E3165" s="4"/>
      <c r="F3165" s="5">
        <f t="shared" si="1"/>
        <v>1524.882</v>
      </c>
      <c r="G3165" s="6">
        <f t="shared" si="2"/>
        <v>0.9100032403</v>
      </c>
      <c r="H3165" s="6">
        <f t="shared" si="3"/>
        <v>1.776059212</v>
      </c>
      <c r="I3165" s="5" t="b">
        <f t="shared" si="4"/>
        <v>1</v>
      </c>
      <c r="J3165" s="48">
        <f t="shared" si="5"/>
        <v>0</v>
      </c>
      <c r="K3165" s="4">
        <f t="shared" si="6"/>
        <v>228</v>
      </c>
      <c r="L3165" s="7">
        <f t="shared" si="7"/>
        <v>-0.0003056504408</v>
      </c>
      <c r="M3165" s="50" t="b">
        <f t="shared" si="8"/>
        <v>0</v>
      </c>
      <c r="N3165" s="50" t="b">
        <f t="shared" si="9"/>
        <v>0</v>
      </c>
      <c r="O3165" s="50">
        <f t="shared" si="10"/>
        <v>-1</v>
      </c>
      <c r="P3165" s="4">
        <f t="shared" si="43"/>
        <v>62900</v>
      </c>
      <c r="Q3165" s="21">
        <f t="shared" si="31"/>
        <v>0</v>
      </c>
      <c r="V3165" s="52"/>
      <c r="W3165" s="53" t="str">
        <f t="shared" si="33"/>
        <v/>
      </c>
      <c r="AE3165" s="16"/>
      <c r="AF3165" s="17" t="str">
        <f t="shared" si="30"/>
        <v>#VALUE!</v>
      </c>
      <c r="AG3165" s="17" t="str">
        <f t="shared" si="22"/>
        <v>#N/A</v>
      </c>
      <c r="AH3165" s="17" t="str">
        <f t="shared" si="23"/>
        <v>#N/A</v>
      </c>
      <c r="AI3165" s="34">
        <f t="shared" si="24"/>
        <v>1</v>
      </c>
      <c r="AJ3165" s="18">
        <f t="shared" si="25"/>
        <v>7037.451</v>
      </c>
      <c r="AK3165" s="18">
        <f t="shared" si="26"/>
        <v>6841.96625</v>
      </c>
      <c r="AL3165" s="18">
        <f t="shared" si="27"/>
        <v>6646.4815</v>
      </c>
    </row>
    <row r="3166" ht="12.75" customHeight="1">
      <c r="A3166" s="1">
        <v>40767.0</v>
      </c>
      <c r="B3166" s="2">
        <v>1397.68</v>
      </c>
      <c r="C3166" s="3">
        <v>7637.02</v>
      </c>
      <c r="D3166" s="2">
        <v>7589.0</v>
      </c>
      <c r="E3166" s="4"/>
      <c r="F3166" s="5">
        <f t="shared" si="1"/>
        <v>1674.35</v>
      </c>
      <c r="G3166" s="6">
        <f t="shared" si="2"/>
        <v>0.8870285682</v>
      </c>
      <c r="H3166" s="6">
        <f t="shared" si="3"/>
        <v>1.775283726</v>
      </c>
      <c r="I3166" s="5" t="b">
        <f t="shared" si="4"/>
        <v>1</v>
      </c>
      <c r="J3166" s="48">
        <f t="shared" si="5"/>
        <v>0</v>
      </c>
      <c r="K3166" s="4">
        <f t="shared" si="6"/>
        <v>-110</v>
      </c>
      <c r="L3166" s="7">
        <f t="shared" si="7"/>
        <v>-0.006287792883</v>
      </c>
      <c r="M3166" s="50" t="b">
        <f t="shared" si="8"/>
        <v>0</v>
      </c>
      <c r="N3166" s="50" t="b">
        <f t="shared" si="9"/>
        <v>0</v>
      </c>
      <c r="O3166" s="50">
        <f t="shared" si="10"/>
        <v>1</v>
      </c>
      <c r="P3166" s="4">
        <f t="shared" si="43"/>
        <v>62900</v>
      </c>
      <c r="Q3166" s="21">
        <f t="shared" si="31"/>
        <v>0</v>
      </c>
      <c r="V3166" s="52"/>
      <c r="W3166" s="53" t="str">
        <f t="shared" si="33"/>
        <v/>
      </c>
      <c r="AE3166" s="16"/>
      <c r="AF3166" s="17" t="str">
        <f t="shared" si="30"/>
        <v>#VALUE!</v>
      </c>
      <c r="AG3166" s="17" t="str">
        <f t="shared" si="22"/>
        <v>#N/A</v>
      </c>
      <c r="AH3166" s="17" t="str">
        <f t="shared" si="23"/>
        <v>#N/A</v>
      </c>
      <c r="AI3166" s="34">
        <f t="shared" si="24"/>
        <v>1</v>
      </c>
      <c r="AJ3166" s="18">
        <f t="shared" si="25"/>
        <v>6873.318</v>
      </c>
      <c r="AK3166" s="18">
        <f t="shared" si="26"/>
        <v>6682.3925</v>
      </c>
      <c r="AL3166" s="18">
        <f t="shared" si="27"/>
        <v>6491.467</v>
      </c>
    </row>
    <row r="3167" ht="12.75" customHeight="1">
      <c r="A3167" s="1">
        <v>40766.0</v>
      </c>
      <c r="B3167" s="2">
        <v>1520.77</v>
      </c>
      <c r="C3167" s="3">
        <v>7719.09</v>
      </c>
      <c r="D3167" s="2">
        <v>7699.0</v>
      </c>
      <c r="E3167" s="4"/>
      <c r="F3167" s="5">
        <f t="shared" si="1"/>
        <v>1718.548</v>
      </c>
      <c r="G3167" s="6">
        <f t="shared" si="2"/>
        <v>0.8943865299</v>
      </c>
      <c r="H3167" s="6">
        <f t="shared" si="3"/>
        <v>1.782247453</v>
      </c>
      <c r="I3167" s="5" t="b">
        <f t="shared" si="4"/>
        <v>1</v>
      </c>
      <c r="J3167" s="48">
        <f t="shared" si="5"/>
        <v>0</v>
      </c>
      <c r="K3167" s="4">
        <f t="shared" si="6"/>
        <v>37</v>
      </c>
      <c r="L3167" s="7">
        <f t="shared" si="7"/>
        <v>-0.002602638394</v>
      </c>
      <c r="M3167" s="50" t="b">
        <f t="shared" si="8"/>
        <v>0</v>
      </c>
      <c r="N3167" s="50" t="b">
        <f t="shared" si="9"/>
        <v>0</v>
      </c>
      <c r="O3167" s="50">
        <f t="shared" si="10"/>
        <v>1</v>
      </c>
      <c r="P3167" s="4">
        <f t="shared" si="43"/>
        <v>62900</v>
      </c>
      <c r="Q3167" s="21">
        <f t="shared" si="31"/>
        <v>0</v>
      </c>
      <c r="V3167" s="52"/>
      <c r="W3167" s="53" t="str">
        <f t="shared" si="33"/>
        <v/>
      </c>
      <c r="AE3167" s="16"/>
      <c r="AF3167" s="17" t="str">
        <f t="shared" si="30"/>
        <v>#VALUE!</v>
      </c>
      <c r="AG3167" s="17" t="str">
        <f t="shared" si="22"/>
        <v>#N/A</v>
      </c>
      <c r="AH3167" s="17" t="str">
        <f t="shared" si="23"/>
        <v>#N/A</v>
      </c>
      <c r="AI3167" s="34">
        <f t="shared" si="24"/>
        <v>1</v>
      </c>
      <c r="AJ3167" s="18">
        <f t="shared" si="25"/>
        <v>6947.181</v>
      </c>
      <c r="AK3167" s="18">
        <f t="shared" si="26"/>
        <v>6754.20375</v>
      </c>
      <c r="AL3167" s="18">
        <f t="shared" si="27"/>
        <v>6561.2265</v>
      </c>
    </row>
    <row r="3168" ht="12.75" customHeight="1">
      <c r="A3168" s="1">
        <v>40765.0</v>
      </c>
      <c r="B3168" s="2">
        <v>1775.76</v>
      </c>
      <c r="C3168" s="3">
        <v>7736.32</v>
      </c>
      <c r="D3168" s="2">
        <v>7662.0</v>
      </c>
      <c r="E3168" s="4"/>
      <c r="F3168" s="5">
        <f t="shared" si="1"/>
        <v>1694.798</v>
      </c>
      <c r="G3168" s="6">
        <f t="shared" si="2"/>
        <v>0.8942661313</v>
      </c>
      <c r="H3168" s="6">
        <f t="shared" si="3"/>
        <v>1.79954182</v>
      </c>
      <c r="I3168" s="5" t="b">
        <f t="shared" si="4"/>
        <v>1</v>
      </c>
      <c r="J3168" s="48">
        <f t="shared" si="5"/>
        <v>0</v>
      </c>
      <c r="K3168" s="4">
        <f t="shared" si="6"/>
        <v>129</v>
      </c>
      <c r="L3168" s="7">
        <f t="shared" si="7"/>
        <v>-0.009606634679</v>
      </c>
      <c r="M3168" s="50" t="b">
        <f t="shared" si="8"/>
        <v>0</v>
      </c>
      <c r="N3168" s="50" t="b">
        <f t="shared" si="9"/>
        <v>0</v>
      </c>
      <c r="O3168" s="50">
        <f t="shared" si="10"/>
        <v>1</v>
      </c>
      <c r="P3168" s="4">
        <f t="shared" si="43"/>
        <v>62900</v>
      </c>
      <c r="Q3168" s="21">
        <f t="shared" si="31"/>
        <v>0</v>
      </c>
      <c r="V3168" s="52"/>
      <c r="W3168" s="53" t="str">
        <f t="shared" si="33"/>
        <v/>
      </c>
      <c r="AE3168" s="16"/>
      <c r="AF3168" s="17" t="str">
        <f t="shared" si="30"/>
        <v>#VALUE!</v>
      </c>
      <c r="AG3168" s="17" t="str">
        <f t="shared" si="22"/>
        <v>#N/A</v>
      </c>
      <c r="AH3168" s="17" t="str">
        <f t="shared" si="23"/>
        <v>#N/A</v>
      </c>
      <c r="AI3168" s="34">
        <f t="shared" si="24"/>
        <v>1</v>
      </c>
      <c r="AJ3168" s="18">
        <f t="shared" si="25"/>
        <v>6962.688</v>
      </c>
      <c r="AK3168" s="18">
        <f t="shared" si="26"/>
        <v>6769.28</v>
      </c>
      <c r="AL3168" s="18">
        <f t="shared" si="27"/>
        <v>6575.872</v>
      </c>
    </row>
    <row r="3169" ht="12.75" customHeight="1">
      <c r="A3169" s="1">
        <v>40764.0</v>
      </c>
      <c r="B3169" s="2">
        <v>2005.82</v>
      </c>
      <c r="C3169" s="3">
        <v>7493.12</v>
      </c>
      <c r="D3169" s="2">
        <v>7533.0</v>
      </c>
      <c r="E3169" s="4"/>
      <c r="F3169" s="5">
        <f t="shared" si="1"/>
        <v>1632.298</v>
      </c>
      <c r="G3169" s="6">
        <f t="shared" si="2"/>
        <v>0.8642428118</v>
      </c>
      <c r="H3169" s="6">
        <f t="shared" si="3"/>
        <v>1.820499521</v>
      </c>
      <c r="I3169" s="5" t="b">
        <f t="shared" si="4"/>
        <v>1</v>
      </c>
      <c r="J3169" s="48">
        <f t="shared" si="5"/>
        <v>0</v>
      </c>
      <c r="K3169" s="4">
        <f t="shared" si="6"/>
        <v>-22</v>
      </c>
      <c r="L3169" s="7">
        <f t="shared" si="7"/>
        <v>0.005322215579</v>
      </c>
      <c r="M3169" s="50" t="b">
        <f t="shared" si="8"/>
        <v>0</v>
      </c>
      <c r="N3169" s="50" t="b">
        <f t="shared" si="9"/>
        <v>0</v>
      </c>
      <c r="O3169" s="50">
        <f t="shared" si="10"/>
        <v>1</v>
      </c>
      <c r="P3169" s="4">
        <f t="shared" si="43"/>
        <v>62900</v>
      </c>
      <c r="Q3169" s="21">
        <f t="shared" si="31"/>
        <v>0</v>
      </c>
      <c r="V3169" s="52"/>
      <c r="W3169" s="53" t="str">
        <f t="shared" si="33"/>
        <v/>
      </c>
      <c r="AE3169" s="16"/>
      <c r="AF3169" s="17" t="str">
        <f t="shared" si="30"/>
        <v>#VALUE!</v>
      </c>
      <c r="AG3169" s="17" t="str">
        <f t="shared" si="22"/>
        <v>#N/A</v>
      </c>
      <c r="AH3169" s="17" t="str">
        <f t="shared" si="23"/>
        <v>#N/A</v>
      </c>
      <c r="AI3169" s="34">
        <f t="shared" si="24"/>
        <v>1</v>
      </c>
      <c r="AJ3169" s="18">
        <f t="shared" si="25"/>
        <v>6743.808</v>
      </c>
      <c r="AK3169" s="18">
        <f t="shared" si="26"/>
        <v>6556.48</v>
      </c>
      <c r="AL3169" s="18">
        <f t="shared" si="27"/>
        <v>6369.152</v>
      </c>
    </row>
    <row r="3170" ht="12.75" customHeight="1">
      <c r="A3170" s="1">
        <v>40763.0</v>
      </c>
      <c r="B3170" s="2">
        <v>1671.72</v>
      </c>
      <c r="C3170" s="3">
        <v>7552.8</v>
      </c>
      <c r="D3170" s="2">
        <v>7555.0</v>
      </c>
      <c r="E3170" s="4"/>
      <c r="F3170" s="5">
        <f t="shared" si="1"/>
        <v>1484.134</v>
      </c>
      <c r="G3170" s="6">
        <f t="shared" si="2"/>
        <v>0.8687571285</v>
      </c>
      <c r="H3170" s="6">
        <f t="shared" si="3"/>
        <v>1.542266992</v>
      </c>
      <c r="I3170" s="5" t="b">
        <f t="shared" si="4"/>
        <v>1</v>
      </c>
      <c r="J3170" s="48">
        <f t="shared" si="5"/>
        <v>0</v>
      </c>
      <c r="K3170" s="4">
        <f t="shared" si="6"/>
        <v>-211</v>
      </c>
      <c r="L3170" s="7">
        <f t="shared" si="7"/>
        <v>0.0002912827031</v>
      </c>
      <c r="M3170" s="50" t="b">
        <f t="shared" si="8"/>
        <v>0</v>
      </c>
      <c r="N3170" s="50" t="b">
        <f t="shared" si="9"/>
        <v>0</v>
      </c>
      <c r="O3170" s="50">
        <f t="shared" si="10"/>
        <v>1</v>
      </c>
      <c r="P3170" s="4">
        <f t="shared" si="43"/>
        <v>62900</v>
      </c>
      <c r="Q3170" s="21">
        <f t="shared" si="31"/>
        <v>0</v>
      </c>
      <c r="V3170" s="52"/>
      <c r="W3170" s="53" t="str">
        <f t="shared" si="33"/>
        <v/>
      </c>
      <c r="AE3170" s="16"/>
      <c r="AF3170" s="17" t="str">
        <f t="shared" si="30"/>
        <v>#VALUE!</v>
      </c>
      <c r="AG3170" s="17" t="str">
        <f t="shared" si="22"/>
        <v>#N/A</v>
      </c>
      <c r="AH3170" s="17" t="str">
        <f t="shared" si="23"/>
        <v>#N/A</v>
      </c>
      <c r="AI3170" s="34">
        <f t="shared" si="24"/>
        <v>1</v>
      </c>
      <c r="AJ3170" s="18">
        <f t="shared" si="25"/>
        <v>6797.52</v>
      </c>
      <c r="AK3170" s="18">
        <f t="shared" si="26"/>
        <v>6608.7</v>
      </c>
      <c r="AL3170" s="18">
        <f t="shared" si="27"/>
        <v>6419.88</v>
      </c>
    </row>
    <row r="3171" ht="12.75" customHeight="1">
      <c r="A3171" s="1">
        <v>40760.0</v>
      </c>
      <c r="B3171" s="2">
        <v>1618.67</v>
      </c>
      <c r="C3171" s="3">
        <v>7853.13</v>
      </c>
      <c r="D3171" s="2">
        <v>7766.0</v>
      </c>
      <c r="E3171" s="4"/>
      <c r="F3171" s="5">
        <f t="shared" si="1"/>
        <v>1416.682</v>
      </c>
      <c r="G3171" s="6">
        <f t="shared" si="2"/>
        <v>0.9007918762</v>
      </c>
      <c r="H3171" s="6">
        <f t="shared" si="3"/>
        <v>1.505023424</v>
      </c>
      <c r="I3171" s="5" t="b">
        <f t="shared" si="4"/>
        <v>1</v>
      </c>
      <c r="J3171" s="48">
        <f t="shared" si="5"/>
        <v>0</v>
      </c>
      <c r="K3171" s="4">
        <f t="shared" si="6"/>
        <v>-528</v>
      </c>
      <c r="L3171" s="7">
        <f t="shared" si="7"/>
        <v>-0.01109493922</v>
      </c>
      <c r="M3171" s="50" t="b">
        <f t="shared" si="8"/>
        <v>0</v>
      </c>
      <c r="N3171" s="50" t="b">
        <f t="shared" si="9"/>
        <v>0</v>
      </c>
      <c r="O3171" s="50">
        <f t="shared" si="10"/>
        <v>1</v>
      </c>
      <c r="P3171" s="4">
        <f t="shared" si="43"/>
        <v>62900</v>
      </c>
      <c r="Q3171" s="21">
        <f t="shared" si="31"/>
        <v>0</v>
      </c>
      <c r="V3171" s="52"/>
      <c r="W3171" s="53" t="str">
        <f t="shared" si="33"/>
        <v/>
      </c>
      <c r="AE3171" s="16"/>
      <c r="AF3171" s="17" t="str">
        <f t="shared" si="30"/>
        <v>#VALUE!</v>
      </c>
      <c r="AG3171" s="17" t="str">
        <f t="shared" si="22"/>
        <v>#N/A</v>
      </c>
      <c r="AH3171" s="17" t="str">
        <f t="shared" si="23"/>
        <v>#N/A</v>
      </c>
      <c r="AI3171" s="34">
        <f t="shared" si="24"/>
        <v>1</v>
      </c>
      <c r="AJ3171" s="18">
        <f t="shared" si="25"/>
        <v>7067.817</v>
      </c>
      <c r="AK3171" s="18">
        <f t="shared" si="26"/>
        <v>6871.48875</v>
      </c>
      <c r="AL3171" s="18">
        <f t="shared" si="27"/>
        <v>6675.1605</v>
      </c>
    </row>
    <row r="3172" ht="12.75" customHeight="1">
      <c r="A3172" s="1">
        <v>40759.0</v>
      </c>
      <c r="B3172" s="2">
        <v>1402.02</v>
      </c>
      <c r="C3172" s="3">
        <v>8317.27</v>
      </c>
      <c r="D3172" s="2">
        <v>8294.0</v>
      </c>
      <c r="E3172" s="4"/>
      <c r="F3172" s="5">
        <f t="shared" si="1"/>
        <v>1376.426</v>
      </c>
      <c r="G3172" s="6">
        <f t="shared" si="2"/>
        <v>0.9518826558</v>
      </c>
      <c r="H3172" s="6">
        <f t="shared" si="3"/>
        <v>1.371649582</v>
      </c>
      <c r="I3172" s="5" t="b">
        <f t="shared" si="4"/>
        <v>1</v>
      </c>
      <c r="J3172" s="48">
        <f t="shared" si="5"/>
        <v>0</v>
      </c>
      <c r="K3172" s="4">
        <f t="shared" si="6"/>
        <v>-145</v>
      </c>
      <c r="L3172" s="7">
        <f t="shared" si="7"/>
        <v>-0.002797793026</v>
      </c>
      <c r="M3172" s="50" t="b">
        <f t="shared" si="8"/>
        <v>0</v>
      </c>
      <c r="N3172" s="50" t="b">
        <f t="shared" si="9"/>
        <v>0</v>
      </c>
      <c r="O3172" s="50">
        <f t="shared" si="10"/>
        <v>1</v>
      </c>
      <c r="P3172" s="4">
        <f t="shared" si="43"/>
        <v>89300</v>
      </c>
      <c r="Q3172" s="21">
        <f t="shared" si="31"/>
        <v>1</v>
      </c>
      <c r="V3172" s="52"/>
      <c r="W3172" s="53" t="str">
        <f t="shared" si="33"/>
        <v/>
      </c>
      <c r="AE3172" s="16"/>
      <c r="AF3172" s="17" t="str">
        <f t="shared" si="30"/>
        <v>#VALUE!</v>
      </c>
      <c r="AG3172" s="17" t="str">
        <f t="shared" si="22"/>
        <v>#N/A</v>
      </c>
      <c r="AH3172" s="17" t="str">
        <f t="shared" si="23"/>
        <v>#N/A</v>
      </c>
      <c r="AI3172" s="34">
        <f t="shared" si="24"/>
        <v>1</v>
      </c>
      <c r="AJ3172" s="18">
        <f t="shared" si="25"/>
        <v>7485.543</v>
      </c>
      <c r="AK3172" s="18">
        <f t="shared" si="26"/>
        <v>7277.61125</v>
      </c>
      <c r="AL3172" s="18">
        <f t="shared" si="27"/>
        <v>7069.6795</v>
      </c>
    </row>
    <row r="3173" ht="12.75" customHeight="1">
      <c r="A3173" s="1">
        <v>40758.0</v>
      </c>
      <c r="B3173" s="2">
        <v>1463.26</v>
      </c>
      <c r="C3173" s="3">
        <v>8456.86</v>
      </c>
      <c r="D3173" s="2">
        <v>8439.0</v>
      </c>
      <c r="E3173" s="4"/>
      <c r="F3173" s="5">
        <f t="shared" si="1"/>
        <v>1213.098</v>
      </c>
      <c r="G3173" s="6">
        <f t="shared" si="2"/>
        <v>0.9665619131</v>
      </c>
      <c r="H3173" s="6">
        <f t="shared" si="3"/>
        <v>1.379329198</v>
      </c>
      <c r="I3173" s="5" t="b">
        <f t="shared" si="4"/>
        <v>1</v>
      </c>
      <c r="J3173" s="48">
        <f t="shared" si="5"/>
        <v>0</v>
      </c>
      <c r="K3173" s="4">
        <f t="shared" si="6"/>
        <v>-135</v>
      </c>
      <c r="L3173" s="7">
        <f t="shared" si="7"/>
        <v>-0.002111894959</v>
      </c>
      <c r="M3173" s="50" t="b">
        <f t="shared" si="8"/>
        <v>0</v>
      </c>
      <c r="N3173" s="50" t="b">
        <f t="shared" si="9"/>
        <v>0</v>
      </c>
      <c r="O3173" s="50">
        <f t="shared" si="10"/>
        <v>1</v>
      </c>
      <c r="P3173" s="4">
        <f t="shared" si="43"/>
        <v>96550</v>
      </c>
      <c r="Q3173" s="21">
        <f t="shared" si="31"/>
        <v>1</v>
      </c>
      <c r="V3173" s="52"/>
      <c r="W3173" s="53" t="str">
        <f t="shared" si="33"/>
        <v/>
      </c>
      <c r="AE3173" s="16"/>
      <c r="AF3173" s="17" t="str">
        <f t="shared" si="30"/>
        <v>#VALUE!</v>
      </c>
      <c r="AG3173" s="17" t="str">
        <f t="shared" si="22"/>
        <v>#N/A</v>
      </c>
      <c r="AH3173" s="17" t="str">
        <f t="shared" si="23"/>
        <v>#N/A</v>
      </c>
      <c r="AI3173" s="34">
        <f t="shared" si="24"/>
        <v>1</v>
      </c>
      <c r="AJ3173" s="18">
        <f t="shared" si="25"/>
        <v>7611.174</v>
      </c>
      <c r="AK3173" s="18">
        <f t="shared" si="26"/>
        <v>7399.7525</v>
      </c>
      <c r="AL3173" s="18">
        <f t="shared" si="27"/>
        <v>7188.331</v>
      </c>
    </row>
    <row r="3174" ht="12.75" customHeight="1">
      <c r="A3174" s="1">
        <v>40757.0</v>
      </c>
      <c r="B3174" s="2">
        <v>1265.0</v>
      </c>
      <c r="C3174" s="3">
        <v>8584.72</v>
      </c>
      <c r="D3174" s="2">
        <v>8574.0</v>
      </c>
      <c r="E3174" s="4"/>
      <c r="F3174" s="5">
        <f t="shared" si="1"/>
        <v>1181.674</v>
      </c>
      <c r="G3174" s="6">
        <f t="shared" si="2"/>
        <v>0.9801179323</v>
      </c>
      <c r="H3174" s="6">
        <f t="shared" si="3"/>
        <v>1.346260761</v>
      </c>
      <c r="I3174" s="5" t="b">
        <f t="shared" si="4"/>
        <v>1</v>
      </c>
      <c r="J3174" s="48">
        <f t="shared" si="5"/>
        <v>0</v>
      </c>
      <c r="K3174" s="4">
        <f t="shared" si="6"/>
        <v>-107</v>
      </c>
      <c r="L3174" s="7">
        <f t="shared" si="7"/>
        <v>-0.001248730302</v>
      </c>
      <c r="M3174" s="50" t="b">
        <f t="shared" si="8"/>
        <v>0</v>
      </c>
      <c r="N3174" s="50" t="b">
        <f t="shared" si="9"/>
        <v>0</v>
      </c>
      <c r="O3174" s="50">
        <f t="shared" si="10"/>
        <v>1</v>
      </c>
      <c r="P3174" s="4">
        <f t="shared" si="43"/>
        <v>103300</v>
      </c>
      <c r="Q3174" s="21">
        <f t="shared" si="31"/>
        <v>1</v>
      </c>
      <c r="V3174" s="52"/>
      <c r="W3174" s="53" t="str">
        <f t="shared" si="33"/>
        <v/>
      </c>
      <c r="AE3174" s="16"/>
      <c r="AF3174" s="17" t="str">
        <f t="shared" si="30"/>
        <v>#VALUE!</v>
      </c>
      <c r="AG3174" s="17" t="str">
        <f t="shared" si="22"/>
        <v>#N/A</v>
      </c>
      <c r="AH3174" s="17" t="str">
        <f t="shared" si="23"/>
        <v>#N/A</v>
      </c>
      <c r="AI3174" s="34">
        <f t="shared" si="24"/>
        <v>1</v>
      </c>
      <c r="AJ3174" s="18">
        <f t="shared" si="25"/>
        <v>7726.248</v>
      </c>
      <c r="AK3174" s="18">
        <f t="shared" si="26"/>
        <v>7511.63</v>
      </c>
      <c r="AL3174" s="18">
        <f t="shared" si="27"/>
        <v>7297.012</v>
      </c>
    </row>
    <row r="3175" ht="12.75" customHeight="1">
      <c r="A3175" s="1">
        <v>40756.0</v>
      </c>
      <c r="B3175" s="2">
        <v>1334.46</v>
      </c>
      <c r="C3175" s="3">
        <v>8701.38</v>
      </c>
      <c r="D3175" s="2">
        <v>8681.0</v>
      </c>
      <c r="E3175" s="4"/>
      <c r="F3175" s="5">
        <f t="shared" si="1"/>
        <v>1150.692</v>
      </c>
      <c r="G3175" s="6">
        <f t="shared" si="2"/>
        <v>0.9925856486</v>
      </c>
      <c r="H3175" s="6">
        <f t="shared" si="3"/>
        <v>1.346788432</v>
      </c>
      <c r="I3175" s="5" t="b">
        <f t="shared" si="4"/>
        <v>0</v>
      </c>
      <c r="J3175" s="48">
        <f t="shared" si="5"/>
        <v>0</v>
      </c>
      <c r="K3175" s="4">
        <f t="shared" si="6"/>
        <v>68</v>
      </c>
      <c r="L3175" s="7">
        <f t="shared" si="7"/>
        <v>-0.002342157221</v>
      </c>
      <c r="M3175" s="50" t="b">
        <f t="shared" si="8"/>
        <v>0</v>
      </c>
      <c r="N3175" s="50" t="b">
        <f t="shared" si="9"/>
        <v>0</v>
      </c>
      <c r="O3175" s="50">
        <f t="shared" si="10"/>
        <v>1</v>
      </c>
      <c r="P3175" s="4">
        <f t="shared" si="43"/>
        <v>108650</v>
      </c>
      <c r="Q3175" s="21">
        <f t="shared" si="31"/>
        <v>1</v>
      </c>
      <c r="V3175" s="52"/>
      <c r="W3175" s="53" t="str">
        <f t="shared" si="33"/>
        <v/>
      </c>
      <c r="AE3175" s="16"/>
      <c r="AF3175" s="17" t="str">
        <f t="shared" si="30"/>
        <v>#VALUE!</v>
      </c>
      <c r="AG3175" s="17" t="str">
        <f t="shared" si="22"/>
        <v>#N/A</v>
      </c>
      <c r="AH3175" s="17" t="str">
        <f t="shared" si="23"/>
        <v>#N/A</v>
      </c>
      <c r="AI3175" s="34">
        <f t="shared" si="24"/>
        <v>1</v>
      </c>
      <c r="AJ3175" s="18">
        <f t="shared" si="25"/>
        <v>7831.242</v>
      </c>
      <c r="AK3175" s="18">
        <f t="shared" si="26"/>
        <v>7613.7075</v>
      </c>
      <c r="AL3175" s="18">
        <f t="shared" si="27"/>
        <v>7396.173</v>
      </c>
    </row>
    <row r="3176" ht="12.75" customHeight="1">
      <c r="A3176" s="1">
        <v>40753.0</v>
      </c>
      <c r="B3176" s="2">
        <v>1417.39</v>
      </c>
      <c r="C3176" s="3">
        <v>8644.18</v>
      </c>
      <c r="D3176" s="2">
        <v>8613.0</v>
      </c>
      <c r="E3176" s="4"/>
      <c r="F3176" s="5">
        <f t="shared" si="1"/>
        <v>1086.308</v>
      </c>
      <c r="G3176" s="6">
        <f t="shared" si="2"/>
        <v>0.9855438526</v>
      </c>
      <c r="H3176" s="6">
        <f t="shared" si="3"/>
        <v>1.348231136</v>
      </c>
      <c r="I3176" s="5" t="b">
        <f t="shared" si="4"/>
        <v>0</v>
      </c>
      <c r="J3176" s="48">
        <f t="shared" si="5"/>
        <v>0</v>
      </c>
      <c r="K3176" s="4">
        <f t="shared" si="6"/>
        <v>-108</v>
      </c>
      <c r="L3176" s="7">
        <f t="shared" si="7"/>
        <v>-0.003607051218</v>
      </c>
      <c r="M3176" s="50" t="b">
        <f t="shared" si="8"/>
        <v>0</v>
      </c>
      <c r="N3176" s="50" t="b">
        <f t="shared" si="9"/>
        <v>0</v>
      </c>
      <c r="O3176" s="50">
        <f t="shared" si="10"/>
        <v>1</v>
      </c>
      <c r="P3176" s="4">
        <f t="shared" si="43"/>
        <v>105250</v>
      </c>
      <c r="Q3176" s="21">
        <f t="shared" si="31"/>
        <v>1</v>
      </c>
      <c r="V3176" s="52"/>
      <c r="W3176" s="53" t="str">
        <f t="shared" si="33"/>
        <v/>
      </c>
      <c r="AE3176" s="16"/>
      <c r="AF3176" s="17" t="str">
        <f t="shared" si="30"/>
        <v>#VALUE!</v>
      </c>
      <c r="AG3176" s="17" t="str">
        <f t="shared" si="22"/>
        <v>#N/A</v>
      </c>
      <c r="AH3176" s="17" t="str">
        <f t="shared" si="23"/>
        <v>#N/A</v>
      </c>
      <c r="AI3176" s="34">
        <f t="shared" si="24"/>
        <v>1</v>
      </c>
      <c r="AJ3176" s="18">
        <f t="shared" si="25"/>
        <v>7779.762</v>
      </c>
      <c r="AK3176" s="18">
        <f t="shared" si="26"/>
        <v>7563.6575</v>
      </c>
      <c r="AL3176" s="18">
        <f t="shared" si="27"/>
        <v>7347.553</v>
      </c>
    </row>
    <row r="3177" ht="12.75" customHeight="1">
      <c r="A3177" s="1">
        <v>40752.0</v>
      </c>
      <c r="B3177" s="2">
        <v>585.38</v>
      </c>
      <c r="C3177" s="3">
        <v>8788.39</v>
      </c>
      <c r="D3177" s="2">
        <v>8721.0</v>
      </c>
      <c r="E3177" s="4"/>
      <c r="F3177" s="5">
        <f t="shared" si="1"/>
        <v>1076.63</v>
      </c>
      <c r="G3177" s="6">
        <f t="shared" si="2"/>
        <v>1.001273183</v>
      </c>
      <c r="H3177" s="6">
        <f t="shared" si="3"/>
        <v>1.303733162</v>
      </c>
      <c r="I3177" s="5" t="b">
        <f t="shared" si="4"/>
        <v>0</v>
      </c>
      <c r="J3177" s="48">
        <f t="shared" si="5"/>
        <v>0</v>
      </c>
      <c r="K3177" s="4">
        <f t="shared" si="6"/>
        <v>-41</v>
      </c>
      <c r="L3177" s="7">
        <f t="shared" si="7"/>
        <v>-0.007668071171</v>
      </c>
      <c r="M3177" s="50" t="b">
        <f t="shared" si="8"/>
        <v>0</v>
      </c>
      <c r="N3177" s="50" t="b">
        <f t="shared" si="9"/>
        <v>0</v>
      </c>
      <c r="O3177" s="50">
        <f t="shared" si="10"/>
        <v>1</v>
      </c>
      <c r="P3177" s="4">
        <f t="shared" si="43"/>
        <v>110650</v>
      </c>
      <c r="Q3177" s="21">
        <f t="shared" si="31"/>
        <v>1</v>
      </c>
      <c r="V3177" s="52"/>
      <c r="W3177" s="53" t="str">
        <f t="shared" si="33"/>
        <v/>
      </c>
      <c r="AE3177" s="16"/>
      <c r="AF3177" s="17" t="str">
        <f t="shared" si="30"/>
        <v>#VALUE!</v>
      </c>
      <c r="AG3177" s="17" t="str">
        <f t="shared" si="22"/>
        <v>#N/A</v>
      </c>
      <c r="AH3177" s="17" t="str">
        <f t="shared" si="23"/>
        <v>#N/A</v>
      </c>
      <c r="AI3177" s="34">
        <f t="shared" si="24"/>
        <v>1</v>
      </c>
      <c r="AJ3177" s="18">
        <f t="shared" si="25"/>
        <v>7909.551</v>
      </c>
      <c r="AK3177" s="18">
        <f t="shared" si="26"/>
        <v>7689.84125</v>
      </c>
      <c r="AL3177" s="18">
        <f t="shared" si="27"/>
        <v>7470.1315</v>
      </c>
    </row>
    <row r="3178" ht="12.75" customHeight="1">
      <c r="A3178" s="1">
        <v>40751.0</v>
      </c>
      <c r="B3178" s="2">
        <v>1306.14</v>
      </c>
      <c r="C3178" s="3">
        <v>8817.49</v>
      </c>
      <c r="D3178" s="2">
        <v>8762.0</v>
      </c>
      <c r="E3178" s="4"/>
      <c r="F3178" s="5">
        <f t="shared" si="1"/>
        <v>1212.454</v>
      </c>
      <c r="G3178" s="6">
        <f t="shared" si="2"/>
        <v>1.00428545</v>
      </c>
      <c r="H3178" s="6">
        <f t="shared" si="3"/>
        <v>1.292277486</v>
      </c>
      <c r="I3178" s="5" t="b">
        <f t="shared" si="4"/>
        <v>1</v>
      </c>
      <c r="J3178" s="48">
        <f t="shared" si="5"/>
        <v>0</v>
      </c>
      <c r="K3178" s="4">
        <f t="shared" si="6"/>
        <v>24</v>
      </c>
      <c r="L3178" s="7">
        <f t="shared" si="7"/>
        <v>-0.006293174135</v>
      </c>
      <c r="M3178" s="50" t="b">
        <f t="shared" si="8"/>
        <v>0</v>
      </c>
      <c r="N3178" s="50" t="b">
        <f t="shared" si="9"/>
        <v>0</v>
      </c>
      <c r="O3178" s="50">
        <f t="shared" si="10"/>
        <v>1</v>
      </c>
      <c r="P3178" s="4">
        <f t="shared" si="43"/>
        <v>112700</v>
      </c>
      <c r="Q3178" s="21">
        <f t="shared" si="31"/>
        <v>1</v>
      </c>
      <c r="V3178" s="52"/>
      <c r="W3178" s="53" t="str">
        <f t="shared" si="33"/>
        <v/>
      </c>
      <c r="AE3178" s="16"/>
      <c r="AF3178" s="17" t="str">
        <f t="shared" si="30"/>
        <v>#VALUE!</v>
      </c>
      <c r="AG3178" s="17" t="str">
        <f t="shared" si="22"/>
        <v>#N/A</v>
      </c>
      <c r="AH3178" s="17" t="str">
        <f t="shared" si="23"/>
        <v>#N/A</v>
      </c>
      <c r="AI3178" s="34">
        <f t="shared" si="24"/>
        <v>1</v>
      </c>
      <c r="AJ3178" s="18">
        <f t="shared" si="25"/>
        <v>7935.741</v>
      </c>
      <c r="AK3178" s="18">
        <f t="shared" si="26"/>
        <v>7715.30375</v>
      </c>
      <c r="AL3178" s="18">
        <f t="shared" si="27"/>
        <v>7494.8665</v>
      </c>
    </row>
    <row r="3179" ht="12.75" customHeight="1">
      <c r="A3179" s="1">
        <v>40750.0</v>
      </c>
      <c r="B3179" s="2">
        <v>1110.09</v>
      </c>
      <c r="C3179" s="3">
        <v>8794.24</v>
      </c>
      <c r="D3179" s="2">
        <v>8738.0</v>
      </c>
      <c r="E3179" s="4"/>
      <c r="F3179" s="5">
        <f t="shared" si="1"/>
        <v>1218.6</v>
      </c>
      <c r="G3179" s="6">
        <f t="shared" si="2"/>
        <v>1.001392905</v>
      </c>
      <c r="H3179" s="6">
        <f t="shared" si="3"/>
        <v>1.293665951</v>
      </c>
      <c r="I3179" s="5" t="b">
        <f t="shared" si="4"/>
        <v>1</v>
      </c>
      <c r="J3179" s="48">
        <f t="shared" si="5"/>
        <v>0</v>
      </c>
      <c r="K3179" s="4">
        <f t="shared" si="6"/>
        <v>130</v>
      </c>
      <c r="L3179" s="7">
        <f t="shared" si="7"/>
        <v>-0.006395094971</v>
      </c>
      <c r="M3179" s="50" t="b">
        <f t="shared" si="8"/>
        <v>0</v>
      </c>
      <c r="N3179" s="50" t="b">
        <f t="shared" si="9"/>
        <v>0</v>
      </c>
      <c r="O3179" s="50">
        <f t="shared" si="10"/>
        <v>1</v>
      </c>
      <c r="P3179" s="4">
        <f t="shared" si="43"/>
        <v>111500</v>
      </c>
      <c r="Q3179" s="21">
        <f t="shared" si="31"/>
        <v>1</v>
      </c>
      <c r="V3179" s="52"/>
      <c r="W3179" s="53" t="str">
        <f t="shared" si="33"/>
        <v/>
      </c>
      <c r="AE3179" s="16"/>
      <c r="AF3179" s="17" t="str">
        <f t="shared" si="30"/>
        <v>#VALUE!</v>
      </c>
      <c r="AG3179" s="17" t="str">
        <f t="shared" si="22"/>
        <v>#N/A</v>
      </c>
      <c r="AH3179" s="17" t="str">
        <f t="shared" si="23"/>
        <v>#N/A</v>
      </c>
      <c r="AI3179" s="34">
        <f t="shared" si="24"/>
        <v>1</v>
      </c>
      <c r="AJ3179" s="18">
        <f t="shared" si="25"/>
        <v>7914.816</v>
      </c>
      <c r="AK3179" s="18">
        <f t="shared" si="26"/>
        <v>7694.96</v>
      </c>
      <c r="AL3179" s="18">
        <f t="shared" si="27"/>
        <v>7475.104</v>
      </c>
    </row>
    <row r="3180" ht="12.75" customHeight="1">
      <c r="A3180" s="1">
        <v>40749.0</v>
      </c>
      <c r="B3180" s="2">
        <v>1012.54</v>
      </c>
      <c r="C3180" s="3">
        <v>8683.51</v>
      </c>
      <c r="D3180" s="2">
        <v>8608.0</v>
      </c>
      <c r="E3180" s="4"/>
      <c r="F3180" s="5">
        <f t="shared" si="1"/>
        <v>1205.464</v>
      </c>
      <c r="G3180" s="6">
        <f t="shared" si="2"/>
        <v>0.9883834489</v>
      </c>
      <c r="H3180" s="6">
        <f t="shared" si="3"/>
        <v>1.286719237</v>
      </c>
      <c r="I3180" s="5" t="b">
        <f t="shared" si="4"/>
        <v>1</v>
      </c>
      <c r="J3180" s="48">
        <f t="shared" si="5"/>
        <v>0</v>
      </c>
      <c r="K3180" s="4">
        <f t="shared" si="6"/>
        <v>-83</v>
      </c>
      <c r="L3180" s="7">
        <f t="shared" si="7"/>
        <v>-0.00869579237</v>
      </c>
      <c r="M3180" s="50" t="b">
        <f t="shared" si="8"/>
        <v>0</v>
      </c>
      <c r="N3180" s="50" t="b">
        <f t="shared" si="9"/>
        <v>0</v>
      </c>
      <c r="O3180" s="50">
        <f t="shared" si="10"/>
        <v>1</v>
      </c>
      <c r="P3180" s="4">
        <f t="shared" si="43"/>
        <v>105000</v>
      </c>
      <c r="Q3180" s="21">
        <f t="shared" si="31"/>
        <v>1</v>
      </c>
      <c r="V3180" s="52"/>
      <c r="W3180" s="53" t="str">
        <f t="shared" si="33"/>
        <v/>
      </c>
      <c r="AE3180" s="16"/>
      <c r="AF3180" s="17" t="str">
        <f t="shared" si="30"/>
        <v>#VALUE!</v>
      </c>
      <c r="AG3180" s="17" t="str">
        <f t="shared" si="22"/>
        <v>#N/A</v>
      </c>
      <c r="AH3180" s="17" t="str">
        <f t="shared" si="23"/>
        <v>#N/A</v>
      </c>
      <c r="AI3180" s="34">
        <f t="shared" si="24"/>
        <v>1</v>
      </c>
      <c r="AJ3180" s="18">
        <f t="shared" si="25"/>
        <v>7815.159</v>
      </c>
      <c r="AK3180" s="18">
        <f t="shared" si="26"/>
        <v>7598.07125</v>
      </c>
      <c r="AL3180" s="18">
        <f t="shared" si="27"/>
        <v>7380.9835</v>
      </c>
    </row>
    <row r="3181" ht="12.75" customHeight="1">
      <c r="A3181" s="1">
        <v>40746.0</v>
      </c>
      <c r="B3181" s="2">
        <v>1369.0</v>
      </c>
      <c r="C3181" s="3">
        <v>8765.32</v>
      </c>
      <c r="D3181" s="2">
        <v>8691.0</v>
      </c>
      <c r="E3181" s="4"/>
      <c r="F3181" s="5">
        <f t="shared" si="1"/>
        <v>1218.266</v>
      </c>
      <c r="G3181" s="6">
        <f t="shared" si="2"/>
        <v>0.9970195909</v>
      </c>
      <c r="H3181" s="6">
        <f t="shared" si="3"/>
        <v>1.280562437</v>
      </c>
      <c r="I3181" s="5" t="b">
        <f t="shared" si="4"/>
        <v>1</v>
      </c>
      <c r="J3181" s="48">
        <f t="shared" si="5"/>
        <v>0</v>
      </c>
      <c r="K3181" s="4">
        <f t="shared" si="6"/>
        <v>39</v>
      </c>
      <c r="L3181" s="7">
        <f t="shared" si="7"/>
        <v>-0.008478868997</v>
      </c>
      <c r="M3181" s="50" t="b">
        <f t="shared" si="8"/>
        <v>0</v>
      </c>
      <c r="N3181" s="50" t="b">
        <f t="shared" si="9"/>
        <v>0</v>
      </c>
      <c r="O3181" s="50">
        <f t="shared" si="10"/>
        <v>1</v>
      </c>
      <c r="P3181" s="4">
        <f t="shared" si="43"/>
        <v>109150</v>
      </c>
      <c r="Q3181" s="21">
        <f t="shared" si="31"/>
        <v>1</v>
      </c>
      <c r="V3181" s="52"/>
      <c r="W3181" s="53" t="str">
        <f t="shared" si="33"/>
        <v/>
      </c>
      <c r="AE3181" s="16"/>
      <c r="AF3181" s="17" t="str">
        <f t="shared" si="30"/>
        <v>#VALUE!</v>
      </c>
      <c r="AG3181" s="17" t="str">
        <f t="shared" si="22"/>
        <v>#N/A</v>
      </c>
      <c r="AH3181" s="17" t="str">
        <f t="shared" si="23"/>
        <v>#N/A</v>
      </c>
      <c r="AI3181" s="34">
        <f t="shared" si="24"/>
        <v>1</v>
      </c>
      <c r="AJ3181" s="18">
        <f t="shared" si="25"/>
        <v>7888.788</v>
      </c>
      <c r="AK3181" s="18">
        <f t="shared" si="26"/>
        <v>7669.655</v>
      </c>
      <c r="AL3181" s="18">
        <f t="shared" si="27"/>
        <v>7450.522</v>
      </c>
    </row>
    <row r="3182" ht="12.75" customHeight="1">
      <c r="A3182" s="1">
        <v>40745.0</v>
      </c>
      <c r="B3182" s="2">
        <v>1264.5</v>
      </c>
      <c r="C3182" s="3">
        <v>8717.14</v>
      </c>
      <c r="D3182" s="2">
        <v>8652.0</v>
      </c>
      <c r="E3182" s="4"/>
      <c r="F3182" s="5">
        <f t="shared" si="1"/>
        <v>1173.992</v>
      </c>
      <c r="G3182" s="6">
        <f t="shared" si="2"/>
        <v>0.9910058878</v>
      </c>
      <c r="H3182" s="6">
        <f t="shared" si="3"/>
        <v>1.251330897</v>
      </c>
      <c r="I3182" s="5" t="b">
        <f t="shared" si="4"/>
        <v>0</v>
      </c>
      <c r="J3182" s="48">
        <f t="shared" si="5"/>
        <v>0</v>
      </c>
      <c r="K3182" s="4">
        <f t="shared" si="6"/>
        <v>-46</v>
      </c>
      <c r="L3182" s="7">
        <f t="shared" si="7"/>
        <v>-0.007472634373</v>
      </c>
      <c r="M3182" s="50" t="b">
        <f t="shared" si="8"/>
        <v>0</v>
      </c>
      <c r="N3182" s="50" t="b">
        <f t="shared" si="9"/>
        <v>0</v>
      </c>
      <c r="O3182" s="50">
        <f t="shared" si="10"/>
        <v>1</v>
      </c>
      <c r="P3182" s="4">
        <f t="shared" si="43"/>
        <v>107200</v>
      </c>
      <c r="Q3182" s="21">
        <f t="shared" si="31"/>
        <v>1</v>
      </c>
      <c r="V3182" s="52"/>
      <c r="W3182" s="53" t="str">
        <f t="shared" si="33"/>
        <v/>
      </c>
      <c r="AE3182" s="16"/>
      <c r="AF3182" s="17" t="str">
        <f t="shared" si="30"/>
        <v>#VALUE!</v>
      </c>
      <c r="AG3182" s="17" t="str">
        <f t="shared" si="22"/>
        <v>#N/A</v>
      </c>
      <c r="AH3182" s="17" t="str">
        <f t="shared" si="23"/>
        <v>#N/A</v>
      </c>
      <c r="AI3182" s="34">
        <f t="shared" si="24"/>
        <v>1</v>
      </c>
      <c r="AJ3182" s="18">
        <f t="shared" si="25"/>
        <v>7845.426</v>
      </c>
      <c r="AK3182" s="18">
        <f t="shared" si="26"/>
        <v>7627.4975</v>
      </c>
      <c r="AL3182" s="18">
        <f t="shared" si="27"/>
        <v>7409.569</v>
      </c>
    </row>
    <row r="3183" ht="12.75" customHeight="1">
      <c r="A3183" s="1">
        <v>40744.0</v>
      </c>
      <c r="B3183" s="2">
        <v>1336.87</v>
      </c>
      <c r="C3183" s="3">
        <v>8706.17</v>
      </c>
      <c r="D3183" s="2">
        <v>8698.0</v>
      </c>
      <c r="E3183" s="4"/>
      <c r="F3183" s="5">
        <f t="shared" si="1"/>
        <v>1161.2</v>
      </c>
      <c r="G3183" s="6">
        <f t="shared" si="2"/>
        <v>0.9893257518</v>
      </c>
      <c r="H3183" s="6">
        <f t="shared" si="3"/>
        <v>1.256793408</v>
      </c>
      <c r="I3183" s="5" t="b">
        <f t="shared" si="4"/>
        <v>0</v>
      </c>
      <c r="J3183" s="48">
        <f t="shared" si="5"/>
        <v>0</v>
      </c>
      <c r="K3183" s="4">
        <f t="shared" si="6"/>
        <v>163</v>
      </c>
      <c r="L3183" s="7">
        <f t="shared" si="7"/>
        <v>-0.0009384149402</v>
      </c>
      <c r="M3183" s="50" t="b">
        <f t="shared" si="8"/>
        <v>0</v>
      </c>
      <c r="N3183" s="50" t="b">
        <f t="shared" si="9"/>
        <v>0</v>
      </c>
      <c r="O3183" s="50">
        <f t="shared" si="10"/>
        <v>1</v>
      </c>
      <c r="P3183" s="4">
        <f t="shared" si="43"/>
        <v>109500</v>
      </c>
      <c r="Q3183" s="21">
        <f t="shared" si="31"/>
        <v>1</v>
      </c>
      <c r="V3183" s="52"/>
      <c r="W3183" s="53" t="str">
        <f t="shared" si="33"/>
        <v/>
      </c>
      <c r="AE3183" s="16"/>
      <c r="AF3183" s="17" t="str">
        <f t="shared" si="30"/>
        <v>#VALUE!</v>
      </c>
      <c r="AG3183" s="17" t="str">
        <f t="shared" si="22"/>
        <v>#N/A</v>
      </c>
      <c r="AH3183" s="17" t="str">
        <f t="shared" si="23"/>
        <v>#N/A</v>
      </c>
      <c r="AI3183" s="34">
        <f t="shared" si="24"/>
        <v>1</v>
      </c>
      <c r="AJ3183" s="18">
        <f t="shared" si="25"/>
        <v>7835.553</v>
      </c>
      <c r="AK3183" s="18">
        <f t="shared" si="26"/>
        <v>7617.89875</v>
      </c>
      <c r="AL3183" s="18">
        <f t="shared" si="27"/>
        <v>7400.2445</v>
      </c>
    </row>
    <row r="3184" ht="12.75" customHeight="1">
      <c r="A3184" s="1">
        <v>40743.0</v>
      </c>
      <c r="B3184" s="2">
        <v>1044.41</v>
      </c>
      <c r="C3184" s="3">
        <v>8524.57</v>
      </c>
      <c r="D3184" s="2">
        <v>8535.0</v>
      </c>
      <c r="E3184" s="4"/>
      <c r="F3184" s="5">
        <f t="shared" si="1"/>
        <v>1123.714</v>
      </c>
      <c r="G3184" s="6">
        <f t="shared" si="2"/>
        <v>0.9682411301</v>
      </c>
      <c r="H3184" s="6">
        <f t="shared" si="3"/>
        <v>1.134333491</v>
      </c>
      <c r="I3184" s="5" t="b">
        <f t="shared" si="4"/>
        <v>0</v>
      </c>
      <c r="J3184" s="48">
        <f t="shared" si="5"/>
        <v>0</v>
      </c>
      <c r="K3184" s="4">
        <f t="shared" si="6"/>
        <v>48</v>
      </c>
      <c r="L3184" s="7">
        <f t="shared" si="7"/>
        <v>0.001223522125</v>
      </c>
      <c r="M3184" s="50" t="b">
        <f t="shared" si="8"/>
        <v>0</v>
      </c>
      <c r="N3184" s="50" t="b">
        <f t="shared" si="9"/>
        <v>0</v>
      </c>
      <c r="O3184" s="50">
        <f t="shared" si="10"/>
        <v>-1</v>
      </c>
      <c r="P3184" s="4">
        <f t="shared" si="43"/>
        <v>117650</v>
      </c>
      <c r="Q3184" s="21">
        <f t="shared" si="31"/>
        <v>-1</v>
      </c>
      <c r="V3184" s="52"/>
      <c r="W3184" s="53" t="str">
        <f t="shared" si="33"/>
        <v/>
      </c>
      <c r="AE3184" s="16"/>
      <c r="AF3184" s="17" t="str">
        <f t="shared" si="30"/>
        <v>#VALUE!</v>
      </c>
      <c r="AG3184" s="17" t="str">
        <f t="shared" si="22"/>
        <v>#N/A</v>
      </c>
      <c r="AH3184" s="17" t="str">
        <f t="shared" si="23"/>
        <v>#N/A</v>
      </c>
      <c r="AI3184" s="34">
        <f t="shared" si="24"/>
        <v>1</v>
      </c>
      <c r="AJ3184" s="18">
        <f t="shared" si="25"/>
        <v>7672.113</v>
      </c>
      <c r="AK3184" s="18">
        <f t="shared" si="26"/>
        <v>7458.99875</v>
      </c>
      <c r="AL3184" s="18">
        <f t="shared" si="27"/>
        <v>7245.8845</v>
      </c>
    </row>
    <row r="3185" ht="12.75" customHeight="1">
      <c r="A3185" s="1">
        <v>40742.0</v>
      </c>
      <c r="B3185" s="2">
        <v>1076.55</v>
      </c>
      <c r="C3185" s="3">
        <v>8538.57</v>
      </c>
      <c r="D3185" s="2">
        <v>8487.0</v>
      </c>
      <c r="E3185" s="4"/>
      <c r="F3185" s="5">
        <f t="shared" si="1"/>
        <v>1142.204</v>
      </c>
      <c r="G3185" s="6">
        <f t="shared" si="2"/>
        <v>0.9690152394</v>
      </c>
      <c r="H3185" s="6">
        <f t="shared" si="3"/>
        <v>1.13267039</v>
      </c>
      <c r="I3185" s="5" t="b">
        <f t="shared" si="4"/>
        <v>0</v>
      </c>
      <c r="J3185" s="48">
        <f t="shared" si="5"/>
        <v>0</v>
      </c>
      <c r="K3185" s="4">
        <f t="shared" si="6"/>
        <v>-75</v>
      </c>
      <c r="L3185" s="7">
        <f t="shared" si="7"/>
        <v>-0.00603965301</v>
      </c>
      <c r="M3185" s="50" t="b">
        <f t="shared" si="8"/>
        <v>0</v>
      </c>
      <c r="N3185" s="50" t="b">
        <f t="shared" si="9"/>
        <v>0</v>
      </c>
      <c r="O3185" s="50">
        <f t="shared" si="10"/>
        <v>1</v>
      </c>
      <c r="P3185" s="4">
        <f t="shared" si="43"/>
        <v>115250</v>
      </c>
      <c r="Q3185" s="21">
        <f t="shared" si="31"/>
        <v>1</v>
      </c>
      <c r="V3185" s="52"/>
      <c r="W3185" s="53" t="str">
        <f t="shared" si="33"/>
        <v/>
      </c>
      <c r="AE3185" s="16"/>
      <c r="AF3185" s="17" t="str">
        <f t="shared" si="30"/>
        <v>#VALUE!</v>
      </c>
      <c r="AG3185" s="17" t="str">
        <f t="shared" si="22"/>
        <v>#N/A</v>
      </c>
      <c r="AH3185" s="17" t="str">
        <f t="shared" si="23"/>
        <v>#N/A</v>
      </c>
      <c r="AI3185" s="34">
        <f t="shared" si="24"/>
        <v>1</v>
      </c>
      <c r="AJ3185" s="18">
        <f t="shared" si="25"/>
        <v>7684.713</v>
      </c>
      <c r="AK3185" s="18">
        <f t="shared" si="26"/>
        <v>7471.24875</v>
      </c>
      <c r="AL3185" s="18">
        <f t="shared" si="27"/>
        <v>7257.7845</v>
      </c>
    </row>
    <row r="3186" ht="12.75" customHeight="1">
      <c r="A3186" s="1">
        <v>40739.0</v>
      </c>
      <c r="B3186" s="2">
        <v>1147.63</v>
      </c>
      <c r="C3186" s="3">
        <v>8574.91</v>
      </c>
      <c r="D3186" s="2">
        <v>8562.0</v>
      </c>
      <c r="E3186" s="4"/>
      <c r="F3186" s="5">
        <f t="shared" si="1"/>
        <v>1120.89</v>
      </c>
      <c r="G3186" s="6">
        <f t="shared" si="2"/>
        <v>0.9723685857</v>
      </c>
      <c r="H3186" s="6">
        <f t="shared" si="3"/>
        <v>1.123617519</v>
      </c>
      <c r="I3186" s="5" t="b">
        <f t="shared" si="4"/>
        <v>0</v>
      </c>
      <c r="J3186" s="48">
        <f t="shared" si="5"/>
        <v>0</v>
      </c>
      <c r="K3186" s="4">
        <f t="shared" si="6"/>
        <v>80</v>
      </c>
      <c r="L3186" s="7">
        <f t="shared" si="7"/>
        <v>-0.00150555516</v>
      </c>
      <c r="M3186" s="50" t="b">
        <f t="shared" si="8"/>
        <v>0</v>
      </c>
      <c r="N3186" s="50" t="b">
        <f t="shared" si="9"/>
        <v>0</v>
      </c>
      <c r="O3186" s="50">
        <f t="shared" si="10"/>
        <v>1</v>
      </c>
      <c r="P3186" s="4">
        <f t="shared" si="43"/>
        <v>119000</v>
      </c>
      <c r="Q3186" s="21">
        <f t="shared" si="31"/>
        <v>1</v>
      </c>
      <c r="V3186" s="52"/>
      <c r="W3186" s="53" t="str">
        <f t="shared" si="33"/>
        <v/>
      </c>
      <c r="AE3186" s="16"/>
      <c r="AF3186" s="17" t="str">
        <f t="shared" si="30"/>
        <v>#VALUE!</v>
      </c>
      <c r="AG3186" s="17" t="str">
        <f t="shared" si="22"/>
        <v>#N/A</v>
      </c>
      <c r="AH3186" s="17" t="str">
        <f t="shared" si="23"/>
        <v>#N/A</v>
      </c>
      <c r="AI3186" s="34">
        <f t="shared" si="24"/>
        <v>1</v>
      </c>
      <c r="AJ3186" s="18">
        <f t="shared" si="25"/>
        <v>7717.419</v>
      </c>
      <c r="AK3186" s="18">
        <f t="shared" si="26"/>
        <v>7503.04625</v>
      </c>
      <c r="AL3186" s="18">
        <f t="shared" si="27"/>
        <v>7288.6735</v>
      </c>
    </row>
    <row r="3187" ht="12.75" customHeight="1">
      <c r="A3187" s="1">
        <v>40738.0</v>
      </c>
      <c r="B3187" s="2">
        <v>1200.54</v>
      </c>
      <c r="C3187" s="3">
        <v>8481.35</v>
      </c>
      <c r="D3187" s="2">
        <v>8482.0</v>
      </c>
      <c r="E3187" s="4"/>
      <c r="F3187" s="5">
        <f t="shared" si="1"/>
        <v>1154.552</v>
      </c>
      <c r="G3187" s="6">
        <f t="shared" si="2"/>
        <v>0.9613260833</v>
      </c>
      <c r="H3187" s="6">
        <f t="shared" si="3"/>
        <v>1.229975381</v>
      </c>
      <c r="I3187" s="5" t="b">
        <f t="shared" si="4"/>
        <v>0</v>
      </c>
      <c r="J3187" s="48">
        <f t="shared" si="5"/>
        <v>0</v>
      </c>
      <c r="K3187" s="4">
        <f t="shared" si="6"/>
        <v>19</v>
      </c>
      <c r="L3187" s="7">
        <f t="shared" si="7"/>
        <v>0.00007663874265</v>
      </c>
      <c r="M3187" s="50" t="b">
        <f t="shared" si="8"/>
        <v>0</v>
      </c>
      <c r="N3187" s="50" t="b">
        <f t="shared" si="9"/>
        <v>0</v>
      </c>
      <c r="O3187" s="50">
        <f t="shared" si="10"/>
        <v>1</v>
      </c>
      <c r="P3187" s="4">
        <f t="shared" si="43"/>
        <v>115000</v>
      </c>
      <c r="Q3187" s="21">
        <f t="shared" si="31"/>
        <v>1</v>
      </c>
      <c r="V3187" s="52"/>
      <c r="W3187" s="53" t="str">
        <f t="shared" si="33"/>
        <v/>
      </c>
      <c r="AE3187" s="16"/>
      <c r="AF3187" s="17" t="str">
        <f t="shared" si="30"/>
        <v>#VALUE!</v>
      </c>
      <c r="AG3187" s="17" t="str">
        <f t="shared" si="22"/>
        <v>#N/A</v>
      </c>
      <c r="AH3187" s="17" t="str">
        <f t="shared" si="23"/>
        <v>#N/A</v>
      </c>
      <c r="AI3187" s="34">
        <f t="shared" si="24"/>
        <v>1</v>
      </c>
      <c r="AJ3187" s="18">
        <f t="shared" si="25"/>
        <v>7633.215</v>
      </c>
      <c r="AK3187" s="18">
        <f t="shared" si="26"/>
        <v>7421.18125</v>
      </c>
      <c r="AL3187" s="18">
        <f t="shared" si="27"/>
        <v>7209.1475</v>
      </c>
    </row>
    <row r="3188" ht="12.75" customHeight="1">
      <c r="A3188" s="1">
        <v>40737.0</v>
      </c>
      <c r="B3188" s="2">
        <v>1149.44</v>
      </c>
      <c r="C3188" s="3">
        <v>8488.06</v>
      </c>
      <c r="D3188" s="2">
        <v>8463.0</v>
      </c>
      <c r="E3188" s="4"/>
      <c r="F3188" s="5">
        <f t="shared" si="1"/>
        <v>1128.192</v>
      </c>
      <c r="G3188" s="6">
        <f t="shared" si="2"/>
        <v>0.9618010118</v>
      </c>
      <c r="H3188" s="6">
        <f t="shared" si="3"/>
        <v>1.233922411</v>
      </c>
      <c r="I3188" s="5" t="b">
        <f t="shared" si="4"/>
        <v>0</v>
      </c>
      <c r="J3188" s="48">
        <f t="shared" si="5"/>
        <v>0</v>
      </c>
      <c r="K3188" s="4">
        <f t="shared" si="6"/>
        <v>44</v>
      </c>
      <c r="L3188" s="7">
        <f t="shared" si="7"/>
        <v>-0.002952382523</v>
      </c>
      <c r="M3188" s="50" t="b">
        <f t="shared" si="8"/>
        <v>0</v>
      </c>
      <c r="N3188" s="50" t="b">
        <f t="shared" si="9"/>
        <v>0</v>
      </c>
      <c r="O3188" s="50">
        <f t="shared" si="10"/>
        <v>1</v>
      </c>
      <c r="P3188" s="4">
        <f t="shared" si="43"/>
        <v>114050</v>
      </c>
      <c r="Q3188" s="21">
        <f t="shared" si="31"/>
        <v>1</v>
      </c>
      <c r="V3188" s="52"/>
      <c r="W3188" s="53" t="str">
        <f t="shared" si="33"/>
        <v/>
      </c>
      <c r="AE3188" s="16"/>
      <c r="AF3188" s="17" t="str">
        <f t="shared" si="30"/>
        <v>#VALUE!</v>
      </c>
      <c r="AG3188" s="17" t="str">
        <f t="shared" si="22"/>
        <v>#N/A</v>
      </c>
      <c r="AH3188" s="17" t="str">
        <f t="shared" si="23"/>
        <v>#N/A</v>
      </c>
      <c r="AI3188" s="34">
        <f t="shared" si="24"/>
        <v>1</v>
      </c>
      <c r="AJ3188" s="18">
        <f t="shared" si="25"/>
        <v>7639.254</v>
      </c>
      <c r="AK3188" s="18">
        <f t="shared" si="26"/>
        <v>7427.0525</v>
      </c>
      <c r="AL3188" s="18">
        <f t="shared" si="27"/>
        <v>7214.851</v>
      </c>
    </row>
    <row r="3189" ht="12.75" customHeight="1">
      <c r="A3189" s="1">
        <v>40736.0</v>
      </c>
      <c r="B3189" s="2">
        <v>1136.86</v>
      </c>
      <c r="C3189" s="3">
        <v>8491.01</v>
      </c>
      <c r="D3189" s="2">
        <v>8419.0</v>
      </c>
      <c r="E3189" s="4"/>
      <c r="F3189" s="5">
        <f t="shared" si="1"/>
        <v>1123.644</v>
      </c>
      <c r="G3189" s="6">
        <f t="shared" si="2"/>
        <v>0.9617240472</v>
      </c>
      <c r="H3189" s="6">
        <f t="shared" si="3"/>
        <v>1.238160996</v>
      </c>
      <c r="I3189" s="5" t="b">
        <f t="shared" si="4"/>
        <v>0</v>
      </c>
      <c r="J3189" s="48">
        <f t="shared" si="5"/>
        <v>0</v>
      </c>
      <c r="K3189" s="4">
        <f t="shared" si="6"/>
        <v>-180</v>
      </c>
      <c r="L3189" s="7">
        <f t="shared" si="7"/>
        <v>-0.00848073433</v>
      </c>
      <c r="M3189" s="50" t="b">
        <f t="shared" si="8"/>
        <v>0</v>
      </c>
      <c r="N3189" s="50" t="b">
        <f t="shared" si="9"/>
        <v>0</v>
      </c>
      <c r="O3189" s="50">
        <f t="shared" si="10"/>
        <v>1</v>
      </c>
      <c r="P3189" s="4">
        <f t="shared" si="43"/>
        <v>111850</v>
      </c>
      <c r="Q3189" s="21">
        <f t="shared" si="31"/>
        <v>1</v>
      </c>
      <c r="V3189" s="52"/>
      <c r="W3189" s="53" t="str">
        <f t="shared" si="33"/>
        <v/>
      </c>
      <c r="AE3189" s="16"/>
      <c r="AF3189" s="17" t="str">
        <f t="shared" si="30"/>
        <v>#VALUE!</v>
      </c>
      <c r="AG3189" s="17" t="str">
        <f t="shared" si="22"/>
        <v>#N/A</v>
      </c>
      <c r="AH3189" s="17" t="str">
        <f t="shared" si="23"/>
        <v>#N/A</v>
      </c>
      <c r="AI3189" s="34">
        <f t="shared" si="24"/>
        <v>1</v>
      </c>
      <c r="AJ3189" s="18">
        <f t="shared" si="25"/>
        <v>7641.909</v>
      </c>
      <c r="AK3189" s="18">
        <f t="shared" si="26"/>
        <v>7429.63375</v>
      </c>
      <c r="AL3189" s="18">
        <f t="shared" si="27"/>
        <v>7217.3585</v>
      </c>
    </row>
    <row r="3190" ht="12.75" customHeight="1">
      <c r="A3190" s="1">
        <v>40735.0</v>
      </c>
      <c r="B3190" s="2">
        <v>969.98</v>
      </c>
      <c r="C3190" s="3">
        <v>8665.85</v>
      </c>
      <c r="D3190" s="2">
        <v>8599.0</v>
      </c>
      <c r="E3190" s="4"/>
      <c r="F3190" s="5">
        <f t="shared" si="1"/>
        <v>1096.64</v>
      </c>
      <c r="G3190" s="6">
        <f t="shared" si="2"/>
        <v>0.9811064675</v>
      </c>
      <c r="H3190" s="6">
        <f t="shared" si="3"/>
        <v>1.2395012</v>
      </c>
      <c r="I3190" s="5" t="b">
        <f t="shared" si="4"/>
        <v>0</v>
      </c>
      <c r="J3190" s="48">
        <f t="shared" si="5"/>
        <v>0</v>
      </c>
      <c r="K3190" s="4">
        <f t="shared" si="6"/>
        <v>-39</v>
      </c>
      <c r="L3190" s="7">
        <f t="shared" si="7"/>
        <v>-0.007714188452</v>
      </c>
      <c r="M3190" s="50" t="b">
        <f t="shared" si="8"/>
        <v>0</v>
      </c>
      <c r="N3190" s="50" t="b">
        <f t="shared" si="9"/>
        <v>0</v>
      </c>
      <c r="O3190" s="50">
        <f t="shared" si="10"/>
        <v>1</v>
      </c>
      <c r="P3190" s="4">
        <f t="shared" si="43"/>
        <v>120850</v>
      </c>
      <c r="Q3190" s="21">
        <f t="shared" si="31"/>
        <v>1</v>
      </c>
      <c r="V3190" s="52"/>
      <c r="W3190" s="53" t="str">
        <f t="shared" si="33"/>
        <v/>
      </c>
      <c r="AE3190" s="16"/>
      <c r="AF3190" s="17" t="str">
        <f t="shared" si="30"/>
        <v>#VALUE!</v>
      </c>
      <c r="AG3190" s="17" t="str">
        <f t="shared" si="22"/>
        <v>#N/A</v>
      </c>
      <c r="AH3190" s="17" t="str">
        <f t="shared" si="23"/>
        <v>#N/A</v>
      </c>
      <c r="AI3190" s="34">
        <f t="shared" si="24"/>
        <v>1</v>
      </c>
      <c r="AJ3190" s="18">
        <f t="shared" si="25"/>
        <v>7799.265</v>
      </c>
      <c r="AK3190" s="18">
        <f t="shared" si="26"/>
        <v>7582.61875</v>
      </c>
      <c r="AL3190" s="18">
        <f t="shared" si="27"/>
        <v>7365.9725</v>
      </c>
    </row>
    <row r="3191" ht="12.75" customHeight="1">
      <c r="A3191" s="1">
        <v>40732.0</v>
      </c>
      <c r="B3191" s="2">
        <v>1315.94</v>
      </c>
      <c r="C3191" s="3">
        <v>8749.55</v>
      </c>
      <c r="D3191" s="2">
        <v>8638.0</v>
      </c>
      <c r="E3191" s="4"/>
      <c r="F3191" s="5">
        <f t="shared" si="1"/>
        <v>1116.752</v>
      </c>
      <c r="G3191" s="6">
        <f t="shared" si="2"/>
        <v>0.9903268014</v>
      </c>
      <c r="H3191" s="6">
        <f t="shared" si="3"/>
        <v>1.23824624</v>
      </c>
      <c r="I3191" s="5" t="b">
        <f t="shared" si="4"/>
        <v>0</v>
      </c>
      <c r="J3191" s="48">
        <f t="shared" si="5"/>
        <v>0</v>
      </c>
      <c r="K3191" s="4">
        <f t="shared" si="6"/>
        <v>-52</v>
      </c>
      <c r="L3191" s="7">
        <f t="shared" si="7"/>
        <v>-0.0127492271</v>
      </c>
      <c r="M3191" s="50" t="b">
        <f t="shared" si="8"/>
        <v>0</v>
      </c>
      <c r="N3191" s="50" t="b">
        <f t="shared" si="9"/>
        <v>0</v>
      </c>
      <c r="O3191" s="50">
        <f t="shared" si="10"/>
        <v>1</v>
      </c>
      <c r="P3191" s="4">
        <f t="shared" si="43"/>
        <v>122800</v>
      </c>
      <c r="Q3191" s="21">
        <f t="shared" si="31"/>
        <v>1</v>
      </c>
      <c r="V3191" s="52"/>
      <c r="W3191" s="53" t="str">
        <f t="shared" si="33"/>
        <v/>
      </c>
      <c r="AE3191" s="16"/>
      <c r="AF3191" s="17" t="str">
        <f t="shared" si="30"/>
        <v>#VALUE!</v>
      </c>
      <c r="AG3191" s="17" t="str">
        <f t="shared" si="22"/>
        <v>#N/A</v>
      </c>
      <c r="AH3191" s="17" t="str">
        <f t="shared" si="23"/>
        <v>#N/A</v>
      </c>
      <c r="AI3191" s="34">
        <f t="shared" si="24"/>
        <v>1</v>
      </c>
      <c r="AJ3191" s="18">
        <f t="shared" si="25"/>
        <v>7874.595</v>
      </c>
      <c r="AK3191" s="18">
        <f t="shared" si="26"/>
        <v>7655.85625</v>
      </c>
      <c r="AL3191" s="18">
        <f t="shared" si="27"/>
        <v>7437.1175</v>
      </c>
    </row>
    <row r="3192" ht="12.75" customHeight="1">
      <c r="A3192" s="1">
        <v>40731.0</v>
      </c>
      <c r="B3192" s="2">
        <v>1068.74</v>
      </c>
      <c r="C3192" s="3">
        <v>8773.42</v>
      </c>
      <c r="D3192" s="2">
        <v>8690.0</v>
      </c>
      <c r="E3192" s="4"/>
      <c r="F3192" s="5">
        <f t="shared" si="1"/>
        <v>1070.704</v>
      </c>
      <c r="G3192" s="6">
        <f t="shared" si="2"/>
        <v>0.9929711391</v>
      </c>
      <c r="H3192" s="6">
        <f t="shared" si="3"/>
        <v>1.067185552</v>
      </c>
      <c r="I3192" s="5" t="b">
        <f t="shared" si="4"/>
        <v>0</v>
      </c>
      <c r="J3192" s="48">
        <f t="shared" si="5"/>
        <v>0</v>
      </c>
      <c r="K3192" s="4">
        <f t="shared" si="6"/>
        <v>-2</v>
      </c>
      <c r="L3192" s="7">
        <f t="shared" si="7"/>
        <v>-0.009508264736</v>
      </c>
      <c r="M3192" s="50" t="b">
        <f t="shared" si="8"/>
        <v>0</v>
      </c>
      <c r="N3192" s="50" t="b">
        <f t="shared" si="9"/>
        <v>0</v>
      </c>
      <c r="O3192" s="50">
        <f t="shared" si="10"/>
        <v>1</v>
      </c>
      <c r="P3192" s="4">
        <f t="shared" si="43"/>
        <v>125400</v>
      </c>
      <c r="Q3192" s="21">
        <f t="shared" si="31"/>
        <v>1</v>
      </c>
      <c r="V3192" s="52"/>
      <c r="W3192" s="53" t="str">
        <f t="shared" si="33"/>
        <v/>
      </c>
      <c r="AE3192" s="16"/>
      <c r="AF3192" s="17" t="str">
        <f t="shared" si="30"/>
        <v>#VALUE!</v>
      </c>
      <c r="AG3192" s="17" t="str">
        <f t="shared" si="22"/>
        <v>#N/A</v>
      </c>
      <c r="AH3192" s="17" t="str">
        <f t="shared" si="23"/>
        <v>#N/A</v>
      </c>
      <c r="AI3192" s="34">
        <f t="shared" si="24"/>
        <v>1</v>
      </c>
      <c r="AJ3192" s="18">
        <f t="shared" si="25"/>
        <v>7896.078</v>
      </c>
      <c r="AK3192" s="18">
        <f t="shared" si="26"/>
        <v>7676.7425</v>
      </c>
      <c r="AL3192" s="18">
        <f t="shared" si="27"/>
        <v>7457.407</v>
      </c>
    </row>
    <row r="3193" ht="12.75" customHeight="1">
      <c r="A3193" s="1">
        <v>40730.0</v>
      </c>
      <c r="B3193" s="2">
        <v>1126.7</v>
      </c>
      <c r="C3193" s="3">
        <v>8824.44</v>
      </c>
      <c r="D3193" s="2">
        <v>8692.0</v>
      </c>
      <c r="E3193" s="4"/>
      <c r="F3193" s="5">
        <f t="shared" si="1"/>
        <v>1057.988</v>
      </c>
      <c r="G3193" s="6">
        <f t="shared" si="2"/>
        <v>0.9988224843</v>
      </c>
      <c r="H3193" s="6">
        <f t="shared" si="3"/>
        <v>1.068314646</v>
      </c>
      <c r="I3193" s="5" t="b">
        <f t="shared" si="4"/>
        <v>0</v>
      </c>
      <c r="J3193" s="48">
        <f t="shared" si="5"/>
        <v>0</v>
      </c>
      <c r="K3193" s="4">
        <f t="shared" si="6"/>
        <v>64</v>
      </c>
      <c r="L3193" s="7">
        <f t="shared" si="7"/>
        <v>-0.01500831781</v>
      </c>
      <c r="M3193" s="50" t="b">
        <f t="shared" si="8"/>
        <v>0</v>
      </c>
      <c r="N3193" s="50" t="b">
        <f t="shared" si="9"/>
        <v>0</v>
      </c>
      <c r="O3193" s="50">
        <f t="shared" si="10"/>
        <v>1</v>
      </c>
      <c r="P3193" s="4">
        <f t="shared" si="43"/>
        <v>125500</v>
      </c>
      <c r="Q3193" s="21">
        <f t="shared" si="31"/>
        <v>1</v>
      </c>
      <c r="V3193" s="52"/>
      <c r="W3193" s="53" t="str">
        <f t="shared" si="33"/>
        <v/>
      </c>
      <c r="AE3193" s="16"/>
      <c r="AF3193" s="17" t="str">
        <f t="shared" si="30"/>
        <v>#VALUE!</v>
      </c>
      <c r="AG3193" s="17" t="str">
        <f t="shared" si="22"/>
        <v>#N/A</v>
      </c>
      <c r="AH3193" s="17" t="str">
        <f t="shared" si="23"/>
        <v>#N/A</v>
      </c>
      <c r="AI3193" s="34">
        <f t="shared" si="24"/>
        <v>1</v>
      </c>
      <c r="AJ3193" s="18">
        <f t="shared" si="25"/>
        <v>7941.996</v>
      </c>
      <c r="AK3193" s="18">
        <f t="shared" si="26"/>
        <v>7721.385</v>
      </c>
      <c r="AL3193" s="18">
        <f t="shared" si="27"/>
        <v>7500.774</v>
      </c>
    </row>
    <row r="3194" ht="12.75" customHeight="1">
      <c r="A3194" s="1">
        <v>40729.0</v>
      </c>
      <c r="B3194" s="2">
        <v>1001.84</v>
      </c>
      <c r="C3194" s="3">
        <v>8784.44</v>
      </c>
      <c r="D3194" s="2">
        <v>8628.0</v>
      </c>
      <c r="E3194" s="4"/>
      <c r="F3194" s="5">
        <f t="shared" si="1"/>
        <v>1044.054</v>
      </c>
      <c r="G3194" s="6">
        <f t="shared" si="2"/>
        <v>0.9941902465</v>
      </c>
      <c r="H3194" s="6">
        <f t="shared" si="3"/>
        <v>1.032056294</v>
      </c>
      <c r="I3194" s="5" t="b">
        <f t="shared" si="4"/>
        <v>0</v>
      </c>
      <c r="J3194" s="48">
        <f t="shared" si="5"/>
        <v>0</v>
      </c>
      <c r="K3194" s="4">
        <f t="shared" si="6"/>
        <v>25</v>
      </c>
      <c r="L3194" s="7">
        <f t="shared" si="7"/>
        <v>-0.01780876186</v>
      </c>
      <c r="M3194" s="50" t="b">
        <f t="shared" si="8"/>
        <v>0</v>
      </c>
      <c r="N3194" s="50" t="b">
        <f t="shared" si="9"/>
        <v>0</v>
      </c>
      <c r="O3194" s="50">
        <f t="shared" si="10"/>
        <v>1</v>
      </c>
      <c r="P3194" s="4">
        <f t="shared" si="43"/>
        <v>122300</v>
      </c>
      <c r="Q3194" s="21">
        <f t="shared" si="31"/>
        <v>1</v>
      </c>
      <c r="V3194" s="52"/>
      <c r="W3194" s="53" t="str">
        <f t="shared" si="33"/>
        <v/>
      </c>
      <c r="AE3194" s="16"/>
      <c r="AF3194" s="17" t="str">
        <f t="shared" si="30"/>
        <v>#VALUE!</v>
      </c>
      <c r="AG3194" s="17" t="str">
        <f t="shared" si="22"/>
        <v>#N/A</v>
      </c>
      <c r="AH3194" s="17" t="str">
        <f t="shared" si="23"/>
        <v>#N/A</v>
      </c>
      <c r="AI3194" s="34">
        <f t="shared" si="24"/>
        <v>1</v>
      </c>
      <c r="AJ3194" s="18">
        <f t="shared" si="25"/>
        <v>7905.996</v>
      </c>
      <c r="AK3194" s="18">
        <f t="shared" si="26"/>
        <v>7686.385</v>
      </c>
      <c r="AL3194" s="18">
        <f t="shared" si="27"/>
        <v>7466.774</v>
      </c>
    </row>
    <row r="3195" ht="12.75" customHeight="1">
      <c r="A3195" s="1">
        <v>40728.0</v>
      </c>
      <c r="B3195" s="2">
        <v>1070.54</v>
      </c>
      <c r="C3195" s="3">
        <v>8774.72</v>
      </c>
      <c r="D3195" s="2">
        <v>8603.0</v>
      </c>
      <c r="E3195" s="4"/>
      <c r="F3195" s="5">
        <f t="shared" si="1"/>
        <v>1008.994</v>
      </c>
      <c r="G3195" s="6">
        <f t="shared" si="2"/>
        <v>0.9928839725</v>
      </c>
      <c r="H3195" s="6">
        <f t="shared" si="3"/>
        <v>1.027531931</v>
      </c>
      <c r="I3195" s="5" t="b">
        <f t="shared" si="4"/>
        <v>1</v>
      </c>
      <c r="J3195" s="48">
        <f t="shared" si="5"/>
        <v>0</v>
      </c>
      <c r="K3195" s="4">
        <f t="shared" si="6"/>
        <v>37</v>
      </c>
      <c r="L3195" s="7">
        <f t="shared" si="7"/>
        <v>-0.01956985522</v>
      </c>
      <c r="M3195" s="50" t="b">
        <f t="shared" si="8"/>
        <v>0</v>
      </c>
      <c r="N3195" s="50" t="b">
        <f t="shared" si="9"/>
        <v>0</v>
      </c>
      <c r="O3195" s="50">
        <f t="shared" si="10"/>
        <v>1</v>
      </c>
      <c r="P3195" s="4">
        <f t="shared" si="43"/>
        <v>121050</v>
      </c>
      <c r="Q3195" s="21">
        <f t="shared" si="31"/>
        <v>1</v>
      </c>
      <c r="V3195" s="52"/>
      <c r="W3195" s="53" t="str">
        <f t="shared" si="33"/>
        <v/>
      </c>
      <c r="AE3195" s="16"/>
      <c r="AF3195" s="17" t="str">
        <f t="shared" si="30"/>
        <v>#VALUE!</v>
      </c>
      <c r="AG3195" s="17" t="str">
        <f t="shared" si="22"/>
        <v>#N/A</v>
      </c>
      <c r="AH3195" s="17" t="str">
        <f t="shared" si="23"/>
        <v>#N/A</v>
      </c>
      <c r="AI3195" s="34">
        <f t="shared" si="24"/>
        <v>1</v>
      </c>
      <c r="AJ3195" s="18">
        <f t="shared" si="25"/>
        <v>7897.248</v>
      </c>
      <c r="AK3195" s="18">
        <f t="shared" si="26"/>
        <v>7677.88</v>
      </c>
      <c r="AL3195" s="18">
        <f t="shared" si="27"/>
        <v>7458.512</v>
      </c>
    </row>
    <row r="3196" ht="12.75" customHeight="1">
      <c r="A3196" s="1">
        <v>40725.0</v>
      </c>
      <c r="B3196" s="2">
        <v>1085.7</v>
      </c>
      <c r="C3196" s="3">
        <v>8739.82</v>
      </c>
      <c r="D3196" s="2">
        <v>8566.0</v>
      </c>
      <c r="E3196" s="4"/>
      <c r="F3196" s="5">
        <f t="shared" si="1"/>
        <v>972.762</v>
      </c>
      <c r="G3196" s="6">
        <f t="shared" si="2"/>
        <v>0.9886981405</v>
      </c>
      <c r="H3196" s="6">
        <f t="shared" si="3"/>
        <v>1.026629776</v>
      </c>
      <c r="I3196" s="5" t="b">
        <f t="shared" si="4"/>
        <v>0</v>
      </c>
      <c r="J3196" s="48">
        <f t="shared" si="5"/>
        <v>0</v>
      </c>
      <c r="K3196" s="4">
        <f t="shared" si="6"/>
        <v>63</v>
      </c>
      <c r="L3196" s="7">
        <f t="shared" si="7"/>
        <v>-0.01988828145</v>
      </c>
      <c r="M3196" s="50" t="b">
        <f t="shared" si="8"/>
        <v>0</v>
      </c>
      <c r="N3196" s="50" t="b">
        <f t="shared" si="9"/>
        <v>0</v>
      </c>
      <c r="O3196" s="50">
        <f t="shared" si="10"/>
        <v>1</v>
      </c>
      <c r="P3196" s="4">
        <f t="shared" si="43"/>
        <v>119200</v>
      </c>
      <c r="Q3196" s="21">
        <f t="shared" si="31"/>
        <v>1</v>
      </c>
      <c r="V3196" s="52"/>
      <c r="W3196" s="53" t="str">
        <f t="shared" si="33"/>
        <v/>
      </c>
      <c r="AE3196" s="16"/>
      <c r="AF3196" s="17" t="str">
        <f t="shared" si="30"/>
        <v>#VALUE!</v>
      </c>
      <c r="AG3196" s="17" t="str">
        <f t="shared" si="22"/>
        <v>#N/A</v>
      </c>
      <c r="AH3196" s="17" t="str">
        <f t="shared" si="23"/>
        <v>#N/A</v>
      </c>
      <c r="AI3196" s="34">
        <f t="shared" si="24"/>
        <v>1</v>
      </c>
      <c r="AJ3196" s="18">
        <f t="shared" si="25"/>
        <v>7865.838</v>
      </c>
      <c r="AK3196" s="18">
        <f t="shared" si="26"/>
        <v>7647.3425</v>
      </c>
      <c r="AL3196" s="18">
        <f t="shared" si="27"/>
        <v>7428.847</v>
      </c>
    </row>
    <row r="3197" ht="12.75" customHeight="1">
      <c r="A3197" s="1">
        <v>40724.0</v>
      </c>
      <c r="B3197" s="2">
        <v>1005.16</v>
      </c>
      <c r="C3197" s="3">
        <v>8652.59</v>
      </c>
      <c r="D3197" s="2">
        <v>8503.0</v>
      </c>
      <c r="E3197" s="4"/>
      <c r="F3197" s="5">
        <f t="shared" si="1"/>
        <v>939.09</v>
      </c>
      <c r="G3197" s="6">
        <f t="shared" si="2"/>
        <v>0.9786232378</v>
      </c>
      <c r="H3197" s="6">
        <f t="shared" si="3"/>
        <v>0.9949124739</v>
      </c>
      <c r="I3197" s="5" t="b">
        <f t="shared" si="4"/>
        <v>0</v>
      </c>
      <c r="J3197" s="48">
        <f t="shared" si="5"/>
        <v>0</v>
      </c>
      <c r="K3197" s="4">
        <f t="shared" si="6"/>
        <v>32</v>
      </c>
      <c r="L3197" s="7">
        <f t="shared" si="7"/>
        <v>-0.01728846507</v>
      </c>
      <c r="M3197" s="50" t="b">
        <f t="shared" si="8"/>
        <v>0</v>
      </c>
      <c r="N3197" s="50" t="b">
        <f t="shared" si="9"/>
        <v>0</v>
      </c>
      <c r="O3197" s="50">
        <f t="shared" si="10"/>
        <v>1</v>
      </c>
      <c r="P3197" s="4">
        <f t="shared" si="43"/>
        <v>116050</v>
      </c>
      <c r="Q3197" s="21">
        <f t="shared" si="31"/>
        <v>1</v>
      </c>
      <c r="V3197" s="52"/>
      <c r="W3197" s="53" t="str">
        <f t="shared" si="33"/>
        <v/>
      </c>
      <c r="AE3197" s="16"/>
      <c r="AF3197" s="17" t="str">
        <f t="shared" si="30"/>
        <v>#VALUE!</v>
      </c>
      <c r="AG3197" s="17" t="str">
        <f t="shared" si="22"/>
        <v>#N/A</v>
      </c>
      <c r="AH3197" s="17" t="str">
        <f t="shared" si="23"/>
        <v>#N/A</v>
      </c>
      <c r="AI3197" s="34">
        <f t="shared" si="24"/>
        <v>1</v>
      </c>
      <c r="AJ3197" s="18">
        <f t="shared" si="25"/>
        <v>7787.331</v>
      </c>
      <c r="AK3197" s="18">
        <f t="shared" si="26"/>
        <v>7571.01625</v>
      </c>
      <c r="AL3197" s="18">
        <f t="shared" si="27"/>
        <v>7354.7015</v>
      </c>
    </row>
    <row r="3198" ht="12.75" customHeight="1">
      <c r="A3198" s="1">
        <v>40723.0</v>
      </c>
      <c r="B3198" s="2">
        <v>1057.03</v>
      </c>
      <c r="C3198" s="3">
        <v>8573.38</v>
      </c>
      <c r="D3198" s="2">
        <v>8471.0</v>
      </c>
      <c r="E3198" s="4"/>
      <c r="F3198" s="5">
        <f t="shared" si="1"/>
        <v>914.032</v>
      </c>
      <c r="G3198" s="6">
        <f t="shared" si="2"/>
        <v>0.9695684211</v>
      </c>
      <c r="H3198" s="6">
        <f t="shared" si="3"/>
        <v>0.995892961</v>
      </c>
      <c r="I3198" s="5" t="b">
        <f t="shared" si="4"/>
        <v>0</v>
      </c>
      <c r="J3198" s="48">
        <f t="shared" si="5"/>
        <v>0</v>
      </c>
      <c r="K3198" s="4">
        <f t="shared" si="6"/>
        <v>163</v>
      </c>
      <c r="L3198" s="7">
        <f t="shared" si="7"/>
        <v>-0.01194161463</v>
      </c>
      <c r="M3198" s="50" t="b">
        <f t="shared" si="8"/>
        <v>0</v>
      </c>
      <c r="N3198" s="50" t="b">
        <f t="shared" si="9"/>
        <v>0</v>
      </c>
      <c r="O3198" s="50">
        <f t="shared" si="10"/>
        <v>1</v>
      </c>
      <c r="P3198" s="4">
        <f t="shared" si="43"/>
        <v>114450</v>
      </c>
      <c r="Q3198" s="21">
        <f t="shared" si="31"/>
        <v>1</v>
      </c>
      <c r="V3198" s="52"/>
      <c r="W3198" s="53" t="str">
        <f t="shared" si="33"/>
        <v/>
      </c>
      <c r="AE3198" s="16"/>
      <c r="AF3198" s="17" t="str">
        <f t="shared" si="30"/>
        <v>#VALUE!</v>
      </c>
      <c r="AG3198" s="17" t="str">
        <f t="shared" si="22"/>
        <v>#N/A</v>
      </c>
      <c r="AH3198" s="17" t="str">
        <f t="shared" si="23"/>
        <v>#N/A</v>
      </c>
      <c r="AI3198" s="34">
        <f t="shared" si="24"/>
        <v>1</v>
      </c>
      <c r="AJ3198" s="18">
        <f t="shared" si="25"/>
        <v>7716.042</v>
      </c>
      <c r="AK3198" s="18">
        <f t="shared" si="26"/>
        <v>7501.7075</v>
      </c>
      <c r="AL3198" s="18">
        <f t="shared" si="27"/>
        <v>7287.373</v>
      </c>
    </row>
    <row r="3199" ht="12.75" customHeight="1">
      <c r="A3199" s="1">
        <v>40722.0</v>
      </c>
      <c r="B3199" s="2">
        <v>826.54</v>
      </c>
      <c r="C3199" s="3">
        <v>8478.86</v>
      </c>
      <c r="D3199" s="2">
        <v>8308.0</v>
      </c>
      <c r="E3199" s="4"/>
      <c r="F3199" s="5">
        <f t="shared" si="1"/>
        <v>903.032</v>
      </c>
      <c r="G3199" s="6">
        <f t="shared" si="2"/>
        <v>0.9586804793</v>
      </c>
      <c r="H3199" s="6">
        <f t="shared" si="3"/>
        <v>0.9439430486</v>
      </c>
      <c r="I3199" s="5" t="b">
        <f t="shared" si="4"/>
        <v>0</v>
      </c>
      <c r="J3199" s="48">
        <f t="shared" si="5"/>
        <v>0</v>
      </c>
      <c r="K3199" s="4">
        <f t="shared" si="6"/>
        <v>-29</v>
      </c>
      <c r="L3199" s="7">
        <f t="shared" si="7"/>
        <v>-0.02015129392</v>
      </c>
      <c r="M3199" s="50" t="b">
        <f t="shared" si="8"/>
        <v>0</v>
      </c>
      <c r="N3199" s="50" t="b">
        <f t="shared" si="9"/>
        <v>0</v>
      </c>
      <c r="O3199" s="50">
        <f t="shared" si="10"/>
        <v>1</v>
      </c>
      <c r="P3199" s="4">
        <f t="shared" si="43"/>
        <v>106300</v>
      </c>
      <c r="Q3199" s="21">
        <f t="shared" si="31"/>
        <v>1</v>
      </c>
      <c r="V3199" s="52"/>
      <c r="W3199" s="53" t="str">
        <f t="shared" si="33"/>
        <v/>
      </c>
      <c r="AE3199" s="16"/>
      <c r="AF3199" s="17" t="str">
        <f t="shared" si="30"/>
        <v>#VALUE!</v>
      </c>
      <c r="AG3199" s="17" t="str">
        <f t="shared" si="22"/>
        <v>#N/A</v>
      </c>
      <c r="AH3199" s="17" t="str">
        <f t="shared" si="23"/>
        <v>#N/A</v>
      </c>
      <c r="AI3199" s="34">
        <f t="shared" si="24"/>
        <v>1</v>
      </c>
      <c r="AJ3199" s="18">
        <f t="shared" si="25"/>
        <v>7630.974</v>
      </c>
      <c r="AK3199" s="18">
        <f t="shared" si="26"/>
        <v>7419.0025</v>
      </c>
      <c r="AL3199" s="18">
        <f t="shared" si="27"/>
        <v>7207.031</v>
      </c>
    </row>
    <row r="3200" ht="12.75" customHeight="1">
      <c r="A3200" s="1">
        <v>40721.0</v>
      </c>
      <c r="B3200" s="2">
        <v>889.38</v>
      </c>
      <c r="C3200" s="3">
        <v>8500.16</v>
      </c>
      <c r="D3200" s="2">
        <v>8337.0</v>
      </c>
      <c r="E3200" s="4"/>
      <c r="F3200" s="5">
        <f t="shared" si="1"/>
        <v>939.17</v>
      </c>
      <c r="G3200" s="6">
        <f t="shared" si="2"/>
        <v>0.9607856321</v>
      </c>
      <c r="H3200" s="6">
        <f t="shared" si="3"/>
        <v>0.9444270198</v>
      </c>
      <c r="I3200" s="5" t="b">
        <f t="shared" si="4"/>
        <v>0</v>
      </c>
      <c r="J3200" s="48">
        <f t="shared" si="5"/>
        <v>0</v>
      </c>
      <c r="K3200" s="4">
        <f t="shared" si="6"/>
        <v>-74</v>
      </c>
      <c r="L3200" s="7">
        <f t="shared" si="7"/>
        <v>-0.0191949328</v>
      </c>
      <c r="M3200" s="50" t="b">
        <f t="shared" si="8"/>
        <v>0</v>
      </c>
      <c r="N3200" s="50" t="b">
        <f t="shared" si="9"/>
        <v>0</v>
      </c>
      <c r="O3200" s="50">
        <f t="shared" si="10"/>
        <v>1</v>
      </c>
      <c r="P3200" s="4">
        <f t="shared" si="43"/>
        <v>107750</v>
      </c>
      <c r="Q3200" s="21">
        <f t="shared" si="31"/>
        <v>1</v>
      </c>
      <c r="V3200" s="52"/>
      <c r="W3200" s="53" t="str">
        <f t="shared" si="33"/>
        <v/>
      </c>
      <c r="AE3200" s="16"/>
      <c r="AF3200" s="17" t="str">
        <f t="shared" si="30"/>
        <v>#VALUE!</v>
      </c>
      <c r="AG3200" s="17" t="str">
        <f t="shared" si="22"/>
        <v>#N/A</v>
      </c>
      <c r="AH3200" s="17" t="str">
        <f t="shared" si="23"/>
        <v>#N/A</v>
      </c>
      <c r="AI3200" s="34">
        <f t="shared" si="24"/>
        <v>1</v>
      </c>
      <c r="AJ3200" s="18">
        <f t="shared" si="25"/>
        <v>7650.144</v>
      </c>
      <c r="AK3200" s="18">
        <f t="shared" si="26"/>
        <v>7437.64</v>
      </c>
      <c r="AL3200" s="18">
        <f t="shared" si="27"/>
        <v>7225.136</v>
      </c>
    </row>
    <row r="3201" ht="12.75" customHeight="1">
      <c r="A3201" s="1">
        <v>40718.0</v>
      </c>
      <c r="B3201" s="2">
        <v>917.34</v>
      </c>
      <c r="C3201" s="3">
        <v>8532.83</v>
      </c>
      <c r="D3201" s="2">
        <v>8411.0</v>
      </c>
      <c r="E3201" s="4"/>
      <c r="F3201" s="5">
        <f t="shared" si="1"/>
        <v>950.804</v>
      </c>
      <c r="G3201" s="6">
        <f t="shared" si="2"/>
        <v>0.964303231</v>
      </c>
      <c r="H3201" s="6">
        <f t="shared" si="3"/>
        <v>0.9443395071</v>
      </c>
      <c r="I3201" s="5" t="b">
        <f t="shared" si="4"/>
        <v>0</v>
      </c>
      <c r="J3201" s="48">
        <f t="shared" si="5"/>
        <v>0</v>
      </c>
      <c r="K3201" s="4">
        <f t="shared" si="6"/>
        <v>16</v>
      </c>
      <c r="L3201" s="7">
        <f t="shared" si="7"/>
        <v>-0.01427779529</v>
      </c>
      <c r="M3201" s="50" t="b">
        <f t="shared" si="8"/>
        <v>0</v>
      </c>
      <c r="N3201" s="50" t="b">
        <f t="shared" si="9"/>
        <v>0</v>
      </c>
      <c r="O3201" s="50">
        <f t="shared" si="10"/>
        <v>1</v>
      </c>
      <c r="P3201" s="4">
        <f t="shared" si="43"/>
        <v>111450</v>
      </c>
      <c r="Q3201" s="21">
        <f t="shared" si="31"/>
        <v>1</v>
      </c>
      <c r="V3201" s="52"/>
      <c r="W3201" s="53" t="str">
        <f t="shared" si="33"/>
        <v/>
      </c>
      <c r="AE3201" s="16"/>
      <c r="AF3201" s="17" t="str">
        <f t="shared" si="30"/>
        <v>#VALUE!</v>
      </c>
      <c r="AG3201" s="17" t="str">
        <f t="shared" si="22"/>
        <v>#N/A</v>
      </c>
      <c r="AH3201" s="17" t="str">
        <f t="shared" si="23"/>
        <v>#N/A</v>
      </c>
      <c r="AI3201" s="34">
        <f t="shared" si="24"/>
        <v>1</v>
      </c>
      <c r="AJ3201" s="18">
        <f t="shared" si="25"/>
        <v>7679.547</v>
      </c>
      <c r="AK3201" s="18">
        <f t="shared" si="26"/>
        <v>7466.22625</v>
      </c>
      <c r="AL3201" s="18">
        <f t="shared" si="27"/>
        <v>7252.9055</v>
      </c>
    </row>
    <row r="3202" ht="12.75" customHeight="1">
      <c r="A3202" s="1">
        <v>40717.0</v>
      </c>
      <c r="B3202" s="2">
        <v>879.87</v>
      </c>
      <c r="C3202" s="3">
        <v>8567.28</v>
      </c>
      <c r="D3202" s="2">
        <v>8395.0</v>
      </c>
      <c r="E3202" s="4"/>
      <c r="F3202" s="5">
        <f t="shared" si="1"/>
        <v>984.466</v>
      </c>
      <c r="G3202" s="6">
        <f t="shared" si="2"/>
        <v>0.9681595679</v>
      </c>
      <c r="H3202" s="6">
        <f t="shared" si="3"/>
        <v>1.019963341</v>
      </c>
      <c r="I3202" s="5" t="b">
        <f t="shared" si="4"/>
        <v>0</v>
      </c>
      <c r="J3202" s="48">
        <f t="shared" si="5"/>
        <v>0</v>
      </c>
      <c r="K3202" s="4">
        <f t="shared" si="6"/>
        <v>-46</v>
      </c>
      <c r="L3202" s="7">
        <f t="shared" si="7"/>
        <v>-0.02010906612</v>
      </c>
      <c r="M3202" s="50" t="b">
        <f t="shared" si="8"/>
        <v>0</v>
      </c>
      <c r="N3202" s="50" t="b">
        <f t="shared" si="9"/>
        <v>0</v>
      </c>
      <c r="O3202" s="50">
        <f t="shared" si="10"/>
        <v>1</v>
      </c>
      <c r="P3202" s="4">
        <f t="shared" si="43"/>
        <v>110650</v>
      </c>
      <c r="Q3202" s="21">
        <f t="shared" si="31"/>
        <v>1</v>
      </c>
      <c r="V3202" s="52"/>
      <c r="W3202" s="53" t="str">
        <f t="shared" si="33"/>
        <v/>
      </c>
      <c r="AE3202" s="16"/>
      <c r="AF3202" s="17" t="str">
        <f t="shared" si="30"/>
        <v>#VALUE!</v>
      </c>
      <c r="AG3202" s="17" t="str">
        <f t="shared" si="22"/>
        <v>#N/A</v>
      </c>
      <c r="AH3202" s="17" t="str">
        <f t="shared" si="23"/>
        <v>#N/A</v>
      </c>
      <c r="AI3202" s="34">
        <f t="shared" si="24"/>
        <v>1</v>
      </c>
      <c r="AJ3202" s="18">
        <f t="shared" si="25"/>
        <v>7710.552</v>
      </c>
      <c r="AK3202" s="18">
        <f t="shared" si="26"/>
        <v>7496.37</v>
      </c>
      <c r="AL3202" s="18">
        <f t="shared" si="27"/>
        <v>7282.188</v>
      </c>
    </row>
    <row r="3203" ht="12.75" customHeight="1">
      <c r="A3203" s="1">
        <v>40716.0</v>
      </c>
      <c r="B3203" s="2">
        <v>1002.03</v>
      </c>
      <c r="C3203" s="3">
        <v>8621.04</v>
      </c>
      <c r="D3203" s="2">
        <v>8441.0</v>
      </c>
      <c r="E3203" s="4"/>
      <c r="F3203" s="5">
        <f t="shared" si="1"/>
        <v>1018.692</v>
      </c>
      <c r="G3203" s="6">
        <f t="shared" si="2"/>
        <v>0.9741557083</v>
      </c>
      <c r="H3203" s="6">
        <f t="shared" si="3"/>
        <v>1.017372122</v>
      </c>
      <c r="I3203" s="5" t="b">
        <f t="shared" si="4"/>
        <v>0</v>
      </c>
      <c r="J3203" s="48">
        <f t="shared" si="5"/>
        <v>0</v>
      </c>
      <c r="K3203" s="4">
        <f t="shared" si="6"/>
        <v>-24</v>
      </c>
      <c r="L3203" s="7">
        <f t="shared" si="7"/>
        <v>-0.02088379128</v>
      </c>
      <c r="M3203" s="50" t="b">
        <f t="shared" si="8"/>
        <v>0</v>
      </c>
      <c r="N3203" s="50" t="b">
        <f t="shared" si="9"/>
        <v>0</v>
      </c>
      <c r="O3203" s="50">
        <f t="shared" si="10"/>
        <v>1</v>
      </c>
      <c r="P3203" s="4">
        <f t="shared" si="43"/>
        <v>112950</v>
      </c>
      <c r="Q3203" s="21">
        <f t="shared" si="31"/>
        <v>1</v>
      </c>
      <c r="V3203" s="52"/>
      <c r="W3203" s="53" t="str">
        <f t="shared" si="33"/>
        <v/>
      </c>
      <c r="AE3203" s="16"/>
      <c r="AF3203" s="17" t="str">
        <f t="shared" si="30"/>
        <v>#VALUE!</v>
      </c>
      <c r="AG3203" s="17" t="str">
        <f t="shared" si="22"/>
        <v>#N/A</v>
      </c>
      <c r="AH3203" s="17" t="str">
        <f t="shared" si="23"/>
        <v>#N/A</v>
      </c>
      <c r="AI3203" s="34">
        <f t="shared" si="24"/>
        <v>1</v>
      </c>
      <c r="AJ3203" s="18">
        <f t="shared" si="25"/>
        <v>7758.936</v>
      </c>
      <c r="AK3203" s="18">
        <f t="shared" si="26"/>
        <v>7543.41</v>
      </c>
      <c r="AL3203" s="18">
        <f t="shared" si="27"/>
        <v>7327.884</v>
      </c>
    </row>
    <row r="3204" ht="12.75" customHeight="1">
      <c r="A3204" s="1">
        <v>40715.0</v>
      </c>
      <c r="B3204" s="2">
        <v>1007.23</v>
      </c>
      <c r="C3204" s="3">
        <v>8597.62</v>
      </c>
      <c r="D3204" s="2">
        <v>8465.0</v>
      </c>
      <c r="E3204" s="4"/>
      <c r="F3204" s="5">
        <f t="shared" si="1"/>
        <v>1070.274</v>
      </c>
      <c r="G3204" s="6">
        <f t="shared" si="2"/>
        <v>0.9715909894</v>
      </c>
      <c r="H3204" s="6">
        <f t="shared" si="3"/>
        <v>1.181331634</v>
      </c>
      <c r="I3204" s="5" t="b">
        <f t="shared" si="4"/>
        <v>0</v>
      </c>
      <c r="J3204" s="48">
        <f t="shared" si="5"/>
        <v>0</v>
      </c>
      <c r="K3204" s="4">
        <f t="shared" si="6"/>
        <v>64</v>
      </c>
      <c r="L3204" s="7">
        <f t="shared" si="7"/>
        <v>-0.01542519907</v>
      </c>
      <c r="M3204" s="50" t="b">
        <f t="shared" si="8"/>
        <v>0</v>
      </c>
      <c r="N3204" s="50" t="b">
        <f t="shared" si="9"/>
        <v>0</v>
      </c>
      <c r="O3204" s="50">
        <f t="shared" si="10"/>
        <v>1</v>
      </c>
      <c r="P3204" s="4">
        <f t="shared" si="43"/>
        <v>114150</v>
      </c>
      <c r="Q3204" s="21">
        <f t="shared" si="31"/>
        <v>1</v>
      </c>
      <c r="V3204" s="52"/>
      <c r="W3204" s="53" t="str">
        <f t="shared" si="33"/>
        <v/>
      </c>
      <c r="AE3204" s="16"/>
      <c r="AF3204" s="17" t="str">
        <f t="shared" si="30"/>
        <v>#VALUE!</v>
      </c>
      <c r="AG3204" s="17" t="str">
        <f t="shared" si="22"/>
        <v>#N/A</v>
      </c>
      <c r="AH3204" s="17" t="str">
        <f t="shared" si="23"/>
        <v>#N/A</v>
      </c>
      <c r="AI3204" s="34">
        <f t="shared" si="24"/>
        <v>1</v>
      </c>
      <c r="AJ3204" s="18">
        <f t="shared" si="25"/>
        <v>7737.858</v>
      </c>
      <c r="AK3204" s="18">
        <f t="shared" si="26"/>
        <v>7522.9175</v>
      </c>
      <c r="AL3204" s="18">
        <f t="shared" si="27"/>
        <v>7307.977</v>
      </c>
    </row>
    <row r="3205" ht="12.75" customHeight="1">
      <c r="A3205" s="1">
        <v>40714.0</v>
      </c>
      <c r="B3205" s="2">
        <v>947.55</v>
      </c>
      <c r="C3205" s="3">
        <v>8530.68</v>
      </c>
      <c r="D3205" s="2">
        <v>8401.0</v>
      </c>
      <c r="E3205" s="4"/>
      <c r="F3205" s="5">
        <f t="shared" si="1"/>
        <v>1040.292</v>
      </c>
      <c r="G3205" s="6">
        <f t="shared" si="2"/>
        <v>0.9641217088</v>
      </c>
      <c r="H3205" s="6">
        <f t="shared" si="3"/>
        <v>1.181836558</v>
      </c>
      <c r="I3205" s="5" t="b">
        <f t="shared" si="4"/>
        <v>0</v>
      </c>
      <c r="J3205" s="48">
        <f t="shared" si="5"/>
        <v>0</v>
      </c>
      <c r="K3205" s="4">
        <f t="shared" si="6"/>
        <v>-60</v>
      </c>
      <c r="L3205" s="7">
        <f t="shared" si="7"/>
        <v>-0.01520160175</v>
      </c>
      <c r="M3205" s="50" t="b">
        <f t="shared" si="8"/>
        <v>0</v>
      </c>
      <c r="N3205" s="50" t="b">
        <f t="shared" si="9"/>
        <v>0</v>
      </c>
      <c r="O3205" s="50">
        <f t="shared" si="10"/>
        <v>1</v>
      </c>
      <c r="P3205" s="4">
        <f t="shared" si="43"/>
        <v>110950</v>
      </c>
      <c r="Q3205" s="21">
        <f t="shared" si="31"/>
        <v>1</v>
      </c>
      <c r="V3205" s="52"/>
      <c r="W3205" s="53" t="str">
        <f t="shared" si="33"/>
        <v/>
      </c>
      <c r="AE3205" s="16"/>
      <c r="AF3205" s="17" t="str">
        <f t="shared" si="30"/>
        <v>#VALUE!</v>
      </c>
      <c r="AG3205" s="17" t="str">
        <f t="shared" si="22"/>
        <v>#N/A</v>
      </c>
      <c r="AH3205" s="17" t="str">
        <f t="shared" si="23"/>
        <v>#N/A</v>
      </c>
      <c r="AI3205" s="34">
        <f t="shared" si="24"/>
        <v>1</v>
      </c>
      <c r="AJ3205" s="18">
        <f t="shared" si="25"/>
        <v>7677.612</v>
      </c>
      <c r="AK3205" s="18">
        <f t="shared" si="26"/>
        <v>7464.345</v>
      </c>
      <c r="AL3205" s="18">
        <f t="shared" si="27"/>
        <v>7251.078</v>
      </c>
    </row>
    <row r="3206" ht="12.75" customHeight="1">
      <c r="A3206" s="1">
        <v>40711.0</v>
      </c>
      <c r="B3206" s="2">
        <v>1085.65</v>
      </c>
      <c r="C3206" s="3">
        <v>8636.1</v>
      </c>
      <c r="D3206" s="2">
        <v>8461.0</v>
      </c>
      <c r="E3206" s="4"/>
      <c r="F3206" s="5">
        <f t="shared" si="1"/>
        <v>1047.474</v>
      </c>
      <c r="G3206" s="6">
        <f t="shared" si="2"/>
        <v>0.976077708</v>
      </c>
      <c r="H3206" s="6">
        <f t="shared" si="3"/>
        <v>1.179725913</v>
      </c>
      <c r="I3206" s="5" t="b">
        <f t="shared" si="4"/>
        <v>0</v>
      </c>
      <c r="J3206" s="48">
        <f t="shared" si="5"/>
        <v>0</v>
      </c>
      <c r="K3206" s="4">
        <f t="shared" si="6"/>
        <v>-32</v>
      </c>
      <c r="L3206" s="7">
        <f t="shared" si="7"/>
        <v>-0.02027535577</v>
      </c>
      <c r="M3206" s="50" t="b">
        <f t="shared" si="8"/>
        <v>0</v>
      </c>
      <c r="N3206" s="50" t="b">
        <f t="shared" si="9"/>
        <v>0</v>
      </c>
      <c r="O3206" s="50">
        <f t="shared" si="10"/>
        <v>1</v>
      </c>
      <c r="P3206" s="4">
        <f t="shared" si="43"/>
        <v>113950</v>
      </c>
      <c r="Q3206" s="21">
        <f t="shared" si="31"/>
        <v>1</v>
      </c>
      <c r="V3206" s="52"/>
      <c r="W3206" s="53" t="str">
        <f t="shared" si="33"/>
        <v/>
      </c>
      <c r="AE3206" s="16"/>
      <c r="AF3206" s="17" t="str">
        <f t="shared" si="30"/>
        <v>#VALUE!</v>
      </c>
      <c r="AG3206" s="17" t="str">
        <f t="shared" si="22"/>
        <v>#N/A</v>
      </c>
      <c r="AH3206" s="17" t="str">
        <f t="shared" si="23"/>
        <v>#N/A</v>
      </c>
      <c r="AI3206" s="34">
        <f t="shared" si="24"/>
        <v>1</v>
      </c>
      <c r="AJ3206" s="18">
        <f t="shared" si="25"/>
        <v>7772.49</v>
      </c>
      <c r="AK3206" s="18">
        <f t="shared" si="26"/>
        <v>7556.5875</v>
      </c>
      <c r="AL3206" s="18">
        <f t="shared" si="27"/>
        <v>7340.685</v>
      </c>
    </row>
    <row r="3207" ht="12.75" customHeight="1">
      <c r="A3207" s="1">
        <v>40710.0</v>
      </c>
      <c r="B3207" s="2">
        <v>1051.0</v>
      </c>
      <c r="C3207" s="3">
        <v>8654.43</v>
      </c>
      <c r="D3207" s="2">
        <v>8493.0</v>
      </c>
      <c r="E3207" s="4"/>
      <c r="F3207" s="5">
        <f t="shared" si="1"/>
        <v>1053.212</v>
      </c>
      <c r="G3207" s="6">
        <f t="shared" si="2"/>
        <v>0.9784597855</v>
      </c>
      <c r="H3207" s="6">
        <f t="shared" si="3"/>
        <v>1.181758409</v>
      </c>
      <c r="I3207" s="5" t="b">
        <f t="shared" si="4"/>
        <v>0</v>
      </c>
      <c r="J3207" s="48">
        <f t="shared" si="5"/>
        <v>0</v>
      </c>
      <c r="K3207" s="4">
        <f t="shared" si="6"/>
        <v>-346</v>
      </c>
      <c r="L3207" s="7">
        <f t="shared" si="7"/>
        <v>-0.01865287489</v>
      </c>
      <c r="M3207" s="50" t="b">
        <f t="shared" si="8"/>
        <v>0</v>
      </c>
      <c r="N3207" s="50" t="b">
        <f t="shared" si="9"/>
        <v>0</v>
      </c>
      <c r="O3207" s="50">
        <f t="shared" si="10"/>
        <v>1</v>
      </c>
      <c r="P3207" s="4">
        <f t="shared" si="43"/>
        <v>115550</v>
      </c>
      <c r="Q3207" s="21">
        <f t="shared" si="31"/>
        <v>1</v>
      </c>
      <c r="V3207" s="52"/>
      <c r="W3207" s="53" t="str">
        <f t="shared" si="33"/>
        <v/>
      </c>
      <c r="AE3207" s="16"/>
      <c r="AF3207" s="17" t="str">
        <f t="shared" si="30"/>
        <v>#VALUE!</v>
      </c>
      <c r="AG3207" s="17" t="str">
        <f t="shared" si="22"/>
        <v>#N/A</v>
      </c>
      <c r="AH3207" s="17" t="str">
        <f t="shared" si="23"/>
        <v>#N/A</v>
      </c>
      <c r="AI3207" s="34">
        <f t="shared" si="24"/>
        <v>1</v>
      </c>
      <c r="AJ3207" s="18">
        <f t="shared" si="25"/>
        <v>7788.987</v>
      </c>
      <c r="AK3207" s="18">
        <f t="shared" si="26"/>
        <v>7572.62625</v>
      </c>
      <c r="AL3207" s="18">
        <f t="shared" si="27"/>
        <v>7356.2655</v>
      </c>
    </row>
    <row r="3208" ht="12.75" customHeight="1">
      <c r="A3208" s="1">
        <v>40709.0</v>
      </c>
      <c r="B3208" s="2">
        <v>1259.94</v>
      </c>
      <c r="C3208" s="3">
        <v>8831.45</v>
      </c>
      <c r="D3208" s="2">
        <v>8839.0</v>
      </c>
      <c r="E3208" s="4"/>
      <c r="F3208" s="5">
        <f t="shared" si="1"/>
        <v>1002.178</v>
      </c>
      <c r="G3208" s="6">
        <f t="shared" si="2"/>
        <v>0.9989622716</v>
      </c>
      <c r="H3208" s="6">
        <f t="shared" si="3"/>
        <v>1.177619307</v>
      </c>
      <c r="I3208" s="5" t="b">
        <f t="shared" si="4"/>
        <v>0</v>
      </c>
      <c r="J3208" s="48">
        <f t="shared" si="5"/>
        <v>0</v>
      </c>
      <c r="K3208" s="4">
        <f t="shared" si="6"/>
        <v>-7</v>
      </c>
      <c r="L3208" s="7">
        <f t="shared" si="7"/>
        <v>0.0008548992521</v>
      </c>
      <c r="M3208" s="50" t="b">
        <f t="shared" si="8"/>
        <v>0</v>
      </c>
      <c r="N3208" s="50" t="b">
        <f t="shared" si="9"/>
        <v>0</v>
      </c>
      <c r="O3208" s="50">
        <f t="shared" si="10"/>
        <v>1</v>
      </c>
      <c r="P3208" s="4">
        <f t="shared" si="43"/>
        <v>132850</v>
      </c>
      <c r="Q3208" s="21">
        <f t="shared" si="31"/>
        <v>1</v>
      </c>
      <c r="V3208" s="52"/>
      <c r="W3208" s="53" t="str">
        <f t="shared" si="33"/>
        <v/>
      </c>
      <c r="AE3208" s="16"/>
      <c r="AF3208" s="17" t="str">
        <f t="shared" si="30"/>
        <v>#VALUE!</v>
      </c>
      <c r="AG3208" s="17" t="str">
        <f t="shared" si="22"/>
        <v>#N/A</v>
      </c>
      <c r="AH3208" s="17" t="str">
        <f t="shared" si="23"/>
        <v>#N/A</v>
      </c>
      <c r="AI3208" s="34">
        <f t="shared" si="24"/>
        <v>1</v>
      </c>
      <c r="AJ3208" s="18">
        <f t="shared" si="25"/>
        <v>7948.305</v>
      </c>
      <c r="AK3208" s="18">
        <f t="shared" si="26"/>
        <v>7727.51875</v>
      </c>
      <c r="AL3208" s="18">
        <f t="shared" si="27"/>
        <v>7506.7325</v>
      </c>
    </row>
    <row r="3209" ht="12.75" customHeight="1">
      <c r="A3209" s="1">
        <v>40708.0</v>
      </c>
      <c r="B3209" s="2">
        <v>857.32</v>
      </c>
      <c r="C3209" s="3">
        <v>8829.21</v>
      </c>
      <c r="D3209" s="2">
        <v>8846.0</v>
      </c>
      <c r="E3209" s="4"/>
      <c r="F3209" s="5">
        <f t="shared" si="1"/>
        <v>932.708</v>
      </c>
      <c r="G3209" s="6">
        <f t="shared" si="2"/>
        <v>0.9997431725</v>
      </c>
      <c r="H3209" s="6">
        <f t="shared" si="3"/>
        <v>1.04035482</v>
      </c>
      <c r="I3209" s="5" t="b">
        <f t="shared" si="4"/>
        <v>0</v>
      </c>
      <c r="J3209" s="48">
        <f t="shared" si="5"/>
        <v>0</v>
      </c>
      <c r="K3209" s="4">
        <f t="shared" si="6"/>
        <v>102</v>
      </c>
      <c r="L3209" s="7">
        <f t="shared" si="7"/>
        <v>0.001901642389</v>
      </c>
      <c r="M3209" s="50" t="b">
        <f t="shared" si="8"/>
        <v>0</v>
      </c>
      <c r="N3209" s="50" t="b">
        <f t="shared" si="9"/>
        <v>0</v>
      </c>
      <c r="O3209" s="50">
        <f t="shared" si="10"/>
        <v>-1</v>
      </c>
      <c r="P3209" s="4">
        <f t="shared" si="43"/>
        <v>132500</v>
      </c>
      <c r="Q3209" s="21">
        <f t="shared" si="31"/>
        <v>-1</v>
      </c>
      <c r="V3209" s="52"/>
      <c r="W3209" s="53" t="str">
        <f t="shared" si="33"/>
        <v/>
      </c>
      <c r="AE3209" s="16"/>
      <c r="AF3209" s="17" t="str">
        <f t="shared" si="30"/>
        <v>#VALUE!</v>
      </c>
      <c r="AG3209" s="17" t="str">
        <f t="shared" si="22"/>
        <v>#N/A</v>
      </c>
      <c r="AH3209" s="17" t="str">
        <f t="shared" si="23"/>
        <v>#N/A</v>
      </c>
      <c r="AI3209" s="34">
        <f t="shared" si="24"/>
        <v>1</v>
      </c>
      <c r="AJ3209" s="18">
        <f t="shared" si="25"/>
        <v>7946.289</v>
      </c>
      <c r="AK3209" s="18">
        <f t="shared" si="26"/>
        <v>7725.55875</v>
      </c>
      <c r="AL3209" s="18">
        <f t="shared" si="27"/>
        <v>7504.8285</v>
      </c>
    </row>
    <row r="3210" ht="12.75" customHeight="1">
      <c r="A3210" s="1">
        <v>40707.0</v>
      </c>
      <c r="B3210" s="2">
        <v>983.46</v>
      </c>
      <c r="C3210" s="3">
        <v>8712.95</v>
      </c>
      <c r="D3210" s="2">
        <v>8744.0</v>
      </c>
      <c r="E3210" s="4"/>
      <c r="F3210" s="5">
        <f t="shared" si="1"/>
        <v>940.362</v>
      </c>
      <c r="G3210" s="6">
        <f t="shared" si="2"/>
        <v>0.9875193447</v>
      </c>
      <c r="H3210" s="6">
        <f t="shared" si="3"/>
        <v>1.031241049</v>
      </c>
      <c r="I3210" s="5" t="b">
        <f t="shared" si="4"/>
        <v>0</v>
      </c>
      <c r="J3210" s="48">
        <f t="shared" si="5"/>
        <v>0</v>
      </c>
      <c r="K3210" s="4">
        <f t="shared" si="6"/>
        <v>-85</v>
      </c>
      <c r="L3210" s="7">
        <f t="shared" si="7"/>
        <v>0.003563660987</v>
      </c>
      <c r="M3210" s="50" t="b">
        <f t="shared" si="8"/>
        <v>0</v>
      </c>
      <c r="N3210" s="50" t="b">
        <f t="shared" si="9"/>
        <v>0</v>
      </c>
      <c r="O3210" s="50">
        <f t="shared" si="10"/>
        <v>-1</v>
      </c>
      <c r="P3210" s="4">
        <f t="shared" si="43"/>
        <v>137600</v>
      </c>
      <c r="Q3210" s="21">
        <f t="shared" si="31"/>
        <v>-1</v>
      </c>
      <c r="V3210" s="52"/>
      <c r="W3210" s="53" t="str">
        <f t="shared" si="33"/>
        <v/>
      </c>
      <c r="AE3210" s="16"/>
      <c r="AF3210" s="17" t="str">
        <f t="shared" si="30"/>
        <v>#VALUE!</v>
      </c>
      <c r="AG3210" s="17" t="str">
        <f t="shared" si="22"/>
        <v>#N/A</v>
      </c>
      <c r="AH3210" s="17" t="str">
        <f t="shared" si="23"/>
        <v>#N/A</v>
      </c>
      <c r="AI3210" s="34">
        <f t="shared" si="24"/>
        <v>1</v>
      </c>
      <c r="AJ3210" s="18">
        <f t="shared" si="25"/>
        <v>7841.655</v>
      </c>
      <c r="AK3210" s="18">
        <f t="shared" si="26"/>
        <v>7623.83125</v>
      </c>
      <c r="AL3210" s="18">
        <f t="shared" si="27"/>
        <v>7406.0075</v>
      </c>
    </row>
    <row r="3211" ht="12.75" customHeight="1">
      <c r="A3211" s="1">
        <v>40704.0</v>
      </c>
      <c r="B3211" s="2">
        <v>1114.34</v>
      </c>
      <c r="C3211" s="3">
        <v>8837.82</v>
      </c>
      <c r="D3211" s="2">
        <v>8829.0</v>
      </c>
      <c r="E3211" s="4"/>
      <c r="F3211" s="5">
        <f t="shared" si="1"/>
        <v>925.61</v>
      </c>
      <c r="G3211" s="6">
        <f t="shared" si="2"/>
        <v>1.002577604</v>
      </c>
      <c r="H3211" s="6">
        <f t="shared" si="3"/>
        <v>1.017174105</v>
      </c>
      <c r="I3211" s="5" t="b">
        <f t="shared" si="4"/>
        <v>0</v>
      </c>
      <c r="J3211" s="48">
        <f t="shared" si="5"/>
        <v>0</v>
      </c>
      <c r="K3211" s="4">
        <f t="shared" si="6"/>
        <v>-202</v>
      </c>
      <c r="L3211" s="7">
        <f t="shared" si="7"/>
        <v>-0.0009979836657</v>
      </c>
      <c r="M3211" s="50" t="b">
        <f t="shared" si="8"/>
        <v>0</v>
      </c>
      <c r="N3211" s="50" t="b">
        <f t="shared" si="9"/>
        <v>0</v>
      </c>
      <c r="O3211" s="50">
        <f t="shared" si="10"/>
        <v>1</v>
      </c>
      <c r="P3211" s="4">
        <f t="shared" si="43"/>
        <v>141850</v>
      </c>
      <c r="Q3211" s="21">
        <f t="shared" si="31"/>
        <v>1</v>
      </c>
      <c r="V3211" s="52"/>
      <c r="W3211" s="53" t="str">
        <f t="shared" si="33"/>
        <v/>
      </c>
      <c r="AE3211" s="16"/>
      <c r="AF3211" s="17" t="str">
        <f t="shared" si="30"/>
        <v>#VALUE!</v>
      </c>
      <c r="AG3211" s="17" t="str">
        <f t="shared" si="22"/>
        <v>#N/A</v>
      </c>
      <c r="AH3211" s="17" t="str">
        <f t="shared" si="23"/>
        <v>#N/A</v>
      </c>
      <c r="AI3211" s="34">
        <f t="shared" si="24"/>
        <v>1</v>
      </c>
      <c r="AJ3211" s="18">
        <f t="shared" si="25"/>
        <v>7954.038</v>
      </c>
      <c r="AK3211" s="18">
        <f t="shared" si="26"/>
        <v>7733.0925</v>
      </c>
      <c r="AL3211" s="18">
        <f t="shared" si="27"/>
        <v>7512.147</v>
      </c>
    </row>
    <row r="3212" ht="12.75" customHeight="1">
      <c r="A3212" s="1">
        <v>40703.0</v>
      </c>
      <c r="B3212" s="2">
        <v>795.83</v>
      </c>
      <c r="C3212" s="3">
        <v>9000.94</v>
      </c>
      <c r="D3212" s="2">
        <v>9031.0</v>
      </c>
      <c r="E3212" s="4"/>
      <c r="F3212" s="5">
        <f t="shared" si="1"/>
        <v>925.198</v>
      </c>
      <c r="G3212" s="6">
        <f t="shared" si="2"/>
        <v>1.021603736</v>
      </c>
      <c r="H3212" s="6">
        <f t="shared" si="3"/>
        <v>1.012569728</v>
      </c>
      <c r="I3212" s="5" t="b">
        <f t="shared" si="4"/>
        <v>0</v>
      </c>
      <c r="J3212" s="48">
        <f t="shared" si="5"/>
        <v>0</v>
      </c>
      <c r="K3212" s="4">
        <f t="shared" si="6"/>
        <v>0</v>
      </c>
      <c r="L3212" s="7">
        <f t="shared" si="7"/>
        <v>0.003339651192</v>
      </c>
      <c r="M3212" s="50" t="b">
        <f t="shared" si="8"/>
        <v>0</v>
      </c>
      <c r="N3212" s="50" t="b">
        <f t="shared" si="9"/>
        <v>0</v>
      </c>
      <c r="O3212" s="50">
        <f t="shared" si="10"/>
        <v>-1</v>
      </c>
      <c r="P3212" s="4">
        <f t="shared" si="43"/>
        <v>131750</v>
      </c>
      <c r="Q3212" s="21">
        <f t="shared" si="31"/>
        <v>-1</v>
      </c>
      <c r="V3212" s="52"/>
      <c r="W3212" s="53" t="str">
        <f t="shared" si="33"/>
        <v/>
      </c>
      <c r="AE3212" s="16"/>
      <c r="AF3212" s="17" t="str">
        <f t="shared" si="30"/>
        <v>#VALUE!</v>
      </c>
      <c r="AG3212" s="17" t="str">
        <f t="shared" si="22"/>
        <v>#N/A</v>
      </c>
      <c r="AH3212" s="17" t="str">
        <f t="shared" si="23"/>
        <v>#N/A</v>
      </c>
      <c r="AI3212" s="34">
        <f t="shared" si="24"/>
        <v>1</v>
      </c>
      <c r="AJ3212" s="18">
        <f t="shared" si="25"/>
        <v>8100.846</v>
      </c>
      <c r="AK3212" s="18">
        <f t="shared" si="26"/>
        <v>7875.8225</v>
      </c>
      <c r="AL3212" s="18">
        <f t="shared" si="27"/>
        <v>7650.799</v>
      </c>
    </row>
    <row r="3213" ht="12.75" customHeight="1">
      <c r="A3213" s="1">
        <v>40702.0</v>
      </c>
      <c r="B3213" s="2">
        <v>912.59</v>
      </c>
      <c r="C3213" s="3">
        <v>9007.53</v>
      </c>
      <c r="D3213" s="2">
        <v>9031.0</v>
      </c>
      <c r="E3213" s="4"/>
      <c r="F3213" s="5">
        <f t="shared" si="1"/>
        <v>1027.896</v>
      </c>
      <c r="G3213" s="6">
        <f t="shared" si="2"/>
        <v>1.023190015</v>
      </c>
      <c r="H3213" s="6">
        <f t="shared" si="3"/>
        <v>1.186341291</v>
      </c>
      <c r="I3213" s="5" t="b">
        <f t="shared" si="4"/>
        <v>0</v>
      </c>
      <c r="J3213" s="48">
        <f t="shared" si="5"/>
        <v>0</v>
      </c>
      <c r="K3213" s="4">
        <f t="shared" si="6"/>
        <v>-64</v>
      </c>
      <c r="L3213" s="7">
        <f t="shared" si="7"/>
        <v>0.002605597761</v>
      </c>
      <c r="M3213" s="50" t="b">
        <f t="shared" si="8"/>
        <v>0</v>
      </c>
      <c r="N3213" s="50" t="b">
        <f t="shared" si="9"/>
        <v>0</v>
      </c>
      <c r="O3213" s="50">
        <f t="shared" si="10"/>
        <v>-1</v>
      </c>
      <c r="P3213" s="4">
        <f t="shared" si="43"/>
        <v>131750</v>
      </c>
      <c r="Q3213" s="21">
        <f t="shared" si="31"/>
        <v>-1</v>
      </c>
      <c r="V3213" s="52"/>
      <c r="W3213" s="53" t="str">
        <f t="shared" si="33"/>
        <v/>
      </c>
      <c r="AE3213" s="16"/>
      <c r="AF3213" s="17" t="str">
        <f t="shared" si="30"/>
        <v>#VALUE!</v>
      </c>
      <c r="AG3213" s="17" t="str">
        <f t="shared" si="22"/>
        <v>#N/A</v>
      </c>
      <c r="AH3213" s="17" t="str">
        <f t="shared" si="23"/>
        <v>#N/A</v>
      </c>
      <c r="AI3213" s="34">
        <f t="shared" si="24"/>
        <v>1</v>
      </c>
      <c r="AJ3213" s="18">
        <f t="shared" si="25"/>
        <v>8106.777</v>
      </c>
      <c r="AK3213" s="18">
        <f t="shared" si="26"/>
        <v>7881.58875</v>
      </c>
      <c r="AL3213" s="18">
        <f t="shared" si="27"/>
        <v>7656.4005</v>
      </c>
    </row>
    <row r="3214" ht="12.75" customHeight="1">
      <c r="A3214" s="1">
        <v>40701.0</v>
      </c>
      <c r="B3214" s="2">
        <v>895.59</v>
      </c>
      <c r="C3214" s="3">
        <v>9057.1</v>
      </c>
      <c r="D3214" s="2">
        <v>9095.0</v>
      </c>
      <c r="E3214" s="4"/>
      <c r="F3214" s="5">
        <f t="shared" si="1"/>
        <v>1107.914</v>
      </c>
      <c r="G3214" s="6">
        <f t="shared" si="2"/>
        <v>1.029531515</v>
      </c>
      <c r="H3214" s="6">
        <f t="shared" si="3"/>
        <v>1.184731202</v>
      </c>
      <c r="I3214" s="5" t="b">
        <f t="shared" si="4"/>
        <v>0</v>
      </c>
      <c r="J3214" s="48">
        <f t="shared" si="5"/>
        <v>0</v>
      </c>
      <c r="K3214" s="4">
        <f t="shared" si="6"/>
        <v>25</v>
      </c>
      <c r="L3214" s="7">
        <f t="shared" si="7"/>
        <v>0.004184562388</v>
      </c>
      <c r="M3214" s="50" t="b">
        <f t="shared" si="8"/>
        <v>0</v>
      </c>
      <c r="N3214" s="50" t="b">
        <f t="shared" si="9"/>
        <v>0</v>
      </c>
      <c r="O3214" s="50">
        <f t="shared" si="10"/>
        <v>-1</v>
      </c>
      <c r="P3214" s="4">
        <f t="shared" si="43"/>
        <v>128550</v>
      </c>
      <c r="Q3214" s="21">
        <f t="shared" si="31"/>
        <v>-1</v>
      </c>
      <c r="V3214" s="52"/>
      <c r="W3214" s="53" t="str">
        <f t="shared" si="33"/>
        <v/>
      </c>
      <c r="AE3214" s="16"/>
      <c r="AF3214" s="17" t="str">
        <f t="shared" si="30"/>
        <v>#VALUE!</v>
      </c>
      <c r="AG3214" s="17" t="str">
        <f t="shared" si="22"/>
        <v>#N/A</v>
      </c>
      <c r="AH3214" s="17" t="str">
        <f t="shared" si="23"/>
        <v>#N/A</v>
      </c>
      <c r="AI3214" s="34">
        <f t="shared" si="24"/>
        <v>1</v>
      </c>
      <c r="AJ3214" s="18">
        <f t="shared" si="25"/>
        <v>8151.39</v>
      </c>
      <c r="AK3214" s="18">
        <f t="shared" si="26"/>
        <v>7924.9625</v>
      </c>
      <c r="AL3214" s="18">
        <f t="shared" si="27"/>
        <v>7698.535</v>
      </c>
    </row>
    <row r="3215" ht="12.75" customHeight="1">
      <c r="A3215" s="1">
        <v>40697.0</v>
      </c>
      <c r="B3215" s="2">
        <v>909.7</v>
      </c>
      <c r="C3215" s="3">
        <v>9046.28</v>
      </c>
      <c r="D3215" s="2">
        <v>9070.0</v>
      </c>
      <c r="E3215" s="4"/>
      <c r="F3215" s="5">
        <f t="shared" si="1"/>
        <v>1104.84</v>
      </c>
      <c r="G3215" s="6">
        <f t="shared" si="2"/>
        <v>1.028900175</v>
      </c>
      <c r="H3215" s="6">
        <f t="shared" si="3"/>
        <v>1.179467942</v>
      </c>
      <c r="I3215" s="5" t="b">
        <f t="shared" si="4"/>
        <v>0</v>
      </c>
      <c r="J3215" s="48">
        <f t="shared" si="5"/>
        <v>0</v>
      </c>
      <c r="K3215" s="4">
        <f t="shared" si="6"/>
        <v>43</v>
      </c>
      <c r="L3215" s="7">
        <f t="shared" si="7"/>
        <v>0.002622072277</v>
      </c>
      <c r="M3215" s="50" t="b">
        <f t="shared" si="8"/>
        <v>0</v>
      </c>
      <c r="N3215" s="50" t="b">
        <f t="shared" si="9"/>
        <v>0</v>
      </c>
      <c r="O3215" s="50">
        <f t="shared" si="10"/>
        <v>-1</v>
      </c>
      <c r="P3215" s="4">
        <f t="shared" si="43"/>
        <v>129800</v>
      </c>
      <c r="Q3215" s="21">
        <f t="shared" si="31"/>
        <v>-1</v>
      </c>
      <c r="V3215" s="52"/>
      <c r="W3215" s="53" t="str">
        <f t="shared" si="33"/>
        <v/>
      </c>
      <c r="AE3215" s="16"/>
      <c r="AF3215" s="17" t="str">
        <f t="shared" si="30"/>
        <v>#VALUE!</v>
      </c>
      <c r="AG3215" s="17" t="str">
        <f t="shared" si="22"/>
        <v>#N/A</v>
      </c>
      <c r="AH3215" s="17" t="str">
        <f t="shared" si="23"/>
        <v>#N/A</v>
      </c>
      <c r="AI3215" s="34">
        <f t="shared" si="24"/>
        <v>1</v>
      </c>
      <c r="AJ3215" s="18">
        <f t="shared" si="25"/>
        <v>8141.652</v>
      </c>
      <c r="AK3215" s="18">
        <f t="shared" si="26"/>
        <v>7915.495</v>
      </c>
      <c r="AL3215" s="18">
        <f t="shared" si="27"/>
        <v>7689.338</v>
      </c>
    </row>
    <row r="3216" ht="12.75" customHeight="1">
      <c r="A3216" s="1">
        <v>40696.0</v>
      </c>
      <c r="B3216" s="2">
        <v>1112.28</v>
      </c>
      <c r="C3216" s="3">
        <v>8991.36</v>
      </c>
      <c r="D3216" s="2">
        <v>9027.0</v>
      </c>
      <c r="E3216" s="4"/>
      <c r="F3216" s="5">
        <f t="shared" si="1"/>
        <v>1115.494</v>
      </c>
      <c r="G3216" s="6">
        <f t="shared" si="2"/>
        <v>1.023232766</v>
      </c>
      <c r="H3216" s="6">
        <f t="shared" si="3"/>
        <v>1.175940818</v>
      </c>
      <c r="I3216" s="5" t="b">
        <f t="shared" si="4"/>
        <v>0</v>
      </c>
      <c r="J3216" s="48">
        <f t="shared" si="5"/>
        <v>0</v>
      </c>
      <c r="K3216" s="4">
        <f t="shared" si="6"/>
        <v>-65</v>
      </c>
      <c r="L3216" s="7">
        <f t="shared" si="7"/>
        <v>0.003963805253</v>
      </c>
      <c r="M3216" s="50" t="b">
        <f t="shared" si="8"/>
        <v>0</v>
      </c>
      <c r="N3216" s="50" t="b">
        <f t="shared" si="9"/>
        <v>0</v>
      </c>
      <c r="O3216" s="50">
        <f t="shared" si="10"/>
        <v>-1</v>
      </c>
      <c r="P3216" s="4">
        <f t="shared" si="43"/>
        <v>131950</v>
      </c>
      <c r="Q3216" s="21">
        <f t="shared" si="31"/>
        <v>-1</v>
      </c>
      <c r="V3216" s="52"/>
      <c r="W3216" s="53" t="str">
        <f t="shared" si="33"/>
        <v/>
      </c>
      <c r="AE3216" s="16"/>
      <c r="AF3216" s="17" t="str">
        <f t="shared" si="30"/>
        <v>#VALUE!</v>
      </c>
      <c r="AG3216" s="17" t="str">
        <f t="shared" si="22"/>
        <v>#N/A</v>
      </c>
      <c r="AH3216" s="17" t="str">
        <f t="shared" si="23"/>
        <v>#N/A</v>
      </c>
      <c r="AI3216" s="34">
        <f t="shared" si="24"/>
        <v>1</v>
      </c>
      <c r="AJ3216" s="18">
        <f t="shared" si="25"/>
        <v>8092.224</v>
      </c>
      <c r="AK3216" s="18">
        <f t="shared" si="26"/>
        <v>7867.44</v>
      </c>
      <c r="AL3216" s="18">
        <f t="shared" si="27"/>
        <v>7642.656</v>
      </c>
    </row>
    <row r="3217" ht="12.75" customHeight="1">
      <c r="A3217" s="1">
        <v>40695.0</v>
      </c>
      <c r="B3217" s="2">
        <v>1309.32</v>
      </c>
      <c r="C3217" s="3">
        <v>9062.35</v>
      </c>
      <c r="D3217" s="2">
        <v>9092.0</v>
      </c>
      <c r="E3217" s="4"/>
      <c r="F3217" s="5">
        <f t="shared" si="1"/>
        <v>1066.842</v>
      </c>
      <c r="G3217" s="6">
        <f t="shared" si="2"/>
        <v>1.031854791</v>
      </c>
      <c r="H3217" s="6">
        <f t="shared" si="3"/>
        <v>1.178174671</v>
      </c>
      <c r="I3217" s="5" t="b">
        <f t="shared" si="4"/>
        <v>0</v>
      </c>
      <c r="J3217" s="48">
        <f t="shared" si="5"/>
        <v>0</v>
      </c>
      <c r="K3217" s="4">
        <f t="shared" si="6"/>
        <v>71</v>
      </c>
      <c r="L3217" s="7">
        <f t="shared" si="7"/>
        <v>0.003271778292</v>
      </c>
      <c r="M3217" s="50" t="b">
        <f t="shared" si="8"/>
        <v>0</v>
      </c>
      <c r="N3217" s="50" t="b">
        <f t="shared" si="9"/>
        <v>0</v>
      </c>
      <c r="O3217" s="50">
        <f t="shared" si="10"/>
        <v>-1</v>
      </c>
      <c r="P3217" s="4">
        <f t="shared" si="43"/>
        <v>128700</v>
      </c>
      <c r="Q3217" s="21">
        <f t="shared" si="31"/>
        <v>-1</v>
      </c>
      <c r="V3217" s="52"/>
      <c r="W3217" s="53" t="str">
        <f t="shared" si="33"/>
        <v/>
      </c>
      <c r="AE3217" s="16"/>
      <c r="AF3217" s="17" t="str">
        <f t="shared" si="30"/>
        <v>#VALUE!</v>
      </c>
      <c r="AG3217" s="17" t="str">
        <f t="shared" si="22"/>
        <v>#N/A</v>
      </c>
      <c r="AH3217" s="17" t="str">
        <f t="shared" si="23"/>
        <v>#N/A</v>
      </c>
      <c r="AI3217" s="34">
        <f t="shared" si="24"/>
        <v>1</v>
      </c>
      <c r="AJ3217" s="18">
        <f t="shared" si="25"/>
        <v>8156.115</v>
      </c>
      <c r="AK3217" s="18">
        <f t="shared" si="26"/>
        <v>7929.55625</v>
      </c>
      <c r="AL3217" s="18">
        <f t="shared" si="27"/>
        <v>7702.9975</v>
      </c>
    </row>
    <row r="3218" ht="12.75" customHeight="1">
      <c r="A3218" s="1">
        <v>40694.0</v>
      </c>
      <c r="B3218" s="2">
        <v>1312.68</v>
      </c>
      <c r="C3218" s="3">
        <v>8988.84</v>
      </c>
      <c r="D3218" s="2">
        <v>9021.0</v>
      </c>
      <c r="E3218" s="4"/>
      <c r="F3218" s="5">
        <f t="shared" si="1"/>
        <v>982.476</v>
      </c>
      <c r="G3218" s="6">
        <f t="shared" si="2"/>
        <v>1.024024952</v>
      </c>
      <c r="H3218" s="6">
        <f t="shared" si="3"/>
        <v>1.176972167</v>
      </c>
      <c r="I3218" s="5" t="b">
        <f t="shared" si="4"/>
        <v>0</v>
      </c>
      <c r="J3218" s="48">
        <f t="shared" si="5"/>
        <v>0</v>
      </c>
      <c r="K3218" s="4">
        <f t="shared" si="6"/>
        <v>201</v>
      </c>
      <c r="L3218" s="7">
        <f t="shared" si="7"/>
        <v>0.003577769768</v>
      </c>
      <c r="M3218" s="50" t="b">
        <f t="shared" si="8"/>
        <v>0</v>
      </c>
      <c r="N3218" s="50" t="b">
        <f t="shared" si="9"/>
        <v>0</v>
      </c>
      <c r="O3218" s="50">
        <f t="shared" si="10"/>
        <v>-1</v>
      </c>
      <c r="P3218" s="4">
        <f t="shared" si="43"/>
        <v>132250</v>
      </c>
      <c r="Q3218" s="21">
        <f t="shared" si="31"/>
        <v>-1</v>
      </c>
      <c r="V3218" s="52"/>
      <c r="W3218" s="53" t="str">
        <f t="shared" si="33"/>
        <v/>
      </c>
      <c r="AE3218" s="16"/>
      <c r="AF3218" s="17" t="str">
        <f t="shared" si="30"/>
        <v>#VALUE!</v>
      </c>
      <c r="AG3218" s="17" t="str">
        <f t="shared" si="22"/>
        <v>#N/A</v>
      </c>
      <c r="AH3218" s="17" t="str">
        <f t="shared" si="23"/>
        <v>#N/A</v>
      </c>
      <c r="AI3218" s="34">
        <f t="shared" si="24"/>
        <v>1</v>
      </c>
      <c r="AJ3218" s="18">
        <f t="shared" si="25"/>
        <v>8089.956</v>
      </c>
      <c r="AK3218" s="18">
        <f t="shared" si="26"/>
        <v>7865.235</v>
      </c>
      <c r="AL3218" s="18">
        <f t="shared" si="27"/>
        <v>7640.514</v>
      </c>
    </row>
    <row r="3219" ht="12.75" customHeight="1">
      <c r="A3219" s="1">
        <v>40693.0</v>
      </c>
      <c r="B3219" s="2">
        <v>880.22</v>
      </c>
      <c r="C3219" s="3">
        <v>8823.68</v>
      </c>
      <c r="D3219" s="2">
        <v>8820.0</v>
      </c>
      <c r="E3219" s="4"/>
      <c r="F3219" s="5">
        <f t="shared" si="1"/>
        <v>903.854</v>
      </c>
      <c r="G3219" s="6">
        <f t="shared" si="2"/>
        <v>1.005687897</v>
      </c>
      <c r="H3219" s="6">
        <f t="shared" si="3"/>
        <v>0.8635032092</v>
      </c>
      <c r="I3219" s="5" t="b">
        <f t="shared" si="4"/>
        <v>0</v>
      </c>
      <c r="J3219" s="48">
        <f t="shared" si="5"/>
        <v>0</v>
      </c>
      <c r="K3219" s="4">
        <f t="shared" si="6"/>
        <v>38</v>
      </c>
      <c r="L3219" s="7">
        <f t="shared" si="7"/>
        <v>-0.0004170595489</v>
      </c>
      <c r="M3219" s="50" t="b">
        <f t="shared" si="8"/>
        <v>0</v>
      </c>
      <c r="N3219" s="50" t="b">
        <f t="shared" si="9"/>
        <v>0</v>
      </c>
      <c r="O3219" s="50">
        <f t="shared" si="10"/>
        <v>-1</v>
      </c>
      <c r="P3219" s="4">
        <f t="shared" si="43"/>
        <v>142300</v>
      </c>
      <c r="Q3219" s="21">
        <f t="shared" si="31"/>
        <v>-1</v>
      </c>
      <c r="V3219" s="52"/>
      <c r="W3219" s="53" t="str">
        <f t="shared" si="33"/>
        <v/>
      </c>
      <c r="AE3219" s="16"/>
      <c r="AF3219" s="17" t="str">
        <f t="shared" si="30"/>
        <v>#VALUE!</v>
      </c>
      <c r="AG3219" s="17" t="str">
        <f t="shared" si="22"/>
        <v>#N/A</v>
      </c>
      <c r="AH3219" s="17" t="str">
        <f t="shared" si="23"/>
        <v>#N/A</v>
      </c>
      <c r="AI3219" s="34">
        <f t="shared" si="24"/>
        <v>1</v>
      </c>
      <c r="AJ3219" s="18">
        <f t="shared" si="25"/>
        <v>7941.312</v>
      </c>
      <c r="AK3219" s="18">
        <f t="shared" si="26"/>
        <v>7720.72</v>
      </c>
      <c r="AL3219" s="18">
        <f t="shared" si="27"/>
        <v>7500.128</v>
      </c>
    </row>
    <row r="3220" ht="12.75" customHeight="1">
      <c r="A3220" s="1">
        <v>40690.0</v>
      </c>
      <c r="B3220" s="2">
        <v>962.97</v>
      </c>
      <c r="C3220" s="3">
        <v>8810.0</v>
      </c>
      <c r="D3220" s="2">
        <v>8782.0</v>
      </c>
      <c r="E3220" s="4"/>
      <c r="F3220" s="5">
        <f t="shared" si="1"/>
        <v>914.712</v>
      </c>
      <c r="G3220" s="6">
        <f t="shared" si="2"/>
        <v>1.004517555</v>
      </c>
      <c r="H3220" s="6">
        <f t="shared" si="3"/>
        <v>0.8595903622</v>
      </c>
      <c r="I3220" s="5" t="b">
        <f t="shared" si="4"/>
        <v>0</v>
      </c>
      <c r="J3220" s="48">
        <f t="shared" si="5"/>
        <v>0</v>
      </c>
      <c r="K3220" s="4">
        <f t="shared" si="6"/>
        <v>-5</v>
      </c>
      <c r="L3220" s="7">
        <f t="shared" si="7"/>
        <v>-0.003178206583</v>
      </c>
      <c r="M3220" s="50" t="b">
        <f t="shared" si="8"/>
        <v>0</v>
      </c>
      <c r="N3220" s="50" t="b">
        <f t="shared" si="9"/>
        <v>0</v>
      </c>
      <c r="O3220" s="50">
        <f t="shared" si="10"/>
        <v>1</v>
      </c>
      <c r="P3220" s="4">
        <f t="shared" si="43"/>
        <v>140400</v>
      </c>
      <c r="Q3220" s="21">
        <f t="shared" si="31"/>
        <v>1</v>
      </c>
      <c r="V3220" s="52"/>
      <c r="W3220" s="53" t="str">
        <f t="shared" si="33"/>
        <v/>
      </c>
      <c r="AE3220" s="16"/>
      <c r="AF3220" s="17" t="str">
        <f t="shared" si="30"/>
        <v>#VALUE!</v>
      </c>
      <c r="AG3220" s="17" t="str">
        <f t="shared" si="22"/>
        <v>#N/A</v>
      </c>
      <c r="AH3220" s="17" t="str">
        <f t="shared" si="23"/>
        <v>#N/A</v>
      </c>
      <c r="AI3220" s="34">
        <f t="shared" si="24"/>
        <v>1</v>
      </c>
      <c r="AJ3220" s="18">
        <f t="shared" si="25"/>
        <v>7929</v>
      </c>
      <c r="AK3220" s="18">
        <f t="shared" si="26"/>
        <v>7708.75</v>
      </c>
      <c r="AL3220" s="18">
        <f t="shared" si="27"/>
        <v>7488.5</v>
      </c>
    </row>
    <row r="3221" ht="12.75" customHeight="1">
      <c r="A3221" s="1">
        <v>40689.0</v>
      </c>
      <c r="B3221" s="2">
        <v>869.02</v>
      </c>
      <c r="C3221" s="3">
        <v>8788.4</v>
      </c>
      <c r="D3221" s="2">
        <v>8787.0</v>
      </c>
      <c r="E3221" s="4"/>
      <c r="F3221" s="5">
        <f t="shared" si="1"/>
        <v>912.914</v>
      </c>
      <c r="G3221" s="6">
        <f t="shared" si="2"/>
        <v>1.002211729</v>
      </c>
      <c r="H3221" s="6">
        <f t="shared" si="3"/>
        <v>0.8477609252</v>
      </c>
      <c r="I3221" s="5" t="b">
        <f t="shared" si="4"/>
        <v>0</v>
      </c>
      <c r="J3221" s="48">
        <f t="shared" si="5"/>
        <v>0</v>
      </c>
      <c r="K3221" s="4">
        <f t="shared" si="6"/>
        <v>109</v>
      </c>
      <c r="L3221" s="7">
        <f t="shared" si="7"/>
        <v>-0.0001593008966</v>
      </c>
      <c r="M3221" s="50" t="b">
        <f t="shared" si="8"/>
        <v>0</v>
      </c>
      <c r="N3221" s="50" t="b">
        <f t="shared" si="9"/>
        <v>0</v>
      </c>
      <c r="O3221" s="50">
        <f t="shared" si="10"/>
        <v>-1</v>
      </c>
      <c r="P3221" s="4">
        <f t="shared" si="43"/>
        <v>140150</v>
      </c>
      <c r="Q3221" s="21">
        <f t="shared" si="31"/>
        <v>-1</v>
      </c>
      <c r="V3221" s="52"/>
      <c r="W3221" s="53" t="str">
        <f t="shared" si="33"/>
        <v/>
      </c>
      <c r="AE3221" s="16"/>
      <c r="AF3221" s="17" t="str">
        <f t="shared" si="30"/>
        <v>#VALUE!</v>
      </c>
      <c r="AG3221" s="17" t="str">
        <f t="shared" si="22"/>
        <v>#N/A</v>
      </c>
      <c r="AH3221" s="17" t="str">
        <f t="shared" si="23"/>
        <v>#N/A</v>
      </c>
      <c r="AI3221" s="34">
        <f t="shared" si="24"/>
        <v>1</v>
      </c>
      <c r="AJ3221" s="18">
        <f t="shared" si="25"/>
        <v>7909.56</v>
      </c>
      <c r="AK3221" s="18">
        <f t="shared" si="26"/>
        <v>7689.85</v>
      </c>
      <c r="AL3221" s="18">
        <f t="shared" si="27"/>
        <v>7470.14</v>
      </c>
    </row>
    <row r="3222" ht="12.75" customHeight="1">
      <c r="A3222" s="1">
        <v>40688.0</v>
      </c>
      <c r="B3222" s="2">
        <v>887.49</v>
      </c>
      <c r="C3222" s="3">
        <v>8727.09</v>
      </c>
      <c r="D3222" s="2">
        <v>8678.0</v>
      </c>
      <c r="E3222" s="4"/>
      <c r="F3222" s="5">
        <f t="shared" si="1"/>
        <v>965.67</v>
      </c>
      <c r="G3222" s="6">
        <f t="shared" si="2"/>
        <v>0.9955772164</v>
      </c>
      <c r="H3222" s="6">
        <f t="shared" si="3"/>
        <v>0.9945141355</v>
      </c>
      <c r="I3222" s="5" t="b">
        <f t="shared" si="4"/>
        <v>0</v>
      </c>
      <c r="J3222" s="48">
        <f t="shared" si="5"/>
        <v>0</v>
      </c>
      <c r="K3222" s="4">
        <f t="shared" si="6"/>
        <v>-84</v>
      </c>
      <c r="L3222" s="7">
        <f t="shared" si="7"/>
        <v>-0.005625013607</v>
      </c>
      <c r="M3222" s="50" t="b">
        <f t="shared" si="8"/>
        <v>0</v>
      </c>
      <c r="N3222" s="50" t="b">
        <f t="shared" si="9"/>
        <v>0</v>
      </c>
      <c r="O3222" s="50">
        <f t="shared" si="10"/>
        <v>1</v>
      </c>
      <c r="P3222" s="4">
        <f t="shared" si="43"/>
        <v>134700</v>
      </c>
      <c r="Q3222" s="21">
        <f t="shared" si="31"/>
        <v>1</v>
      </c>
      <c r="V3222" s="52"/>
      <c r="W3222" s="53" t="str">
        <f t="shared" si="33"/>
        <v/>
      </c>
      <c r="AE3222" s="16"/>
      <c r="AF3222" s="17" t="str">
        <f t="shared" si="30"/>
        <v>#VALUE!</v>
      </c>
      <c r="AG3222" s="17" t="str">
        <f t="shared" si="22"/>
        <v>#N/A</v>
      </c>
      <c r="AH3222" s="17" t="str">
        <f t="shared" si="23"/>
        <v>#N/A</v>
      </c>
      <c r="AI3222" s="34">
        <f t="shared" si="24"/>
        <v>1</v>
      </c>
      <c r="AJ3222" s="18">
        <f t="shared" si="25"/>
        <v>7854.381</v>
      </c>
      <c r="AK3222" s="18">
        <f t="shared" si="26"/>
        <v>7636.20375</v>
      </c>
      <c r="AL3222" s="18">
        <f t="shared" si="27"/>
        <v>7418.0265</v>
      </c>
    </row>
    <row r="3223" ht="12.75" customHeight="1">
      <c r="A3223" s="1">
        <v>40687.0</v>
      </c>
      <c r="B3223" s="2">
        <v>919.57</v>
      </c>
      <c r="C3223" s="3">
        <v>8756.61</v>
      </c>
      <c r="D3223" s="2">
        <v>8762.0</v>
      </c>
      <c r="E3223" s="4"/>
      <c r="F3223" s="5">
        <f t="shared" si="1"/>
        <v>962.534</v>
      </c>
      <c r="G3223" s="6">
        <f t="shared" si="2"/>
        <v>0.999297178</v>
      </c>
      <c r="H3223" s="6">
        <f t="shared" si="3"/>
        <v>0.9903354578</v>
      </c>
      <c r="I3223" s="5" t="b">
        <f t="shared" si="4"/>
        <v>0</v>
      </c>
      <c r="J3223" s="48">
        <f t="shared" si="5"/>
        <v>0</v>
      </c>
      <c r="K3223" s="4">
        <f t="shared" si="6"/>
        <v>24</v>
      </c>
      <c r="L3223" s="7">
        <f t="shared" si="7"/>
        <v>0.0006155350073</v>
      </c>
      <c r="M3223" s="50" t="b">
        <f t="shared" si="8"/>
        <v>0</v>
      </c>
      <c r="N3223" s="50" t="b">
        <f t="shared" si="9"/>
        <v>0</v>
      </c>
      <c r="O3223" s="50">
        <f t="shared" si="10"/>
        <v>-1</v>
      </c>
      <c r="P3223" s="4">
        <f t="shared" si="43"/>
        <v>130500</v>
      </c>
      <c r="Q3223" s="21">
        <f t="shared" si="31"/>
        <v>-1</v>
      </c>
      <c r="V3223" s="52"/>
      <c r="W3223" s="53" t="str">
        <f t="shared" si="33"/>
        <v/>
      </c>
      <c r="AE3223" s="16"/>
      <c r="AF3223" s="17" t="str">
        <f t="shared" si="30"/>
        <v>#VALUE!</v>
      </c>
      <c r="AG3223" s="17" t="str">
        <f t="shared" si="22"/>
        <v>#N/A</v>
      </c>
      <c r="AH3223" s="17" t="str">
        <f t="shared" si="23"/>
        <v>#N/A</v>
      </c>
      <c r="AI3223" s="34">
        <f t="shared" si="24"/>
        <v>1</v>
      </c>
      <c r="AJ3223" s="18">
        <f t="shared" si="25"/>
        <v>7880.949</v>
      </c>
      <c r="AK3223" s="18">
        <f t="shared" si="26"/>
        <v>7662.03375</v>
      </c>
      <c r="AL3223" s="18">
        <f t="shared" si="27"/>
        <v>7443.1185</v>
      </c>
    </row>
    <row r="3224" ht="12.75" customHeight="1">
      <c r="A3224" s="1">
        <v>40686.0</v>
      </c>
      <c r="B3224" s="2">
        <v>934.51</v>
      </c>
      <c r="C3224" s="3">
        <v>8747.51</v>
      </c>
      <c r="D3224" s="2">
        <v>8738.0</v>
      </c>
      <c r="E3224" s="4"/>
      <c r="F3224" s="5">
        <f t="shared" si="1"/>
        <v>979.792</v>
      </c>
      <c r="G3224" s="6">
        <f t="shared" si="2"/>
        <v>0.9986911519</v>
      </c>
      <c r="H3224" s="6">
        <f t="shared" si="3"/>
        <v>0.9842932756</v>
      </c>
      <c r="I3224" s="5" t="b">
        <f t="shared" si="4"/>
        <v>0</v>
      </c>
      <c r="J3224" s="48">
        <f t="shared" si="5"/>
        <v>0</v>
      </c>
      <c r="K3224" s="4">
        <f t="shared" si="6"/>
        <v>-79</v>
      </c>
      <c r="L3224" s="7">
        <f t="shared" si="7"/>
        <v>-0.001087166519</v>
      </c>
      <c r="M3224" s="50" t="b">
        <f t="shared" si="8"/>
        <v>0</v>
      </c>
      <c r="N3224" s="50" t="b">
        <f t="shared" si="9"/>
        <v>0</v>
      </c>
      <c r="O3224" s="50">
        <f t="shared" si="10"/>
        <v>1</v>
      </c>
      <c r="P3224" s="4">
        <f t="shared" si="43"/>
        <v>129300</v>
      </c>
      <c r="Q3224" s="21">
        <f t="shared" si="31"/>
        <v>1</v>
      </c>
      <c r="V3224" s="52"/>
      <c r="W3224" s="53" t="str">
        <f t="shared" si="33"/>
        <v/>
      </c>
      <c r="AE3224" s="16"/>
      <c r="AF3224" s="17" t="str">
        <f t="shared" si="30"/>
        <v>#VALUE!</v>
      </c>
      <c r="AG3224" s="17" t="str">
        <f t="shared" si="22"/>
        <v>#N/A</v>
      </c>
      <c r="AH3224" s="17" t="str">
        <f t="shared" si="23"/>
        <v>#N/A</v>
      </c>
      <c r="AI3224" s="34">
        <f t="shared" si="24"/>
        <v>1</v>
      </c>
      <c r="AJ3224" s="18">
        <f t="shared" si="25"/>
        <v>7872.759</v>
      </c>
      <c r="AK3224" s="18">
        <f t="shared" si="26"/>
        <v>7654.07125</v>
      </c>
      <c r="AL3224" s="18">
        <f t="shared" si="27"/>
        <v>7435.3835</v>
      </c>
    </row>
    <row r="3225" ht="12.75" customHeight="1">
      <c r="A3225" s="1">
        <v>40683.0</v>
      </c>
      <c r="B3225" s="2">
        <v>953.98</v>
      </c>
      <c r="C3225" s="3">
        <v>8837.03</v>
      </c>
      <c r="D3225" s="2">
        <v>8817.0</v>
      </c>
      <c r="E3225" s="4"/>
      <c r="F3225" s="5">
        <f t="shared" si="1"/>
        <v>979.738</v>
      </c>
      <c r="G3225" s="6">
        <f t="shared" si="2"/>
        <v>1.009053302</v>
      </c>
      <c r="H3225" s="6">
        <f t="shared" si="3"/>
        <v>0.9761371463</v>
      </c>
      <c r="I3225" s="5" t="b">
        <f t="shared" si="4"/>
        <v>0</v>
      </c>
      <c r="J3225" s="48">
        <f t="shared" si="5"/>
        <v>0</v>
      </c>
      <c r="K3225" s="4">
        <f t="shared" si="6"/>
        <v>-23</v>
      </c>
      <c r="L3225" s="7">
        <f t="shared" si="7"/>
        <v>-0.00226659862</v>
      </c>
      <c r="M3225" s="50" t="b">
        <f t="shared" si="8"/>
        <v>0</v>
      </c>
      <c r="N3225" s="50" t="b">
        <f t="shared" si="9"/>
        <v>0</v>
      </c>
      <c r="O3225" s="50">
        <f t="shared" si="10"/>
        <v>1</v>
      </c>
      <c r="P3225" s="4">
        <f t="shared" si="43"/>
        <v>133250</v>
      </c>
      <c r="Q3225" s="21">
        <f t="shared" si="31"/>
        <v>1</v>
      </c>
      <c r="V3225" s="52"/>
      <c r="W3225" s="53" t="str">
        <f t="shared" si="33"/>
        <v/>
      </c>
      <c r="AE3225" s="16"/>
      <c r="AF3225" s="17" t="str">
        <f t="shared" si="30"/>
        <v>#VALUE!</v>
      </c>
      <c r="AG3225" s="17" t="str">
        <f t="shared" si="22"/>
        <v>#N/A</v>
      </c>
      <c r="AH3225" s="17" t="str">
        <f t="shared" si="23"/>
        <v>#N/A</v>
      </c>
      <c r="AI3225" s="34">
        <f t="shared" si="24"/>
        <v>1</v>
      </c>
      <c r="AJ3225" s="18">
        <f t="shared" si="25"/>
        <v>7953.327</v>
      </c>
      <c r="AK3225" s="18">
        <f t="shared" si="26"/>
        <v>7732.40125</v>
      </c>
      <c r="AL3225" s="18">
        <f t="shared" si="27"/>
        <v>7511.4755</v>
      </c>
    </row>
    <row r="3226" ht="12.75" customHeight="1">
      <c r="A3226" s="1">
        <v>40682.0</v>
      </c>
      <c r="B3226" s="2">
        <v>1132.8</v>
      </c>
      <c r="C3226" s="3">
        <v>8892.88</v>
      </c>
      <c r="D3226" s="2">
        <v>8840.0</v>
      </c>
      <c r="E3226" s="4"/>
      <c r="F3226" s="5">
        <f t="shared" si="1"/>
        <v>1022.182</v>
      </c>
      <c r="G3226" s="6">
        <f t="shared" si="2"/>
        <v>1.015426284</v>
      </c>
      <c r="H3226" s="6">
        <f t="shared" si="3"/>
        <v>1.001832943</v>
      </c>
      <c r="I3226" s="5" t="b">
        <f t="shared" si="4"/>
        <v>0</v>
      </c>
      <c r="J3226" s="48">
        <f t="shared" si="5"/>
        <v>0</v>
      </c>
      <c r="K3226" s="4">
        <f t="shared" si="6"/>
        <v>-93</v>
      </c>
      <c r="L3226" s="7">
        <f t="shared" si="7"/>
        <v>-0.005946330098</v>
      </c>
      <c r="M3226" s="50" t="b">
        <f t="shared" si="8"/>
        <v>0</v>
      </c>
      <c r="N3226" s="50" t="b">
        <f t="shared" si="9"/>
        <v>0</v>
      </c>
      <c r="O3226" s="50">
        <f t="shared" si="10"/>
        <v>1</v>
      </c>
      <c r="P3226" s="4">
        <f t="shared" si="43"/>
        <v>134400</v>
      </c>
      <c r="Q3226" s="21">
        <f t="shared" si="31"/>
        <v>1</v>
      </c>
      <c r="V3226" s="52"/>
      <c r="W3226" s="53" t="str">
        <f t="shared" si="33"/>
        <v/>
      </c>
      <c r="AE3226" s="16"/>
      <c r="AF3226" s="17" t="str">
        <f t="shared" si="30"/>
        <v>#VALUE!</v>
      </c>
      <c r="AG3226" s="17" t="str">
        <f t="shared" si="22"/>
        <v>#N/A</v>
      </c>
      <c r="AH3226" s="17" t="str">
        <f t="shared" si="23"/>
        <v>#N/A</v>
      </c>
      <c r="AI3226" s="34">
        <f t="shared" si="24"/>
        <v>1</v>
      </c>
      <c r="AJ3226" s="18">
        <f t="shared" si="25"/>
        <v>8003.592</v>
      </c>
      <c r="AK3226" s="18">
        <f t="shared" si="26"/>
        <v>7781.27</v>
      </c>
      <c r="AL3226" s="18">
        <f t="shared" si="27"/>
        <v>7558.948</v>
      </c>
    </row>
    <row r="3227" ht="12.75" customHeight="1">
      <c r="A3227" s="1">
        <v>40681.0</v>
      </c>
      <c r="B3227" s="2">
        <v>871.81</v>
      </c>
      <c r="C3227" s="3">
        <v>8944.84</v>
      </c>
      <c r="D3227" s="2">
        <v>8933.0</v>
      </c>
      <c r="E3227" s="4"/>
      <c r="F3227" s="5">
        <f t="shared" si="1"/>
        <v>1014.68</v>
      </c>
      <c r="G3227" s="6">
        <f t="shared" si="2"/>
        <v>1.021454623</v>
      </c>
      <c r="H3227" s="6">
        <f t="shared" si="3"/>
        <v>0.9996398428</v>
      </c>
      <c r="I3227" s="5" t="b">
        <f t="shared" si="4"/>
        <v>0</v>
      </c>
      <c r="J3227" s="48">
        <f t="shared" si="5"/>
        <v>0</v>
      </c>
      <c r="K3227" s="4">
        <f t="shared" si="6"/>
        <v>19</v>
      </c>
      <c r="L3227" s="7">
        <f t="shared" si="7"/>
        <v>-0.001323668171</v>
      </c>
      <c r="M3227" s="50" t="b">
        <f t="shared" si="8"/>
        <v>0</v>
      </c>
      <c r="N3227" s="50" t="b">
        <f t="shared" si="9"/>
        <v>0</v>
      </c>
      <c r="O3227" s="50">
        <f t="shared" si="10"/>
        <v>1</v>
      </c>
      <c r="P3227" s="4">
        <f t="shared" si="43"/>
        <v>139050</v>
      </c>
      <c r="Q3227" s="21">
        <f t="shared" si="31"/>
        <v>1</v>
      </c>
      <c r="V3227" s="52"/>
      <c r="W3227" s="53" t="str">
        <f t="shared" si="33"/>
        <v/>
      </c>
      <c r="AE3227" s="16"/>
      <c r="AF3227" s="17" t="str">
        <f t="shared" si="30"/>
        <v>#VALUE!</v>
      </c>
      <c r="AG3227" s="17" t="str">
        <f t="shared" si="22"/>
        <v>#N/A</v>
      </c>
      <c r="AH3227" s="17" t="str">
        <f t="shared" si="23"/>
        <v>#N/A</v>
      </c>
      <c r="AI3227" s="34">
        <f t="shared" si="24"/>
        <v>1</v>
      </c>
      <c r="AJ3227" s="18">
        <f t="shared" si="25"/>
        <v>8050.356</v>
      </c>
      <c r="AK3227" s="18">
        <f t="shared" si="26"/>
        <v>7826.735</v>
      </c>
      <c r="AL3227" s="18">
        <f t="shared" si="27"/>
        <v>7603.114</v>
      </c>
    </row>
    <row r="3228" ht="12.75" customHeight="1">
      <c r="A3228" s="1">
        <v>40680.0</v>
      </c>
      <c r="B3228" s="2">
        <v>1005.86</v>
      </c>
      <c r="C3228" s="3">
        <v>8884.09</v>
      </c>
      <c r="D3228" s="2">
        <v>8914.0</v>
      </c>
      <c r="E3228" s="4"/>
      <c r="F3228" s="5">
        <f t="shared" si="1"/>
        <v>1049.448</v>
      </c>
      <c r="G3228" s="6">
        <f t="shared" si="2"/>
        <v>1.015021418</v>
      </c>
      <c r="H3228" s="6">
        <f t="shared" si="3"/>
        <v>0.9947372978</v>
      </c>
      <c r="I3228" s="5" t="b">
        <f t="shared" si="4"/>
        <v>0</v>
      </c>
      <c r="J3228" s="48">
        <f t="shared" si="5"/>
        <v>0</v>
      </c>
      <c r="K3228" s="4">
        <f t="shared" si="6"/>
        <v>-8</v>
      </c>
      <c r="L3228" s="7">
        <f t="shared" si="7"/>
        <v>0.003366692593</v>
      </c>
      <c r="M3228" s="50" t="b">
        <f t="shared" si="8"/>
        <v>0</v>
      </c>
      <c r="N3228" s="50" t="b">
        <f t="shared" si="9"/>
        <v>0</v>
      </c>
      <c r="O3228" s="50">
        <f t="shared" si="10"/>
        <v>-1</v>
      </c>
      <c r="P3228" s="4">
        <f t="shared" si="43"/>
        <v>140000</v>
      </c>
      <c r="Q3228" s="21">
        <f t="shared" si="31"/>
        <v>-1</v>
      </c>
      <c r="V3228" s="52"/>
      <c r="W3228" s="53" t="str">
        <f t="shared" si="33"/>
        <v/>
      </c>
      <c r="AE3228" s="16"/>
      <c r="AF3228" s="17" t="str">
        <f t="shared" si="30"/>
        <v>#VALUE!</v>
      </c>
      <c r="AG3228" s="17" t="str">
        <f t="shared" si="22"/>
        <v>#N/A</v>
      </c>
      <c r="AH3228" s="17" t="str">
        <f t="shared" si="23"/>
        <v>#N/A</v>
      </c>
      <c r="AI3228" s="34">
        <f t="shared" si="24"/>
        <v>1</v>
      </c>
      <c r="AJ3228" s="18">
        <f t="shared" si="25"/>
        <v>7995.681</v>
      </c>
      <c r="AK3228" s="18">
        <f t="shared" si="26"/>
        <v>7773.57875</v>
      </c>
      <c r="AL3228" s="18">
        <f t="shared" si="27"/>
        <v>7551.4765</v>
      </c>
    </row>
    <row r="3229" ht="12.75" customHeight="1">
      <c r="A3229" s="1">
        <v>40679.0</v>
      </c>
      <c r="B3229" s="2">
        <v>934.24</v>
      </c>
      <c r="C3229" s="3">
        <v>8911.71</v>
      </c>
      <c r="D3229" s="2">
        <v>8922.0</v>
      </c>
      <c r="E3229" s="4"/>
      <c r="F3229" s="5">
        <f t="shared" si="1"/>
        <v>1044.756</v>
      </c>
      <c r="G3229" s="6">
        <f t="shared" si="2"/>
        <v>1.018508943</v>
      </c>
      <c r="H3229" s="6">
        <f t="shared" si="3"/>
        <v>0.9916156524</v>
      </c>
      <c r="I3229" s="5" t="b">
        <f t="shared" si="4"/>
        <v>0</v>
      </c>
      <c r="J3229" s="48">
        <f t="shared" si="5"/>
        <v>0</v>
      </c>
      <c r="K3229" s="4">
        <f t="shared" si="6"/>
        <v>-112</v>
      </c>
      <c r="L3229" s="7">
        <f t="shared" si="7"/>
        <v>0.001154660553</v>
      </c>
      <c r="M3229" s="50" t="b">
        <f t="shared" si="8"/>
        <v>0</v>
      </c>
      <c r="N3229" s="50" t="b">
        <f t="shared" si="9"/>
        <v>0</v>
      </c>
      <c r="O3229" s="50">
        <f t="shared" si="10"/>
        <v>-1</v>
      </c>
      <c r="P3229" s="4">
        <f t="shared" si="43"/>
        <v>139600</v>
      </c>
      <c r="Q3229" s="21">
        <f t="shared" si="31"/>
        <v>-1</v>
      </c>
      <c r="V3229" s="52"/>
      <c r="W3229" s="53" t="str">
        <f t="shared" si="33"/>
        <v/>
      </c>
      <c r="AE3229" s="16"/>
      <c r="AF3229" s="17" t="str">
        <f t="shared" si="30"/>
        <v>#VALUE!</v>
      </c>
      <c r="AG3229" s="17" t="str">
        <f t="shared" si="22"/>
        <v>#N/A</v>
      </c>
      <c r="AH3229" s="17" t="str">
        <f t="shared" si="23"/>
        <v>#N/A</v>
      </c>
      <c r="AI3229" s="34">
        <f t="shared" si="24"/>
        <v>1</v>
      </c>
      <c r="AJ3229" s="18">
        <f t="shared" si="25"/>
        <v>8020.539</v>
      </c>
      <c r="AK3229" s="18">
        <f t="shared" si="26"/>
        <v>7797.74625</v>
      </c>
      <c r="AL3229" s="18">
        <f t="shared" si="27"/>
        <v>7574.9535</v>
      </c>
    </row>
    <row r="3230" ht="12.75" customHeight="1">
      <c r="A3230" s="1">
        <v>40676.0</v>
      </c>
      <c r="B3230" s="2">
        <v>1166.2</v>
      </c>
      <c r="C3230" s="3">
        <v>9006.61</v>
      </c>
      <c r="D3230" s="2">
        <v>9034.0</v>
      </c>
      <c r="E3230" s="4"/>
      <c r="F3230" s="5">
        <f t="shared" si="1"/>
        <v>1105.958</v>
      </c>
      <c r="G3230" s="6">
        <f t="shared" si="2"/>
        <v>1.029727195</v>
      </c>
      <c r="H3230" s="6">
        <f t="shared" si="3"/>
        <v>1.048667826</v>
      </c>
      <c r="I3230" s="5" t="b">
        <f t="shared" si="4"/>
        <v>0</v>
      </c>
      <c r="J3230" s="48">
        <f t="shared" si="5"/>
        <v>0</v>
      </c>
      <c r="K3230" s="4">
        <f t="shared" si="6"/>
        <v>4</v>
      </c>
      <c r="L3230" s="7">
        <f t="shared" si="7"/>
        <v>0.003041099814</v>
      </c>
      <c r="M3230" s="50" t="b">
        <f t="shared" si="8"/>
        <v>0</v>
      </c>
      <c r="N3230" s="50" t="b">
        <f t="shared" si="9"/>
        <v>0</v>
      </c>
      <c r="O3230" s="50">
        <f t="shared" si="10"/>
        <v>-1</v>
      </c>
      <c r="P3230" s="4">
        <f t="shared" si="43"/>
        <v>134000</v>
      </c>
      <c r="Q3230" s="21">
        <f t="shared" si="31"/>
        <v>-1</v>
      </c>
      <c r="V3230" s="52"/>
      <c r="W3230" s="53" t="str">
        <f t="shared" si="33"/>
        <v/>
      </c>
      <c r="AE3230" s="16"/>
      <c r="AF3230" s="17" t="str">
        <f t="shared" si="30"/>
        <v>#VALUE!</v>
      </c>
      <c r="AG3230" s="17" t="str">
        <f t="shared" si="22"/>
        <v>#N/A</v>
      </c>
      <c r="AH3230" s="17" t="str">
        <f t="shared" si="23"/>
        <v>#N/A</v>
      </c>
      <c r="AI3230" s="34">
        <f t="shared" si="24"/>
        <v>1</v>
      </c>
      <c r="AJ3230" s="18">
        <f t="shared" si="25"/>
        <v>8105.949</v>
      </c>
      <c r="AK3230" s="18">
        <f t="shared" si="26"/>
        <v>7880.78375</v>
      </c>
      <c r="AL3230" s="18">
        <f t="shared" si="27"/>
        <v>7655.6185</v>
      </c>
    </row>
    <row r="3231" ht="12.75" customHeight="1">
      <c r="A3231" s="1">
        <v>40675.0</v>
      </c>
      <c r="B3231" s="2">
        <v>1095.29</v>
      </c>
      <c r="C3231" s="3">
        <v>9033.68</v>
      </c>
      <c r="D3231" s="2">
        <v>9030.0</v>
      </c>
      <c r="E3231" s="4"/>
      <c r="F3231" s="5">
        <f t="shared" si="1"/>
        <v>1126.096</v>
      </c>
      <c r="G3231" s="6">
        <f t="shared" si="2"/>
        <v>1.033454518</v>
      </c>
      <c r="H3231" s="6">
        <f t="shared" si="3"/>
        <v>1.070633133</v>
      </c>
      <c r="I3231" s="5" t="b">
        <f t="shared" si="4"/>
        <v>0</v>
      </c>
      <c r="J3231" s="48">
        <f t="shared" si="5"/>
        <v>0</v>
      </c>
      <c r="K3231" s="4">
        <f t="shared" si="6"/>
        <v>10</v>
      </c>
      <c r="L3231" s="7">
        <f t="shared" si="7"/>
        <v>-0.0004073644406</v>
      </c>
      <c r="M3231" s="50" t="b">
        <f t="shared" si="8"/>
        <v>0</v>
      </c>
      <c r="N3231" s="50" t="b">
        <f t="shared" si="9"/>
        <v>0</v>
      </c>
      <c r="O3231" s="50">
        <f t="shared" si="10"/>
        <v>-1</v>
      </c>
      <c r="P3231" s="4">
        <f t="shared" si="43"/>
        <v>134200</v>
      </c>
      <c r="Q3231" s="21">
        <f t="shared" si="31"/>
        <v>-1</v>
      </c>
      <c r="V3231" s="52"/>
      <c r="W3231" s="53" t="str">
        <f t="shared" si="33"/>
        <v/>
      </c>
      <c r="AE3231" s="16"/>
      <c r="AF3231" s="17" t="str">
        <f t="shared" si="30"/>
        <v>#VALUE!</v>
      </c>
      <c r="AG3231" s="17" t="str">
        <f t="shared" si="22"/>
        <v>#N/A</v>
      </c>
      <c r="AH3231" s="17" t="str">
        <f t="shared" si="23"/>
        <v>#N/A</v>
      </c>
      <c r="AI3231" s="34">
        <f t="shared" si="24"/>
        <v>1</v>
      </c>
      <c r="AJ3231" s="18">
        <f t="shared" si="25"/>
        <v>8130.312</v>
      </c>
      <c r="AK3231" s="18">
        <f t="shared" si="26"/>
        <v>7904.47</v>
      </c>
      <c r="AL3231" s="18">
        <f t="shared" si="27"/>
        <v>7678.628</v>
      </c>
    </row>
    <row r="3232" ht="12.75" customHeight="1">
      <c r="A3232" s="1">
        <v>40674.0</v>
      </c>
      <c r="B3232" s="2">
        <v>1045.65</v>
      </c>
      <c r="C3232" s="3">
        <v>9020.4</v>
      </c>
      <c r="D3232" s="2">
        <v>9020.0</v>
      </c>
      <c r="E3232" s="4"/>
      <c r="F3232" s="5">
        <f t="shared" si="1"/>
        <v>1175.702</v>
      </c>
      <c r="G3232" s="6">
        <f t="shared" si="2"/>
        <v>1.032769849</v>
      </c>
      <c r="H3232" s="6">
        <f t="shared" si="3"/>
        <v>1.125299111</v>
      </c>
      <c r="I3232" s="5" t="b">
        <f t="shared" si="4"/>
        <v>0</v>
      </c>
      <c r="J3232" s="48">
        <f t="shared" si="5"/>
        <v>0</v>
      </c>
      <c r="K3232" s="4">
        <f t="shared" si="6"/>
        <v>-26</v>
      </c>
      <c r="L3232" s="7">
        <f t="shared" si="7"/>
        <v>-0.00004434393153</v>
      </c>
      <c r="M3232" s="50" t="b">
        <f t="shared" si="8"/>
        <v>0</v>
      </c>
      <c r="N3232" s="50" t="b">
        <f t="shared" si="9"/>
        <v>0</v>
      </c>
      <c r="O3232" s="50">
        <f t="shared" si="10"/>
        <v>-1</v>
      </c>
      <c r="P3232" s="4">
        <f t="shared" si="43"/>
        <v>134700</v>
      </c>
      <c r="Q3232" s="21">
        <f t="shared" si="31"/>
        <v>-1</v>
      </c>
      <c r="V3232" s="52"/>
      <c r="W3232" s="53" t="str">
        <f t="shared" si="33"/>
        <v/>
      </c>
      <c r="AE3232" s="16"/>
      <c r="AF3232" s="17" t="str">
        <f t="shared" si="30"/>
        <v>#VALUE!</v>
      </c>
      <c r="AG3232" s="17" t="str">
        <f t="shared" si="22"/>
        <v>#N/A</v>
      </c>
      <c r="AH3232" s="17" t="str">
        <f t="shared" si="23"/>
        <v>#N/A</v>
      </c>
      <c r="AI3232" s="34">
        <f t="shared" si="24"/>
        <v>1</v>
      </c>
      <c r="AJ3232" s="18">
        <f t="shared" si="25"/>
        <v>8118.36</v>
      </c>
      <c r="AK3232" s="18">
        <f t="shared" si="26"/>
        <v>7892.85</v>
      </c>
      <c r="AL3232" s="18">
        <f t="shared" si="27"/>
        <v>7667.34</v>
      </c>
    </row>
    <row r="3233" ht="12.75" customHeight="1">
      <c r="A3233" s="1">
        <v>40673.0</v>
      </c>
      <c r="B3233" s="2">
        <v>982.4</v>
      </c>
      <c r="C3233" s="3">
        <v>9023.28</v>
      </c>
      <c r="D3233" s="2">
        <v>9046.0</v>
      </c>
      <c r="E3233" s="4"/>
      <c r="F3233" s="5">
        <f t="shared" si="1"/>
        <v>1195.35</v>
      </c>
      <c r="G3233" s="6">
        <f t="shared" si="2"/>
        <v>1.033462133</v>
      </c>
      <c r="H3233" s="6">
        <f t="shared" si="3"/>
        <v>1.118774034</v>
      </c>
      <c r="I3233" s="5" t="b">
        <f t="shared" si="4"/>
        <v>0</v>
      </c>
      <c r="J3233" s="48">
        <f t="shared" si="5"/>
        <v>0</v>
      </c>
      <c r="K3233" s="4">
        <f t="shared" si="6"/>
        <v>-17</v>
      </c>
      <c r="L3233" s="7">
        <f t="shared" si="7"/>
        <v>0.002517931395</v>
      </c>
      <c r="M3233" s="50" t="b">
        <f t="shared" si="8"/>
        <v>0</v>
      </c>
      <c r="N3233" s="50" t="b">
        <f t="shared" si="9"/>
        <v>0</v>
      </c>
      <c r="O3233" s="50">
        <f t="shared" si="10"/>
        <v>-1</v>
      </c>
      <c r="P3233" s="4">
        <f t="shared" si="43"/>
        <v>133400</v>
      </c>
      <c r="Q3233" s="21">
        <f t="shared" si="31"/>
        <v>-1</v>
      </c>
      <c r="V3233" s="52"/>
      <c r="W3233" s="53" t="str">
        <f t="shared" si="33"/>
        <v/>
      </c>
      <c r="AE3233" s="16"/>
      <c r="AF3233" s="17" t="str">
        <f t="shared" si="30"/>
        <v>#VALUE!</v>
      </c>
      <c r="AG3233" s="17" t="str">
        <f t="shared" si="22"/>
        <v>#N/A</v>
      </c>
      <c r="AH3233" s="17" t="str">
        <f t="shared" si="23"/>
        <v>#N/A</v>
      </c>
      <c r="AI3233" s="34">
        <f t="shared" si="24"/>
        <v>1</v>
      </c>
      <c r="AJ3233" s="18">
        <f t="shared" si="25"/>
        <v>8120.952</v>
      </c>
      <c r="AK3233" s="18">
        <f t="shared" si="26"/>
        <v>7895.37</v>
      </c>
      <c r="AL3233" s="18">
        <f t="shared" si="27"/>
        <v>7669.788</v>
      </c>
    </row>
    <row r="3234" ht="12.75" customHeight="1">
      <c r="A3234" s="1">
        <v>40672.0</v>
      </c>
      <c r="B3234" s="2">
        <v>1240.25</v>
      </c>
      <c r="C3234" s="3">
        <v>9035.48</v>
      </c>
      <c r="D3234" s="2">
        <v>9063.0</v>
      </c>
      <c r="E3234" s="4"/>
      <c r="F3234" s="5">
        <f t="shared" si="1"/>
        <v>1246.454</v>
      </c>
      <c r="G3234" s="6">
        <f t="shared" si="2"/>
        <v>1.03489195</v>
      </c>
      <c r="H3234" s="6">
        <f t="shared" si="3"/>
        <v>1.111513491</v>
      </c>
      <c r="I3234" s="5" t="b">
        <f t="shared" si="4"/>
        <v>0</v>
      </c>
      <c r="J3234" s="48">
        <f t="shared" si="5"/>
        <v>0</v>
      </c>
      <c r="K3234" s="4">
        <f t="shared" si="6"/>
        <v>45</v>
      </c>
      <c r="L3234" s="7">
        <f t="shared" si="7"/>
        <v>0.003045770673</v>
      </c>
      <c r="M3234" s="50" t="b">
        <f t="shared" si="8"/>
        <v>0</v>
      </c>
      <c r="N3234" s="50" t="b">
        <f t="shared" si="9"/>
        <v>0</v>
      </c>
      <c r="O3234" s="50">
        <f t="shared" si="10"/>
        <v>-1</v>
      </c>
      <c r="P3234" s="4">
        <f t="shared" si="43"/>
        <v>132550</v>
      </c>
      <c r="Q3234" s="21">
        <f t="shared" si="31"/>
        <v>-1</v>
      </c>
      <c r="V3234" s="52"/>
      <c r="W3234" s="53" t="str">
        <f t="shared" si="33"/>
        <v/>
      </c>
      <c r="AE3234" s="16"/>
      <c r="AF3234" s="17" t="str">
        <f t="shared" si="30"/>
        <v>#VALUE!</v>
      </c>
      <c r="AG3234" s="17" t="str">
        <f t="shared" si="22"/>
        <v>#N/A</v>
      </c>
      <c r="AH3234" s="17" t="str">
        <f t="shared" si="23"/>
        <v>#N/A</v>
      </c>
      <c r="AI3234" s="34">
        <f t="shared" si="24"/>
        <v>1</v>
      </c>
      <c r="AJ3234" s="18">
        <f t="shared" si="25"/>
        <v>8131.932</v>
      </c>
      <c r="AK3234" s="18">
        <f t="shared" si="26"/>
        <v>7906.045</v>
      </c>
      <c r="AL3234" s="18">
        <f t="shared" si="27"/>
        <v>7680.158</v>
      </c>
    </row>
    <row r="3235" ht="12.75" customHeight="1">
      <c r="A3235" s="1">
        <v>40669.0</v>
      </c>
      <c r="B3235" s="2">
        <v>1266.89</v>
      </c>
      <c r="C3235" s="3">
        <v>8977.23</v>
      </c>
      <c r="D3235" s="2">
        <v>9018.0</v>
      </c>
      <c r="E3235" s="4"/>
      <c r="F3235" s="5">
        <f t="shared" si="1"/>
        <v>1288.98</v>
      </c>
      <c r="G3235" s="6">
        <f t="shared" si="2"/>
        <v>1.028071088</v>
      </c>
      <c r="H3235" s="6">
        <f t="shared" si="3"/>
        <v>1.196008804</v>
      </c>
      <c r="I3235" s="5" t="b">
        <f t="shared" si="4"/>
        <v>0</v>
      </c>
      <c r="J3235" s="48">
        <f t="shared" si="5"/>
        <v>0</v>
      </c>
      <c r="K3235" s="4">
        <f t="shared" si="6"/>
        <v>-32</v>
      </c>
      <c r="L3235" s="7">
        <f t="shared" si="7"/>
        <v>0.00454148997</v>
      </c>
      <c r="M3235" s="50" t="b">
        <f t="shared" si="8"/>
        <v>0</v>
      </c>
      <c r="N3235" s="50" t="b">
        <f t="shared" si="9"/>
        <v>0</v>
      </c>
      <c r="O3235" s="50">
        <f t="shared" si="10"/>
        <v>-1</v>
      </c>
      <c r="P3235" s="4">
        <f t="shared" si="43"/>
        <v>134800</v>
      </c>
      <c r="Q3235" s="21">
        <f t="shared" si="31"/>
        <v>-1</v>
      </c>
      <c r="V3235" s="52"/>
      <c r="W3235" s="53" t="str">
        <f t="shared" si="33"/>
        <v/>
      </c>
      <c r="AE3235" s="16"/>
      <c r="AF3235" s="17" t="str">
        <f t="shared" si="30"/>
        <v>#VALUE!</v>
      </c>
      <c r="AG3235" s="17" t="str">
        <f t="shared" si="22"/>
        <v>#N/A</v>
      </c>
      <c r="AH3235" s="17" t="str">
        <f t="shared" si="23"/>
        <v>#N/A</v>
      </c>
      <c r="AI3235" s="34">
        <f t="shared" si="24"/>
        <v>1</v>
      </c>
      <c r="AJ3235" s="18">
        <f t="shared" si="25"/>
        <v>8079.507</v>
      </c>
      <c r="AK3235" s="18">
        <f t="shared" si="26"/>
        <v>7855.07625</v>
      </c>
      <c r="AL3235" s="18">
        <f t="shared" si="27"/>
        <v>7630.6455</v>
      </c>
    </row>
    <row r="3236" ht="12.75" customHeight="1">
      <c r="A3236" s="1">
        <v>40668.0</v>
      </c>
      <c r="B3236" s="2">
        <v>1343.32</v>
      </c>
      <c r="C3236" s="3">
        <v>9018.61</v>
      </c>
      <c r="D3236" s="2">
        <v>9050.0</v>
      </c>
      <c r="E3236" s="4"/>
      <c r="F3236" s="5">
        <f t="shared" si="1"/>
        <v>1299.494</v>
      </c>
      <c r="G3236" s="6">
        <f t="shared" si="2"/>
        <v>1.032478613</v>
      </c>
      <c r="H3236" s="6">
        <f t="shared" si="3"/>
        <v>1.19333089</v>
      </c>
      <c r="I3236" s="5" t="b">
        <f t="shared" si="4"/>
        <v>0</v>
      </c>
      <c r="J3236" s="48">
        <f t="shared" si="5"/>
        <v>0</v>
      </c>
      <c r="K3236" s="4">
        <f t="shared" si="6"/>
        <v>113</v>
      </c>
      <c r="L3236" s="7">
        <f t="shared" si="7"/>
        <v>0.00348058071</v>
      </c>
      <c r="M3236" s="50" t="b">
        <f t="shared" si="8"/>
        <v>0</v>
      </c>
      <c r="N3236" s="50" t="b">
        <f t="shared" si="9"/>
        <v>0</v>
      </c>
      <c r="O3236" s="50">
        <f t="shared" si="10"/>
        <v>-1</v>
      </c>
      <c r="P3236" s="4">
        <f t="shared" si="43"/>
        <v>133200</v>
      </c>
      <c r="Q3236" s="21">
        <f t="shared" si="31"/>
        <v>-1</v>
      </c>
      <c r="V3236" s="52"/>
      <c r="W3236" s="53" t="str">
        <f t="shared" si="33"/>
        <v/>
      </c>
      <c r="AE3236" s="16"/>
      <c r="AF3236" s="17" t="str">
        <f t="shared" si="30"/>
        <v>#VALUE!</v>
      </c>
      <c r="AG3236" s="17" t="str">
        <f t="shared" si="22"/>
        <v>#N/A</v>
      </c>
      <c r="AH3236" s="17" t="str">
        <f t="shared" si="23"/>
        <v>#N/A</v>
      </c>
      <c r="AI3236" s="34">
        <f t="shared" si="24"/>
        <v>1</v>
      </c>
      <c r="AJ3236" s="18">
        <f t="shared" si="25"/>
        <v>8116.749</v>
      </c>
      <c r="AK3236" s="18">
        <f t="shared" si="26"/>
        <v>7891.28375</v>
      </c>
      <c r="AL3236" s="18">
        <f t="shared" si="27"/>
        <v>7665.8185</v>
      </c>
    </row>
    <row r="3237" ht="12.75" customHeight="1">
      <c r="A3237" s="1">
        <v>40667.0</v>
      </c>
      <c r="B3237" s="2">
        <v>1143.89</v>
      </c>
      <c r="C3237" s="3">
        <v>8947.35</v>
      </c>
      <c r="D3237" s="2">
        <v>8937.0</v>
      </c>
      <c r="E3237" s="4"/>
      <c r="F3237" s="5">
        <f t="shared" si="1"/>
        <v>1296.194</v>
      </c>
      <c r="G3237" s="6">
        <f t="shared" si="2"/>
        <v>1.024156945</v>
      </c>
      <c r="H3237" s="6">
        <f t="shared" si="3"/>
        <v>1.192292884</v>
      </c>
      <c r="I3237" s="5" t="b">
        <f t="shared" si="4"/>
        <v>0</v>
      </c>
      <c r="J3237" s="48">
        <f t="shared" si="5"/>
        <v>0</v>
      </c>
      <c r="K3237" s="4">
        <f t="shared" si="6"/>
        <v>11</v>
      </c>
      <c r="L3237" s="7">
        <f t="shared" si="7"/>
        <v>-0.001156767087</v>
      </c>
      <c r="M3237" s="50" t="b">
        <f t="shared" si="8"/>
        <v>0</v>
      </c>
      <c r="N3237" s="50" t="b">
        <f t="shared" si="9"/>
        <v>0</v>
      </c>
      <c r="O3237" s="50">
        <f t="shared" si="10"/>
        <v>1</v>
      </c>
      <c r="P3237" s="4">
        <f t="shared" si="43"/>
        <v>127550</v>
      </c>
      <c r="Q3237" s="21">
        <f t="shared" si="31"/>
        <v>1</v>
      </c>
      <c r="V3237" s="52"/>
      <c r="W3237" s="53" t="str">
        <f t="shared" si="33"/>
        <v/>
      </c>
      <c r="AE3237" s="16"/>
      <c r="AF3237" s="17" t="str">
        <f t="shared" si="30"/>
        <v>#VALUE!</v>
      </c>
      <c r="AG3237" s="17" t="str">
        <f t="shared" si="22"/>
        <v>#N/A</v>
      </c>
      <c r="AH3237" s="17" t="str">
        <f t="shared" si="23"/>
        <v>#N/A</v>
      </c>
      <c r="AI3237" s="34">
        <f t="shared" si="24"/>
        <v>1</v>
      </c>
      <c r="AJ3237" s="18">
        <f t="shared" si="25"/>
        <v>8052.615</v>
      </c>
      <c r="AK3237" s="18">
        <f t="shared" si="26"/>
        <v>7828.93125</v>
      </c>
      <c r="AL3237" s="18">
        <f t="shared" si="27"/>
        <v>7605.2475</v>
      </c>
    </row>
    <row r="3238" ht="12.75" customHeight="1">
      <c r="A3238" s="1">
        <v>40666.0</v>
      </c>
      <c r="B3238" s="2">
        <v>1237.92</v>
      </c>
      <c r="C3238" s="3">
        <v>8946.08</v>
      </c>
      <c r="D3238" s="2">
        <v>8926.0</v>
      </c>
      <c r="E3238" s="4"/>
      <c r="F3238" s="5">
        <f t="shared" si="1"/>
        <v>1264.594</v>
      </c>
      <c r="G3238" s="6">
        <f t="shared" si="2"/>
        <v>1.023800166</v>
      </c>
      <c r="H3238" s="6">
        <f t="shared" si="3"/>
        <v>1.18992037</v>
      </c>
      <c r="I3238" s="5" t="b">
        <f t="shared" si="4"/>
        <v>0</v>
      </c>
      <c r="J3238" s="48">
        <f t="shared" si="5"/>
        <v>0</v>
      </c>
      <c r="K3238" s="4">
        <f t="shared" si="6"/>
        <v>-101</v>
      </c>
      <c r="L3238" s="7">
        <f t="shared" si="7"/>
        <v>-0.002244558511</v>
      </c>
      <c r="M3238" s="50" t="b">
        <f t="shared" si="8"/>
        <v>0</v>
      </c>
      <c r="N3238" s="50" t="b">
        <f t="shared" si="9"/>
        <v>0</v>
      </c>
      <c r="O3238" s="50">
        <f t="shared" si="10"/>
        <v>1</v>
      </c>
      <c r="P3238" s="4">
        <f t="shared" si="43"/>
        <v>127000</v>
      </c>
      <c r="Q3238" s="21">
        <f t="shared" si="31"/>
        <v>1</v>
      </c>
      <c r="V3238" s="52"/>
      <c r="W3238" s="53" t="str">
        <f t="shared" si="33"/>
        <v/>
      </c>
      <c r="AE3238" s="16"/>
      <c r="AF3238" s="17" t="str">
        <f t="shared" si="30"/>
        <v>#VALUE!</v>
      </c>
      <c r="AG3238" s="17" t="str">
        <f t="shared" si="22"/>
        <v>#N/A</v>
      </c>
      <c r="AH3238" s="17" t="str">
        <f t="shared" si="23"/>
        <v>#N/A</v>
      </c>
      <c r="AI3238" s="34">
        <f t="shared" si="24"/>
        <v>1</v>
      </c>
      <c r="AJ3238" s="18">
        <f t="shared" si="25"/>
        <v>8051.472</v>
      </c>
      <c r="AK3238" s="18">
        <f t="shared" si="26"/>
        <v>7827.82</v>
      </c>
      <c r="AL3238" s="18">
        <f t="shared" si="27"/>
        <v>7604.168</v>
      </c>
    </row>
    <row r="3239" ht="12.75" customHeight="1">
      <c r="A3239" s="1">
        <v>40662.0</v>
      </c>
      <c r="B3239" s="2">
        <v>1452.88</v>
      </c>
      <c r="C3239" s="3">
        <v>9007.87</v>
      </c>
      <c r="D3239" s="2">
        <v>9027.0</v>
      </c>
      <c r="E3239" s="4"/>
      <c r="F3239" s="5">
        <f t="shared" si="1"/>
        <v>1220.196</v>
      </c>
      <c r="G3239" s="6">
        <f t="shared" si="2"/>
        <v>1.030782405</v>
      </c>
      <c r="H3239" s="6">
        <f t="shared" si="3"/>
        <v>1.191608774</v>
      </c>
      <c r="I3239" s="5" t="b">
        <f t="shared" si="4"/>
        <v>0</v>
      </c>
      <c r="J3239" s="48">
        <f t="shared" si="5"/>
        <v>0</v>
      </c>
      <c r="K3239" s="4">
        <f t="shared" si="6"/>
        <v>17</v>
      </c>
      <c r="L3239" s="7">
        <f t="shared" si="7"/>
        <v>0.002123698499</v>
      </c>
      <c r="M3239" s="50" t="b">
        <f t="shared" si="8"/>
        <v>0</v>
      </c>
      <c r="N3239" s="50" t="b">
        <f t="shared" si="9"/>
        <v>0</v>
      </c>
      <c r="O3239" s="50">
        <f t="shared" si="10"/>
        <v>-1</v>
      </c>
      <c r="P3239" s="4">
        <f t="shared" si="43"/>
        <v>121950</v>
      </c>
      <c r="Q3239" s="21">
        <f t="shared" si="31"/>
        <v>-1</v>
      </c>
      <c r="V3239" s="52"/>
      <c r="W3239" s="53" t="str">
        <f t="shared" si="33"/>
        <v/>
      </c>
      <c r="AE3239" s="16"/>
      <c r="AF3239" s="17" t="str">
        <f t="shared" si="30"/>
        <v>#VALUE!</v>
      </c>
      <c r="AG3239" s="17" t="str">
        <f t="shared" si="22"/>
        <v>#N/A</v>
      </c>
      <c r="AH3239" s="17" t="str">
        <f t="shared" si="23"/>
        <v>#N/A</v>
      </c>
      <c r="AI3239" s="34">
        <f t="shared" si="24"/>
        <v>1</v>
      </c>
      <c r="AJ3239" s="18">
        <f t="shared" si="25"/>
        <v>8107.083</v>
      </c>
      <c r="AK3239" s="18">
        <f t="shared" si="26"/>
        <v>7881.88625</v>
      </c>
      <c r="AL3239" s="18">
        <f t="shared" si="27"/>
        <v>7656.6895</v>
      </c>
    </row>
    <row r="3240" ht="12.75" customHeight="1">
      <c r="A3240" s="1">
        <v>40661.0</v>
      </c>
      <c r="B3240" s="2">
        <v>1319.46</v>
      </c>
      <c r="C3240" s="3">
        <v>9040.77</v>
      </c>
      <c r="D3240" s="2">
        <v>9010.0</v>
      </c>
      <c r="E3240" s="4"/>
      <c r="F3240" s="5">
        <f t="shared" si="1"/>
        <v>1157.15</v>
      </c>
      <c r="G3240" s="6">
        <f t="shared" si="2"/>
        <v>1.034665751</v>
      </c>
      <c r="H3240" s="6">
        <f t="shared" si="3"/>
        <v>1.095821799</v>
      </c>
      <c r="I3240" s="5" t="b">
        <f t="shared" si="4"/>
        <v>0</v>
      </c>
      <c r="J3240" s="48">
        <f t="shared" si="5"/>
        <v>0</v>
      </c>
      <c r="K3240" s="4">
        <f t="shared" si="6"/>
        <v>-50</v>
      </c>
      <c r="L3240" s="7">
        <f t="shared" si="7"/>
        <v>-0.003403471165</v>
      </c>
      <c r="M3240" s="50" t="b">
        <f t="shared" si="8"/>
        <v>0</v>
      </c>
      <c r="N3240" s="50" t="b">
        <f t="shared" si="9"/>
        <v>0</v>
      </c>
      <c r="O3240" s="50">
        <f t="shared" si="10"/>
        <v>1</v>
      </c>
      <c r="P3240" s="4">
        <f t="shared" si="43"/>
        <v>121100</v>
      </c>
      <c r="Q3240" s="21">
        <f t="shared" si="31"/>
        <v>1</v>
      </c>
      <c r="V3240" s="52"/>
      <c r="W3240" s="53" t="str">
        <f t="shared" si="33"/>
        <v/>
      </c>
      <c r="AE3240" s="16"/>
      <c r="AF3240" s="17" t="str">
        <f t="shared" si="30"/>
        <v>#VALUE!</v>
      </c>
      <c r="AG3240" s="17" t="str">
        <f t="shared" si="22"/>
        <v>#N/A</v>
      </c>
      <c r="AH3240" s="17" t="str">
        <f t="shared" si="23"/>
        <v>#N/A</v>
      </c>
      <c r="AI3240" s="34">
        <f t="shared" si="24"/>
        <v>1</v>
      </c>
      <c r="AJ3240" s="18">
        <f t="shared" si="25"/>
        <v>8136.693</v>
      </c>
      <c r="AK3240" s="18">
        <f t="shared" si="26"/>
        <v>7910.67375</v>
      </c>
      <c r="AL3240" s="18">
        <f t="shared" si="27"/>
        <v>7684.6545</v>
      </c>
    </row>
    <row r="3241" ht="12.75" customHeight="1">
      <c r="A3241" s="1">
        <v>40660.0</v>
      </c>
      <c r="B3241" s="2">
        <v>1326.82</v>
      </c>
      <c r="C3241" s="3">
        <v>9049.25</v>
      </c>
      <c r="D3241" s="2">
        <v>9060.0</v>
      </c>
      <c r="E3241" s="4"/>
      <c r="F3241" s="5">
        <f t="shared" si="1"/>
        <v>1211.044</v>
      </c>
      <c r="G3241" s="6">
        <f t="shared" si="2"/>
        <v>1.035806921</v>
      </c>
      <c r="H3241" s="6">
        <f t="shared" si="3"/>
        <v>1.314318424</v>
      </c>
      <c r="I3241" s="5" t="b">
        <f t="shared" si="4"/>
        <v>0</v>
      </c>
      <c r="J3241" s="48">
        <f t="shared" si="5"/>
        <v>0</v>
      </c>
      <c r="K3241" s="4">
        <f t="shared" si="6"/>
        <v>90</v>
      </c>
      <c r="L3241" s="7">
        <f t="shared" si="7"/>
        <v>0.001187943752</v>
      </c>
      <c r="M3241" s="50" t="b">
        <f t="shared" si="8"/>
        <v>0</v>
      </c>
      <c r="N3241" s="50" t="b">
        <f t="shared" si="9"/>
        <v>0</v>
      </c>
      <c r="O3241" s="50">
        <f t="shared" si="10"/>
        <v>-1</v>
      </c>
      <c r="P3241" s="4">
        <f t="shared" si="43"/>
        <v>118600</v>
      </c>
      <c r="Q3241" s="21">
        <f t="shared" si="31"/>
        <v>-1</v>
      </c>
      <c r="V3241" s="52"/>
      <c r="W3241" s="53" t="str">
        <f t="shared" si="33"/>
        <v/>
      </c>
      <c r="AE3241" s="16"/>
      <c r="AF3241" s="17" t="str">
        <f t="shared" si="30"/>
        <v>#VALUE!</v>
      </c>
      <c r="AG3241" s="17" t="str">
        <f t="shared" si="22"/>
        <v>#N/A</v>
      </c>
      <c r="AH3241" s="17" t="str">
        <f t="shared" si="23"/>
        <v>#N/A</v>
      </c>
      <c r="AI3241" s="34">
        <f t="shared" si="24"/>
        <v>1</v>
      </c>
      <c r="AJ3241" s="18">
        <f t="shared" si="25"/>
        <v>8144.325</v>
      </c>
      <c r="AK3241" s="18">
        <f t="shared" si="26"/>
        <v>7918.09375</v>
      </c>
      <c r="AL3241" s="18">
        <f t="shared" si="27"/>
        <v>7691.8625</v>
      </c>
    </row>
    <row r="3242" ht="12.75" customHeight="1">
      <c r="A3242" s="1">
        <v>40659.0</v>
      </c>
      <c r="B3242" s="2">
        <v>985.89</v>
      </c>
      <c r="C3242" s="3">
        <v>8948.14</v>
      </c>
      <c r="D3242" s="2">
        <v>8970.0</v>
      </c>
      <c r="E3242" s="4"/>
      <c r="F3242" s="5">
        <f t="shared" si="1"/>
        <v>1192.386</v>
      </c>
      <c r="G3242" s="6">
        <f t="shared" si="2"/>
        <v>1.024286454</v>
      </c>
      <c r="H3242" s="6">
        <f t="shared" si="3"/>
        <v>1.316856052</v>
      </c>
      <c r="I3242" s="5" t="b">
        <f t="shared" si="4"/>
        <v>0</v>
      </c>
      <c r="J3242" s="48">
        <f t="shared" si="5"/>
        <v>0</v>
      </c>
      <c r="K3242" s="4">
        <f t="shared" si="6"/>
        <v>-5</v>
      </c>
      <c r="L3242" s="7">
        <f t="shared" si="7"/>
        <v>0.002442965801</v>
      </c>
      <c r="M3242" s="50" t="b">
        <f t="shared" si="8"/>
        <v>0</v>
      </c>
      <c r="N3242" s="50" t="b">
        <f t="shared" si="9"/>
        <v>0</v>
      </c>
      <c r="O3242" s="50">
        <f t="shared" si="10"/>
        <v>-1</v>
      </c>
      <c r="P3242" s="4">
        <f t="shared" si="43"/>
        <v>123100</v>
      </c>
      <c r="Q3242" s="21">
        <f t="shared" si="31"/>
        <v>-1</v>
      </c>
      <c r="V3242" s="52"/>
      <c r="W3242" s="53" t="str">
        <f t="shared" si="33"/>
        <v/>
      </c>
      <c r="AE3242" s="16"/>
      <c r="AF3242" s="17" t="str">
        <f t="shared" si="30"/>
        <v>#VALUE!</v>
      </c>
      <c r="AG3242" s="17" t="str">
        <f t="shared" si="22"/>
        <v>#N/A</v>
      </c>
      <c r="AH3242" s="17" t="str">
        <f t="shared" si="23"/>
        <v>#N/A</v>
      </c>
      <c r="AI3242" s="34">
        <f t="shared" si="24"/>
        <v>1</v>
      </c>
      <c r="AJ3242" s="18">
        <f t="shared" si="25"/>
        <v>8053.326</v>
      </c>
      <c r="AK3242" s="18">
        <f t="shared" si="26"/>
        <v>7829.6225</v>
      </c>
      <c r="AL3242" s="18">
        <f t="shared" si="27"/>
        <v>7605.919</v>
      </c>
    </row>
    <row r="3243" ht="12.75" customHeight="1">
      <c r="A3243" s="1">
        <v>40658.0</v>
      </c>
      <c r="B3243" s="2">
        <v>1015.93</v>
      </c>
      <c r="C3243" s="3">
        <v>8950.75</v>
      </c>
      <c r="D3243" s="2">
        <v>8975.0</v>
      </c>
      <c r="E3243" s="4"/>
      <c r="F3243" s="5">
        <f t="shared" si="1"/>
        <v>1194.248</v>
      </c>
      <c r="G3243" s="6">
        <f t="shared" si="2"/>
        <v>1.024315772</v>
      </c>
      <c r="H3243" s="6">
        <f t="shared" si="3"/>
        <v>1.30746115</v>
      </c>
      <c r="I3243" s="5" t="b">
        <f t="shared" si="4"/>
        <v>0</v>
      </c>
      <c r="J3243" s="48">
        <f t="shared" si="5"/>
        <v>0</v>
      </c>
      <c r="K3243" s="4">
        <f t="shared" si="6"/>
        <v>-17</v>
      </c>
      <c r="L3243" s="7">
        <f t="shared" si="7"/>
        <v>0.002709270173</v>
      </c>
      <c r="M3243" s="50" t="b">
        <f t="shared" si="8"/>
        <v>0</v>
      </c>
      <c r="N3243" s="50" t="b">
        <f t="shared" si="9"/>
        <v>0</v>
      </c>
      <c r="O3243" s="50">
        <f t="shared" si="10"/>
        <v>-1</v>
      </c>
      <c r="P3243" s="4">
        <f t="shared" si="43"/>
        <v>122850</v>
      </c>
      <c r="Q3243" s="21">
        <f t="shared" si="31"/>
        <v>-1</v>
      </c>
      <c r="V3243" s="52"/>
      <c r="W3243" s="53" t="str">
        <f t="shared" si="33"/>
        <v/>
      </c>
      <c r="AE3243" s="16"/>
      <c r="AF3243" s="17" t="str">
        <f t="shared" si="30"/>
        <v>#VALUE!</v>
      </c>
      <c r="AG3243" s="17" t="str">
        <f t="shared" si="22"/>
        <v>#N/A</v>
      </c>
      <c r="AH3243" s="17" t="str">
        <f t="shared" si="23"/>
        <v>#N/A</v>
      </c>
      <c r="AI3243" s="34">
        <f t="shared" si="24"/>
        <v>1</v>
      </c>
      <c r="AJ3243" s="18">
        <f t="shared" si="25"/>
        <v>8055.675</v>
      </c>
      <c r="AK3243" s="18">
        <f t="shared" si="26"/>
        <v>7831.90625</v>
      </c>
      <c r="AL3243" s="18">
        <f t="shared" si="27"/>
        <v>7608.1375</v>
      </c>
    </row>
    <row r="3244" ht="12.75" customHeight="1">
      <c r="A3244" s="1">
        <v>40655.0</v>
      </c>
      <c r="B3244" s="2">
        <v>1137.65</v>
      </c>
      <c r="C3244" s="3">
        <v>8969.43</v>
      </c>
      <c r="D3244" s="2">
        <v>8992.0</v>
      </c>
      <c r="E3244" s="4"/>
      <c r="F3244" s="5">
        <f t="shared" si="1"/>
        <v>1177.14</v>
      </c>
      <c r="G3244" s="6">
        <f t="shared" si="2"/>
        <v>1.026380572</v>
      </c>
      <c r="H3244" s="6">
        <f t="shared" si="3"/>
        <v>1.302531031</v>
      </c>
      <c r="I3244" s="5" t="b">
        <f t="shared" si="4"/>
        <v>0</v>
      </c>
      <c r="J3244" s="48">
        <f t="shared" si="5"/>
        <v>0</v>
      </c>
      <c r="K3244" s="4">
        <f t="shared" si="6"/>
        <v>-1</v>
      </c>
      <c r="L3244" s="7">
        <f t="shared" si="7"/>
        <v>0.002516324895</v>
      </c>
      <c r="M3244" s="50" t="b">
        <f t="shared" si="8"/>
        <v>0</v>
      </c>
      <c r="N3244" s="50" t="b">
        <f t="shared" si="9"/>
        <v>0</v>
      </c>
      <c r="O3244" s="50">
        <f t="shared" si="10"/>
        <v>-1</v>
      </c>
      <c r="P3244" s="4">
        <f t="shared" si="43"/>
        <v>122000</v>
      </c>
      <c r="Q3244" s="21">
        <f t="shared" si="31"/>
        <v>-1</v>
      </c>
      <c r="V3244" s="52"/>
      <c r="W3244" s="53" t="str">
        <f t="shared" si="33"/>
        <v/>
      </c>
      <c r="AE3244" s="16"/>
      <c r="AF3244" s="17" t="str">
        <f t="shared" si="30"/>
        <v>#VALUE!</v>
      </c>
      <c r="AG3244" s="17" t="str">
        <f t="shared" si="22"/>
        <v>#N/A</v>
      </c>
      <c r="AH3244" s="17" t="str">
        <f t="shared" si="23"/>
        <v>#N/A</v>
      </c>
      <c r="AI3244" s="34">
        <f t="shared" si="24"/>
        <v>1</v>
      </c>
      <c r="AJ3244" s="18">
        <f t="shared" si="25"/>
        <v>8072.487</v>
      </c>
      <c r="AK3244" s="18">
        <f t="shared" si="26"/>
        <v>7848.25125</v>
      </c>
      <c r="AL3244" s="18">
        <f t="shared" si="27"/>
        <v>7624.0155</v>
      </c>
    </row>
    <row r="3245" ht="12.75" customHeight="1">
      <c r="A3245" s="1">
        <v>40654.0</v>
      </c>
      <c r="B3245" s="2">
        <v>1588.93</v>
      </c>
      <c r="C3245" s="3">
        <v>8957.65</v>
      </c>
      <c r="D3245" s="2">
        <v>8993.0</v>
      </c>
      <c r="E3245" s="4"/>
      <c r="F3245" s="5">
        <f t="shared" si="1"/>
        <v>1163.192</v>
      </c>
      <c r="G3245" s="6">
        <f t="shared" si="2"/>
        <v>1.025119264</v>
      </c>
      <c r="H3245" s="6">
        <f t="shared" si="3"/>
        <v>1.300134957</v>
      </c>
      <c r="I3245" s="5" t="b">
        <f t="shared" si="4"/>
        <v>0</v>
      </c>
      <c r="J3245" s="48">
        <f t="shared" si="5"/>
        <v>0</v>
      </c>
      <c r="K3245" s="4">
        <f t="shared" si="6"/>
        <v>202</v>
      </c>
      <c r="L3245" s="7">
        <f t="shared" si="7"/>
        <v>0.003946347535</v>
      </c>
      <c r="M3245" s="50" t="b">
        <f t="shared" si="8"/>
        <v>0</v>
      </c>
      <c r="N3245" s="50" t="b">
        <f t="shared" si="9"/>
        <v>0</v>
      </c>
      <c r="O3245" s="50">
        <f t="shared" si="10"/>
        <v>-1</v>
      </c>
      <c r="P3245" s="4">
        <f t="shared" si="43"/>
        <v>121950</v>
      </c>
      <c r="Q3245" s="21">
        <f t="shared" si="31"/>
        <v>-1</v>
      </c>
      <c r="V3245" s="52"/>
      <c r="W3245" s="53" t="str">
        <f t="shared" si="33"/>
        <v/>
      </c>
      <c r="AE3245" s="16"/>
      <c r="AF3245" s="17" t="str">
        <f t="shared" si="30"/>
        <v>#VALUE!</v>
      </c>
      <c r="AG3245" s="17" t="str">
        <f t="shared" si="22"/>
        <v>#N/A</v>
      </c>
      <c r="AH3245" s="17" t="str">
        <f t="shared" si="23"/>
        <v>#N/A</v>
      </c>
      <c r="AI3245" s="34">
        <f t="shared" si="24"/>
        <v>1</v>
      </c>
      <c r="AJ3245" s="18">
        <f t="shared" si="25"/>
        <v>8061.885</v>
      </c>
      <c r="AK3245" s="18">
        <f t="shared" si="26"/>
        <v>7837.94375</v>
      </c>
      <c r="AL3245" s="18">
        <f t="shared" si="27"/>
        <v>7614.0025</v>
      </c>
    </row>
    <row r="3246" ht="12.75" customHeight="1">
      <c r="A3246" s="1">
        <v>40653.0</v>
      </c>
      <c r="B3246" s="2">
        <v>1233.53</v>
      </c>
      <c r="C3246" s="3">
        <v>8813.28</v>
      </c>
      <c r="D3246" s="2">
        <v>8791.0</v>
      </c>
      <c r="E3246" s="4"/>
      <c r="F3246" s="5">
        <f t="shared" si="1"/>
        <v>1052.314</v>
      </c>
      <c r="G3246" s="6">
        <f t="shared" si="2"/>
        <v>1.008568882</v>
      </c>
      <c r="H3246" s="6">
        <f t="shared" si="3"/>
        <v>1.017046536</v>
      </c>
      <c r="I3246" s="5" t="b">
        <f t="shared" si="4"/>
        <v>0</v>
      </c>
      <c r="J3246" s="48">
        <f t="shared" si="5"/>
        <v>0</v>
      </c>
      <c r="K3246" s="4">
        <f t="shared" si="6"/>
        <v>164</v>
      </c>
      <c r="L3246" s="7">
        <f t="shared" si="7"/>
        <v>-0.002528003195</v>
      </c>
      <c r="M3246" s="50" t="b">
        <f t="shared" si="8"/>
        <v>0</v>
      </c>
      <c r="N3246" s="50" t="b">
        <f t="shared" si="9"/>
        <v>0</v>
      </c>
      <c r="O3246" s="50">
        <f t="shared" si="10"/>
        <v>1</v>
      </c>
      <c r="P3246" s="4">
        <f t="shared" si="43"/>
        <v>111850</v>
      </c>
      <c r="Q3246" s="21">
        <f t="shared" si="31"/>
        <v>1</v>
      </c>
      <c r="V3246" s="52"/>
      <c r="W3246" s="53" t="str">
        <f t="shared" si="33"/>
        <v/>
      </c>
      <c r="AE3246" s="16"/>
      <c r="AF3246" s="17" t="str">
        <f t="shared" si="30"/>
        <v>#VALUE!</v>
      </c>
      <c r="AG3246" s="17" t="str">
        <f t="shared" si="22"/>
        <v>#N/A</v>
      </c>
      <c r="AH3246" s="17" t="str">
        <f t="shared" si="23"/>
        <v>#N/A</v>
      </c>
      <c r="AI3246" s="34">
        <f t="shared" si="24"/>
        <v>1</v>
      </c>
      <c r="AJ3246" s="18">
        <f t="shared" si="25"/>
        <v>7931.952</v>
      </c>
      <c r="AK3246" s="18">
        <f t="shared" si="26"/>
        <v>7711.62</v>
      </c>
      <c r="AL3246" s="18">
        <f t="shared" si="27"/>
        <v>7491.288</v>
      </c>
    </row>
    <row r="3247" ht="12.75" customHeight="1">
      <c r="A3247" s="1">
        <v>40652.0</v>
      </c>
      <c r="B3247" s="2">
        <v>995.2</v>
      </c>
      <c r="C3247" s="3">
        <v>8638.55</v>
      </c>
      <c r="D3247" s="2">
        <v>8627.0</v>
      </c>
      <c r="E3247" s="4"/>
      <c r="F3247" s="5">
        <f t="shared" si="1"/>
        <v>985.068</v>
      </c>
      <c r="G3247" s="6">
        <f t="shared" si="2"/>
        <v>0.9882673132</v>
      </c>
      <c r="H3247" s="6">
        <f t="shared" si="3"/>
        <v>0.877902763</v>
      </c>
      <c r="I3247" s="5" t="b">
        <f t="shared" si="4"/>
        <v>1</v>
      </c>
      <c r="J3247" s="48">
        <f t="shared" si="5"/>
        <v>-1</v>
      </c>
      <c r="K3247" s="4">
        <f t="shared" si="6"/>
        <v>-83</v>
      </c>
      <c r="L3247" s="7">
        <f t="shared" si="7"/>
        <v>-0.001337029941</v>
      </c>
      <c r="M3247" s="50" t="b">
        <f t="shared" si="8"/>
        <v>0</v>
      </c>
      <c r="N3247" s="50" t="b">
        <f t="shared" si="9"/>
        <v>1</v>
      </c>
      <c r="O3247" s="50">
        <f t="shared" si="10"/>
        <v>-1</v>
      </c>
      <c r="P3247" s="4">
        <f t="shared" si="43"/>
        <v>120050</v>
      </c>
      <c r="Q3247" s="21">
        <f t="shared" si="31"/>
        <v>-1</v>
      </c>
      <c r="V3247" s="52"/>
      <c r="W3247" s="53" t="str">
        <f t="shared" si="33"/>
        <v/>
      </c>
      <c r="AE3247" s="16"/>
      <c r="AF3247" s="17" t="str">
        <f t="shared" si="30"/>
        <v>#VALUE!</v>
      </c>
      <c r="AG3247" s="17" t="str">
        <f t="shared" si="22"/>
        <v>#N/A</v>
      </c>
      <c r="AH3247" s="17" t="str">
        <f t="shared" si="23"/>
        <v>#N/A</v>
      </c>
      <c r="AI3247" s="34">
        <f t="shared" si="24"/>
        <v>1</v>
      </c>
      <c r="AJ3247" s="18">
        <f t="shared" si="25"/>
        <v>7774.695</v>
      </c>
      <c r="AK3247" s="18">
        <f t="shared" si="26"/>
        <v>7558.73125</v>
      </c>
      <c r="AL3247" s="18">
        <f t="shared" si="27"/>
        <v>7342.7675</v>
      </c>
    </row>
    <row r="3248" ht="12.75" customHeight="1">
      <c r="A3248" s="1">
        <v>40651.0</v>
      </c>
      <c r="B3248" s="2">
        <v>930.39</v>
      </c>
      <c r="C3248" s="3">
        <v>8714.48</v>
      </c>
      <c r="D3248" s="2">
        <v>8710.0</v>
      </c>
      <c r="E3248" s="4"/>
      <c r="F3248" s="5">
        <f t="shared" si="1"/>
        <v>986.386</v>
      </c>
      <c r="G3248" s="6">
        <f t="shared" si="2"/>
        <v>0.9963336962</v>
      </c>
      <c r="H3248" s="6">
        <f t="shared" si="3"/>
        <v>0.8729887705</v>
      </c>
      <c r="I3248" s="5" t="b">
        <f t="shared" si="4"/>
        <v>1</v>
      </c>
      <c r="J3248" s="48">
        <f t="shared" si="5"/>
        <v>0</v>
      </c>
      <c r="K3248" s="4">
        <f t="shared" si="6"/>
        <v>6</v>
      </c>
      <c r="L3248" s="7">
        <f t="shared" si="7"/>
        <v>-0.000514086899</v>
      </c>
      <c r="M3248" s="50" t="b">
        <f t="shared" si="8"/>
        <v>0</v>
      </c>
      <c r="N3248" s="50" t="b">
        <f t="shared" si="9"/>
        <v>0</v>
      </c>
      <c r="O3248" s="50">
        <f t="shared" si="10"/>
        <v>-1</v>
      </c>
      <c r="P3248" s="4">
        <f t="shared" si="43"/>
        <v>115900</v>
      </c>
      <c r="Q3248" s="21">
        <f t="shared" si="31"/>
        <v>-1</v>
      </c>
      <c r="V3248" s="52"/>
      <c r="W3248" s="53" t="str">
        <f t="shared" si="33"/>
        <v/>
      </c>
      <c r="AE3248" s="16"/>
      <c r="AF3248" s="17" t="str">
        <f t="shared" si="30"/>
        <v>#VALUE!</v>
      </c>
      <c r="AG3248" s="17" t="str">
        <f t="shared" si="22"/>
        <v>#N/A</v>
      </c>
      <c r="AH3248" s="17" t="str">
        <f t="shared" si="23"/>
        <v>#N/A</v>
      </c>
      <c r="AI3248" s="34">
        <f t="shared" si="24"/>
        <v>1</v>
      </c>
      <c r="AJ3248" s="18">
        <f t="shared" si="25"/>
        <v>7843.032</v>
      </c>
      <c r="AK3248" s="18">
        <f t="shared" si="26"/>
        <v>7625.17</v>
      </c>
      <c r="AL3248" s="18">
        <f t="shared" si="27"/>
        <v>7407.308</v>
      </c>
    </row>
    <row r="3249" ht="12.75" customHeight="1">
      <c r="A3249" s="1">
        <v>40648.0</v>
      </c>
      <c r="B3249" s="2">
        <v>1067.91</v>
      </c>
      <c r="C3249" s="3">
        <v>8718.12</v>
      </c>
      <c r="D3249" s="2">
        <v>8704.0</v>
      </c>
      <c r="E3249" s="4"/>
      <c r="F3249" s="5">
        <f t="shared" si="1"/>
        <v>993.556</v>
      </c>
      <c r="G3249" s="6">
        <f t="shared" si="2"/>
        <v>0.996338106</v>
      </c>
      <c r="H3249" s="6">
        <f t="shared" si="3"/>
        <v>0.8684835006</v>
      </c>
      <c r="I3249" s="5" t="b">
        <f t="shared" si="4"/>
        <v>0</v>
      </c>
      <c r="J3249" s="48">
        <f t="shared" si="5"/>
        <v>0</v>
      </c>
      <c r="K3249" s="4">
        <f t="shared" si="6"/>
        <v>-95</v>
      </c>
      <c r="L3249" s="7">
        <f t="shared" si="7"/>
        <v>-0.001619615238</v>
      </c>
      <c r="M3249" s="50" t="b">
        <f t="shared" si="8"/>
        <v>0</v>
      </c>
      <c r="N3249" s="50" t="b">
        <f t="shared" si="9"/>
        <v>0</v>
      </c>
      <c r="O3249" s="50">
        <f t="shared" si="10"/>
        <v>1</v>
      </c>
      <c r="P3249" s="4">
        <f t="shared" si="43"/>
        <v>115600</v>
      </c>
      <c r="Q3249" s="21">
        <f t="shared" si="31"/>
        <v>1</v>
      </c>
      <c r="V3249" s="52"/>
      <c r="W3249" s="53" t="str">
        <f t="shared" si="33"/>
        <v/>
      </c>
      <c r="AE3249" s="16"/>
      <c r="AF3249" s="17" t="str">
        <f t="shared" si="30"/>
        <v>#VALUE!</v>
      </c>
      <c r="AG3249" s="17" t="str">
        <f t="shared" si="22"/>
        <v>#N/A</v>
      </c>
      <c r="AH3249" s="17" t="str">
        <f t="shared" si="23"/>
        <v>#N/A</v>
      </c>
      <c r="AI3249" s="34">
        <f t="shared" si="24"/>
        <v>1</v>
      </c>
      <c r="AJ3249" s="18">
        <f t="shared" si="25"/>
        <v>7846.308</v>
      </c>
      <c r="AK3249" s="18">
        <f t="shared" si="26"/>
        <v>7628.355</v>
      </c>
      <c r="AL3249" s="18">
        <f t="shared" si="27"/>
        <v>7410.402</v>
      </c>
    </row>
    <row r="3250" ht="12.75" customHeight="1">
      <c r="A3250" s="1">
        <v>40647.0</v>
      </c>
      <c r="B3250" s="2">
        <v>1034.54</v>
      </c>
      <c r="C3250" s="3">
        <v>8802.73</v>
      </c>
      <c r="D3250" s="2">
        <v>8799.0</v>
      </c>
      <c r="E3250" s="4"/>
      <c r="F3250" s="5">
        <f t="shared" si="1"/>
        <v>1035.926</v>
      </c>
      <c r="G3250" s="6">
        <f t="shared" si="2"/>
        <v>1.00581652</v>
      </c>
      <c r="H3250" s="6">
        <f t="shared" si="3"/>
        <v>1.041723245</v>
      </c>
      <c r="I3250" s="5" t="b">
        <f t="shared" si="4"/>
        <v>0</v>
      </c>
      <c r="J3250" s="48">
        <f t="shared" si="5"/>
        <v>0</v>
      </c>
      <c r="K3250" s="4">
        <f t="shared" si="6"/>
        <v>-7</v>
      </c>
      <c r="L3250" s="7">
        <f t="shared" si="7"/>
        <v>-0.0004237321831</v>
      </c>
      <c r="M3250" s="50" t="b">
        <f t="shared" si="8"/>
        <v>0</v>
      </c>
      <c r="N3250" s="50" t="b">
        <f t="shared" si="9"/>
        <v>0</v>
      </c>
      <c r="O3250" s="50">
        <f t="shared" si="10"/>
        <v>-1</v>
      </c>
      <c r="P3250" s="4">
        <f t="shared" si="43"/>
        <v>110850</v>
      </c>
      <c r="Q3250" s="21">
        <f t="shared" si="31"/>
        <v>-1</v>
      </c>
      <c r="V3250" s="52"/>
      <c r="W3250" s="53" t="str">
        <f t="shared" si="33"/>
        <v/>
      </c>
      <c r="AE3250" s="16"/>
      <c r="AF3250" s="17" t="str">
        <f t="shared" si="30"/>
        <v>#VALUE!</v>
      </c>
      <c r="AG3250" s="17" t="str">
        <f t="shared" si="22"/>
        <v>#N/A</v>
      </c>
      <c r="AH3250" s="17" t="str">
        <f t="shared" si="23"/>
        <v>#N/A</v>
      </c>
      <c r="AI3250" s="34">
        <f t="shared" si="24"/>
        <v>1</v>
      </c>
      <c r="AJ3250" s="18">
        <f t="shared" si="25"/>
        <v>7922.457</v>
      </c>
      <c r="AK3250" s="18">
        <f t="shared" si="26"/>
        <v>7702.38875</v>
      </c>
      <c r="AL3250" s="18">
        <f t="shared" si="27"/>
        <v>7482.3205</v>
      </c>
    </row>
    <row r="3251" ht="12.75" customHeight="1">
      <c r="A3251" s="1">
        <v>40646.0</v>
      </c>
      <c r="B3251" s="2">
        <v>897.3</v>
      </c>
      <c r="C3251" s="3">
        <v>8780.2</v>
      </c>
      <c r="D3251" s="2">
        <v>8806.0</v>
      </c>
      <c r="E3251" s="4"/>
      <c r="F3251" s="5">
        <f t="shared" si="1"/>
        <v>1054.268</v>
      </c>
      <c r="G3251" s="6">
        <f t="shared" si="2"/>
        <v>1.003280431</v>
      </c>
      <c r="H3251" s="6">
        <f t="shared" si="3"/>
        <v>1.034073226</v>
      </c>
      <c r="I3251" s="5" t="b">
        <f t="shared" si="4"/>
        <v>0</v>
      </c>
      <c r="J3251" s="48">
        <f t="shared" si="5"/>
        <v>0</v>
      </c>
      <c r="K3251" s="4">
        <f t="shared" si="6"/>
        <v>101</v>
      </c>
      <c r="L3251" s="7">
        <f t="shared" si="7"/>
        <v>0.002938429649</v>
      </c>
      <c r="M3251" s="50" t="b">
        <f t="shared" si="8"/>
        <v>0</v>
      </c>
      <c r="N3251" s="50" t="b">
        <f t="shared" si="9"/>
        <v>0</v>
      </c>
      <c r="O3251" s="50">
        <f t="shared" si="10"/>
        <v>-1</v>
      </c>
      <c r="P3251" s="4">
        <f t="shared" si="43"/>
        <v>110500</v>
      </c>
      <c r="Q3251" s="21">
        <f t="shared" si="31"/>
        <v>-1</v>
      </c>
      <c r="V3251" s="52"/>
      <c r="W3251" s="53" t="str">
        <f t="shared" si="33"/>
        <v/>
      </c>
      <c r="AE3251" s="16"/>
      <c r="AF3251" s="17" t="str">
        <f t="shared" si="30"/>
        <v>#VALUE!</v>
      </c>
      <c r="AG3251" s="17" t="str">
        <f t="shared" si="22"/>
        <v>#N/A</v>
      </c>
      <c r="AH3251" s="17" t="str">
        <f t="shared" si="23"/>
        <v>#N/A</v>
      </c>
      <c r="AI3251" s="34">
        <f t="shared" si="24"/>
        <v>1</v>
      </c>
      <c r="AJ3251" s="18">
        <f t="shared" si="25"/>
        <v>7902.18</v>
      </c>
      <c r="AK3251" s="18">
        <f t="shared" si="26"/>
        <v>7682.675</v>
      </c>
      <c r="AL3251" s="18">
        <f t="shared" si="27"/>
        <v>7463.17</v>
      </c>
    </row>
    <row r="3252" ht="12.75" customHeight="1">
      <c r="A3252" s="1">
        <v>40645.0</v>
      </c>
      <c r="B3252" s="2">
        <v>1001.79</v>
      </c>
      <c r="C3252" s="3">
        <v>8732.59</v>
      </c>
      <c r="D3252" s="2">
        <v>8705.0</v>
      </c>
      <c r="E3252" s="4"/>
      <c r="F3252" s="5">
        <f t="shared" si="1"/>
        <v>1150.714</v>
      </c>
      <c r="G3252" s="6">
        <f t="shared" si="2"/>
        <v>0.9976445017</v>
      </c>
      <c r="H3252" s="6">
        <f t="shared" si="3"/>
        <v>1.107461066</v>
      </c>
      <c r="I3252" s="5" t="b">
        <f t="shared" si="4"/>
        <v>0</v>
      </c>
      <c r="J3252" s="48">
        <f t="shared" si="5"/>
        <v>0</v>
      </c>
      <c r="K3252" s="4">
        <f t="shared" si="6"/>
        <v>-154</v>
      </c>
      <c r="L3252" s="7">
        <f t="shared" si="7"/>
        <v>-0.003159429219</v>
      </c>
      <c r="M3252" s="50" t="b">
        <f t="shared" si="8"/>
        <v>0</v>
      </c>
      <c r="N3252" s="50" t="b">
        <f t="shared" si="9"/>
        <v>0</v>
      </c>
      <c r="O3252" s="50">
        <f t="shared" si="10"/>
        <v>1</v>
      </c>
      <c r="P3252" s="4">
        <f t="shared" si="43"/>
        <v>105450</v>
      </c>
      <c r="Q3252" s="21">
        <f t="shared" si="31"/>
        <v>1</v>
      </c>
      <c r="V3252" s="52"/>
      <c r="W3252" s="53" t="str">
        <f t="shared" si="33"/>
        <v/>
      </c>
      <c r="AE3252" s="16"/>
      <c r="AF3252" s="17" t="str">
        <f t="shared" si="30"/>
        <v>#VALUE!</v>
      </c>
      <c r="AG3252" s="17" t="str">
        <f t="shared" si="22"/>
        <v>#N/A</v>
      </c>
      <c r="AH3252" s="17" t="str">
        <f t="shared" si="23"/>
        <v>#N/A</v>
      </c>
      <c r="AI3252" s="34">
        <f t="shared" si="24"/>
        <v>1</v>
      </c>
      <c r="AJ3252" s="18">
        <f t="shared" si="25"/>
        <v>7859.331</v>
      </c>
      <c r="AK3252" s="18">
        <f t="shared" si="26"/>
        <v>7641.01625</v>
      </c>
      <c r="AL3252" s="18">
        <f t="shared" si="27"/>
        <v>7422.7015</v>
      </c>
    </row>
    <row r="3253" ht="12.75" customHeight="1">
      <c r="A3253" s="1">
        <v>40644.0</v>
      </c>
      <c r="B3253" s="2">
        <v>966.24</v>
      </c>
      <c r="C3253" s="3">
        <v>8880.27</v>
      </c>
      <c r="D3253" s="2">
        <v>8859.0</v>
      </c>
      <c r="E3253" s="4"/>
      <c r="F3253" s="5">
        <f t="shared" si="1"/>
        <v>1138.836</v>
      </c>
      <c r="G3253" s="6">
        <f t="shared" si="2"/>
        <v>1.014296404</v>
      </c>
      <c r="H3253" s="6">
        <f t="shared" si="3"/>
        <v>1.096034148</v>
      </c>
      <c r="I3253" s="5" t="b">
        <f t="shared" si="4"/>
        <v>0</v>
      </c>
      <c r="J3253" s="48">
        <f t="shared" si="5"/>
        <v>0</v>
      </c>
      <c r="K3253" s="4">
        <f t="shared" si="6"/>
        <v>-7</v>
      </c>
      <c r="L3253" s="7">
        <f t="shared" si="7"/>
        <v>-0.002395197443</v>
      </c>
      <c r="M3253" s="50" t="b">
        <f t="shared" si="8"/>
        <v>0</v>
      </c>
      <c r="N3253" s="50" t="b">
        <f t="shared" si="9"/>
        <v>0</v>
      </c>
      <c r="O3253" s="50">
        <f t="shared" si="10"/>
        <v>1</v>
      </c>
      <c r="P3253" s="4">
        <f t="shared" si="43"/>
        <v>113150</v>
      </c>
      <c r="Q3253" s="21">
        <f t="shared" si="31"/>
        <v>1</v>
      </c>
      <c r="V3253" s="52"/>
      <c r="W3253" s="53" t="str">
        <f t="shared" si="33"/>
        <v/>
      </c>
      <c r="AE3253" s="16"/>
      <c r="AF3253" s="17" t="str">
        <f t="shared" si="30"/>
        <v>#VALUE!</v>
      </c>
      <c r="AG3253" s="17" t="str">
        <f t="shared" si="22"/>
        <v>#N/A</v>
      </c>
      <c r="AH3253" s="17" t="str">
        <f t="shared" si="23"/>
        <v>#N/A</v>
      </c>
      <c r="AI3253" s="34">
        <f t="shared" si="24"/>
        <v>1</v>
      </c>
      <c r="AJ3253" s="18">
        <f t="shared" si="25"/>
        <v>7992.243</v>
      </c>
      <c r="AK3253" s="18">
        <f t="shared" si="26"/>
        <v>7770.23625</v>
      </c>
      <c r="AL3253" s="18">
        <f t="shared" si="27"/>
        <v>7548.2295</v>
      </c>
    </row>
    <row r="3254" ht="12.75" customHeight="1">
      <c r="A3254" s="1">
        <v>40641.0</v>
      </c>
      <c r="B3254" s="2">
        <v>1279.76</v>
      </c>
      <c r="C3254" s="3">
        <v>8894.54</v>
      </c>
      <c r="D3254" s="2">
        <v>8866.0</v>
      </c>
      <c r="E3254" s="4"/>
      <c r="F3254" s="5">
        <f t="shared" si="1"/>
        <v>1158.762</v>
      </c>
      <c r="G3254" s="6">
        <f t="shared" si="2"/>
        <v>1.015700241</v>
      </c>
      <c r="H3254" s="6">
        <f t="shared" si="3"/>
        <v>1.086720106</v>
      </c>
      <c r="I3254" s="5" t="b">
        <f t="shared" si="4"/>
        <v>0</v>
      </c>
      <c r="J3254" s="48">
        <f t="shared" si="5"/>
        <v>0</v>
      </c>
      <c r="K3254" s="4">
        <f t="shared" si="6"/>
        <v>-31</v>
      </c>
      <c r="L3254" s="7">
        <f t="shared" si="7"/>
        <v>-0.003208710063</v>
      </c>
      <c r="M3254" s="50" t="b">
        <f t="shared" si="8"/>
        <v>0</v>
      </c>
      <c r="N3254" s="50" t="b">
        <f t="shared" si="9"/>
        <v>0</v>
      </c>
      <c r="O3254" s="50">
        <f t="shared" si="10"/>
        <v>1</v>
      </c>
      <c r="P3254" s="4">
        <f t="shared" si="43"/>
        <v>113500</v>
      </c>
      <c r="Q3254" s="21">
        <f t="shared" si="31"/>
        <v>1</v>
      </c>
      <c r="V3254" s="52"/>
      <c r="W3254" s="53" t="str">
        <f t="shared" si="33"/>
        <v/>
      </c>
      <c r="AE3254" s="16"/>
      <c r="AF3254" s="17" t="str">
        <f t="shared" si="30"/>
        <v>#VALUE!</v>
      </c>
      <c r="AG3254" s="17" t="str">
        <f t="shared" si="22"/>
        <v>#N/A</v>
      </c>
      <c r="AH3254" s="17" t="str">
        <f t="shared" si="23"/>
        <v>#N/A</v>
      </c>
      <c r="AI3254" s="34">
        <f t="shared" si="24"/>
        <v>1</v>
      </c>
      <c r="AJ3254" s="18">
        <f t="shared" si="25"/>
        <v>8005.086</v>
      </c>
      <c r="AK3254" s="18">
        <f t="shared" si="26"/>
        <v>7782.7225</v>
      </c>
      <c r="AL3254" s="18">
        <f t="shared" si="27"/>
        <v>7560.359</v>
      </c>
    </row>
    <row r="3255" ht="12.75" customHeight="1">
      <c r="A3255" s="1">
        <v>40640.0</v>
      </c>
      <c r="B3255" s="2">
        <v>1126.25</v>
      </c>
      <c r="C3255" s="3">
        <v>8901.72</v>
      </c>
      <c r="D3255" s="2">
        <v>8897.0</v>
      </c>
      <c r="E3255" s="4"/>
      <c r="F3255" s="5">
        <f t="shared" si="1"/>
        <v>1127.662</v>
      </c>
      <c r="G3255" s="6">
        <f t="shared" si="2"/>
        <v>1.016267238</v>
      </c>
      <c r="H3255" s="6">
        <f t="shared" si="3"/>
        <v>1.083775158</v>
      </c>
      <c r="I3255" s="5" t="b">
        <f t="shared" si="4"/>
        <v>0</v>
      </c>
      <c r="J3255" s="48">
        <f t="shared" si="5"/>
        <v>0</v>
      </c>
      <c r="K3255" s="4">
        <f t="shared" si="6"/>
        <v>59</v>
      </c>
      <c r="L3255" s="7">
        <f t="shared" si="7"/>
        <v>-0.0005302346063</v>
      </c>
      <c r="M3255" s="50" t="b">
        <f t="shared" si="8"/>
        <v>0</v>
      </c>
      <c r="N3255" s="50" t="b">
        <f t="shared" si="9"/>
        <v>0</v>
      </c>
      <c r="O3255" s="50">
        <f t="shared" si="10"/>
        <v>-1</v>
      </c>
      <c r="P3255" s="4">
        <f t="shared" si="43"/>
        <v>111950</v>
      </c>
      <c r="Q3255" s="21">
        <f t="shared" si="31"/>
        <v>-1</v>
      </c>
      <c r="V3255" s="52"/>
      <c r="W3255" s="53" t="str">
        <f t="shared" si="33"/>
        <v/>
      </c>
      <c r="AE3255" s="16"/>
      <c r="AF3255" s="17" t="str">
        <f t="shared" si="30"/>
        <v>#VALUE!</v>
      </c>
      <c r="AG3255" s="17" t="str">
        <f t="shared" si="22"/>
        <v>#N/A</v>
      </c>
      <c r="AH3255" s="17" t="str">
        <f t="shared" si="23"/>
        <v>#N/A</v>
      </c>
      <c r="AI3255" s="34">
        <f t="shared" si="24"/>
        <v>1</v>
      </c>
      <c r="AJ3255" s="18">
        <f t="shared" si="25"/>
        <v>8011.548</v>
      </c>
      <c r="AK3255" s="18">
        <f t="shared" si="26"/>
        <v>7789.005</v>
      </c>
      <c r="AL3255" s="18">
        <f t="shared" si="27"/>
        <v>7566.462</v>
      </c>
    </row>
    <row r="3256" ht="12.75" customHeight="1">
      <c r="A3256" s="1">
        <v>40639.0</v>
      </c>
      <c r="B3256" s="2">
        <v>1379.53</v>
      </c>
      <c r="C3256" s="3">
        <v>8851.98</v>
      </c>
      <c r="D3256" s="2">
        <v>8838.0</v>
      </c>
      <c r="E3256" s="4"/>
      <c r="F3256" s="5">
        <f t="shared" si="1"/>
        <v>1081.474</v>
      </c>
      <c r="G3256" s="6">
        <f t="shared" si="2"/>
        <v>1.010452573</v>
      </c>
      <c r="H3256" s="6">
        <f t="shared" si="3"/>
        <v>1.078141853</v>
      </c>
      <c r="I3256" s="5" t="b">
        <f t="shared" si="4"/>
        <v>0</v>
      </c>
      <c r="J3256" s="48">
        <f t="shared" si="5"/>
        <v>0</v>
      </c>
      <c r="K3256" s="4">
        <f t="shared" si="6"/>
        <v>152</v>
      </c>
      <c r="L3256" s="7">
        <f t="shared" si="7"/>
        <v>-0.00157930768</v>
      </c>
      <c r="M3256" s="50" t="b">
        <f t="shared" si="8"/>
        <v>0</v>
      </c>
      <c r="N3256" s="50" t="b">
        <f t="shared" si="9"/>
        <v>0</v>
      </c>
      <c r="O3256" s="50">
        <f t="shared" si="10"/>
        <v>1</v>
      </c>
      <c r="P3256" s="4">
        <f t="shared" si="43"/>
        <v>109000</v>
      </c>
      <c r="Q3256" s="21">
        <f t="shared" si="31"/>
        <v>1</v>
      </c>
      <c r="V3256" s="52"/>
      <c r="W3256" s="53" t="str">
        <f t="shared" si="33"/>
        <v/>
      </c>
      <c r="AE3256" s="16"/>
      <c r="AF3256" s="17" t="str">
        <f t="shared" si="30"/>
        <v>#VALUE!</v>
      </c>
      <c r="AG3256" s="17" t="str">
        <f t="shared" si="22"/>
        <v>#N/A</v>
      </c>
      <c r="AH3256" s="17" t="str">
        <f t="shared" si="23"/>
        <v>#N/A</v>
      </c>
      <c r="AI3256" s="34">
        <f t="shared" si="24"/>
        <v>1</v>
      </c>
      <c r="AJ3256" s="18">
        <f t="shared" si="25"/>
        <v>7966.782</v>
      </c>
      <c r="AK3256" s="18">
        <f t="shared" si="26"/>
        <v>7745.4825</v>
      </c>
      <c r="AL3256" s="18">
        <f t="shared" si="27"/>
        <v>7524.183</v>
      </c>
    </row>
    <row r="3257" ht="12.75" customHeight="1">
      <c r="A3257" s="1">
        <v>40634.0</v>
      </c>
      <c r="B3257" s="2">
        <v>942.4</v>
      </c>
      <c r="C3257" s="3">
        <v>8705.13</v>
      </c>
      <c r="D3257" s="2">
        <v>8686.0</v>
      </c>
      <c r="E3257" s="4"/>
      <c r="F3257" s="5">
        <f t="shared" si="1"/>
        <v>962.68</v>
      </c>
      <c r="G3257" s="6">
        <f t="shared" si="2"/>
        <v>0.9935839367</v>
      </c>
      <c r="H3257" s="6">
        <f t="shared" si="3"/>
        <v>0.8797648864</v>
      </c>
      <c r="I3257" s="5" t="b">
        <f t="shared" si="4"/>
        <v>0</v>
      </c>
      <c r="J3257" s="48">
        <f t="shared" si="5"/>
        <v>0</v>
      </c>
      <c r="K3257" s="4">
        <f t="shared" si="6"/>
        <v>44</v>
      </c>
      <c r="L3257" s="7">
        <f t="shared" si="7"/>
        <v>-0.002197554775</v>
      </c>
      <c r="M3257" s="50" t="b">
        <f t="shared" si="8"/>
        <v>0</v>
      </c>
      <c r="N3257" s="50" t="b">
        <f t="shared" si="9"/>
        <v>0</v>
      </c>
      <c r="O3257" s="50">
        <f t="shared" si="10"/>
        <v>1</v>
      </c>
      <c r="P3257" s="4">
        <f t="shared" si="43"/>
        <v>101400</v>
      </c>
      <c r="Q3257" s="21">
        <f t="shared" si="31"/>
        <v>1</v>
      </c>
      <c r="V3257" s="52"/>
      <c r="W3257" s="53" t="str">
        <f t="shared" si="33"/>
        <v/>
      </c>
      <c r="AE3257" s="16"/>
      <c r="AF3257" s="17" t="str">
        <f t="shared" si="30"/>
        <v>#VALUE!</v>
      </c>
      <c r="AG3257" s="17" t="str">
        <f t="shared" si="22"/>
        <v>#N/A</v>
      </c>
      <c r="AH3257" s="17" t="str">
        <f t="shared" si="23"/>
        <v>#N/A</v>
      </c>
      <c r="AI3257" s="34">
        <f t="shared" si="24"/>
        <v>1</v>
      </c>
      <c r="AJ3257" s="18">
        <f t="shared" si="25"/>
        <v>7834.617</v>
      </c>
      <c r="AK3257" s="18">
        <f t="shared" si="26"/>
        <v>7616.98875</v>
      </c>
      <c r="AL3257" s="18">
        <f t="shared" si="27"/>
        <v>7399.3605</v>
      </c>
    </row>
    <row r="3258" ht="12.75" customHeight="1">
      <c r="A3258" s="1">
        <v>40633.0</v>
      </c>
      <c r="B3258" s="2">
        <v>1065.87</v>
      </c>
      <c r="C3258" s="3">
        <v>8683.3</v>
      </c>
      <c r="D3258" s="2">
        <v>8642.0</v>
      </c>
      <c r="E3258" s="4"/>
      <c r="F3258" s="5">
        <f t="shared" si="1"/>
        <v>982.706</v>
      </c>
      <c r="G3258" s="6">
        <f t="shared" si="2"/>
        <v>0.9907884466</v>
      </c>
      <c r="H3258" s="6">
        <f t="shared" si="3"/>
        <v>0.8739688594</v>
      </c>
      <c r="I3258" s="5" t="b">
        <f t="shared" si="4"/>
        <v>1</v>
      </c>
      <c r="J3258" s="48">
        <f t="shared" si="5"/>
        <v>0</v>
      </c>
      <c r="K3258" s="4">
        <f t="shared" si="6"/>
        <v>52</v>
      </c>
      <c r="L3258" s="7">
        <f t="shared" si="7"/>
        <v>-0.004756256262</v>
      </c>
      <c r="M3258" s="50" t="b">
        <f t="shared" si="8"/>
        <v>0</v>
      </c>
      <c r="N3258" s="50" t="b">
        <f t="shared" si="9"/>
        <v>0</v>
      </c>
      <c r="O3258" s="50">
        <f t="shared" si="10"/>
        <v>1</v>
      </c>
      <c r="P3258" s="4">
        <f t="shared" si="43"/>
        <v>99200</v>
      </c>
      <c r="Q3258" s="21">
        <f t="shared" si="31"/>
        <v>1</v>
      </c>
      <c r="V3258" s="52"/>
      <c r="W3258" s="53" t="str">
        <f t="shared" si="33"/>
        <v/>
      </c>
      <c r="AE3258" s="16"/>
      <c r="AF3258" s="17" t="str">
        <f t="shared" si="30"/>
        <v>#VALUE!</v>
      </c>
      <c r="AG3258" s="17" t="str">
        <f t="shared" si="22"/>
        <v>#N/A</v>
      </c>
      <c r="AH3258" s="17" t="str">
        <f t="shared" si="23"/>
        <v>#N/A</v>
      </c>
      <c r="AI3258" s="34">
        <f t="shared" si="24"/>
        <v>1</v>
      </c>
      <c r="AJ3258" s="18">
        <f t="shared" si="25"/>
        <v>7814.97</v>
      </c>
      <c r="AK3258" s="18">
        <f t="shared" si="26"/>
        <v>7597.8875</v>
      </c>
      <c r="AL3258" s="18">
        <f t="shared" si="27"/>
        <v>7380.805</v>
      </c>
    </row>
    <row r="3259" ht="12.75" customHeight="1">
      <c r="A3259" s="1">
        <v>40632.0</v>
      </c>
      <c r="B3259" s="2">
        <v>1124.26</v>
      </c>
      <c r="C3259" s="3">
        <v>8646.31</v>
      </c>
      <c r="D3259" s="2">
        <v>8590.0</v>
      </c>
      <c r="E3259" s="4"/>
      <c r="F3259" s="5">
        <f t="shared" si="1"/>
        <v>963.1</v>
      </c>
      <c r="G3259" s="6">
        <f t="shared" si="2"/>
        <v>0.9862162045</v>
      </c>
      <c r="H3259" s="6">
        <f t="shared" si="3"/>
        <v>0.8745637838</v>
      </c>
      <c r="I3259" s="5" t="b">
        <f t="shared" si="4"/>
        <v>1</v>
      </c>
      <c r="J3259" s="48">
        <f t="shared" si="5"/>
        <v>0</v>
      </c>
      <c r="K3259" s="4">
        <f t="shared" si="6"/>
        <v>15</v>
      </c>
      <c r="L3259" s="7">
        <f t="shared" si="7"/>
        <v>-0.006512604799</v>
      </c>
      <c r="M3259" s="50" t="b">
        <f t="shared" si="8"/>
        <v>0</v>
      </c>
      <c r="N3259" s="50" t="b">
        <f t="shared" si="9"/>
        <v>0</v>
      </c>
      <c r="O3259" s="50">
        <f t="shared" si="10"/>
        <v>1</v>
      </c>
      <c r="P3259" s="4">
        <f t="shared" si="43"/>
        <v>96600</v>
      </c>
      <c r="Q3259" s="21">
        <f t="shared" si="31"/>
        <v>1</v>
      </c>
      <c r="V3259" s="52"/>
      <c r="W3259" s="53" t="str">
        <f t="shared" si="33"/>
        <v/>
      </c>
      <c r="AE3259" s="16"/>
      <c r="AF3259" s="17" t="str">
        <f t="shared" si="30"/>
        <v>#VALUE!</v>
      </c>
      <c r="AG3259" s="17" t="str">
        <f t="shared" si="22"/>
        <v>#N/A</v>
      </c>
      <c r="AH3259" s="17" t="str">
        <f t="shared" si="23"/>
        <v>#N/A</v>
      </c>
      <c r="AI3259" s="34">
        <f t="shared" si="24"/>
        <v>1</v>
      </c>
      <c r="AJ3259" s="18">
        <f t="shared" si="25"/>
        <v>7781.679</v>
      </c>
      <c r="AK3259" s="18">
        <f t="shared" si="26"/>
        <v>7565.52125</v>
      </c>
      <c r="AL3259" s="18">
        <f t="shared" si="27"/>
        <v>7349.3635</v>
      </c>
    </row>
    <row r="3260" ht="12.75" customHeight="1">
      <c r="A3260" s="1">
        <v>40631.0</v>
      </c>
      <c r="B3260" s="2">
        <v>895.31</v>
      </c>
      <c r="C3260" s="3">
        <v>8596.57</v>
      </c>
      <c r="D3260" s="2">
        <v>8575.0</v>
      </c>
      <c r="E3260" s="4"/>
      <c r="F3260" s="5">
        <f t="shared" si="1"/>
        <v>934.226</v>
      </c>
      <c r="G3260" s="6">
        <f t="shared" si="2"/>
        <v>0.9800844151</v>
      </c>
      <c r="H3260" s="6">
        <f t="shared" si="3"/>
        <v>0.8110805913</v>
      </c>
      <c r="I3260" s="5" t="b">
        <f t="shared" si="4"/>
        <v>1</v>
      </c>
      <c r="J3260" s="48">
        <f t="shared" si="5"/>
        <v>-1</v>
      </c>
      <c r="K3260" s="4">
        <f t="shared" si="6"/>
        <v>55</v>
      </c>
      <c r="L3260" s="7">
        <f t="shared" si="7"/>
        <v>-0.002509140273</v>
      </c>
      <c r="M3260" s="50" t="b">
        <f t="shared" si="8"/>
        <v>0</v>
      </c>
      <c r="N3260" s="50" t="b">
        <f t="shared" si="9"/>
        <v>1</v>
      </c>
      <c r="O3260" s="50">
        <f t="shared" si="10"/>
        <v>-1</v>
      </c>
      <c r="P3260" s="4">
        <f t="shared" si="43"/>
        <v>97350</v>
      </c>
      <c r="Q3260" s="21">
        <f t="shared" si="31"/>
        <v>-1</v>
      </c>
      <c r="V3260" s="52"/>
      <c r="W3260" s="53" t="str">
        <f t="shared" si="33"/>
        <v/>
      </c>
      <c r="AE3260" s="16"/>
      <c r="AF3260" s="17" t="str">
        <f t="shared" si="30"/>
        <v>#VALUE!</v>
      </c>
      <c r="AG3260" s="17" t="str">
        <f t="shared" si="22"/>
        <v>#N/A</v>
      </c>
      <c r="AH3260" s="17" t="str">
        <f t="shared" si="23"/>
        <v>#N/A</v>
      </c>
      <c r="AI3260" s="34">
        <f t="shared" si="24"/>
        <v>1</v>
      </c>
      <c r="AJ3260" s="18">
        <f t="shared" si="25"/>
        <v>7736.913</v>
      </c>
      <c r="AK3260" s="18">
        <f t="shared" si="26"/>
        <v>7521.99875</v>
      </c>
      <c r="AL3260" s="18">
        <f t="shared" si="27"/>
        <v>7307.0845</v>
      </c>
    </row>
    <row r="3261" ht="12.75" customHeight="1">
      <c r="A3261" s="1">
        <v>40630.0</v>
      </c>
      <c r="B3261" s="2">
        <v>785.56</v>
      </c>
      <c r="C3261" s="3">
        <v>8553.06</v>
      </c>
      <c r="D3261" s="2">
        <v>8520.0</v>
      </c>
      <c r="E3261" s="4"/>
      <c r="F3261" s="5">
        <f t="shared" si="1"/>
        <v>967.562</v>
      </c>
      <c r="G3261" s="6">
        <f t="shared" si="2"/>
        <v>0.9746339978</v>
      </c>
      <c r="H3261" s="6">
        <f t="shared" si="3"/>
        <v>0.8228868806</v>
      </c>
      <c r="I3261" s="5" t="b">
        <f t="shared" si="4"/>
        <v>1</v>
      </c>
      <c r="J3261" s="48">
        <f t="shared" si="5"/>
        <v>-1</v>
      </c>
      <c r="K3261" s="4">
        <f t="shared" si="6"/>
        <v>-59</v>
      </c>
      <c r="L3261" s="7">
        <f t="shared" si="7"/>
        <v>-0.003865283302</v>
      </c>
      <c r="M3261" s="50" t="b">
        <f t="shared" si="8"/>
        <v>0</v>
      </c>
      <c r="N3261" s="50" t="b">
        <f t="shared" si="9"/>
        <v>1</v>
      </c>
      <c r="O3261" s="50">
        <f t="shared" si="10"/>
        <v>-1</v>
      </c>
      <c r="P3261" s="4">
        <f t="shared" si="43"/>
        <v>100100</v>
      </c>
      <c r="Q3261" s="21">
        <f t="shared" si="31"/>
        <v>-1</v>
      </c>
      <c r="V3261" s="52"/>
      <c r="W3261" s="53" t="str">
        <f t="shared" si="33"/>
        <v/>
      </c>
      <c r="AE3261" s="16"/>
      <c r="AF3261" s="17" t="str">
        <f t="shared" si="30"/>
        <v>#VALUE!</v>
      </c>
      <c r="AG3261" s="17" t="str">
        <f t="shared" si="22"/>
        <v>#N/A</v>
      </c>
      <c r="AH3261" s="17" t="str">
        <f t="shared" si="23"/>
        <v>#N/A</v>
      </c>
      <c r="AI3261" s="34">
        <f t="shared" si="24"/>
        <v>1</v>
      </c>
      <c r="AJ3261" s="18">
        <f t="shared" si="25"/>
        <v>7697.754</v>
      </c>
      <c r="AK3261" s="18">
        <f t="shared" si="26"/>
        <v>7483.9275</v>
      </c>
      <c r="AL3261" s="18">
        <f t="shared" si="27"/>
        <v>7270.101</v>
      </c>
    </row>
    <row r="3262" ht="12.75" customHeight="1">
      <c r="A3262" s="1">
        <v>40627.0</v>
      </c>
      <c r="B3262" s="2">
        <v>1042.53</v>
      </c>
      <c r="C3262" s="3">
        <v>8610.39</v>
      </c>
      <c r="D3262" s="2">
        <v>8579.0</v>
      </c>
      <c r="E3262" s="4"/>
      <c r="F3262" s="5">
        <f t="shared" si="1"/>
        <v>1005.538</v>
      </c>
      <c r="G3262" s="6">
        <f t="shared" si="2"/>
        <v>0.9805228695</v>
      </c>
      <c r="H3262" s="6">
        <f t="shared" si="3"/>
        <v>0.8170768998</v>
      </c>
      <c r="I3262" s="5" t="b">
        <f t="shared" si="4"/>
        <v>1</v>
      </c>
      <c r="J3262" s="48">
        <f t="shared" si="5"/>
        <v>-1</v>
      </c>
      <c r="K3262" s="4">
        <f t="shared" si="6"/>
        <v>52</v>
      </c>
      <c r="L3262" s="7">
        <f t="shared" si="7"/>
        <v>-0.003645595612</v>
      </c>
      <c r="M3262" s="50" t="b">
        <f t="shared" si="8"/>
        <v>0</v>
      </c>
      <c r="N3262" s="50" t="b">
        <f t="shared" si="9"/>
        <v>1</v>
      </c>
      <c r="O3262" s="50">
        <f t="shared" si="10"/>
        <v>-1</v>
      </c>
      <c r="P3262" s="4">
        <f t="shared" si="43"/>
        <v>97150</v>
      </c>
      <c r="Q3262" s="21">
        <f t="shared" si="31"/>
        <v>-1</v>
      </c>
      <c r="V3262" s="52"/>
      <c r="W3262" s="53" t="str">
        <f t="shared" si="33"/>
        <v/>
      </c>
      <c r="AE3262" s="16"/>
      <c r="AF3262" s="17" t="str">
        <f t="shared" si="30"/>
        <v>#VALUE!</v>
      </c>
      <c r="AG3262" s="17" t="str">
        <f t="shared" si="22"/>
        <v>#N/A</v>
      </c>
      <c r="AH3262" s="17" t="str">
        <f t="shared" si="23"/>
        <v>#N/A</v>
      </c>
      <c r="AI3262" s="34">
        <f t="shared" si="24"/>
        <v>1</v>
      </c>
      <c r="AJ3262" s="18">
        <f t="shared" si="25"/>
        <v>7749.351</v>
      </c>
      <c r="AK3262" s="18">
        <f t="shared" si="26"/>
        <v>7534.09125</v>
      </c>
      <c r="AL3262" s="18">
        <f t="shared" si="27"/>
        <v>7318.8315</v>
      </c>
    </row>
    <row r="3263" ht="12.75" customHeight="1">
      <c r="A3263" s="1">
        <v>40626.0</v>
      </c>
      <c r="B3263" s="2">
        <v>967.84</v>
      </c>
      <c r="C3263" s="3">
        <v>8576.4</v>
      </c>
      <c r="D3263" s="2">
        <v>8527.0</v>
      </c>
      <c r="E3263" s="4"/>
      <c r="F3263" s="5">
        <f t="shared" si="1"/>
        <v>1052.2</v>
      </c>
      <c r="G3263" s="6">
        <f t="shared" si="2"/>
        <v>0.9761888267</v>
      </c>
      <c r="H3263" s="6">
        <f t="shared" si="3"/>
        <v>0.9783807436</v>
      </c>
      <c r="I3263" s="5" t="b">
        <f t="shared" si="4"/>
        <v>0</v>
      </c>
      <c r="J3263" s="48">
        <f t="shared" si="5"/>
        <v>0</v>
      </c>
      <c r="K3263" s="4">
        <f t="shared" si="6"/>
        <v>79</v>
      </c>
      <c r="L3263" s="7">
        <f t="shared" si="7"/>
        <v>-0.005759992538</v>
      </c>
      <c r="M3263" s="50" t="b">
        <f t="shared" si="8"/>
        <v>0</v>
      </c>
      <c r="N3263" s="50" t="b">
        <f t="shared" si="9"/>
        <v>0</v>
      </c>
      <c r="O3263" s="50">
        <f t="shared" si="10"/>
        <v>1</v>
      </c>
      <c r="P3263" s="4">
        <f t="shared" si="43"/>
        <v>94550</v>
      </c>
      <c r="Q3263" s="21">
        <f t="shared" si="31"/>
        <v>1</v>
      </c>
      <c r="V3263" s="52"/>
      <c r="W3263" s="53" t="str">
        <f t="shared" si="33"/>
        <v/>
      </c>
      <c r="AE3263" s="16"/>
      <c r="AF3263" s="17" t="str">
        <f t="shared" si="30"/>
        <v>#VALUE!</v>
      </c>
      <c r="AG3263" s="17" t="str">
        <f t="shared" si="22"/>
        <v>#N/A</v>
      </c>
      <c r="AH3263" s="17" t="str">
        <f t="shared" si="23"/>
        <v>#N/A</v>
      </c>
      <c r="AI3263" s="34">
        <f t="shared" si="24"/>
        <v>1</v>
      </c>
      <c r="AJ3263" s="18">
        <f t="shared" si="25"/>
        <v>7718.76</v>
      </c>
      <c r="AK3263" s="18">
        <f t="shared" si="26"/>
        <v>7504.35</v>
      </c>
      <c r="AL3263" s="18">
        <f t="shared" si="27"/>
        <v>7289.94</v>
      </c>
    </row>
    <row r="3264" ht="12.75" customHeight="1">
      <c r="A3264" s="1">
        <v>40625.0</v>
      </c>
      <c r="B3264" s="2">
        <v>979.89</v>
      </c>
      <c r="C3264" s="3">
        <v>8545.08</v>
      </c>
      <c r="D3264" s="2">
        <v>8448.0</v>
      </c>
      <c r="E3264" s="4"/>
      <c r="F3264" s="5">
        <f t="shared" si="1"/>
        <v>1125.152</v>
      </c>
      <c r="G3264" s="6">
        <f t="shared" si="2"/>
        <v>0.972160279</v>
      </c>
      <c r="H3264" s="6">
        <f t="shared" si="3"/>
        <v>1.021571392</v>
      </c>
      <c r="I3264" s="5" t="b">
        <f t="shared" si="4"/>
        <v>0</v>
      </c>
      <c r="J3264" s="48">
        <f t="shared" si="5"/>
        <v>0</v>
      </c>
      <c r="K3264" s="4">
        <f t="shared" si="6"/>
        <v>33</v>
      </c>
      <c r="L3264" s="7">
        <f t="shared" si="7"/>
        <v>-0.01136092348</v>
      </c>
      <c r="M3264" s="50" t="b">
        <f t="shared" si="8"/>
        <v>0</v>
      </c>
      <c r="N3264" s="50" t="b">
        <f t="shared" si="9"/>
        <v>0</v>
      </c>
      <c r="O3264" s="50">
        <f t="shared" si="10"/>
        <v>1</v>
      </c>
      <c r="P3264" s="4">
        <f t="shared" si="43"/>
        <v>90600</v>
      </c>
      <c r="Q3264" s="21">
        <f t="shared" si="31"/>
        <v>1</v>
      </c>
      <c r="V3264" s="52"/>
      <c r="W3264" s="53" t="str">
        <f t="shared" si="33"/>
        <v/>
      </c>
      <c r="AE3264" s="16"/>
      <c r="AF3264" s="17" t="str">
        <f t="shared" si="30"/>
        <v>#VALUE!</v>
      </c>
      <c r="AG3264" s="17" t="str">
        <f t="shared" si="22"/>
        <v>#N/A</v>
      </c>
      <c r="AH3264" s="17" t="str">
        <f t="shared" si="23"/>
        <v>#N/A</v>
      </c>
      <c r="AI3264" s="34">
        <f t="shared" si="24"/>
        <v>1</v>
      </c>
      <c r="AJ3264" s="18">
        <f t="shared" si="25"/>
        <v>7690.572</v>
      </c>
      <c r="AK3264" s="18">
        <f t="shared" si="26"/>
        <v>7476.945</v>
      </c>
      <c r="AL3264" s="18">
        <f t="shared" si="27"/>
        <v>7263.318</v>
      </c>
    </row>
    <row r="3265" ht="12.75" customHeight="1">
      <c r="A3265" s="1">
        <v>40624.0</v>
      </c>
      <c r="B3265" s="2">
        <v>1061.99</v>
      </c>
      <c r="C3265" s="3">
        <v>8508.04</v>
      </c>
      <c r="D3265" s="2">
        <v>8415.0</v>
      </c>
      <c r="E3265" s="4"/>
      <c r="F3265" s="5">
        <f t="shared" si="1"/>
        <v>1214.232</v>
      </c>
      <c r="G3265" s="6">
        <f t="shared" si="2"/>
        <v>0.9675360102</v>
      </c>
      <c r="H3265" s="6">
        <f t="shared" si="3"/>
        <v>1.090130341</v>
      </c>
      <c r="I3265" s="5" t="b">
        <f t="shared" si="4"/>
        <v>0</v>
      </c>
      <c r="J3265" s="48">
        <f t="shared" si="5"/>
        <v>0</v>
      </c>
      <c r="K3265" s="4">
        <f t="shared" si="6"/>
        <v>25</v>
      </c>
      <c r="L3265" s="7">
        <f t="shared" si="7"/>
        <v>-0.01093553862</v>
      </c>
      <c r="M3265" s="50" t="b">
        <f t="shared" si="8"/>
        <v>0</v>
      </c>
      <c r="N3265" s="50" t="b">
        <f t="shared" si="9"/>
        <v>0</v>
      </c>
      <c r="O3265" s="50">
        <f t="shared" si="10"/>
        <v>1</v>
      </c>
      <c r="P3265" s="4">
        <f t="shared" si="43"/>
        <v>88950</v>
      </c>
      <c r="Q3265" s="21">
        <f t="shared" si="31"/>
        <v>1</v>
      </c>
      <c r="V3265" s="52"/>
      <c r="W3265" s="53" t="str">
        <f t="shared" si="33"/>
        <v/>
      </c>
      <c r="AE3265" s="16"/>
      <c r="AF3265" s="17" t="str">
        <f t="shared" si="30"/>
        <v>#VALUE!</v>
      </c>
      <c r="AG3265" s="17" t="str">
        <f t="shared" si="22"/>
        <v>#N/A</v>
      </c>
      <c r="AH3265" s="17" t="str">
        <f t="shared" si="23"/>
        <v>#N/A</v>
      </c>
      <c r="AI3265" s="34">
        <f t="shared" si="24"/>
        <v>1</v>
      </c>
      <c r="AJ3265" s="18">
        <f t="shared" si="25"/>
        <v>7657.236</v>
      </c>
      <c r="AK3265" s="18">
        <f t="shared" si="26"/>
        <v>7444.535</v>
      </c>
      <c r="AL3265" s="18">
        <f t="shared" si="27"/>
        <v>7231.834</v>
      </c>
    </row>
    <row r="3266" ht="12.75" customHeight="1">
      <c r="A3266" s="1">
        <v>40623.0</v>
      </c>
      <c r="B3266" s="2">
        <v>975.44</v>
      </c>
      <c r="C3266" s="3">
        <v>8467.71</v>
      </c>
      <c r="D3266" s="2">
        <v>8390.0</v>
      </c>
      <c r="E3266" s="4"/>
      <c r="F3266" s="5">
        <f t="shared" si="1"/>
        <v>1377.852</v>
      </c>
      <c r="G3266" s="6">
        <f t="shared" si="2"/>
        <v>0.9623844767</v>
      </c>
      <c r="H3266" s="6">
        <f t="shared" si="3"/>
        <v>1.429780225</v>
      </c>
      <c r="I3266" s="5" t="b">
        <f t="shared" si="4"/>
        <v>0</v>
      </c>
      <c r="J3266" s="48">
        <f t="shared" si="5"/>
        <v>0</v>
      </c>
      <c r="K3266" s="4">
        <f t="shared" si="6"/>
        <v>71</v>
      </c>
      <c r="L3266" s="7">
        <f t="shared" si="7"/>
        <v>-0.009177215564</v>
      </c>
      <c r="M3266" s="50" t="b">
        <f t="shared" si="8"/>
        <v>0</v>
      </c>
      <c r="N3266" s="50" t="b">
        <f t="shared" si="9"/>
        <v>0</v>
      </c>
      <c r="O3266" s="50">
        <f t="shared" si="10"/>
        <v>1</v>
      </c>
      <c r="P3266" s="4">
        <f t="shared" si="43"/>
        <v>87700</v>
      </c>
      <c r="Q3266" s="21">
        <f t="shared" si="31"/>
        <v>1</v>
      </c>
      <c r="V3266" s="52"/>
      <c r="W3266" s="53" t="str">
        <f t="shared" si="33"/>
        <v/>
      </c>
      <c r="AE3266" s="16"/>
      <c r="AF3266" s="17" t="str">
        <f t="shared" si="30"/>
        <v>#VALUE!</v>
      </c>
      <c r="AG3266" s="17" t="str">
        <f t="shared" si="22"/>
        <v>#N/A</v>
      </c>
      <c r="AH3266" s="17" t="str">
        <f t="shared" si="23"/>
        <v>#N/A</v>
      </c>
      <c r="AI3266" s="34">
        <f t="shared" si="24"/>
        <v>1</v>
      </c>
      <c r="AJ3266" s="18">
        <f t="shared" si="25"/>
        <v>7620.939</v>
      </c>
      <c r="AK3266" s="18">
        <f t="shared" si="26"/>
        <v>7409.24625</v>
      </c>
      <c r="AL3266" s="18">
        <f t="shared" si="27"/>
        <v>7197.5535</v>
      </c>
    </row>
    <row r="3267" ht="12.75" customHeight="1">
      <c r="A3267" s="1">
        <v>40620.0</v>
      </c>
      <c r="B3267" s="2">
        <v>1275.84</v>
      </c>
      <c r="C3267" s="3">
        <v>8394.75</v>
      </c>
      <c r="D3267" s="2">
        <v>8319.0</v>
      </c>
      <c r="E3267" s="4"/>
      <c r="F3267" s="5">
        <f t="shared" si="1"/>
        <v>1440.998</v>
      </c>
      <c r="G3267" s="6">
        <f t="shared" si="2"/>
        <v>0.9535242925</v>
      </c>
      <c r="H3267" s="6">
        <f t="shared" si="3"/>
        <v>1.425113101</v>
      </c>
      <c r="I3267" s="5" t="b">
        <f t="shared" si="4"/>
        <v>0</v>
      </c>
      <c r="J3267" s="48">
        <f t="shared" si="5"/>
        <v>0</v>
      </c>
      <c r="K3267" s="4">
        <f t="shared" si="6"/>
        <v>64</v>
      </c>
      <c r="L3267" s="7">
        <f t="shared" si="7"/>
        <v>-0.009023496828</v>
      </c>
      <c r="M3267" s="50" t="b">
        <f t="shared" si="8"/>
        <v>0</v>
      </c>
      <c r="N3267" s="50" t="b">
        <f t="shared" si="9"/>
        <v>0</v>
      </c>
      <c r="O3267" s="50">
        <f t="shared" si="10"/>
        <v>1</v>
      </c>
      <c r="P3267" s="4">
        <f t="shared" si="43"/>
        <v>84150</v>
      </c>
      <c r="Q3267" s="21">
        <f t="shared" si="31"/>
        <v>1</v>
      </c>
      <c r="V3267" s="52"/>
      <c r="W3267" s="53" t="str">
        <f t="shared" si="33"/>
        <v/>
      </c>
      <c r="AE3267" s="16"/>
      <c r="AF3267" s="17" t="str">
        <f t="shared" si="30"/>
        <v>#VALUE!</v>
      </c>
      <c r="AG3267" s="17" t="str">
        <f t="shared" si="22"/>
        <v>#N/A</v>
      </c>
      <c r="AH3267" s="17" t="str">
        <f t="shared" si="23"/>
        <v>#N/A</v>
      </c>
      <c r="AI3267" s="34">
        <f t="shared" si="24"/>
        <v>1</v>
      </c>
      <c r="AJ3267" s="18">
        <f t="shared" si="25"/>
        <v>7555.275</v>
      </c>
      <c r="AK3267" s="18">
        <f t="shared" si="26"/>
        <v>7345.40625</v>
      </c>
      <c r="AL3267" s="18">
        <f t="shared" si="27"/>
        <v>7135.5375</v>
      </c>
    </row>
    <row r="3268" ht="12.75" customHeight="1">
      <c r="A3268" s="1">
        <v>40619.0</v>
      </c>
      <c r="B3268" s="2">
        <v>1332.6</v>
      </c>
      <c r="C3268" s="3">
        <v>8282.69</v>
      </c>
      <c r="D3268" s="2">
        <v>8255.0</v>
      </c>
      <c r="E3268" s="4"/>
      <c r="F3268" s="5">
        <f t="shared" si="1"/>
        <v>1407.272</v>
      </c>
      <c r="G3268" s="6">
        <f t="shared" si="2"/>
        <v>0.9401516535</v>
      </c>
      <c r="H3268" s="6">
        <f t="shared" si="3"/>
        <v>1.423439671</v>
      </c>
      <c r="I3268" s="5" t="b">
        <f t="shared" si="4"/>
        <v>0</v>
      </c>
      <c r="J3268" s="48">
        <f t="shared" si="5"/>
        <v>0</v>
      </c>
      <c r="K3268" s="4">
        <f t="shared" si="6"/>
        <v>-51</v>
      </c>
      <c r="L3268" s="7">
        <f t="shared" si="7"/>
        <v>-0.003343116789</v>
      </c>
      <c r="M3268" s="50" t="b">
        <f t="shared" si="8"/>
        <v>0</v>
      </c>
      <c r="N3268" s="50" t="b">
        <f t="shared" si="9"/>
        <v>0</v>
      </c>
      <c r="O3268" s="50">
        <f t="shared" si="10"/>
        <v>1</v>
      </c>
      <c r="P3268" s="4">
        <f t="shared" si="43"/>
        <v>80950</v>
      </c>
      <c r="Q3268" s="21">
        <f t="shared" si="31"/>
        <v>1</v>
      </c>
      <c r="V3268" s="52"/>
      <c r="W3268" s="53" t="str">
        <f t="shared" si="33"/>
        <v/>
      </c>
      <c r="AE3268" s="16"/>
      <c r="AF3268" s="17" t="str">
        <f t="shared" si="30"/>
        <v>#VALUE!</v>
      </c>
      <c r="AG3268" s="17" t="str">
        <f t="shared" si="22"/>
        <v>#N/A</v>
      </c>
      <c r="AH3268" s="17" t="str">
        <f t="shared" si="23"/>
        <v>#N/A</v>
      </c>
      <c r="AI3268" s="34">
        <f t="shared" si="24"/>
        <v>1</v>
      </c>
      <c r="AJ3268" s="18">
        <f t="shared" si="25"/>
        <v>7454.421</v>
      </c>
      <c r="AK3268" s="18">
        <f t="shared" si="26"/>
        <v>7247.35375</v>
      </c>
      <c r="AL3268" s="18">
        <f t="shared" si="27"/>
        <v>7040.2865</v>
      </c>
    </row>
    <row r="3269" ht="12.75" customHeight="1">
      <c r="A3269" s="1">
        <v>40618.0</v>
      </c>
      <c r="B3269" s="2">
        <v>1425.29</v>
      </c>
      <c r="C3269" s="3">
        <v>8324.58</v>
      </c>
      <c r="D3269" s="2">
        <v>8306.0</v>
      </c>
      <c r="E3269" s="4"/>
      <c r="F3269" s="5">
        <f t="shared" si="1"/>
        <v>1375.302</v>
      </c>
      <c r="G3269" s="6">
        <f t="shared" si="2"/>
        <v>0.9440889677</v>
      </c>
      <c r="H3269" s="6">
        <f t="shared" si="3"/>
        <v>1.421175341</v>
      </c>
      <c r="I3269" s="5" t="b">
        <f t="shared" si="4"/>
        <v>0</v>
      </c>
      <c r="J3269" s="48">
        <f t="shared" si="5"/>
        <v>0</v>
      </c>
      <c r="K3269" s="4">
        <f t="shared" si="6"/>
        <v>49</v>
      </c>
      <c r="L3269" s="7">
        <f t="shared" si="7"/>
        <v>-0.002231944434</v>
      </c>
      <c r="M3269" s="50" t="b">
        <f t="shared" si="8"/>
        <v>0</v>
      </c>
      <c r="N3269" s="50" t="b">
        <f t="shared" si="9"/>
        <v>0</v>
      </c>
      <c r="O3269" s="50">
        <f t="shared" si="10"/>
        <v>1</v>
      </c>
      <c r="P3269" s="4">
        <f t="shared" si="43"/>
        <v>83500</v>
      </c>
      <c r="Q3269" s="21">
        <f t="shared" si="31"/>
        <v>1</v>
      </c>
      <c r="V3269" s="52"/>
      <c r="W3269" s="53" t="str">
        <f t="shared" si="33"/>
        <v/>
      </c>
      <c r="AE3269" s="16"/>
      <c r="AF3269" s="17" t="str">
        <f t="shared" si="30"/>
        <v>#VALUE!</v>
      </c>
      <c r="AG3269" s="17" t="str">
        <f t="shared" si="22"/>
        <v>#N/A</v>
      </c>
      <c r="AH3269" s="17" t="str">
        <f t="shared" si="23"/>
        <v>#N/A</v>
      </c>
      <c r="AI3269" s="34">
        <f t="shared" si="24"/>
        <v>1</v>
      </c>
      <c r="AJ3269" s="18">
        <f t="shared" si="25"/>
        <v>7492.122</v>
      </c>
      <c r="AK3269" s="18">
        <f t="shared" si="26"/>
        <v>7284.0075</v>
      </c>
      <c r="AL3269" s="18">
        <f t="shared" si="27"/>
        <v>7075.893</v>
      </c>
    </row>
    <row r="3270" ht="12.75" customHeight="1">
      <c r="A3270" s="1">
        <v>40617.0</v>
      </c>
      <c r="B3270" s="2">
        <v>1880.09</v>
      </c>
      <c r="C3270" s="3">
        <v>8234.78</v>
      </c>
      <c r="D3270" s="2">
        <v>8257.0</v>
      </c>
      <c r="E3270" s="4"/>
      <c r="F3270" s="5">
        <f t="shared" si="1"/>
        <v>1328.694</v>
      </c>
      <c r="G3270" s="6">
        <f t="shared" si="2"/>
        <v>0.93317804</v>
      </c>
      <c r="H3270" s="6">
        <f t="shared" si="3"/>
        <v>1.424027101</v>
      </c>
      <c r="I3270" s="5" t="b">
        <f t="shared" si="4"/>
        <v>0</v>
      </c>
      <c r="J3270" s="48">
        <f t="shared" si="5"/>
        <v>0</v>
      </c>
      <c r="K3270" s="4">
        <f t="shared" si="6"/>
        <v>-262</v>
      </c>
      <c r="L3270" s="7">
        <f t="shared" si="7"/>
        <v>0.002698311309</v>
      </c>
      <c r="M3270" s="50" t="b">
        <f t="shared" si="8"/>
        <v>0</v>
      </c>
      <c r="N3270" s="50" t="b">
        <f t="shared" si="9"/>
        <v>0</v>
      </c>
      <c r="O3270" s="50">
        <f t="shared" si="10"/>
        <v>-1</v>
      </c>
      <c r="P3270" s="4">
        <f t="shared" si="43"/>
        <v>85950</v>
      </c>
      <c r="Q3270" s="21">
        <f t="shared" si="31"/>
        <v>-1</v>
      </c>
      <c r="V3270" s="52"/>
      <c r="W3270" s="53" t="str">
        <f t="shared" si="33"/>
        <v/>
      </c>
      <c r="AE3270" s="16"/>
      <c r="AF3270" s="17" t="str">
        <f t="shared" si="30"/>
        <v>#VALUE!</v>
      </c>
      <c r="AG3270" s="17" t="str">
        <f t="shared" si="22"/>
        <v>#N/A</v>
      </c>
      <c r="AH3270" s="17" t="str">
        <f t="shared" si="23"/>
        <v>#N/A</v>
      </c>
      <c r="AI3270" s="34">
        <f t="shared" si="24"/>
        <v>1</v>
      </c>
      <c r="AJ3270" s="18">
        <f t="shared" si="25"/>
        <v>7411.302</v>
      </c>
      <c r="AK3270" s="18">
        <f t="shared" si="26"/>
        <v>7205.4325</v>
      </c>
      <c r="AL3270" s="18">
        <f t="shared" si="27"/>
        <v>6999.563</v>
      </c>
    </row>
    <row r="3271" ht="12.75" customHeight="1">
      <c r="A3271" s="1">
        <v>40616.0</v>
      </c>
      <c r="B3271" s="2">
        <v>1291.17</v>
      </c>
      <c r="C3271" s="3">
        <v>8567.82</v>
      </c>
      <c r="D3271" s="2">
        <v>8519.0</v>
      </c>
      <c r="E3271" s="4"/>
      <c r="F3271" s="5">
        <f t="shared" si="1"/>
        <v>1174.674</v>
      </c>
      <c r="G3271" s="6">
        <f t="shared" si="2"/>
        <v>0.9700318252</v>
      </c>
      <c r="H3271" s="6">
        <f t="shared" si="3"/>
        <v>0.9835097977</v>
      </c>
      <c r="I3271" s="5" t="b">
        <f t="shared" si="4"/>
        <v>0</v>
      </c>
      <c r="J3271" s="48">
        <f t="shared" si="5"/>
        <v>0</v>
      </c>
      <c r="K3271" s="4">
        <f t="shared" si="6"/>
        <v>-43</v>
      </c>
      <c r="L3271" s="7">
        <f t="shared" si="7"/>
        <v>-0.005698065552</v>
      </c>
      <c r="M3271" s="50" t="b">
        <f t="shared" si="8"/>
        <v>0</v>
      </c>
      <c r="N3271" s="50" t="b">
        <f t="shared" si="9"/>
        <v>0</v>
      </c>
      <c r="O3271" s="50">
        <f t="shared" si="10"/>
        <v>1</v>
      </c>
      <c r="P3271" s="4">
        <f t="shared" si="43"/>
        <v>99050</v>
      </c>
      <c r="Q3271" s="21">
        <f t="shared" si="31"/>
        <v>1</v>
      </c>
      <c r="V3271" s="52"/>
      <c r="W3271" s="53" t="str">
        <f t="shared" si="33"/>
        <v/>
      </c>
      <c r="AE3271" s="16"/>
      <c r="AF3271" s="17" t="str">
        <f t="shared" si="30"/>
        <v>#VALUE!</v>
      </c>
      <c r="AG3271" s="17" t="str">
        <f t="shared" si="22"/>
        <v>#N/A</v>
      </c>
      <c r="AH3271" s="17" t="str">
        <f t="shared" si="23"/>
        <v>#N/A</v>
      </c>
      <c r="AI3271" s="34">
        <f t="shared" si="24"/>
        <v>1</v>
      </c>
      <c r="AJ3271" s="18">
        <f t="shared" si="25"/>
        <v>7711.038</v>
      </c>
      <c r="AK3271" s="18">
        <f t="shared" si="26"/>
        <v>7496.8425</v>
      </c>
      <c r="AL3271" s="18">
        <f t="shared" si="27"/>
        <v>7282.647</v>
      </c>
    </row>
    <row r="3272" ht="12.75" customHeight="1">
      <c r="A3272" s="1">
        <v>40613.0</v>
      </c>
      <c r="B3272" s="2">
        <v>1107.21</v>
      </c>
      <c r="C3272" s="3">
        <v>8567.82</v>
      </c>
      <c r="D3272" s="2">
        <v>8562.0</v>
      </c>
      <c r="E3272" s="4"/>
      <c r="F3272" s="5">
        <f t="shared" si="1"/>
        <v>1113.498</v>
      </c>
      <c r="G3272" s="6">
        <f t="shared" si="2"/>
        <v>0.9696914503</v>
      </c>
      <c r="H3272" s="6">
        <f t="shared" si="3"/>
        <v>0.9046562305</v>
      </c>
      <c r="I3272" s="5" t="b">
        <f t="shared" si="4"/>
        <v>0</v>
      </c>
      <c r="J3272" s="48">
        <f t="shared" si="5"/>
        <v>0</v>
      </c>
      <c r="K3272" s="4">
        <f t="shared" si="6"/>
        <v>-60</v>
      </c>
      <c r="L3272" s="7">
        <f t="shared" si="7"/>
        <v>-0.0006792859794</v>
      </c>
      <c r="M3272" s="50" t="b">
        <f t="shared" si="8"/>
        <v>0</v>
      </c>
      <c r="N3272" s="50" t="b">
        <f t="shared" si="9"/>
        <v>0</v>
      </c>
      <c r="O3272" s="50">
        <f t="shared" si="10"/>
        <v>-1</v>
      </c>
      <c r="P3272" s="4">
        <f t="shared" si="43"/>
        <v>96900</v>
      </c>
      <c r="Q3272" s="21">
        <f t="shared" si="31"/>
        <v>-1</v>
      </c>
      <c r="V3272" s="52"/>
      <c r="W3272" s="53" t="str">
        <f t="shared" si="33"/>
        <v/>
      </c>
      <c r="AE3272" s="16"/>
      <c r="AF3272" s="17" t="str">
        <f t="shared" si="30"/>
        <v>#VALUE!</v>
      </c>
      <c r="AG3272" s="17" t="str">
        <f t="shared" si="22"/>
        <v>#N/A</v>
      </c>
      <c r="AH3272" s="17" t="str">
        <f t="shared" si="23"/>
        <v>#N/A</v>
      </c>
      <c r="AI3272" s="34">
        <f t="shared" si="24"/>
        <v>1</v>
      </c>
      <c r="AJ3272" s="18">
        <f t="shared" si="25"/>
        <v>7711.038</v>
      </c>
      <c r="AK3272" s="18">
        <f t="shared" si="26"/>
        <v>7496.8425</v>
      </c>
      <c r="AL3272" s="18">
        <f t="shared" si="27"/>
        <v>7282.647</v>
      </c>
    </row>
    <row r="3273" ht="12.75" customHeight="1">
      <c r="A3273" s="1">
        <v>40612.0</v>
      </c>
      <c r="B3273" s="2">
        <v>1172.75</v>
      </c>
      <c r="C3273" s="3">
        <v>8642.9</v>
      </c>
      <c r="D3273" s="2">
        <v>8622.0</v>
      </c>
      <c r="E3273" s="4"/>
      <c r="F3273" s="5">
        <f t="shared" si="1"/>
        <v>1167.58</v>
      </c>
      <c r="G3273" s="6">
        <f t="shared" si="2"/>
        <v>0.9779380559</v>
      </c>
      <c r="H3273" s="6">
        <f t="shared" si="3"/>
        <v>1.043558811</v>
      </c>
      <c r="I3273" s="5" t="b">
        <f t="shared" si="4"/>
        <v>0</v>
      </c>
      <c r="J3273" s="48">
        <f t="shared" si="5"/>
        <v>0</v>
      </c>
      <c r="K3273" s="4">
        <f t="shared" si="6"/>
        <v>-135</v>
      </c>
      <c r="L3273" s="7">
        <f t="shared" si="7"/>
        <v>-0.002418169827</v>
      </c>
      <c r="M3273" s="50" t="b">
        <f t="shared" si="8"/>
        <v>0</v>
      </c>
      <c r="N3273" s="50" t="b">
        <f t="shared" si="9"/>
        <v>0</v>
      </c>
      <c r="O3273" s="50">
        <f t="shared" si="10"/>
        <v>1</v>
      </c>
      <c r="P3273" s="4">
        <f t="shared" si="43"/>
        <v>99900</v>
      </c>
      <c r="Q3273" s="21">
        <f t="shared" si="31"/>
        <v>1</v>
      </c>
      <c r="V3273" s="52"/>
      <c r="W3273" s="53" t="str">
        <f t="shared" si="33"/>
        <v/>
      </c>
      <c r="AE3273" s="16"/>
      <c r="AF3273" s="17" t="str">
        <f t="shared" si="30"/>
        <v>#VALUE!</v>
      </c>
      <c r="AG3273" s="17" t="str">
        <f t="shared" si="22"/>
        <v>#N/A</v>
      </c>
      <c r="AH3273" s="17" t="str">
        <f t="shared" si="23"/>
        <v>#N/A</v>
      </c>
      <c r="AI3273" s="34">
        <f t="shared" si="24"/>
        <v>1</v>
      </c>
      <c r="AJ3273" s="18">
        <f t="shared" si="25"/>
        <v>7778.61</v>
      </c>
      <c r="AK3273" s="18">
        <f t="shared" si="26"/>
        <v>7562.5375</v>
      </c>
      <c r="AL3273" s="18">
        <f t="shared" si="27"/>
        <v>7346.465</v>
      </c>
    </row>
    <row r="3274" ht="12.75" customHeight="1">
      <c r="A3274" s="1">
        <v>40611.0</v>
      </c>
      <c r="B3274" s="2">
        <v>1192.25</v>
      </c>
      <c r="C3274" s="3">
        <v>8750.02</v>
      </c>
      <c r="D3274" s="2">
        <v>8757.0</v>
      </c>
      <c r="E3274" s="4"/>
      <c r="F3274" s="5">
        <f t="shared" si="1"/>
        <v>1194.214</v>
      </c>
      <c r="G3274" s="6">
        <f t="shared" si="2"/>
        <v>0.9899438154</v>
      </c>
      <c r="H3274" s="6">
        <f t="shared" si="3"/>
        <v>1.042738965</v>
      </c>
      <c r="I3274" s="5" t="b">
        <f t="shared" si="4"/>
        <v>0</v>
      </c>
      <c r="J3274" s="48">
        <f t="shared" si="5"/>
        <v>0</v>
      </c>
      <c r="K3274" s="4">
        <f t="shared" si="6"/>
        <v>17</v>
      </c>
      <c r="L3274" s="7">
        <f t="shared" si="7"/>
        <v>0.0007977124624</v>
      </c>
      <c r="M3274" s="50" t="b">
        <f t="shared" si="8"/>
        <v>0</v>
      </c>
      <c r="N3274" s="50" t="b">
        <f t="shared" si="9"/>
        <v>0</v>
      </c>
      <c r="O3274" s="50">
        <f t="shared" si="10"/>
        <v>-1</v>
      </c>
      <c r="P3274" s="4">
        <f t="shared" si="43"/>
        <v>93150</v>
      </c>
      <c r="Q3274" s="21">
        <f t="shared" si="31"/>
        <v>-1</v>
      </c>
      <c r="V3274" s="52"/>
      <c r="W3274" s="53" t="str">
        <f t="shared" si="33"/>
        <v/>
      </c>
      <c r="AE3274" s="16"/>
      <c r="AF3274" s="17" t="str">
        <f t="shared" si="30"/>
        <v>#VALUE!</v>
      </c>
      <c r="AG3274" s="17" t="str">
        <f t="shared" si="22"/>
        <v>#N/A</v>
      </c>
      <c r="AH3274" s="17" t="str">
        <f t="shared" si="23"/>
        <v>#N/A</v>
      </c>
      <c r="AI3274" s="34">
        <f t="shared" si="24"/>
        <v>1</v>
      </c>
      <c r="AJ3274" s="18">
        <f t="shared" si="25"/>
        <v>7875.018</v>
      </c>
      <c r="AK3274" s="18">
        <f t="shared" si="26"/>
        <v>7656.2675</v>
      </c>
      <c r="AL3274" s="18">
        <f t="shared" si="27"/>
        <v>7437.517</v>
      </c>
    </row>
    <row r="3275" ht="12.75" customHeight="1">
      <c r="A3275" s="1">
        <v>40610.0</v>
      </c>
      <c r="B3275" s="2">
        <v>1109.99</v>
      </c>
      <c r="C3275" s="3">
        <v>8747.75</v>
      </c>
      <c r="D3275" s="2">
        <v>8740.0</v>
      </c>
      <c r="E3275" s="4"/>
      <c r="F3275" s="5">
        <f t="shared" si="1"/>
        <v>1192.724</v>
      </c>
      <c r="G3275" s="6">
        <f t="shared" si="2"/>
        <v>0.989776188</v>
      </c>
      <c r="H3275" s="6">
        <f t="shared" si="3"/>
        <v>1.039889535</v>
      </c>
      <c r="I3275" s="5" t="b">
        <f t="shared" si="4"/>
        <v>0</v>
      </c>
      <c r="J3275" s="48">
        <f t="shared" si="5"/>
        <v>0</v>
      </c>
      <c r="K3275" s="4">
        <f t="shared" si="6"/>
        <v>17</v>
      </c>
      <c r="L3275" s="7">
        <f t="shared" si="7"/>
        <v>-0.0008859420994</v>
      </c>
      <c r="M3275" s="50" t="b">
        <f t="shared" si="8"/>
        <v>0</v>
      </c>
      <c r="N3275" s="50" t="b">
        <f t="shared" si="9"/>
        <v>0</v>
      </c>
      <c r="O3275" s="50">
        <f t="shared" si="10"/>
        <v>-1</v>
      </c>
      <c r="P3275" s="4">
        <f t="shared" si="43"/>
        <v>94000</v>
      </c>
      <c r="Q3275" s="21">
        <f t="shared" si="31"/>
        <v>-1</v>
      </c>
      <c r="V3275" s="52"/>
      <c r="W3275" s="53" t="str">
        <f t="shared" si="33"/>
        <v/>
      </c>
      <c r="AE3275" s="16"/>
      <c r="AF3275" s="17" t="str">
        <f t="shared" si="30"/>
        <v>#VALUE!</v>
      </c>
      <c r="AG3275" s="17" t="str">
        <f t="shared" si="22"/>
        <v>#N/A</v>
      </c>
      <c r="AH3275" s="17" t="str">
        <f t="shared" si="23"/>
        <v>#N/A</v>
      </c>
      <c r="AI3275" s="34">
        <f t="shared" si="24"/>
        <v>1</v>
      </c>
      <c r="AJ3275" s="18">
        <f t="shared" si="25"/>
        <v>7872.975</v>
      </c>
      <c r="AK3275" s="18">
        <f t="shared" si="26"/>
        <v>7654.28125</v>
      </c>
      <c r="AL3275" s="18">
        <f t="shared" si="27"/>
        <v>7435.5875</v>
      </c>
    </row>
    <row r="3276" ht="12.75" customHeight="1">
      <c r="A3276" s="1">
        <v>40609.0</v>
      </c>
      <c r="B3276" s="2">
        <v>985.29</v>
      </c>
      <c r="C3276" s="3">
        <v>8713.79</v>
      </c>
      <c r="D3276" s="2">
        <v>8723.0</v>
      </c>
      <c r="E3276" s="4"/>
      <c r="F3276" s="5">
        <f t="shared" si="1"/>
        <v>1223.65</v>
      </c>
      <c r="G3276" s="6">
        <f t="shared" si="2"/>
        <v>0.9861638541</v>
      </c>
      <c r="H3276" s="6">
        <f t="shared" si="3"/>
        <v>1.03374485</v>
      </c>
      <c r="I3276" s="5" t="b">
        <f t="shared" si="4"/>
        <v>0</v>
      </c>
      <c r="J3276" s="48">
        <f t="shared" si="5"/>
        <v>0</v>
      </c>
      <c r="K3276" s="4">
        <f t="shared" si="6"/>
        <v>-35</v>
      </c>
      <c r="L3276" s="7">
        <f t="shared" si="7"/>
        <v>0.00105694537</v>
      </c>
      <c r="M3276" s="50" t="b">
        <f t="shared" si="8"/>
        <v>0</v>
      </c>
      <c r="N3276" s="50" t="b">
        <f t="shared" si="9"/>
        <v>0</v>
      </c>
      <c r="O3276" s="50">
        <f t="shared" si="10"/>
        <v>-1</v>
      </c>
      <c r="P3276" s="4">
        <f t="shared" si="43"/>
        <v>94850</v>
      </c>
      <c r="Q3276" s="21">
        <f t="shared" si="31"/>
        <v>-1</v>
      </c>
      <c r="V3276" s="52"/>
      <c r="W3276" s="53" t="str">
        <f t="shared" si="33"/>
        <v/>
      </c>
      <c r="AE3276" s="16"/>
      <c r="AF3276" s="17" t="str">
        <f t="shared" si="30"/>
        <v>#VALUE!</v>
      </c>
      <c r="AG3276" s="17" t="str">
        <f t="shared" si="22"/>
        <v>#N/A</v>
      </c>
      <c r="AH3276" s="17" t="str">
        <f t="shared" si="23"/>
        <v>#N/A</v>
      </c>
      <c r="AI3276" s="34">
        <f t="shared" si="24"/>
        <v>1</v>
      </c>
      <c r="AJ3276" s="18">
        <f t="shared" si="25"/>
        <v>7842.411</v>
      </c>
      <c r="AK3276" s="18">
        <f t="shared" si="26"/>
        <v>7624.56625</v>
      </c>
      <c r="AL3276" s="18">
        <f t="shared" si="27"/>
        <v>7406.7215</v>
      </c>
    </row>
    <row r="3277" ht="12.75" customHeight="1">
      <c r="A3277" s="1">
        <v>40606.0</v>
      </c>
      <c r="B3277" s="2">
        <v>1377.62</v>
      </c>
      <c r="C3277" s="3">
        <v>8784.4</v>
      </c>
      <c r="D3277" s="2">
        <v>8758.0</v>
      </c>
      <c r="E3277" s="4"/>
      <c r="F3277" s="5">
        <f t="shared" si="1"/>
        <v>1365.456</v>
      </c>
      <c r="G3277" s="6">
        <f t="shared" si="2"/>
        <v>0.9943951038</v>
      </c>
      <c r="H3277" s="6">
        <f t="shared" si="3"/>
        <v>1.259940222</v>
      </c>
      <c r="I3277" s="5" t="b">
        <f t="shared" si="4"/>
        <v>0</v>
      </c>
      <c r="J3277" s="48">
        <f t="shared" si="5"/>
        <v>0</v>
      </c>
      <c r="K3277" s="4">
        <f t="shared" si="6"/>
        <v>10</v>
      </c>
      <c r="L3277" s="7">
        <f t="shared" si="7"/>
        <v>-0.003005327626</v>
      </c>
      <c r="M3277" s="50" t="b">
        <f t="shared" si="8"/>
        <v>0</v>
      </c>
      <c r="N3277" s="50" t="b">
        <f t="shared" si="9"/>
        <v>0</v>
      </c>
      <c r="O3277" s="50">
        <f t="shared" si="10"/>
        <v>1</v>
      </c>
      <c r="P3277" s="4">
        <f t="shared" si="43"/>
        <v>96600</v>
      </c>
      <c r="Q3277" s="21">
        <f t="shared" si="31"/>
        <v>1</v>
      </c>
      <c r="V3277" s="52"/>
      <c r="W3277" s="53" t="str">
        <f t="shared" si="33"/>
        <v/>
      </c>
      <c r="AE3277" s="16"/>
      <c r="AF3277" s="17" t="str">
        <f t="shared" si="30"/>
        <v>#VALUE!</v>
      </c>
      <c r="AG3277" s="17" t="str">
        <f t="shared" si="22"/>
        <v>#N/A</v>
      </c>
      <c r="AH3277" s="17" t="str">
        <f t="shared" si="23"/>
        <v>#N/A</v>
      </c>
      <c r="AI3277" s="34">
        <f t="shared" si="24"/>
        <v>1</v>
      </c>
      <c r="AJ3277" s="18">
        <f t="shared" si="25"/>
        <v>7905.96</v>
      </c>
      <c r="AK3277" s="18">
        <f t="shared" si="26"/>
        <v>7686.35</v>
      </c>
      <c r="AL3277" s="18">
        <f t="shared" si="27"/>
        <v>7466.74</v>
      </c>
    </row>
    <row r="3278" ht="12.75" customHeight="1">
      <c r="A3278" s="1">
        <v>40605.0</v>
      </c>
      <c r="B3278" s="2">
        <v>1305.92</v>
      </c>
      <c r="C3278" s="3">
        <v>8738.37</v>
      </c>
      <c r="D3278" s="2">
        <v>8748.0</v>
      </c>
      <c r="E3278" s="4"/>
      <c r="F3278" s="5">
        <f t="shared" si="1"/>
        <v>1325.104</v>
      </c>
      <c r="G3278" s="6">
        <f t="shared" si="2"/>
        <v>0.9896779832</v>
      </c>
      <c r="H3278" s="6">
        <f t="shared" si="3"/>
        <v>1.258047438</v>
      </c>
      <c r="I3278" s="5" t="b">
        <f t="shared" si="4"/>
        <v>0</v>
      </c>
      <c r="J3278" s="48">
        <f t="shared" si="5"/>
        <v>0</v>
      </c>
      <c r="K3278" s="4">
        <f t="shared" si="6"/>
        <v>146</v>
      </c>
      <c r="L3278" s="7">
        <f t="shared" si="7"/>
        <v>0.001102036192</v>
      </c>
      <c r="M3278" s="50" t="b">
        <f t="shared" si="8"/>
        <v>0</v>
      </c>
      <c r="N3278" s="50" t="b">
        <f t="shared" si="9"/>
        <v>0</v>
      </c>
      <c r="O3278" s="50">
        <f t="shared" si="10"/>
        <v>-1</v>
      </c>
      <c r="P3278" s="4">
        <f t="shared" si="43"/>
        <v>97100</v>
      </c>
      <c r="Q3278" s="21">
        <f t="shared" si="31"/>
        <v>-1</v>
      </c>
      <c r="V3278" s="52"/>
      <c r="W3278" s="53" t="str">
        <f t="shared" si="33"/>
        <v/>
      </c>
      <c r="AE3278" s="16"/>
      <c r="AF3278" s="17" t="str">
        <f t="shared" si="30"/>
        <v>#VALUE!</v>
      </c>
      <c r="AG3278" s="17" t="str">
        <f t="shared" si="22"/>
        <v>#N/A</v>
      </c>
      <c r="AH3278" s="17" t="str">
        <f t="shared" si="23"/>
        <v>#N/A</v>
      </c>
      <c r="AI3278" s="34">
        <f t="shared" si="24"/>
        <v>1</v>
      </c>
      <c r="AJ3278" s="18">
        <f t="shared" si="25"/>
        <v>7864.533</v>
      </c>
      <c r="AK3278" s="18">
        <f t="shared" si="26"/>
        <v>7646.07375</v>
      </c>
      <c r="AL3278" s="18">
        <f t="shared" si="27"/>
        <v>7427.6145</v>
      </c>
    </row>
    <row r="3279" ht="12.75" customHeight="1">
      <c r="A3279" s="1">
        <v>40604.0</v>
      </c>
      <c r="B3279" s="2">
        <v>1184.8</v>
      </c>
      <c r="C3279" s="3">
        <v>8619.9</v>
      </c>
      <c r="D3279" s="2">
        <v>8602.0</v>
      </c>
      <c r="E3279" s="4"/>
      <c r="F3279" s="5">
        <f t="shared" si="1"/>
        <v>1332.094</v>
      </c>
      <c r="G3279" s="6">
        <f t="shared" si="2"/>
        <v>0.9769352027</v>
      </c>
      <c r="H3279" s="6">
        <f t="shared" si="3"/>
        <v>1.254958106</v>
      </c>
      <c r="I3279" s="5" t="b">
        <f t="shared" si="4"/>
        <v>0</v>
      </c>
      <c r="J3279" s="48">
        <f t="shared" si="5"/>
        <v>0</v>
      </c>
      <c r="K3279" s="4">
        <f t="shared" si="6"/>
        <v>-89</v>
      </c>
      <c r="L3279" s="7">
        <f t="shared" si="7"/>
        <v>-0.002076590216</v>
      </c>
      <c r="M3279" s="50" t="b">
        <f t="shared" si="8"/>
        <v>0</v>
      </c>
      <c r="N3279" s="50" t="b">
        <f t="shared" si="9"/>
        <v>0</v>
      </c>
      <c r="O3279" s="50">
        <f t="shared" si="10"/>
        <v>1</v>
      </c>
      <c r="P3279" s="4">
        <f t="shared" si="43"/>
        <v>89800</v>
      </c>
      <c r="Q3279" s="21">
        <f t="shared" si="31"/>
        <v>1</v>
      </c>
      <c r="V3279" s="52"/>
      <c r="W3279" s="53" t="str">
        <f t="shared" si="33"/>
        <v/>
      </c>
      <c r="AE3279" s="16"/>
      <c r="AF3279" s="17" t="str">
        <f t="shared" si="30"/>
        <v>#VALUE!</v>
      </c>
      <c r="AG3279" s="17" t="str">
        <f t="shared" si="22"/>
        <v>#N/A</v>
      </c>
      <c r="AH3279" s="17" t="str">
        <f t="shared" si="23"/>
        <v>#N/A</v>
      </c>
      <c r="AI3279" s="34">
        <f t="shared" si="24"/>
        <v>1</v>
      </c>
      <c r="AJ3279" s="18">
        <f t="shared" si="25"/>
        <v>7757.91</v>
      </c>
      <c r="AK3279" s="18">
        <f t="shared" si="26"/>
        <v>7542.4125</v>
      </c>
      <c r="AL3279" s="18">
        <f t="shared" si="27"/>
        <v>7326.915</v>
      </c>
    </row>
    <row r="3280" ht="12.75" customHeight="1">
      <c r="A3280" s="1">
        <v>40603.0</v>
      </c>
      <c r="B3280" s="2">
        <v>1264.62</v>
      </c>
      <c r="C3280" s="3">
        <v>8727.56</v>
      </c>
      <c r="D3280" s="2">
        <v>8691.0</v>
      </c>
      <c r="E3280" s="4"/>
      <c r="F3280" s="5">
        <f t="shared" si="1"/>
        <v>1397.43</v>
      </c>
      <c r="G3280" s="6">
        <f t="shared" si="2"/>
        <v>0.9896092593</v>
      </c>
      <c r="H3280" s="6">
        <f t="shared" si="3"/>
        <v>1.256339015</v>
      </c>
      <c r="I3280" s="5" t="b">
        <f t="shared" si="4"/>
        <v>0</v>
      </c>
      <c r="J3280" s="48">
        <f t="shared" si="5"/>
        <v>0</v>
      </c>
      <c r="K3280" s="4">
        <f t="shared" si="6"/>
        <v>76</v>
      </c>
      <c r="L3280" s="7">
        <f t="shared" si="7"/>
        <v>-0.004189028778</v>
      </c>
      <c r="M3280" s="50" t="b">
        <f t="shared" si="8"/>
        <v>0</v>
      </c>
      <c r="N3280" s="50" t="b">
        <f t="shared" si="9"/>
        <v>0</v>
      </c>
      <c r="O3280" s="50">
        <f t="shared" si="10"/>
        <v>1</v>
      </c>
      <c r="P3280" s="4">
        <f t="shared" si="43"/>
        <v>94250</v>
      </c>
      <c r="Q3280" s="21">
        <f t="shared" si="31"/>
        <v>1</v>
      </c>
      <c r="V3280" s="52"/>
      <c r="W3280" s="53" t="str">
        <f t="shared" si="33"/>
        <v/>
      </c>
      <c r="AE3280" s="16"/>
      <c r="AF3280" s="17" t="str">
        <f t="shared" si="30"/>
        <v>#VALUE!</v>
      </c>
      <c r="AG3280" s="17" t="str">
        <f t="shared" si="22"/>
        <v>#N/A</v>
      </c>
      <c r="AH3280" s="17" t="str">
        <f t="shared" si="23"/>
        <v>#N/A</v>
      </c>
      <c r="AI3280" s="34">
        <f t="shared" si="24"/>
        <v>1</v>
      </c>
      <c r="AJ3280" s="18">
        <f t="shared" si="25"/>
        <v>7854.804</v>
      </c>
      <c r="AK3280" s="18">
        <f t="shared" si="26"/>
        <v>7636.615</v>
      </c>
      <c r="AL3280" s="18">
        <f t="shared" si="27"/>
        <v>7418.426</v>
      </c>
    </row>
    <row r="3281" ht="12.75" customHeight="1">
      <c r="A3281" s="1">
        <v>40599.0</v>
      </c>
      <c r="B3281" s="2">
        <v>1694.32</v>
      </c>
      <c r="C3281" s="3">
        <v>8599.65</v>
      </c>
      <c r="D3281" s="2">
        <v>8615.0</v>
      </c>
      <c r="E3281" s="4"/>
      <c r="F3281" s="5">
        <f t="shared" si="1"/>
        <v>1378.186</v>
      </c>
      <c r="G3281" s="6">
        <f t="shared" si="2"/>
        <v>0.9758717798</v>
      </c>
      <c r="H3281" s="6">
        <f t="shared" si="3"/>
        <v>1.258664909</v>
      </c>
      <c r="I3281" s="5" t="b">
        <f t="shared" si="4"/>
        <v>0</v>
      </c>
      <c r="J3281" s="48">
        <f t="shared" si="5"/>
        <v>0</v>
      </c>
      <c r="K3281" s="4">
        <f t="shared" si="6"/>
        <v>84</v>
      </c>
      <c r="L3281" s="7">
        <f t="shared" si="7"/>
        <v>0.001784956365</v>
      </c>
      <c r="M3281" s="50" t="b">
        <f t="shared" si="8"/>
        <v>0</v>
      </c>
      <c r="N3281" s="50" t="b">
        <f t="shared" si="9"/>
        <v>0</v>
      </c>
      <c r="O3281" s="50">
        <f t="shared" si="10"/>
        <v>-1</v>
      </c>
      <c r="P3281" s="4">
        <f t="shared" si="43"/>
        <v>98050</v>
      </c>
      <c r="Q3281" s="21">
        <f t="shared" si="31"/>
        <v>-1</v>
      </c>
      <c r="V3281" s="52"/>
      <c r="W3281" s="53" t="str">
        <f t="shared" si="33"/>
        <v/>
      </c>
      <c r="AE3281" s="16"/>
      <c r="AF3281" s="17" t="str">
        <f t="shared" si="30"/>
        <v>#VALUE!</v>
      </c>
      <c r="AG3281" s="17" t="str">
        <f t="shared" si="22"/>
        <v>#N/A</v>
      </c>
      <c r="AH3281" s="17" t="str">
        <f t="shared" si="23"/>
        <v>#N/A</v>
      </c>
      <c r="AI3281" s="34">
        <f t="shared" si="24"/>
        <v>1</v>
      </c>
      <c r="AJ3281" s="18">
        <f t="shared" si="25"/>
        <v>7739.685</v>
      </c>
      <c r="AK3281" s="18">
        <f t="shared" si="26"/>
        <v>7524.69375</v>
      </c>
      <c r="AL3281" s="18">
        <f t="shared" si="27"/>
        <v>7309.7025</v>
      </c>
    </row>
    <row r="3282" ht="12.75" customHeight="1">
      <c r="A3282" s="1">
        <v>40598.0</v>
      </c>
      <c r="B3282" s="2">
        <v>1175.86</v>
      </c>
      <c r="C3282" s="3">
        <v>8541.64</v>
      </c>
      <c r="D3282" s="2">
        <v>8531.0</v>
      </c>
      <c r="E3282" s="4"/>
      <c r="F3282" s="5">
        <f t="shared" si="1"/>
        <v>1296.528</v>
      </c>
      <c r="G3282" s="6">
        <f t="shared" si="2"/>
        <v>0.9697468135</v>
      </c>
      <c r="H3282" s="6">
        <f t="shared" si="3"/>
        <v>1.131817149</v>
      </c>
      <c r="I3282" s="5" t="b">
        <f t="shared" si="4"/>
        <v>0</v>
      </c>
      <c r="J3282" s="48">
        <f t="shared" si="5"/>
        <v>0</v>
      </c>
      <c r="K3282" s="4">
        <f t="shared" si="6"/>
        <v>9</v>
      </c>
      <c r="L3282" s="7">
        <f t="shared" si="7"/>
        <v>-0.001245662425</v>
      </c>
      <c r="M3282" s="50" t="b">
        <f t="shared" si="8"/>
        <v>0</v>
      </c>
      <c r="N3282" s="50" t="b">
        <f t="shared" si="9"/>
        <v>0</v>
      </c>
      <c r="O3282" s="50">
        <f t="shared" si="10"/>
        <v>1</v>
      </c>
      <c r="P3282" s="4">
        <f t="shared" si="43"/>
        <v>93850</v>
      </c>
      <c r="Q3282" s="21">
        <f t="shared" si="31"/>
        <v>1</v>
      </c>
      <c r="V3282" s="52"/>
      <c r="W3282" s="53" t="str">
        <f t="shared" si="33"/>
        <v/>
      </c>
      <c r="AE3282" s="16"/>
      <c r="AF3282" s="17" t="str">
        <f t="shared" si="30"/>
        <v>#VALUE!</v>
      </c>
      <c r="AG3282" s="17" t="str">
        <f t="shared" si="22"/>
        <v>#N/A</v>
      </c>
      <c r="AH3282" s="17" t="str">
        <f t="shared" si="23"/>
        <v>#N/A</v>
      </c>
      <c r="AI3282" s="34">
        <f t="shared" si="24"/>
        <v>1</v>
      </c>
      <c r="AJ3282" s="18">
        <f t="shared" si="25"/>
        <v>7687.476</v>
      </c>
      <c r="AK3282" s="18">
        <f t="shared" si="26"/>
        <v>7473.935</v>
      </c>
      <c r="AL3282" s="18">
        <f t="shared" si="27"/>
        <v>7260.394</v>
      </c>
    </row>
    <row r="3283" ht="12.75" customHeight="1">
      <c r="A3283" s="1">
        <v>40597.0</v>
      </c>
      <c r="B3283" s="2">
        <v>1340.87</v>
      </c>
      <c r="C3283" s="3">
        <v>8528.94</v>
      </c>
      <c r="D3283" s="2">
        <v>8522.0</v>
      </c>
      <c r="E3283" s="4"/>
      <c r="F3283" s="5">
        <f t="shared" si="1"/>
        <v>1304.714</v>
      </c>
      <c r="G3283" s="6">
        <f t="shared" si="2"/>
        <v>0.9687533117</v>
      </c>
      <c r="H3283" s="6">
        <f t="shared" si="3"/>
        <v>1.135280996</v>
      </c>
      <c r="I3283" s="5" t="b">
        <f t="shared" si="4"/>
        <v>0</v>
      </c>
      <c r="J3283" s="48">
        <f t="shared" si="5"/>
        <v>0</v>
      </c>
      <c r="K3283" s="4">
        <f t="shared" si="6"/>
        <v>-94</v>
      </c>
      <c r="L3283" s="7">
        <f t="shared" si="7"/>
        <v>-0.0008137001785</v>
      </c>
      <c r="M3283" s="50" t="b">
        <f t="shared" si="8"/>
        <v>0</v>
      </c>
      <c r="N3283" s="50" t="b">
        <f t="shared" si="9"/>
        <v>0</v>
      </c>
      <c r="O3283" s="50">
        <f t="shared" si="10"/>
        <v>1</v>
      </c>
      <c r="P3283" s="4">
        <f t="shared" si="43"/>
        <v>93400</v>
      </c>
      <c r="Q3283" s="21">
        <f t="shared" si="31"/>
        <v>1</v>
      </c>
      <c r="V3283" s="52"/>
      <c r="W3283" s="53" t="str">
        <f t="shared" si="33"/>
        <v/>
      </c>
      <c r="AE3283" s="16"/>
      <c r="AF3283" s="17" t="str">
        <f t="shared" si="30"/>
        <v>#VALUE!</v>
      </c>
      <c r="AG3283" s="17" t="str">
        <f t="shared" si="22"/>
        <v>#N/A</v>
      </c>
      <c r="AH3283" s="17" t="str">
        <f t="shared" si="23"/>
        <v>#N/A</v>
      </c>
      <c r="AI3283" s="34">
        <f t="shared" si="24"/>
        <v>1</v>
      </c>
      <c r="AJ3283" s="18">
        <f t="shared" si="25"/>
        <v>7676.046</v>
      </c>
      <c r="AK3283" s="18">
        <f t="shared" si="26"/>
        <v>7462.8225</v>
      </c>
      <c r="AL3283" s="18">
        <f t="shared" si="27"/>
        <v>7249.599</v>
      </c>
    </row>
    <row r="3284" ht="12.75" customHeight="1">
      <c r="A3284" s="1">
        <v>40596.0</v>
      </c>
      <c r="B3284" s="2">
        <v>1511.48</v>
      </c>
      <c r="C3284" s="3">
        <v>8673.67</v>
      </c>
      <c r="D3284" s="2">
        <v>8616.0</v>
      </c>
      <c r="E3284" s="4"/>
      <c r="F3284" s="5">
        <f t="shared" si="1"/>
        <v>1282</v>
      </c>
      <c r="G3284" s="6">
        <f t="shared" si="2"/>
        <v>0.9855660889</v>
      </c>
      <c r="H3284" s="6">
        <f t="shared" si="3"/>
        <v>1.139872492</v>
      </c>
      <c r="I3284" s="5" t="b">
        <f t="shared" si="4"/>
        <v>0</v>
      </c>
      <c r="J3284" s="48">
        <f t="shared" si="5"/>
        <v>0</v>
      </c>
      <c r="K3284" s="4">
        <f t="shared" si="6"/>
        <v>-193</v>
      </c>
      <c r="L3284" s="7">
        <f t="shared" si="7"/>
        <v>-0.006648857981</v>
      </c>
      <c r="M3284" s="50" t="b">
        <f t="shared" si="8"/>
        <v>0</v>
      </c>
      <c r="N3284" s="50" t="b">
        <f t="shared" si="9"/>
        <v>0</v>
      </c>
      <c r="O3284" s="50">
        <f t="shared" si="10"/>
        <v>1</v>
      </c>
      <c r="P3284" s="4">
        <f t="shared" si="43"/>
        <v>98100</v>
      </c>
      <c r="Q3284" s="21">
        <f t="shared" si="31"/>
        <v>1</v>
      </c>
      <c r="V3284" s="52"/>
      <c r="W3284" s="53" t="str">
        <f t="shared" si="33"/>
        <v/>
      </c>
      <c r="AE3284" s="16"/>
      <c r="AF3284" s="17" t="str">
        <f t="shared" si="30"/>
        <v>#VALUE!</v>
      </c>
      <c r="AG3284" s="17" t="str">
        <f t="shared" si="22"/>
        <v>#N/A</v>
      </c>
      <c r="AH3284" s="17" t="str">
        <f t="shared" si="23"/>
        <v>#N/A</v>
      </c>
      <c r="AI3284" s="34">
        <f t="shared" si="24"/>
        <v>1</v>
      </c>
      <c r="AJ3284" s="18">
        <f t="shared" si="25"/>
        <v>7806.303</v>
      </c>
      <c r="AK3284" s="18">
        <f t="shared" si="26"/>
        <v>7589.46125</v>
      </c>
      <c r="AL3284" s="18">
        <f t="shared" si="27"/>
        <v>7372.6195</v>
      </c>
    </row>
    <row r="3285" ht="12.75" customHeight="1">
      <c r="A3285" s="1">
        <v>40595.0</v>
      </c>
      <c r="B3285" s="2">
        <v>1168.4</v>
      </c>
      <c r="C3285" s="3">
        <v>8839.22</v>
      </c>
      <c r="D3285" s="2">
        <v>8809.0</v>
      </c>
      <c r="E3285" s="4"/>
      <c r="F3285" s="5">
        <f t="shared" si="1"/>
        <v>1246.118</v>
      </c>
      <c r="G3285" s="6">
        <f t="shared" si="2"/>
        <v>1.004945682</v>
      </c>
      <c r="H3285" s="6">
        <f t="shared" si="3"/>
        <v>1.012496638</v>
      </c>
      <c r="I3285" s="5" t="b">
        <f t="shared" si="4"/>
        <v>0</v>
      </c>
      <c r="J3285" s="48">
        <f t="shared" si="5"/>
        <v>0</v>
      </c>
      <c r="K3285" s="4">
        <f t="shared" si="6"/>
        <v>1</v>
      </c>
      <c r="L3285" s="7">
        <f t="shared" si="7"/>
        <v>-0.0034188537</v>
      </c>
      <c r="M3285" s="50" t="b">
        <f t="shared" si="8"/>
        <v>0</v>
      </c>
      <c r="N3285" s="50" t="b">
        <f t="shared" si="9"/>
        <v>0</v>
      </c>
      <c r="O3285" s="50">
        <f t="shared" si="10"/>
        <v>1</v>
      </c>
      <c r="P3285" s="4">
        <f t="shared" si="43"/>
        <v>107750</v>
      </c>
      <c r="Q3285" s="21">
        <f t="shared" si="31"/>
        <v>1</v>
      </c>
      <c r="V3285" s="52"/>
      <c r="W3285" s="53" t="str">
        <f t="shared" si="33"/>
        <v/>
      </c>
      <c r="AE3285" s="16"/>
      <c r="AF3285" s="17" t="str">
        <f t="shared" si="30"/>
        <v>#VALUE!</v>
      </c>
      <c r="AG3285" s="17" t="str">
        <f t="shared" si="22"/>
        <v>#N/A</v>
      </c>
      <c r="AH3285" s="17" t="str">
        <f t="shared" si="23"/>
        <v>#N/A</v>
      </c>
      <c r="AI3285" s="34">
        <f t="shared" si="24"/>
        <v>1</v>
      </c>
      <c r="AJ3285" s="18">
        <f t="shared" si="25"/>
        <v>7955.298</v>
      </c>
      <c r="AK3285" s="18">
        <f t="shared" si="26"/>
        <v>7734.3175</v>
      </c>
      <c r="AL3285" s="18">
        <f t="shared" si="27"/>
        <v>7513.337</v>
      </c>
    </row>
    <row r="3286" ht="12.75" customHeight="1">
      <c r="A3286" s="1">
        <v>40592.0</v>
      </c>
      <c r="B3286" s="2">
        <v>1286.03</v>
      </c>
      <c r="C3286" s="3">
        <v>8843.84</v>
      </c>
      <c r="D3286" s="2">
        <v>8808.0</v>
      </c>
      <c r="E3286" s="4"/>
      <c r="F3286" s="5">
        <f t="shared" si="1"/>
        <v>1253.096</v>
      </c>
      <c r="G3286" s="6">
        <f t="shared" si="2"/>
        <v>1.006487642</v>
      </c>
      <c r="H3286" s="6">
        <f t="shared" si="3"/>
        <v>1.014933825</v>
      </c>
      <c r="I3286" s="5" t="b">
        <f t="shared" si="4"/>
        <v>0</v>
      </c>
      <c r="J3286" s="48">
        <f t="shared" si="5"/>
        <v>0</v>
      </c>
      <c r="K3286" s="4">
        <f t="shared" si="6"/>
        <v>179</v>
      </c>
      <c r="L3286" s="7">
        <f t="shared" si="7"/>
        <v>-0.004052538264</v>
      </c>
      <c r="M3286" s="50" t="b">
        <f t="shared" si="8"/>
        <v>0</v>
      </c>
      <c r="N3286" s="50" t="b">
        <f t="shared" si="9"/>
        <v>0</v>
      </c>
      <c r="O3286" s="50">
        <f t="shared" si="10"/>
        <v>1</v>
      </c>
      <c r="P3286" s="4">
        <f t="shared" si="43"/>
        <v>107700</v>
      </c>
      <c r="Q3286" s="21">
        <f t="shared" si="31"/>
        <v>1</v>
      </c>
      <c r="V3286" s="52"/>
      <c r="W3286" s="53" t="str">
        <f t="shared" si="33"/>
        <v/>
      </c>
      <c r="AE3286" s="16"/>
      <c r="AF3286" s="17" t="str">
        <f t="shared" si="30"/>
        <v>#VALUE!</v>
      </c>
      <c r="AG3286" s="17" t="str">
        <f t="shared" si="22"/>
        <v>#N/A</v>
      </c>
      <c r="AH3286" s="17" t="str">
        <f t="shared" si="23"/>
        <v>#N/A</v>
      </c>
      <c r="AI3286" s="34">
        <f t="shared" si="24"/>
        <v>1</v>
      </c>
      <c r="AJ3286" s="18">
        <f t="shared" si="25"/>
        <v>7959.456</v>
      </c>
      <c r="AK3286" s="18">
        <f t="shared" si="26"/>
        <v>7738.36</v>
      </c>
      <c r="AL3286" s="18">
        <f t="shared" si="27"/>
        <v>7517.264</v>
      </c>
    </row>
    <row r="3287" ht="12.75" customHeight="1">
      <c r="A3287" s="1">
        <v>40591.0</v>
      </c>
      <c r="B3287" s="2">
        <v>1216.79</v>
      </c>
      <c r="C3287" s="3">
        <v>8683.88</v>
      </c>
      <c r="D3287" s="2">
        <v>8629.0</v>
      </c>
      <c r="E3287" s="4"/>
      <c r="F3287" s="5">
        <f t="shared" si="1"/>
        <v>1340.176</v>
      </c>
      <c r="G3287" s="6">
        <f t="shared" si="2"/>
        <v>0.9893347316</v>
      </c>
      <c r="H3287" s="6">
        <f t="shared" si="3"/>
        <v>1.320594965</v>
      </c>
      <c r="I3287" s="5" t="b">
        <f t="shared" si="4"/>
        <v>0</v>
      </c>
      <c r="J3287" s="48">
        <f t="shared" si="5"/>
        <v>0</v>
      </c>
      <c r="K3287" s="4">
        <f t="shared" si="6"/>
        <v>-90</v>
      </c>
      <c r="L3287" s="7">
        <f t="shared" si="7"/>
        <v>-0.006319755685</v>
      </c>
      <c r="M3287" s="50" t="b">
        <f t="shared" si="8"/>
        <v>0</v>
      </c>
      <c r="N3287" s="50" t="b">
        <f t="shared" si="9"/>
        <v>0</v>
      </c>
      <c r="O3287" s="50">
        <f t="shared" si="10"/>
        <v>1</v>
      </c>
      <c r="P3287" s="4">
        <f t="shared" si="43"/>
        <v>98750</v>
      </c>
      <c r="Q3287" s="21">
        <f t="shared" si="31"/>
        <v>1</v>
      </c>
      <c r="V3287" s="52"/>
      <c r="W3287" s="53" t="str">
        <f t="shared" si="33"/>
        <v/>
      </c>
      <c r="AE3287" s="16"/>
      <c r="AF3287" s="17" t="str">
        <f t="shared" si="30"/>
        <v>#VALUE!</v>
      </c>
      <c r="AG3287" s="17" t="str">
        <f t="shared" si="22"/>
        <v>#N/A</v>
      </c>
      <c r="AH3287" s="17" t="str">
        <f t="shared" si="23"/>
        <v>#N/A</v>
      </c>
      <c r="AI3287" s="34">
        <f t="shared" si="24"/>
        <v>1</v>
      </c>
      <c r="AJ3287" s="18">
        <f t="shared" si="25"/>
        <v>7815.492</v>
      </c>
      <c r="AK3287" s="18">
        <f t="shared" si="26"/>
        <v>7598.395</v>
      </c>
      <c r="AL3287" s="18">
        <f t="shared" si="27"/>
        <v>7381.298</v>
      </c>
    </row>
    <row r="3288" ht="12.75" customHeight="1">
      <c r="A3288" s="1">
        <v>40590.0</v>
      </c>
      <c r="B3288" s="2">
        <v>1227.3</v>
      </c>
      <c r="C3288" s="3">
        <v>8712.96</v>
      </c>
      <c r="D3288" s="2">
        <v>8719.0</v>
      </c>
      <c r="E3288" s="4"/>
      <c r="F3288" s="5">
        <f t="shared" si="1"/>
        <v>1389.496</v>
      </c>
      <c r="G3288" s="6">
        <f t="shared" si="2"/>
        <v>0.9934557574</v>
      </c>
      <c r="H3288" s="6">
        <f t="shared" si="3"/>
        <v>1.327380699</v>
      </c>
      <c r="I3288" s="5" t="b">
        <f t="shared" si="4"/>
        <v>0</v>
      </c>
      <c r="J3288" s="48">
        <f t="shared" si="5"/>
        <v>0</v>
      </c>
      <c r="K3288" s="4">
        <f t="shared" si="6"/>
        <v>23</v>
      </c>
      <c r="L3288" s="7">
        <f t="shared" si="7"/>
        <v>0.0006932202145</v>
      </c>
      <c r="M3288" s="50" t="b">
        <f t="shared" si="8"/>
        <v>0</v>
      </c>
      <c r="N3288" s="50" t="b">
        <f t="shared" si="9"/>
        <v>0</v>
      </c>
      <c r="O3288" s="50">
        <f t="shared" si="10"/>
        <v>-1</v>
      </c>
      <c r="P3288" s="4">
        <f t="shared" si="43"/>
        <v>94250</v>
      </c>
      <c r="Q3288" s="21">
        <f t="shared" si="31"/>
        <v>-1</v>
      </c>
      <c r="V3288" s="52"/>
      <c r="W3288" s="53" t="str">
        <f t="shared" si="33"/>
        <v/>
      </c>
      <c r="AE3288" s="16"/>
      <c r="AF3288" s="17" t="str">
        <f t="shared" si="30"/>
        <v>#VALUE!</v>
      </c>
      <c r="AG3288" s="17" t="str">
        <f t="shared" si="22"/>
        <v>#N/A</v>
      </c>
      <c r="AH3288" s="17" t="str">
        <f t="shared" si="23"/>
        <v>#N/A</v>
      </c>
      <c r="AI3288" s="34">
        <f t="shared" si="24"/>
        <v>1</v>
      </c>
      <c r="AJ3288" s="18">
        <f t="shared" si="25"/>
        <v>7841.664</v>
      </c>
      <c r="AK3288" s="18">
        <f t="shared" si="26"/>
        <v>7623.84</v>
      </c>
      <c r="AL3288" s="18">
        <f t="shared" si="27"/>
        <v>7406.016</v>
      </c>
    </row>
    <row r="3289" ht="12.75" customHeight="1">
      <c r="A3289" s="1">
        <v>40589.0</v>
      </c>
      <c r="B3289" s="2">
        <v>1332.07</v>
      </c>
      <c r="C3289" s="3">
        <v>8721.93</v>
      </c>
      <c r="D3289" s="2">
        <v>8696.0</v>
      </c>
      <c r="E3289" s="4"/>
      <c r="F3289" s="5">
        <f t="shared" si="1"/>
        <v>1434.634</v>
      </c>
      <c r="G3289" s="6">
        <f t="shared" si="2"/>
        <v>0.9952364549</v>
      </c>
      <c r="H3289" s="6">
        <f t="shared" si="3"/>
        <v>1.333509126</v>
      </c>
      <c r="I3289" s="5" t="b">
        <f t="shared" si="4"/>
        <v>0</v>
      </c>
      <c r="J3289" s="48">
        <f t="shared" si="5"/>
        <v>0</v>
      </c>
      <c r="K3289" s="4">
        <f t="shared" si="6"/>
        <v>55</v>
      </c>
      <c r="L3289" s="7">
        <f t="shared" si="7"/>
        <v>-0.002972965846</v>
      </c>
      <c r="M3289" s="50" t="b">
        <f t="shared" si="8"/>
        <v>0</v>
      </c>
      <c r="N3289" s="50" t="b">
        <f t="shared" si="9"/>
        <v>0</v>
      </c>
      <c r="O3289" s="50">
        <f t="shared" si="10"/>
        <v>1</v>
      </c>
      <c r="P3289" s="4">
        <f t="shared" si="43"/>
        <v>93100</v>
      </c>
      <c r="Q3289" s="21">
        <f t="shared" si="31"/>
        <v>1</v>
      </c>
      <c r="V3289" s="52"/>
      <c r="W3289" s="53" t="str">
        <f t="shared" si="33"/>
        <v/>
      </c>
      <c r="AE3289" s="16"/>
      <c r="AF3289" s="17" t="str">
        <f t="shared" si="30"/>
        <v>#VALUE!</v>
      </c>
      <c r="AG3289" s="17" t="str">
        <f t="shared" si="22"/>
        <v>#N/A</v>
      </c>
      <c r="AH3289" s="17" t="str">
        <f t="shared" si="23"/>
        <v>#N/A</v>
      </c>
      <c r="AI3289" s="34">
        <f t="shared" si="24"/>
        <v>1</v>
      </c>
      <c r="AJ3289" s="18">
        <f t="shared" si="25"/>
        <v>7849.737</v>
      </c>
      <c r="AK3289" s="18">
        <f t="shared" si="26"/>
        <v>7631.68875</v>
      </c>
      <c r="AL3289" s="18">
        <f t="shared" si="27"/>
        <v>7413.6405</v>
      </c>
    </row>
    <row r="3290" ht="12.75" customHeight="1">
      <c r="A3290" s="1">
        <v>40588.0</v>
      </c>
      <c r="B3290" s="2">
        <v>1203.29</v>
      </c>
      <c r="C3290" s="3">
        <v>8685.47</v>
      </c>
      <c r="D3290" s="2">
        <v>8641.0</v>
      </c>
      <c r="E3290" s="4"/>
      <c r="F3290" s="5">
        <f t="shared" si="1"/>
        <v>1490.95</v>
      </c>
      <c r="G3290" s="6">
        <f t="shared" si="2"/>
        <v>0.9919840566</v>
      </c>
      <c r="H3290" s="6">
        <f t="shared" si="3"/>
        <v>1.341517169</v>
      </c>
      <c r="I3290" s="5" t="b">
        <f t="shared" si="4"/>
        <v>0</v>
      </c>
      <c r="J3290" s="48">
        <f t="shared" si="5"/>
        <v>0</v>
      </c>
      <c r="K3290" s="4">
        <f t="shared" si="6"/>
        <v>78</v>
      </c>
      <c r="L3290" s="7">
        <f t="shared" si="7"/>
        <v>-0.005120045317</v>
      </c>
      <c r="M3290" s="50" t="b">
        <f t="shared" si="8"/>
        <v>0</v>
      </c>
      <c r="N3290" s="50" t="b">
        <f t="shared" si="9"/>
        <v>0</v>
      </c>
      <c r="O3290" s="50">
        <f t="shared" si="10"/>
        <v>1</v>
      </c>
      <c r="P3290" s="4">
        <f t="shared" si="43"/>
        <v>90350</v>
      </c>
      <c r="Q3290" s="21">
        <f t="shared" si="31"/>
        <v>1</v>
      </c>
      <c r="V3290" s="52"/>
      <c r="W3290" s="53" t="str">
        <f t="shared" si="33"/>
        <v/>
      </c>
      <c r="AE3290" s="16"/>
      <c r="AF3290" s="17" t="str">
        <f t="shared" si="30"/>
        <v>#VALUE!</v>
      </c>
      <c r="AG3290" s="17" t="str">
        <f t="shared" si="22"/>
        <v>#N/A</v>
      </c>
      <c r="AH3290" s="17" t="str">
        <f t="shared" si="23"/>
        <v>#N/A</v>
      </c>
      <c r="AI3290" s="34">
        <f t="shared" si="24"/>
        <v>1</v>
      </c>
      <c r="AJ3290" s="18">
        <f t="shared" si="25"/>
        <v>7816.923</v>
      </c>
      <c r="AK3290" s="18">
        <f t="shared" si="26"/>
        <v>7599.78625</v>
      </c>
      <c r="AL3290" s="18">
        <f t="shared" si="27"/>
        <v>7382.6495</v>
      </c>
    </row>
    <row r="3291" ht="12.75" customHeight="1">
      <c r="A3291" s="1">
        <v>40585.0</v>
      </c>
      <c r="B3291" s="2">
        <v>1721.43</v>
      </c>
      <c r="C3291" s="3">
        <v>8609.86</v>
      </c>
      <c r="D3291" s="2">
        <v>8563.0</v>
      </c>
      <c r="E3291" s="4"/>
      <c r="F3291" s="5">
        <f t="shared" si="1"/>
        <v>1536.3824</v>
      </c>
      <c r="G3291" s="6">
        <f t="shared" si="2"/>
        <v>0.9840404746</v>
      </c>
      <c r="H3291" s="6">
        <f t="shared" si="3"/>
        <v>1.345413201</v>
      </c>
      <c r="I3291" s="5" t="b">
        <f t="shared" si="4"/>
        <v>0</v>
      </c>
      <c r="J3291" s="48">
        <f t="shared" si="5"/>
        <v>0</v>
      </c>
      <c r="K3291" s="4">
        <f t="shared" si="6"/>
        <v>-261</v>
      </c>
      <c r="L3291" s="7">
        <f t="shared" si="7"/>
        <v>-0.005442597208</v>
      </c>
      <c r="M3291" s="50" t="b">
        <f t="shared" si="8"/>
        <v>0</v>
      </c>
      <c r="N3291" s="50" t="b">
        <f t="shared" si="9"/>
        <v>0</v>
      </c>
      <c r="O3291" s="50">
        <f t="shared" si="10"/>
        <v>1</v>
      </c>
      <c r="P3291" s="4">
        <f t="shared" si="43"/>
        <v>86450</v>
      </c>
      <c r="Q3291" s="21">
        <f t="shared" si="31"/>
        <v>1</v>
      </c>
      <c r="V3291" s="52"/>
      <c r="W3291" s="53" t="str">
        <f t="shared" si="33"/>
        <v/>
      </c>
      <c r="AE3291" s="16"/>
      <c r="AF3291" s="17" t="str">
        <f t="shared" si="30"/>
        <v>#VALUE!</v>
      </c>
      <c r="AG3291" s="17" t="str">
        <f t="shared" si="22"/>
        <v>#N/A</v>
      </c>
      <c r="AH3291" s="17" t="str">
        <f t="shared" si="23"/>
        <v>#N/A</v>
      </c>
      <c r="AI3291" s="34">
        <f t="shared" si="24"/>
        <v>1</v>
      </c>
      <c r="AJ3291" s="18">
        <f t="shared" si="25"/>
        <v>7748.874</v>
      </c>
      <c r="AK3291" s="18">
        <f t="shared" si="26"/>
        <v>7533.6275</v>
      </c>
      <c r="AL3291" s="18">
        <f t="shared" si="27"/>
        <v>7318.381</v>
      </c>
    </row>
    <row r="3292" ht="12.75" customHeight="1">
      <c r="A3292" s="1">
        <v>40584.0</v>
      </c>
      <c r="B3292" s="2">
        <v>1463.39</v>
      </c>
      <c r="C3292" s="3">
        <v>8836.56</v>
      </c>
      <c r="D3292" s="2">
        <v>8824.0</v>
      </c>
      <c r="E3292" s="4"/>
      <c r="F3292" s="5">
        <f t="shared" si="1"/>
        <v>1473.4798</v>
      </c>
      <c r="G3292" s="6">
        <f t="shared" si="2"/>
        <v>1.010283291</v>
      </c>
      <c r="H3292" s="6">
        <f t="shared" si="3"/>
        <v>1.272347509</v>
      </c>
      <c r="I3292" s="5" t="b">
        <f t="shared" si="4"/>
        <v>0</v>
      </c>
      <c r="J3292" s="48">
        <f t="shared" si="5"/>
        <v>0</v>
      </c>
      <c r="K3292" s="4">
        <f t="shared" si="6"/>
        <v>-192</v>
      </c>
      <c r="L3292" s="7">
        <f t="shared" si="7"/>
        <v>-0.001421367591</v>
      </c>
      <c r="M3292" s="50" t="b">
        <f t="shared" si="8"/>
        <v>0</v>
      </c>
      <c r="N3292" s="50" t="b">
        <f t="shared" si="9"/>
        <v>0</v>
      </c>
      <c r="O3292" s="50">
        <f t="shared" si="10"/>
        <v>1</v>
      </c>
      <c r="P3292" s="4">
        <f t="shared" si="43"/>
        <v>99500</v>
      </c>
      <c r="Q3292" s="21">
        <f t="shared" si="31"/>
        <v>1</v>
      </c>
      <c r="V3292" s="52"/>
      <c r="W3292" s="53" t="str">
        <f t="shared" si="33"/>
        <v/>
      </c>
      <c r="AE3292" s="16"/>
      <c r="AF3292" s="17" t="str">
        <f t="shared" si="30"/>
        <v>#VALUE!</v>
      </c>
      <c r="AG3292" s="17" t="str">
        <f t="shared" si="22"/>
        <v>#N/A</v>
      </c>
      <c r="AH3292" s="17" t="str">
        <f t="shared" si="23"/>
        <v>#N/A</v>
      </c>
      <c r="AI3292" s="34">
        <f t="shared" si="24"/>
        <v>1</v>
      </c>
      <c r="AJ3292" s="18">
        <f t="shared" si="25"/>
        <v>7952.904</v>
      </c>
      <c r="AK3292" s="18">
        <f t="shared" si="26"/>
        <v>7731.99</v>
      </c>
      <c r="AL3292" s="18">
        <f t="shared" si="27"/>
        <v>7511.076</v>
      </c>
    </row>
    <row r="3293" ht="12.75" customHeight="1">
      <c r="A3293" s="1">
        <v>40583.0</v>
      </c>
      <c r="B3293" s="2">
        <v>1452.99</v>
      </c>
      <c r="C3293" s="3">
        <v>9006.82</v>
      </c>
      <c r="D3293" s="2">
        <v>9016.0</v>
      </c>
      <c r="E3293" s="4"/>
      <c r="F3293" s="5">
        <f t="shared" si="1"/>
        <v>1438.7352</v>
      </c>
      <c r="G3293" s="6">
        <f t="shared" si="2"/>
        <v>1.030506929</v>
      </c>
      <c r="H3293" s="6">
        <f t="shared" si="3"/>
        <v>1.277790043</v>
      </c>
      <c r="I3293" s="5" t="b">
        <f t="shared" si="4"/>
        <v>0</v>
      </c>
      <c r="J3293" s="48">
        <f t="shared" si="5"/>
        <v>0</v>
      </c>
      <c r="K3293" s="4">
        <f t="shared" si="6"/>
        <v>-83</v>
      </c>
      <c r="L3293" s="7">
        <f t="shared" si="7"/>
        <v>0.001019227652</v>
      </c>
      <c r="M3293" s="50" t="b">
        <f t="shared" si="8"/>
        <v>0</v>
      </c>
      <c r="N3293" s="50" t="b">
        <f t="shared" si="9"/>
        <v>0</v>
      </c>
      <c r="O3293" s="50">
        <f t="shared" si="10"/>
        <v>-1</v>
      </c>
      <c r="P3293" s="4">
        <f t="shared" si="43"/>
        <v>89900</v>
      </c>
      <c r="Q3293" s="21">
        <f t="shared" si="31"/>
        <v>-1</v>
      </c>
      <c r="V3293" s="52"/>
      <c r="W3293" s="53" t="str">
        <f t="shared" si="33"/>
        <v/>
      </c>
      <c r="AE3293" s="16"/>
      <c r="AF3293" s="17" t="str">
        <f t="shared" si="30"/>
        <v>#VALUE!</v>
      </c>
      <c r="AG3293" s="17" t="str">
        <f t="shared" si="22"/>
        <v>#N/A</v>
      </c>
      <c r="AH3293" s="17" t="str">
        <f t="shared" si="23"/>
        <v>#N/A</v>
      </c>
      <c r="AI3293" s="34">
        <f t="shared" si="24"/>
        <v>1</v>
      </c>
      <c r="AJ3293" s="18">
        <f t="shared" si="25"/>
        <v>8106.138</v>
      </c>
      <c r="AK3293" s="18">
        <f t="shared" si="26"/>
        <v>7880.9675</v>
      </c>
      <c r="AL3293" s="18">
        <f t="shared" si="27"/>
        <v>7655.797</v>
      </c>
    </row>
    <row r="3294" ht="12.75" customHeight="1">
      <c r="A3294" s="1">
        <v>40582.0</v>
      </c>
      <c r="B3294" s="2">
        <v>1613.65</v>
      </c>
      <c r="C3294" s="3">
        <v>9111.46</v>
      </c>
      <c r="D3294" s="2">
        <v>9099.0</v>
      </c>
      <c r="E3294" s="4"/>
      <c r="F3294" s="5">
        <f t="shared" si="1"/>
        <v>1374.9608</v>
      </c>
      <c r="G3294" s="6">
        <f t="shared" si="2"/>
        <v>1.043596005</v>
      </c>
      <c r="H3294" s="6">
        <f t="shared" si="3"/>
        <v>1.285881216</v>
      </c>
      <c r="I3294" s="5" t="b">
        <f t="shared" si="4"/>
        <v>0</v>
      </c>
      <c r="J3294" s="48">
        <f t="shared" si="5"/>
        <v>0</v>
      </c>
      <c r="K3294" s="4">
        <f t="shared" si="6"/>
        <v>-39</v>
      </c>
      <c r="L3294" s="7">
        <f t="shared" si="7"/>
        <v>-0.00136750861</v>
      </c>
      <c r="M3294" s="50" t="b">
        <f t="shared" si="8"/>
        <v>0</v>
      </c>
      <c r="N3294" s="50" t="b">
        <f t="shared" si="9"/>
        <v>0</v>
      </c>
      <c r="O3294" s="50">
        <f t="shared" si="10"/>
        <v>1</v>
      </c>
      <c r="P3294" s="4">
        <f t="shared" si="43"/>
        <v>94050</v>
      </c>
      <c r="Q3294" s="21">
        <f t="shared" si="31"/>
        <v>1</v>
      </c>
      <c r="V3294" s="52"/>
      <c r="W3294" s="53" t="str">
        <f t="shared" si="33"/>
        <v/>
      </c>
      <c r="AE3294" s="16"/>
      <c r="AF3294" s="17" t="str">
        <f t="shared" si="30"/>
        <v>#VALUE!</v>
      </c>
      <c r="AG3294" s="17" t="str">
        <f t="shared" si="22"/>
        <v>#N/A</v>
      </c>
      <c r="AH3294" s="17" t="str">
        <f t="shared" si="23"/>
        <v>#N/A</v>
      </c>
      <c r="AI3294" s="34">
        <f t="shared" si="24"/>
        <v>1</v>
      </c>
      <c r="AJ3294" s="18">
        <f t="shared" si="25"/>
        <v>8200.314</v>
      </c>
      <c r="AK3294" s="18">
        <f t="shared" si="26"/>
        <v>7972.5275</v>
      </c>
      <c r="AL3294" s="18">
        <f t="shared" si="27"/>
        <v>7744.741</v>
      </c>
    </row>
    <row r="3295" ht="12.75" customHeight="1">
      <c r="A3295" s="1">
        <v>40571.0</v>
      </c>
      <c r="B3295" s="2">
        <v>1430.4520000000002</v>
      </c>
      <c r="C3295" s="3">
        <v>9145.35</v>
      </c>
      <c r="D3295" s="2">
        <v>9138.0</v>
      </c>
      <c r="E3295" s="4"/>
      <c r="F3295" s="5">
        <f t="shared" si="1"/>
        <v>1241.28468</v>
      </c>
      <c r="G3295" s="6">
        <f t="shared" si="2"/>
        <v>1.048840895</v>
      </c>
      <c r="H3295" s="6">
        <f t="shared" si="3"/>
        <v>1.144306248</v>
      </c>
      <c r="I3295" s="5" t="b">
        <f t="shared" si="4"/>
        <v>0</v>
      </c>
      <c r="J3295" s="48">
        <f t="shared" si="5"/>
        <v>0</v>
      </c>
      <c r="K3295" s="4">
        <f t="shared" si="6"/>
        <v>33</v>
      </c>
      <c r="L3295" s="7">
        <f t="shared" si="7"/>
        <v>-0.0008036871197</v>
      </c>
      <c r="M3295" s="50" t="b">
        <f t="shared" si="8"/>
        <v>0</v>
      </c>
      <c r="N3295" s="50" t="b">
        <f t="shared" si="9"/>
        <v>0</v>
      </c>
      <c r="O3295" s="50">
        <f t="shared" si="10"/>
        <v>1</v>
      </c>
      <c r="P3295" s="4">
        <f t="shared" si="43"/>
        <v>96000</v>
      </c>
      <c r="Q3295" s="21">
        <f t="shared" si="31"/>
        <v>1</v>
      </c>
      <c r="V3295" s="52"/>
      <c r="W3295" s="53" t="str">
        <f t="shared" si="33"/>
        <v/>
      </c>
      <c r="AE3295" s="16"/>
      <c r="AF3295" s="17" t="str">
        <f t="shared" si="30"/>
        <v>#VALUE!</v>
      </c>
      <c r="AG3295" s="17" t="str">
        <f t="shared" si="22"/>
        <v>#N/A</v>
      </c>
      <c r="AH3295" s="17" t="str">
        <f t="shared" si="23"/>
        <v>#N/A</v>
      </c>
      <c r="AI3295" s="34">
        <f t="shared" si="24"/>
        <v>1</v>
      </c>
      <c r="AJ3295" s="18">
        <f t="shared" si="25"/>
        <v>8230.815</v>
      </c>
      <c r="AK3295" s="18">
        <f t="shared" si="26"/>
        <v>8002.18125</v>
      </c>
      <c r="AL3295" s="18">
        <f t="shared" si="27"/>
        <v>7773.5475</v>
      </c>
    </row>
    <row r="3296" ht="12.75" customHeight="1">
      <c r="A3296" s="1">
        <v>40570.0</v>
      </c>
      <c r="B3296" s="2">
        <v>1406.9170000000001</v>
      </c>
      <c r="C3296" s="3">
        <v>9102.33</v>
      </c>
      <c r="D3296" s="2">
        <v>9105.0</v>
      </c>
      <c r="E3296" s="4"/>
      <c r="F3296" s="5">
        <f t="shared" si="1"/>
        <v>1196.75828</v>
      </c>
      <c r="G3296" s="6">
        <f t="shared" si="2"/>
        <v>1.045297752</v>
      </c>
      <c r="H3296" s="6">
        <f t="shared" si="3"/>
        <v>1.123797394</v>
      </c>
      <c r="I3296" s="5" t="b">
        <f t="shared" si="4"/>
        <v>0</v>
      </c>
      <c r="J3296" s="48">
        <f t="shared" si="5"/>
        <v>0</v>
      </c>
      <c r="K3296" s="4">
        <f t="shared" si="6"/>
        <v>53</v>
      </c>
      <c r="L3296" s="7">
        <f t="shared" si="7"/>
        <v>0.0002933314877</v>
      </c>
      <c r="M3296" s="50" t="b">
        <f t="shared" si="8"/>
        <v>0</v>
      </c>
      <c r="N3296" s="50" t="b">
        <f t="shared" si="9"/>
        <v>0</v>
      </c>
      <c r="O3296" s="50">
        <f t="shared" si="10"/>
        <v>1</v>
      </c>
      <c r="P3296" s="4">
        <f t="shared" si="43"/>
        <v>94350</v>
      </c>
      <c r="Q3296" s="21">
        <f t="shared" si="31"/>
        <v>1</v>
      </c>
      <c r="V3296" s="52"/>
      <c r="W3296" s="53" t="str">
        <f t="shared" si="33"/>
        <v/>
      </c>
      <c r="AE3296" s="16"/>
      <c r="AF3296" s="17" t="str">
        <f t="shared" si="30"/>
        <v>#VALUE!</v>
      </c>
      <c r="AG3296" s="17" t="str">
        <f t="shared" si="22"/>
        <v>#N/A</v>
      </c>
      <c r="AH3296" s="17" t="str">
        <f t="shared" si="23"/>
        <v>#N/A</v>
      </c>
      <c r="AI3296" s="34">
        <f t="shared" si="24"/>
        <v>1</v>
      </c>
      <c r="AJ3296" s="18">
        <f t="shared" si="25"/>
        <v>8192.097</v>
      </c>
      <c r="AK3296" s="18">
        <f t="shared" si="26"/>
        <v>7964.53875</v>
      </c>
      <c r="AL3296" s="18">
        <f t="shared" si="27"/>
        <v>7736.9805</v>
      </c>
    </row>
    <row r="3297" ht="12.75" customHeight="1">
      <c r="A3297" s="1">
        <v>40569.0</v>
      </c>
      <c r="B3297" s="2">
        <v>1289.667</v>
      </c>
      <c r="C3297" s="3">
        <v>9055.59</v>
      </c>
      <c r="D3297" s="2">
        <v>9052.0</v>
      </c>
      <c r="E3297" s="4"/>
      <c r="F3297" s="5">
        <f t="shared" si="1"/>
        <v>1152.78288</v>
      </c>
      <c r="G3297" s="6">
        <f t="shared" si="2"/>
        <v>1.041414129</v>
      </c>
      <c r="H3297" s="6">
        <f t="shared" si="3"/>
        <v>1.0360059</v>
      </c>
      <c r="I3297" s="5" t="b">
        <f t="shared" si="4"/>
        <v>0</v>
      </c>
      <c r="J3297" s="48">
        <f t="shared" si="5"/>
        <v>0</v>
      </c>
      <c r="K3297" s="4">
        <f t="shared" si="6"/>
        <v>86</v>
      </c>
      <c r="L3297" s="7">
        <f t="shared" si="7"/>
        <v>-0.0003964402099</v>
      </c>
      <c r="M3297" s="50" t="b">
        <f t="shared" si="8"/>
        <v>0</v>
      </c>
      <c r="N3297" s="50" t="b">
        <f t="shared" si="9"/>
        <v>0</v>
      </c>
      <c r="O3297" s="50">
        <f t="shared" si="10"/>
        <v>-1</v>
      </c>
      <c r="P3297" s="4">
        <f t="shared" si="43"/>
        <v>97000</v>
      </c>
      <c r="Q3297" s="21">
        <f t="shared" si="31"/>
        <v>-1</v>
      </c>
      <c r="V3297" s="52"/>
      <c r="W3297" s="53" t="str">
        <f t="shared" si="33"/>
        <v/>
      </c>
      <c r="AE3297" s="16"/>
      <c r="AF3297" s="17" t="str">
        <f t="shared" si="30"/>
        <v>#VALUE!</v>
      </c>
      <c r="AG3297" s="17" t="str">
        <f t="shared" si="22"/>
        <v>#N/A</v>
      </c>
      <c r="AH3297" s="17" t="str">
        <f t="shared" si="23"/>
        <v>#N/A</v>
      </c>
      <c r="AI3297" s="34">
        <f t="shared" si="24"/>
        <v>1</v>
      </c>
      <c r="AJ3297" s="18">
        <f t="shared" si="25"/>
        <v>8150.031</v>
      </c>
      <c r="AK3297" s="18">
        <f t="shared" si="26"/>
        <v>7923.64125</v>
      </c>
      <c r="AL3297" s="18">
        <f t="shared" si="27"/>
        <v>7697.2515</v>
      </c>
    </row>
    <row r="3298" ht="12.75" customHeight="1">
      <c r="A3298" s="1">
        <v>40568.0</v>
      </c>
      <c r="B3298" s="2">
        <v>1134.118</v>
      </c>
      <c r="C3298" s="3">
        <v>8991.39</v>
      </c>
      <c r="D3298" s="2">
        <v>8966.0</v>
      </c>
      <c r="E3298" s="4"/>
      <c r="F3298" s="5">
        <f t="shared" si="1"/>
        <v>1196.07008</v>
      </c>
      <c r="G3298" s="6">
        <f t="shared" si="2"/>
        <v>1.035542804</v>
      </c>
      <c r="H3298" s="6">
        <f t="shared" si="3"/>
        <v>1.210261583</v>
      </c>
      <c r="I3298" s="5" t="b">
        <f t="shared" si="4"/>
        <v>0</v>
      </c>
      <c r="J3298" s="48">
        <f t="shared" si="5"/>
        <v>0</v>
      </c>
      <c r="K3298" s="4">
        <f t="shared" si="6"/>
        <v>19</v>
      </c>
      <c r="L3298" s="7">
        <f t="shared" si="7"/>
        <v>-0.002823812558</v>
      </c>
      <c r="M3298" s="50" t="b">
        <f t="shared" si="8"/>
        <v>0</v>
      </c>
      <c r="N3298" s="50" t="b">
        <f t="shared" si="9"/>
        <v>0</v>
      </c>
      <c r="O3298" s="50">
        <f t="shared" si="10"/>
        <v>1</v>
      </c>
      <c r="P3298" s="4">
        <f t="shared" si="43"/>
        <v>92700</v>
      </c>
      <c r="Q3298" s="21">
        <f t="shared" si="31"/>
        <v>1</v>
      </c>
      <c r="V3298" s="52"/>
      <c r="W3298" s="53" t="str">
        <f t="shared" si="33"/>
        <v/>
      </c>
      <c r="AE3298" s="16"/>
      <c r="AF3298" s="17" t="str">
        <f t="shared" si="30"/>
        <v>#VALUE!</v>
      </c>
      <c r="AG3298" s="17" t="str">
        <f t="shared" si="22"/>
        <v>#N/A</v>
      </c>
      <c r="AH3298" s="17" t="str">
        <f t="shared" si="23"/>
        <v>#N/A</v>
      </c>
      <c r="AI3298" s="34">
        <f t="shared" si="24"/>
        <v>1</v>
      </c>
      <c r="AJ3298" s="18">
        <f t="shared" si="25"/>
        <v>8092.251</v>
      </c>
      <c r="AK3298" s="18">
        <f t="shared" si="26"/>
        <v>7867.46625</v>
      </c>
      <c r="AL3298" s="18">
        <f t="shared" si="27"/>
        <v>7642.6815</v>
      </c>
    </row>
    <row r="3299" ht="12.75" customHeight="1">
      <c r="A3299" s="1">
        <v>40567.0</v>
      </c>
      <c r="B3299" s="2">
        <v>945.2694</v>
      </c>
      <c r="C3299" s="3">
        <v>8947.79</v>
      </c>
      <c r="D3299" s="2">
        <v>8947.0</v>
      </c>
      <c r="E3299" s="4"/>
      <c r="F3299" s="5">
        <f t="shared" si="1"/>
        <v>1227.63088</v>
      </c>
      <c r="G3299" s="6">
        <f t="shared" si="2"/>
        <v>1.031802055</v>
      </c>
      <c r="H3299" s="6">
        <f t="shared" si="3"/>
        <v>1.210059298</v>
      </c>
      <c r="I3299" s="5" t="b">
        <f t="shared" si="4"/>
        <v>0</v>
      </c>
      <c r="J3299" s="48">
        <f t="shared" si="5"/>
        <v>0</v>
      </c>
      <c r="K3299" s="4">
        <f t="shared" si="6"/>
        <v>40</v>
      </c>
      <c r="L3299" s="7">
        <f t="shared" si="7"/>
        <v>-0.00008828995763</v>
      </c>
      <c r="M3299" s="50" t="b">
        <f t="shared" si="8"/>
        <v>0</v>
      </c>
      <c r="N3299" s="50" t="b">
        <f t="shared" si="9"/>
        <v>0</v>
      </c>
      <c r="O3299" s="50">
        <f t="shared" si="10"/>
        <v>-1</v>
      </c>
      <c r="P3299" s="4">
        <f t="shared" si="43"/>
        <v>93650</v>
      </c>
      <c r="Q3299" s="21">
        <f t="shared" si="31"/>
        <v>-1</v>
      </c>
      <c r="V3299" s="52"/>
      <c r="W3299" s="53" t="str">
        <f t="shared" si="33"/>
        <v/>
      </c>
      <c r="AE3299" s="16"/>
      <c r="AF3299" s="17" t="str">
        <f t="shared" si="30"/>
        <v>#VALUE!</v>
      </c>
      <c r="AG3299" s="17" t="str">
        <f t="shared" si="22"/>
        <v>#N/A</v>
      </c>
      <c r="AH3299" s="17" t="str">
        <f t="shared" si="23"/>
        <v>#N/A</v>
      </c>
      <c r="AI3299" s="34">
        <f t="shared" si="24"/>
        <v>1</v>
      </c>
      <c r="AJ3299" s="18">
        <f t="shared" si="25"/>
        <v>8053.011</v>
      </c>
      <c r="AK3299" s="18">
        <f t="shared" si="26"/>
        <v>7829.31625</v>
      </c>
      <c r="AL3299" s="18">
        <f t="shared" si="27"/>
        <v>7605.6215</v>
      </c>
    </row>
    <row r="3300" ht="12.75" customHeight="1">
      <c r="A3300" s="1">
        <v>40564.0</v>
      </c>
      <c r="B3300" s="2">
        <v>1207.82</v>
      </c>
      <c r="C3300" s="3">
        <v>8954.38</v>
      </c>
      <c r="D3300" s="2">
        <v>8907.0</v>
      </c>
      <c r="E3300" s="4"/>
      <c r="F3300" s="5">
        <f t="shared" si="1"/>
        <v>1293.085</v>
      </c>
      <c r="G3300" s="6">
        <f t="shared" si="2"/>
        <v>1.033690464</v>
      </c>
      <c r="H3300" s="6">
        <f t="shared" si="3"/>
        <v>1.204956815</v>
      </c>
      <c r="I3300" s="5" t="b">
        <f t="shared" si="4"/>
        <v>0</v>
      </c>
      <c r="J3300" s="48">
        <f t="shared" si="5"/>
        <v>0</v>
      </c>
      <c r="K3300" s="4">
        <f t="shared" si="6"/>
        <v>-102</v>
      </c>
      <c r="L3300" s="7">
        <f t="shared" si="7"/>
        <v>-0.00529126528</v>
      </c>
      <c r="M3300" s="50" t="b">
        <f t="shared" si="8"/>
        <v>0</v>
      </c>
      <c r="N3300" s="50" t="b">
        <f t="shared" si="9"/>
        <v>0</v>
      </c>
      <c r="O3300" s="50">
        <f t="shared" si="10"/>
        <v>1</v>
      </c>
      <c r="P3300" s="4">
        <f t="shared" si="43"/>
        <v>91650</v>
      </c>
      <c r="Q3300" s="21">
        <f t="shared" si="31"/>
        <v>1</v>
      </c>
      <c r="V3300" s="52"/>
      <c r="W3300" s="53" t="str">
        <f t="shared" si="33"/>
        <v/>
      </c>
      <c r="AE3300" s="16"/>
      <c r="AF3300" s="17" t="str">
        <f t="shared" si="30"/>
        <v>#VALUE!</v>
      </c>
      <c r="AG3300" s="17" t="str">
        <f t="shared" si="22"/>
        <v>#N/A</v>
      </c>
      <c r="AH3300" s="17" t="str">
        <f t="shared" si="23"/>
        <v>#N/A</v>
      </c>
      <c r="AI3300" s="34">
        <f t="shared" si="24"/>
        <v>1</v>
      </c>
      <c r="AJ3300" s="18">
        <f t="shared" si="25"/>
        <v>8058.942</v>
      </c>
      <c r="AK3300" s="18">
        <f t="shared" si="26"/>
        <v>7835.0825</v>
      </c>
      <c r="AL3300" s="18">
        <f t="shared" si="27"/>
        <v>7611.223</v>
      </c>
    </row>
    <row r="3301" ht="12.75" customHeight="1">
      <c r="A3301" s="1">
        <v>40563.0</v>
      </c>
      <c r="B3301" s="2">
        <v>1187.04</v>
      </c>
      <c r="C3301" s="3">
        <v>9022.17</v>
      </c>
      <c r="D3301" s="2">
        <v>9009.0</v>
      </c>
      <c r="E3301" s="4"/>
      <c r="F3301" s="5">
        <f t="shared" si="1"/>
        <v>1258.0436</v>
      </c>
      <c r="G3301" s="6">
        <f t="shared" si="2"/>
        <v>1.042855</v>
      </c>
      <c r="H3301" s="6">
        <f t="shared" si="3"/>
        <v>1.207242137</v>
      </c>
      <c r="I3301" s="5" t="b">
        <f t="shared" si="4"/>
        <v>0</v>
      </c>
      <c r="J3301" s="48">
        <f t="shared" si="5"/>
        <v>0</v>
      </c>
      <c r="K3301" s="4">
        <f t="shared" si="6"/>
        <v>-74</v>
      </c>
      <c r="L3301" s="7">
        <f t="shared" si="7"/>
        <v>-0.001459737513</v>
      </c>
      <c r="M3301" s="50" t="b">
        <f t="shared" si="8"/>
        <v>0</v>
      </c>
      <c r="N3301" s="50" t="b">
        <f t="shared" si="9"/>
        <v>0</v>
      </c>
      <c r="O3301" s="50">
        <f t="shared" si="10"/>
        <v>1</v>
      </c>
      <c r="P3301" s="4">
        <f t="shared" si="43"/>
        <v>96750</v>
      </c>
      <c r="Q3301" s="21">
        <f t="shared" si="31"/>
        <v>1</v>
      </c>
      <c r="V3301" s="52"/>
      <c r="W3301" s="53" t="str">
        <f t="shared" si="33"/>
        <v/>
      </c>
      <c r="AE3301" s="16"/>
      <c r="AF3301" s="17" t="str">
        <f t="shared" si="30"/>
        <v>#VALUE!</v>
      </c>
      <c r="AG3301" s="17" t="str">
        <f t="shared" si="22"/>
        <v>#N/A</v>
      </c>
      <c r="AH3301" s="17" t="str">
        <f t="shared" si="23"/>
        <v>#N/A</v>
      </c>
      <c r="AI3301" s="34">
        <f t="shared" si="24"/>
        <v>1</v>
      </c>
      <c r="AJ3301" s="18">
        <f t="shared" si="25"/>
        <v>8119.953</v>
      </c>
      <c r="AK3301" s="18">
        <f t="shared" si="26"/>
        <v>7894.39875</v>
      </c>
      <c r="AL3301" s="18">
        <f t="shared" si="27"/>
        <v>7668.8445</v>
      </c>
    </row>
    <row r="3302" ht="12.75" customHeight="1">
      <c r="A3302" s="1">
        <v>40562.0</v>
      </c>
      <c r="B3302" s="2">
        <v>1506.1029999999998</v>
      </c>
      <c r="C3302" s="3">
        <v>9086.02</v>
      </c>
      <c r="D3302" s="2">
        <v>9083.0</v>
      </c>
      <c r="E3302" s="4"/>
      <c r="F3302" s="5">
        <f t="shared" si="1"/>
        <v>1310.2788</v>
      </c>
      <c r="G3302" s="6">
        <f t="shared" si="2"/>
        <v>1.051588809</v>
      </c>
      <c r="H3302" s="6">
        <f t="shared" si="3"/>
        <v>1.205820815</v>
      </c>
      <c r="I3302" s="5" t="b">
        <f t="shared" si="4"/>
        <v>0</v>
      </c>
      <c r="J3302" s="48">
        <f t="shared" si="5"/>
        <v>0</v>
      </c>
      <c r="K3302" s="4">
        <f t="shared" si="6"/>
        <v>111</v>
      </c>
      <c r="L3302" s="7">
        <f t="shared" si="7"/>
        <v>-0.0003323787533</v>
      </c>
      <c r="M3302" s="50" t="b">
        <f t="shared" si="8"/>
        <v>0</v>
      </c>
      <c r="N3302" s="50" t="b">
        <f t="shared" si="9"/>
        <v>0</v>
      </c>
      <c r="O3302" s="50">
        <f t="shared" si="10"/>
        <v>1</v>
      </c>
      <c r="P3302" s="4">
        <f t="shared" si="43"/>
        <v>100450</v>
      </c>
      <c r="Q3302" s="21">
        <f t="shared" si="31"/>
        <v>1</v>
      </c>
      <c r="V3302" s="52"/>
      <c r="W3302" s="53" t="str">
        <f t="shared" si="33"/>
        <v/>
      </c>
      <c r="AE3302" s="16"/>
      <c r="AF3302" s="17" t="str">
        <f t="shared" si="30"/>
        <v>#VALUE!</v>
      </c>
      <c r="AG3302" s="17" t="str">
        <f t="shared" si="22"/>
        <v>#N/A</v>
      </c>
      <c r="AH3302" s="17" t="str">
        <f t="shared" si="23"/>
        <v>#N/A</v>
      </c>
      <c r="AI3302" s="34">
        <f t="shared" si="24"/>
        <v>1</v>
      </c>
      <c r="AJ3302" s="18">
        <f t="shared" si="25"/>
        <v>8177.418</v>
      </c>
      <c r="AK3302" s="18">
        <f t="shared" si="26"/>
        <v>7950.2675</v>
      </c>
      <c r="AL3302" s="18">
        <f t="shared" si="27"/>
        <v>7723.117</v>
      </c>
    </row>
    <row r="3303" ht="12.75" customHeight="1">
      <c r="A3303" s="1">
        <v>40561.0</v>
      </c>
      <c r="B3303" s="2">
        <v>1291.922</v>
      </c>
      <c r="C3303" s="3">
        <v>8988.0</v>
      </c>
      <c r="D3303" s="2">
        <v>8972.0</v>
      </c>
      <c r="E3303" s="4"/>
      <c r="F3303" s="5">
        <f t="shared" si="1"/>
        <v>1290.2648</v>
      </c>
      <c r="G3303" s="6">
        <f t="shared" si="2"/>
        <v>1.041841907</v>
      </c>
      <c r="H3303" s="6">
        <f t="shared" si="3"/>
        <v>1.165765492</v>
      </c>
      <c r="I3303" s="5" t="b">
        <f t="shared" si="4"/>
        <v>0</v>
      </c>
      <c r="J3303" s="48">
        <f t="shared" si="5"/>
        <v>0</v>
      </c>
      <c r="K3303" s="4">
        <f t="shared" si="6"/>
        <v>50</v>
      </c>
      <c r="L3303" s="7">
        <f t="shared" si="7"/>
        <v>-0.001780151313</v>
      </c>
      <c r="M3303" s="50" t="b">
        <f t="shared" si="8"/>
        <v>0</v>
      </c>
      <c r="N3303" s="50" t="b">
        <f t="shared" si="9"/>
        <v>0</v>
      </c>
      <c r="O3303" s="50">
        <f t="shared" si="10"/>
        <v>1</v>
      </c>
      <c r="P3303" s="4">
        <f t="shared" si="43"/>
        <v>94900</v>
      </c>
      <c r="Q3303" s="21">
        <f t="shared" si="31"/>
        <v>1</v>
      </c>
      <c r="V3303" s="52"/>
      <c r="W3303" s="53" t="str">
        <f t="shared" si="33"/>
        <v/>
      </c>
      <c r="AE3303" s="16"/>
      <c r="AF3303" s="17" t="str">
        <f t="shared" si="30"/>
        <v>#VALUE!</v>
      </c>
      <c r="AG3303" s="17" t="str">
        <f t="shared" si="22"/>
        <v>#N/A</v>
      </c>
      <c r="AH3303" s="17" t="str">
        <f t="shared" si="23"/>
        <v>#N/A</v>
      </c>
      <c r="AI3303" s="34">
        <f t="shared" si="24"/>
        <v>1</v>
      </c>
      <c r="AJ3303" s="18">
        <f t="shared" si="25"/>
        <v>8089.2</v>
      </c>
      <c r="AK3303" s="18">
        <f t="shared" si="26"/>
        <v>7864.5</v>
      </c>
      <c r="AL3303" s="18">
        <f t="shared" si="27"/>
        <v>7639.8</v>
      </c>
    </row>
    <row r="3304" ht="12.75" customHeight="1">
      <c r="A3304" s="1">
        <v>40560.0</v>
      </c>
      <c r="B3304" s="2">
        <v>1272.54</v>
      </c>
      <c r="C3304" s="3">
        <v>8925.09</v>
      </c>
      <c r="D3304" s="2">
        <v>8922.0</v>
      </c>
      <c r="E3304" s="4"/>
      <c r="F3304" s="5">
        <f t="shared" si="1"/>
        <v>1294.1078</v>
      </c>
      <c r="G3304" s="6">
        <f t="shared" si="2"/>
        <v>1.035839992</v>
      </c>
      <c r="H3304" s="6">
        <f t="shared" si="3"/>
        <v>1.167284725</v>
      </c>
      <c r="I3304" s="5" t="b">
        <f t="shared" si="4"/>
        <v>0</v>
      </c>
      <c r="J3304" s="48">
        <f t="shared" si="5"/>
        <v>0</v>
      </c>
      <c r="K3304" s="4">
        <f t="shared" si="6"/>
        <v>-48</v>
      </c>
      <c r="L3304" s="7">
        <f t="shared" si="7"/>
        <v>-0.0003462149962</v>
      </c>
      <c r="M3304" s="50" t="b">
        <f t="shared" si="8"/>
        <v>0</v>
      </c>
      <c r="N3304" s="50" t="b">
        <f t="shared" si="9"/>
        <v>0</v>
      </c>
      <c r="O3304" s="50">
        <f t="shared" si="10"/>
        <v>-1</v>
      </c>
      <c r="P3304" s="4">
        <f t="shared" si="43"/>
        <v>97400</v>
      </c>
      <c r="Q3304" s="21">
        <f t="shared" si="31"/>
        <v>-1</v>
      </c>
      <c r="V3304" s="52"/>
      <c r="W3304" s="53" t="str">
        <f t="shared" si="33"/>
        <v/>
      </c>
      <c r="AE3304" s="16"/>
      <c r="AF3304" s="17" t="str">
        <f t="shared" si="30"/>
        <v>#VALUE!</v>
      </c>
      <c r="AG3304" s="17" t="str">
        <f t="shared" si="22"/>
        <v>#N/A</v>
      </c>
      <c r="AH3304" s="17" t="str">
        <f t="shared" si="23"/>
        <v>#N/A</v>
      </c>
      <c r="AI3304" s="34">
        <f t="shared" si="24"/>
        <v>1</v>
      </c>
      <c r="AJ3304" s="18">
        <f t="shared" si="25"/>
        <v>8032.581</v>
      </c>
      <c r="AK3304" s="18">
        <f t="shared" si="26"/>
        <v>7809.45375</v>
      </c>
      <c r="AL3304" s="18">
        <f t="shared" si="27"/>
        <v>7586.3265</v>
      </c>
    </row>
    <row r="3305" ht="12.75" customHeight="1">
      <c r="A3305" s="1">
        <v>40557.0</v>
      </c>
      <c r="B3305" s="2">
        <v>1032.613</v>
      </c>
      <c r="C3305" s="3">
        <v>8972.51</v>
      </c>
      <c r="D3305" s="2">
        <v>8970.0</v>
      </c>
      <c r="E3305" s="4"/>
      <c r="F3305" s="5">
        <f t="shared" si="1"/>
        <v>1239.7028</v>
      </c>
      <c r="G3305" s="6">
        <f t="shared" si="2"/>
        <v>1.042590072</v>
      </c>
      <c r="H3305" s="6">
        <f t="shared" si="3"/>
        <v>1.167308294</v>
      </c>
      <c r="I3305" s="5" t="b">
        <f t="shared" si="4"/>
        <v>0</v>
      </c>
      <c r="J3305" s="48">
        <f t="shared" si="5"/>
        <v>0</v>
      </c>
      <c r="K3305" s="4">
        <f t="shared" si="6"/>
        <v>1</v>
      </c>
      <c r="L3305" s="7">
        <f t="shared" si="7"/>
        <v>-0.0002797433494</v>
      </c>
      <c r="M3305" s="50" t="b">
        <f t="shared" si="8"/>
        <v>0</v>
      </c>
      <c r="N3305" s="50" t="b">
        <f t="shared" si="9"/>
        <v>0</v>
      </c>
      <c r="O3305" s="50">
        <f t="shared" si="10"/>
        <v>-1</v>
      </c>
      <c r="P3305" s="4">
        <f t="shared" si="43"/>
        <v>95000</v>
      </c>
      <c r="Q3305" s="21">
        <f t="shared" si="31"/>
        <v>-1</v>
      </c>
      <c r="V3305" s="52"/>
      <c r="W3305" s="53" t="str">
        <f t="shared" si="33"/>
        <v/>
      </c>
      <c r="AE3305" s="16"/>
      <c r="AF3305" s="17" t="str">
        <f t="shared" si="30"/>
        <v>#VALUE!</v>
      </c>
      <c r="AG3305" s="17" t="str">
        <f t="shared" si="22"/>
        <v>#N/A</v>
      </c>
      <c r="AH3305" s="17" t="str">
        <f t="shared" si="23"/>
        <v>#N/A</v>
      </c>
      <c r="AI3305" s="34">
        <f t="shared" si="24"/>
        <v>1</v>
      </c>
      <c r="AJ3305" s="18">
        <f t="shared" si="25"/>
        <v>8075.259</v>
      </c>
      <c r="AK3305" s="18">
        <f t="shared" si="26"/>
        <v>7850.94625</v>
      </c>
      <c r="AL3305" s="18">
        <f t="shared" si="27"/>
        <v>7626.6335</v>
      </c>
    </row>
    <row r="3306" ht="12.75" customHeight="1">
      <c r="A3306" s="1">
        <v>40556.0</v>
      </c>
      <c r="B3306" s="2">
        <v>1448.2160000000001</v>
      </c>
      <c r="C3306" s="3">
        <v>8975.58</v>
      </c>
      <c r="D3306" s="2">
        <v>8969.0</v>
      </c>
      <c r="E3306" s="4"/>
      <c r="F3306" s="5">
        <f t="shared" si="1"/>
        <v>1349.149</v>
      </c>
      <c r="G3306" s="6">
        <f t="shared" si="2"/>
        <v>1.044574172</v>
      </c>
      <c r="H3306" s="6">
        <f t="shared" si="3"/>
        <v>1.273389761</v>
      </c>
      <c r="I3306" s="5" t="b">
        <f t="shared" si="4"/>
        <v>0</v>
      </c>
      <c r="J3306" s="48">
        <f t="shared" si="5"/>
        <v>0</v>
      </c>
      <c r="K3306" s="4">
        <f t="shared" si="6"/>
        <v>2</v>
      </c>
      <c r="L3306" s="7">
        <f t="shared" si="7"/>
        <v>-0.0007331002565</v>
      </c>
      <c r="M3306" s="50" t="b">
        <f t="shared" si="8"/>
        <v>0</v>
      </c>
      <c r="N3306" s="50" t="b">
        <f t="shared" si="9"/>
        <v>0</v>
      </c>
      <c r="O3306" s="50">
        <f t="shared" si="10"/>
        <v>1</v>
      </c>
      <c r="P3306" s="4">
        <f t="shared" si="43"/>
        <v>94950</v>
      </c>
      <c r="Q3306" s="21">
        <f t="shared" si="31"/>
        <v>1</v>
      </c>
      <c r="V3306" s="52"/>
      <c r="W3306" s="53" t="str">
        <f t="shared" si="33"/>
        <v/>
      </c>
      <c r="AE3306" s="16"/>
      <c r="AF3306" s="17" t="str">
        <f t="shared" si="30"/>
        <v>#VALUE!</v>
      </c>
      <c r="AG3306" s="17" t="str">
        <f t="shared" si="22"/>
        <v>#N/A</v>
      </c>
      <c r="AH3306" s="17" t="str">
        <f t="shared" si="23"/>
        <v>#N/A</v>
      </c>
      <c r="AI3306" s="34">
        <f t="shared" si="24"/>
        <v>1</v>
      </c>
      <c r="AJ3306" s="18">
        <f t="shared" si="25"/>
        <v>8078.022</v>
      </c>
      <c r="AK3306" s="18">
        <f t="shared" si="26"/>
        <v>7853.6325</v>
      </c>
      <c r="AL3306" s="18">
        <f t="shared" si="27"/>
        <v>7629.243</v>
      </c>
    </row>
    <row r="3307" ht="12.75" customHeight="1">
      <c r="A3307" s="1">
        <v>40555.0</v>
      </c>
      <c r="B3307" s="2">
        <v>1406.033</v>
      </c>
      <c r="C3307" s="3">
        <v>8965.0</v>
      </c>
      <c r="D3307" s="2">
        <v>8967.0</v>
      </c>
      <c r="E3307" s="4"/>
      <c r="F3307" s="5">
        <f t="shared" si="1"/>
        <v>1335.8994</v>
      </c>
      <c r="G3307" s="6">
        <f t="shared" si="2"/>
        <v>1.045054415</v>
      </c>
      <c r="H3307" s="6">
        <f t="shared" si="3"/>
        <v>1.277567552</v>
      </c>
      <c r="I3307" s="5" t="b">
        <f t="shared" si="4"/>
        <v>0</v>
      </c>
      <c r="J3307" s="48">
        <f t="shared" si="5"/>
        <v>0</v>
      </c>
      <c r="K3307" s="4">
        <f t="shared" si="6"/>
        <v>25</v>
      </c>
      <c r="L3307" s="7">
        <f t="shared" si="7"/>
        <v>0.0002230897936</v>
      </c>
      <c r="M3307" s="50" t="b">
        <f t="shared" si="8"/>
        <v>0</v>
      </c>
      <c r="N3307" s="50" t="b">
        <f t="shared" si="9"/>
        <v>0</v>
      </c>
      <c r="O3307" s="50">
        <f t="shared" si="10"/>
        <v>1</v>
      </c>
      <c r="P3307" s="4">
        <f t="shared" si="43"/>
        <v>94850</v>
      </c>
      <c r="Q3307" s="21">
        <f t="shared" si="31"/>
        <v>1</v>
      </c>
      <c r="V3307" s="52"/>
      <c r="W3307" s="53" t="str">
        <f t="shared" si="33"/>
        <v/>
      </c>
      <c r="AE3307" s="16"/>
      <c r="AF3307" s="17" t="str">
        <f t="shared" si="30"/>
        <v>#VALUE!</v>
      </c>
      <c r="AG3307" s="17" t="str">
        <f t="shared" si="22"/>
        <v>#N/A</v>
      </c>
      <c r="AH3307" s="17" t="str">
        <f t="shared" si="23"/>
        <v>#N/A</v>
      </c>
      <c r="AI3307" s="34">
        <f t="shared" si="24"/>
        <v>1</v>
      </c>
      <c r="AJ3307" s="18">
        <f t="shared" si="25"/>
        <v>8068.5</v>
      </c>
      <c r="AK3307" s="18">
        <f t="shared" si="26"/>
        <v>7844.375</v>
      </c>
      <c r="AL3307" s="18">
        <f t="shared" si="27"/>
        <v>7620.25</v>
      </c>
    </row>
    <row r="3308" ht="12.75" customHeight="1">
      <c r="A3308" s="1">
        <v>40554.0</v>
      </c>
      <c r="B3308" s="2">
        <v>1311.1370000000002</v>
      </c>
      <c r="C3308" s="3">
        <v>8931.36</v>
      </c>
      <c r="D3308" s="2">
        <v>8942.0</v>
      </c>
      <c r="E3308" s="4"/>
      <c r="F3308" s="5">
        <f t="shared" si="1"/>
        <v>1410.8944</v>
      </c>
      <c r="G3308" s="6">
        <f t="shared" si="2"/>
        <v>1.042835648</v>
      </c>
      <c r="H3308" s="6">
        <f t="shared" si="3"/>
        <v>1.447174485</v>
      </c>
      <c r="I3308" s="5" t="b">
        <f t="shared" si="4"/>
        <v>0</v>
      </c>
      <c r="J3308" s="48">
        <f t="shared" si="5"/>
        <v>0</v>
      </c>
      <c r="K3308" s="4">
        <f t="shared" si="6"/>
        <v>156</v>
      </c>
      <c r="L3308" s="7">
        <f t="shared" si="7"/>
        <v>0.001191307931</v>
      </c>
      <c r="M3308" s="50" t="b">
        <f t="shared" si="8"/>
        <v>0</v>
      </c>
      <c r="N3308" s="50" t="b">
        <f t="shared" si="9"/>
        <v>0</v>
      </c>
      <c r="O3308" s="50">
        <f t="shared" si="10"/>
        <v>-1</v>
      </c>
      <c r="P3308" s="4">
        <f t="shared" si="43"/>
        <v>96100</v>
      </c>
      <c r="Q3308" s="21">
        <f t="shared" si="31"/>
        <v>-1</v>
      </c>
      <c r="V3308" s="52"/>
      <c r="W3308" s="53" t="str">
        <f t="shared" si="33"/>
        <v/>
      </c>
      <c r="AE3308" s="16"/>
      <c r="AF3308" s="17" t="str">
        <f t="shared" si="30"/>
        <v>#VALUE!</v>
      </c>
      <c r="AG3308" s="17" t="str">
        <f t="shared" si="22"/>
        <v>#N/A</v>
      </c>
      <c r="AH3308" s="17" t="str">
        <f t="shared" si="23"/>
        <v>#N/A</v>
      </c>
      <c r="AI3308" s="34">
        <f t="shared" si="24"/>
        <v>1</v>
      </c>
      <c r="AJ3308" s="18">
        <f t="shared" si="25"/>
        <v>8038.224</v>
      </c>
      <c r="AK3308" s="18">
        <f t="shared" si="26"/>
        <v>7814.94</v>
      </c>
      <c r="AL3308" s="18">
        <f t="shared" si="27"/>
        <v>7591.656</v>
      </c>
    </row>
    <row r="3309" ht="12.75" customHeight="1">
      <c r="A3309" s="1">
        <v>40553.0</v>
      </c>
      <c r="B3309" s="2">
        <v>1000.515</v>
      </c>
      <c r="C3309" s="3">
        <v>8817.88</v>
      </c>
      <c r="D3309" s="2">
        <v>8786.0</v>
      </c>
      <c r="E3309" s="4"/>
      <c r="F3309" s="5">
        <f t="shared" si="1"/>
        <v>1471.367</v>
      </c>
      <c r="G3309" s="6">
        <f t="shared" si="2"/>
        <v>1.031362096</v>
      </c>
      <c r="H3309" s="6">
        <f t="shared" si="3"/>
        <v>1.455725721</v>
      </c>
      <c r="I3309" s="5" t="b">
        <f t="shared" si="4"/>
        <v>0</v>
      </c>
      <c r="J3309" s="48">
        <f t="shared" si="5"/>
        <v>0</v>
      </c>
      <c r="K3309" s="4">
        <f t="shared" si="6"/>
        <v>33</v>
      </c>
      <c r="L3309" s="7">
        <f t="shared" si="7"/>
        <v>-0.003615381475</v>
      </c>
      <c r="M3309" s="50" t="b">
        <f t="shared" si="8"/>
        <v>0</v>
      </c>
      <c r="N3309" s="50" t="b">
        <f t="shared" si="9"/>
        <v>0</v>
      </c>
      <c r="O3309" s="50">
        <f t="shared" si="10"/>
        <v>1</v>
      </c>
      <c r="P3309" s="4">
        <f t="shared" si="43"/>
        <v>88300</v>
      </c>
      <c r="Q3309" s="21">
        <f t="shared" si="31"/>
        <v>1</v>
      </c>
      <c r="V3309" s="52"/>
      <c r="W3309" s="53" t="str">
        <f t="shared" si="33"/>
        <v/>
      </c>
      <c r="AE3309" s="16"/>
      <c r="AF3309" s="17" t="str">
        <f t="shared" si="30"/>
        <v>#VALUE!</v>
      </c>
      <c r="AG3309" s="17" t="str">
        <f t="shared" si="22"/>
        <v>#N/A</v>
      </c>
      <c r="AH3309" s="17" t="str">
        <f t="shared" si="23"/>
        <v>#N/A</v>
      </c>
      <c r="AI3309" s="34">
        <f t="shared" si="24"/>
        <v>1</v>
      </c>
      <c r="AJ3309" s="18">
        <f t="shared" si="25"/>
        <v>7936.092</v>
      </c>
      <c r="AK3309" s="18">
        <f t="shared" si="26"/>
        <v>7715.645</v>
      </c>
      <c r="AL3309" s="18">
        <f t="shared" si="27"/>
        <v>7495.198</v>
      </c>
    </row>
    <row r="3310" ht="12.75" customHeight="1">
      <c r="A3310" s="1">
        <v>40550.0</v>
      </c>
      <c r="B3310" s="2">
        <v>1579.844</v>
      </c>
      <c r="C3310" s="3">
        <v>8782.72</v>
      </c>
      <c r="D3310" s="2">
        <v>8753.0</v>
      </c>
      <c r="E3310" s="4"/>
      <c r="F3310" s="5">
        <f t="shared" si="1"/>
        <v>1568.6096</v>
      </c>
      <c r="G3310" s="6">
        <f t="shared" si="2"/>
        <v>1.028768504</v>
      </c>
      <c r="H3310" s="6">
        <f t="shared" si="3"/>
        <v>1.453093419</v>
      </c>
      <c r="I3310" s="5" t="b">
        <f t="shared" si="4"/>
        <v>0</v>
      </c>
      <c r="J3310" s="48">
        <f t="shared" si="5"/>
        <v>0</v>
      </c>
      <c r="K3310" s="4">
        <f t="shared" si="6"/>
        <v>-116</v>
      </c>
      <c r="L3310" s="7">
        <f t="shared" si="7"/>
        <v>-0.003383917511</v>
      </c>
      <c r="M3310" s="50" t="b">
        <f t="shared" si="8"/>
        <v>0</v>
      </c>
      <c r="N3310" s="50" t="b">
        <f t="shared" si="9"/>
        <v>0</v>
      </c>
      <c r="O3310" s="50">
        <f t="shared" si="10"/>
        <v>1</v>
      </c>
      <c r="P3310" s="4">
        <f t="shared" si="43"/>
        <v>86650</v>
      </c>
      <c r="Q3310" s="21">
        <f t="shared" si="31"/>
        <v>1</v>
      </c>
      <c r="V3310" s="52"/>
      <c r="W3310" s="53" t="str">
        <f t="shared" si="33"/>
        <v/>
      </c>
      <c r="AE3310" s="16"/>
      <c r="AF3310" s="17" t="str">
        <f t="shared" si="30"/>
        <v>#VALUE!</v>
      </c>
      <c r="AG3310" s="17" t="str">
        <f t="shared" si="22"/>
        <v>#N/A</v>
      </c>
      <c r="AH3310" s="17" t="str">
        <f t="shared" si="23"/>
        <v>#N/A</v>
      </c>
      <c r="AI3310" s="34">
        <f t="shared" si="24"/>
        <v>1</v>
      </c>
      <c r="AJ3310" s="18">
        <f t="shared" si="25"/>
        <v>7904.448</v>
      </c>
      <c r="AK3310" s="18">
        <f t="shared" si="26"/>
        <v>7684.88</v>
      </c>
      <c r="AL3310" s="18">
        <f t="shared" si="27"/>
        <v>7465.312</v>
      </c>
    </row>
    <row r="3311" ht="12.75" customHeight="1">
      <c r="A3311" s="1">
        <v>40549.0</v>
      </c>
      <c r="B3311" s="2">
        <v>1381.9679999999998</v>
      </c>
      <c r="C3311" s="3">
        <v>8883.21</v>
      </c>
      <c r="D3311" s="2">
        <v>8869.0</v>
      </c>
      <c r="E3311" s="4"/>
      <c r="F3311" s="5">
        <f t="shared" si="1"/>
        <v>1557.7014</v>
      </c>
      <c r="G3311" s="6">
        <f t="shared" si="2"/>
        <v>1.041713749</v>
      </c>
      <c r="H3311" s="6">
        <f t="shared" si="3"/>
        <v>1.45970034</v>
      </c>
      <c r="I3311" s="5" t="b">
        <f t="shared" si="4"/>
        <v>0</v>
      </c>
      <c r="J3311" s="48">
        <f t="shared" si="5"/>
        <v>0</v>
      </c>
      <c r="K3311" s="4">
        <f t="shared" si="6"/>
        <v>31</v>
      </c>
      <c r="L3311" s="7">
        <f t="shared" si="7"/>
        <v>-0.001599646974</v>
      </c>
      <c r="M3311" s="50" t="b">
        <f t="shared" si="8"/>
        <v>0</v>
      </c>
      <c r="N3311" s="50" t="b">
        <f t="shared" si="9"/>
        <v>0</v>
      </c>
      <c r="O3311" s="50">
        <f t="shared" si="10"/>
        <v>1</v>
      </c>
      <c r="P3311" s="4">
        <f t="shared" si="43"/>
        <v>92450</v>
      </c>
      <c r="Q3311" s="21">
        <f t="shared" si="31"/>
        <v>1</v>
      </c>
      <c r="V3311" s="52"/>
      <c r="W3311" s="53" t="str">
        <f t="shared" si="33"/>
        <v/>
      </c>
      <c r="AE3311" s="16"/>
      <c r="AF3311" s="17" t="str">
        <f t="shared" si="30"/>
        <v>#VALUE!</v>
      </c>
      <c r="AG3311" s="17" t="str">
        <f t="shared" si="22"/>
        <v>#N/A</v>
      </c>
      <c r="AH3311" s="17" t="str">
        <f t="shared" si="23"/>
        <v>#N/A</v>
      </c>
      <c r="AI3311" s="34">
        <f t="shared" si="24"/>
        <v>1</v>
      </c>
      <c r="AJ3311" s="18">
        <f t="shared" si="25"/>
        <v>7994.889</v>
      </c>
      <c r="AK3311" s="18">
        <f t="shared" si="26"/>
        <v>7772.80875</v>
      </c>
      <c r="AL3311" s="18">
        <f t="shared" si="27"/>
        <v>7550.7285</v>
      </c>
    </row>
    <row r="3312" ht="12.75" customHeight="1">
      <c r="A3312" s="1">
        <v>40548.0</v>
      </c>
      <c r="B3312" s="2">
        <v>1781.0079999999998</v>
      </c>
      <c r="C3312" s="3">
        <v>8846.31</v>
      </c>
      <c r="D3312" s="2">
        <v>8838.0</v>
      </c>
      <c r="E3312" s="4"/>
      <c r="F3312" s="5">
        <f t="shared" si="1"/>
        <v>1537.6004</v>
      </c>
      <c r="G3312" s="6">
        <f t="shared" si="2"/>
        <v>1.038742245</v>
      </c>
      <c r="H3312" s="6">
        <f t="shared" si="3"/>
        <v>1.463158614</v>
      </c>
      <c r="I3312" s="5" t="b">
        <f t="shared" si="4"/>
        <v>0</v>
      </c>
      <c r="J3312" s="48">
        <f t="shared" si="5"/>
        <v>0</v>
      </c>
      <c r="K3312" s="4">
        <f t="shared" si="6"/>
        <v>-140</v>
      </c>
      <c r="L3312" s="7">
        <f t="shared" si="7"/>
        <v>-0.0009393747223</v>
      </c>
      <c r="M3312" s="50" t="b">
        <f t="shared" si="8"/>
        <v>0</v>
      </c>
      <c r="N3312" s="50" t="b">
        <f t="shared" si="9"/>
        <v>0</v>
      </c>
      <c r="O3312" s="50">
        <f t="shared" si="10"/>
        <v>1</v>
      </c>
      <c r="P3312" s="4">
        <f t="shared" si="43"/>
        <v>90900</v>
      </c>
      <c r="Q3312" s="21">
        <f t="shared" si="31"/>
        <v>1</v>
      </c>
      <c r="V3312" s="52"/>
      <c r="W3312" s="53" t="str">
        <f t="shared" si="33"/>
        <v/>
      </c>
      <c r="AE3312" s="16"/>
      <c r="AF3312" s="17" t="str">
        <f t="shared" si="30"/>
        <v>#VALUE!</v>
      </c>
      <c r="AG3312" s="17" t="str">
        <f t="shared" si="22"/>
        <v>#N/A</v>
      </c>
      <c r="AH3312" s="17" t="str">
        <f t="shared" si="23"/>
        <v>#N/A</v>
      </c>
      <c r="AI3312" s="34">
        <f t="shared" si="24"/>
        <v>1</v>
      </c>
      <c r="AJ3312" s="18">
        <f t="shared" si="25"/>
        <v>7961.679</v>
      </c>
      <c r="AK3312" s="18">
        <f t="shared" si="26"/>
        <v>7740.52125</v>
      </c>
      <c r="AL3312" s="18">
        <f t="shared" si="27"/>
        <v>7519.3635</v>
      </c>
    </row>
    <row r="3313" ht="12.75" customHeight="1">
      <c r="A3313" s="1">
        <v>40547.0</v>
      </c>
      <c r="B3313" s="2">
        <v>1613.5</v>
      </c>
      <c r="C3313" s="3">
        <v>8997.19</v>
      </c>
      <c r="D3313" s="2">
        <v>8978.0</v>
      </c>
      <c r="E3313" s="4"/>
      <c r="F3313" s="5">
        <f t="shared" si="1"/>
        <v>1471.5776</v>
      </c>
      <c r="G3313" s="6">
        <f t="shared" si="2"/>
        <v>1.057990168</v>
      </c>
      <c r="H3313" s="6">
        <f t="shared" si="3"/>
        <v>1.338983424</v>
      </c>
      <c r="I3313" s="5" t="b">
        <f t="shared" si="4"/>
        <v>0</v>
      </c>
      <c r="J3313" s="48">
        <f t="shared" si="5"/>
        <v>0</v>
      </c>
      <c r="K3313" s="4">
        <f t="shared" si="6"/>
        <v>-42</v>
      </c>
      <c r="L3313" s="7">
        <f t="shared" si="7"/>
        <v>-0.002132888157</v>
      </c>
      <c r="M3313" s="50" t="b">
        <f t="shared" si="8"/>
        <v>0</v>
      </c>
      <c r="N3313" s="50" t="b">
        <f t="shared" si="9"/>
        <v>0</v>
      </c>
      <c r="O3313" s="50">
        <f t="shared" si="10"/>
        <v>1</v>
      </c>
      <c r="P3313" s="4">
        <f t="shared" si="43"/>
        <v>97900</v>
      </c>
      <c r="Q3313" s="21">
        <f t="shared" si="31"/>
        <v>1</v>
      </c>
      <c r="V3313" s="52"/>
      <c r="W3313" s="53" t="str">
        <f t="shared" si="33"/>
        <v/>
      </c>
      <c r="AE3313" s="16"/>
      <c r="AF3313" s="17" t="str">
        <f t="shared" si="30"/>
        <v>#VALUE!</v>
      </c>
      <c r="AG3313" s="17" t="str">
        <f t="shared" si="22"/>
        <v>#N/A</v>
      </c>
      <c r="AH3313" s="17" t="str">
        <f t="shared" si="23"/>
        <v>#N/A</v>
      </c>
      <c r="AI3313" s="34">
        <f t="shared" si="24"/>
        <v>1</v>
      </c>
      <c r="AJ3313" s="18">
        <f t="shared" si="25"/>
        <v>8097.471</v>
      </c>
      <c r="AK3313" s="18">
        <f t="shared" si="26"/>
        <v>7872.54125</v>
      </c>
      <c r="AL3313" s="18">
        <f t="shared" si="27"/>
        <v>7647.6115</v>
      </c>
    </row>
    <row r="3314" ht="12.75" customHeight="1">
      <c r="A3314" s="1">
        <v>40546.0</v>
      </c>
      <c r="B3314" s="2">
        <v>1486.7279999999998</v>
      </c>
      <c r="C3314" s="3">
        <v>9025.3</v>
      </c>
      <c r="D3314" s="2">
        <v>9020.0</v>
      </c>
      <c r="E3314" s="4"/>
      <c r="F3314" s="5">
        <f t="shared" si="1"/>
        <v>1351.5508</v>
      </c>
      <c r="G3314" s="6">
        <f t="shared" si="2"/>
        <v>1.063185497</v>
      </c>
      <c r="H3314" s="6">
        <f t="shared" si="3"/>
        <v>1.276243753</v>
      </c>
      <c r="I3314" s="5" t="b">
        <f t="shared" si="4"/>
        <v>0</v>
      </c>
      <c r="J3314" s="48">
        <f t="shared" si="5"/>
        <v>0</v>
      </c>
      <c r="K3314" s="4">
        <f t="shared" si="6"/>
        <v>32</v>
      </c>
      <c r="L3314" s="7">
        <f t="shared" si="7"/>
        <v>-0.0005872380973</v>
      </c>
      <c r="M3314" s="50" t="b">
        <f t="shared" si="8"/>
        <v>0</v>
      </c>
      <c r="N3314" s="50" t="b">
        <f t="shared" si="9"/>
        <v>0</v>
      </c>
      <c r="O3314" s="50">
        <f t="shared" si="10"/>
        <v>1</v>
      </c>
      <c r="P3314" s="105">
        <v>100000.0</v>
      </c>
      <c r="Q3314" s="21">
        <f t="shared" si="31"/>
        <v>1</v>
      </c>
      <c r="V3314" s="52"/>
      <c r="W3314" s="53" t="str">
        <f t="shared" si="33"/>
        <v/>
      </c>
      <c r="AE3314" s="16"/>
      <c r="AF3314" s="17" t="str">
        <f t="shared" si="30"/>
        <v>#VALUE!</v>
      </c>
      <c r="AG3314" s="17" t="str">
        <f t="shared" si="22"/>
        <v>#N/A</v>
      </c>
      <c r="AH3314" s="17" t="str">
        <f t="shared" si="23"/>
        <v>#N/A</v>
      </c>
      <c r="AI3314" s="34">
        <f t="shared" si="24"/>
        <v>1</v>
      </c>
      <c r="AJ3314" s="18">
        <f t="shared" si="25"/>
        <v>8122.77</v>
      </c>
      <c r="AK3314" s="18">
        <f t="shared" si="26"/>
        <v>7897.1375</v>
      </c>
      <c r="AL3314" s="18">
        <f t="shared" si="27"/>
        <v>7671.505</v>
      </c>
    </row>
    <row r="3315" ht="12.75" customHeight="1">
      <c r="A3315" s="1">
        <v>40543.0</v>
      </c>
      <c r="B3315" s="2">
        <v>1525.3029999999999</v>
      </c>
      <c r="C3315" s="3">
        <v>8972.5</v>
      </c>
      <c r="D3315" s="2">
        <v>8988.0</v>
      </c>
      <c r="E3315" s="4"/>
      <c r="F3315" s="5">
        <f t="shared" si="1"/>
        <v>1277.2558</v>
      </c>
      <c r="G3315" s="6">
        <f t="shared" si="2"/>
        <v>1.058729444</v>
      </c>
      <c r="H3315" s="6">
        <f t="shared" si="3"/>
        <v>1.285713956</v>
      </c>
      <c r="I3315" s="5" t="b">
        <f t="shared" si="4"/>
        <v>0</v>
      </c>
      <c r="J3315" s="48">
        <f t="shared" si="5"/>
        <v>0</v>
      </c>
      <c r="K3315" s="4">
        <f t="shared" si="6"/>
        <v>82</v>
      </c>
      <c r="L3315" s="7">
        <f t="shared" si="7"/>
        <v>0.001727500697</v>
      </c>
      <c r="M3315" s="50" t="b">
        <f t="shared" si="8"/>
        <v>0</v>
      </c>
      <c r="N3315" s="50" t="b">
        <f t="shared" si="9"/>
        <v>0</v>
      </c>
      <c r="O3315" s="50">
        <f t="shared" si="10"/>
        <v>-1</v>
      </c>
      <c r="P3315" s="4">
        <f t="shared" ref="P3315:P3484" si="44">P3316+K3315*Q3316*$P$2</f>
        <v>115050</v>
      </c>
      <c r="Q3315" s="21">
        <f t="shared" si="31"/>
        <v>-1</v>
      </c>
      <c r="V3315" s="52"/>
      <c r="W3315" s="53" t="str">
        <f t="shared" si="33"/>
        <v/>
      </c>
      <c r="AE3315" s="16"/>
      <c r="AF3315" s="17" t="str">
        <f t="shared" si="30"/>
        <v>#VALUE!</v>
      </c>
      <c r="AG3315" s="17" t="str">
        <f t="shared" si="22"/>
        <v>#N/A</v>
      </c>
      <c r="AH3315" s="17" t="str">
        <f t="shared" si="23"/>
        <v>#N/A</v>
      </c>
      <c r="AI3315" s="34">
        <f t="shared" si="24"/>
        <v>1</v>
      </c>
      <c r="AJ3315" s="18">
        <f t="shared" si="25"/>
        <v>8075.25</v>
      </c>
      <c r="AK3315" s="18">
        <f t="shared" si="26"/>
        <v>7850.9375</v>
      </c>
      <c r="AL3315" s="18">
        <f t="shared" si="27"/>
        <v>7626.625</v>
      </c>
    </row>
    <row r="3316" ht="12.75" customHeight="1">
      <c r="A3316" s="1">
        <v>40542.0</v>
      </c>
      <c r="B3316" s="2">
        <v>1281.463</v>
      </c>
      <c r="C3316" s="3">
        <v>8907.91</v>
      </c>
      <c r="D3316" s="2">
        <v>8906.0</v>
      </c>
      <c r="E3316" s="4"/>
      <c r="F3316" s="5">
        <f t="shared" si="1"/>
        <v>1213.7398</v>
      </c>
      <c r="G3316" s="6">
        <f t="shared" si="2"/>
        <v>1.052615678</v>
      </c>
      <c r="H3316" s="6">
        <f t="shared" si="3"/>
        <v>1.229573237</v>
      </c>
      <c r="I3316" s="5" t="b">
        <f t="shared" si="4"/>
        <v>0</v>
      </c>
      <c r="J3316" s="48">
        <f t="shared" si="5"/>
        <v>0</v>
      </c>
      <c r="K3316" s="4">
        <f t="shared" si="6"/>
        <v>34</v>
      </c>
      <c r="L3316" s="7">
        <f t="shared" si="7"/>
        <v>-0.0002144161762</v>
      </c>
      <c r="M3316" s="50" t="b">
        <f t="shared" si="8"/>
        <v>0</v>
      </c>
      <c r="N3316" s="50" t="b">
        <f t="shared" si="9"/>
        <v>0</v>
      </c>
      <c r="O3316" s="50">
        <f t="shared" si="10"/>
        <v>1</v>
      </c>
      <c r="P3316" s="4">
        <f t="shared" si="44"/>
        <v>110950</v>
      </c>
      <c r="Q3316" s="21">
        <f t="shared" si="31"/>
        <v>1</v>
      </c>
      <c r="V3316" s="52"/>
      <c r="W3316" s="53" t="str">
        <f t="shared" si="33"/>
        <v/>
      </c>
      <c r="AE3316" s="16"/>
      <c r="AF3316" s="17" t="str">
        <f t="shared" si="30"/>
        <v>#VALUE!</v>
      </c>
      <c r="AG3316" s="17" t="str">
        <f t="shared" si="22"/>
        <v>#N/A</v>
      </c>
      <c r="AH3316" s="17" t="str">
        <f t="shared" si="23"/>
        <v>#N/A</v>
      </c>
      <c r="AI3316" s="34">
        <f t="shared" si="24"/>
        <v>1</v>
      </c>
      <c r="AJ3316" s="18">
        <f t="shared" si="25"/>
        <v>8017.119</v>
      </c>
      <c r="AK3316" s="18">
        <f t="shared" si="26"/>
        <v>7794.42125</v>
      </c>
      <c r="AL3316" s="18">
        <f t="shared" si="27"/>
        <v>7571.7235</v>
      </c>
    </row>
    <row r="3317" ht="12.75" customHeight="1">
      <c r="A3317" s="1">
        <v>40541.0</v>
      </c>
      <c r="B3317" s="2">
        <v>1450.894</v>
      </c>
      <c r="C3317" s="3">
        <v>8866.35</v>
      </c>
      <c r="D3317" s="2">
        <v>8872.0</v>
      </c>
      <c r="E3317" s="4"/>
      <c r="F3317" s="5">
        <f t="shared" si="1"/>
        <v>1224.681</v>
      </c>
      <c r="G3317" s="6">
        <f t="shared" si="2"/>
        <v>1.048993803</v>
      </c>
      <c r="H3317" s="6">
        <f t="shared" si="3"/>
        <v>1.229395947</v>
      </c>
      <c r="I3317" s="5" t="b">
        <f t="shared" si="4"/>
        <v>0</v>
      </c>
      <c r="J3317" s="48">
        <f t="shared" si="5"/>
        <v>0</v>
      </c>
      <c r="K3317" s="4">
        <f t="shared" si="6"/>
        <v>-6</v>
      </c>
      <c r="L3317" s="7">
        <f t="shared" si="7"/>
        <v>0.0006372408037</v>
      </c>
      <c r="M3317" s="50" t="b">
        <f t="shared" si="8"/>
        <v>0</v>
      </c>
      <c r="N3317" s="50" t="b">
        <f t="shared" si="9"/>
        <v>0</v>
      </c>
      <c r="O3317" s="50">
        <f t="shared" si="10"/>
        <v>1</v>
      </c>
      <c r="P3317" s="4">
        <f t="shared" si="44"/>
        <v>109250</v>
      </c>
      <c r="Q3317" s="21">
        <f t="shared" si="31"/>
        <v>1</v>
      </c>
      <c r="V3317" s="52"/>
      <c r="W3317" s="53" t="str">
        <f t="shared" si="33"/>
        <v/>
      </c>
      <c r="AE3317" s="16"/>
      <c r="AF3317" s="17" t="str">
        <f t="shared" si="30"/>
        <v>#VALUE!</v>
      </c>
      <c r="AG3317" s="17" t="str">
        <f t="shared" si="22"/>
        <v>#N/A</v>
      </c>
      <c r="AH3317" s="17" t="str">
        <f t="shared" si="23"/>
        <v>#N/A</v>
      </c>
      <c r="AI3317" s="34">
        <f t="shared" si="24"/>
        <v>1</v>
      </c>
      <c r="AJ3317" s="18">
        <f t="shared" si="25"/>
        <v>7979.715</v>
      </c>
      <c r="AK3317" s="18">
        <f t="shared" si="26"/>
        <v>7758.05625</v>
      </c>
      <c r="AL3317" s="18">
        <f t="shared" si="27"/>
        <v>7536.3975</v>
      </c>
    </row>
    <row r="3318" ht="12.75" customHeight="1">
      <c r="A3318" s="1">
        <v>40540.0</v>
      </c>
      <c r="B3318" s="2">
        <v>1013.3660000000001</v>
      </c>
      <c r="C3318" s="3">
        <v>8870.76</v>
      </c>
      <c r="D3318" s="2">
        <v>8878.0</v>
      </c>
      <c r="E3318" s="4"/>
      <c r="F3318" s="5">
        <f t="shared" si="1"/>
        <v>1194.4784</v>
      </c>
      <c r="G3318" s="6">
        <f t="shared" si="2"/>
        <v>1.050722055</v>
      </c>
      <c r="H3318" s="6">
        <f t="shared" si="3"/>
        <v>1.131663634</v>
      </c>
      <c r="I3318" s="5" t="b">
        <f t="shared" si="4"/>
        <v>0</v>
      </c>
      <c r="J3318" s="48">
        <f t="shared" si="5"/>
        <v>0</v>
      </c>
      <c r="K3318" s="4">
        <f t="shared" si="6"/>
        <v>-6</v>
      </c>
      <c r="L3318" s="7">
        <f t="shared" si="7"/>
        <v>0.0008161645676</v>
      </c>
      <c r="M3318" s="50" t="b">
        <f t="shared" si="8"/>
        <v>0</v>
      </c>
      <c r="N3318" s="50" t="b">
        <f t="shared" si="9"/>
        <v>0</v>
      </c>
      <c r="O3318" s="50">
        <f t="shared" si="10"/>
        <v>-1</v>
      </c>
      <c r="P3318" s="4">
        <f t="shared" si="44"/>
        <v>108950</v>
      </c>
      <c r="Q3318" s="21">
        <f t="shared" si="31"/>
        <v>-1</v>
      </c>
      <c r="V3318" s="52"/>
      <c r="W3318" s="53" t="str">
        <f t="shared" si="33"/>
        <v/>
      </c>
      <c r="AE3318" s="16"/>
      <c r="AF3318" s="17" t="str">
        <f t="shared" si="30"/>
        <v>#VALUE!</v>
      </c>
      <c r="AG3318" s="17" t="str">
        <f t="shared" si="22"/>
        <v>#N/A</v>
      </c>
      <c r="AH3318" s="17" t="str">
        <f t="shared" si="23"/>
        <v>#N/A</v>
      </c>
      <c r="AI3318" s="34">
        <f t="shared" si="24"/>
        <v>1</v>
      </c>
      <c r="AJ3318" s="18">
        <f t="shared" si="25"/>
        <v>7983.684</v>
      </c>
      <c r="AK3318" s="18">
        <f t="shared" si="26"/>
        <v>7761.915</v>
      </c>
      <c r="AL3318" s="18">
        <f t="shared" si="27"/>
        <v>7540.146</v>
      </c>
    </row>
    <row r="3319" ht="12.75" customHeight="1">
      <c r="A3319" s="1">
        <v>40539.0</v>
      </c>
      <c r="B3319" s="2">
        <v>1115.253</v>
      </c>
      <c r="C3319" s="3">
        <v>8892.31</v>
      </c>
      <c r="D3319" s="2">
        <v>8884.0</v>
      </c>
      <c r="E3319" s="4"/>
      <c r="F3319" s="5">
        <f t="shared" si="1"/>
        <v>1190.51826</v>
      </c>
      <c r="G3319" s="6">
        <f t="shared" si="2"/>
        <v>1.05467027</v>
      </c>
      <c r="H3319" s="6">
        <f t="shared" si="3"/>
        <v>1.129271961</v>
      </c>
      <c r="I3319" s="5" t="b">
        <f t="shared" si="4"/>
        <v>0</v>
      </c>
      <c r="J3319" s="48">
        <f t="shared" si="5"/>
        <v>0</v>
      </c>
      <c r="K3319" s="4">
        <f t="shared" si="6"/>
        <v>4</v>
      </c>
      <c r="L3319" s="7">
        <f t="shared" si="7"/>
        <v>-0.0009345153284</v>
      </c>
      <c r="M3319" s="50" t="b">
        <f t="shared" si="8"/>
        <v>0</v>
      </c>
      <c r="N3319" s="50" t="b">
        <f t="shared" si="9"/>
        <v>0</v>
      </c>
      <c r="O3319" s="50">
        <f t="shared" si="10"/>
        <v>-1</v>
      </c>
      <c r="P3319" s="4">
        <f t="shared" si="44"/>
        <v>108650</v>
      </c>
      <c r="Q3319" s="21">
        <f t="shared" si="31"/>
        <v>-1</v>
      </c>
      <c r="V3319" s="52"/>
      <c r="W3319" s="53" t="str">
        <f t="shared" si="33"/>
        <v/>
      </c>
      <c r="AE3319" s="16"/>
      <c r="AF3319" s="17" t="str">
        <f t="shared" si="30"/>
        <v>#VALUE!</v>
      </c>
      <c r="AG3319" s="17" t="str">
        <f t="shared" si="22"/>
        <v>#N/A</v>
      </c>
      <c r="AH3319" s="17" t="str">
        <f t="shared" si="23"/>
        <v>#N/A</v>
      </c>
      <c r="AI3319" s="34">
        <f t="shared" si="24"/>
        <v>1</v>
      </c>
      <c r="AJ3319" s="18">
        <f t="shared" si="25"/>
        <v>8003.079</v>
      </c>
      <c r="AK3319" s="18">
        <f t="shared" si="26"/>
        <v>7780.77125</v>
      </c>
      <c r="AL3319" s="18">
        <f t="shared" si="27"/>
        <v>7558.4635</v>
      </c>
    </row>
    <row r="3320" ht="12.75" customHeight="1">
      <c r="A3320" s="1">
        <v>40536.0</v>
      </c>
      <c r="B3320" s="2">
        <v>1207.723</v>
      </c>
      <c r="C3320" s="3">
        <v>8861.1</v>
      </c>
      <c r="D3320" s="2">
        <v>8880.0</v>
      </c>
      <c r="E3320" s="4"/>
      <c r="F3320" s="5">
        <f t="shared" si="1"/>
        <v>1199.30406</v>
      </c>
      <c r="G3320" s="6">
        <f t="shared" si="2"/>
        <v>1.052312832</v>
      </c>
      <c r="H3320" s="6">
        <f t="shared" si="3"/>
        <v>1.125030876</v>
      </c>
      <c r="I3320" s="5" t="b">
        <f t="shared" si="4"/>
        <v>0</v>
      </c>
      <c r="J3320" s="48">
        <f t="shared" si="5"/>
        <v>0</v>
      </c>
      <c r="K3320" s="4">
        <f t="shared" si="6"/>
        <v>-18</v>
      </c>
      <c r="L3320" s="7">
        <f t="shared" si="7"/>
        <v>0.002132918035</v>
      </c>
      <c r="M3320" s="50" t="b">
        <f t="shared" si="8"/>
        <v>0</v>
      </c>
      <c r="N3320" s="50" t="b">
        <f t="shared" si="9"/>
        <v>0</v>
      </c>
      <c r="O3320" s="50">
        <f t="shared" si="10"/>
        <v>-1</v>
      </c>
      <c r="P3320" s="4">
        <f t="shared" si="44"/>
        <v>108850</v>
      </c>
      <c r="Q3320" s="21">
        <f t="shared" si="31"/>
        <v>-1</v>
      </c>
      <c r="V3320" s="52"/>
      <c r="W3320" s="53" t="str">
        <f t="shared" si="33"/>
        <v/>
      </c>
      <c r="AE3320" s="16"/>
      <c r="AF3320" s="17" t="str">
        <f t="shared" si="30"/>
        <v>#VALUE!</v>
      </c>
      <c r="AG3320" s="17" t="str">
        <f t="shared" si="22"/>
        <v>#N/A</v>
      </c>
      <c r="AH3320" s="17" t="str">
        <f t="shared" si="23"/>
        <v>#N/A</v>
      </c>
      <c r="AI3320" s="34">
        <f t="shared" si="24"/>
        <v>1</v>
      </c>
      <c r="AJ3320" s="18">
        <f t="shared" si="25"/>
        <v>7974.99</v>
      </c>
      <c r="AK3320" s="18">
        <f t="shared" si="26"/>
        <v>7753.4625</v>
      </c>
      <c r="AL3320" s="18">
        <f t="shared" si="27"/>
        <v>7531.935</v>
      </c>
    </row>
    <row r="3321" ht="12.75" customHeight="1">
      <c r="A3321" s="1">
        <v>40535.0</v>
      </c>
      <c r="B3321" s="2">
        <v>1336.1689999999999</v>
      </c>
      <c r="C3321" s="3">
        <v>8898.87</v>
      </c>
      <c r="D3321" s="2">
        <v>8898.0</v>
      </c>
      <c r="E3321" s="4"/>
      <c r="F3321" s="5">
        <f t="shared" si="1"/>
        <v>1260.17166</v>
      </c>
      <c r="G3321" s="6">
        <f t="shared" si="2"/>
        <v>1.058090249</v>
      </c>
      <c r="H3321" s="6">
        <f t="shared" si="3"/>
        <v>1.274704305</v>
      </c>
      <c r="I3321" s="5" t="b">
        <f t="shared" si="4"/>
        <v>0</v>
      </c>
      <c r="J3321" s="48">
        <f t="shared" si="5"/>
        <v>0</v>
      </c>
      <c r="K3321" s="4">
        <f t="shared" si="6"/>
        <v>48</v>
      </c>
      <c r="L3321" s="7">
        <f t="shared" si="7"/>
        <v>-0.00009776522188</v>
      </c>
      <c r="M3321" s="50" t="b">
        <f t="shared" si="8"/>
        <v>0</v>
      </c>
      <c r="N3321" s="50" t="b">
        <f t="shared" si="9"/>
        <v>0</v>
      </c>
      <c r="O3321" s="50">
        <f t="shared" si="10"/>
        <v>1</v>
      </c>
      <c r="P3321" s="4">
        <f t="shared" si="44"/>
        <v>109750</v>
      </c>
      <c r="Q3321" s="21">
        <f t="shared" si="31"/>
        <v>1</v>
      </c>
      <c r="V3321" s="52"/>
      <c r="W3321" s="53" t="str">
        <f t="shared" si="33"/>
        <v/>
      </c>
      <c r="AE3321" s="16"/>
      <c r="AF3321" s="17" t="str">
        <f t="shared" si="30"/>
        <v>#VALUE!</v>
      </c>
      <c r="AG3321" s="17" t="str">
        <f t="shared" si="22"/>
        <v>#N/A</v>
      </c>
      <c r="AH3321" s="17" t="str">
        <f t="shared" si="23"/>
        <v>#N/A</v>
      </c>
      <c r="AI3321" s="34">
        <f t="shared" si="24"/>
        <v>1</v>
      </c>
      <c r="AJ3321" s="18">
        <f t="shared" si="25"/>
        <v>8008.983</v>
      </c>
      <c r="AK3321" s="18">
        <f t="shared" si="26"/>
        <v>7786.51125</v>
      </c>
      <c r="AL3321" s="18">
        <f t="shared" si="27"/>
        <v>7564.0395</v>
      </c>
    </row>
    <row r="3322" ht="12.75" customHeight="1">
      <c r="A3322" s="1">
        <v>40534.0</v>
      </c>
      <c r="B3322" s="2">
        <v>1299.881</v>
      </c>
      <c r="C3322" s="3">
        <v>8860.49</v>
      </c>
      <c r="D3322" s="2">
        <v>8850.0</v>
      </c>
      <c r="E3322" s="4"/>
      <c r="F3322" s="5">
        <f t="shared" si="1"/>
        <v>1239.70206</v>
      </c>
      <c r="G3322" s="6">
        <f t="shared" si="2"/>
        <v>1.054908817</v>
      </c>
      <c r="H3322" s="6">
        <f t="shared" si="3"/>
        <v>1.276335852</v>
      </c>
      <c r="I3322" s="5" t="b">
        <f t="shared" si="4"/>
        <v>0</v>
      </c>
      <c r="J3322" s="48">
        <f t="shared" si="5"/>
        <v>0</v>
      </c>
      <c r="K3322" s="4">
        <f t="shared" si="6"/>
        <v>4</v>
      </c>
      <c r="L3322" s="7">
        <f t="shared" si="7"/>
        <v>-0.001183907436</v>
      </c>
      <c r="M3322" s="50" t="b">
        <f t="shared" si="8"/>
        <v>0</v>
      </c>
      <c r="N3322" s="50" t="b">
        <f t="shared" si="9"/>
        <v>0</v>
      </c>
      <c r="O3322" s="50">
        <f t="shared" si="10"/>
        <v>1</v>
      </c>
      <c r="P3322" s="4">
        <f t="shared" si="44"/>
        <v>107350</v>
      </c>
      <c r="Q3322" s="21">
        <f t="shared" si="31"/>
        <v>1</v>
      </c>
      <c r="V3322" s="52"/>
      <c r="W3322" s="53" t="str">
        <f t="shared" si="33"/>
        <v/>
      </c>
      <c r="AE3322" s="16"/>
      <c r="AF3322" s="17" t="str">
        <f t="shared" si="30"/>
        <v>#VALUE!</v>
      </c>
      <c r="AG3322" s="17" t="str">
        <f t="shared" si="22"/>
        <v>#N/A</v>
      </c>
      <c r="AH3322" s="17" t="str">
        <f t="shared" si="23"/>
        <v>#N/A</v>
      </c>
      <c r="AI3322" s="34">
        <f t="shared" si="24"/>
        <v>1</v>
      </c>
      <c r="AJ3322" s="18">
        <f t="shared" si="25"/>
        <v>7974.441</v>
      </c>
      <c r="AK3322" s="18">
        <f t="shared" si="26"/>
        <v>7752.92875</v>
      </c>
      <c r="AL3322" s="18">
        <f t="shared" si="27"/>
        <v>7531.4165</v>
      </c>
    </row>
    <row r="3323" ht="12.75" customHeight="1">
      <c r="A3323" s="1">
        <v>40533.0</v>
      </c>
      <c r="B3323" s="2">
        <v>993.5653</v>
      </c>
      <c r="C3323" s="3">
        <v>8827.79</v>
      </c>
      <c r="D3323" s="2">
        <v>8846.0</v>
      </c>
      <c r="E3323" s="4"/>
      <c r="F3323" s="5">
        <f t="shared" si="1"/>
        <v>1253.50526</v>
      </c>
      <c r="G3323" s="6">
        <f t="shared" si="2"/>
        <v>1.052309414</v>
      </c>
      <c r="H3323" s="6">
        <f t="shared" si="3"/>
        <v>1.273928302</v>
      </c>
      <c r="I3323" s="5" t="b">
        <f t="shared" si="4"/>
        <v>0</v>
      </c>
      <c r="J3323" s="48">
        <f t="shared" si="5"/>
        <v>0</v>
      </c>
      <c r="K3323" s="4">
        <f t="shared" si="6"/>
        <v>84</v>
      </c>
      <c r="L3323" s="7">
        <f t="shared" si="7"/>
        <v>0.002062803941</v>
      </c>
      <c r="M3323" s="50" t="b">
        <f t="shared" si="8"/>
        <v>0</v>
      </c>
      <c r="N3323" s="50" t="b">
        <f t="shared" si="9"/>
        <v>0</v>
      </c>
      <c r="O3323" s="50">
        <f t="shared" si="10"/>
        <v>-1</v>
      </c>
      <c r="P3323" s="4">
        <f t="shared" si="44"/>
        <v>107550</v>
      </c>
      <c r="Q3323" s="21">
        <f t="shared" si="31"/>
        <v>-1</v>
      </c>
      <c r="V3323" s="52"/>
      <c r="W3323" s="53" t="str">
        <f t="shared" si="33"/>
        <v/>
      </c>
      <c r="AE3323" s="16"/>
      <c r="AF3323" s="17" t="str">
        <f t="shared" si="30"/>
        <v>#VALUE!</v>
      </c>
      <c r="AG3323" s="17" t="str">
        <f t="shared" si="22"/>
        <v>#N/A</v>
      </c>
      <c r="AH3323" s="17" t="str">
        <f t="shared" si="23"/>
        <v>#N/A</v>
      </c>
      <c r="AI3323" s="34">
        <f t="shared" si="24"/>
        <v>1</v>
      </c>
      <c r="AJ3323" s="18">
        <f t="shared" si="25"/>
        <v>7945.011</v>
      </c>
      <c r="AK3323" s="18">
        <f t="shared" si="26"/>
        <v>7724.31625</v>
      </c>
      <c r="AL3323" s="18">
        <f t="shared" si="27"/>
        <v>7503.6215</v>
      </c>
    </row>
    <row r="3324" ht="12.75" customHeight="1">
      <c r="A3324" s="1">
        <v>40532.0</v>
      </c>
      <c r="B3324" s="2">
        <v>1159.182</v>
      </c>
      <c r="C3324" s="3">
        <v>8768.72</v>
      </c>
      <c r="D3324" s="2">
        <v>8762.0</v>
      </c>
      <c r="E3324" s="4"/>
      <c r="F3324" s="5">
        <f t="shared" si="1"/>
        <v>1346.5652</v>
      </c>
      <c r="G3324" s="6">
        <f t="shared" si="2"/>
        <v>1.04659535</v>
      </c>
      <c r="H3324" s="6">
        <f t="shared" si="3"/>
        <v>1.273947643</v>
      </c>
      <c r="I3324" s="5" t="b">
        <f t="shared" si="4"/>
        <v>0</v>
      </c>
      <c r="J3324" s="48">
        <f t="shared" si="5"/>
        <v>0</v>
      </c>
      <c r="K3324" s="4">
        <f t="shared" si="6"/>
        <v>-47</v>
      </c>
      <c r="L3324" s="7">
        <f t="shared" si="7"/>
        <v>-0.0007663604266</v>
      </c>
      <c r="M3324" s="50" t="b">
        <f t="shared" si="8"/>
        <v>0</v>
      </c>
      <c r="N3324" s="50" t="b">
        <f t="shared" si="9"/>
        <v>0</v>
      </c>
      <c r="O3324" s="50">
        <f t="shared" si="10"/>
        <v>-1</v>
      </c>
      <c r="P3324" s="4">
        <f t="shared" si="44"/>
        <v>111750</v>
      </c>
      <c r="Q3324" s="21">
        <f t="shared" si="31"/>
        <v>-1</v>
      </c>
      <c r="V3324" s="52"/>
      <c r="W3324" s="53" t="str">
        <f t="shared" si="33"/>
        <v/>
      </c>
      <c r="AE3324" s="16"/>
      <c r="AF3324" s="17" t="str">
        <f t="shared" si="30"/>
        <v>#VALUE!</v>
      </c>
      <c r="AG3324" s="17" t="str">
        <f t="shared" si="22"/>
        <v>#N/A</v>
      </c>
      <c r="AH3324" s="17" t="str">
        <f t="shared" si="23"/>
        <v>#N/A</v>
      </c>
      <c r="AI3324" s="34">
        <f t="shared" si="24"/>
        <v>1</v>
      </c>
      <c r="AJ3324" s="18">
        <f t="shared" si="25"/>
        <v>7891.848</v>
      </c>
      <c r="AK3324" s="18">
        <f t="shared" si="26"/>
        <v>7672.63</v>
      </c>
      <c r="AL3324" s="18">
        <f t="shared" si="27"/>
        <v>7453.412</v>
      </c>
    </row>
    <row r="3325" ht="12.75" customHeight="1">
      <c r="A3325" s="1">
        <v>40529.0</v>
      </c>
      <c r="B3325" s="2">
        <v>1512.0610000000001</v>
      </c>
      <c r="C3325" s="3">
        <v>8817.9</v>
      </c>
      <c r="D3325" s="2">
        <v>8809.0</v>
      </c>
      <c r="E3325" s="4"/>
      <c r="F3325" s="5">
        <f t="shared" si="1"/>
        <v>1367.9956</v>
      </c>
      <c r="G3325" s="6">
        <f t="shared" si="2"/>
        <v>1.053675044</v>
      </c>
      <c r="H3325" s="6">
        <f t="shared" si="3"/>
        <v>1.272265685</v>
      </c>
      <c r="I3325" s="5" t="b">
        <f t="shared" si="4"/>
        <v>0</v>
      </c>
      <c r="J3325" s="48">
        <f t="shared" si="5"/>
        <v>0</v>
      </c>
      <c r="K3325" s="4">
        <f t="shared" si="6"/>
        <v>36</v>
      </c>
      <c r="L3325" s="7">
        <f t="shared" si="7"/>
        <v>-0.001009310607</v>
      </c>
      <c r="M3325" s="50" t="b">
        <f t="shared" si="8"/>
        <v>0</v>
      </c>
      <c r="N3325" s="50" t="b">
        <f t="shared" si="9"/>
        <v>0</v>
      </c>
      <c r="O3325" s="50">
        <f t="shared" si="10"/>
        <v>1</v>
      </c>
      <c r="P3325" s="4">
        <f t="shared" si="44"/>
        <v>114100</v>
      </c>
      <c r="Q3325" s="21">
        <f t="shared" si="31"/>
        <v>1</v>
      </c>
      <c r="V3325" s="52"/>
      <c r="W3325" s="53" t="str">
        <f t="shared" si="33"/>
        <v/>
      </c>
      <c r="AE3325" s="16"/>
      <c r="AF3325" s="17" t="str">
        <f t="shared" si="30"/>
        <v>#VALUE!</v>
      </c>
      <c r="AG3325" s="17" t="str">
        <f t="shared" si="22"/>
        <v>#N/A</v>
      </c>
      <c r="AH3325" s="17" t="str">
        <f t="shared" si="23"/>
        <v>#N/A</v>
      </c>
      <c r="AI3325" s="34">
        <f t="shared" si="24"/>
        <v>1</v>
      </c>
      <c r="AJ3325" s="18">
        <f t="shared" si="25"/>
        <v>7936.11</v>
      </c>
      <c r="AK3325" s="18">
        <f t="shared" si="26"/>
        <v>7715.6625</v>
      </c>
      <c r="AL3325" s="18">
        <f t="shared" si="27"/>
        <v>7495.215</v>
      </c>
    </row>
    <row r="3326" ht="12.75" customHeight="1">
      <c r="A3326" s="1">
        <v>40528.0</v>
      </c>
      <c r="B3326" s="2">
        <v>1233.8210000000001</v>
      </c>
      <c r="C3326" s="3">
        <v>8782.2</v>
      </c>
      <c r="D3326" s="2">
        <v>8773.0</v>
      </c>
      <c r="E3326" s="4"/>
      <c r="F3326" s="5">
        <f t="shared" si="1"/>
        <v>1352.2716</v>
      </c>
      <c r="G3326" s="6">
        <f t="shared" si="2"/>
        <v>1.050772061</v>
      </c>
      <c r="H3326" s="6">
        <f t="shared" si="3"/>
        <v>1.232816563</v>
      </c>
      <c r="I3326" s="5" t="b">
        <f t="shared" si="4"/>
        <v>0</v>
      </c>
      <c r="J3326" s="48">
        <f t="shared" si="5"/>
        <v>0</v>
      </c>
      <c r="K3326" s="4">
        <f t="shared" si="6"/>
        <v>47</v>
      </c>
      <c r="L3326" s="7">
        <f t="shared" si="7"/>
        <v>-0.001047573501</v>
      </c>
      <c r="M3326" s="50" t="b">
        <f t="shared" si="8"/>
        <v>0</v>
      </c>
      <c r="N3326" s="50" t="b">
        <f t="shared" si="9"/>
        <v>0</v>
      </c>
      <c r="O3326" s="50">
        <f t="shared" si="10"/>
        <v>1</v>
      </c>
      <c r="P3326" s="4">
        <f t="shared" si="44"/>
        <v>112300</v>
      </c>
      <c r="Q3326" s="21">
        <f t="shared" si="31"/>
        <v>1</v>
      </c>
      <c r="V3326" s="52"/>
      <c r="W3326" s="53" t="str">
        <f t="shared" si="33"/>
        <v/>
      </c>
      <c r="AE3326" s="16"/>
      <c r="AF3326" s="17" t="str">
        <f t="shared" si="30"/>
        <v>#VALUE!</v>
      </c>
      <c r="AG3326" s="17" t="str">
        <f t="shared" si="22"/>
        <v>#N/A</v>
      </c>
      <c r="AH3326" s="17" t="str">
        <f t="shared" si="23"/>
        <v>#N/A</v>
      </c>
      <c r="AI3326" s="34">
        <f t="shared" si="24"/>
        <v>1</v>
      </c>
      <c r="AJ3326" s="18">
        <f t="shared" si="25"/>
        <v>7903.98</v>
      </c>
      <c r="AK3326" s="18">
        <f t="shared" si="26"/>
        <v>7684.425</v>
      </c>
      <c r="AL3326" s="18">
        <f t="shared" si="27"/>
        <v>7464.87</v>
      </c>
    </row>
    <row r="3327" ht="12.75" customHeight="1">
      <c r="A3327" s="1">
        <v>40527.0</v>
      </c>
      <c r="B3327" s="2">
        <v>1368.8970000000002</v>
      </c>
      <c r="C3327" s="3">
        <v>8756.71</v>
      </c>
      <c r="D3327" s="2">
        <v>8726.0</v>
      </c>
      <c r="E3327" s="4"/>
      <c r="F3327" s="5">
        <f t="shared" si="1"/>
        <v>1424.7648</v>
      </c>
      <c r="G3327" s="6">
        <f t="shared" si="2"/>
        <v>1.048934719</v>
      </c>
      <c r="H3327" s="6">
        <f t="shared" si="3"/>
        <v>1.346746544</v>
      </c>
      <c r="I3327" s="5" t="b">
        <f t="shared" si="4"/>
        <v>0</v>
      </c>
      <c r="J3327" s="48">
        <f t="shared" si="5"/>
        <v>0</v>
      </c>
      <c r="K3327" s="4">
        <f t="shared" si="6"/>
        <v>-12</v>
      </c>
      <c r="L3327" s="7">
        <f t="shared" si="7"/>
        <v>-0.003507024899</v>
      </c>
      <c r="M3327" s="50" t="b">
        <f t="shared" si="8"/>
        <v>0</v>
      </c>
      <c r="N3327" s="50" t="b">
        <f t="shared" si="9"/>
        <v>0</v>
      </c>
      <c r="O3327" s="50">
        <f t="shared" si="10"/>
        <v>1</v>
      </c>
      <c r="P3327" s="4">
        <f t="shared" si="44"/>
        <v>109950</v>
      </c>
      <c r="Q3327" s="21">
        <f t="shared" si="31"/>
        <v>1</v>
      </c>
      <c r="V3327" s="52"/>
      <c r="W3327" s="53" t="str">
        <f t="shared" si="33"/>
        <v/>
      </c>
      <c r="AE3327" s="16"/>
      <c r="AF3327" s="17" t="str">
        <f t="shared" si="30"/>
        <v>#VALUE!</v>
      </c>
      <c r="AG3327" s="17" t="str">
        <f t="shared" si="22"/>
        <v>#N/A</v>
      </c>
      <c r="AH3327" s="17" t="str">
        <f t="shared" si="23"/>
        <v>#N/A</v>
      </c>
      <c r="AI3327" s="34">
        <f t="shared" si="24"/>
        <v>1</v>
      </c>
      <c r="AJ3327" s="18">
        <f t="shared" si="25"/>
        <v>7881.039</v>
      </c>
      <c r="AK3327" s="18">
        <f t="shared" si="26"/>
        <v>7662.12125</v>
      </c>
      <c r="AL3327" s="18">
        <f t="shared" si="27"/>
        <v>7443.2035</v>
      </c>
    </row>
    <row r="3328" ht="12.75" customHeight="1">
      <c r="A3328" s="1">
        <v>40526.0</v>
      </c>
      <c r="B3328" s="2">
        <v>1458.865</v>
      </c>
      <c r="C3328" s="3">
        <v>8740.43</v>
      </c>
      <c r="D3328" s="2">
        <v>8738.0</v>
      </c>
      <c r="E3328" s="4"/>
      <c r="F3328" s="5">
        <f t="shared" si="1"/>
        <v>1398.9874</v>
      </c>
      <c r="G3328" s="6">
        <f t="shared" si="2"/>
        <v>1.048157091</v>
      </c>
      <c r="H3328" s="6">
        <f t="shared" si="3"/>
        <v>1.348113225</v>
      </c>
      <c r="I3328" s="5" t="b">
        <f t="shared" si="4"/>
        <v>0</v>
      </c>
      <c r="J3328" s="48">
        <f t="shared" si="5"/>
        <v>0</v>
      </c>
      <c r="K3328" s="4">
        <f t="shared" si="6"/>
        <v>1</v>
      </c>
      <c r="L3328" s="7">
        <f t="shared" si="7"/>
        <v>-0.0002780183584</v>
      </c>
      <c r="M3328" s="50" t="b">
        <f t="shared" si="8"/>
        <v>0</v>
      </c>
      <c r="N3328" s="50" t="b">
        <f t="shared" si="9"/>
        <v>0</v>
      </c>
      <c r="O3328" s="50">
        <f t="shared" si="10"/>
        <v>1</v>
      </c>
      <c r="P3328" s="4">
        <f t="shared" si="44"/>
        <v>110550</v>
      </c>
      <c r="Q3328" s="21">
        <f t="shared" si="31"/>
        <v>1</v>
      </c>
      <c r="V3328" s="52"/>
      <c r="W3328" s="53" t="str">
        <f t="shared" si="33"/>
        <v/>
      </c>
      <c r="AE3328" s="16"/>
      <c r="AF3328" s="17" t="str">
        <f t="shared" si="30"/>
        <v>#VALUE!</v>
      </c>
      <c r="AG3328" s="17" t="str">
        <f t="shared" si="22"/>
        <v>#N/A</v>
      </c>
      <c r="AH3328" s="17" t="str">
        <f t="shared" si="23"/>
        <v>#N/A</v>
      </c>
      <c r="AI3328" s="34">
        <f t="shared" si="24"/>
        <v>1</v>
      </c>
      <c r="AJ3328" s="18">
        <f t="shared" si="25"/>
        <v>7866.387</v>
      </c>
      <c r="AK3328" s="18">
        <f t="shared" si="26"/>
        <v>7647.87625</v>
      </c>
      <c r="AL3328" s="18">
        <f t="shared" si="27"/>
        <v>7429.3655</v>
      </c>
    </row>
    <row r="3329" ht="12.75" customHeight="1">
      <c r="A3329" s="1">
        <v>40525.0</v>
      </c>
      <c r="B3329" s="2">
        <v>1266.3339999999998</v>
      </c>
      <c r="C3329" s="3">
        <v>8736.59</v>
      </c>
      <c r="D3329" s="2">
        <v>8737.0</v>
      </c>
      <c r="E3329" s="4"/>
      <c r="F3329" s="5">
        <f t="shared" si="1"/>
        <v>1354.2196</v>
      </c>
      <c r="G3329" s="6">
        <f t="shared" si="2"/>
        <v>1.048856849</v>
      </c>
      <c r="H3329" s="6">
        <f t="shared" si="3"/>
        <v>1.352671348</v>
      </c>
      <c r="I3329" s="5" t="b">
        <f t="shared" si="4"/>
        <v>0</v>
      </c>
      <c r="J3329" s="48">
        <f t="shared" si="5"/>
        <v>0</v>
      </c>
      <c r="K3329" s="4">
        <f t="shared" si="6"/>
        <v>-5</v>
      </c>
      <c r="L3329" s="7">
        <f t="shared" si="7"/>
        <v>0.000046929065</v>
      </c>
      <c r="M3329" s="50" t="b">
        <f t="shared" si="8"/>
        <v>0</v>
      </c>
      <c r="N3329" s="50" t="b">
        <f t="shared" si="9"/>
        <v>0</v>
      </c>
      <c r="O3329" s="50">
        <f t="shared" si="10"/>
        <v>1</v>
      </c>
      <c r="P3329" s="4">
        <f t="shared" si="44"/>
        <v>110500</v>
      </c>
      <c r="Q3329" s="21">
        <f t="shared" si="31"/>
        <v>1</v>
      </c>
      <c r="V3329" s="52"/>
      <c r="W3329" s="53" t="str">
        <f t="shared" si="33"/>
        <v/>
      </c>
      <c r="AE3329" s="16"/>
      <c r="AF3329" s="17" t="str">
        <f t="shared" si="30"/>
        <v>#VALUE!</v>
      </c>
      <c r="AG3329" s="17" t="str">
        <f t="shared" si="22"/>
        <v>#N/A</v>
      </c>
      <c r="AH3329" s="17" t="str">
        <f t="shared" si="23"/>
        <v>#N/A</v>
      </c>
      <c r="AI3329" s="34">
        <f t="shared" si="24"/>
        <v>1</v>
      </c>
      <c r="AJ3329" s="18">
        <f t="shared" si="25"/>
        <v>7862.931</v>
      </c>
      <c r="AK3329" s="18">
        <f t="shared" si="26"/>
        <v>7644.51625</v>
      </c>
      <c r="AL3329" s="18">
        <f t="shared" si="27"/>
        <v>7426.1015</v>
      </c>
    </row>
    <row r="3330" ht="12.75" customHeight="1">
      <c r="A3330" s="1">
        <v>40522.0</v>
      </c>
      <c r="B3330" s="2">
        <v>1433.441</v>
      </c>
      <c r="C3330" s="3">
        <v>8718.83</v>
      </c>
      <c r="D3330" s="2">
        <v>8742.0</v>
      </c>
      <c r="E3330" s="4"/>
      <c r="F3330" s="5">
        <f t="shared" si="1"/>
        <v>1382.8444</v>
      </c>
      <c r="G3330" s="6">
        <f t="shared" si="2"/>
        <v>1.047937201</v>
      </c>
      <c r="H3330" s="6">
        <f t="shared" si="3"/>
        <v>1.348196001</v>
      </c>
      <c r="I3330" s="5" t="b">
        <f t="shared" si="4"/>
        <v>0</v>
      </c>
      <c r="J3330" s="48">
        <f t="shared" si="5"/>
        <v>0</v>
      </c>
      <c r="K3330" s="4">
        <f t="shared" si="6"/>
        <v>-47</v>
      </c>
      <c r="L3330" s="7">
        <f t="shared" si="7"/>
        <v>0.002657466656</v>
      </c>
      <c r="M3330" s="50" t="b">
        <f t="shared" si="8"/>
        <v>0</v>
      </c>
      <c r="N3330" s="50" t="b">
        <f t="shared" si="9"/>
        <v>0</v>
      </c>
      <c r="O3330" s="50">
        <f t="shared" si="10"/>
        <v>-1</v>
      </c>
      <c r="P3330" s="4">
        <f t="shared" si="44"/>
        <v>110250</v>
      </c>
      <c r="Q3330" s="21">
        <f t="shared" si="31"/>
        <v>-1</v>
      </c>
      <c r="V3330" s="52"/>
      <c r="W3330" s="53" t="str">
        <f t="shared" si="33"/>
        <v/>
      </c>
      <c r="AE3330" s="16"/>
      <c r="AF3330" s="17" t="str">
        <f t="shared" si="30"/>
        <v>#VALUE!</v>
      </c>
      <c r="AG3330" s="17" t="str">
        <f t="shared" si="22"/>
        <v>#N/A</v>
      </c>
      <c r="AH3330" s="17" t="str">
        <f t="shared" si="23"/>
        <v>#N/A</v>
      </c>
      <c r="AI3330" s="34">
        <f t="shared" si="24"/>
        <v>1</v>
      </c>
      <c r="AJ3330" s="18">
        <f t="shared" si="25"/>
        <v>7846.947</v>
      </c>
      <c r="AK3330" s="18">
        <f t="shared" si="26"/>
        <v>7628.97625</v>
      </c>
      <c r="AL3330" s="18">
        <f t="shared" si="27"/>
        <v>7411.0055</v>
      </c>
    </row>
    <row r="3331" ht="12.75" customHeight="1">
      <c r="A3331" s="1">
        <v>40521.0</v>
      </c>
      <c r="B3331" s="2">
        <v>1596.287</v>
      </c>
      <c r="C3331" s="3">
        <v>8753.84</v>
      </c>
      <c r="D3331" s="2">
        <v>8789.0</v>
      </c>
      <c r="E3331" s="4"/>
      <c r="F3331" s="5">
        <f t="shared" si="1"/>
        <v>1412.6494</v>
      </c>
      <c r="G3331" s="6">
        <f t="shared" si="2"/>
        <v>1.05345157</v>
      </c>
      <c r="H3331" s="6">
        <f t="shared" si="3"/>
        <v>1.350322195</v>
      </c>
      <c r="I3331" s="5" t="b">
        <f t="shared" si="4"/>
        <v>0</v>
      </c>
      <c r="J3331" s="48">
        <f t="shared" si="5"/>
        <v>0</v>
      </c>
      <c r="K3331" s="4">
        <f t="shared" si="6"/>
        <v>88</v>
      </c>
      <c r="L3331" s="7">
        <f t="shared" si="7"/>
        <v>0.004016523034</v>
      </c>
      <c r="M3331" s="50" t="b">
        <f t="shared" si="8"/>
        <v>0</v>
      </c>
      <c r="N3331" s="50" t="b">
        <f t="shared" si="9"/>
        <v>0</v>
      </c>
      <c r="O3331" s="50">
        <f t="shared" si="10"/>
        <v>-1</v>
      </c>
      <c r="P3331" s="4">
        <f t="shared" si="44"/>
        <v>107900</v>
      </c>
      <c r="Q3331" s="21">
        <f t="shared" si="31"/>
        <v>-1</v>
      </c>
      <c r="V3331" s="52"/>
      <c r="W3331" s="53" t="str">
        <f t="shared" si="33"/>
        <v/>
      </c>
      <c r="AE3331" s="16"/>
      <c r="AF3331" s="17" t="str">
        <f t="shared" si="30"/>
        <v>#VALUE!</v>
      </c>
      <c r="AG3331" s="17" t="str">
        <f t="shared" si="22"/>
        <v>#N/A</v>
      </c>
      <c r="AH3331" s="17" t="str">
        <f t="shared" si="23"/>
        <v>#N/A</v>
      </c>
      <c r="AI3331" s="34">
        <f t="shared" si="24"/>
        <v>1</v>
      </c>
      <c r="AJ3331" s="18">
        <f t="shared" si="25"/>
        <v>7878.456</v>
      </c>
      <c r="AK3331" s="18">
        <f t="shared" si="26"/>
        <v>7659.61</v>
      </c>
      <c r="AL3331" s="18">
        <f t="shared" si="27"/>
        <v>7440.764</v>
      </c>
    </row>
    <row r="3332" ht="12.75" customHeight="1">
      <c r="A3332" s="1">
        <v>40520.0</v>
      </c>
      <c r="B3332" s="2">
        <v>1240.01</v>
      </c>
      <c r="C3332" s="3">
        <v>8703.79</v>
      </c>
      <c r="D3332" s="2">
        <v>8701.0</v>
      </c>
      <c r="E3332" s="4"/>
      <c r="F3332" s="5">
        <f t="shared" si="1"/>
        <v>1435.7974</v>
      </c>
      <c r="G3332" s="6">
        <f t="shared" si="2"/>
        <v>1.048669466</v>
      </c>
      <c r="H3332" s="6">
        <f t="shared" si="3"/>
        <v>1.451326386</v>
      </c>
      <c r="I3332" s="5" t="b">
        <f t="shared" si="4"/>
        <v>0</v>
      </c>
      <c r="J3332" s="48">
        <f t="shared" si="5"/>
        <v>0</v>
      </c>
      <c r="K3332" s="4">
        <f t="shared" si="6"/>
        <v>-15</v>
      </c>
      <c r="L3332" s="7">
        <f t="shared" si="7"/>
        <v>-0.0003205500133</v>
      </c>
      <c r="M3332" s="50" t="b">
        <f t="shared" si="8"/>
        <v>0</v>
      </c>
      <c r="N3332" s="50" t="b">
        <f t="shared" si="9"/>
        <v>0</v>
      </c>
      <c r="O3332" s="50">
        <f t="shared" si="10"/>
        <v>1</v>
      </c>
      <c r="P3332" s="4">
        <f t="shared" si="44"/>
        <v>103500</v>
      </c>
      <c r="Q3332" s="21">
        <f t="shared" si="31"/>
        <v>1</v>
      </c>
      <c r="V3332" s="52"/>
      <c r="W3332" s="53" t="str">
        <f t="shared" si="33"/>
        <v/>
      </c>
      <c r="AE3332" s="16"/>
      <c r="AF3332" s="17" t="str">
        <f t="shared" si="30"/>
        <v>#VALUE!</v>
      </c>
      <c r="AG3332" s="17" t="str">
        <f t="shared" si="22"/>
        <v>#N/A</v>
      </c>
      <c r="AH3332" s="17" t="str">
        <f t="shared" si="23"/>
        <v>#N/A</v>
      </c>
      <c r="AI3332" s="34">
        <f t="shared" si="24"/>
        <v>1</v>
      </c>
      <c r="AJ3332" s="18">
        <f t="shared" si="25"/>
        <v>7833.411</v>
      </c>
      <c r="AK3332" s="18">
        <f t="shared" si="26"/>
        <v>7615.81625</v>
      </c>
      <c r="AL3332" s="18">
        <f t="shared" si="27"/>
        <v>7398.2215</v>
      </c>
    </row>
    <row r="3333" ht="12.75" customHeight="1">
      <c r="A3333" s="1">
        <v>40519.0</v>
      </c>
      <c r="B3333" s="2">
        <v>1235.026</v>
      </c>
      <c r="C3333" s="3">
        <v>8704.39</v>
      </c>
      <c r="D3333" s="2">
        <v>8716.0</v>
      </c>
      <c r="E3333" s="4"/>
      <c r="F3333" s="5">
        <f t="shared" si="1"/>
        <v>1487.5984</v>
      </c>
      <c r="G3333" s="6">
        <f t="shared" si="2"/>
        <v>1.049946033</v>
      </c>
      <c r="H3333" s="6">
        <f t="shared" si="3"/>
        <v>1.448091809</v>
      </c>
      <c r="I3333" s="5" t="b">
        <f t="shared" si="4"/>
        <v>0</v>
      </c>
      <c r="J3333" s="48">
        <f t="shared" si="5"/>
        <v>0</v>
      </c>
      <c r="K3333" s="4">
        <f t="shared" si="6"/>
        <v>19</v>
      </c>
      <c r="L3333" s="7">
        <f t="shared" si="7"/>
        <v>0.001333809721</v>
      </c>
      <c r="M3333" s="50" t="b">
        <f t="shared" si="8"/>
        <v>0</v>
      </c>
      <c r="N3333" s="50" t="b">
        <f t="shared" si="9"/>
        <v>0</v>
      </c>
      <c r="O3333" s="50">
        <f t="shared" si="10"/>
        <v>-1</v>
      </c>
      <c r="P3333" s="4">
        <f t="shared" si="44"/>
        <v>102750</v>
      </c>
      <c r="Q3333" s="21">
        <f t="shared" si="31"/>
        <v>-1</v>
      </c>
      <c r="V3333" s="52"/>
      <c r="W3333" s="53" t="str">
        <f t="shared" si="33"/>
        <v/>
      </c>
      <c r="AE3333" s="16"/>
      <c r="AF3333" s="17" t="str">
        <f t="shared" si="30"/>
        <v>#VALUE!</v>
      </c>
      <c r="AG3333" s="17" t="str">
        <f t="shared" si="22"/>
        <v>#N/A</v>
      </c>
      <c r="AH3333" s="17" t="str">
        <f t="shared" si="23"/>
        <v>#N/A</v>
      </c>
      <c r="AI3333" s="34">
        <f t="shared" si="24"/>
        <v>1</v>
      </c>
      <c r="AJ3333" s="18">
        <f t="shared" si="25"/>
        <v>7833.951</v>
      </c>
      <c r="AK3333" s="18">
        <f t="shared" si="26"/>
        <v>7616.34125</v>
      </c>
      <c r="AL3333" s="18">
        <f t="shared" si="27"/>
        <v>7398.7315</v>
      </c>
    </row>
    <row r="3334" ht="12.75" customHeight="1">
      <c r="A3334" s="1">
        <v>40518.0</v>
      </c>
      <c r="B3334" s="2">
        <v>1409.4579999999999</v>
      </c>
      <c r="C3334" s="3">
        <v>8702.23</v>
      </c>
      <c r="D3334" s="2">
        <v>8697.0</v>
      </c>
      <c r="E3334" s="4"/>
      <c r="F3334" s="5">
        <f t="shared" si="1"/>
        <v>1541.5618</v>
      </c>
      <c r="G3334" s="6">
        <f t="shared" si="2"/>
        <v>1.050980866</v>
      </c>
      <c r="H3334" s="6">
        <f t="shared" si="3"/>
        <v>1.443433584</v>
      </c>
      <c r="I3334" s="5" t="b">
        <f t="shared" si="4"/>
        <v>0</v>
      </c>
      <c r="J3334" s="48">
        <f t="shared" si="5"/>
        <v>0</v>
      </c>
      <c r="K3334" s="4">
        <f t="shared" si="6"/>
        <v>67</v>
      </c>
      <c r="L3334" s="7">
        <f t="shared" si="7"/>
        <v>-0.000600995377</v>
      </c>
      <c r="M3334" s="50" t="b">
        <f t="shared" si="8"/>
        <v>0</v>
      </c>
      <c r="N3334" s="50" t="b">
        <f t="shared" si="9"/>
        <v>0</v>
      </c>
      <c r="O3334" s="50">
        <f t="shared" si="10"/>
        <v>1</v>
      </c>
      <c r="P3334" s="4">
        <f t="shared" si="44"/>
        <v>101800</v>
      </c>
      <c r="Q3334" s="21">
        <f t="shared" si="31"/>
        <v>1</v>
      </c>
      <c r="V3334" s="52"/>
      <c r="W3334" s="53" t="str">
        <f t="shared" si="33"/>
        <v/>
      </c>
      <c r="AE3334" s="16"/>
      <c r="AF3334" s="17" t="str">
        <f t="shared" si="30"/>
        <v>#VALUE!</v>
      </c>
      <c r="AG3334" s="17" t="str">
        <f t="shared" si="22"/>
        <v>#N/A</v>
      </c>
      <c r="AH3334" s="17" t="str">
        <f t="shared" si="23"/>
        <v>#N/A</v>
      </c>
      <c r="AI3334" s="34">
        <f t="shared" si="24"/>
        <v>1</v>
      </c>
      <c r="AJ3334" s="18">
        <f t="shared" si="25"/>
        <v>7832.007</v>
      </c>
      <c r="AK3334" s="18">
        <f t="shared" si="26"/>
        <v>7614.45125</v>
      </c>
      <c r="AL3334" s="18">
        <f t="shared" si="27"/>
        <v>7396.8955</v>
      </c>
    </row>
    <row r="3335" ht="12.75" customHeight="1">
      <c r="A3335" s="1">
        <v>40515.0</v>
      </c>
      <c r="B3335" s="2">
        <v>1582.4660000000001</v>
      </c>
      <c r="C3335" s="3">
        <v>8624.01</v>
      </c>
      <c r="D3335" s="2">
        <v>8630.0</v>
      </c>
      <c r="E3335" s="4"/>
      <c r="F3335" s="5">
        <f t="shared" si="1"/>
        <v>1478.8226</v>
      </c>
      <c r="G3335" s="6">
        <f t="shared" si="2"/>
        <v>1.043239489</v>
      </c>
      <c r="H3335" s="6">
        <f t="shared" si="3"/>
        <v>1.44763633</v>
      </c>
      <c r="I3335" s="5" t="b">
        <f t="shared" si="4"/>
        <v>0</v>
      </c>
      <c r="J3335" s="48">
        <f t="shared" si="5"/>
        <v>0</v>
      </c>
      <c r="K3335" s="4">
        <f t="shared" si="6"/>
        <v>11</v>
      </c>
      <c r="L3335" s="7">
        <f t="shared" si="7"/>
        <v>0.0006945724785</v>
      </c>
      <c r="M3335" s="50" t="b">
        <f t="shared" si="8"/>
        <v>0</v>
      </c>
      <c r="N3335" s="50" t="b">
        <f t="shared" si="9"/>
        <v>0</v>
      </c>
      <c r="O3335" s="50">
        <f t="shared" si="10"/>
        <v>1</v>
      </c>
      <c r="P3335" s="4">
        <f t="shared" si="44"/>
        <v>98450</v>
      </c>
      <c r="Q3335" s="21">
        <f t="shared" si="31"/>
        <v>1</v>
      </c>
      <c r="V3335" s="52"/>
      <c r="W3335" s="53" t="str">
        <f t="shared" si="33"/>
        <v/>
      </c>
      <c r="AE3335" s="16"/>
      <c r="AF3335" s="17" t="str">
        <f t="shared" si="30"/>
        <v>#VALUE!</v>
      </c>
      <c r="AG3335" s="17" t="str">
        <f t="shared" si="22"/>
        <v>#N/A</v>
      </c>
      <c r="AH3335" s="17" t="str">
        <f t="shared" si="23"/>
        <v>#N/A</v>
      </c>
      <c r="AI3335" s="34">
        <f t="shared" si="24"/>
        <v>1</v>
      </c>
      <c r="AJ3335" s="18">
        <f t="shared" si="25"/>
        <v>7761.609</v>
      </c>
      <c r="AK3335" s="18">
        <f t="shared" si="26"/>
        <v>7546.00875</v>
      </c>
      <c r="AL3335" s="18">
        <f t="shared" si="27"/>
        <v>7330.4085</v>
      </c>
    </row>
    <row r="3336" ht="12.75" customHeight="1">
      <c r="A3336" s="1">
        <v>40514.0</v>
      </c>
      <c r="B3336" s="2">
        <v>1712.027</v>
      </c>
      <c r="C3336" s="3">
        <v>8585.77</v>
      </c>
      <c r="D3336" s="2">
        <v>8619.0</v>
      </c>
      <c r="E3336" s="4"/>
      <c r="F3336" s="5">
        <f t="shared" si="1"/>
        <v>1385.348</v>
      </c>
      <c r="G3336" s="6">
        <f t="shared" si="2"/>
        <v>1.040267315</v>
      </c>
      <c r="H3336" s="6">
        <f t="shared" si="3"/>
        <v>1.455813077</v>
      </c>
      <c r="I3336" s="5" t="b">
        <f t="shared" si="4"/>
        <v>0</v>
      </c>
      <c r="J3336" s="48">
        <f t="shared" si="5"/>
        <v>0</v>
      </c>
      <c r="K3336" s="4">
        <f t="shared" si="6"/>
        <v>69</v>
      </c>
      <c r="L3336" s="7">
        <f t="shared" si="7"/>
        <v>0.00387035758</v>
      </c>
      <c r="M3336" s="50" t="b">
        <f t="shared" si="8"/>
        <v>0</v>
      </c>
      <c r="N3336" s="50" t="b">
        <f t="shared" si="9"/>
        <v>0</v>
      </c>
      <c r="O3336" s="50">
        <f t="shared" si="10"/>
        <v>-1</v>
      </c>
      <c r="P3336" s="4">
        <f t="shared" si="44"/>
        <v>99000</v>
      </c>
      <c r="Q3336" s="21">
        <f t="shared" si="31"/>
        <v>-1</v>
      </c>
      <c r="V3336" s="52"/>
      <c r="W3336" s="53" t="str">
        <f t="shared" si="33"/>
        <v/>
      </c>
      <c r="AE3336" s="16"/>
      <c r="AF3336" s="17" t="str">
        <f t="shared" si="30"/>
        <v>#VALUE!</v>
      </c>
      <c r="AG3336" s="17" t="str">
        <f t="shared" si="22"/>
        <v>#N/A</v>
      </c>
      <c r="AH3336" s="17" t="str">
        <f t="shared" si="23"/>
        <v>#N/A</v>
      </c>
      <c r="AI3336" s="34">
        <f t="shared" si="24"/>
        <v>1</v>
      </c>
      <c r="AJ3336" s="18">
        <f t="shared" si="25"/>
        <v>7727.193</v>
      </c>
      <c r="AK3336" s="18">
        <f t="shared" si="26"/>
        <v>7512.54875</v>
      </c>
      <c r="AL3336" s="18">
        <f t="shared" si="27"/>
        <v>7297.9045</v>
      </c>
    </row>
    <row r="3337" ht="12.75" customHeight="1">
      <c r="A3337" s="1">
        <v>40513.0</v>
      </c>
      <c r="B3337" s="2">
        <v>1499.015</v>
      </c>
      <c r="C3337" s="3">
        <v>8520.11</v>
      </c>
      <c r="D3337" s="2">
        <v>8550.0</v>
      </c>
      <c r="E3337" s="4"/>
      <c r="F3337" s="5">
        <f t="shared" si="1"/>
        <v>1253.6542</v>
      </c>
      <c r="G3337" s="6">
        <f t="shared" si="2"/>
        <v>1.03384517</v>
      </c>
      <c r="H3337" s="6">
        <f t="shared" si="3"/>
        <v>1.290323481</v>
      </c>
      <c r="I3337" s="5" t="b">
        <f t="shared" si="4"/>
        <v>0</v>
      </c>
      <c r="J3337" s="48">
        <f t="shared" si="5"/>
        <v>0</v>
      </c>
      <c r="K3337" s="4">
        <f t="shared" si="6"/>
        <v>149</v>
      </c>
      <c r="L3337" s="7">
        <f t="shared" si="7"/>
        <v>0.003508170669</v>
      </c>
      <c r="M3337" s="50" t="b">
        <f t="shared" si="8"/>
        <v>0</v>
      </c>
      <c r="N3337" s="50" t="b">
        <f t="shared" si="9"/>
        <v>0</v>
      </c>
      <c r="O3337" s="50">
        <f t="shared" si="10"/>
        <v>-1</v>
      </c>
      <c r="P3337" s="4">
        <f t="shared" si="44"/>
        <v>102450</v>
      </c>
      <c r="Q3337" s="21">
        <f t="shared" si="31"/>
        <v>-1</v>
      </c>
      <c r="V3337" s="52"/>
      <c r="W3337" s="53" t="str">
        <f t="shared" si="33"/>
        <v/>
      </c>
      <c r="AE3337" s="16"/>
      <c r="AF3337" s="17" t="str">
        <f t="shared" si="30"/>
        <v>#VALUE!</v>
      </c>
      <c r="AG3337" s="17" t="str">
        <f t="shared" si="22"/>
        <v>#N/A</v>
      </c>
      <c r="AH3337" s="17" t="str">
        <f t="shared" si="23"/>
        <v>#N/A</v>
      </c>
      <c r="AI3337" s="34">
        <f t="shared" si="24"/>
        <v>1</v>
      </c>
      <c r="AJ3337" s="18">
        <f t="shared" si="25"/>
        <v>7668.099</v>
      </c>
      <c r="AK3337" s="18">
        <f t="shared" si="26"/>
        <v>7455.09625</v>
      </c>
      <c r="AL3337" s="18">
        <f t="shared" si="27"/>
        <v>7242.0935</v>
      </c>
    </row>
    <row r="3338" ht="12.75" customHeight="1">
      <c r="A3338" s="1">
        <v>40512.0</v>
      </c>
      <c r="B3338" s="2">
        <v>1504.8429999999998</v>
      </c>
      <c r="C3338" s="3">
        <v>8372.48</v>
      </c>
      <c r="D3338" s="2">
        <v>8401.0</v>
      </c>
      <c r="E3338" s="4"/>
      <c r="F3338" s="5">
        <f t="shared" si="1"/>
        <v>1140.1284</v>
      </c>
      <c r="G3338" s="6">
        <f t="shared" si="2"/>
        <v>1.017239286</v>
      </c>
      <c r="H3338" s="6">
        <f t="shared" si="3"/>
        <v>1.294655493</v>
      </c>
      <c r="I3338" s="5" t="b">
        <f t="shared" si="4"/>
        <v>0</v>
      </c>
      <c r="J3338" s="48">
        <f t="shared" si="5"/>
        <v>0</v>
      </c>
      <c r="K3338" s="4">
        <f t="shared" si="6"/>
        <v>19</v>
      </c>
      <c r="L3338" s="7">
        <f t="shared" si="7"/>
        <v>0.003406398104</v>
      </c>
      <c r="M3338" s="50" t="b">
        <f t="shared" si="8"/>
        <v>0</v>
      </c>
      <c r="N3338" s="50" t="b">
        <f t="shared" si="9"/>
        <v>0</v>
      </c>
      <c r="O3338" s="50">
        <f t="shared" si="10"/>
        <v>-1</v>
      </c>
      <c r="P3338" s="4">
        <f t="shared" si="44"/>
        <v>109900</v>
      </c>
      <c r="Q3338" s="21">
        <f t="shared" si="31"/>
        <v>-1</v>
      </c>
      <c r="V3338" s="52"/>
      <c r="W3338" s="53" t="str">
        <f t="shared" si="33"/>
        <v/>
      </c>
      <c r="AE3338" s="16"/>
      <c r="AF3338" s="17" t="str">
        <f t="shared" si="30"/>
        <v>#VALUE!</v>
      </c>
      <c r="AG3338" s="17" t="str">
        <f t="shared" si="22"/>
        <v>#N/A</v>
      </c>
      <c r="AH3338" s="17" t="str">
        <f t="shared" si="23"/>
        <v>#N/A</v>
      </c>
      <c r="AI3338" s="34">
        <f t="shared" si="24"/>
        <v>1</v>
      </c>
      <c r="AJ3338" s="18">
        <f t="shared" si="25"/>
        <v>7535.232</v>
      </c>
      <c r="AK3338" s="18">
        <f t="shared" si="26"/>
        <v>7325.92</v>
      </c>
      <c r="AL3338" s="18">
        <f t="shared" si="27"/>
        <v>7116.608</v>
      </c>
    </row>
    <row r="3339" ht="12.75" customHeight="1">
      <c r="A3339" s="1">
        <v>40511.0</v>
      </c>
      <c r="B3339" s="2">
        <v>1095.762</v>
      </c>
      <c r="C3339" s="3">
        <v>8367.17</v>
      </c>
      <c r="D3339" s="2">
        <v>8382.0</v>
      </c>
      <c r="E3339" s="4"/>
      <c r="F3339" s="5">
        <f t="shared" si="1"/>
        <v>1042.9794</v>
      </c>
      <c r="G3339" s="6">
        <f t="shared" si="2"/>
        <v>1.017586361</v>
      </c>
      <c r="H3339" s="6">
        <f t="shared" si="3"/>
        <v>0.9624771706</v>
      </c>
      <c r="I3339" s="5" t="b">
        <f t="shared" si="4"/>
        <v>0</v>
      </c>
      <c r="J3339" s="48">
        <f t="shared" si="5"/>
        <v>0</v>
      </c>
      <c r="K3339" s="4">
        <f t="shared" si="6"/>
        <v>82</v>
      </c>
      <c r="L3339" s="7">
        <f t="shared" si="7"/>
        <v>0.001772403334</v>
      </c>
      <c r="M3339" s="50" t="b">
        <f t="shared" si="8"/>
        <v>0</v>
      </c>
      <c r="N3339" s="50" t="b">
        <f t="shared" si="9"/>
        <v>0</v>
      </c>
      <c r="O3339" s="50">
        <f t="shared" si="10"/>
        <v>-1</v>
      </c>
      <c r="P3339" s="4">
        <f t="shared" si="44"/>
        <v>110850</v>
      </c>
      <c r="Q3339" s="21">
        <f t="shared" si="31"/>
        <v>-1</v>
      </c>
      <c r="V3339" s="52"/>
      <c r="W3339" s="53" t="str">
        <f t="shared" si="33"/>
        <v/>
      </c>
      <c r="AE3339" s="16"/>
      <c r="AF3339" s="17" t="str">
        <f t="shared" si="30"/>
        <v>#VALUE!</v>
      </c>
      <c r="AG3339" s="17" t="str">
        <f t="shared" si="22"/>
        <v>#N/A</v>
      </c>
      <c r="AH3339" s="17" t="str">
        <f t="shared" si="23"/>
        <v>#N/A</v>
      </c>
      <c r="AI3339" s="34">
        <f t="shared" si="24"/>
        <v>1</v>
      </c>
      <c r="AJ3339" s="18">
        <f t="shared" si="25"/>
        <v>7530.453</v>
      </c>
      <c r="AK3339" s="18">
        <f t="shared" si="26"/>
        <v>7321.27375</v>
      </c>
      <c r="AL3339" s="18">
        <f t="shared" si="27"/>
        <v>7112.0945</v>
      </c>
    </row>
    <row r="3340" ht="12.75" customHeight="1">
      <c r="A3340" s="1">
        <v>40508.0</v>
      </c>
      <c r="B3340" s="2">
        <v>1115.093</v>
      </c>
      <c r="C3340" s="3">
        <v>8312.15</v>
      </c>
      <c r="D3340" s="2">
        <v>8300.0</v>
      </c>
      <c r="E3340" s="4"/>
      <c r="F3340" s="5">
        <f t="shared" si="1"/>
        <v>1001.57618</v>
      </c>
      <c r="G3340" s="6">
        <f t="shared" si="2"/>
        <v>1.011996463</v>
      </c>
      <c r="H3340" s="6">
        <f t="shared" si="3"/>
        <v>0.959379273</v>
      </c>
      <c r="I3340" s="5" t="b">
        <f t="shared" si="4"/>
        <v>0</v>
      </c>
      <c r="J3340" s="48">
        <f t="shared" si="5"/>
        <v>0</v>
      </c>
      <c r="K3340" s="4">
        <f t="shared" si="6"/>
        <v>-41</v>
      </c>
      <c r="L3340" s="7">
        <f t="shared" si="7"/>
        <v>-0.001461715681</v>
      </c>
      <c r="M3340" s="50" t="b">
        <f t="shared" si="8"/>
        <v>0</v>
      </c>
      <c r="N3340" s="50" t="b">
        <f t="shared" si="9"/>
        <v>0</v>
      </c>
      <c r="O3340" s="50">
        <f t="shared" si="10"/>
        <v>1</v>
      </c>
      <c r="P3340" s="4">
        <f t="shared" si="44"/>
        <v>106750</v>
      </c>
      <c r="Q3340" s="21">
        <f t="shared" si="31"/>
        <v>1</v>
      </c>
      <c r="V3340" s="52"/>
      <c r="W3340" s="53" t="str">
        <f t="shared" si="33"/>
        <v/>
      </c>
      <c r="AE3340" s="16"/>
      <c r="AF3340" s="17" t="str">
        <f t="shared" si="30"/>
        <v>#VALUE!</v>
      </c>
      <c r="AG3340" s="17" t="str">
        <f t="shared" si="22"/>
        <v>#N/A</v>
      </c>
      <c r="AH3340" s="17" t="str">
        <f t="shared" si="23"/>
        <v>#N/A</v>
      </c>
      <c r="AI3340" s="34">
        <f t="shared" si="24"/>
        <v>1</v>
      </c>
      <c r="AJ3340" s="18">
        <f t="shared" si="25"/>
        <v>7480.935</v>
      </c>
      <c r="AK3340" s="18">
        <f t="shared" si="26"/>
        <v>7273.13125</v>
      </c>
      <c r="AL3340" s="18">
        <f t="shared" si="27"/>
        <v>7065.3275</v>
      </c>
    </row>
    <row r="3341" ht="12.75" customHeight="1">
      <c r="A3341" s="1">
        <v>40507.0</v>
      </c>
      <c r="B3341" s="2">
        <v>1053.558</v>
      </c>
      <c r="C3341" s="3">
        <v>8349.99</v>
      </c>
      <c r="D3341" s="2">
        <v>8341.0</v>
      </c>
      <c r="E3341" s="4"/>
      <c r="F3341" s="5">
        <f t="shared" si="1"/>
        <v>974.32652</v>
      </c>
      <c r="G3341" s="6">
        <f t="shared" si="2"/>
        <v>1.017824733</v>
      </c>
      <c r="H3341" s="6">
        <f t="shared" si="3"/>
        <v>0.9058823865</v>
      </c>
      <c r="I3341" s="5" t="b">
        <f t="shared" si="4"/>
        <v>0</v>
      </c>
      <c r="J3341" s="48">
        <f t="shared" si="5"/>
        <v>0</v>
      </c>
      <c r="K3341" s="4">
        <f t="shared" si="6"/>
        <v>36</v>
      </c>
      <c r="L3341" s="7">
        <f t="shared" si="7"/>
        <v>-0.001076647996</v>
      </c>
      <c r="M3341" s="50" t="b">
        <f t="shared" si="8"/>
        <v>0</v>
      </c>
      <c r="N3341" s="50" t="b">
        <f t="shared" si="9"/>
        <v>0</v>
      </c>
      <c r="O3341" s="50">
        <f t="shared" si="10"/>
        <v>1</v>
      </c>
      <c r="P3341" s="4">
        <f t="shared" si="44"/>
        <v>108800</v>
      </c>
      <c r="Q3341" s="21">
        <f t="shared" si="31"/>
        <v>1</v>
      </c>
      <c r="V3341" s="52"/>
      <c r="W3341" s="53" t="str">
        <f t="shared" si="33"/>
        <v/>
      </c>
      <c r="AE3341" s="16"/>
      <c r="AF3341" s="17" t="str">
        <f t="shared" si="30"/>
        <v>#VALUE!</v>
      </c>
      <c r="AG3341" s="17" t="str">
        <f t="shared" si="22"/>
        <v>#N/A</v>
      </c>
      <c r="AH3341" s="17" t="str">
        <f t="shared" si="23"/>
        <v>#N/A</v>
      </c>
      <c r="AI3341" s="34">
        <f t="shared" si="24"/>
        <v>1</v>
      </c>
      <c r="AJ3341" s="18">
        <f t="shared" si="25"/>
        <v>7514.991</v>
      </c>
      <c r="AK3341" s="18">
        <f t="shared" si="26"/>
        <v>7306.24125</v>
      </c>
      <c r="AL3341" s="18">
        <f t="shared" si="27"/>
        <v>7097.4915</v>
      </c>
    </row>
    <row r="3342" ht="12.75" customHeight="1">
      <c r="A3342" s="1">
        <v>40506.0</v>
      </c>
      <c r="B3342" s="2">
        <v>931.3860000000001</v>
      </c>
      <c r="C3342" s="3">
        <v>8297.05</v>
      </c>
      <c r="D3342" s="2">
        <v>8305.0</v>
      </c>
      <c r="E3342" s="4"/>
      <c r="F3342" s="5">
        <f t="shared" si="1"/>
        <v>913.49642</v>
      </c>
      <c r="G3342" s="6">
        <f t="shared" si="2"/>
        <v>1.012774302</v>
      </c>
      <c r="H3342" s="6">
        <f t="shared" si="3"/>
        <v>0.8760972121</v>
      </c>
      <c r="I3342" s="5" t="b">
        <f t="shared" si="4"/>
        <v>0</v>
      </c>
      <c r="J3342" s="48">
        <f t="shared" si="5"/>
        <v>0</v>
      </c>
      <c r="K3342" s="4">
        <f t="shared" si="6"/>
        <v>-25</v>
      </c>
      <c r="L3342" s="7">
        <f t="shared" si="7"/>
        <v>0.0009581718804</v>
      </c>
      <c r="M3342" s="50" t="b">
        <f t="shared" si="8"/>
        <v>0</v>
      </c>
      <c r="N3342" s="50" t="b">
        <f t="shared" si="9"/>
        <v>0</v>
      </c>
      <c r="O3342" s="50">
        <f t="shared" si="10"/>
        <v>-1</v>
      </c>
      <c r="P3342" s="4">
        <f t="shared" si="44"/>
        <v>110600</v>
      </c>
      <c r="Q3342" s="21">
        <f t="shared" si="31"/>
        <v>-1</v>
      </c>
      <c r="V3342" s="52"/>
      <c r="W3342" s="53" t="str">
        <f t="shared" si="33"/>
        <v/>
      </c>
      <c r="AE3342" s="16"/>
      <c r="AF3342" s="17" t="str">
        <f t="shared" si="30"/>
        <v>#VALUE!</v>
      </c>
      <c r="AG3342" s="17" t="str">
        <f t="shared" si="22"/>
        <v>#N/A</v>
      </c>
      <c r="AH3342" s="17" t="str">
        <f t="shared" si="23"/>
        <v>#N/A</v>
      </c>
      <c r="AI3342" s="34">
        <f t="shared" si="24"/>
        <v>1</v>
      </c>
      <c r="AJ3342" s="18">
        <f t="shared" si="25"/>
        <v>7467.345</v>
      </c>
      <c r="AK3342" s="18">
        <f t="shared" si="26"/>
        <v>7259.91875</v>
      </c>
      <c r="AL3342" s="18">
        <f t="shared" si="27"/>
        <v>7052.4925</v>
      </c>
    </row>
    <row r="3343" ht="12.75" customHeight="1">
      <c r="A3343" s="1">
        <v>40505.0</v>
      </c>
      <c r="B3343" s="2">
        <v>1019.0980000000001</v>
      </c>
      <c r="C3343" s="3">
        <v>8328.63</v>
      </c>
      <c r="D3343" s="2">
        <v>8330.0</v>
      </c>
      <c r="E3343" s="4"/>
      <c r="F3343" s="5">
        <f t="shared" si="1"/>
        <v>890.61178</v>
      </c>
      <c r="G3343" s="6">
        <f t="shared" si="2"/>
        <v>1.018039042</v>
      </c>
      <c r="H3343" s="6">
        <f t="shared" si="3"/>
        <v>0.8732616996</v>
      </c>
      <c r="I3343" s="5" t="b">
        <f t="shared" si="4"/>
        <v>0</v>
      </c>
      <c r="J3343" s="48">
        <f t="shared" si="5"/>
        <v>0</v>
      </c>
      <c r="K3343" s="4">
        <f t="shared" si="6"/>
        <v>-43</v>
      </c>
      <c r="L3343" s="7">
        <f t="shared" si="7"/>
        <v>0.0001644928398</v>
      </c>
      <c r="M3343" s="50" t="b">
        <f t="shared" si="8"/>
        <v>0</v>
      </c>
      <c r="N3343" s="50" t="b">
        <f t="shared" si="9"/>
        <v>0</v>
      </c>
      <c r="O3343" s="50">
        <f t="shared" si="10"/>
        <v>-1</v>
      </c>
      <c r="P3343" s="4">
        <f t="shared" si="44"/>
        <v>109350</v>
      </c>
      <c r="Q3343" s="21">
        <f t="shared" si="31"/>
        <v>-1</v>
      </c>
      <c r="V3343" s="52"/>
      <c r="W3343" s="53" t="str">
        <f t="shared" si="33"/>
        <v/>
      </c>
      <c r="AE3343" s="16"/>
      <c r="AF3343" s="17" t="str">
        <f t="shared" si="30"/>
        <v>#VALUE!</v>
      </c>
      <c r="AG3343" s="17" t="str">
        <f t="shared" si="22"/>
        <v>#N/A</v>
      </c>
      <c r="AH3343" s="17" t="str">
        <f t="shared" si="23"/>
        <v>#N/A</v>
      </c>
      <c r="AI3343" s="34">
        <f t="shared" si="24"/>
        <v>1</v>
      </c>
      <c r="AJ3343" s="18">
        <f t="shared" si="25"/>
        <v>7495.767</v>
      </c>
      <c r="AK3343" s="18">
        <f t="shared" si="26"/>
        <v>7287.55125</v>
      </c>
      <c r="AL3343" s="18">
        <f t="shared" si="27"/>
        <v>7079.3355</v>
      </c>
    </row>
    <row r="3344" ht="12.75" customHeight="1">
      <c r="A3344" s="1">
        <v>40504.0</v>
      </c>
      <c r="B3344" s="2">
        <v>888.7459</v>
      </c>
      <c r="C3344" s="3">
        <v>8374.91</v>
      </c>
      <c r="D3344" s="2">
        <v>8373.0</v>
      </c>
      <c r="E3344" s="4"/>
      <c r="F3344" s="5">
        <f t="shared" si="1"/>
        <v>860.73208</v>
      </c>
      <c r="G3344" s="6">
        <f t="shared" si="2"/>
        <v>1.024922571</v>
      </c>
      <c r="H3344" s="6">
        <f t="shared" si="3"/>
        <v>0.8404509542</v>
      </c>
      <c r="I3344" s="5" t="b">
        <f t="shared" si="4"/>
        <v>0</v>
      </c>
      <c r="J3344" s="48">
        <f t="shared" si="5"/>
        <v>0</v>
      </c>
      <c r="K3344" s="4">
        <f t="shared" si="6"/>
        <v>87</v>
      </c>
      <c r="L3344" s="7">
        <f t="shared" si="7"/>
        <v>-0.0002280621523</v>
      </c>
      <c r="M3344" s="50" t="b">
        <f t="shared" si="8"/>
        <v>0</v>
      </c>
      <c r="N3344" s="50" t="b">
        <f t="shared" si="9"/>
        <v>0</v>
      </c>
      <c r="O3344" s="50">
        <f t="shared" si="10"/>
        <v>-1</v>
      </c>
      <c r="P3344" s="4">
        <f t="shared" si="44"/>
        <v>107200</v>
      </c>
      <c r="Q3344" s="21">
        <f t="shared" si="31"/>
        <v>-1</v>
      </c>
      <c r="V3344" s="52"/>
      <c r="W3344" s="53" t="str">
        <f t="shared" si="33"/>
        <v/>
      </c>
      <c r="AE3344" s="16"/>
      <c r="AF3344" s="17" t="str">
        <f t="shared" si="30"/>
        <v>#VALUE!</v>
      </c>
      <c r="AG3344" s="17" t="str">
        <f t="shared" si="22"/>
        <v>#N/A</v>
      </c>
      <c r="AH3344" s="17" t="str">
        <f t="shared" si="23"/>
        <v>#N/A</v>
      </c>
      <c r="AI3344" s="34">
        <f t="shared" si="24"/>
        <v>1</v>
      </c>
      <c r="AJ3344" s="18">
        <f t="shared" si="25"/>
        <v>7537.419</v>
      </c>
      <c r="AK3344" s="18">
        <f t="shared" si="26"/>
        <v>7328.04625</v>
      </c>
      <c r="AL3344" s="18">
        <f t="shared" si="27"/>
        <v>7118.6735</v>
      </c>
    </row>
    <row r="3345" ht="12.75" customHeight="1">
      <c r="A3345" s="1">
        <v>40501.0</v>
      </c>
      <c r="B3345" s="2">
        <v>978.8447</v>
      </c>
      <c r="C3345" s="3">
        <v>8306.12</v>
      </c>
      <c r="D3345" s="2">
        <v>8286.0</v>
      </c>
      <c r="E3345" s="4"/>
      <c r="F3345" s="5">
        <f t="shared" si="1"/>
        <v>856.92606</v>
      </c>
      <c r="G3345" s="6">
        <f t="shared" si="2"/>
        <v>1.017857654</v>
      </c>
      <c r="H3345" s="6">
        <f t="shared" si="3"/>
        <v>0.8400632986</v>
      </c>
      <c r="I3345" s="5" t="b">
        <f t="shared" si="4"/>
        <v>0</v>
      </c>
      <c r="J3345" s="48">
        <f t="shared" si="5"/>
        <v>0</v>
      </c>
      <c r="K3345" s="4">
        <f t="shared" si="6"/>
        <v>-6</v>
      </c>
      <c r="L3345" s="7">
        <f t="shared" si="7"/>
        <v>-0.002422310297</v>
      </c>
      <c r="M3345" s="50" t="b">
        <f t="shared" si="8"/>
        <v>0</v>
      </c>
      <c r="N3345" s="50" t="b">
        <f t="shared" si="9"/>
        <v>0</v>
      </c>
      <c r="O3345" s="50">
        <f t="shared" si="10"/>
        <v>1</v>
      </c>
      <c r="P3345" s="4">
        <f t="shared" si="44"/>
        <v>102850</v>
      </c>
      <c r="Q3345" s="21">
        <f t="shared" si="31"/>
        <v>1</v>
      </c>
      <c r="V3345" s="52"/>
      <c r="W3345" s="53" t="str">
        <f t="shared" si="33"/>
        <v/>
      </c>
      <c r="AE3345" s="16"/>
      <c r="AF3345" s="17" t="str">
        <f t="shared" si="30"/>
        <v>#VALUE!</v>
      </c>
      <c r="AG3345" s="17" t="str">
        <f t="shared" si="22"/>
        <v>#N/A</v>
      </c>
      <c r="AH3345" s="17" t="str">
        <f t="shared" si="23"/>
        <v>#N/A</v>
      </c>
      <c r="AI3345" s="34">
        <f t="shared" si="24"/>
        <v>1</v>
      </c>
      <c r="AJ3345" s="18">
        <f t="shared" si="25"/>
        <v>7475.508</v>
      </c>
      <c r="AK3345" s="18">
        <f t="shared" si="26"/>
        <v>7267.855</v>
      </c>
      <c r="AL3345" s="18">
        <f t="shared" si="27"/>
        <v>7060.202</v>
      </c>
    </row>
    <row r="3346" ht="12.75" customHeight="1">
      <c r="A3346" s="1">
        <v>40500.0</v>
      </c>
      <c r="B3346" s="2">
        <v>749.4075</v>
      </c>
      <c r="C3346" s="3">
        <v>8283.45</v>
      </c>
      <c r="D3346" s="2">
        <v>8292.0</v>
      </c>
      <c r="E3346" s="4"/>
      <c r="F3346" s="5">
        <f t="shared" si="1"/>
        <v>857.22474</v>
      </c>
      <c r="G3346" s="6">
        <f t="shared" si="2"/>
        <v>1.016359081</v>
      </c>
      <c r="H3346" s="6">
        <f t="shared" si="3"/>
        <v>0.8387355679</v>
      </c>
      <c r="I3346" s="5" t="b">
        <f t="shared" si="4"/>
        <v>0</v>
      </c>
      <c r="J3346" s="48">
        <f t="shared" si="5"/>
        <v>0</v>
      </c>
      <c r="K3346" s="4">
        <f t="shared" si="6"/>
        <v>46</v>
      </c>
      <c r="L3346" s="7">
        <f t="shared" si="7"/>
        <v>0.001032178621</v>
      </c>
      <c r="M3346" s="50" t="b">
        <f t="shared" si="8"/>
        <v>0</v>
      </c>
      <c r="N3346" s="50" t="b">
        <f t="shared" si="9"/>
        <v>0</v>
      </c>
      <c r="O3346" s="50">
        <f t="shared" si="10"/>
        <v>-1</v>
      </c>
      <c r="P3346" s="4">
        <f t="shared" si="44"/>
        <v>102550</v>
      </c>
      <c r="Q3346" s="21">
        <f t="shared" si="31"/>
        <v>-1</v>
      </c>
      <c r="V3346" s="52"/>
      <c r="W3346" s="53" t="str">
        <f t="shared" si="33"/>
        <v/>
      </c>
      <c r="AE3346" s="16"/>
      <c r="AF3346" s="17" t="str">
        <f t="shared" si="30"/>
        <v>#VALUE!</v>
      </c>
      <c r="AG3346" s="17" t="str">
        <f t="shared" si="22"/>
        <v>#N/A</v>
      </c>
      <c r="AH3346" s="17" t="str">
        <f t="shared" si="23"/>
        <v>#N/A</v>
      </c>
      <c r="AI3346" s="34">
        <f t="shared" si="24"/>
        <v>1</v>
      </c>
      <c r="AJ3346" s="18">
        <f t="shared" si="25"/>
        <v>7455.105</v>
      </c>
      <c r="AK3346" s="18">
        <f t="shared" si="26"/>
        <v>7248.01875</v>
      </c>
      <c r="AL3346" s="18">
        <f t="shared" si="27"/>
        <v>7040.9325</v>
      </c>
    </row>
    <row r="3347" ht="12.75" customHeight="1">
      <c r="A3347" s="1">
        <v>40499.0</v>
      </c>
      <c r="B3347" s="2">
        <v>816.9628</v>
      </c>
      <c r="C3347" s="3">
        <v>8255.54</v>
      </c>
      <c r="D3347" s="2">
        <v>8246.0</v>
      </c>
      <c r="E3347" s="4"/>
      <c r="F3347" s="5">
        <f t="shared" si="1"/>
        <v>916.81824</v>
      </c>
      <c r="G3347" s="6">
        <f t="shared" si="2"/>
        <v>1.014067822</v>
      </c>
      <c r="H3347" s="6">
        <f t="shared" si="3"/>
        <v>0.885437522</v>
      </c>
      <c r="I3347" s="5" t="b">
        <f t="shared" si="4"/>
        <v>0</v>
      </c>
      <c r="J3347" s="48">
        <f t="shared" si="5"/>
        <v>0</v>
      </c>
      <c r="K3347" s="4">
        <f t="shared" si="6"/>
        <v>-44</v>
      </c>
      <c r="L3347" s="7">
        <f t="shared" si="7"/>
        <v>-0.001155587642</v>
      </c>
      <c r="M3347" s="50" t="b">
        <f t="shared" si="8"/>
        <v>0</v>
      </c>
      <c r="N3347" s="50" t="b">
        <f t="shared" si="9"/>
        <v>0</v>
      </c>
      <c r="O3347" s="50">
        <f t="shared" si="10"/>
        <v>1</v>
      </c>
      <c r="P3347" s="4">
        <f t="shared" si="44"/>
        <v>100250</v>
      </c>
      <c r="Q3347" s="21">
        <f t="shared" si="31"/>
        <v>1</v>
      </c>
      <c r="V3347" s="52"/>
      <c r="W3347" s="53" t="str">
        <f t="shared" si="33"/>
        <v/>
      </c>
      <c r="AE3347" s="16"/>
      <c r="AF3347" s="17" t="str">
        <f t="shared" si="30"/>
        <v>#VALUE!</v>
      </c>
      <c r="AG3347" s="17" t="str">
        <f t="shared" si="22"/>
        <v>#N/A</v>
      </c>
      <c r="AH3347" s="17" t="str">
        <f t="shared" si="23"/>
        <v>#N/A</v>
      </c>
      <c r="AI3347" s="34">
        <f t="shared" si="24"/>
        <v>1</v>
      </c>
      <c r="AJ3347" s="18">
        <f t="shared" si="25"/>
        <v>7429.986</v>
      </c>
      <c r="AK3347" s="18">
        <f t="shared" si="26"/>
        <v>7223.5975</v>
      </c>
      <c r="AL3347" s="18">
        <f t="shared" si="27"/>
        <v>7017.209</v>
      </c>
    </row>
    <row r="3348" ht="12.75" customHeight="1">
      <c r="A3348" s="1">
        <v>40498.0</v>
      </c>
      <c r="B3348" s="2">
        <v>869.6995</v>
      </c>
      <c r="C3348" s="3">
        <v>8312.21</v>
      </c>
      <c r="D3348" s="2">
        <v>8290.0</v>
      </c>
      <c r="E3348" s="4"/>
      <c r="F3348" s="5">
        <f t="shared" si="1"/>
        <v>981.28108</v>
      </c>
      <c r="G3348" s="6">
        <f t="shared" si="2"/>
        <v>1.021687531</v>
      </c>
      <c r="H3348" s="6">
        <f t="shared" si="3"/>
        <v>0.9565055009</v>
      </c>
      <c r="I3348" s="5" t="b">
        <f t="shared" si="4"/>
        <v>0</v>
      </c>
      <c r="J3348" s="48">
        <f t="shared" si="5"/>
        <v>0</v>
      </c>
      <c r="K3348" s="4">
        <f t="shared" si="6"/>
        <v>20</v>
      </c>
      <c r="L3348" s="7">
        <f t="shared" si="7"/>
        <v>-0.002671972917</v>
      </c>
      <c r="M3348" s="50" t="b">
        <f t="shared" si="8"/>
        <v>0</v>
      </c>
      <c r="N3348" s="50" t="b">
        <f t="shared" si="9"/>
        <v>0</v>
      </c>
      <c r="O3348" s="50">
        <f t="shared" si="10"/>
        <v>1</v>
      </c>
      <c r="P3348" s="4">
        <f t="shared" si="44"/>
        <v>102450</v>
      </c>
      <c r="Q3348" s="21">
        <f t="shared" si="31"/>
        <v>1</v>
      </c>
      <c r="V3348" s="52"/>
      <c r="W3348" s="53" t="str">
        <f t="shared" si="33"/>
        <v/>
      </c>
      <c r="AE3348" s="16"/>
      <c r="AF3348" s="17" t="str">
        <f t="shared" si="30"/>
        <v>#VALUE!</v>
      </c>
      <c r="AG3348" s="17" t="str">
        <f t="shared" si="22"/>
        <v>#N/A</v>
      </c>
      <c r="AH3348" s="17" t="str">
        <f t="shared" si="23"/>
        <v>#N/A</v>
      </c>
      <c r="AI3348" s="34">
        <f t="shared" si="24"/>
        <v>1</v>
      </c>
      <c r="AJ3348" s="18">
        <f t="shared" si="25"/>
        <v>7480.989</v>
      </c>
      <c r="AK3348" s="18">
        <f t="shared" si="26"/>
        <v>7273.18375</v>
      </c>
      <c r="AL3348" s="18">
        <f t="shared" si="27"/>
        <v>7065.3785</v>
      </c>
    </row>
    <row r="3349" ht="12.75" customHeight="1">
      <c r="A3349" s="1">
        <v>40497.0</v>
      </c>
      <c r="B3349" s="2">
        <v>869.7158000000001</v>
      </c>
      <c r="C3349" s="3">
        <v>8240.65</v>
      </c>
      <c r="D3349" s="2">
        <v>8270.0</v>
      </c>
      <c r="E3349" s="4"/>
      <c r="F3349" s="5">
        <f t="shared" si="1"/>
        <v>1002.58456</v>
      </c>
      <c r="G3349" s="6">
        <f t="shared" si="2"/>
        <v>1.013590055</v>
      </c>
      <c r="H3349" s="6">
        <f t="shared" si="3"/>
        <v>0.9517656807</v>
      </c>
      <c r="I3349" s="5" t="b">
        <f t="shared" si="4"/>
        <v>0</v>
      </c>
      <c r="J3349" s="48">
        <f t="shared" si="5"/>
        <v>0</v>
      </c>
      <c r="K3349" s="4">
        <f t="shared" si="6"/>
        <v>-44</v>
      </c>
      <c r="L3349" s="7">
        <f t="shared" si="7"/>
        <v>0.003561612251</v>
      </c>
      <c r="M3349" s="50" t="b">
        <f t="shared" si="8"/>
        <v>0</v>
      </c>
      <c r="N3349" s="50" t="b">
        <f t="shared" si="9"/>
        <v>0</v>
      </c>
      <c r="O3349" s="50">
        <f t="shared" si="10"/>
        <v>-1</v>
      </c>
      <c r="P3349" s="4">
        <f t="shared" si="44"/>
        <v>103450</v>
      </c>
      <c r="Q3349" s="21">
        <f t="shared" si="31"/>
        <v>-1</v>
      </c>
      <c r="V3349" s="52"/>
      <c r="W3349" s="53" t="str">
        <f t="shared" si="33"/>
        <v/>
      </c>
      <c r="AE3349" s="16"/>
      <c r="AF3349" s="17" t="str">
        <f t="shared" si="30"/>
        <v>#VALUE!</v>
      </c>
      <c r="AG3349" s="17" t="str">
        <f t="shared" si="22"/>
        <v>#N/A</v>
      </c>
      <c r="AH3349" s="17" t="str">
        <f t="shared" si="23"/>
        <v>#N/A</v>
      </c>
      <c r="AI3349" s="34">
        <f t="shared" si="24"/>
        <v>1</v>
      </c>
      <c r="AJ3349" s="18">
        <f t="shared" si="25"/>
        <v>7416.585</v>
      </c>
      <c r="AK3349" s="18">
        <f t="shared" si="26"/>
        <v>7210.56875</v>
      </c>
      <c r="AL3349" s="18">
        <f t="shared" si="27"/>
        <v>7004.5525</v>
      </c>
    </row>
    <row r="3350" ht="12.75" customHeight="1">
      <c r="A3350" s="1">
        <v>40494.0</v>
      </c>
      <c r="B3350" s="2">
        <v>980.3380999999999</v>
      </c>
      <c r="C3350" s="3">
        <v>8316.05</v>
      </c>
      <c r="D3350" s="2">
        <v>8314.0</v>
      </c>
      <c r="E3350" s="4"/>
      <c r="F3350" s="5">
        <f t="shared" si="1"/>
        <v>1093.3188</v>
      </c>
      <c r="G3350" s="6">
        <f t="shared" si="2"/>
        <v>1.023521614</v>
      </c>
      <c r="H3350" s="6">
        <f t="shared" si="3"/>
        <v>1.103389826</v>
      </c>
      <c r="I3350" s="5" t="b">
        <f t="shared" si="4"/>
        <v>0</v>
      </c>
      <c r="J3350" s="48">
        <f t="shared" si="5"/>
        <v>0</v>
      </c>
      <c r="K3350" s="4">
        <f t="shared" si="6"/>
        <v>-137</v>
      </c>
      <c r="L3350" s="7">
        <f t="shared" si="7"/>
        <v>-0.0002465112644</v>
      </c>
      <c r="M3350" s="50" t="b">
        <f t="shared" si="8"/>
        <v>0</v>
      </c>
      <c r="N3350" s="50" t="b">
        <f t="shared" si="9"/>
        <v>0</v>
      </c>
      <c r="O3350" s="50">
        <f t="shared" si="10"/>
        <v>-1</v>
      </c>
      <c r="P3350" s="4">
        <f t="shared" si="44"/>
        <v>101250</v>
      </c>
      <c r="Q3350" s="21">
        <f t="shared" si="31"/>
        <v>-1</v>
      </c>
      <c r="V3350" s="52"/>
      <c r="W3350" s="53" t="str">
        <f t="shared" si="33"/>
        <v/>
      </c>
      <c r="AE3350" s="16"/>
      <c r="AF3350" s="17" t="str">
        <f t="shared" si="30"/>
        <v>#VALUE!</v>
      </c>
      <c r="AG3350" s="17" t="str">
        <f t="shared" si="22"/>
        <v>#N/A</v>
      </c>
      <c r="AH3350" s="17" t="str">
        <f t="shared" si="23"/>
        <v>#N/A</v>
      </c>
      <c r="AI3350" s="34">
        <f t="shared" si="24"/>
        <v>1</v>
      </c>
      <c r="AJ3350" s="18">
        <f t="shared" si="25"/>
        <v>7484.445</v>
      </c>
      <c r="AK3350" s="18">
        <f t="shared" si="26"/>
        <v>7276.54375</v>
      </c>
      <c r="AL3350" s="18">
        <f t="shared" si="27"/>
        <v>7068.6425</v>
      </c>
    </row>
    <row r="3351" ht="12.75" customHeight="1">
      <c r="A3351" s="1">
        <v>40493.0</v>
      </c>
      <c r="B3351" s="2">
        <v>1047.375</v>
      </c>
      <c r="C3351" s="3">
        <v>8436.95</v>
      </c>
      <c r="D3351" s="2">
        <v>8451.0</v>
      </c>
      <c r="E3351" s="4"/>
      <c r="F3351" s="5">
        <f t="shared" si="1"/>
        <v>1205.79018</v>
      </c>
      <c r="G3351" s="6">
        <f t="shared" si="2"/>
        <v>1.039226954</v>
      </c>
      <c r="H3351" s="6">
        <f t="shared" si="3"/>
        <v>1.281731464</v>
      </c>
      <c r="I3351" s="5" t="b">
        <f t="shared" si="4"/>
        <v>0</v>
      </c>
      <c r="J3351" s="48">
        <f t="shared" si="5"/>
        <v>0</v>
      </c>
      <c r="K3351" s="4">
        <f t="shared" si="6"/>
        <v>-34</v>
      </c>
      <c r="L3351" s="7">
        <f t="shared" si="7"/>
        <v>0.001665293738</v>
      </c>
      <c r="M3351" s="50" t="b">
        <f t="shared" si="8"/>
        <v>0</v>
      </c>
      <c r="N3351" s="50" t="b">
        <f t="shared" si="9"/>
        <v>0</v>
      </c>
      <c r="O3351" s="50">
        <f t="shared" si="10"/>
        <v>-1</v>
      </c>
      <c r="P3351" s="4">
        <f t="shared" si="44"/>
        <v>94400</v>
      </c>
      <c r="Q3351" s="21">
        <f t="shared" si="31"/>
        <v>-1</v>
      </c>
      <c r="V3351" s="52"/>
      <c r="W3351" s="53" t="str">
        <f t="shared" si="33"/>
        <v/>
      </c>
      <c r="AE3351" s="16"/>
      <c r="AF3351" s="17" t="str">
        <f t="shared" si="30"/>
        <v>#VALUE!</v>
      </c>
      <c r="AG3351" s="17" t="str">
        <f t="shared" si="22"/>
        <v>#N/A</v>
      </c>
      <c r="AH3351" s="17" t="str">
        <f t="shared" si="23"/>
        <v>#N/A</v>
      </c>
      <c r="AI3351" s="34">
        <f t="shared" si="24"/>
        <v>1</v>
      </c>
      <c r="AJ3351" s="18">
        <f t="shared" si="25"/>
        <v>7593.255</v>
      </c>
      <c r="AK3351" s="18">
        <f t="shared" si="26"/>
        <v>7382.33125</v>
      </c>
      <c r="AL3351" s="18">
        <f t="shared" si="27"/>
        <v>7171.4075</v>
      </c>
    </row>
    <row r="3352" ht="12.75" customHeight="1">
      <c r="A3352" s="1">
        <v>40492.0</v>
      </c>
      <c r="B3352" s="2">
        <v>1139.277</v>
      </c>
      <c r="C3352" s="3">
        <v>8450.63</v>
      </c>
      <c r="D3352" s="2">
        <v>8485.0</v>
      </c>
      <c r="E3352" s="4"/>
      <c r="F3352" s="5">
        <f t="shared" si="1"/>
        <v>1192.66712</v>
      </c>
      <c r="G3352" s="6">
        <f t="shared" si="2"/>
        <v>1.042009071</v>
      </c>
      <c r="H3352" s="6">
        <f t="shared" si="3"/>
        <v>1.276461686</v>
      </c>
      <c r="I3352" s="5" t="b">
        <f t="shared" si="4"/>
        <v>0</v>
      </c>
      <c r="J3352" s="48">
        <f t="shared" si="5"/>
        <v>0</v>
      </c>
      <c r="K3352" s="4">
        <f t="shared" si="6"/>
        <v>18</v>
      </c>
      <c r="L3352" s="7">
        <f t="shared" si="7"/>
        <v>0.00406715239</v>
      </c>
      <c r="M3352" s="50" t="b">
        <f t="shared" si="8"/>
        <v>0</v>
      </c>
      <c r="N3352" s="50" t="b">
        <f t="shared" si="9"/>
        <v>0</v>
      </c>
      <c r="O3352" s="50">
        <f t="shared" si="10"/>
        <v>-1</v>
      </c>
      <c r="P3352" s="4">
        <f t="shared" si="44"/>
        <v>92700</v>
      </c>
      <c r="Q3352" s="21">
        <f t="shared" si="31"/>
        <v>-1</v>
      </c>
      <c r="V3352" s="52"/>
      <c r="W3352" s="53" t="str">
        <f t="shared" si="33"/>
        <v/>
      </c>
      <c r="AE3352" s="16"/>
      <c r="AF3352" s="17" t="str">
        <f t="shared" si="30"/>
        <v>#VALUE!</v>
      </c>
      <c r="AG3352" s="17" t="str">
        <f t="shared" si="22"/>
        <v>#N/A</v>
      </c>
      <c r="AH3352" s="17" t="str">
        <f t="shared" si="23"/>
        <v>#N/A</v>
      </c>
      <c r="AI3352" s="34">
        <f t="shared" si="24"/>
        <v>1</v>
      </c>
      <c r="AJ3352" s="18">
        <f t="shared" si="25"/>
        <v>7605.567</v>
      </c>
      <c r="AK3352" s="18">
        <f t="shared" si="26"/>
        <v>7394.30125</v>
      </c>
      <c r="AL3352" s="18">
        <f t="shared" si="27"/>
        <v>7183.0355</v>
      </c>
    </row>
    <row r="3353" ht="12.75" customHeight="1">
      <c r="A3353" s="1">
        <v>40491.0</v>
      </c>
      <c r="B3353" s="2">
        <v>976.2169</v>
      </c>
      <c r="C3353" s="3">
        <v>8445.63</v>
      </c>
      <c r="D3353" s="2">
        <v>8467.0</v>
      </c>
      <c r="E3353" s="4"/>
      <c r="F3353" s="5">
        <f t="shared" si="1"/>
        <v>1217.93272</v>
      </c>
      <c r="G3353" s="6">
        <f t="shared" si="2"/>
        <v>1.042505629</v>
      </c>
      <c r="H3353" s="6">
        <f t="shared" si="3"/>
        <v>1.273225766</v>
      </c>
      <c r="I3353" s="5" t="b">
        <f t="shared" si="4"/>
        <v>0</v>
      </c>
      <c r="J3353" s="48">
        <f t="shared" si="5"/>
        <v>0</v>
      </c>
      <c r="K3353" s="4">
        <f t="shared" si="6"/>
        <v>14</v>
      </c>
      <c r="L3353" s="7">
        <f t="shared" si="7"/>
        <v>0.002530302654</v>
      </c>
      <c r="M3353" s="50" t="b">
        <f t="shared" si="8"/>
        <v>0</v>
      </c>
      <c r="N3353" s="50" t="b">
        <f t="shared" si="9"/>
        <v>0</v>
      </c>
      <c r="O3353" s="50">
        <f t="shared" si="10"/>
        <v>-1</v>
      </c>
      <c r="P3353" s="4">
        <f t="shared" si="44"/>
        <v>93600</v>
      </c>
      <c r="Q3353" s="21">
        <f t="shared" si="31"/>
        <v>-1</v>
      </c>
      <c r="V3353" s="52"/>
      <c r="W3353" s="53" t="str">
        <f t="shared" si="33"/>
        <v/>
      </c>
      <c r="AE3353" s="16"/>
      <c r="AF3353" s="17" t="str">
        <f t="shared" si="30"/>
        <v>#VALUE!</v>
      </c>
      <c r="AG3353" s="17" t="str">
        <f t="shared" si="22"/>
        <v>#N/A</v>
      </c>
      <c r="AH3353" s="17" t="str">
        <f t="shared" si="23"/>
        <v>#N/A</v>
      </c>
      <c r="AI3353" s="34">
        <f t="shared" si="24"/>
        <v>1</v>
      </c>
      <c r="AJ3353" s="18">
        <f t="shared" si="25"/>
        <v>7601.067</v>
      </c>
      <c r="AK3353" s="18">
        <f t="shared" si="26"/>
        <v>7389.92625</v>
      </c>
      <c r="AL3353" s="18">
        <f t="shared" si="27"/>
        <v>7178.7855</v>
      </c>
    </row>
    <row r="3354" ht="12.75" customHeight="1">
      <c r="A3354" s="1">
        <v>40490.0</v>
      </c>
      <c r="B3354" s="2">
        <v>1323.3870000000002</v>
      </c>
      <c r="C3354" s="3">
        <v>8430.58</v>
      </c>
      <c r="D3354" s="2">
        <v>8453.0</v>
      </c>
      <c r="E3354" s="4"/>
      <c r="F3354" s="5">
        <f t="shared" si="1"/>
        <v>1252.00934</v>
      </c>
      <c r="G3354" s="6">
        <f t="shared" si="2"/>
        <v>1.041728917</v>
      </c>
      <c r="H3354" s="6">
        <f t="shared" si="3"/>
        <v>1.269418012</v>
      </c>
      <c r="I3354" s="5" t="b">
        <f t="shared" si="4"/>
        <v>0</v>
      </c>
      <c r="J3354" s="48">
        <f t="shared" si="5"/>
        <v>0</v>
      </c>
      <c r="K3354" s="4">
        <f t="shared" si="6"/>
        <v>-10</v>
      </c>
      <c r="L3354" s="7">
        <f t="shared" si="7"/>
        <v>0.002659366259</v>
      </c>
      <c r="M3354" s="50" t="b">
        <f t="shared" si="8"/>
        <v>0</v>
      </c>
      <c r="N3354" s="50" t="b">
        <f t="shared" si="9"/>
        <v>0</v>
      </c>
      <c r="O3354" s="50">
        <f t="shared" si="10"/>
        <v>-1</v>
      </c>
      <c r="P3354" s="4">
        <f t="shared" si="44"/>
        <v>94300</v>
      </c>
      <c r="Q3354" s="21">
        <f t="shared" si="31"/>
        <v>-1</v>
      </c>
      <c r="V3354" s="52"/>
      <c r="W3354" s="53" t="str">
        <f t="shared" si="33"/>
        <v/>
      </c>
      <c r="AE3354" s="16"/>
      <c r="AF3354" s="17" t="str">
        <f t="shared" si="30"/>
        <v>#VALUE!</v>
      </c>
      <c r="AG3354" s="17" t="str">
        <f t="shared" si="22"/>
        <v>#N/A</v>
      </c>
      <c r="AH3354" s="17" t="str">
        <f t="shared" si="23"/>
        <v>#N/A</v>
      </c>
      <c r="AI3354" s="34">
        <f t="shared" si="24"/>
        <v>1</v>
      </c>
      <c r="AJ3354" s="18">
        <f t="shared" si="25"/>
        <v>7587.522</v>
      </c>
      <c r="AK3354" s="18">
        <f t="shared" si="26"/>
        <v>7376.7575</v>
      </c>
      <c r="AL3354" s="18">
        <f t="shared" si="27"/>
        <v>7165.993</v>
      </c>
    </row>
    <row r="3355" ht="12.75" customHeight="1">
      <c r="A3355" s="1">
        <v>40487.0</v>
      </c>
      <c r="B3355" s="2">
        <v>1542.695</v>
      </c>
      <c r="C3355" s="3">
        <v>8449.34</v>
      </c>
      <c r="D3355" s="2">
        <v>8463.0</v>
      </c>
      <c r="E3355" s="4"/>
      <c r="F3355" s="5">
        <f t="shared" si="1"/>
        <v>1239.63274</v>
      </c>
      <c r="G3355" s="6">
        <f t="shared" si="2"/>
        <v>1.045207218</v>
      </c>
      <c r="H3355" s="6">
        <f t="shared" si="3"/>
        <v>1.269625389</v>
      </c>
      <c r="I3355" s="5" t="b">
        <f t="shared" si="4"/>
        <v>0</v>
      </c>
      <c r="J3355" s="48">
        <f t="shared" si="5"/>
        <v>0</v>
      </c>
      <c r="K3355" s="4">
        <f t="shared" si="6"/>
        <v>95</v>
      </c>
      <c r="L3355" s="7">
        <f t="shared" si="7"/>
        <v>0.001616694322</v>
      </c>
      <c r="M3355" s="50" t="b">
        <f t="shared" si="8"/>
        <v>0</v>
      </c>
      <c r="N3355" s="50" t="b">
        <f t="shared" si="9"/>
        <v>0</v>
      </c>
      <c r="O3355" s="50">
        <f t="shared" si="10"/>
        <v>-1</v>
      </c>
      <c r="P3355" s="4">
        <f t="shared" si="44"/>
        <v>93800</v>
      </c>
      <c r="Q3355" s="21">
        <f t="shared" si="31"/>
        <v>-1</v>
      </c>
      <c r="V3355" s="52"/>
      <c r="W3355" s="53" t="str">
        <f t="shared" si="33"/>
        <v/>
      </c>
      <c r="AE3355" s="16"/>
      <c r="AF3355" s="17" t="str">
        <f t="shared" si="30"/>
        <v>#VALUE!</v>
      </c>
      <c r="AG3355" s="17" t="str">
        <f t="shared" si="22"/>
        <v>#N/A</v>
      </c>
      <c r="AH3355" s="17" t="str">
        <f t="shared" si="23"/>
        <v>#N/A</v>
      </c>
      <c r="AI3355" s="34">
        <f t="shared" si="24"/>
        <v>1</v>
      </c>
      <c r="AJ3355" s="18">
        <f t="shared" si="25"/>
        <v>7604.406</v>
      </c>
      <c r="AK3355" s="18">
        <f t="shared" si="26"/>
        <v>7393.1725</v>
      </c>
      <c r="AL3355" s="18">
        <f t="shared" si="27"/>
        <v>7181.939</v>
      </c>
    </row>
    <row r="3356" ht="12.75" customHeight="1">
      <c r="A3356" s="1">
        <v>40486.0</v>
      </c>
      <c r="B3356" s="2">
        <v>981.7597000000001</v>
      </c>
      <c r="C3356" s="3">
        <v>8357.85</v>
      </c>
      <c r="D3356" s="2">
        <v>8368.0</v>
      </c>
      <c r="E3356" s="4"/>
      <c r="F3356" s="5">
        <f t="shared" si="1"/>
        <v>1144.26434</v>
      </c>
      <c r="G3356" s="6">
        <f t="shared" si="2"/>
        <v>1.035211958</v>
      </c>
      <c r="H3356" s="6">
        <f t="shared" si="3"/>
        <v>1.047146085</v>
      </c>
      <c r="I3356" s="5" t="b">
        <f t="shared" si="4"/>
        <v>0</v>
      </c>
      <c r="J3356" s="48">
        <f t="shared" si="5"/>
        <v>0</v>
      </c>
      <c r="K3356" s="4">
        <f t="shared" si="6"/>
        <v>44</v>
      </c>
      <c r="L3356" s="7">
        <f t="shared" si="7"/>
        <v>0.001214427155</v>
      </c>
      <c r="M3356" s="50" t="b">
        <f t="shared" si="8"/>
        <v>0</v>
      </c>
      <c r="N3356" s="50" t="b">
        <f t="shared" si="9"/>
        <v>0</v>
      </c>
      <c r="O3356" s="50">
        <f t="shared" si="10"/>
        <v>-1</v>
      </c>
      <c r="P3356" s="4">
        <f t="shared" si="44"/>
        <v>98550</v>
      </c>
      <c r="Q3356" s="21">
        <f t="shared" si="31"/>
        <v>-1</v>
      </c>
      <c r="V3356" s="52"/>
      <c r="W3356" s="53" t="str">
        <f t="shared" si="33"/>
        <v/>
      </c>
      <c r="AE3356" s="16"/>
      <c r="AF3356" s="17" t="str">
        <f t="shared" si="30"/>
        <v>#VALUE!</v>
      </c>
      <c r="AG3356" s="17" t="str">
        <f t="shared" si="22"/>
        <v>#N/A</v>
      </c>
      <c r="AH3356" s="17" t="str">
        <f t="shared" si="23"/>
        <v>#N/A</v>
      </c>
      <c r="AI3356" s="34">
        <f t="shared" si="24"/>
        <v>1</v>
      </c>
      <c r="AJ3356" s="18">
        <f t="shared" si="25"/>
        <v>7522.065</v>
      </c>
      <c r="AK3356" s="18">
        <f t="shared" si="26"/>
        <v>7313.11875</v>
      </c>
      <c r="AL3356" s="18">
        <f t="shared" si="27"/>
        <v>7104.1725</v>
      </c>
    </row>
    <row r="3357" ht="12.75" customHeight="1">
      <c r="A3357" s="1">
        <v>40485.0</v>
      </c>
      <c r="B3357" s="2">
        <v>1265.605</v>
      </c>
      <c r="C3357" s="3">
        <v>8293.9</v>
      </c>
      <c r="D3357" s="2">
        <v>8324.0</v>
      </c>
      <c r="E3357" s="4"/>
      <c r="F3357" s="5">
        <f t="shared" si="1"/>
        <v>1202.9666</v>
      </c>
      <c r="G3357" s="6">
        <f t="shared" si="2"/>
        <v>1.028273481</v>
      </c>
      <c r="H3357" s="6">
        <f t="shared" si="3"/>
        <v>1.051184639</v>
      </c>
      <c r="I3357" s="5" t="b">
        <f t="shared" si="4"/>
        <v>0</v>
      </c>
      <c r="J3357" s="48">
        <f t="shared" si="5"/>
        <v>0</v>
      </c>
      <c r="K3357" s="4">
        <f t="shared" si="6"/>
        <v>-43</v>
      </c>
      <c r="L3357" s="7">
        <f t="shared" si="7"/>
        <v>0.003629173248</v>
      </c>
      <c r="M3357" s="50" t="b">
        <f t="shared" si="8"/>
        <v>0</v>
      </c>
      <c r="N3357" s="50" t="b">
        <f t="shared" si="9"/>
        <v>0</v>
      </c>
      <c r="O3357" s="50">
        <f t="shared" si="10"/>
        <v>-1</v>
      </c>
      <c r="P3357" s="4">
        <f t="shared" si="44"/>
        <v>100750</v>
      </c>
      <c r="Q3357" s="21">
        <f t="shared" si="31"/>
        <v>-1</v>
      </c>
      <c r="V3357" s="52"/>
      <c r="W3357" s="53" t="str">
        <f t="shared" si="33"/>
        <v/>
      </c>
      <c r="AE3357" s="16"/>
      <c r="AF3357" s="17" t="str">
        <f t="shared" si="30"/>
        <v>#VALUE!</v>
      </c>
      <c r="AG3357" s="17" t="str">
        <f t="shared" si="22"/>
        <v>#N/A</v>
      </c>
      <c r="AH3357" s="17" t="str">
        <f t="shared" si="23"/>
        <v>#N/A</v>
      </c>
      <c r="AI3357" s="34">
        <f t="shared" si="24"/>
        <v>1</v>
      </c>
      <c r="AJ3357" s="18">
        <f t="shared" si="25"/>
        <v>7464.51</v>
      </c>
      <c r="AK3357" s="18">
        <f t="shared" si="26"/>
        <v>7257.1625</v>
      </c>
      <c r="AL3357" s="18">
        <f t="shared" si="27"/>
        <v>7049.815</v>
      </c>
    </row>
    <row r="3358" ht="12.75" customHeight="1">
      <c r="A3358" s="1">
        <v>40484.0</v>
      </c>
      <c r="B3358" s="2">
        <v>1146.6</v>
      </c>
      <c r="C3358" s="3">
        <v>8344.76</v>
      </c>
      <c r="D3358" s="2">
        <v>8367.0</v>
      </c>
      <c r="E3358" s="4"/>
      <c r="F3358" s="5">
        <f t="shared" si="1"/>
        <v>1170.1908</v>
      </c>
      <c r="G3358" s="6">
        <f t="shared" si="2"/>
        <v>1.03525754</v>
      </c>
      <c r="H3358" s="6">
        <f t="shared" si="3"/>
        <v>1.049871206</v>
      </c>
      <c r="I3358" s="5" t="b">
        <f t="shared" si="4"/>
        <v>0</v>
      </c>
      <c r="J3358" s="48">
        <f t="shared" si="5"/>
        <v>0</v>
      </c>
      <c r="K3358" s="4">
        <f t="shared" si="6"/>
        <v>-26</v>
      </c>
      <c r="L3358" s="7">
        <f t="shared" si="7"/>
        <v>0.002665145552</v>
      </c>
      <c r="M3358" s="50" t="b">
        <f t="shared" si="8"/>
        <v>0</v>
      </c>
      <c r="N3358" s="50" t="b">
        <f t="shared" si="9"/>
        <v>0</v>
      </c>
      <c r="O3358" s="50">
        <f t="shared" si="10"/>
        <v>-1</v>
      </c>
      <c r="P3358" s="4">
        <f t="shared" si="44"/>
        <v>98600</v>
      </c>
      <c r="Q3358" s="21">
        <f t="shared" si="31"/>
        <v>-1</v>
      </c>
      <c r="V3358" s="52"/>
      <c r="W3358" s="53" t="str">
        <f t="shared" si="33"/>
        <v/>
      </c>
      <c r="AE3358" s="16"/>
      <c r="AF3358" s="17" t="str">
        <f t="shared" si="30"/>
        <v>#VALUE!</v>
      </c>
      <c r="AG3358" s="17" t="str">
        <f t="shared" si="22"/>
        <v>#N/A</v>
      </c>
      <c r="AH3358" s="17" t="str">
        <f t="shared" si="23"/>
        <v>#N/A</v>
      </c>
      <c r="AI3358" s="34">
        <f t="shared" si="24"/>
        <v>1</v>
      </c>
      <c r="AJ3358" s="18">
        <f t="shared" si="25"/>
        <v>7510.284</v>
      </c>
      <c r="AK3358" s="18">
        <f t="shared" si="26"/>
        <v>7301.665</v>
      </c>
      <c r="AL3358" s="18">
        <f t="shared" si="27"/>
        <v>7093.046</v>
      </c>
    </row>
    <row r="3359" ht="12.75" customHeight="1">
      <c r="A3359" s="1">
        <v>40483.0</v>
      </c>
      <c r="B3359" s="2">
        <v>1261.504</v>
      </c>
      <c r="C3359" s="3">
        <v>8379.75</v>
      </c>
      <c r="D3359" s="2">
        <v>8393.0</v>
      </c>
      <c r="E3359" s="4"/>
      <c r="F3359" s="5">
        <f t="shared" si="1"/>
        <v>1179.853</v>
      </c>
      <c r="G3359" s="6">
        <f t="shared" si="2"/>
        <v>1.040265798</v>
      </c>
      <c r="H3359" s="6">
        <f t="shared" si="3"/>
        <v>1.048458867</v>
      </c>
      <c r="I3359" s="5" t="b">
        <f t="shared" si="4"/>
        <v>0</v>
      </c>
      <c r="J3359" s="48">
        <f t="shared" si="5"/>
        <v>0</v>
      </c>
      <c r="K3359" s="4">
        <f t="shared" si="6"/>
        <v>91</v>
      </c>
      <c r="L3359" s="7">
        <f t="shared" si="7"/>
        <v>0.001581192756</v>
      </c>
      <c r="M3359" s="50" t="b">
        <f t="shared" si="8"/>
        <v>0</v>
      </c>
      <c r="N3359" s="50" t="b">
        <f t="shared" si="9"/>
        <v>0</v>
      </c>
      <c r="O3359" s="50">
        <f t="shared" si="10"/>
        <v>-1</v>
      </c>
      <c r="P3359" s="4">
        <f t="shared" si="44"/>
        <v>97300</v>
      </c>
      <c r="Q3359" s="21">
        <f t="shared" si="31"/>
        <v>-1</v>
      </c>
      <c r="V3359" s="52"/>
      <c r="W3359" s="53" t="str">
        <f t="shared" si="33"/>
        <v/>
      </c>
      <c r="AE3359" s="16"/>
      <c r="AF3359" s="17" t="str">
        <f t="shared" si="30"/>
        <v>#VALUE!</v>
      </c>
      <c r="AG3359" s="17" t="str">
        <f t="shared" si="22"/>
        <v>#N/A</v>
      </c>
      <c r="AH3359" s="17" t="str">
        <f t="shared" si="23"/>
        <v>#N/A</v>
      </c>
      <c r="AI3359" s="34">
        <f t="shared" si="24"/>
        <v>1</v>
      </c>
      <c r="AJ3359" s="18">
        <f t="shared" si="25"/>
        <v>7541.775</v>
      </c>
      <c r="AK3359" s="18">
        <f t="shared" si="26"/>
        <v>7332.28125</v>
      </c>
      <c r="AL3359" s="18">
        <f t="shared" si="27"/>
        <v>7122.7875</v>
      </c>
    </row>
    <row r="3360" ht="12.75" customHeight="1">
      <c r="A3360" s="1">
        <v>40480.0</v>
      </c>
      <c r="B3360" s="2">
        <v>1065.853</v>
      </c>
      <c r="C3360" s="3">
        <v>8287.09</v>
      </c>
      <c r="D3360" s="2">
        <v>8302.0</v>
      </c>
      <c r="E3360" s="4"/>
      <c r="F3360" s="5">
        <f t="shared" si="1"/>
        <v>1181.7596</v>
      </c>
      <c r="G3360" s="6">
        <f t="shared" si="2"/>
        <v>1.029650131</v>
      </c>
      <c r="H3360" s="6">
        <f t="shared" si="3"/>
        <v>1.049925041</v>
      </c>
      <c r="I3360" s="5" t="b">
        <f t="shared" si="4"/>
        <v>0</v>
      </c>
      <c r="J3360" s="48">
        <f t="shared" si="5"/>
        <v>0</v>
      </c>
      <c r="K3360" s="4">
        <f t="shared" si="6"/>
        <v>-39</v>
      </c>
      <c r="L3360" s="7">
        <f t="shared" si="7"/>
        <v>0.001799184032</v>
      </c>
      <c r="M3360" s="50" t="b">
        <f t="shared" si="8"/>
        <v>0</v>
      </c>
      <c r="N3360" s="50" t="b">
        <f t="shared" si="9"/>
        <v>0</v>
      </c>
      <c r="O3360" s="50">
        <f t="shared" si="10"/>
        <v>-1</v>
      </c>
      <c r="P3360" s="4">
        <f t="shared" si="44"/>
        <v>101850</v>
      </c>
      <c r="Q3360" s="21">
        <f t="shared" si="31"/>
        <v>-1</v>
      </c>
      <c r="V3360" s="52"/>
      <c r="W3360" s="53" t="str">
        <f t="shared" si="33"/>
        <v/>
      </c>
      <c r="AE3360" s="16"/>
      <c r="AF3360" s="17" t="str">
        <f t="shared" si="30"/>
        <v>#VALUE!</v>
      </c>
      <c r="AG3360" s="17" t="str">
        <f t="shared" si="22"/>
        <v>#N/A</v>
      </c>
      <c r="AH3360" s="17" t="str">
        <f t="shared" si="23"/>
        <v>#N/A</v>
      </c>
      <c r="AI3360" s="34">
        <f t="shared" si="24"/>
        <v>1</v>
      </c>
      <c r="AJ3360" s="18">
        <f t="shared" si="25"/>
        <v>7458.381</v>
      </c>
      <c r="AK3360" s="18">
        <f t="shared" si="26"/>
        <v>7251.20375</v>
      </c>
      <c r="AL3360" s="18">
        <f t="shared" si="27"/>
        <v>7044.0265</v>
      </c>
    </row>
    <row r="3361" ht="12.75" customHeight="1">
      <c r="A3361" s="1">
        <v>40479.0</v>
      </c>
      <c r="B3361" s="2">
        <v>1275.271</v>
      </c>
      <c r="C3361" s="3">
        <v>8354.05</v>
      </c>
      <c r="D3361" s="2">
        <v>8341.0</v>
      </c>
      <c r="E3361" s="4"/>
      <c r="F3361" s="5">
        <f t="shared" si="1"/>
        <v>1175.2858</v>
      </c>
      <c r="G3361" s="6">
        <f t="shared" si="2"/>
        <v>1.038723102</v>
      </c>
      <c r="H3361" s="6">
        <f t="shared" si="3"/>
        <v>1.042824238</v>
      </c>
      <c r="I3361" s="5" t="b">
        <f t="shared" si="4"/>
        <v>0</v>
      </c>
      <c r="J3361" s="48">
        <f t="shared" si="5"/>
        <v>0</v>
      </c>
      <c r="K3361" s="4">
        <f t="shared" si="6"/>
        <v>60</v>
      </c>
      <c r="L3361" s="7">
        <f t="shared" si="7"/>
        <v>-0.001562116578</v>
      </c>
      <c r="M3361" s="50" t="b">
        <f t="shared" si="8"/>
        <v>0</v>
      </c>
      <c r="N3361" s="50" t="b">
        <f t="shared" si="9"/>
        <v>0</v>
      </c>
      <c r="O3361" s="50">
        <f t="shared" si="10"/>
        <v>1</v>
      </c>
      <c r="P3361" s="4">
        <f t="shared" si="44"/>
        <v>103800</v>
      </c>
      <c r="Q3361" s="21">
        <f t="shared" si="31"/>
        <v>1</v>
      </c>
      <c r="V3361" s="52"/>
      <c r="W3361" s="53" t="str">
        <f t="shared" si="33"/>
        <v/>
      </c>
      <c r="AE3361" s="16"/>
      <c r="AF3361" s="17" t="str">
        <f t="shared" si="30"/>
        <v>#VALUE!</v>
      </c>
      <c r="AG3361" s="17" t="str">
        <f t="shared" si="22"/>
        <v>#N/A</v>
      </c>
      <c r="AH3361" s="17" t="str">
        <f t="shared" si="23"/>
        <v>#N/A</v>
      </c>
      <c r="AI3361" s="34">
        <f t="shared" si="24"/>
        <v>1</v>
      </c>
      <c r="AJ3361" s="18">
        <f t="shared" si="25"/>
        <v>7518.645</v>
      </c>
      <c r="AK3361" s="18">
        <f t="shared" si="26"/>
        <v>7309.79375</v>
      </c>
      <c r="AL3361" s="18">
        <f t="shared" si="27"/>
        <v>7100.9425</v>
      </c>
    </row>
    <row r="3362" ht="12.75" customHeight="1">
      <c r="A3362" s="1">
        <v>40478.0</v>
      </c>
      <c r="B3362" s="2">
        <v>1101.726</v>
      </c>
      <c r="C3362" s="3">
        <v>8291.04</v>
      </c>
      <c r="D3362" s="2">
        <v>8281.0</v>
      </c>
      <c r="E3362" s="4"/>
      <c r="F3362" s="5">
        <f t="shared" si="1"/>
        <v>1161.1896</v>
      </c>
      <c r="G3362" s="6">
        <f t="shared" si="2"/>
        <v>1.031703995</v>
      </c>
      <c r="H3362" s="6">
        <f t="shared" si="3"/>
        <v>1.039632054</v>
      </c>
      <c r="I3362" s="5" t="b">
        <f t="shared" si="4"/>
        <v>0</v>
      </c>
      <c r="J3362" s="48">
        <f t="shared" si="5"/>
        <v>0</v>
      </c>
      <c r="K3362" s="4">
        <f t="shared" si="6"/>
        <v>-32</v>
      </c>
      <c r="L3362" s="7">
        <f t="shared" si="7"/>
        <v>-0.001210945792</v>
      </c>
      <c r="M3362" s="50" t="b">
        <f t="shared" si="8"/>
        <v>0</v>
      </c>
      <c r="N3362" s="50" t="b">
        <f t="shared" si="9"/>
        <v>0</v>
      </c>
      <c r="O3362" s="50">
        <f t="shared" si="10"/>
        <v>1</v>
      </c>
      <c r="P3362" s="4">
        <f t="shared" si="44"/>
        <v>100800</v>
      </c>
      <c r="Q3362" s="21">
        <f t="shared" si="31"/>
        <v>1</v>
      </c>
      <c r="V3362" s="52"/>
      <c r="W3362" s="53" t="str">
        <f t="shared" si="33"/>
        <v/>
      </c>
      <c r="AE3362" s="16"/>
      <c r="AF3362" s="17" t="str">
        <f t="shared" si="30"/>
        <v>#VALUE!</v>
      </c>
      <c r="AG3362" s="17" t="str">
        <f t="shared" si="22"/>
        <v>#N/A</v>
      </c>
      <c r="AH3362" s="17" t="str">
        <f t="shared" si="23"/>
        <v>#N/A</v>
      </c>
      <c r="AI3362" s="34">
        <f t="shared" si="24"/>
        <v>1</v>
      </c>
      <c r="AJ3362" s="18">
        <f t="shared" si="25"/>
        <v>7461.936</v>
      </c>
      <c r="AK3362" s="18">
        <f t="shared" si="26"/>
        <v>7254.66</v>
      </c>
      <c r="AL3362" s="18">
        <f t="shared" si="27"/>
        <v>7047.384</v>
      </c>
    </row>
    <row r="3363" ht="12.75" customHeight="1">
      <c r="A3363" s="1">
        <v>40477.0</v>
      </c>
      <c r="B3363" s="2">
        <v>1194.911</v>
      </c>
      <c r="C3363" s="3">
        <v>8343.23</v>
      </c>
      <c r="D3363" s="2">
        <v>8313.0</v>
      </c>
      <c r="E3363" s="4"/>
      <c r="F3363" s="5">
        <f t="shared" si="1"/>
        <v>1150.968</v>
      </c>
      <c r="G3363" s="6">
        <f t="shared" si="2"/>
        <v>1.038916906</v>
      </c>
      <c r="H3363" s="6">
        <f t="shared" si="3"/>
        <v>1.03502676</v>
      </c>
      <c r="I3363" s="5" t="b">
        <f t="shared" si="4"/>
        <v>0</v>
      </c>
      <c r="J3363" s="48">
        <f t="shared" si="5"/>
        <v>0</v>
      </c>
      <c r="K3363" s="4">
        <f t="shared" si="6"/>
        <v>10</v>
      </c>
      <c r="L3363" s="7">
        <f t="shared" si="7"/>
        <v>-0.003623296973</v>
      </c>
      <c r="M3363" s="50" t="b">
        <f t="shared" si="8"/>
        <v>0</v>
      </c>
      <c r="N3363" s="50" t="b">
        <f t="shared" si="9"/>
        <v>0</v>
      </c>
      <c r="O3363" s="50">
        <f t="shared" si="10"/>
        <v>1</v>
      </c>
      <c r="P3363" s="4">
        <f t="shared" si="44"/>
        <v>102400</v>
      </c>
      <c r="Q3363" s="21">
        <f t="shared" si="31"/>
        <v>1</v>
      </c>
      <c r="V3363" s="52"/>
      <c r="W3363" s="53" t="str">
        <f t="shared" si="33"/>
        <v/>
      </c>
      <c r="AE3363" s="16"/>
      <c r="AF3363" s="17" t="str">
        <f t="shared" si="30"/>
        <v>#VALUE!</v>
      </c>
      <c r="AG3363" s="17" t="str">
        <f t="shared" si="22"/>
        <v>#N/A</v>
      </c>
      <c r="AH3363" s="17" t="str">
        <f t="shared" si="23"/>
        <v>#N/A</v>
      </c>
      <c r="AI3363" s="34">
        <f t="shared" si="24"/>
        <v>1</v>
      </c>
      <c r="AJ3363" s="18">
        <f t="shared" si="25"/>
        <v>7508.907</v>
      </c>
      <c r="AK3363" s="18">
        <f t="shared" si="26"/>
        <v>7300.32625</v>
      </c>
      <c r="AL3363" s="18">
        <f t="shared" si="27"/>
        <v>7091.7455</v>
      </c>
    </row>
    <row r="3364" ht="12.75" customHeight="1">
      <c r="A3364" s="1">
        <v>40476.0</v>
      </c>
      <c r="B3364" s="2">
        <v>1271.037</v>
      </c>
      <c r="C3364" s="3">
        <v>8306.98</v>
      </c>
      <c r="D3364" s="2">
        <v>8303.0</v>
      </c>
      <c r="E3364" s="4"/>
      <c r="F3364" s="5">
        <f t="shared" si="1"/>
        <v>1087.46198</v>
      </c>
      <c r="G3364" s="6">
        <f t="shared" si="2"/>
        <v>1.035330247</v>
      </c>
      <c r="H3364" s="6">
        <f t="shared" si="3"/>
        <v>1.031890296</v>
      </c>
      <c r="I3364" s="5" t="b">
        <f t="shared" si="4"/>
        <v>0</v>
      </c>
      <c r="J3364" s="48">
        <f t="shared" si="5"/>
        <v>0</v>
      </c>
      <c r="K3364" s="4">
        <f t="shared" si="6"/>
        <v>161</v>
      </c>
      <c r="L3364" s="7">
        <f t="shared" si="7"/>
        <v>-0.0004791151538</v>
      </c>
      <c r="M3364" s="50" t="b">
        <f t="shared" si="8"/>
        <v>0</v>
      </c>
      <c r="N3364" s="50" t="b">
        <f t="shared" si="9"/>
        <v>0</v>
      </c>
      <c r="O3364" s="50">
        <f t="shared" si="10"/>
        <v>1</v>
      </c>
      <c r="P3364" s="4">
        <f t="shared" si="44"/>
        <v>101900</v>
      </c>
      <c r="Q3364" s="21">
        <f t="shared" si="31"/>
        <v>1</v>
      </c>
      <c r="V3364" s="52"/>
      <c r="W3364" s="53" t="str">
        <f t="shared" si="33"/>
        <v/>
      </c>
      <c r="AE3364" s="16"/>
      <c r="AF3364" s="17" t="str">
        <f t="shared" si="30"/>
        <v>#VALUE!</v>
      </c>
      <c r="AG3364" s="17" t="str">
        <f t="shared" si="22"/>
        <v>#N/A</v>
      </c>
      <c r="AH3364" s="17" t="str">
        <f t="shared" si="23"/>
        <v>#N/A</v>
      </c>
      <c r="AI3364" s="34">
        <f t="shared" si="24"/>
        <v>1</v>
      </c>
      <c r="AJ3364" s="18">
        <f t="shared" si="25"/>
        <v>7476.282</v>
      </c>
      <c r="AK3364" s="18">
        <f t="shared" si="26"/>
        <v>7268.6075</v>
      </c>
      <c r="AL3364" s="18">
        <f t="shared" si="27"/>
        <v>7060.933</v>
      </c>
    </row>
    <row r="3365" ht="12.75" customHeight="1">
      <c r="A3365" s="1">
        <v>40473.0</v>
      </c>
      <c r="B3365" s="2">
        <v>1033.484</v>
      </c>
      <c r="C3365" s="3">
        <v>8168.06</v>
      </c>
      <c r="D3365" s="2">
        <v>8142.0</v>
      </c>
      <c r="E3365" s="4"/>
      <c r="F3365" s="5">
        <f t="shared" si="1"/>
        <v>1059.95318</v>
      </c>
      <c r="G3365" s="6">
        <f t="shared" si="2"/>
        <v>1.019172777</v>
      </c>
      <c r="H3365" s="6">
        <f t="shared" si="3"/>
        <v>0.9811920837</v>
      </c>
      <c r="I3365" s="5" t="b">
        <f t="shared" si="4"/>
        <v>0</v>
      </c>
      <c r="J3365" s="48">
        <f t="shared" si="5"/>
        <v>0</v>
      </c>
      <c r="K3365" s="4">
        <f t="shared" si="6"/>
        <v>54</v>
      </c>
      <c r="L3365" s="7">
        <f t="shared" si="7"/>
        <v>-0.003190476074</v>
      </c>
      <c r="M3365" s="50" t="b">
        <f t="shared" si="8"/>
        <v>0</v>
      </c>
      <c r="N3365" s="50" t="b">
        <f t="shared" si="9"/>
        <v>0</v>
      </c>
      <c r="O3365" s="50">
        <f t="shared" si="10"/>
        <v>1</v>
      </c>
      <c r="P3365" s="4">
        <f t="shared" si="44"/>
        <v>93850</v>
      </c>
      <c r="Q3365" s="21">
        <f t="shared" si="31"/>
        <v>1</v>
      </c>
      <c r="V3365" s="52"/>
      <c r="W3365" s="53" t="str">
        <f t="shared" si="33"/>
        <v/>
      </c>
      <c r="AE3365" s="16"/>
      <c r="AF3365" s="17" t="str">
        <f t="shared" si="30"/>
        <v>#VALUE!</v>
      </c>
      <c r="AG3365" s="17" t="str">
        <f t="shared" si="22"/>
        <v>#N/A</v>
      </c>
      <c r="AH3365" s="17" t="str">
        <f t="shared" si="23"/>
        <v>#N/A</v>
      </c>
      <c r="AI3365" s="34">
        <f t="shared" si="24"/>
        <v>1</v>
      </c>
      <c r="AJ3365" s="18">
        <f t="shared" si="25"/>
        <v>7351.254</v>
      </c>
      <c r="AK3365" s="18">
        <f t="shared" si="26"/>
        <v>7147.0525</v>
      </c>
      <c r="AL3365" s="18">
        <f t="shared" si="27"/>
        <v>6942.851</v>
      </c>
    </row>
    <row r="3366" ht="12.75" customHeight="1">
      <c r="A3366" s="1">
        <v>40472.0</v>
      </c>
      <c r="B3366" s="2">
        <v>1204.79</v>
      </c>
      <c r="C3366" s="3">
        <v>8131.23</v>
      </c>
      <c r="D3366" s="2">
        <v>8088.0</v>
      </c>
      <c r="E3366" s="4"/>
      <c r="F3366" s="5">
        <f t="shared" si="1"/>
        <v>1102.65358</v>
      </c>
      <c r="G3366" s="6">
        <f t="shared" si="2"/>
        <v>1.0153566</v>
      </c>
      <c r="H3366" s="6">
        <f t="shared" si="3"/>
        <v>1.01343636</v>
      </c>
      <c r="I3366" s="5" t="b">
        <f t="shared" si="4"/>
        <v>0</v>
      </c>
      <c r="J3366" s="48">
        <f t="shared" si="5"/>
        <v>0</v>
      </c>
      <c r="K3366" s="4">
        <f t="shared" si="6"/>
        <v>-32</v>
      </c>
      <c r="L3366" s="7">
        <f t="shared" si="7"/>
        <v>-0.005316538826</v>
      </c>
      <c r="M3366" s="50" t="b">
        <f t="shared" si="8"/>
        <v>0</v>
      </c>
      <c r="N3366" s="50" t="b">
        <f t="shared" si="9"/>
        <v>0</v>
      </c>
      <c r="O3366" s="50">
        <f t="shared" si="10"/>
        <v>1</v>
      </c>
      <c r="P3366" s="4">
        <f t="shared" si="44"/>
        <v>91150</v>
      </c>
      <c r="Q3366" s="21">
        <f t="shared" si="31"/>
        <v>1</v>
      </c>
      <c r="V3366" s="52"/>
      <c r="W3366" s="53" t="str">
        <f t="shared" si="33"/>
        <v/>
      </c>
      <c r="AE3366" s="16"/>
      <c r="AF3366" s="17" t="str">
        <f t="shared" si="30"/>
        <v>#VALUE!</v>
      </c>
      <c r="AG3366" s="17" t="str">
        <f t="shared" si="22"/>
        <v>#N/A</v>
      </c>
      <c r="AH3366" s="17" t="str">
        <f t="shared" si="23"/>
        <v>#N/A</v>
      </c>
      <c r="AI3366" s="34">
        <f t="shared" si="24"/>
        <v>1</v>
      </c>
      <c r="AJ3366" s="18">
        <f t="shared" si="25"/>
        <v>7318.107</v>
      </c>
      <c r="AK3366" s="18">
        <f t="shared" si="26"/>
        <v>7114.82625</v>
      </c>
      <c r="AL3366" s="18">
        <f t="shared" si="27"/>
        <v>6911.5455</v>
      </c>
    </row>
    <row r="3367" ht="12.75" customHeight="1">
      <c r="A3367" s="1">
        <v>40471.0</v>
      </c>
      <c r="B3367" s="2">
        <v>1050.618</v>
      </c>
      <c r="C3367" s="3">
        <v>8124.62</v>
      </c>
      <c r="D3367" s="2">
        <v>8120.0</v>
      </c>
      <c r="E3367" s="4"/>
      <c r="F3367" s="5">
        <f t="shared" si="1"/>
        <v>1103.48318</v>
      </c>
      <c r="G3367" s="6">
        <f t="shared" si="2"/>
        <v>1.01526317</v>
      </c>
      <c r="H3367" s="6">
        <f t="shared" si="3"/>
        <v>1.014999805</v>
      </c>
      <c r="I3367" s="5" t="b">
        <f t="shared" si="4"/>
        <v>0</v>
      </c>
      <c r="J3367" s="48">
        <f t="shared" si="5"/>
        <v>0</v>
      </c>
      <c r="K3367" s="4">
        <f t="shared" si="6"/>
        <v>100</v>
      </c>
      <c r="L3367" s="7">
        <f t="shared" si="7"/>
        <v>-0.0005686419796</v>
      </c>
      <c r="M3367" s="50" t="b">
        <f t="shared" si="8"/>
        <v>0</v>
      </c>
      <c r="N3367" s="50" t="b">
        <f t="shared" si="9"/>
        <v>0</v>
      </c>
      <c r="O3367" s="50">
        <f t="shared" si="10"/>
        <v>-1</v>
      </c>
      <c r="P3367" s="4">
        <f t="shared" si="44"/>
        <v>89550</v>
      </c>
      <c r="Q3367" s="21">
        <f t="shared" si="31"/>
        <v>-1</v>
      </c>
      <c r="V3367" s="52"/>
      <c r="W3367" s="53" t="str">
        <f t="shared" si="33"/>
        <v/>
      </c>
      <c r="AE3367" s="16"/>
      <c r="AF3367" s="17" t="str">
        <f t="shared" si="30"/>
        <v>#VALUE!</v>
      </c>
      <c r="AG3367" s="17" t="str">
        <f t="shared" si="22"/>
        <v>#N/A</v>
      </c>
      <c r="AH3367" s="17" t="str">
        <f t="shared" si="23"/>
        <v>#N/A</v>
      </c>
      <c r="AI3367" s="34">
        <f t="shared" si="24"/>
        <v>1</v>
      </c>
      <c r="AJ3367" s="18">
        <f t="shared" si="25"/>
        <v>7312.158</v>
      </c>
      <c r="AK3367" s="18">
        <f t="shared" si="26"/>
        <v>7109.0425</v>
      </c>
      <c r="AL3367" s="18">
        <f t="shared" si="27"/>
        <v>6905.927</v>
      </c>
    </row>
    <row r="3368" ht="12.75" customHeight="1">
      <c r="A3368" s="1">
        <v>40470.0</v>
      </c>
      <c r="B3368" s="2">
        <v>877.3809</v>
      </c>
      <c r="C3368" s="3">
        <v>8046.23</v>
      </c>
      <c r="D3368" s="2">
        <v>8020.0</v>
      </c>
      <c r="E3368" s="4"/>
      <c r="F3368" s="5">
        <f t="shared" si="1"/>
        <v>1102.96398</v>
      </c>
      <c r="G3368" s="6">
        <f t="shared" si="2"/>
        <v>1.006256722</v>
      </c>
      <c r="H3368" s="6">
        <f t="shared" si="3"/>
        <v>1.015984329</v>
      </c>
      <c r="I3368" s="5" t="b">
        <f t="shared" si="4"/>
        <v>0</v>
      </c>
      <c r="J3368" s="48">
        <f t="shared" si="5"/>
        <v>0</v>
      </c>
      <c r="K3368" s="4">
        <f t="shared" si="6"/>
        <v>-13</v>
      </c>
      <c r="L3368" s="7">
        <f t="shared" si="7"/>
        <v>-0.003259911785</v>
      </c>
      <c r="M3368" s="50" t="b">
        <f t="shared" si="8"/>
        <v>0</v>
      </c>
      <c r="N3368" s="50" t="b">
        <f t="shared" si="9"/>
        <v>0</v>
      </c>
      <c r="O3368" s="50">
        <f t="shared" si="10"/>
        <v>1</v>
      </c>
      <c r="P3368" s="4">
        <f t="shared" si="44"/>
        <v>84550</v>
      </c>
      <c r="Q3368" s="21">
        <f t="shared" si="31"/>
        <v>1</v>
      </c>
      <c r="V3368" s="52"/>
      <c r="W3368" s="53" t="str">
        <f t="shared" si="33"/>
        <v/>
      </c>
      <c r="AE3368" s="16"/>
      <c r="AF3368" s="17" t="str">
        <f t="shared" si="30"/>
        <v>#VALUE!</v>
      </c>
      <c r="AG3368" s="17" t="str">
        <f t="shared" si="22"/>
        <v>#N/A</v>
      </c>
      <c r="AH3368" s="17" t="str">
        <f t="shared" si="23"/>
        <v>#N/A</v>
      </c>
      <c r="AI3368" s="34">
        <f t="shared" si="24"/>
        <v>1</v>
      </c>
      <c r="AJ3368" s="18">
        <f t="shared" si="25"/>
        <v>7241.607</v>
      </c>
      <c r="AK3368" s="18">
        <f t="shared" si="26"/>
        <v>7040.45125</v>
      </c>
      <c r="AL3368" s="18">
        <f t="shared" si="27"/>
        <v>6839.2955</v>
      </c>
    </row>
    <row r="3369" ht="12.75" customHeight="1">
      <c r="A3369" s="1">
        <v>40469.0</v>
      </c>
      <c r="B3369" s="2">
        <v>1133.493</v>
      </c>
      <c r="C3369" s="3">
        <v>8060.54</v>
      </c>
      <c r="D3369" s="2">
        <v>8033.0</v>
      </c>
      <c r="E3369" s="4"/>
      <c r="F3369" s="5">
        <f t="shared" si="1"/>
        <v>1131.7666</v>
      </c>
      <c r="G3369" s="6">
        <f t="shared" si="2"/>
        <v>1.008590337</v>
      </c>
      <c r="H3369" s="6">
        <f t="shared" si="3"/>
        <v>1.013981783</v>
      </c>
      <c r="I3369" s="5" t="b">
        <f t="shared" si="4"/>
        <v>0</v>
      </c>
      <c r="J3369" s="48">
        <f t="shared" si="5"/>
        <v>0</v>
      </c>
      <c r="K3369" s="4">
        <f t="shared" si="6"/>
        <v>-157</v>
      </c>
      <c r="L3369" s="7">
        <f t="shared" si="7"/>
        <v>-0.003416644542</v>
      </c>
      <c r="M3369" s="50" t="b">
        <f t="shared" si="8"/>
        <v>0</v>
      </c>
      <c r="N3369" s="50" t="b">
        <f t="shared" si="9"/>
        <v>0</v>
      </c>
      <c r="O3369" s="50">
        <f t="shared" si="10"/>
        <v>1</v>
      </c>
      <c r="P3369" s="4">
        <f t="shared" si="44"/>
        <v>85200</v>
      </c>
      <c r="Q3369" s="21">
        <f t="shared" si="31"/>
        <v>1</v>
      </c>
      <c r="V3369" s="52"/>
      <c r="W3369" s="53" t="str">
        <f t="shared" si="33"/>
        <v/>
      </c>
      <c r="AE3369" s="16"/>
      <c r="AF3369" s="17" t="str">
        <f t="shared" si="30"/>
        <v>#VALUE!</v>
      </c>
      <c r="AG3369" s="17" t="str">
        <f t="shared" si="22"/>
        <v>#N/A</v>
      </c>
      <c r="AH3369" s="17" t="str">
        <f t="shared" si="23"/>
        <v>#N/A</v>
      </c>
      <c r="AI3369" s="34">
        <f t="shared" si="24"/>
        <v>1</v>
      </c>
      <c r="AJ3369" s="18">
        <f t="shared" si="25"/>
        <v>7254.486</v>
      </c>
      <c r="AK3369" s="18">
        <f t="shared" si="26"/>
        <v>7052.9725</v>
      </c>
      <c r="AL3369" s="18">
        <f t="shared" si="27"/>
        <v>6851.459</v>
      </c>
    </row>
    <row r="3370" ht="12.75" customHeight="1">
      <c r="A3370" s="1">
        <v>40466.0</v>
      </c>
      <c r="B3370" s="2">
        <v>1246.986</v>
      </c>
      <c r="C3370" s="3">
        <v>8205.3</v>
      </c>
      <c r="D3370" s="2">
        <v>8190.0</v>
      </c>
      <c r="E3370" s="4"/>
      <c r="F3370" s="5">
        <f t="shared" si="1"/>
        <v>1096.77596</v>
      </c>
      <c r="G3370" s="6">
        <f t="shared" si="2"/>
        <v>1.027344991</v>
      </c>
      <c r="H3370" s="6">
        <f t="shared" si="3"/>
        <v>1.012685188</v>
      </c>
      <c r="I3370" s="5" t="b">
        <f t="shared" si="4"/>
        <v>0</v>
      </c>
      <c r="J3370" s="48">
        <f t="shared" si="5"/>
        <v>0</v>
      </c>
      <c r="K3370" s="4">
        <f t="shared" si="6"/>
        <v>-39</v>
      </c>
      <c r="L3370" s="7">
        <f t="shared" si="7"/>
        <v>-0.001864648459</v>
      </c>
      <c r="M3370" s="50" t="b">
        <f t="shared" si="8"/>
        <v>0</v>
      </c>
      <c r="N3370" s="50" t="b">
        <f t="shared" si="9"/>
        <v>0</v>
      </c>
      <c r="O3370" s="50">
        <f t="shared" si="10"/>
        <v>1</v>
      </c>
      <c r="P3370" s="4">
        <f t="shared" si="44"/>
        <v>93050</v>
      </c>
      <c r="Q3370" s="21">
        <f t="shared" si="31"/>
        <v>1</v>
      </c>
      <c r="V3370" s="52"/>
      <c r="W3370" s="53" t="str">
        <f t="shared" si="33"/>
        <v/>
      </c>
      <c r="AE3370" s="16"/>
      <c r="AF3370" s="17" t="str">
        <f t="shared" si="30"/>
        <v>#VALUE!</v>
      </c>
      <c r="AG3370" s="17" t="str">
        <f t="shared" si="22"/>
        <v>#N/A</v>
      </c>
      <c r="AH3370" s="17" t="str">
        <f t="shared" si="23"/>
        <v>#N/A</v>
      </c>
      <c r="AI3370" s="34">
        <f t="shared" si="24"/>
        <v>1</v>
      </c>
      <c r="AJ3370" s="18">
        <f t="shared" si="25"/>
        <v>7384.77</v>
      </c>
      <c r="AK3370" s="18">
        <f t="shared" si="26"/>
        <v>7179.6375</v>
      </c>
      <c r="AL3370" s="18">
        <f t="shared" si="27"/>
        <v>6974.505</v>
      </c>
    </row>
    <row r="3371" ht="12.75" customHeight="1">
      <c r="A3371" s="1">
        <v>40465.0</v>
      </c>
      <c r="B3371" s="2">
        <v>1208.938</v>
      </c>
      <c r="C3371" s="3">
        <v>8215.45</v>
      </c>
      <c r="D3371" s="2">
        <v>8229.0</v>
      </c>
      <c r="E3371" s="4"/>
      <c r="F3371" s="5">
        <f t="shared" si="1"/>
        <v>1076.25076</v>
      </c>
      <c r="G3371" s="6">
        <f t="shared" si="2"/>
        <v>1.029773984</v>
      </c>
      <c r="H3371" s="6">
        <f t="shared" si="3"/>
        <v>0.9867495391</v>
      </c>
      <c r="I3371" s="5" t="b">
        <f t="shared" si="4"/>
        <v>0</v>
      </c>
      <c r="J3371" s="48">
        <f t="shared" si="5"/>
        <v>0</v>
      </c>
      <c r="K3371" s="4">
        <f t="shared" si="6"/>
        <v>121</v>
      </c>
      <c r="L3371" s="7">
        <f t="shared" si="7"/>
        <v>0.001649331443</v>
      </c>
      <c r="M3371" s="50" t="b">
        <f t="shared" si="8"/>
        <v>0</v>
      </c>
      <c r="N3371" s="50" t="b">
        <f t="shared" si="9"/>
        <v>0</v>
      </c>
      <c r="O3371" s="50">
        <f t="shared" si="10"/>
        <v>-1</v>
      </c>
      <c r="P3371" s="4">
        <f t="shared" si="44"/>
        <v>91100</v>
      </c>
      <c r="Q3371" s="21">
        <f t="shared" si="31"/>
        <v>-1</v>
      </c>
      <c r="V3371" s="52"/>
      <c r="W3371" s="53" t="str">
        <f t="shared" si="33"/>
        <v/>
      </c>
      <c r="AE3371" s="16"/>
      <c r="AF3371" s="17" t="str">
        <f t="shared" si="30"/>
        <v>#VALUE!</v>
      </c>
      <c r="AG3371" s="17" t="str">
        <f t="shared" si="22"/>
        <v>#N/A</v>
      </c>
      <c r="AH3371" s="17" t="str">
        <f t="shared" si="23"/>
        <v>#N/A</v>
      </c>
      <c r="AI3371" s="34">
        <f t="shared" si="24"/>
        <v>1</v>
      </c>
      <c r="AJ3371" s="18">
        <f t="shared" si="25"/>
        <v>7393.905</v>
      </c>
      <c r="AK3371" s="18">
        <f t="shared" si="26"/>
        <v>7188.51875</v>
      </c>
      <c r="AL3371" s="18">
        <f t="shared" si="27"/>
        <v>6983.1325</v>
      </c>
    </row>
    <row r="3372" ht="12.75" customHeight="1">
      <c r="A3372" s="1">
        <v>40464.0</v>
      </c>
      <c r="B3372" s="2">
        <v>1048.022</v>
      </c>
      <c r="C3372" s="3">
        <v>8106.66</v>
      </c>
      <c r="D3372" s="2">
        <v>8108.0</v>
      </c>
      <c r="E3372" s="4"/>
      <c r="F3372" s="5">
        <f t="shared" si="1"/>
        <v>1092.79776</v>
      </c>
      <c r="G3372" s="6">
        <f t="shared" si="2"/>
        <v>1.01723023</v>
      </c>
      <c r="H3372" s="6">
        <f t="shared" si="3"/>
        <v>1.057065148</v>
      </c>
      <c r="I3372" s="5" t="b">
        <f t="shared" si="4"/>
        <v>0</v>
      </c>
      <c r="J3372" s="48">
        <f t="shared" si="5"/>
        <v>0</v>
      </c>
      <c r="K3372" s="4">
        <f t="shared" si="6"/>
        <v>52</v>
      </c>
      <c r="L3372" s="7">
        <f t="shared" si="7"/>
        <v>0.0001652961886</v>
      </c>
      <c r="M3372" s="50" t="b">
        <f t="shared" si="8"/>
        <v>0</v>
      </c>
      <c r="N3372" s="50" t="b">
        <f t="shared" si="9"/>
        <v>0</v>
      </c>
      <c r="O3372" s="50">
        <f t="shared" si="10"/>
        <v>-1</v>
      </c>
      <c r="P3372" s="4">
        <f t="shared" si="44"/>
        <v>97150</v>
      </c>
      <c r="Q3372" s="21">
        <f t="shared" si="31"/>
        <v>-1</v>
      </c>
      <c r="V3372" s="52"/>
      <c r="W3372" s="53" t="str">
        <f t="shared" si="33"/>
        <v/>
      </c>
      <c r="AE3372" s="16"/>
      <c r="AF3372" s="17" t="str">
        <f t="shared" si="30"/>
        <v>#VALUE!</v>
      </c>
      <c r="AG3372" s="17" t="str">
        <f t="shared" si="22"/>
        <v>#N/A</v>
      </c>
      <c r="AH3372" s="17" t="str">
        <f t="shared" si="23"/>
        <v>#N/A</v>
      </c>
      <c r="AI3372" s="34">
        <f t="shared" si="24"/>
        <v>1</v>
      </c>
      <c r="AJ3372" s="18">
        <f t="shared" si="25"/>
        <v>7295.994</v>
      </c>
      <c r="AK3372" s="18">
        <f t="shared" si="26"/>
        <v>7093.3275</v>
      </c>
      <c r="AL3372" s="18">
        <f t="shared" si="27"/>
        <v>6890.661</v>
      </c>
    </row>
    <row r="3373" ht="12.75" customHeight="1">
      <c r="A3373" s="1">
        <v>40463.0</v>
      </c>
      <c r="B3373" s="2">
        <v>1021.3939999999999</v>
      </c>
      <c r="C3373" s="3">
        <v>8090.22</v>
      </c>
      <c r="D3373" s="2">
        <v>8056.0</v>
      </c>
      <c r="E3373" s="4"/>
      <c r="F3373" s="5">
        <f t="shared" si="1"/>
        <v>1179.89956</v>
      </c>
      <c r="G3373" s="6">
        <f t="shared" si="2"/>
        <v>1.016005843</v>
      </c>
      <c r="H3373" s="6">
        <f t="shared" si="3"/>
        <v>1.216171613</v>
      </c>
      <c r="I3373" s="5" t="b">
        <f t="shared" si="4"/>
        <v>0</v>
      </c>
      <c r="J3373" s="48">
        <f t="shared" si="5"/>
        <v>0</v>
      </c>
      <c r="K3373" s="4">
        <f t="shared" si="6"/>
        <v>-79</v>
      </c>
      <c r="L3373" s="7">
        <f t="shared" si="7"/>
        <v>-0.004229798448</v>
      </c>
      <c r="M3373" s="50" t="b">
        <f t="shared" si="8"/>
        <v>0</v>
      </c>
      <c r="N3373" s="50" t="b">
        <f t="shared" si="9"/>
        <v>0</v>
      </c>
      <c r="O3373" s="50">
        <f t="shared" si="10"/>
        <v>1</v>
      </c>
      <c r="P3373" s="4">
        <f t="shared" si="44"/>
        <v>94550</v>
      </c>
      <c r="Q3373" s="21">
        <f t="shared" si="31"/>
        <v>1</v>
      </c>
      <c r="V3373" s="52"/>
      <c r="W3373" s="53" t="str">
        <f t="shared" si="33"/>
        <v/>
      </c>
      <c r="AE3373" s="16"/>
      <c r="AF3373" s="17" t="str">
        <f t="shared" si="30"/>
        <v>#VALUE!</v>
      </c>
      <c r="AG3373" s="17" t="str">
        <f t="shared" si="22"/>
        <v>#N/A</v>
      </c>
      <c r="AH3373" s="17" t="str">
        <f t="shared" si="23"/>
        <v>#N/A</v>
      </c>
      <c r="AI3373" s="34">
        <f t="shared" si="24"/>
        <v>1</v>
      </c>
      <c r="AJ3373" s="18">
        <f t="shared" si="25"/>
        <v>7281.198</v>
      </c>
      <c r="AK3373" s="18">
        <f t="shared" si="26"/>
        <v>7078.9425</v>
      </c>
      <c r="AL3373" s="18">
        <f t="shared" si="27"/>
        <v>6876.687</v>
      </c>
    </row>
    <row r="3374" ht="12.75" customHeight="1">
      <c r="A3374" s="1">
        <v>40462.0</v>
      </c>
      <c r="B3374" s="2">
        <v>958.5398</v>
      </c>
      <c r="C3374" s="3">
        <v>8176.76</v>
      </c>
      <c r="D3374" s="2">
        <v>8135.0</v>
      </c>
      <c r="E3374" s="4"/>
      <c r="F3374" s="5">
        <f t="shared" si="1"/>
        <v>1208.30136</v>
      </c>
      <c r="G3374" s="6">
        <f t="shared" si="2"/>
        <v>1.027821335</v>
      </c>
      <c r="H3374" s="6">
        <f t="shared" si="3"/>
        <v>1.219787767</v>
      </c>
      <c r="I3374" s="5" t="b">
        <f t="shared" si="4"/>
        <v>0</v>
      </c>
      <c r="J3374" s="48">
        <f t="shared" si="5"/>
        <v>0</v>
      </c>
      <c r="K3374" s="4">
        <f t="shared" si="6"/>
        <v>-79</v>
      </c>
      <c r="L3374" s="7">
        <f t="shared" si="7"/>
        <v>-0.005107157358</v>
      </c>
      <c r="M3374" s="50" t="b">
        <f t="shared" si="8"/>
        <v>0</v>
      </c>
      <c r="N3374" s="50" t="b">
        <f t="shared" si="9"/>
        <v>0</v>
      </c>
      <c r="O3374" s="50">
        <f t="shared" si="10"/>
        <v>1</v>
      </c>
      <c r="P3374" s="4">
        <f t="shared" si="44"/>
        <v>98500</v>
      </c>
      <c r="Q3374" s="21">
        <f t="shared" si="31"/>
        <v>1</v>
      </c>
      <c r="V3374" s="52"/>
      <c r="W3374" s="53" t="str">
        <f t="shared" si="33"/>
        <v/>
      </c>
      <c r="AE3374" s="16"/>
      <c r="AF3374" s="17" t="str">
        <f t="shared" si="30"/>
        <v>#VALUE!</v>
      </c>
      <c r="AG3374" s="17" t="str">
        <f t="shared" si="22"/>
        <v>#N/A</v>
      </c>
      <c r="AH3374" s="17" t="str">
        <f t="shared" si="23"/>
        <v>#N/A</v>
      </c>
      <c r="AI3374" s="34">
        <f t="shared" si="24"/>
        <v>1</v>
      </c>
      <c r="AJ3374" s="18">
        <f t="shared" si="25"/>
        <v>7359.084</v>
      </c>
      <c r="AK3374" s="18">
        <f t="shared" si="26"/>
        <v>7154.665</v>
      </c>
      <c r="AL3374" s="18">
        <f t="shared" si="27"/>
        <v>6950.246</v>
      </c>
    </row>
    <row r="3375" ht="12.75" customHeight="1">
      <c r="A3375" s="1">
        <v>40459.0</v>
      </c>
      <c r="B3375" s="2">
        <v>1144.36</v>
      </c>
      <c r="C3375" s="3">
        <v>8244.19</v>
      </c>
      <c r="D3375" s="2">
        <v>8214.0</v>
      </c>
      <c r="E3375" s="4"/>
      <c r="F3375" s="5">
        <f t="shared" si="1"/>
        <v>1293.169</v>
      </c>
      <c r="G3375" s="6">
        <f t="shared" si="2"/>
        <v>1.037410491</v>
      </c>
      <c r="H3375" s="6">
        <f t="shared" si="3"/>
        <v>1.215626066</v>
      </c>
      <c r="I3375" s="5" t="b">
        <f t="shared" si="4"/>
        <v>0</v>
      </c>
      <c r="J3375" s="48">
        <f t="shared" si="5"/>
        <v>0</v>
      </c>
      <c r="K3375" s="4">
        <f t="shared" si="6"/>
        <v>-58</v>
      </c>
      <c r="L3375" s="7">
        <f t="shared" si="7"/>
        <v>-0.003661972856</v>
      </c>
      <c r="M3375" s="50" t="b">
        <f t="shared" si="8"/>
        <v>0</v>
      </c>
      <c r="N3375" s="50" t="b">
        <f t="shared" si="9"/>
        <v>0</v>
      </c>
      <c r="O3375" s="50">
        <f t="shared" si="10"/>
        <v>1</v>
      </c>
      <c r="P3375" s="4">
        <f t="shared" si="44"/>
        <v>102450</v>
      </c>
      <c r="Q3375" s="21">
        <f t="shared" si="31"/>
        <v>1</v>
      </c>
      <c r="V3375" s="52"/>
      <c r="W3375" s="53" t="str">
        <f t="shared" si="33"/>
        <v/>
      </c>
      <c r="AE3375" s="16"/>
      <c r="AF3375" s="17" t="str">
        <f t="shared" si="30"/>
        <v>#VALUE!</v>
      </c>
      <c r="AG3375" s="17" t="str">
        <f t="shared" si="22"/>
        <v>#N/A</v>
      </c>
      <c r="AH3375" s="17" t="str">
        <f t="shared" si="23"/>
        <v>#N/A</v>
      </c>
      <c r="AI3375" s="34">
        <f t="shared" si="24"/>
        <v>1</v>
      </c>
      <c r="AJ3375" s="18">
        <f t="shared" si="25"/>
        <v>7419.771</v>
      </c>
      <c r="AK3375" s="18">
        <f t="shared" si="26"/>
        <v>7213.66625</v>
      </c>
      <c r="AL3375" s="18">
        <f t="shared" si="27"/>
        <v>7007.5615</v>
      </c>
    </row>
    <row r="3376" ht="12.75" customHeight="1">
      <c r="A3376" s="1">
        <v>40458.0</v>
      </c>
      <c r="B3376" s="2">
        <v>1291.673</v>
      </c>
      <c r="C3376" s="3">
        <v>8283.92</v>
      </c>
      <c r="D3376" s="2">
        <v>8272.0</v>
      </c>
      <c r="E3376" s="4"/>
      <c r="F3376" s="5">
        <f t="shared" si="1"/>
        <v>1288.227</v>
      </c>
      <c r="G3376" s="6">
        <f t="shared" si="2"/>
        <v>1.043591093</v>
      </c>
      <c r="H3376" s="6">
        <f t="shared" si="3"/>
        <v>1.217475314</v>
      </c>
      <c r="I3376" s="5" t="b">
        <f t="shared" si="4"/>
        <v>0</v>
      </c>
      <c r="J3376" s="48">
        <f t="shared" si="5"/>
        <v>0</v>
      </c>
      <c r="K3376" s="4">
        <f t="shared" si="6"/>
        <v>-1</v>
      </c>
      <c r="L3376" s="7">
        <f t="shared" si="7"/>
        <v>-0.001438932293</v>
      </c>
      <c r="M3376" s="50" t="b">
        <f t="shared" si="8"/>
        <v>0</v>
      </c>
      <c r="N3376" s="50" t="b">
        <f t="shared" si="9"/>
        <v>0</v>
      </c>
      <c r="O3376" s="50">
        <f t="shared" si="10"/>
        <v>1</v>
      </c>
      <c r="P3376" s="4">
        <f t="shared" si="44"/>
        <v>105350</v>
      </c>
      <c r="Q3376" s="21">
        <f t="shared" si="31"/>
        <v>1</v>
      </c>
      <c r="V3376" s="52"/>
      <c r="W3376" s="53" t="str">
        <f t="shared" si="33"/>
        <v/>
      </c>
      <c r="AE3376" s="16"/>
      <c r="AF3376" s="17" t="str">
        <f t="shared" si="30"/>
        <v>#VALUE!</v>
      </c>
      <c r="AG3376" s="17" t="str">
        <f t="shared" si="22"/>
        <v>#N/A</v>
      </c>
      <c r="AH3376" s="17" t="str">
        <f t="shared" si="23"/>
        <v>#N/A</v>
      </c>
      <c r="AI3376" s="34">
        <f t="shared" si="24"/>
        <v>1</v>
      </c>
      <c r="AJ3376" s="18">
        <f t="shared" si="25"/>
        <v>7455.528</v>
      </c>
      <c r="AK3376" s="18">
        <f t="shared" si="26"/>
        <v>7248.43</v>
      </c>
      <c r="AL3376" s="18">
        <f t="shared" si="27"/>
        <v>7041.332</v>
      </c>
    </row>
    <row r="3377" ht="12.75" customHeight="1">
      <c r="A3377" s="1">
        <v>40457.0</v>
      </c>
      <c r="B3377" s="2">
        <v>1483.531</v>
      </c>
      <c r="C3377" s="3">
        <v>8284.03</v>
      </c>
      <c r="D3377" s="2">
        <v>8273.0</v>
      </c>
      <c r="E3377" s="4"/>
      <c r="F3377" s="5">
        <f t="shared" si="1"/>
        <v>1278.9302</v>
      </c>
      <c r="G3377" s="6">
        <f t="shared" si="2"/>
        <v>1.044854128</v>
      </c>
      <c r="H3377" s="6">
        <f t="shared" si="3"/>
        <v>1.219238053</v>
      </c>
      <c r="I3377" s="5" t="b">
        <f t="shared" si="4"/>
        <v>0</v>
      </c>
      <c r="J3377" s="48">
        <f t="shared" si="5"/>
        <v>0</v>
      </c>
      <c r="K3377" s="4">
        <f t="shared" si="6"/>
        <v>81</v>
      </c>
      <c r="L3377" s="7">
        <f t="shared" si="7"/>
        <v>-0.001331477554</v>
      </c>
      <c r="M3377" s="50" t="b">
        <f t="shared" si="8"/>
        <v>0</v>
      </c>
      <c r="N3377" s="50" t="b">
        <f t="shared" si="9"/>
        <v>0</v>
      </c>
      <c r="O3377" s="50">
        <f t="shared" si="10"/>
        <v>1</v>
      </c>
      <c r="P3377" s="4">
        <f t="shared" si="44"/>
        <v>105400</v>
      </c>
      <c r="Q3377" s="21">
        <f t="shared" si="31"/>
        <v>1</v>
      </c>
      <c r="V3377" s="52"/>
      <c r="W3377" s="53" t="str">
        <f t="shared" si="33"/>
        <v/>
      </c>
      <c r="AE3377" s="16"/>
      <c r="AF3377" s="17" t="str">
        <f t="shared" si="30"/>
        <v>#VALUE!</v>
      </c>
      <c r="AG3377" s="17" t="str">
        <f t="shared" si="22"/>
        <v>#N/A</v>
      </c>
      <c r="AH3377" s="17" t="str">
        <f t="shared" si="23"/>
        <v>#N/A</v>
      </c>
      <c r="AI3377" s="34">
        <f t="shared" si="24"/>
        <v>1</v>
      </c>
      <c r="AJ3377" s="18">
        <f t="shared" si="25"/>
        <v>7455.627</v>
      </c>
      <c r="AK3377" s="18">
        <f t="shared" si="26"/>
        <v>7248.52625</v>
      </c>
      <c r="AL3377" s="18">
        <f t="shared" si="27"/>
        <v>7041.4255</v>
      </c>
    </row>
    <row r="3378" ht="12.75" customHeight="1">
      <c r="A3378" s="1">
        <v>40456.0</v>
      </c>
      <c r="B3378" s="2">
        <v>1163.403</v>
      </c>
      <c r="C3378" s="3">
        <v>8200.43</v>
      </c>
      <c r="D3378" s="2">
        <v>8192.0</v>
      </c>
      <c r="E3378" s="4"/>
      <c r="F3378" s="5">
        <f t="shared" si="1"/>
        <v>1269.067</v>
      </c>
      <c r="G3378" s="6">
        <f t="shared" si="2"/>
        <v>1.0358048</v>
      </c>
      <c r="H3378" s="6">
        <f t="shared" si="3"/>
        <v>1.188166757</v>
      </c>
      <c r="I3378" s="5" t="b">
        <f t="shared" si="4"/>
        <v>0</v>
      </c>
      <c r="J3378" s="48">
        <f t="shared" si="5"/>
        <v>0</v>
      </c>
      <c r="K3378" s="4">
        <f t="shared" si="6"/>
        <v>-25</v>
      </c>
      <c r="L3378" s="7">
        <f t="shared" si="7"/>
        <v>-0.001027994873</v>
      </c>
      <c r="M3378" s="50" t="b">
        <f t="shared" si="8"/>
        <v>0</v>
      </c>
      <c r="N3378" s="50" t="b">
        <f t="shared" si="9"/>
        <v>0</v>
      </c>
      <c r="O3378" s="50">
        <f t="shared" si="10"/>
        <v>1</v>
      </c>
      <c r="P3378" s="4">
        <f t="shared" si="44"/>
        <v>101350</v>
      </c>
      <c r="Q3378" s="21">
        <f t="shared" si="31"/>
        <v>1</v>
      </c>
      <c r="V3378" s="52"/>
      <c r="W3378" s="53" t="str">
        <f t="shared" si="33"/>
        <v/>
      </c>
      <c r="AE3378" s="16"/>
      <c r="AF3378" s="17" t="str">
        <f t="shared" si="30"/>
        <v>#VALUE!</v>
      </c>
      <c r="AG3378" s="17" t="str">
        <f t="shared" si="22"/>
        <v>#N/A</v>
      </c>
      <c r="AH3378" s="17" t="str">
        <f t="shared" si="23"/>
        <v>#N/A</v>
      </c>
      <c r="AI3378" s="34">
        <f t="shared" si="24"/>
        <v>1</v>
      </c>
      <c r="AJ3378" s="18">
        <f t="shared" si="25"/>
        <v>7380.387</v>
      </c>
      <c r="AK3378" s="18">
        <f t="shared" si="26"/>
        <v>7175.37625</v>
      </c>
      <c r="AL3378" s="18">
        <f t="shared" si="27"/>
        <v>6970.3655</v>
      </c>
    </row>
    <row r="3379" ht="12.75" customHeight="1">
      <c r="A3379" s="1">
        <v>40455.0</v>
      </c>
      <c r="B3379" s="2">
        <v>1382.878</v>
      </c>
      <c r="C3379" s="3">
        <v>8246.1</v>
      </c>
      <c r="D3379" s="2">
        <v>8217.0</v>
      </c>
      <c r="E3379" s="4"/>
      <c r="F3379" s="5">
        <f t="shared" si="1"/>
        <v>1234.88322</v>
      </c>
      <c r="G3379" s="6">
        <f t="shared" si="2"/>
        <v>1.042804722</v>
      </c>
      <c r="H3379" s="6">
        <f t="shared" si="3"/>
        <v>1.189970288</v>
      </c>
      <c r="I3379" s="5" t="b">
        <f t="shared" si="4"/>
        <v>0</v>
      </c>
      <c r="J3379" s="48">
        <f t="shared" si="5"/>
        <v>0</v>
      </c>
      <c r="K3379" s="4">
        <f t="shared" si="6"/>
        <v>-21</v>
      </c>
      <c r="L3379" s="7">
        <f t="shared" si="7"/>
        <v>-0.003528940954</v>
      </c>
      <c r="M3379" s="50" t="b">
        <f t="shared" si="8"/>
        <v>0</v>
      </c>
      <c r="N3379" s="50" t="b">
        <f t="shared" si="9"/>
        <v>0</v>
      </c>
      <c r="O3379" s="50">
        <f t="shared" si="10"/>
        <v>1</v>
      </c>
      <c r="P3379" s="4">
        <f t="shared" si="44"/>
        <v>102600</v>
      </c>
      <c r="Q3379" s="21">
        <f t="shared" si="31"/>
        <v>1</v>
      </c>
      <c r="V3379" s="52"/>
      <c r="W3379" s="53" t="str">
        <f t="shared" si="33"/>
        <v/>
      </c>
      <c r="AE3379" s="16"/>
      <c r="AF3379" s="17" t="str">
        <f t="shared" si="30"/>
        <v>#VALUE!</v>
      </c>
      <c r="AG3379" s="17" t="str">
        <f t="shared" si="22"/>
        <v>#N/A</v>
      </c>
      <c r="AH3379" s="17" t="str">
        <f t="shared" si="23"/>
        <v>#N/A</v>
      </c>
      <c r="AI3379" s="34">
        <f t="shared" si="24"/>
        <v>1</v>
      </c>
      <c r="AJ3379" s="18">
        <f t="shared" si="25"/>
        <v>7421.49</v>
      </c>
      <c r="AK3379" s="18">
        <f t="shared" si="26"/>
        <v>7215.3375</v>
      </c>
      <c r="AL3379" s="18">
        <f t="shared" si="27"/>
        <v>7009.185</v>
      </c>
    </row>
    <row r="3380" ht="12.75" customHeight="1">
      <c r="A3380" s="1">
        <v>40452.0</v>
      </c>
      <c r="B3380" s="2">
        <v>1119.65</v>
      </c>
      <c r="C3380" s="3">
        <v>8244.18</v>
      </c>
      <c r="D3380" s="2">
        <v>8238.0</v>
      </c>
      <c r="E3380" s="4"/>
      <c r="F3380" s="5">
        <f t="shared" si="1"/>
        <v>1208.97342</v>
      </c>
      <c r="G3380" s="6">
        <f t="shared" si="2"/>
        <v>1.043879482</v>
      </c>
      <c r="H3380" s="6">
        <f t="shared" si="3"/>
        <v>1.195958551</v>
      </c>
      <c r="I3380" s="5" t="b">
        <f t="shared" si="4"/>
        <v>0</v>
      </c>
      <c r="J3380" s="48">
        <f t="shared" si="5"/>
        <v>0</v>
      </c>
      <c r="K3380" s="4">
        <f t="shared" si="6"/>
        <v>19</v>
      </c>
      <c r="L3380" s="7">
        <f t="shared" si="7"/>
        <v>-0.0007496197317</v>
      </c>
      <c r="M3380" s="50" t="b">
        <f t="shared" si="8"/>
        <v>0</v>
      </c>
      <c r="N3380" s="50" t="b">
        <f t="shared" si="9"/>
        <v>0</v>
      </c>
      <c r="O3380" s="50">
        <f t="shared" si="10"/>
        <v>-1</v>
      </c>
      <c r="P3380" s="4">
        <f t="shared" si="44"/>
        <v>101550</v>
      </c>
      <c r="Q3380" s="21">
        <f t="shared" si="31"/>
        <v>-1</v>
      </c>
      <c r="V3380" s="52"/>
      <c r="W3380" s="53" t="str">
        <f t="shared" si="33"/>
        <v/>
      </c>
      <c r="AE3380" s="16"/>
      <c r="AF3380" s="17" t="str">
        <f t="shared" si="30"/>
        <v>#VALUE!</v>
      </c>
      <c r="AG3380" s="17" t="str">
        <f t="shared" si="22"/>
        <v>#N/A</v>
      </c>
      <c r="AH3380" s="17" t="str">
        <f t="shared" si="23"/>
        <v>#N/A</v>
      </c>
      <c r="AI3380" s="34">
        <f t="shared" si="24"/>
        <v>1</v>
      </c>
      <c r="AJ3380" s="18">
        <f t="shared" si="25"/>
        <v>7419.762</v>
      </c>
      <c r="AK3380" s="18">
        <f t="shared" si="26"/>
        <v>7213.6575</v>
      </c>
      <c r="AL3380" s="18">
        <f t="shared" si="27"/>
        <v>7007.553</v>
      </c>
    </row>
    <row r="3381" ht="12.75" customHeight="1">
      <c r="A3381" s="1">
        <v>40451.0</v>
      </c>
      <c r="B3381" s="2">
        <v>1245.1889999999999</v>
      </c>
      <c r="C3381" s="3">
        <v>8237.78</v>
      </c>
      <c r="D3381" s="2">
        <v>8219.0</v>
      </c>
      <c r="E3381" s="4"/>
      <c r="F3381" s="5">
        <f t="shared" si="1"/>
        <v>1226.02022</v>
      </c>
      <c r="G3381" s="6">
        <f t="shared" si="2"/>
        <v>1.044469495</v>
      </c>
      <c r="H3381" s="6">
        <f t="shared" si="3"/>
        <v>1.194479519</v>
      </c>
      <c r="I3381" s="5" t="b">
        <f t="shared" si="4"/>
        <v>0</v>
      </c>
      <c r="J3381" s="48">
        <f t="shared" si="5"/>
        <v>0</v>
      </c>
      <c r="K3381" s="4">
        <f t="shared" si="6"/>
        <v>9</v>
      </c>
      <c r="L3381" s="7">
        <f t="shared" si="7"/>
        <v>-0.002279740416</v>
      </c>
      <c r="M3381" s="50" t="b">
        <f t="shared" si="8"/>
        <v>0</v>
      </c>
      <c r="N3381" s="50" t="b">
        <f t="shared" si="9"/>
        <v>0</v>
      </c>
      <c r="O3381" s="50">
        <f t="shared" si="10"/>
        <v>1</v>
      </c>
      <c r="P3381" s="4">
        <f t="shared" si="44"/>
        <v>100600</v>
      </c>
      <c r="Q3381" s="21">
        <f t="shared" si="31"/>
        <v>1</v>
      </c>
      <c r="V3381" s="52"/>
      <c r="W3381" s="53" t="str">
        <f t="shared" si="33"/>
        <v/>
      </c>
      <c r="AE3381" s="16"/>
      <c r="AF3381" s="17" t="str">
        <f t="shared" si="30"/>
        <v>#VALUE!</v>
      </c>
      <c r="AG3381" s="17" t="str">
        <f t="shared" si="22"/>
        <v>#N/A</v>
      </c>
      <c r="AH3381" s="17" t="str">
        <f t="shared" si="23"/>
        <v>#N/A</v>
      </c>
      <c r="AI3381" s="34">
        <f t="shared" si="24"/>
        <v>1</v>
      </c>
      <c r="AJ3381" s="18">
        <f t="shared" si="25"/>
        <v>7414.002</v>
      </c>
      <c r="AK3381" s="18">
        <f t="shared" si="26"/>
        <v>7208.0575</v>
      </c>
      <c r="AL3381" s="18">
        <f t="shared" si="27"/>
        <v>7002.113</v>
      </c>
    </row>
    <row r="3382" ht="12.75" customHeight="1">
      <c r="A3382" s="1">
        <v>40450.0</v>
      </c>
      <c r="B3382" s="2">
        <v>1434.215</v>
      </c>
      <c r="C3382" s="3">
        <v>8240.89</v>
      </c>
      <c r="D3382" s="2">
        <v>8210.0</v>
      </c>
      <c r="E3382" s="4"/>
      <c r="F3382" s="5">
        <f t="shared" si="1"/>
        <v>1246.93042</v>
      </c>
      <c r="G3382" s="6">
        <f t="shared" si="2"/>
        <v>1.046419037</v>
      </c>
      <c r="H3382" s="6">
        <f t="shared" si="3"/>
        <v>1.197969239</v>
      </c>
      <c r="I3382" s="5" t="b">
        <f t="shared" si="4"/>
        <v>0</v>
      </c>
      <c r="J3382" s="48">
        <f t="shared" si="5"/>
        <v>0</v>
      </c>
      <c r="K3382" s="4">
        <f t="shared" si="6"/>
        <v>30</v>
      </c>
      <c r="L3382" s="7">
        <f t="shared" si="7"/>
        <v>-0.003748381546</v>
      </c>
      <c r="M3382" s="50" t="b">
        <f t="shared" si="8"/>
        <v>0</v>
      </c>
      <c r="N3382" s="50" t="b">
        <f t="shared" si="9"/>
        <v>0</v>
      </c>
      <c r="O3382" s="50">
        <f t="shared" si="10"/>
        <v>1</v>
      </c>
      <c r="P3382" s="4">
        <f t="shared" si="44"/>
        <v>100150</v>
      </c>
      <c r="Q3382" s="21">
        <f t="shared" si="31"/>
        <v>1</v>
      </c>
      <c r="V3382" s="52"/>
      <c r="W3382" s="53" t="str">
        <f t="shared" si="33"/>
        <v/>
      </c>
      <c r="AE3382" s="16"/>
      <c r="AF3382" s="17" t="str">
        <f t="shared" si="30"/>
        <v>#VALUE!</v>
      </c>
      <c r="AG3382" s="17" t="str">
        <f t="shared" si="22"/>
        <v>#N/A</v>
      </c>
      <c r="AH3382" s="17" t="str">
        <f t="shared" si="23"/>
        <v>#N/A</v>
      </c>
      <c r="AI3382" s="34">
        <f t="shared" si="24"/>
        <v>1</v>
      </c>
      <c r="AJ3382" s="18">
        <f t="shared" si="25"/>
        <v>7416.801</v>
      </c>
      <c r="AK3382" s="18">
        <f t="shared" si="26"/>
        <v>7210.77875</v>
      </c>
      <c r="AL3382" s="18">
        <f t="shared" si="27"/>
        <v>7004.7565</v>
      </c>
    </row>
    <row r="3383" ht="12.75" customHeight="1">
      <c r="A3383" s="1">
        <v>40449.0</v>
      </c>
      <c r="B3383" s="2">
        <v>992.4841</v>
      </c>
      <c r="C3383" s="3">
        <v>8189.44</v>
      </c>
      <c r="D3383" s="2">
        <v>8180.0</v>
      </c>
      <c r="E3383" s="4"/>
      <c r="F3383" s="5">
        <f t="shared" si="1"/>
        <v>1219.44742</v>
      </c>
      <c r="G3383" s="6">
        <f t="shared" si="2"/>
        <v>1.041412014</v>
      </c>
      <c r="H3383" s="6">
        <f t="shared" si="3"/>
        <v>1.1319112</v>
      </c>
      <c r="I3383" s="5" t="b">
        <f t="shared" si="4"/>
        <v>0</v>
      </c>
      <c r="J3383" s="48">
        <f t="shared" si="5"/>
        <v>0</v>
      </c>
      <c r="K3383" s="4">
        <f t="shared" si="6"/>
        <v>-5</v>
      </c>
      <c r="L3383" s="7">
        <f t="shared" si="7"/>
        <v>-0.00115270397</v>
      </c>
      <c r="M3383" s="50" t="b">
        <f t="shared" si="8"/>
        <v>0</v>
      </c>
      <c r="N3383" s="50" t="b">
        <f t="shared" si="9"/>
        <v>0</v>
      </c>
      <c r="O3383" s="50">
        <f t="shared" si="10"/>
        <v>1</v>
      </c>
      <c r="P3383" s="4">
        <f t="shared" si="44"/>
        <v>98650</v>
      </c>
      <c r="Q3383" s="21">
        <f t="shared" si="31"/>
        <v>1</v>
      </c>
      <c r="V3383" s="52"/>
      <c r="W3383" s="53" t="str">
        <f t="shared" si="33"/>
        <v/>
      </c>
      <c r="AE3383" s="16"/>
      <c r="AF3383" s="17" t="str">
        <f t="shared" si="30"/>
        <v>#VALUE!</v>
      </c>
      <c r="AG3383" s="17" t="str">
        <f t="shared" si="22"/>
        <v>#N/A</v>
      </c>
      <c r="AH3383" s="17" t="str">
        <f t="shared" si="23"/>
        <v>#N/A</v>
      </c>
      <c r="AI3383" s="34">
        <f t="shared" si="24"/>
        <v>1</v>
      </c>
      <c r="AJ3383" s="18">
        <f t="shared" si="25"/>
        <v>7370.496</v>
      </c>
      <c r="AK3383" s="18">
        <f t="shared" si="26"/>
        <v>7165.76</v>
      </c>
      <c r="AL3383" s="18">
        <f t="shared" si="27"/>
        <v>6961.024</v>
      </c>
    </row>
    <row r="3384" ht="12.75" customHeight="1">
      <c r="A3384" s="1">
        <v>40448.0</v>
      </c>
      <c r="B3384" s="2">
        <v>1253.329</v>
      </c>
      <c r="C3384" s="3">
        <v>8191.54</v>
      </c>
      <c r="D3384" s="2">
        <v>8185.0</v>
      </c>
      <c r="E3384" s="4"/>
      <c r="F3384" s="5">
        <f t="shared" si="1"/>
        <v>1264.843</v>
      </c>
      <c r="G3384" s="6">
        <f t="shared" si="2"/>
        <v>1.043336362</v>
      </c>
      <c r="H3384" s="6">
        <f t="shared" si="3"/>
        <v>1.133298022</v>
      </c>
      <c r="I3384" s="5" t="b">
        <f t="shared" si="4"/>
        <v>0</v>
      </c>
      <c r="J3384" s="48">
        <f t="shared" si="5"/>
        <v>0</v>
      </c>
      <c r="K3384" s="4">
        <f t="shared" si="6"/>
        <v>38</v>
      </c>
      <c r="L3384" s="7">
        <f t="shared" si="7"/>
        <v>-0.0007983846749</v>
      </c>
      <c r="M3384" s="50" t="b">
        <f t="shared" si="8"/>
        <v>0</v>
      </c>
      <c r="N3384" s="50" t="b">
        <f t="shared" si="9"/>
        <v>0</v>
      </c>
      <c r="O3384" s="50">
        <f t="shared" si="10"/>
        <v>1</v>
      </c>
      <c r="P3384" s="4">
        <f t="shared" si="44"/>
        <v>98900</v>
      </c>
      <c r="Q3384" s="21">
        <f t="shared" si="31"/>
        <v>1</v>
      </c>
      <c r="V3384" s="52"/>
      <c r="W3384" s="53" t="str">
        <f t="shared" si="33"/>
        <v/>
      </c>
      <c r="AE3384" s="16"/>
      <c r="AF3384" s="17" t="str">
        <f t="shared" si="30"/>
        <v>#VALUE!</v>
      </c>
      <c r="AG3384" s="17" t="str">
        <f t="shared" si="22"/>
        <v>#N/A</v>
      </c>
      <c r="AH3384" s="17" t="str">
        <f t="shared" si="23"/>
        <v>#N/A</v>
      </c>
      <c r="AI3384" s="34">
        <f t="shared" si="24"/>
        <v>1</v>
      </c>
      <c r="AJ3384" s="18">
        <f t="shared" si="25"/>
        <v>7372.386</v>
      </c>
      <c r="AK3384" s="18">
        <f t="shared" si="26"/>
        <v>7167.5975</v>
      </c>
      <c r="AL3384" s="18">
        <f t="shared" si="27"/>
        <v>6962.809</v>
      </c>
    </row>
    <row r="3385" ht="12.75" customHeight="1">
      <c r="A3385" s="1">
        <v>40445.0</v>
      </c>
      <c r="B3385" s="2">
        <v>1204.884</v>
      </c>
      <c r="C3385" s="3">
        <v>8166.62</v>
      </c>
      <c r="D3385" s="2">
        <v>8147.0</v>
      </c>
      <c r="E3385" s="4"/>
      <c r="F3385" s="5">
        <f t="shared" si="1"/>
        <v>1314.4522</v>
      </c>
      <c r="G3385" s="6">
        <f t="shared" si="2"/>
        <v>1.042066531</v>
      </c>
      <c r="H3385" s="6">
        <f t="shared" si="3"/>
        <v>1.265598678</v>
      </c>
      <c r="I3385" s="5" t="b">
        <f t="shared" si="4"/>
        <v>0</v>
      </c>
      <c r="J3385" s="48">
        <f t="shared" si="5"/>
        <v>0</v>
      </c>
      <c r="K3385" s="4">
        <f t="shared" si="6"/>
        <v>-55</v>
      </c>
      <c r="L3385" s="7">
        <f t="shared" si="7"/>
        <v>-0.002402462708</v>
      </c>
      <c r="M3385" s="50" t="b">
        <f t="shared" si="8"/>
        <v>0</v>
      </c>
      <c r="N3385" s="50" t="b">
        <f t="shared" si="9"/>
        <v>0</v>
      </c>
      <c r="O3385" s="50">
        <f t="shared" si="10"/>
        <v>1</v>
      </c>
      <c r="P3385" s="4">
        <f t="shared" si="44"/>
        <v>97000</v>
      </c>
      <c r="Q3385" s="21">
        <f t="shared" si="31"/>
        <v>1</v>
      </c>
      <c r="V3385" s="52"/>
      <c r="W3385" s="53" t="str">
        <f t="shared" si="33"/>
        <v/>
      </c>
      <c r="AE3385" s="16"/>
      <c r="AF3385" s="17" t="str">
        <f t="shared" si="30"/>
        <v>#VALUE!</v>
      </c>
      <c r="AG3385" s="17" t="str">
        <f t="shared" si="22"/>
        <v>#N/A</v>
      </c>
      <c r="AH3385" s="17" t="str">
        <f t="shared" si="23"/>
        <v>#N/A</v>
      </c>
      <c r="AI3385" s="34">
        <f t="shared" si="24"/>
        <v>1</v>
      </c>
      <c r="AJ3385" s="18">
        <f t="shared" si="25"/>
        <v>7349.958</v>
      </c>
      <c r="AK3385" s="18">
        <f t="shared" si="26"/>
        <v>7145.7925</v>
      </c>
      <c r="AL3385" s="18">
        <f t="shared" si="27"/>
        <v>6941.627</v>
      </c>
    </row>
    <row r="3386" ht="12.75" customHeight="1">
      <c r="A3386" s="1">
        <v>40444.0</v>
      </c>
      <c r="B3386" s="2">
        <v>1349.74</v>
      </c>
      <c r="C3386" s="3">
        <v>8202.54</v>
      </c>
      <c r="D3386" s="2">
        <v>8202.0</v>
      </c>
      <c r="E3386" s="4"/>
      <c r="F3386" s="5">
        <f t="shared" si="1"/>
        <v>1337.7916</v>
      </c>
      <c r="G3386" s="6">
        <f t="shared" si="2"/>
        <v>1.048685155</v>
      </c>
      <c r="H3386" s="6">
        <f t="shared" si="3"/>
        <v>1.272241344</v>
      </c>
      <c r="I3386" s="5" t="b">
        <f t="shared" si="4"/>
        <v>0</v>
      </c>
      <c r="J3386" s="48">
        <f t="shared" si="5"/>
        <v>0</v>
      </c>
      <c r="K3386" s="4">
        <f t="shared" si="6"/>
        <v>10</v>
      </c>
      <c r="L3386" s="7">
        <f t="shared" si="7"/>
        <v>-0.00006583326628</v>
      </c>
      <c r="M3386" s="50" t="b">
        <f t="shared" si="8"/>
        <v>0</v>
      </c>
      <c r="N3386" s="50" t="b">
        <f t="shared" si="9"/>
        <v>0</v>
      </c>
      <c r="O3386" s="50">
        <f t="shared" si="10"/>
        <v>1</v>
      </c>
      <c r="P3386" s="4">
        <f t="shared" si="44"/>
        <v>99750</v>
      </c>
      <c r="Q3386" s="21">
        <f t="shared" si="31"/>
        <v>1</v>
      </c>
      <c r="V3386" s="52"/>
      <c r="W3386" s="53" t="str">
        <f t="shared" si="33"/>
        <v/>
      </c>
      <c r="AE3386" s="16"/>
      <c r="AF3386" s="17" t="str">
        <f t="shared" si="30"/>
        <v>#VALUE!</v>
      </c>
      <c r="AG3386" s="17" t="str">
        <f t="shared" si="22"/>
        <v>#N/A</v>
      </c>
      <c r="AH3386" s="17" t="str">
        <f t="shared" si="23"/>
        <v>#N/A</v>
      </c>
      <c r="AI3386" s="34">
        <f t="shared" si="24"/>
        <v>1</v>
      </c>
      <c r="AJ3386" s="18">
        <f t="shared" si="25"/>
        <v>7382.286</v>
      </c>
      <c r="AK3386" s="18">
        <f t="shared" si="26"/>
        <v>7177.2225</v>
      </c>
      <c r="AL3386" s="18">
        <f t="shared" si="27"/>
        <v>6972.159</v>
      </c>
    </row>
    <row r="3387" ht="12.75" customHeight="1">
      <c r="A3387" s="1">
        <v>40442.0</v>
      </c>
      <c r="B3387" s="2">
        <v>1296.8</v>
      </c>
      <c r="C3387" s="3">
        <v>8196.4</v>
      </c>
      <c r="D3387" s="2">
        <v>8192.0</v>
      </c>
      <c r="E3387" s="4"/>
      <c r="F3387" s="5">
        <f t="shared" si="1"/>
        <v>1356.8194</v>
      </c>
      <c r="G3387" s="6">
        <f t="shared" si="2"/>
        <v>1.049853481</v>
      </c>
      <c r="H3387" s="6">
        <f t="shared" si="3"/>
        <v>1.280584732</v>
      </c>
      <c r="I3387" s="5" t="b">
        <f t="shared" si="4"/>
        <v>0</v>
      </c>
      <c r="J3387" s="48">
        <f t="shared" si="5"/>
        <v>0</v>
      </c>
      <c r="K3387" s="4">
        <f t="shared" si="6"/>
        <v>14</v>
      </c>
      <c r="L3387" s="7">
        <f t="shared" si="7"/>
        <v>-0.0005368210434</v>
      </c>
      <c r="M3387" s="50" t="b">
        <f t="shared" si="8"/>
        <v>0</v>
      </c>
      <c r="N3387" s="50" t="b">
        <f t="shared" si="9"/>
        <v>0</v>
      </c>
      <c r="O3387" s="50">
        <f t="shared" si="10"/>
        <v>1</v>
      </c>
      <c r="P3387" s="4">
        <f t="shared" si="44"/>
        <v>99250</v>
      </c>
      <c r="Q3387" s="21">
        <f t="shared" si="31"/>
        <v>1</v>
      </c>
      <c r="V3387" s="52"/>
      <c r="W3387" s="53" t="str">
        <f t="shared" si="33"/>
        <v/>
      </c>
      <c r="AE3387" s="16"/>
      <c r="AF3387" s="17" t="str">
        <f t="shared" si="30"/>
        <v>#VALUE!</v>
      </c>
      <c r="AG3387" s="17" t="str">
        <f t="shared" si="22"/>
        <v>#N/A</v>
      </c>
      <c r="AH3387" s="17" t="str">
        <f t="shared" si="23"/>
        <v>#N/A</v>
      </c>
      <c r="AI3387" s="34">
        <f t="shared" si="24"/>
        <v>1</v>
      </c>
      <c r="AJ3387" s="18">
        <f t="shared" si="25"/>
        <v>7376.76</v>
      </c>
      <c r="AK3387" s="18">
        <f t="shared" si="26"/>
        <v>7171.85</v>
      </c>
      <c r="AL3387" s="18">
        <f t="shared" si="27"/>
        <v>6966.94</v>
      </c>
    </row>
    <row r="3388" ht="12.75" customHeight="1">
      <c r="A3388" s="1">
        <v>40441.0</v>
      </c>
      <c r="B3388" s="2">
        <v>1219.462</v>
      </c>
      <c r="C3388" s="3">
        <v>8186.96</v>
      </c>
      <c r="D3388" s="2">
        <v>8178.0</v>
      </c>
      <c r="E3388" s="4"/>
      <c r="F3388" s="5">
        <f t="shared" si="1"/>
        <v>1377.0804</v>
      </c>
      <c r="G3388" s="6">
        <f t="shared" si="2"/>
        <v>1.050377279</v>
      </c>
      <c r="H3388" s="6">
        <f t="shared" si="3"/>
        <v>1.288772353</v>
      </c>
      <c r="I3388" s="5" t="b">
        <f t="shared" si="4"/>
        <v>0</v>
      </c>
      <c r="J3388" s="48">
        <f t="shared" si="5"/>
        <v>0</v>
      </c>
      <c r="K3388" s="4">
        <f t="shared" si="6"/>
        <v>7</v>
      </c>
      <c r="L3388" s="7">
        <f t="shared" si="7"/>
        <v>-0.001094423327</v>
      </c>
      <c r="M3388" s="50" t="b">
        <f t="shared" si="8"/>
        <v>0</v>
      </c>
      <c r="N3388" s="50" t="b">
        <f t="shared" si="9"/>
        <v>0</v>
      </c>
      <c r="O3388" s="50">
        <f t="shared" si="10"/>
        <v>1</v>
      </c>
      <c r="P3388" s="4">
        <f t="shared" si="44"/>
        <v>98550</v>
      </c>
      <c r="Q3388" s="21">
        <f t="shared" si="31"/>
        <v>1</v>
      </c>
      <c r="V3388" s="52"/>
      <c r="W3388" s="53" t="str">
        <f t="shared" si="33"/>
        <v/>
      </c>
      <c r="AE3388" s="16"/>
      <c r="AF3388" s="17" t="str">
        <f t="shared" si="30"/>
        <v>#VALUE!</v>
      </c>
      <c r="AG3388" s="17" t="str">
        <f t="shared" si="22"/>
        <v>#N/A</v>
      </c>
      <c r="AH3388" s="17" t="str">
        <f t="shared" si="23"/>
        <v>#N/A</v>
      </c>
      <c r="AI3388" s="34">
        <f t="shared" si="24"/>
        <v>1</v>
      </c>
      <c r="AJ3388" s="18">
        <f t="shared" si="25"/>
        <v>7368.264</v>
      </c>
      <c r="AK3388" s="18">
        <f t="shared" si="26"/>
        <v>7163.59</v>
      </c>
      <c r="AL3388" s="18">
        <f t="shared" si="27"/>
        <v>6958.916</v>
      </c>
    </row>
    <row r="3389" ht="12.75" customHeight="1">
      <c r="A3389" s="1">
        <v>40438.0</v>
      </c>
      <c r="B3389" s="2">
        <v>1501.375</v>
      </c>
      <c r="C3389" s="3">
        <v>8158.33</v>
      </c>
      <c r="D3389" s="2">
        <v>8171.0</v>
      </c>
      <c r="E3389" s="4"/>
      <c r="F3389" s="5">
        <f t="shared" si="1"/>
        <v>1425.9778</v>
      </c>
      <c r="G3389" s="6">
        <f t="shared" si="2"/>
        <v>1.048242113</v>
      </c>
      <c r="H3389" s="6">
        <f t="shared" si="3"/>
        <v>1.297711883</v>
      </c>
      <c r="I3389" s="5" t="b">
        <f t="shared" si="4"/>
        <v>0</v>
      </c>
      <c r="J3389" s="48">
        <f t="shared" si="5"/>
        <v>0</v>
      </c>
      <c r="K3389" s="4">
        <f t="shared" si="6"/>
        <v>101</v>
      </c>
      <c r="L3389" s="7">
        <f t="shared" si="7"/>
        <v>0.001553013913</v>
      </c>
      <c r="M3389" s="50" t="b">
        <f t="shared" si="8"/>
        <v>0</v>
      </c>
      <c r="N3389" s="50" t="b">
        <f t="shared" si="9"/>
        <v>0</v>
      </c>
      <c r="O3389" s="50">
        <f t="shared" si="10"/>
        <v>-1</v>
      </c>
      <c r="P3389" s="4">
        <f t="shared" si="44"/>
        <v>98900</v>
      </c>
      <c r="Q3389" s="21">
        <f t="shared" si="31"/>
        <v>-1</v>
      </c>
      <c r="V3389" s="52"/>
      <c r="W3389" s="53" t="str">
        <f t="shared" si="33"/>
        <v/>
      </c>
      <c r="AE3389" s="16"/>
      <c r="AF3389" s="17" t="str">
        <f t="shared" si="30"/>
        <v>#VALUE!</v>
      </c>
      <c r="AG3389" s="17" t="str">
        <f t="shared" si="22"/>
        <v>#N/A</v>
      </c>
      <c r="AH3389" s="17" t="str">
        <f t="shared" si="23"/>
        <v>#N/A</v>
      </c>
      <c r="AI3389" s="34">
        <f t="shared" si="24"/>
        <v>1</v>
      </c>
      <c r="AJ3389" s="18">
        <f t="shared" si="25"/>
        <v>7342.497</v>
      </c>
      <c r="AK3389" s="18">
        <f t="shared" si="26"/>
        <v>7138.53875</v>
      </c>
      <c r="AL3389" s="18">
        <f t="shared" si="27"/>
        <v>6934.5805</v>
      </c>
    </row>
    <row r="3390" ht="12.75" customHeight="1">
      <c r="A3390" s="1">
        <v>40437.0</v>
      </c>
      <c r="B3390" s="2">
        <v>1321.5810000000001</v>
      </c>
      <c r="C3390" s="3">
        <v>8099.75</v>
      </c>
      <c r="D3390" s="2">
        <v>8070.0</v>
      </c>
      <c r="E3390" s="4"/>
      <c r="F3390" s="5">
        <f t="shared" si="1"/>
        <v>1366.2736</v>
      </c>
      <c r="G3390" s="6">
        <f t="shared" si="2"/>
        <v>1.042241105</v>
      </c>
      <c r="H3390" s="6">
        <f t="shared" si="3"/>
        <v>1.276824602</v>
      </c>
      <c r="I3390" s="5" t="b">
        <f t="shared" si="4"/>
        <v>0</v>
      </c>
      <c r="J3390" s="48">
        <f t="shared" si="5"/>
        <v>0</v>
      </c>
      <c r="K3390" s="4">
        <f t="shared" si="6"/>
        <v>-84</v>
      </c>
      <c r="L3390" s="7">
        <f t="shared" si="7"/>
        <v>-0.003672952869</v>
      </c>
      <c r="M3390" s="50" t="b">
        <f t="shared" si="8"/>
        <v>0</v>
      </c>
      <c r="N3390" s="50" t="b">
        <f t="shared" si="9"/>
        <v>0</v>
      </c>
      <c r="O3390" s="50">
        <f t="shared" si="10"/>
        <v>1</v>
      </c>
      <c r="P3390" s="4">
        <f t="shared" si="44"/>
        <v>93850</v>
      </c>
      <c r="Q3390" s="21">
        <f t="shared" si="31"/>
        <v>1</v>
      </c>
      <c r="V3390" s="52"/>
      <c r="W3390" s="53" t="str">
        <f t="shared" si="33"/>
        <v/>
      </c>
      <c r="AE3390" s="16"/>
      <c r="AF3390" s="17" t="str">
        <f t="shared" si="30"/>
        <v>#VALUE!</v>
      </c>
      <c r="AG3390" s="17" t="str">
        <f t="shared" si="22"/>
        <v>#N/A</v>
      </c>
      <c r="AH3390" s="17" t="str">
        <f t="shared" si="23"/>
        <v>#N/A</v>
      </c>
      <c r="AI3390" s="34">
        <f t="shared" si="24"/>
        <v>1</v>
      </c>
      <c r="AJ3390" s="18">
        <f t="shared" si="25"/>
        <v>7289.775</v>
      </c>
      <c r="AK3390" s="18">
        <f t="shared" si="26"/>
        <v>7087.28125</v>
      </c>
      <c r="AL3390" s="18">
        <f t="shared" si="27"/>
        <v>6884.7875</v>
      </c>
    </row>
    <row r="3391" ht="12.75" customHeight="1">
      <c r="A3391" s="1">
        <v>40436.0</v>
      </c>
      <c r="B3391" s="2">
        <v>1444.879</v>
      </c>
      <c r="C3391" s="3">
        <v>8163.82</v>
      </c>
      <c r="D3391" s="2">
        <v>8154.0</v>
      </c>
      <c r="E3391" s="4"/>
      <c r="F3391" s="5">
        <f t="shared" si="1"/>
        <v>1338.7416</v>
      </c>
      <c r="G3391" s="6">
        <f t="shared" si="2"/>
        <v>1.051635262</v>
      </c>
      <c r="H3391" s="6">
        <f t="shared" si="3"/>
        <v>1.287529913</v>
      </c>
      <c r="I3391" s="5" t="b">
        <f t="shared" si="4"/>
        <v>0</v>
      </c>
      <c r="J3391" s="48">
        <f t="shared" si="5"/>
        <v>0</v>
      </c>
      <c r="K3391" s="4">
        <f t="shared" si="6"/>
        <v>32</v>
      </c>
      <c r="L3391" s="7">
        <f t="shared" si="7"/>
        <v>-0.001202868265</v>
      </c>
      <c r="M3391" s="50" t="b">
        <f t="shared" si="8"/>
        <v>0</v>
      </c>
      <c r="N3391" s="50" t="b">
        <f t="shared" si="9"/>
        <v>0</v>
      </c>
      <c r="O3391" s="50">
        <f t="shared" si="10"/>
        <v>1</v>
      </c>
      <c r="P3391" s="4">
        <f t="shared" si="44"/>
        <v>98050</v>
      </c>
      <c r="Q3391" s="21">
        <f t="shared" si="31"/>
        <v>1</v>
      </c>
      <c r="V3391" s="52"/>
      <c r="W3391" s="53" t="str">
        <f t="shared" si="33"/>
        <v/>
      </c>
      <c r="AE3391" s="16"/>
      <c r="AF3391" s="17" t="str">
        <f t="shared" si="30"/>
        <v>#VALUE!</v>
      </c>
      <c r="AG3391" s="17" t="str">
        <f t="shared" si="22"/>
        <v>#N/A</v>
      </c>
      <c r="AH3391" s="17" t="str">
        <f t="shared" si="23"/>
        <v>#N/A</v>
      </c>
      <c r="AI3391" s="34">
        <f t="shared" si="24"/>
        <v>1</v>
      </c>
      <c r="AJ3391" s="18">
        <f t="shared" si="25"/>
        <v>7347.438</v>
      </c>
      <c r="AK3391" s="18">
        <f t="shared" si="26"/>
        <v>7143.3425</v>
      </c>
      <c r="AL3391" s="18">
        <f t="shared" si="27"/>
        <v>6939.247</v>
      </c>
    </row>
    <row r="3392" ht="12.75" customHeight="1">
      <c r="A3392" s="1">
        <v>40435.0</v>
      </c>
      <c r="B3392" s="2">
        <v>1398.105</v>
      </c>
      <c r="C3392" s="3">
        <v>8132.6</v>
      </c>
      <c r="D3392" s="2">
        <v>8122.0</v>
      </c>
      <c r="E3392" s="4"/>
      <c r="F3392" s="5">
        <f t="shared" si="1"/>
        <v>1275.277</v>
      </c>
      <c r="G3392" s="6">
        <f t="shared" si="2"/>
        <v>1.048923517</v>
      </c>
      <c r="H3392" s="6">
        <f t="shared" si="3"/>
        <v>1.300344882</v>
      </c>
      <c r="I3392" s="5" t="b">
        <f t="shared" si="4"/>
        <v>0</v>
      </c>
      <c r="J3392" s="48">
        <f t="shared" si="5"/>
        <v>0</v>
      </c>
      <c r="K3392" s="4">
        <f t="shared" si="6"/>
        <v>13</v>
      </c>
      <c r="L3392" s="7">
        <f t="shared" si="7"/>
        <v>-0.001303396208</v>
      </c>
      <c r="M3392" s="50" t="b">
        <f t="shared" si="8"/>
        <v>0</v>
      </c>
      <c r="N3392" s="50" t="b">
        <f t="shared" si="9"/>
        <v>0</v>
      </c>
      <c r="O3392" s="50">
        <f t="shared" si="10"/>
        <v>1</v>
      </c>
      <c r="P3392" s="4">
        <f t="shared" si="44"/>
        <v>96450</v>
      </c>
      <c r="Q3392" s="21">
        <f t="shared" si="31"/>
        <v>1</v>
      </c>
      <c r="V3392" s="52"/>
      <c r="W3392" s="53" t="str">
        <f t="shared" si="33"/>
        <v/>
      </c>
      <c r="AE3392" s="16"/>
      <c r="AF3392" s="17" t="str">
        <f t="shared" si="30"/>
        <v>#VALUE!</v>
      </c>
      <c r="AG3392" s="17" t="str">
        <f t="shared" si="22"/>
        <v>#N/A</v>
      </c>
      <c r="AH3392" s="17" t="str">
        <f t="shared" si="23"/>
        <v>#N/A</v>
      </c>
      <c r="AI3392" s="34">
        <f t="shared" si="24"/>
        <v>1</v>
      </c>
      <c r="AJ3392" s="18">
        <f t="shared" si="25"/>
        <v>7319.34</v>
      </c>
      <c r="AK3392" s="18">
        <f t="shared" si="26"/>
        <v>7116.025</v>
      </c>
      <c r="AL3392" s="18">
        <f t="shared" si="27"/>
        <v>6912.71</v>
      </c>
    </row>
    <row r="3393" ht="12.75" customHeight="1">
      <c r="A3393" s="1">
        <v>40434.0</v>
      </c>
      <c r="B3393" s="2">
        <v>1463.9489999999998</v>
      </c>
      <c r="C3393" s="3">
        <v>8091.3</v>
      </c>
      <c r="D3393" s="2">
        <v>8109.0</v>
      </c>
      <c r="E3393" s="4"/>
      <c r="F3393" s="5">
        <f t="shared" si="1"/>
        <v>1248.6306</v>
      </c>
      <c r="G3393" s="6">
        <f t="shared" si="2"/>
        <v>1.044764405</v>
      </c>
      <c r="H3393" s="6">
        <f t="shared" si="3"/>
        <v>1.312638547</v>
      </c>
      <c r="I3393" s="5" t="b">
        <f t="shared" si="4"/>
        <v>0</v>
      </c>
      <c r="J3393" s="48">
        <f t="shared" si="5"/>
        <v>0</v>
      </c>
      <c r="K3393" s="4">
        <f t="shared" si="6"/>
        <v>209</v>
      </c>
      <c r="L3393" s="7">
        <f t="shared" si="7"/>
        <v>0.00218753476</v>
      </c>
      <c r="M3393" s="50" t="b">
        <f t="shared" si="8"/>
        <v>0</v>
      </c>
      <c r="N3393" s="50" t="b">
        <f t="shared" si="9"/>
        <v>0</v>
      </c>
      <c r="O3393" s="50">
        <f t="shared" si="10"/>
        <v>-1</v>
      </c>
      <c r="P3393" s="4">
        <f t="shared" si="44"/>
        <v>97100</v>
      </c>
      <c r="Q3393" s="21">
        <f t="shared" si="31"/>
        <v>-1</v>
      </c>
      <c r="V3393" s="52"/>
      <c r="W3393" s="53" t="str">
        <f t="shared" si="33"/>
        <v/>
      </c>
      <c r="AE3393" s="16"/>
      <c r="AF3393" s="17" t="str">
        <f t="shared" si="30"/>
        <v>#VALUE!</v>
      </c>
      <c r="AG3393" s="17" t="str">
        <f t="shared" si="22"/>
        <v>#N/A</v>
      </c>
      <c r="AH3393" s="17" t="str">
        <f t="shared" si="23"/>
        <v>#N/A</v>
      </c>
      <c r="AI3393" s="34">
        <f t="shared" si="24"/>
        <v>1</v>
      </c>
      <c r="AJ3393" s="18">
        <f t="shared" si="25"/>
        <v>7282.17</v>
      </c>
      <c r="AK3393" s="18">
        <f t="shared" si="26"/>
        <v>7079.8875</v>
      </c>
      <c r="AL3393" s="18">
        <f t="shared" si="27"/>
        <v>6877.605</v>
      </c>
    </row>
    <row r="3394" ht="12.75" customHeight="1">
      <c r="A3394" s="1">
        <v>40431.0</v>
      </c>
      <c r="B3394" s="2">
        <v>1202.854</v>
      </c>
      <c r="C3394" s="3">
        <v>7890.11</v>
      </c>
      <c r="D3394" s="2">
        <v>7900.0</v>
      </c>
      <c r="E3394" s="4"/>
      <c r="F3394" s="5">
        <f t="shared" si="1"/>
        <v>1211.3956</v>
      </c>
      <c r="G3394" s="6">
        <f t="shared" si="2"/>
        <v>1.019786534</v>
      </c>
      <c r="H3394" s="6">
        <f t="shared" si="3"/>
        <v>1.152264818</v>
      </c>
      <c r="I3394" s="5" t="b">
        <f t="shared" si="4"/>
        <v>0</v>
      </c>
      <c r="J3394" s="48">
        <f t="shared" si="5"/>
        <v>0</v>
      </c>
      <c r="K3394" s="4">
        <f t="shared" si="6"/>
        <v>66</v>
      </c>
      <c r="L3394" s="7">
        <f t="shared" si="7"/>
        <v>0.001253467949</v>
      </c>
      <c r="M3394" s="50" t="b">
        <f t="shared" si="8"/>
        <v>0</v>
      </c>
      <c r="N3394" s="50" t="b">
        <f t="shared" si="9"/>
        <v>0</v>
      </c>
      <c r="O3394" s="50">
        <f t="shared" si="10"/>
        <v>-1</v>
      </c>
      <c r="P3394" s="4">
        <f t="shared" si="44"/>
        <v>107550</v>
      </c>
      <c r="Q3394" s="21">
        <f t="shared" si="31"/>
        <v>-1</v>
      </c>
      <c r="V3394" s="52"/>
      <c r="W3394" s="53" t="str">
        <f t="shared" si="33"/>
        <v/>
      </c>
      <c r="AE3394" s="16"/>
      <c r="AF3394" s="17" t="str">
        <f t="shared" si="30"/>
        <v>#VALUE!</v>
      </c>
      <c r="AG3394" s="17" t="str">
        <f t="shared" si="22"/>
        <v>#N/A</v>
      </c>
      <c r="AH3394" s="17" t="str">
        <f t="shared" si="23"/>
        <v>#N/A</v>
      </c>
      <c r="AI3394" s="34">
        <f t="shared" si="24"/>
        <v>1</v>
      </c>
      <c r="AJ3394" s="18">
        <f t="shared" si="25"/>
        <v>7101.099</v>
      </c>
      <c r="AK3394" s="18">
        <f t="shared" si="26"/>
        <v>6903.84625</v>
      </c>
      <c r="AL3394" s="18">
        <f t="shared" si="27"/>
        <v>6706.5935</v>
      </c>
    </row>
    <row r="3395" ht="12.75" customHeight="1">
      <c r="A3395" s="1">
        <v>40430.0</v>
      </c>
      <c r="B3395" s="2">
        <v>1183.921</v>
      </c>
      <c r="C3395" s="3">
        <v>7835.54</v>
      </c>
      <c r="D3395" s="2">
        <v>7834.0</v>
      </c>
      <c r="E3395" s="4"/>
      <c r="F3395" s="5">
        <f t="shared" si="1"/>
        <v>1234.8702</v>
      </c>
      <c r="G3395" s="6">
        <f t="shared" si="2"/>
        <v>1.013600259</v>
      </c>
      <c r="H3395" s="6">
        <f t="shared" si="3"/>
        <v>1.200187999</v>
      </c>
      <c r="I3395" s="5" t="b">
        <f t="shared" si="4"/>
        <v>0</v>
      </c>
      <c r="J3395" s="48">
        <f t="shared" si="5"/>
        <v>0</v>
      </c>
      <c r="K3395" s="4">
        <f t="shared" si="6"/>
        <v>-14</v>
      </c>
      <c r="L3395" s="7">
        <f t="shared" si="7"/>
        <v>-0.0001965403788</v>
      </c>
      <c r="M3395" s="50" t="b">
        <f t="shared" si="8"/>
        <v>0</v>
      </c>
      <c r="N3395" s="50" t="b">
        <f t="shared" si="9"/>
        <v>0</v>
      </c>
      <c r="O3395" s="50">
        <f t="shared" si="10"/>
        <v>1</v>
      </c>
      <c r="P3395" s="4">
        <f t="shared" si="44"/>
        <v>104250</v>
      </c>
      <c r="Q3395" s="21">
        <f t="shared" si="31"/>
        <v>1</v>
      </c>
      <c r="V3395" s="52"/>
      <c r="W3395" s="53" t="str">
        <f t="shared" si="33"/>
        <v/>
      </c>
      <c r="AE3395" s="16"/>
      <c r="AF3395" s="17" t="str">
        <f t="shared" si="30"/>
        <v>#VALUE!</v>
      </c>
      <c r="AG3395" s="17" t="str">
        <f t="shared" si="22"/>
        <v>#N/A</v>
      </c>
      <c r="AH3395" s="17" t="str">
        <f t="shared" si="23"/>
        <v>#N/A</v>
      </c>
      <c r="AI3395" s="34">
        <f t="shared" si="24"/>
        <v>1</v>
      </c>
      <c r="AJ3395" s="18">
        <f t="shared" si="25"/>
        <v>7051.986</v>
      </c>
      <c r="AK3395" s="18">
        <f t="shared" si="26"/>
        <v>6856.0975</v>
      </c>
      <c r="AL3395" s="18">
        <f t="shared" si="27"/>
        <v>6660.209</v>
      </c>
    </row>
    <row r="3396" ht="12.75" customHeight="1">
      <c r="A3396" s="1">
        <v>40429.0</v>
      </c>
      <c r="B3396" s="2">
        <v>1127.556</v>
      </c>
      <c r="C3396" s="3">
        <v>7851.31</v>
      </c>
      <c r="D3396" s="2">
        <v>7848.0</v>
      </c>
      <c r="E3396" s="4"/>
      <c r="F3396" s="5">
        <f t="shared" si="1"/>
        <v>1229.646</v>
      </c>
      <c r="G3396" s="6">
        <f t="shared" si="2"/>
        <v>1.01634092</v>
      </c>
      <c r="H3396" s="6">
        <f t="shared" si="3"/>
        <v>1.205016613</v>
      </c>
      <c r="I3396" s="5" t="b">
        <f t="shared" si="4"/>
        <v>0</v>
      </c>
      <c r="J3396" s="48">
        <f t="shared" si="5"/>
        <v>0</v>
      </c>
      <c r="K3396" s="4">
        <f t="shared" si="6"/>
        <v>-5</v>
      </c>
      <c r="L3396" s="7">
        <f t="shared" si="7"/>
        <v>-0.0004215856972</v>
      </c>
      <c r="M3396" s="50" t="b">
        <f t="shared" si="8"/>
        <v>0</v>
      </c>
      <c r="N3396" s="50" t="b">
        <f t="shared" si="9"/>
        <v>0</v>
      </c>
      <c r="O3396" s="50">
        <f t="shared" si="10"/>
        <v>-1</v>
      </c>
      <c r="P3396" s="4">
        <f t="shared" si="44"/>
        <v>103550</v>
      </c>
      <c r="Q3396" s="21">
        <f t="shared" si="31"/>
        <v>-1</v>
      </c>
      <c r="V3396" s="52"/>
      <c r="W3396" s="53" t="str">
        <f t="shared" si="33"/>
        <v/>
      </c>
      <c r="AE3396" s="16"/>
      <c r="AF3396" s="17" t="str">
        <f t="shared" si="30"/>
        <v>#VALUE!</v>
      </c>
      <c r="AG3396" s="17" t="str">
        <f t="shared" si="22"/>
        <v>#N/A</v>
      </c>
      <c r="AH3396" s="17" t="str">
        <f t="shared" si="23"/>
        <v>#N/A</v>
      </c>
      <c r="AI3396" s="34">
        <f t="shared" si="24"/>
        <v>1</v>
      </c>
      <c r="AJ3396" s="18">
        <f t="shared" si="25"/>
        <v>7066.179</v>
      </c>
      <c r="AK3396" s="18">
        <f t="shared" si="26"/>
        <v>6869.89625</v>
      </c>
      <c r="AL3396" s="18">
        <f t="shared" si="27"/>
        <v>6673.6135</v>
      </c>
    </row>
    <row r="3397" ht="12.75" customHeight="1">
      <c r="A3397" s="1">
        <v>40428.0</v>
      </c>
      <c r="B3397" s="2">
        <v>1264.873</v>
      </c>
      <c r="C3397" s="3">
        <v>7884.4</v>
      </c>
      <c r="D3397" s="2">
        <v>7853.0</v>
      </c>
      <c r="E3397" s="4"/>
      <c r="F3397" s="5">
        <f t="shared" si="1"/>
        <v>1217.3216</v>
      </c>
      <c r="G3397" s="6">
        <f t="shared" si="2"/>
        <v>1.021499857</v>
      </c>
      <c r="H3397" s="6">
        <f t="shared" si="3"/>
        <v>1.211075998</v>
      </c>
      <c r="I3397" s="5" t="b">
        <f t="shared" si="4"/>
        <v>0</v>
      </c>
      <c r="J3397" s="48">
        <f t="shared" si="5"/>
        <v>0</v>
      </c>
      <c r="K3397" s="4">
        <f t="shared" si="6"/>
        <v>-12</v>
      </c>
      <c r="L3397" s="7">
        <f t="shared" si="7"/>
        <v>-0.003982547816</v>
      </c>
      <c r="M3397" s="50" t="b">
        <f t="shared" si="8"/>
        <v>0</v>
      </c>
      <c r="N3397" s="50" t="b">
        <f t="shared" si="9"/>
        <v>0</v>
      </c>
      <c r="O3397" s="50">
        <f t="shared" si="10"/>
        <v>1</v>
      </c>
      <c r="P3397" s="4">
        <f t="shared" si="44"/>
        <v>103800</v>
      </c>
      <c r="Q3397" s="21">
        <f t="shared" si="31"/>
        <v>1</v>
      </c>
      <c r="V3397" s="52"/>
      <c r="W3397" s="53" t="str">
        <f t="shared" si="33"/>
        <v/>
      </c>
      <c r="AE3397" s="16"/>
      <c r="AF3397" s="17" t="str">
        <f t="shared" si="30"/>
        <v>#VALUE!</v>
      </c>
      <c r="AG3397" s="17" t="str">
        <f t="shared" si="22"/>
        <v>#N/A</v>
      </c>
      <c r="AH3397" s="17" t="str">
        <f t="shared" si="23"/>
        <v>#N/A</v>
      </c>
      <c r="AI3397" s="34">
        <f t="shared" si="24"/>
        <v>1</v>
      </c>
      <c r="AJ3397" s="18">
        <f t="shared" si="25"/>
        <v>7095.96</v>
      </c>
      <c r="AK3397" s="18">
        <f t="shared" si="26"/>
        <v>6898.85</v>
      </c>
      <c r="AL3397" s="18">
        <f t="shared" si="27"/>
        <v>6701.74</v>
      </c>
    </row>
    <row r="3398" ht="12.75" customHeight="1">
      <c r="A3398" s="1">
        <v>40427.0</v>
      </c>
      <c r="B3398" s="2">
        <v>1277.774</v>
      </c>
      <c r="C3398" s="3">
        <v>7890.95</v>
      </c>
      <c r="D3398" s="2">
        <v>7865.0</v>
      </c>
      <c r="E3398" s="4"/>
      <c r="F3398" s="5">
        <f t="shared" si="1"/>
        <v>1195.9486</v>
      </c>
      <c r="G3398" s="6">
        <f t="shared" si="2"/>
        <v>1.023446821</v>
      </c>
      <c r="H3398" s="6">
        <f t="shared" si="3"/>
        <v>1.221905642</v>
      </c>
      <c r="I3398" s="5" t="b">
        <f t="shared" si="4"/>
        <v>0</v>
      </c>
      <c r="J3398" s="48">
        <f t="shared" si="5"/>
        <v>0</v>
      </c>
      <c r="K3398" s="4">
        <f t="shared" si="6"/>
        <v>88</v>
      </c>
      <c r="L3398" s="7">
        <f t="shared" si="7"/>
        <v>-0.003288577421</v>
      </c>
      <c r="M3398" s="50" t="b">
        <f t="shared" si="8"/>
        <v>0</v>
      </c>
      <c r="N3398" s="50" t="b">
        <f t="shared" si="9"/>
        <v>0</v>
      </c>
      <c r="O3398" s="50">
        <f t="shared" si="10"/>
        <v>1</v>
      </c>
      <c r="P3398" s="4">
        <f t="shared" si="44"/>
        <v>104400</v>
      </c>
      <c r="Q3398" s="21">
        <f t="shared" si="31"/>
        <v>1</v>
      </c>
      <c r="V3398" s="52"/>
      <c r="W3398" s="53" t="str">
        <f t="shared" si="33"/>
        <v/>
      </c>
      <c r="AE3398" s="16"/>
      <c r="AF3398" s="17" t="str">
        <f t="shared" si="30"/>
        <v>#VALUE!</v>
      </c>
      <c r="AG3398" s="17" t="str">
        <f t="shared" si="22"/>
        <v>#N/A</v>
      </c>
      <c r="AH3398" s="17" t="str">
        <f t="shared" si="23"/>
        <v>#N/A</v>
      </c>
      <c r="AI3398" s="34">
        <f t="shared" si="24"/>
        <v>1</v>
      </c>
      <c r="AJ3398" s="18">
        <f t="shared" si="25"/>
        <v>7101.855</v>
      </c>
      <c r="AK3398" s="18">
        <f t="shared" si="26"/>
        <v>6904.58125</v>
      </c>
      <c r="AL3398" s="18">
        <f t="shared" si="27"/>
        <v>6707.3075</v>
      </c>
    </row>
    <row r="3399" ht="12.75" customHeight="1">
      <c r="A3399" s="1">
        <v>40424.0</v>
      </c>
      <c r="B3399" s="2">
        <v>1320.227</v>
      </c>
      <c r="C3399" s="3">
        <v>7830.21</v>
      </c>
      <c r="D3399" s="2">
        <v>7777.0</v>
      </c>
      <c r="E3399" s="4"/>
      <c r="F3399" s="5">
        <f t="shared" si="1"/>
        <v>1116.18416</v>
      </c>
      <c r="G3399" s="6">
        <f t="shared" si="2"/>
        <v>1.016869011</v>
      </c>
      <c r="H3399" s="6">
        <f t="shared" si="3"/>
        <v>1.229648125</v>
      </c>
      <c r="I3399" s="5" t="b">
        <f t="shared" si="4"/>
        <v>0</v>
      </c>
      <c r="J3399" s="48">
        <f t="shared" si="5"/>
        <v>0</v>
      </c>
      <c r="K3399" s="4">
        <f t="shared" si="6"/>
        <v>85</v>
      </c>
      <c r="L3399" s="7">
        <f t="shared" si="7"/>
        <v>-0.006795475473</v>
      </c>
      <c r="M3399" s="50" t="b">
        <f t="shared" si="8"/>
        <v>0</v>
      </c>
      <c r="N3399" s="50" t="b">
        <f t="shared" si="9"/>
        <v>0</v>
      </c>
      <c r="O3399" s="50">
        <f t="shared" si="10"/>
        <v>1</v>
      </c>
      <c r="P3399" s="4">
        <f t="shared" si="44"/>
        <v>100000</v>
      </c>
      <c r="Q3399" s="21">
        <f t="shared" si="31"/>
        <v>1</v>
      </c>
      <c r="V3399" s="52"/>
      <c r="W3399" s="53" t="str">
        <f t="shared" si="33"/>
        <v/>
      </c>
      <c r="AE3399" s="16"/>
      <c r="AF3399" s="17" t="str">
        <f t="shared" si="30"/>
        <v>#VALUE!</v>
      </c>
      <c r="AG3399" s="17" t="str">
        <f t="shared" si="22"/>
        <v>#N/A</v>
      </c>
      <c r="AH3399" s="17" t="str">
        <f t="shared" si="23"/>
        <v>#N/A</v>
      </c>
      <c r="AI3399" s="34">
        <f t="shared" si="24"/>
        <v>1</v>
      </c>
      <c r="AJ3399" s="18">
        <f t="shared" si="25"/>
        <v>7047.189</v>
      </c>
      <c r="AK3399" s="18">
        <f t="shared" si="26"/>
        <v>6851.43375</v>
      </c>
      <c r="AL3399" s="18">
        <f t="shared" si="27"/>
        <v>6655.6785</v>
      </c>
    </row>
    <row r="3400" ht="12.75" customHeight="1">
      <c r="A3400" s="1">
        <v>40423.0</v>
      </c>
      <c r="B3400" s="2">
        <v>1157.8</v>
      </c>
      <c r="C3400" s="3">
        <v>7720.82</v>
      </c>
      <c r="D3400" s="2">
        <v>7692.0</v>
      </c>
      <c r="E3400" s="4"/>
      <c r="F3400" s="5">
        <f t="shared" si="1"/>
        <v>1036.3373</v>
      </c>
      <c r="G3400" s="6">
        <f t="shared" si="2"/>
        <v>1.004072303</v>
      </c>
      <c r="H3400" s="6">
        <f t="shared" si="3"/>
        <v>1.089784484</v>
      </c>
      <c r="I3400" s="5" t="b">
        <f t="shared" si="4"/>
        <v>0</v>
      </c>
      <c r="J3400" s="48">
        <f t="shared" si="5"/>
        <v>0</v>
      </c>
      <c r="K3400" s="4">
        <f t="shared" si="6"/>
        <v>62</v>
      </c>
      <c r="L3400" s="7">
        <f t="shared" si="7"/>
        <v>-0.003732764136</v>
      </c>
      <c r="M3400" s="50" t="b">
        <f t="shared" si="8"/>
        <v>0</v>
      </c>
      <c r="N3400" s="50" t="b">
        <f t="shared" si="9"/>
        <v>0</v>
      </c>
      <c r="O3400" s="50">
        <f t="shared" si="10"/>
        <v>1</v>
      </c>
      <c r="P3400" s="4">
        <f t="shared" si="44"/>
        <v>95750</v>
      </c>
      <c r="Q3400" s="21">
        <f t="shared" si="31"/>
        <v>1</v>
      </c>
      <c r="V3400" s="52"/>
      <c r="W3400" s="53" t="str">
        <f t="shared" si="33"/>
        <v/>
      </c>
      <c r="AE3400" s="16"/>
      <c r="AF3400" s="17" t="str">
        <f t="shared" si="30"/>
        <v>#VALUE!</v>
      </c>
      <c r="AG3400" s="17" t="str">
        <f t="shared" si="22"/>
        <v>#N/A</v>
      </c>
      <c r="AH3400" s="17" t="str">
        <f t="shared" si="23"/>
        <v>#N/A</v>
      </c>
      <c r="AI3400" s="34">
        <f t="shared" si="24"/>
        <v>1</v>
      </c>
      <c r="AJ3400" s="18">
        <f t="shared" si="25"/>
        <v>6948.738</v>
      </c>
      <c r="AK3400" s="18">
        <f t="shared" si="26"/>
        <v>6755.7175</v>
      </c>
      <c r="AL3400" s="18">
        <f t="shared" si="27"/>
        <v>6562.697</v>
      </c>
    </row>
    <row r="3401" ht="12.75" customHeight="1">
      <c r="A3401" s="1">
        <v>40422.0</v>
      </c>
      <c r="B3401" s="2">
        <v>1065.934</v>
      </c>
      <c r="C3401" s="3">
        <v>7668.25</v>
      </c>
      <c r="D3401" s="2">
        <v>7630.0</v>
      </c>
      <c r="E3401" s="4"/>
      <c r="F3401" s="5">
        <f t="shared" si="1"/>
        <v>1044.0471</v>
      </c>
      <c r="G3401" s="6">
        <f t="shared" si="2"/>
        <v>0.9986408049</v>
      </c>
      <c r="H3401" s="6">
        <f t="shared" si="3"/>
        <v>1.130176232</v>
      </c>
      <c r="I3401" s="5" t="b">
        <f t="shared" si="4"/>
        <v>0</v>
      </c>
      <c r="J3401" s="48">
        <f t="shared" si="5"/>
        <v>0</v>
      </c>
      <c r="K3401" s="4">
        <f t="shared" si="6"/>
        <v>73</v>
      </c>
      <c r="L3401" s="7">
        <f t="shared" si="7"/>
        <v>-0.004988100284</v>
      </c>
      <c r="M3401" s="50" t="b">
        <f t="shared" si="8"/>
        <v>0</v>
      </c>
      <c r="N3401" s="50" t="b">
        <f t="shared" si="9"/>
        <v>0</v>
      </c>
      <c r="O3401" s="50">
        <f t="shared" si="10"/>
        <v>1</v>
      </c>
      <c r="P3401" s="4">
        <f t="shared" si="44"/>
        <v>92650</v>
      </c>
      <c r="Q3401" s="21">
        <f t="shared" si="31"/>
        <v>1</v>
      </c>
      <c r="V3401" s="52"/>
      <c r="W3401" s="53" t="str">
        <f t="shared" si="33"/>
        <v/>
      </c>
      <c r="AE3401" s="16"/>
      <c r="AF3401" s="17" t="str">
        <f t="shared" si="30"/>
        <v>#VALUE!</v>
      </c>
      <c r="AG3401" s="17" t="str">
        <f t="shared" si="22"/>
        <v>#N/A</v>
      </c>
      <c r="AH3401" s="17" t="str">
        <f t="shared" si="23"/>
        <v>#N/A</v>
      </c>
      <c r="AI3401" s="34">
        <f t="shared" si="24"/>
        <v>1</v>
      </c>
      <c r="AJ3401" s="18">
        <f t="shared" si="25"/>
        <v>6901.425</v>
      </c>
      <c r="AK3401" s="18">
        <f t="shared" si="26"/>
        <v>6709.71875</v>
      </c>
      <c r="AL3401" s="18">
        <f t="shared" si="27"/>
        <v>6518.0125</v>
      </c>
    </row>
    <row r="3402" ht="12.75" customHeight="1">
      <c r="A3402" s="1">
        <v>40421.0</v>
      </c>
      <c r="B3402" s="2">
        <v>1158.008</v>
      </c>
      <c r="C3402" s="3">
        <v>7616.28</v>
      </c>
      <c r="D3402" s="2">
        <v>7557.0</v>
      </c>
      <c r="E3402" s="4"/>
      <c r="F3402" s="5">
        <f t="shared" si="1"/>
        <v>1149.4763</v>
      </c>
      <c r="G3402" s="6">
        <f t="shared" si="2"/>
        <v>0.9929854079</v>
      </c>
      <c r="H3402" s="6">
        <f t="shared" si="3"/>
        <v>1.510073237</v>
      </c>
      <c r="I3402" s="5" t="b">
        <f t="shared" si="4"/>
        <v>0</v>
      </c>
      <c r="J3402" s="48">
        <f t="shared" si="5"/>
        <v>0</v>
      </c>
      <c r="K3402" s="4">
        <f t="shared" si="6"/>
        <v>-161</v>
      </c>
      <c r="L3402" s="7">
        <f t="shared" si="7"/>
        <v>-0.007783327294</v>
      </c>
      <c r="M3402" s="50" t="b">
        <f t="shared" si="8"/>
        <v>0</v>
      </c>
      <c r="N3402" s="50" t="b">
        <f t="shared" si="9"/>
        <v>0</v>
      </c>
      <c r="O3402" s="50">
        <f t="shared" si="10"/>
        <v>1</v>
      </c>
      <c r="P3402" s="4">
        <f t="shared" si="44"/>
        <v>89000</v>
      </c>
      <c r="Q3402" s="21">
        <f t="shared" si="31"/>
        <v>1</v>
      </c>
      <c r="V3402" s="52"/>
      <c r="W3402" s="53" t="str">
        <f t="shared" si="33"/>
        <v/>
      </c>
      <c r="AE3402" s="16"/>
      <c r="AF3402" s="17" t="str">
        <f t="shared" si="30"/>
        <v>#VALUE!</v>
      </c>
      <c r="AG3402" s="17" t="str">
        <f t="shared" si="22"/>
        <v>#N/A</v>
      </c>
      <c r="AH3402" s="17" t="str">
        <f t="shared" si="23"/>
        <v>#N/A</v>
      </c>
      <c r="AI3402" s="34">
        <f t="shared" si="24"/>
        <v>1</v>
      </c>
      <c r="AJ3402" s="18">
        <f t="shared" si="25"/>
        <v>6854.652</v>
      </c>
      <c r="AK3402" s="18">
        <f t="shared" si="26"/>
        <v>6664.245</v>
      </c>
      <c r="AL3402" s="18">
        <f t="shared" si="27"/>
        <v>6473.838</v>
      </c>
    </row>
    <row r="3403" ht="12.75" customHeight="1">
      <c r="A3403" s="1">
        <v>40420.0</v>
      </c>
      <c r="B3403" s="2">
        <v>878.9517999999999</v>
      </c>
      <c r="C3403" s="3">
        <v>7741.2</v>
      </c>
      <c r="D3403" s="2">
        <v>7718.0</v>
      </c>
      <c r="E3403" s="4"/>
      <c r="F3403" s="5">
        <f t="shared" si="1"/>
        <v>1179.5803</v>
      </c>
      <c r="G3403" s="6">
        <f t="shared" si="2"/>
        <v>1.01027849</v>
      </c>
      <c r="H3403" s="6">
        <f t="shared" si="3"/>
        <v>1.518065022</v>
      </c>
      <c r="I3403" s="5" t="b">
        <f t="shared" si="4"/>
        <v>0</v>
      </c>
      <c r="J3403" s="48">
        <f t="shared" si="5"/>
        <v>0</v>
      </c>
      <c r="K3403" s="4">
        <f t="shared" si="6"/>
        <v>59</v>
      </c>
      <c r="L3403" s="7">
        <f t="shared" si="7"/>
        <v>-0.002996951377</v>
      </c>
      <c r="M3403" s="50" t="b">
        <f t="shared" si="8"/>
        <v>0</v>
      </c>
      <c r="N3403" s="50" t="b">
        <f t="shared" si="9"/>
        <v>0</v>
      </c>
      <c r="O3403" s="50">
        <f t="shared" si="10"/>
        <v>1</v>
      </c>
      <c r="P3403" s="4">
        <f t="shared" si="44"/>
        <v>97050</v>
      </c>
      <c r="Q3403" s="21">
        <f t="shared" si="31"/>
        <v>1</v>
      </c>
      <c r="V3403" s="52"/>
      <c r="W3403" s="53" t="str">
        <f t="shared" si="33"/>
        <v/>
      </c>
      <c r="AE3403" s="16"/>
      <c r="AF3403" s="17" t="str">
        <f t="shared" si="30"/>
        <v>#VALUE!</v>
      </c>
      <c r="AG3403" s="17" t="str">
        <f t="shared" si="22"/>
        <v>#N/A</v>
      </c>
      <c r="AH3403" s="17" t="str">
        <f t="shared" si="23"/>
        <v>#N/A</v>
      </c>
      <c r="AI3403" s="34">
        <f t="shared" si="24"/>
        <v>1</v>
      </c>
      <c r="AJ3403" s="18">
        <f t="shared" si="25"/>
        <v>6967.08</v>
      </c>
      <c r="AK3403" s="18">
        <f t="shared" si="26"/>
        <v>6773.55</v>
      </c>
      <c r="AL3403" s="18">
        <f t="shared" si="27"/>
        <v>6580.02</v>
      </c>
    </row>
    <row r="3404" ht="12.75" customHeight="1">
      <c r="A3404" s="1">
        <v>40417.0</v>
      </c>
      <c r="B3404" s="2">
        <v>920.9927</v>
      </c>
      <c r="C3404" s="3">
        <v>7722.91</v>
      </c>
      <c r="D3404" s="2">
        <v>7659.0</v>
      </c>
      <c r="E3404" s="4"/>
      <c r="F3404" s="5">
        <f t="shared" si="1"/>
        <v>1248.90934</v>
      </c>
      <c r="G3404" s="6">
        <f t="shared" si="2"/>
        <v>1.008761752</v>
      </c>
      <c r="H3404" s="6">
        <f t="shared" si="3"/>
        <v>1.522979277</v>
      </c>
      <c r="I3404" s="5" t="b">
        <f t="shared" si="4"/>
        <v>0</v>
      </c>
      <c r="J3404" s="48">
        <f t="shared" si="5"/>
        <v>0</v>
      </c>
      <c r="K3404" s="4">
        <f t="shared" si="6"/>
        <v>38</v>
      </c>
      <c r="L3404" s="7">
        <f t="shared" si="7"/>
        <v>-0.008275378063</v>
      </c>
      <c r="M3404" s="50" t="b">
        <f t="shared" si="8"/>
        <v>0</v>
      </c>
      <c r="N3404" s="50" t="b">
        <f t="shared" si="9"/>
        <v>0</v>
      </c>
      <c r="O3404" s="50">
        <f t="shared" si="10"/>
        <v>1</v>
      </c>
      <c r="P3404" s="4">
        <f t="shared" si="44"/>
        <v>94100</v>
      </c>
      <c r="Q3404" s="21">
        <f t="shared" si="31"/>
        <v>1</v>
      </c>
      <c r="V3404" s="52"/>
      <c r="W3404" s="53" t="str">
        <f t="shared" si="33"/>
        <v/>
      </c>
      <c r="AE3404" s="16"/>
      <c r="AF3404" s="17" t="str">
        <f t="shared" si="30"/>
        <v>#VALUE!</v>
      </c>
      <c r="AG3404" s="17" t="str">
        <f t="shared" si="22"/>
        <v>#N/A</v>
      </c>
      <c r="AH3404" s="17" t="str">
        <f t="shared" si="23"/>
        <v>#N/A</v>
      </c>
      <c r="AI3404" s="34">
        <f t="shared" si="24"/>
        <v>1</v>
      </c>
      <c r="AJ3404" s="18">
        <f t="shared" si="25"/>
        <v>6950.619</v>
      </c>
      <c r="AK3404" s="18">
        <f t="shared" si="26"/>
        <v>6757.54625</v>
      </c>
      <c r="AL3404" s="18">
        <f t="shared" si="27"/>
        <v>6564.4735</v>
      </c>
    </row>
    <row r="3405" ht="12.75" customHeight="1">
      <c r="A3405" s="1">
        <v>40416.0</v>
      </c>
      <c r="B3405" s="2">
        <v>1196.349</v>
      </c>
      <c r="C3405" s="3">
        <v>7689.74</v>
      </c>
      <c r="D3405" s="2">
        <v>7621.0</v>
      </c>
      <c r="E3405" s="4"/>
      <c r="F3405" s="5">
        <f t="shared" si="1"/>
        <v>1267.08</v>
      </c>
      <c r="G3405" s="6">
        <f t="shared" si="2"/>
        <v>1.005222672</v>
      </c>
      <c r="H3405" s="6">
        <f t="shared" si="3"/>
        <v>1.526159837</v>
      </c>
      <c r="I3405" s="5" t="b">
        <f t="shared" si="4"/>
        <v>0</v>
      </c>
      <c r="J3405" s="48">
        <f t="shared" si="5"/>
        <v>0</v>
      </c>
      <c r="K3405" s="4">
        <f t="shared" si="6"/>
        <v>-58</v>
      </c>
      <c r="L3405" s="7">
        <f t="shared" si="7"/>
        <v>-0.0089391839</v>
      </c>
      <c r="M3405" s="50" t="b">
        <f t="shared" si="8"/>
        <v>0</v>
      </c>
      <c r="N3405" s="50" t="b">
        <f t="shared" si="9"/>
        <v>0</v>
      </c>
      <c r="O3405" s="50">
        <f t="shared" si="10"/>
        <v>1</v>
      </c>
      <c r="P3405" s="4">
        <f t="shared" si="44"/>
        <v>92200</v>
      </c>
      <c r="Q3405" s="21">
        <f t="shared" si="31"/>
        <v>1</v>
      </c>
      <c r="V3405" s="52"/>
      <c r="W3405" s="53" t="str">
        <f t="shared" si="33"/>
        <v/>
      </c>
      <c r="AE3405" s="16"/>
      <c r="AF3405" s="17" t="str">
        <f t="shared" si="30"/>
        <v>#VALUE!</v>
      </c>
      <c r="AG3405" s="17" t="str">
        <f t="shared" si="22"/>
        <v>#N/A</v>
      </c>
      <c r="AH3405" s="17" t="str">
        <f t="shared" si="23"/>
        <v>#N/A</v>
      </c>
      <c r="AI3405" s="34">
        <f t="shared" si="24"/>
        <v>1</v>
      </c>
      <c r="AJ3405" s="18">
        <f t="shared" si="25"/>
        <v>6920.766</v>
      </c>
      <c r="AK3405" s="18">
        <f t="shared" si="26"/>
        <v>6728.5225</v>
      </c>
      <c r="AL3405" s="18">
        <f t="shared" si="27"/>
        <v>6536.279</v>
      </c>
    </row>
    <row r="3406" ht="12.75" customHeight="1">
      <c r="A3406" s="1">
        <v>40415.0</v>
      </c>
      <c r="B3406" s="2">
        <v>1593.08</v>
      </c>
      <c r="C3406" s="3">
        <v>7736.98</v>
      </c>
      <c r="D3406" s="2">
        <v>7679.0</v>
      </c>
      <c r="E3406" s="4"/>
      <c r="F3406" s="5">
        <f t="shared" si="1"/>
        <v>1274.51</v>
      </c>
      <c r="G3406" s="6">
        <f t="shared" si="2"/>
        <v>1.012487796</v>
      </c>
      <c r="H3406" s="6">
        <f t="shared" si="3"/>
        <v>1.535956197</v>
      </c>
      <c r="I3406" s="5" t="b">
        <f t="shared" si="4"/>
        <v>0</v>
      </c>
      <c r="J3406" s="48">
        <f t="shared" si="5"/>
        <v>0</v>
      </c>
      <c r="K3406" s="4">
        <f t="shared" si="6"/>
        <v>-208</v>
      </c>
      <c r="L3406" s="7">
        <f t="shared" si="7"/>
        <v>-0.007493880041</v>
      </c>
      <c r="M3406" s="50" t="b">
        <f t="shared" si="8"/>
        <v>0</v>
      </c>
      <c r="N3406" s="50" t="b">
        <f t="shared" si="9"/>
        <v>0</v>
      </c>
      <c r="O3406" s="50">
        <f t="shared" si="10"/>
        <v>1</v>
      </c>
      <c r="P3406" s="4">
        <f t="shared" si="44"/>
        <v>95100</v>
      </c>
      <c r="Q3406" s="21">
        <f t="shared" si="31"/>
        <v>1</v>
      </c>
      <c r="V3406" s="52"/>
      <c r="W3406" s="53" t="str">
        <f t="shared" si="33"/>
        <v/>
      </c>
      <c r="AE3406" s="16"/>
      <c r="AF3406" s="17" t="str">
        <f t="shared" si="30"/>
        <v>#VALUE!</v>
      </c>
      <c r="AG3406" s="17" t="str">
        <f t="shared" si="22"/>
        <v>#N/A</v>
      </c>
      <c r="AH3406" s="17" t="str">
        <f t="shared" si="23"/>
        <v>#N/A</v>
      </c>
      <c r="AI3406" s="34">
        <f t="shared" si="24"/>
        <v>1</v>
      </c>
      <c r="AJ3406" s="18">
        <f t="shared" si="25"/>
        <v>6963.282</v>
      </c>
      <c r="AK3406" s="18">
        <f t="shared" si="26"/>
        <v>6769.8575</v>
      </c>
      <c r="AL3406" s="18">
        <f t="shared" si="27"/>
        <v>6576.433</v>
      </c>
    </row>
    <row r="3407" ht="12.75" customHeight="1">
      <c r="A3407" s="1">
        <v>40414.0</v>
      </c>
      <c r="B3407" s="2">
        <v>1308.528</v>
      </c>
      <c r="C3407" s="3">
        <v>7940.64</v>
      </c>
      <c r="D3407" s="2">
        <v>7887.0</v>
      </c>
      <c r="E3407" s="4"/>
      <c r="F3407" s="5">
        <f t="shared" si="1"/>
        <v>1224.9968</v>
      </c>
      <c r="G3407" s="6">
        <f t="shared" si="2"/>
        <v>1.040154999</v>
      </c>
      <c r="H3407" s="6">
        <f t="shared" si="3"/>
        <v>1.316254022</v>
      </c>
      <c r="I3407" s="5" t="b">
        <f t="shared" si="4"/>
        <v>0</v>
      </c>
      <c r="J3407" s="48">
        <f t="shared" si="5"/>
        <v>0</v>
      </c>
      <c r="K3407" s="4">
        <f t="shared" si="6"/>
        <v>-65</v>
      </c>
      <c r="L3407" s="7">
        <f t="shared" si="7"/>
        <v>-0.006755123013</v>
      </c>
      <c r="M3407" s="50" t="b">
        <f t="shared" si="8"/>
        <v>0</v>
      </c>
      <c r="N3407" s="50" t="b">
        <f t="shared" si="9"/>
        <v>0</v>
      </c>
      <c r="O3407" s="50">
        <f t="shared" si="10"/>
        <v>1</v>
      </c>
      <c r="P3407" s="4">
        <f t="shared" si="44"/>
        <v>105500</v>
      </c>
      <c r="Q3407" s="21">
        <f t="shared" si="31"/>
        <v>1</v>
      </c>
      <c r="V3407" s="52"/>
      <c r="W3407" s="53" t="str">
        <f t="shared" si="33"/>
        <v/>
      </c>
      <c r="AE3407" s="16"/>
      <c r="AF3407" s="17" t="str">
        <f t="shared" si="30"/>
        <v>#VALUE!</v>
      </c>
      <c r="AG3407" s="17" t="str">
        <f t="shared" si="22"/>
        <v>#N/A</v>
      </c>
      <c r="AH3407" s="17" t="str">
        <f t="shared" si="23"/>
        <v>#N/A</v>
      </c>
      <c r="AI3407" s="34">
        <f t="shared" si="24"/>
        <v>1</v>
      </c>
      <c r="AJ3407" s="18">
        <f t="shared" si="25"/>
        <v>7146.576</v>
      </c>
      <c r="AK3407" s="18">
        <f t="shared" si="26"/>
        <v>6948.06</v>
      </c>
      <c r="AL3407" s="18">
        <f t="shared" si="27"/>
        <v>6749.544</v>
      </c>
    </row>
    <row r="3408" ht="12.75" customHeight="1">
      <c r="A3408" s="1">
        <v>40413.0</v>
      </c>
      <c r="B3408" s="2">
        <v>1225.597</v>
      </c>
      <c r="C3408" s="3">
        <v>7975.93</v>
      </c>
      <c r="D3408" s="2">
        <v>7952.0</v>
      </c>
      <c r="E3408" s="4"/>
      <c r="F3408" s="5">
        <f t="shared" si="1"/>
        <v>1228.0058</v>
      </c>
      <c r="G3408" s="6">
        <f t="shared" si="2"/>
        <v>1.046071806</v>
      </c>
      <c r="H3408" s="6">
        <f t="shared" si="3"/>
        <v>1.329897755</v>
      </c>
      <c r="I3408" s="5" t="b">
        <f t="shared" si="4"/>
        <v>0</v>
      </c>
      <c r="J3408" s="48">
        <f t="shared" si="5"/>
        <v>0</v>
      </c>
      <c r="K3408" s="4">
        <f t="shared" si="6"/>
        <v>66</v>
      </c>
      <c r="L3408" s="7">
        <f t="shared" si="7"/>
        <v>-0.003000277084</v>
      </c>
      <c r="M3408" s="50" t="b">
        <f t="shared" si="8"/>
        <v>0</v>
      </c>
      <c r="N3408" s="50" t="b">
        <f t="shared" si="9"/>
        <v>0</v>
      </c>
      <c r="O3408" s="50">
        <f t="shared" si="10"/>
        <v>1</v>
      </c>
      <c r="P3408" s="4">
        <f t="shared" si="44"/>
        <v>108750</v>
      </c>
      <c r="Q3408" s="21">
        <f t="shared" si="31"/>
        <v>1</v>
      </c>
      <c r="V3408" s="52"/>
      <c r="W3408" s="53" t="str">
        <f t="shared" si="33"/>
        <v/>
      </c>
      <c r="AE3408" s="16"/>
      <c r="AF3408" s="17" t="str">
        <f t="shared" si="30"/>
        <v>#VALUE!</v>
      </c>
      <c r="AG3408" s="17" t="str">
        <f t="shared" si="22"/>
        <v>#N/A</v>
      </c>
      <c r="AH3408" s="17" t="str">
        <f t="shared" si="23"/>
        <v>#N/A</v>
      </c>
      <c r="AI3408" s="34">
        <f t="shared" si="24"/>
        <v>1</v>
      </c>
      <c r="AJ3408" s="18">
        <f t="shared" si="25"/>
        <v>7178.337</v>
      </c>
      <c r="AK3408" s="18">
        <f t="shared" si="26"/>
        <v>6978.93875</v>
      </c>
      <c r="AL3408" s="18">
        <f t="shared" si="27"/>
        <v>6779.5405</v>
      </c>
    </row>
    <row r="3409" ht="12.75" customHeight="1">
      <c r="A3409" s="1">
        <v>40410.0</v>
      </c>
      <c r="B3409" s="2">
        <v>1011.846</v>
      </c>
      <c r="C3409" s="3">
        <v>7927.31</v>
      </c>
      <c r="D3409" s="2">
        <v>7886.0</v>
      </c>
      <c r="E3409" s="4"/>
      <c r="F3409" s="5">
        <f t="shared" si="1"/>
        <v>1221.7432</v>
      </c>
      <c r="G3409" s="6">
        <f t="shared" si="2"/>
        <v>1.04124422</v>
      </c>
      <c r="H3409" s="6">
        <f t="shared" si="3"/>
        <v>1.334480418</v>
      </c>
      <c r="I3409" s="5" t="b">
        <f t="shared" si="4"/>
        <v>0</v>
      </c>
      <c r="J3409" s="48">
        <f t="shared" si="5"/>
        <v>0</v>
      </c>
      <c r="K3409" s="4">
        <f t="shared" si="6"/>
        <v>-32</v>
      </c>
      <c r="L3409" s="7">
        <f t="shared" si="7"/>
        <v>-0.005211099351</v>
      </c>
      <c r="M3409" s="50" t="b">
        <f t="shared" si="8"/>
        <v>0</v>
      </c>
      <c r="N3409" s="50" t="b">
        <f t="shared" si="9"/>
        <v>0</v>
      </c>
      <c r="O3409" s="50">
        <f t="shared" si="10"/>
        <v>1</v>
      </c>
      <c r="P3409" s="4">
        <f t="shared" si="44"/>
        <v>105450</v>
      </c>
      <c r="Q3409" s="21">
        <f t="shared" si="31"/>
        <v>1</v>
      </c>
      <c r="V3409" s="52"/>
      <c r="W3409" s="53" t="str">
        <f t="shared" si="33"/>
        <v/>
      </c>
      <c r="AE3409" s="16"/>
      <c r="AF3409" s="17" t="str">
        <f t="shared" si="30"/>
        <v>#VALUE!</v>
      </c>
      <c r="AG3409" s="17" t="str">
        <f t="shared" si="22"/>
        <v>#N/A</v>
      </c>
      <c r="AH3409" s="17" t="str">
        <f t="shared" si="23"/>
        <v>#N/A</v>
      </c>
      <c r="AI3409" s="34">
        <f t="shared" si="24"/>
        <v>1</v>
      </c>
      <c r="AJ3409" s="18">
        <f t="shared" si="25"/>
        <v>7134.579</v>
      </c>
      <c r="AK3409" s="18">
        <f t="shared" si="26"/>
        <v>6936.39625</v>
      </c>
      <c r="AL3409" s="18">
        <f t="shared" si="27"/>
        <v>6738.2135</v>
      </c>
    </row>
    <row r="3410" ht="12.75" customHeight="1">
      <c r="A3410" s="1">
        <v>40409.0</v>
      </c>
      <c r="B3410" s="2">
        <v>1233.499</v>
      </c>
      <c r="C3410" s="3">
        <v>7928.94</v>
      </c>
      <c r="D3410" s="2">
        <v>7918.0</v>
      </c>
      <c r="E3410" s="4"/>
      <c r="F3410" s="5">
        <f t="shared" si="1"/>
        <v>1281.6694</v>
      </c>
      <c r="G3410" s="6">
        <f t="shared" si="2"/>
        <v>1.043020458</v>
      </c>
      <c r="H3410" s="6">
        <f t="shared" si="3"/>
        <v>1.338098339</v>
      </c>
      <c r="I3410" s="5" t="b">
        <f t="shared" si="4"/>
        <v>0</v>
      </c>
      <c r="J3410" s="48">
        <f t="shared" si="5"/>
        <v>0</v>
      </c>
      <c r="K3410" s="4">
        <f t="shared" si="6"/>
        <v>-1</v>
      </c>
      <c r="L3410" s="7">
        <f t="shared" si="7"/>
        <v>-0.00137975568</v>
      </c>
      <c r="M3410" s="50" t="b">
        <f t="shared" si="8"/>
        <v>0</v>
      </c>
      <c r="N3410" s="50" t="b">
        <f t="shared" si="9"/>
        <v>0</v>
      </c>
      <c r="O3410" s="50">
        <f t="shared" si="10"/>
        <v>1</v>
      </c>
      <c r="P3410" s="4">
        <f t="shared" si="44"/>
        <v>107050</v>
      </c>
      <c r="Q3410" s="21">
        <f t="shared" si="31"/>
        <v>1</v>
      </c>
      <c r="V3410" s="52"/>
      <c r="W3410" s="53" t="str">
        <f t="shared" si="33"/>
        <v/>
      </c>
      <c r="AE3410" s="16"/>
      <c r="AF3410" s="17" t="str">
        <f t="shared" si="30"/>
        <v>#VALUE!</v>
      </c>
      <c r="AG3410" s="17" t="str">
        <f t="shared" si="22"/>
        <v>#N/A</v>
      </c>
      <c r="AH3410" s="17" t="str">
        <f t="shared" si="23"/>
        <v>#N/A</v>
      </c>
      <c r="AI3410" s="34">
        <f t="shared" si="24"/>
        <v>1</v>
      </c>
      <c r="AJ3410" s="18">
        <f t="shared" si="25"/>
        <v>7136.046</v>
      </c>
      <c r="AK3410" s="18">
        <f t="shared" si="26"/>
        <v>6937.8225</v>
      </c>
      <c r="AL3410" s="18">
        <f t="shared" si="27"/>
        <v>6739.599</v>
      </c>
    </row>
    <row r="3411" ht="12.75" customHeight="1">
      <c r="A3411" s="1">
        <v>40408.0</v>
      </c>
      <c r="B3411" s="2">
        <v>1345.514</v>
      </c>
      <c r="C3411" s="3">
        <v>7924.1</v>
      </c>
      <c r="D3411" s="2">
        <v>7919.0</v>
      </c>
      <c r="E3411" s="4"/>
      <c r="F3411" s="5">
        <f t="shared" si="1"/>
        <v>1266.0398</v>
      </c>
      <c r="G3411" s="6">
        <f t="shared" si="2"/>
        <v>1.044127191</v>
      </c>
      <c r="H3411" s="6">
        <f t="shared" si="3"/>
        <v>1.343547754</v>
      </c>
      <c r="I3411" s="5" t="b">
        <f t="shared" si="4"/>
        <v>0</v>
      </c>
      <c r="J3411" s="48">
        <f t="shared" si="5"/>
        <v>0</v>
      </c>
      <c r="K3411" s="4">
        <f t="shared" si="6"/>
        <v>-22</v>
      </c>
      <c r="L3411" s="7">
        <f t="shared" si="7"/>
        <v>-0.000643606214</v>
      </c>
      <c r="M3411" s="50" t="b">
        <f t="shared" si="8"/>
        <v>0</v>
      </c>
      <c r="N3411" s="50" t="b">
        <f t="shared" si="9"/>
        <v>0</v>
      </c>
      <c r="O3411" s="50">
        <f t="shared" si="10"/>
        <v>1</v>
      </c>
      <c r="P3411" s="4">
        <f t="shared" si="44"/>
        <v>107100</v>
      </c>
      <c r="Q3411" s="21">
        <f t="shared" si="31"/>
        <v>1</v>
      </c>
      <c r="V3411" s="52"/>
      <c r="W3411" s="53" t="str">
        <f t="shared" si="33"/>
        <v/>
      </c>
      <c r="AE3411" s="16"/>
      <c r="AF3411" s="17" t="str">
        <f t="shared" si="30"/>
        <v>#VALUE!</v>
      </c>
      <c r="AG3411" s="17" t="str">
        <f t="shared" si="22"/>
        <v>#N/A</v>
      </c>
      <c r="AH3411" s="17" t="str">
        <f t="shared" si="23"/>
        <v>#N/A</v>
      </c>
      <c r="AI3411" s="34">
        <f t="shared" si="24"/>
        <v>1</v>
      </c>
      <c r="AJ3411" s="18">
        <f t="shared" si="25"/>
        <v>7131.69</v>
      </c>
      <c r="AK3411" s="18">
        <f t="shared" si="26"/>
        <v>6933.5875</v>
      </c>
      <c r="AL3411" s="18">
        <f t="shared" si="27"/>
        <v>6735.485</v>
      </c>
    </row>
    <row r="3412" ht="12.75" customHeight="1">
      <c r="A3412" s="1">
        <v>40407.0</v>
      </c>
      <c r="B3412" s="2">
        <v>1323.5729999999999</v>
      </c>
      <c r="C3412" s="3">
        <v>7931.09</v>
      </c>
      <c r="D3412" s="2">
        <v>7941.0</v>
      </c>
      <c r="E3412" s="4"/>
      <c r="F3412" s="5">
        <f t="shared" si="1"/>
        <v>1247.912</v>
      </c>
      <c r="G3412" s="6">
        <f t="shared" si="2"/>
        <v>1.046974396</v>
      </c>
      <c r="H3412" s="6">
        <f t="shared" si="3"/>
        <v>1.328795267</v>
      </c>
      <c r="I3412" s="5" t="b">
        <f t="shared" si="4"/>
        <v>0</v>
      </c>
      <c r="J3412" s="48">
        <f t="shared" si="5"/>
        <v>0</v>
      </c>
      <c r="K3412" s="4">
        <f t="shared" si="6"/>
        <v>-5</v>
      </c>
      <c r="L3412" s="7">
        <f t="shared" si="7"/>
        <v>0.001249512993</v>
      </c>
      <c r="M3412" s="50" t="b">
        <f t="shared" si="8"/>
        <v>0</v>
      </c>
      <c r="N3412" s="50" t="b">
        <f t="shared" si="9"/>
        <v>0</v>
      </c>
      <c r="O3412" s="50">
        <f t="shared" si="10"/>
        <v>-1</v>
      </c>
      <c r="P3412" s="4">
        <f t="shared" si="44"/>
        <v>106000</v>
      </c>
      <c r="Q3412" s="21">
        <f t="shared" si="31"/>
        <v>-1</v>
      </c>
      <c r="V3412" s="52"/>
      <c r="W3412" s="53" t="str">
        <f t="shared" si="33"/>
        <v/>
      </c>
      <c r="AE3412" s="16"/>
      <c r="AF3412" s="17" t="str">
        <f t="shared" si="30"/>
        <v>#VALUE!</v>
      </c>
      <c r="AG3412" s="17" t="str">
        <f t="shared" si="22"/>
        <v>#N/A</v>
      </c>
      <c r="AH3412" s="17" t="str">
        <f t="shared" si="23"/>
        <v>#N/A</v>
      </c>
      <c r="AI3412" s="34">
        <f t="shared" si="24"/>
        <v>1</v>
      </c>
      <c r="AJ3412" s="18">
        <f t="shared" si="25"/>
        <v>7137.981</v>
      </c>
      <c r="AK3412" s="18">
        <f t="shared" si="26"/>
        <v>6939.70375</v>
      </c>
      <c r="AL3412" s="18">
        <f t="shared" si="27"/>
        <v>6741.4265</v>
      </c>
    </row>
    <row r="3413" ht="12.75" customHeight="1">
      <c r="A3413" s="1">
        <v>40406.0</v>
      </c>
      <c r="B3413" s="2">
        <v>1194.2839999999999</v>
      </c>
      <c r="C3413" s="3">
        <v>7941.22</v>
      </c>
      <c r="D3413" s="2">
        <v>7946.0</v>
      </c>
      <c r="E3413" s="4"/>
      <c r="F3413" s="5">
        <f t="shared" si="1"/>
        <v>1254.5312</v>
      </c>
      <c r="G3413" s="6">
        <f t="shared" si="2"/>
        <v>1.049716673</v>
      </c>
      <c r="H3413" s="6">
        <f t="shared" si="3"/>
        <v>1.377452968</v>
      </c>
      <c r="I3413" s="5" t="b">
        <f t="shared" si="4"/>
        <v>0</v>
      </c>
      <c r="J3413" s="48">
        <f t="shared" si="5"/>
        <v>0</v>
      </c>
      <c r="K3413" s="4">
        <f t="shared" si="6"/>
        <v>35</v>
      </c>
      <c r="L3413" s="7">
        <f t="shared" si="7"/>
        <v>0.0006019226265</v>
      </c>
      <c r="M3413" s="50" t="b">
        <f t="shared" si="8"/>
        <v>0</v>
      </c>
      <c r="N3413" s="50" t="b">
        <f t="shared" si="9"/>
        <v>0</v>
      </c>
      <c r="O3413" s="50">
        <f t="shared" si="10"/>
        <v>1</v>
      </c>
      <c r="P3413" s="4">
        <f t="shared" si="44"/>
        <v>106250</v>
      </c>
      <c r="Q3413" s="21">
        <f t="shared" si="31"/>
        <v>1</v>
      </c>
      <c r="V3413" s="52"/>
      <c r="W3413" s="53" t="str">
        <f t="shared" si="33"/>
        <v/>
      </c>
      <c r="AE3413" s="16"/>
      <c r="AF3413" s="17" t="str">
        <f t="shared" si="30"/>
        <v>#VALUE!</v>
      </c>
      <c r="AG3413" s="17" t="str">
        <f t="shared" si="22"/>
        <v>#N/A</v>
      </c>
      <c r="AH3413" s="17" t="str">
        <f t="shared" si="23"/>
        <v>#N/A</v>
      </c>
      <c r="AI3413" s="34">
        <f t="shared" si="24"/>
        <v>1</v>
      </c>
      <c r="AJ3413" s="18">
        <f t="shared" si="25"/>
        <v>7147.098</v>
      </c>
      <c r="AK3413" s="18">
        <f t="shared" si="26"/>
        <v>6948.5675</v>
      </c>
      <c r="AL3413" s="18">
        <f t="shared" si="27"/>
        <v>6750.037</v>
      </c>
    </row>
    <row r="3414" ht="12.75" customHeight="1">
      <c r="A3414" s="1">
        <v>40403.0</v>
      </c>
      <c r="B3414" s="2">
        <v>1311.477</v>
      </c>
      <c r="C3414" s="3">
        <v>7891.58</v>
      </c>
      <c r="D3414" s="2">
        <v>7911.0</v>
      </c>
      <c r="E3414" s="4"/>
      <c r="F3414" s="5">
        <f t="shared" si="1"/>
        <v>1264.6296</v>
      </c>
      <c r="G3414" s="6">
        <f t="shared" si="2"/>
        <v>1.044774265</v>
      </c>
      <c r="H3414" s="6">
        <f t="shared" si="3"/>
        <v>1.379785576</v>
      </c>
      <c r="I3414" s="5" t="b">
        <f t="shared" si="4"/>
        <v>0</v>
      </c>
      <c r="J3414" s="48">
        <f t="shared" si="5"/>
        <v>0</v>
      </c>
      <c r="K3414" s="4">
        <f t="shared" si="6"/>
        <v>111</v>
      </c>
      <c r="L3414" s="7">
        <f t="shared" si="7"/>
        <v>0.002460850679</v>
      </c>
      <c r="M3414" s="50" t="b">
        <f t="shared" si="8"/>
        <v>0</v>
      </c>
      <c r="N3414" s="50" t="b">
        <f t="shared" si="9"/>
        <v>0</v>
      </c>
      <c r="O3414" s="50">
        <f t="shared" si="10"/>
        <v>-1</v>
      </c>
      <c r="P3414" s="4">
        <f t="shared" si="44"/>
        <v>108000</v>
      </c>
      <c r="Q3414" s="21">
        <f t="shared" si="31"/>
        <v>-1</v>
      </c>
      <c r="V3414" s="52"/>
      <c r="W3414" s="53" t="str">
        <f t="shared" si="33"/>
        <v/>
      </c>
      <c r="AE3414" s="16"/>
      <c r="AF3414" s="17" t="str">
        <f t="shared" si="30"/>
        <v>#VALUE!</v>
      </c>
      <c r="AG3414" s="17" t="str">
        <f t="shared" si="22"/>
        <v>#N/A</v>
      </c>
      <c r="AH3414" s="17" t="str">
        <f t="shared" si="23"/>
        <v>#N/A</v>
      </c>
      <c r="AI3414" s="34">
        <f t="shared" si="24"/>
        <v>1</v>
      </c>
      <c r="AJ3414" s="18">
        <f t="shared" si="25"/>
        <v>7102.422</v>
      </c>
      <c r="AK3414" s="18">
        <f t="shared" si="26"/>
        <v>6905.1325</v>
      </c>
      <c r="AL3414" s="18">
        <f t="shared" si="27"/>
        <v>6707.843</v>
      </c>
    </row>
    <row r="3415" ht="12.75" customHeight="1">
      <c r="A3415" s="1">
        <v>40402.0</v>
      </c>
      <c r="B3415" s="2">
        <v>1155.351</v>
      </c>
      <c r="C3415" s="3">
        <v>7829.79</v>
      </c>
      <c r="D3415" s="2">
        <v>7800.0</v>
      </c>
      <c r="E3415" s="4"/>
      <c r="F3415" s="5">
        <f t="shared" si="1"/>
        <v>1234.2524</v>
      </c>
      <c r="G3415" s="6">
        <f t="shared" si="2"/>
        <v>1.037663421</v>
      </c>
      <c r="H3415" s="6">
        <f t="shared" si="3"/>
        <v>1.39040427</v>
      </c>
      <c r="I3415" s="5" t="b">
        <f t="shared" si="4"/>
        <v>0</v>
      </c>
      <c r="J3415" s="48">
        <f t="shared" si="5"/>
        <v>0</v>
      </c>
      <c r="K3415" s="4">
        <f t="shared" si="6"/>
        <v>-56</v>
      </c>
      <c r="L3415" s="7">
        <f t="shared" si="7"/>
        <v>-0.003804699743</v>
      </c>
      <c r="M3415" s="50" t="b">
        <f t="shared" si="8"/>
        <v>0</v>
      </c>
      <c r="N3415" s="50" t="b">
        <f t="shared" si="9"/>
        <v>0</v>
      </c>
      <c r="O3415" s="50">
        <f t="shared" si="10"/>
        <v>1</v>
      </c>
      <c r="P3415" s="4">
        <f t="shared" si="44"/>
        <v>102450</v>
      </c>
      <c r="Q3415" s="21">
        <f t="shared" si="31"/>
        <v>1</v>
      </c>
      <c r="V3415" s="52"/>
      <c r="W3415" s="53" t="str">
        <f t="shared" si="33"/>
        <v/>
      </c>
      <c r="AE3415" s="16"/>
      <c r="AF3415" s="17" t="str">
        <f t="shared" si="30"/>
        <v>#VALUE!</v>
      </c>
      <c r="AG3415" s="17" t="str">
        <f t="shared" si="22"/>
        <v>#N/A</v>
      </c>
      <c r="AH3415" s="17" t="str">
        <f t="shared" si="23"/>
        <v>#N/A</v>
      </c>
      <c r="AI3415" s="34">
        <f t="shared" si="24"/>
        <v>1</v>
      </c>
      <c r="AJ3415" s="18">
        <f t="shared" si="25"/>
        <v>7046.811</v>
      </c>
      <c r="AK3415" s="18">
        <f t="shared" si="26"/>
        <v>6851.06625</v>
      </c>
      <c r="AL3415" s="18">
        <f t="shared" si="27"/>
        <v>6655.3215</v>
      </c>
    </row>
    <row r="3416" ht="12.75" customHeight="1">
      <c r="A3416" s="1">
        <v>40401.0</v>
      </c>
      <c r="B3416" s="2">
        <v>1254.875</v>
      </c>
      <c r="C3416" s="3">
        <v>7895.03</v>
      </c>
      <c r="D3416" s="2">
        <v>7856.0</v>
      </c>
      <c r="E3416" s="4"/>
      <c r="F3416" s="5">
        <f t="shared" si="1"/>
        <v>1315.6008</v>
      </c>
      <c r="G3416" s="6">
        <f t="shared" si="2"/>
        <v>1.046935345</v>
      </c>
      <c r="H3416" s="6">
        <f t="shared" si="3"/>
        <v>1.605880776</v>
      </c>
      <c r="I3416" s="5" t="b">
        <f t="shared" si="4"/>
        <v>0</v>
      </c>
      <c r="J3416" s="48">
        <f t="shared" si="5"/>
        <v>0</v>
      </c>
      <c r="K3416" s="4">
        <f t="shared" si="6"/>
        <v>-80</v>
      </c>
      <c r="L3416" s="7">
        <f t="shared" si="7"/>
        <v>-0.004943616427</v>
      </c>
      <c r="M3416" s="50" t="b">
        <f t="shared" si="8"/>
        <v>0</v>
      </c>
      <c r="N3416" s="50" t="b">
        <f t="shared" si="9"/>
        <v>0</v>
      </c>
      <c r="O3416" s="50">
        <f t="shared" si="10"/>
        <v>1</v>
      </c>
      <c r="P3416" s="4">
        <f t="shared" si="44"/>
        <v>105250</v>
      </c>
      <c r="Q3416" s="21">
        <f t="shared" si="31"/>
        <v>1</v>
      </c>
      <c r="V3416" s="52"/>
      <c r="W3416" s="53" t="str">
        <f t="shared" si="33"/>
        <v/>
      </c>
      <c r="AE3416" s="16"/>
      <c r="AF3416" s="17" t="str">
        <f t="shared" si="30"/>
        <v>#VALUE!</v>
      </c>
      <c r="AG3416" s="17" t="str">
        <f t="shared" si="22"/>
        <v>#N/A</v>
      </c>
      <c r="AH3416" s="17" t="str">
        <f t="shared" si="23"/>
        <v>#N/A</v>
      </c>
      <c r="AI3416" s="34">
        <f t="shared" si="24"/>
        <v>1</v>
      </c>
      <c r="AJ3416" s="18">
        <f t="shared" si="25"/>
        <v>7105.527</v>
      </c>
      <c r="AK3416" s="18">
        <f t="shared" si="26"/>
        <v>6908.15125</v>
      </c>
      <c r="AL3416" s="18">
        <f t="shared" si="27"/>
        <v>6710.7755</v>
      </c>
    </row>
    <row r="3417" ht="12.75" customHeight="1">
      <c r="A3417" s="1">
        <v>40400.0</v>
      </c>
      <c r="B3417" s="2">
        <v>1356.6689999999999</v>
      </c>
      <c r="C3417" s="3">
        <v>7976.74</v>
      </c>
      <c r="D3417" s="2">
        <v>7936.0</v>
      </c>
      <c r="E3417" s="4"/>
      <c r="F3417" s="5">
        <f t="shared" si="1"/>
        <v>1315.8678</v>
      </c>
      <c r="G3417" s="6">
        <f t="shared" si="2"/>
        <v>1.058495235</v>
      </c>
      <c r="H3417" s="6">
        <f t="shared" si="3"/>
        <v>1.617898826</v>
      </c>
      <c r="I3417" s="5" t="b">
        <f t="shared" si="4"/>
        <v>0</v>
      </c>
      <c r="J3417" s="48">
        <f t="shared" si="5"/>
        <v>0</v>
      </c>
      <c r="K3417" s="4">
        <f t="shared" si="6"/>
        <v>-51</v>
      </c>
      <c r="L3417" s="7">
        <f t="shared" si="7"/>
        <v>-0.005107349619</v>
      </c>
      <c r="M3417" s="50" t="b">
        <f t="shared" si="8"/>
        <v>0</v>
      </c>
      <c r="N3417" s="50" t="b">
        <f t="shared" si="9"/>
        <v>0</v>
      </c>
      <c r="O3417" s="50">
        <f t="shared" si="10"/>
        <v>1</v>
      </c>
      <c r="P3417" s="4">
        <f t="shared" si="44"/>
        <v>109250</v>
      </c>
      <c r="Q3417" s="21">
        <f t="shared" si="31"/>
        <v>1</v>
      </c>
      <c r="V3417" s="52"/>
      <c r="W3417" s="53" t="str">
        <f t="shared" si="33"/>
        <v/>
      </c>
      <c r="AE3417" s="16"/>
      <c r="AF3417" s="17" t="str">
        <f t="shared" si="30"/>
        <v>#VALUE!</v>
      </c>
      <c r="AG3417" s="17" t="str">
        <f t="shared" si="22"/>
        <v>#N/A</v>
      </c>
      <c r="AH3417" s="17" t="str">
        <f t="shared" si="23"/>
        <v>#N/A</v>
      </c>
      <c r="AI3417" s="34">
        <f t="shared" si="24"/>
        <v>1</v>
      </c>
      <c r="AJ3417" s="18">
        <f t="shared" si="25"/>
        <v>7179.066</v>
      </c>
      <c r="AK3417" s="18">
        <f t="shared" si="26"/>
        <v>6979.6475</v>
      </c>
      <c r="AL3417" s="18">
        <f t="shared" si="27"/>
        <v>6780.229</v>
      </c>
    </row>
    <row r="3418" ht="12.75" customHeight="1">
      <c r="A3418" s="1">
        <v>40399.0</v>
      </c>
      <c r="B3418" s="2">
        <v>1244.776</v>
      </c>
      <c r="C3418" s="3">
        <v>8034.49</v>
      </c>
      <c r="D3418" s="2">
        <v>7987.0</v>
      </c>
      <c r="E3418" s="4"/>
      <c r="F3418" s="5">
        <f t="shared" si="1"/>
        <v>1330.157</v>
      </c>
      <c r="G3418" s="6">
        <f t="shared" si="2"/>
        <v>1.067050626</v>
      </c>
      <c r="H3418" s="6">
        <f t="shared" si="3"/>
        <v>1.631720655</v>
      </c>
      <c r="I3418" s="5" t="b">
        <f t="shared" si="4"/>
        <v>0</v>
      </c>
      <c r="J3418" s="48">
        <f t="shared" si="5"/>
        <v>0</v>
      </c>
      <c r="K3418" s="4">
        <f t="shared" si="6"/>
        <v>58</v>
      </c>
      <c r="L3418" s="7">
        <f t="shared" si="7"/>
        <v>-0.005910767205</v>
      </c>
      <c r="M3418" s="50" t="b">
        <f t="shared" si="8"/>
        <v>0</v>
      </c>
      <c r="N3418" s="50" t="b">
        <f t="shared" si="9"/>
        <v>0</v>
      </c>
      <c r="O3418" s="50">
        <f t="shared" si="10"/>
        <v>1</v>
      </c>
      <c r="P3418" s="4">
        <f t="shared" si="44"/>
        <v>111800</v>
      </c>
      <c r="Q3418" s="21">
        <f t="shared" si="31"/>
        <v>1</v>
      </c>
      <c r="V3418" s="52"/>
      <c r="W3418" s="53" t="str">
        <f t="shared" si="33"/>
        <v/>
      </c>
      <c r="AE3418" s="16"/>
      <c r="AF3418" s="17" t="str">
        <f t="shared" si="30"/>
        <v>#VALUE!</v>
      </c>
      <c r="AG3418" s="17" t="str">
        <f t="shared" si="22"/>
        <v>#N/A</v>
      </c>
      <c r="AH3418" s="17" t="str">
        <f t="shared" si="23"/>
        <v>#N/A</v>
      </c>
      <c r="AI3418" s="34">
        <f t="shared" si="24"/>
        <v>1</v>
      </c>
      <c r="AJ3418" s="18">
        <f t="shared" si="25"/>
        <v>7231.041</v>
      </c>
      <c r="AK3418" s="18">
        <f t="shared" si="26"/>
        <v>7030.17875</v>
      </c>
      <c r="AL3418" s="18">
        <f t="shared" si="27"/>
        <v>6829.3165</v>
      </c>
    </row>
    <row r="3419" ht="12.75" customHeight="1">
      <c r="A3419" s="1">
        <v>40396.0</v>
      </c>
      <c r="B3419" s="2">
        <v>1159.5910000000001</v>
      </c>
      <c r="C3419" s="3">
        <v>7963.3</v>
      </c>
      <c r="D3419" s="2">
        <v>7929.0</v>
      </c>
      <c r="E3419" s="4"/>
      <c r="F3419" s="5">
        <f t="shared" si="1"/>
        <v>1364.9754</v>
      </c>
      <c r="G3419" s="6">
        <f t="shared" si="2"/>
        <v>1.058210503</v>
      </c>
      <c r="H3419" s="6">
        <f t="shared" si="3"/>
        <v>1.645036991</v>
      </c>
      <c r="I3419" s="5" t="b">
        <f t="shared" si="4"/>
        <v>0</v>
      </c>
      <c r="J3419" s="48">
        <f t="shared" si="5"/>
        <v>0</v>
      </c>
      <c r="K3419" s="4">
        <f t="shared" si="6"/>
        <v>16</v>
      </c>
      <c r="L3419" s="7">
        <f t="shared" si="7"/>
        <v>-0.004307259553</v>
      </c>
      <c r="M3419" s="50" t="b">
        <f t="shared" si="8"/>
        <v>0</v>
      </c>
      <c r="N3419" s="50" t="b">
        <f t="shared" si="9"/>
        <v>0</v>
      </c>
      <c r="O3419" s="50">
        <f t="shared" si="10"/>
        <v>1</v>
      </c>
      <c r="P3419" s="4">
        <f t="shared" si="44"/>
        <v>108900</v>
      </c>
      <c r="Q3419" s="21">
        <f t="shared" si="31"/>
        <v>1</v>
      </c>
      <c r="V3419" s="52"/>
      <c r="W3419" s="53" t="str">
        <f t="shared" si="33"/>
        <v/>
      </c>
      <c r="AE3419" s="16"/>
      <c r="AF3419" s="17" t="str">
        <f t="shared" si="30"/>
        <v>#VALUE!</v>
      </c>
      <c r="AG3419" s="17" t="str">
        <f t="shared" si="22"/>
        <v>#N/A</v>
      </c>
      <c r="AH3419" s="17" t="str">
        <f t="shared" si="23"/>
        <v>#N/A</v>
      </c>
      <c r="AI3419" s="34">
        <f t="shared" si="24"/>
        <v>1</v>
      </c>
      <c r="AJ3419" s="18">
        <f t="shared" si="25"/>
        <v>7166.97</v>
      </c>
      <c r="AK3419" s="18">
        <f t="shared" si="26"/>
        <v>6967.8875</v>
      </c>
      <c r="AL3419" s="18">
        <f t="shared" si="27"/>
        <v>6768.805</v>
      </c>
    </row>
    <row r="3420" ht="12.75" customHeight="1">
      <c r="A3420" s="1">
        <v>40395.0</v>
      </c>
      <c r="B3420" s="2">
        <v>1562.0929999999998</v>
      </c>
      <c r="C3420" s="3">
        <v>7936.85</v>
      </c>
      <c r="D3420" s="2">
        <v>7913.0</v>
      </c>
      <c r="E3420" s="4"/>
      <c r="F3420" s="5">
        <f t="shared" si="1"/>
        <v>1340.8006</v>
      </c>
      <c r="G3420" s="6">
        <f t="shared" si="2"/>
        <v>1.055146061</v>
      </c>
      <c r="H3420" s="6">
        <f t="shared" si="3"/>
        <v>1.650375639</v>
      </c>
      <c r="I3420" s="5" t="b">
        <f t="shared" si="4"/>
        <v>0</v>
      </c>
      <c r="J3420" s="48">
        <f t="shared" si="5"/>
        <v>0</v>
      </c>
      <c r="K3420" s="4">
        <f t="shared" si="6"/>
        <v>2</v>
      </c>
      <c r="L3420" s="7">
        <f t="shared" si="7"/>
        <v>-0.003004970486</v>
      </c>
      <c r="M3420" s="50" t="b">
        <f t="shared" si="8"/>
        <v>0</v>
      </c>
      <c r="N3420" s="50" t="b">
        <f t="shared" si="9"/>
        <v>0</v>
      </c>
      <c r="O3420" s="50">
        <f t="shared" si="10"/>
        <v>1</v>
      </c>
      <c r="P3420" s="4">
        <f t="shared" si="44"/>
        <v>108100</v>
      </c>
      <c r="Q3420" s="21">
        <f t="shared" si="31"/>
        <v>1</v>
      </c>
      <c r="V3420" s="52"/>
      <c r="W3420" s="53" t="str">
        <f t="shared" si="33"/>
        <v/>
      </c>
      <c r="AE3420" s="16"/>
      <c r="AF3420" s="17" t="str">
        <f t="shared" si="30"/>
        <v>#VALUE!</v>
      </c>
      <c r="AG3420" s="17" t="str">
        <f t="shared" si="22"/>
        <v>#N/A</v>
      </c>
      <c r="AH3420" s="17" t="str">
        <f t="shared" si="23"/>
        <v>#N/A</v>
      </c>
      <c r="AI3420" s="34">
        <f t="shared" si="24"/>
        <v>1</v>
      </c>
      <c r="AJ3420" s="18">
        <f t="shared" si="25"/>
        <v>7143.165</v>
      </c>
      <c r="AK3420" s="18">
        <f t="shared" si="26"/>
        <v>6944.74375</v>
      </c>
      <c r="AL3420" s="18">
        <f t="shared" si="27"/>
        <v>6746.3225</v>
      </c>
    </row>
    <row r="3421" ht="12.75" customHeight="1">
      <c r="A3421" s="1">
        <v>40394.0</v>
      </c>
      <c r="B3421" s="2">
        <v>1256.21</v>
      </c>
      <c r="C3421" s="3">
        <v>7972.66</v>
      </c>
      <c r="D3421" s="2">
        <v>7911.0</v>
      </c>
      <c r="E3421" s="4"/>
      <c r="F3421" s="5">
        <f t="shared" si="1"/>
        <v>1265.9098</v>
      </c>
      <c r="G3421" s="6">
        <f t="shared" si="2"/>
        <v>1.060692054</v>
      </c>
      <c r="H3421" s="6">
        <f t="shared" si="3"/>
        <v>1.53040066</v>
      </c>
      <c r="I3421" s="5" t="b">
        <f t="shared" si="4"/>
        <v>0</v>
      </c>
      <c r="J3421" s="48">
        <f t="shared" si="5"/>
        <v>0</v>
      </c>
      <c r="K3421" s="4">
        <f t="shared" si="6"/>
        <v>-3</v>
      </c>
      <c r="L3421" s="7">
        <f t="shared" si="7"/>
        <v>-0.007733930708</v>
      </c>
      <c r="M3421" s="50" t="b">
        <f t="shared" si="8"/>
        <v>0</v>
      </c>
      <c r="N3421" s="50" t="b">
        <f t="shared" si="9"/>
        <v>0</v>
      </c>
      <c r="O3421" s="50">
        <f t="shared" si="10"/>
        <v>1</v>
      </c>
      <c r="P3421" s="4">
        <f t="shared" si="44"/>
        <v>108000</v>
      </c>
      <c r="Q3421" s="21">
        <f t="shared" si="31"/>
        <v>1</v>
      </c>
      <c r="V3421" s="52"/>
      <c r="W3421" s="53" t="str">
        <f t="shared" si="33"/>
        <v/>
      </c>
      <c r="AE3421" s="16"/>
      <c r="AF3421" s="17" t="str">
        <f t="shared" si="30"/>
        <v>#VALUE!</v>
      </c>
      <c r="AG3421" s="17" t="str">
        <f t="shared" si="22"/>
        <v>#N/A</v>
      </c>
      <c r="AH3421" s="17" t="str">
        <f t="shared" si="23"/>
        <v>#N/A</v>
      </c>
      <c r="AI3421" s="34">
        <f t="shared" si="24"/>
        <v>1</v>
      </c>
      <c r="AJ3421" s="18">
        <f t="shared" si="25"/>
        <v>7175.394</v>
      </c>
      <c r="AK3421" s="18">
        <f t="shared" si="26"/>
        <v>6976.0775</v>
      </c>
      <c r="AL3421" s="18">
        <f t="shared" si="27"/>
        <v>6776.761</v>
      </c>
    </row>
    <row r="3422" ht="12.75" customHeight="1">
      <c r="A3422" s="1">
        <v>40393.0</v>
      </c>
      <c r="B3422" s="2">
        <v>1428.115</v>
      </c>
      <c r="C3422" s="3">
        <v>7957.53</v>
      </c>
      <c r="D3422" s="2">
        <v>7914.0</v>
      </c>
      <c r="E3422" s="4"/>
      <c r="F3422" s="5">
        <f t="shared" si="1"/>
        <v>1232.882</v>
      </c>
      <c r="G3422" s="6">
        <f t="shared" si="2"/>
        <v>1.059534825</v>
      </c>
      <c r="H3422" s="6">
        <f t="shared" si="3"/>
        <v>1.534692767</v>
      </c>
      <c r="I3422" s="5" t="b">
        <f t="shared" si="4"/>
        <v>0</v>
      </c>
      <c r="J3422" s="48">
        <f t="shared" si="5"/>
        <v>0</v>
      </c>
      <c r="K3422" s="4">
        <f t="shared" si="6"/>
        <v>44</v>
      </c>
      <c r="L3422" s="7">
        <f t="shared" si="7"/>
        <v>-0.005470290404</v>
      </c>
      <c r="M3422" s="50" t="b">
        <f t="shared" si="8"/>
        <v>0</v>
      </c>
      <c r="N3422" s="50" t="b">
        <f t="shared" si="9"/>
        <v>0</v>
      </c>
      <c r="O3422" s="50">
        <f t="shared" si="10"/>
        <v>1</v>
      </c>
      <c r="P3422" s="4">
        <f t="shared" si="44"/>
        <v>108150</v>
      </c>
      <c r="Q3422" s="21">
        <f t="shared" si="31"/>
        <v>1</v>
      </c>
      <c r="V3422" s="52"/>
      <c r="W3422" s="53" t="str">
        <f t="shared" si="33"/>
        <v/>
      </c>
      <c r="AE3422" s="16"/>
      <c r="AF3422" s="17" t="str">
        <f t="shared" si="30"/>
        <v>#VALUE!</v>
      </c>
      <c r="AG3422" s="17" t="str">
        <f t="shared" si="22"/>
        <v>#N/A</v>
      </c>
      <c r="AH3422" s="17" t="str">
        <f t="shared" si="23"/>
        <v>#N/A</v>
      </c>
      <c r="AI3422" s="34">
        <f t="shared" si="24"/>
        <v>1</v>
      </c>
      <c r="AJ3422" s="18">
        <f t="shared" si="25"/>
        <v>7161.777</v>
      </c>
      <c r="AK3422" s="18">
        <f t="shared" si="26"/>
        <v>6962.83875</v>
      </c>
      <c r="AL3422" s="18">
        <f t="shared" si="27"/>
        <v>6763.9005</v>
      </c>
    </row>
    <row r="3423" ht="12.75" customHeight="1">
      <c r="A3423" s="1">
        <v>40392.0</v>
      </c>
      <c r="B3423" s="2">
        <v>1418.868</v>
      </c>
      <c r="C3423" s="3">
        <v>7911.68</v>
      </c>
      <c r="D3423" s="2">
        <v>7870.0</v>
      </c>
      <c r="E3423" s="4"/>
      <c r="F3423" s="5">
        <f t="shared" si="1"/>
        <v>1143.09642</v>
      </c>
      <c r="G3423" s="6">
        <f t="shared" si="2"/>
        <v>1.054114885</v>
      </c>
      <c r="H3423" s="6">
        <f t="shared" si="3"/>
        <v>1.539185886</v>
      </c>
      <c r="I3423" s="5" t="b">
        <f t="shared" si="4"/>
        <v>0</v>
      </c>
      <c r="J3423" s="48">
        <f t="shared" si="5"/>
        <v>0</v>
      </c>
      <c r="K3423" s="4">
        <f t="shared" si="6"/>
        <v>188</v>
      </c>
      <c r="L3423" s="7">
        <f t="shared" si="7"/>
        <v>-0.005268160492</v>
      </c>
      <c r="M3423" s="50" t="b">
        <f t="shared" si="8"/>
        <v>0</v>
      </c>
      <c r="N3423" s="50" t="b">
        <f t="shared" si="9"/>
        <v>0</v>
      </c>
      <c r="O3423" s="50">
        <f t="shared" si="10"/>
        <v>1</v>
      </c>
      <c r="P3423" s="4">
        <f t="shared" si="44"/>
        <v>105950</v>
      </c>
      <c r="Q3423" s="21">
        <f t="shared" si="31"/>
        <v>1</v>
      </c>
      <c r="V3423" s="52"/>
      <c r="W3423" s="53" t="str">
        <f t="shared" si="33"/>
        <v/>
      </c>
      <c r="AE3423" s="16"/>
      <c r="AF3423" s="17" t="str">
        <f t="shared" si="30"/>
        <v>#VALUE!</v>
      </c>
      <c r="AG3423" s="17" t="str">
        <f t="shared" si="22"/>
        <v>#N/A</v>
      </c>
      <c r="AH3423" s="17" t="str">
        <f t="shared" si="23"/>
        <v>#N/A</v>
      </c>
      <c r="AI3423" s="34">
        <f t="shared" si="24"/>
        <v>1</v>
      </c>
      <c r="AJ3423" s="18">
        <f t="shared" si="25"/>
        <v>7120.512</v>
      </c>
      <c r="AK3423" s="18">
        <f t="shared" si="26"/>
        <v>6922.72</v>
      </c>
      <c r="AL3423" s="18">
        <f t="shared" si="27"/>
        <v>6724.928</v>
      </c>
    </row>
    <row r="3424" ht="12.75" customHeight="1">
      <c r="A3424" s="1">
        <v>40389.0</v>
      </c>
      <c r="B3424" s="2">
        <v>1038.7169999999999</v>
      </c>
      <c r="C3424" s="3">
        <v>7760.63</v>
      </c>
      <c r="D3424" s="2">
        <v>7682.0</v>
      </c>
      <c r="E3424" s="4"/>
      <c r="F3424" s="5">
        <f t="shared" si="1"/>
        <v>1063.88662</v>
      </c>
      <c r="G3424" s="6">
        <f t="shared" si="2"/>
        <v>1.03478148</v>
      </c>
      <c r="H3424" s="6">
        <f t="shared" si="3"/>
        <v>1.289973625</v>
      </c>
      <c r="I3424" s="5" t="b">
        <f t="shared" si="4"/>
        <v>0</v>
      </c>
      <c r="J3424" s="48">
        <f t="shared" si="5"/>
        <v>0</v>
      </c>
      <c r="K3424" s="4">
        <f t="shared" si="6"/>
        <v>-25</v>
      </c>
      <c r="L3424" s="7">
        <f t="shared" si="7"/>
        <v>-0.01013190939</v>
      </c>
      <c r="M3424" s="50" t="b">
        <f t="shared" si="8"/>
        <v>0</v>
      </c>
      <c r="N3424" s="50" t="b">
        <f t="shared" si="9"/>
        <v>0</v>
      </c>
      <c r="O3424" s="50">
        <f t="shared" si="10"/>
        <v>1</v>
      </c>
      <c r="P3424" s="4">
        <f t="shared" si="44"/>
        <v>96550</v>
      </c>
      <c r="Q3424" s="21">
        <f t="shared" si="31"/>
        <v>1</v>
      </c>
      <c r="V3424" s="52"/>
      <c r="W3424" s="53" t="str">
        <f t="shared" si="33"/>
        <v/>
      </c>
      <c r="AE3424" s="16"/>
      <c r="AF3424" s="17" t="str">
        <f t="shared" si="30"/>
        <v>#VALUE!</v>
      </c>
      <c r="AG3424" s="17" t="str">
        <f t="shared" si="22"/>
        <v>#N/A</v>
      </c>
      <c r="AH3424" s="17" t="str">
        <f t="shared" si="23"/>
        <v>#N/A</v>
      </c>
      <c r="AI3424" s="34">
        <f t="shared" si="24"/>
        <v>1</v>
      </c>
      <c r="AJ3424" s="18">
        <f t="shared" si="25"/>
        <v>6984.567</v>
      </c>
      <c r="AK3424" s="18">
        <f t="shared" si="26"/>
        <v>6790.55125</v>
      </c>
      <c r="AL3424" s="18">
        <f t="shared" si="27"/>
        <v>6596.5355</v>
      </c>
    </row>
    <row r="3425" ht="12.75" customHeight="1">
      <c r="A3425" s="1">
        <v>40388.0</v>
      </c>
      <c r="B3425" s="2">
        <v>1187.639</v>
      </c>
      <c r="C3425" s="3">
        <v>7798.99</v>
      </c>
      <c r="D3425" s="2">
        <v>7707.0</v>
      </c>
      <c r="E3425" s="4"/>
      <c r="F3425" s="5">
        <f t="shared" si="1"/>
        <v>1101.73662</v>
      </c>
      <c r="G3425" s="6">
        <f t="shared" si="2"/>
        <v>1.040315096</v>
      </c>
      <c r="H3425" s="6">
        <f t="shared" si="3"/>
        <v>1.330839431</v>
      </c>
      <c r="I3425" s="5" t="b">
        <f t="shared" si="4"/>
        <v>0</v>
      </c>
      <c r="J3425" s="48">
        <f t="shared" si="5"/>
        <v>0</v>
      </c>
      <c r="K3425" s="4">
        <f t="shared" si="6"/>
        <v>-16</v>
      </c>
      <c r="L3425" s="7">
        <f t="shared" si="7"/>
        <v>-0.01179511706</v>
      </c>
      <c r="M3425" s="50" t="b">
        <f t="shared" si="8"/>
        <v>0</v>
      </c>
      <c r="N3425" s="50" t="b">
        <f t="shared" si="9"/>
        <v>0</v>
      </c>
      <c r="O3425" s="50">
        <f t="shared" si="10"/>
        <v>1</v>
      </c>
      <c r="P3425" s="4">
        <f t="shared" si="44"/>
        <v>97800</v>
      </c>
      <c r="Q3425" s="21">
        <f t="shared" si="31"/>
        <v>1</v>
      </c>
      <c r="V3425" s="52"/>
      <c r="W3425" s="53" t="str">
        <f t="shared" si="33"/>
        <v/>
      </c>
      <c r="AE3425" s="16"/>
      <c r="AF3425" s="17" t="str">
        <f t="shared" si="30"/>
        <v>#VALUE!</v>
      </c>
      <c r="AG3425" s="17" t="str">
        <f t="shared" si="22"/>
        <v>#N/A</v>
      </c>
      <c r="AH3425" s="17" t="str">
        <f t="shared" si="23"/>
        <v>#N/A</v>
      </c>
      <c r="AI3425" s="34">
        <f t="shared" si="24"/>
        <v>1</v>
      </c>
      <c r="AJ3425" s="18">
        <f t="shared" si="25"/>
        <v>7019.091</v>
      </c>
      <c r="AK3425" s="18">
        <f t="shared" si="26"/>
        <v>6824.11625</v>
      </c>
      <c r="AL3425" s="18">
        <f t="shared" si="27"/>
        <v>6629.1415</v>
      </c>
    </row>
    <row r="3426" ht="12.75" customHeight="1">
      <c r="A3426" s="1">
        <v>40387.0</v>
      </c>
      <c r="B3426" s="2">
        <v>1091.0710000000001</v>
      </c>
      <c r="C3426" s="3">
        <v>7784.81</v>
      </c>
      <c r="D3426" s="2">
        <v>7723.0</v>
      </c>
      <c r="E3426" s="4"/>
      <c r="F3426" s="5">
        <f t="shared" si="1"/>
        <v>1039.28046</v>
      </c>
      <c r="G3426" s="6">
        <f t="shared" si="2"/>
        <v>1.038659351</v>
      </c>
      <c r="H3426" s="6">
        <f t="shared" si="3"/>
        <v>1.32691848</v>
      </c>
      <c r="I3426" s="5" t="b">
        <f t="shared" si="4"/>
        <v>0</v>
      </c>
      <c r="J3426" s="48">
        <f t="shared" si="5"/>
        <v>0</v>
      </c>
      <c r="K3426" s="4">
        <f t="shared" si="6"/>
        <v>66</v>
      </c>
      <c r="L3426" s="7">
        <f t="shared" si="7"/>
        <v>-0.007939821267</v>
      </c>
      <c r="M3426" s="50" t="b">
        <f t="shared" si="8"/>
        <v>0</v>
      </c>
      <c r="N3426" s="50" t="b">
        <f t="shared" si="9"/>
        <v>0</v>
      </c>
      <c r="O3426" s="50">
        <f t="shared" si="10"/>
        <v>1</v>
      </c>
      <c r="P3426" s="4">
        <f t="shared" si="44"/>
        <v>98600</v>
      </c>
      <c r="Q3426" s="21">
        <f t="shared" si="31"/>
        <v>1</v>
      </c>
      <c r="V3426" s="52"/>
      <c r="W3426" s="53" t="str">
        <f t="shared" si="33"/>
        <v/>
      </c>
      <c r="AE3426" s="16"/>
      <c r="AF3426" s="17" t="str">
        <f t="shared" si="30"/>
        <v>#VALUE!</v>
      </c>
      <c r="AG3426" s="17" t="str">
        <f t="shared" si="22"/>
        <v>#N/A</v>
      </c>
      <c r="AH3426" s="17" t="str">
        <f t="shared" si="23"/>
        <v>#N/A</v>
      </c>
      <c r="AI3426" s="34">
        <f t="shared" si="24"/>
        <v>1</v>
      </c>
      <c r="AJ3426" s="18">
        <f t="shared" si="25"/>
        <v>7006.329</v>
      </c>
      <c r="AK3426" s="18">
        <f t="shared" si="26"/>
        <v>6811.70875</v>
      </c>
      <c r="AL3426" s="18">
        <f t="shared" si="27"/>
        <v>6617.0885</v>
      </c>
    </row>
    <row r="3427" ht="12.75" customHeight="1">
      <c r="A3427" s="1">
        <v>40386.0</v>
      </c>
      <c r="B3427" s="2">
        <v>979.1871000000001</v>
      </c>
      <c r="C3427" s="3">
        <v>7748.01</v>
      </c>
      <c r="D3427" s="2">
        <v>7657.0</v>
      </c>
      <c r="E3427" s="4"/>
      <c r="F3427" s="5">
        <f t="shared" si="1"/>
        <v>1024.10066</v>
      </c>
      <c r="G3427" s="6">
        <f t="shared" si="2"/>
        <v>1.033414033</v>
      </c>
      <c r="H3427" s="6">
        <f t="shared" si="3"/>
        <v>1.330242535</v>
      </c>
      <c r="I3427" s="5" t="b">
        <f t="shared" si="4"/>
        <v>0</v>
      </c>
      <c r="J3427" s="48">
        <f t="shared" si="5"/>
        <v>0</v>
      </c>
      <c r="K3427" s="4">
        <f t="shared" si="6"/>
        <v>-52</v>
      </c>
      <c r="L3427" s="7">
        <f t="shared" si="7"/>
        <v>-0.01174624194</v>
      </c>
      <c r="M3427" s="50" t="b">
        <f t="shared" si="8"/>
        <v>0</v>
      </c>
      <c r="N3427" s="50" t="b">
        <f t="shared" si="9"/>
        <v>0</v>
      </c>
      <c r="O3427" s="50">
        <f t="shared" si="10"/>
        <v>1</v>
      </c>
      <c r="P3427" s="4">
        <f t="shared" si="44"/>
        <v>95300</v>
      </c>
      <c r="Q3427" s="21">
        <f t="shared" si="31"/>
        <v>1</v>
      </c>
      <c r="V3427" s="52"/>
      <c r="W3427" s="53" t="str">
        <f t="shared" si="33"/>
        <v/>
      </c>
      <c r="AE3427" s="16"/>
      <c r="AF3427" s="17" t="str">
        <f t="shared" si="30"/>
        <v>#VALUE!</v>
      </c>
      <c r="AG3427" s="17" t="str">
        <f t="shared" si="22"/>
        <v>#N/A</v>
      </c>
      <c r="AH3427" s="17" t="str">
        <f t="shared" si="23"/>
        <v>#N/A</v>
      </c>
      <c r="AI3427" s="34">
        <f t="shared" si="24"/>
        <v>1</v>
      </c>
      <c r="AJ3427" s="18">
        <f t="shared" si="25"/>
        <v>6973.209</v>
      </c>
      <c r="AK3427" s="18">
        <f t="shared" si="26"/>
        <v>6779.50875</v>
      </c>
      <c r="AL3427" s="18">
        <f t="shared" si="27"/>
        <v>6585.8085</v>
      </c>
    </row>
    <row r="3428" ht="12.75" customHeight="1">
      <c r="A3428" s="1">
        <v>40385.0</v>
      </c>
      <c r="B3428" s="2">
        <v>1022.819</v>
      </c>
      <c r="C3428" s="3">
        <v>7787.45</v>
      </c>
      <c r="D3428" s="2">
        <v>7709.0</v>
      </c>
      <c r="E3428" s="4"/>
      <c r="F3428" s="5">
        <f t="shared" si="1"/>
        <v>1012.5984</v>
      </c>
      <c r="G3428" s="6">
        <f t="shared" si="2"/>
        <v>1.038203282</v>
      </c>
      <c r="H3428" s="6">
        <f t="shared" si="3"/>
        <v>1.331645236</v>
      </c>
      <c r="I3428" s="5" t="b">
        <f t="shared" si="4"/>
        <v>0</v>
      </c>
      <c r="J3428" s="48">
        <f t="shared" si="5"/>
        <v>0</v>
      </c>
      <c r="K3428" s="4">
        <f t="shared" si="6"/>
        <v>29</v>
      </c>
      <c r="L3428" s="7">
        <f t="shared" si="7"/>
        <v>-0.01007390096</v>
      </c>
      <c r="M3428" s="50" t="b">
        <f t="shared" si="8"/>
        <v>0</v>
      </c>
      <c r="N3428" s="50" t="b">
        <f t="shared" si="9"/>
        <v>0</v>
      </c>
      <c r="O3428" s="50">
        <f t="shared" si="10"/>
        <v>1</v>
      </c>
      <c r="P3428" s="4">
        <f t="shared" si="44"/>
        <v>97900</v>
      </c>
      <c r="Q3428" s="21">
        <f t="shared" si="31"/>
        <v>1</v>
      </c>
      <c r="V3428" s="52"/>
      <c r="W3428" s="53" t="str">
        <f t="shared" si="33"/>
        <v/>
      </c>
      <c r="AE3428" s="16"/>
      <c r="AF3428" s="17" t="str">
        <f t="shared" si="30"/>
        <v>#VALUE!</v>
      </c>
      <c r="AG3428" s="17" t="str">
        <f t="shared" si="22"/>
        <v>#N/A</v>
      </c>
      <c r="AH3428" s="17" t="str">
        <f t="shared" si="23"/>
        <v>#N/A</v>
      </c>
      <c r="AI3428" s="34">
        <f t="shared" si="24"/>
        <v>1</v>
      </c>
      <c r="AJ3428" s="18">
        <f t="shared" si="25"/>
        <v>7008.705</v>
      </c>
      <c r="AK3428" s="18">
        <f t="shared" si="26"/>
        <v>6814.01875</v>
      </c>
      <c r="AL3428" s="18">
        <f t="shared" si="27"/>
        <v>6619.3325</v>
      </c>
    </row>
    <row r="3429" ht="12.75" customHeight="1">
      <c r="A3429" s="1">
        <v>40382.0</v>
      </c>
      <c r="B3429" s="2">
        <v>1227.9669999999999</v>
      </c>
      <c r="C3429" s="3">
        <v>7761.22</v>
      </c>
      <c r="D3429" s="2">
        <v>7680.0</v>
      </c>
      <c r="E3429" s="4"/>
      <c r="F3429" s="5">
        <f t="shared" si="1"/>
        <v>968.9178</v>
      </c>
      <c r="G3429" s="6">
        <f t="shared" si="2"/>
        <v>1.034208165</v>
      </c>
      <c r="H3429" s="6">
        <f t="shared" si="3"/>
        <v>1.319775252</v>
      </c>
      <c r="I3429" s="5" t="b">
        <f t="shared" si="4"/>
        <v>0</v>
      </c>
      <c r="J3429" s="48">
        <f t="shared" si="5"/>
        <v>0</v>
      </c>
      <c r="K3429" s="4">
        <f t="shared" si="6"/>
        <v>117</v>
      </c>
      <c r="L3429" s="7">
        <f t="shared" si="7"/>
        <v>-0.0104648496</v>
      </c>
      <c r="M3429" s="50" t="b">
        <f t="shared" si="8"/>
        <v>0</v>
      </c>
      <c r="N3429" s="50" t="b">
        <f t="shared" si="9"/>
        <v>0</v>
      </c>
      <c r="O3429" s="50">
        <f t="shared" si="10"/>
        <v>1</v>
      </c>
      <c r="P3429" s="4">
        <f t="shared" si="44"/>
        <v>96450</v>
      </c>
      <c r="Q3429" s="21">
        <f t="shared" si="31"/>
        <v>1</v>
      </c>
      <c r="V3429" s="52"/>
      <c r="W3429" s="53" t="str">
        <f t="shared" si="33"/>
        <v/>
      </c>
      <c r="AE3429" s="16"/>
      <c r="AF3429" s="17" t="str">
        <f t="shared" si="30"/>
        <v>#VALUE!</v>
      </c>
      <c r="AG3429" s="17" t="str">
        <f t="shared" si="22"/>
        <v>#N/A</v>
      </c>
      <c r="AH3429" s="17" t="str">
        <f t="shared" si="23"/>
        <v>#N/A</v>
      </c>
      <c r="AI3429" s="34">
        <f t="shared" si="24"/>
        <v>1</v>
      </c>
      <c r="AJ3429" s="18">
        <f t="shared" si="25"/>
        <v>6985.098</v>
      </c>
      <c r="AK3429" s="18">
        <f t="shared" si="26"/>
        <v>6791.0675</v>
      </c>
      <c r="AL3429" s="18">
        <f t="shared" si="27"/>
        <v>6597.037</v>
      </c>
    </row>
    <row r="3430" ht="12.75" customHeight="1">
      <c r="A3430" s="1">
        <v>40381.0</v>
      </c>
      <c r="B3430" s="2">
        <v>875.3582000000001</v>
      </c>
      <c r="C3430" s="3">
        <v>7666.34</v>
      </c>
      <c r="D3430" s="2">
        <v>7563.0</v>
      </c>
      <c r="E3430" s="4"/>
      <c r="F3430" s="5">
        <f t="shared" si="1"/>
        <v>964.9972</v>
      </c>
      <c r="G3430" s="6">
        <f t="shared" si="2"/>
        <v>1.020901156</v>
      </c>
      <c r="H3430" s="6">
        <f t="shared" si="3"/>
        <v>1.296421856</v>
      </c>
      <c r="I3430" s="5" t="b">
        <f t="shared" si="4"/>
        <v>0</v>
      </c>
      <c r="J3430" s="48">
        <f t="shared" si="5"/>
        <v>0</v>
      </c>
      <c r="K3430" s="4">
        <f t="shared" si="6"/>
        <v>-124</v>
      </c>
      <c r="L3430" s="7">
        <f t="shared" si="7"/>
        <v>-0.01347970479</v>
      </c>
      <c r="M3430" s="50" t="b">
        <f t="shared" si="8"/>
        <v>0</v>
      </c>
      <c r="N3430" s="50" t="b">
        <f t="shared" si="9"/>
        <v>0</v>
      </c>
      <c r="O3430" s="50">
        <f t="shared" si="10"/>
        <v>1</v>
      </c>
      <c r="P3430" s="4">
        <f t="shared" si="44"/>
        <v>90600</v>
      </c>
      <c r="Q3430" s="21">
        <f t="shared" si="31"/>
        <v>1</v>
      </c>
      <c r="V3430" s="52"/>
      <c r="W3430" s="53" t="str">
        <f t="shared" si="33"/>
        <v/>
      </c>
      <c r="AE3430" s="16"/>
      <c r="AF3430" s="17" t="str">
        <f t="shared" si="30"/>
        <v>#VALUE!</v>
      </c>
      <c r="AG3430" s="17" t="str">
        <f t="shared" si="22"/>
        <v>#N/A</v>
      </c>
      <c r="AH3430" s="17" t="str">
        <f t="shared" si="23"/>
        <v>#N/A</v>
      </c>
      <c r="AI3430" s="34">
        <f t="shared" si="24"/>
        <v>1</v>
      </c>
      <c r="AJ3430" s="18">
        <f t="shared" si="25"/>
        <v>6899.706</v>
      </c>
      <c r="AK3430" s="18">
        <f t="shared" si="26"/>
        <v>6708.0475</v>
      </c>
      <c r="AL3430" s="18">
        <f t="shared" si="27"/>
        <v>6516.389</v>
      </c>
    </row>
    <row r="3431" ht="12.75" customHeight="1">
      <c r="A3431" s="1">
        <v>40380.0</v>
      </c>
      <c r="B3431" s="2">
        <v>1015.172</v>
      </c>
      <c r="C3431" s="3">
        <v>7701.29</v>
      </c>
      <c r="D3431" s="2">
        <v>7687.0</v>
      </c>
      <c r="E3431" s="4"/>
      <c r="F3431" s="5">
        <f t="shared" si="1"/>
        <v>996.55356</v>
      </c>
      <c r="G3431" s="6">
        <f t="shared" si="2"/>
        <v>1.024611117</v>
      </c>
      <c r="H3431" s="6">
        <f t="shared" si="3"/>
        <v>1.28809633</v>
      </c>
      <c r="I3431" s="5" t="b">
        <f t="shared" si="4"/>
        <v>0</v>
      </c>
      <c r="J3431" s="48">
        <f t="shared" si="5"/>
        <v>0</v>
      </c>
      <c r="K3431" s="4">
        <f t="shared" si="6"/>
        <v>-22</v>
      </c>
      <c r="L3431" s="7">
        <f t="shared" si="7"/>
        <v>-0.001855533294</v>
      </c>
      <c r="M3431" s="50" t="b">
        <f t="shared" si="8"/>
        <v>0</v>
      </c>
      <c r="N3431" s="50" t="b">
        <f t="shared" si="9"/>
        <v>0</v>
      </c>
      <c r="O3431" s="50">
        <f t="shared" si="10"/>
        <v>1</v>
      </c>
      <c r="P3431" s="4">
        <f t="shared" si="44"/>
        <v>96800</v>
      </c>
      <c r="Q3431" s="21">
        <f t="shared" si="31"/>
        <v>1</v>
      </c>
      <c r="V3431" s="52"/>
      <c r="W3431" s="53" t="str">
        <f t="shared" si="33"/>
        <v/>
      </c>
      <c r="AE3431" s="16"/>
      <c r="AF3431" s="17" t="str">
        <f t="shared" si="30"/>
        <v>#VALUE!</v>
      </c>
      <c r="AG3431" s="17" t="str">
        <f t="shared" si="22"/>
        <v>#N/A</v>
      </c>
      <c r="AH3431" s="17" t="str">
        <f t="shared" si="23"/>
        <v>#N/A</v>
      </c>
      <c r="AI3431" s="34">
        <f t="shared" si="24"/>
        <v>1</v>
      </c>
      <c r="AJ3431" s="18">
        <f t="shared" si="25"/>
        <v>6931.161</v>
      </c>
      <c r="AK3431" s="18">
        <f t="shared" si="26"/>
        <v>6738.62875</v>
      </c>
      <c r="AL3431" s="18">
        <f t="shared" si="27"/>
        <v>6546.0965</v>
      </c>
    </row>
    <row r="3432" ht="12.75" customHeight="1">
      <c r="A3432" s="1">
        <v>40379.0</v>
      </c>
      <c r="B3432" s="2">
        <v>921.6758</v>
      </c>
      <c r="C3432" s="3">
        <v>7712.03</v>
      </c>
      <c r="D3432" s="2">
        <v>7709.0</v>
      </c>
      <c r="E3432" s="4"/>
      <c r="F3432" s="5">
        <f t="shared" si="1"/>
        <v>1030.71316</v>
      </c>
      <c r="G3432" s="6">
        <f t="shared" si="2"/>
        <v>1.025028229</v>
      </c>
      <c r="H3432" s="6">
        <f t="shared" si="3"/>
        <v>1.286496427</v>
      </c>
      <c r="I3432" s="5" t="b">
        <f t="shared" si="4"/>
        <v>0</v>
      </c>
      <c r="J3432" s="48">
        <f t="shared" si="5"/>
        <v>0</v>
      </c>
      <c r="K3432" s="4">
        <f t="shared" si="6"/>
        <v>50</v>
      </c>
      <c r="L3432" s="7">
        <f t="shared" si="7"/>
        <v>-0.0003928926625</v>
      </c>
      <c r="M3432" s="50" t="b">
        <f t="shared" si="8"/>
        <v>0</v>
      </c>
      <c r="N3432" s="50" t="b">
        <f t="shared" si="9"/>
        <v>0</v>
      </c>
      <c r="O3432" s="50">
        <f t="shared" si="10"/>
        <v>1</v>
      </c>
      <c r="P3432" s="4">
        <f t="shared" si="44"/>
        <v>97900</v>
      </c>
      <c r="Q3432" s="21">
        <f t="shared" si="31"/>
        <v>1</v>
      </c>
      <c r="V3432" s="52"/>
      <c r="W3432" s="53" t="str">
        <f t="shared" si="33"/>
        <v/>
      </c>
      <c r="AE3432" s="16"/>
      <c r="AF3432" s="17" t="str">
        <f t="shared" si="30"/>
        <v>#VALUE!</v>
      </c>
      <c r="AG3432" s="17" t="str">
        <f t="shared" si="22"/>
        <v>#N/A</v>
      </c>
      <c r="AH3432" s="17" t="str">
        <f t="shared" si="23"/>
        <v>#N/A</v>
      </c>
      <c r="AI3432" s="34">
        <f t="shared" si="24"/>
        <v>1</v>
      </c>
      <c r="AJ3432" s="18">
        <f t="shared" si="25"/>
        <v>6940.827</v>
      </c>
      <c r="AK3432" s="18">
        <f t="shared" si="26"/>
        <v>6748.02625</v>
      </c>
      <c r="AL3432" s="18">
        <f t="shared" si="27"/>
        <v>6555.2255</v>
      </c>
    </row>
    <row r="3433" ht="12.75" customHeight="1">
      <c r="A3433" s="1">
        <v>40378.0</v>
      </c>
      <c r="B3433" s="2">
        <v>804.416</v>
      </c>
      <c r="C3433" s="3">
        <v>7649.83</v>
      </c>
      <c r="D3433" s="2">
        <v>7659.0</v>
      </c>
      <c r="E3433" s="4"/>
      <c r="F3433" s="5">
        <f t="shared" si="1"/>
        <v>1026.84384</v>
      </c>
      <c r="G3433" s="6">
        <f t="shared" si="2"/>
        <v>1.015757246</v>
      </c>
      <c r="H3433" s="6">
        <f t="shared" si="3"/>
        <v>1.276634341</v>
      </c>
      <c r="I3433" s="5" t="b">
        <f t="shared" si="4"/>
        <v>0</v>
      </c>
      <c r="J3433" s="48">
        <f t="shared" si="5"/>
        <v>0</v>
      </c>
      <c r="K3433" s="4">
        <f t="shared" si="6"/>
        <v>-10</v>
      </c>
      <c r="L3433" s="7">
        <f t="shared" si="7"/>
        <v>0.001198719449</v>
      </c>
      <c r="M3433" s="50" t="b">
        <f t="shared" si="8"/>
        <v>0</v>
      </c>
      <c r="N3433" s="50" t="b">
        <f t="shared" si="9"/>
        <v>0</v>
      </c>
      <c r="O3433" s="50">
        <f t="shared" si="10"/>
        <v>-1</v>
      </c>
      <c r="P3433" s="4">
        <f t="shared" si="44"/>
        <v>100400</v>
      </c>
      <c r="Q3433" s="21">
        <f t="shared" si="31"/>
        <v>-1</v>
      </c>
      <c r="V3433" s="52"/>
      <c r="W3433" s="53" t="str">
        <f t="shared" si="33"/>
        <v/>
      </c>
      <c r="AE3433" s="16"/>
      <c r="AF3433" s="17" t="str">
        <f t="shared" si="30"/>
        <v>#VALUE!</v>
      </c>
      <c r="AG3433" s="17" t="str">
        <f t="shared" si="22"/>
        <v>#N/A</v>
      </c>
      <c r="AH3433" s="17" t="str">
        <f t="shared" si="23"/>
        <v>#N/A</v>
      </c>
      <c r="AI3433" s="34">
        <f t="shared" si="24"/>
        <v>1</v>
      </c>
      <c r="AJ3433" s="18">
        <f t="shared" si="25"/>
        <v>6884.847</v>
      </c>
      <c r="AK3433" s="18">
        <f t="shared" si="26"/>
        <v>6693.60125</v>
      </c>
      <c r="AL3433" s="18">
        <f t="shared" si="27"/>
        <v>6502.3555</v>
      </c>
    </row>
    <row r="3434" ht="12.75" customHeight="1">
      <c r="A3434" s="1">
        <v>40375.0</v>
      </c>
      <c r="B3434" s="2">
        <v>1208.364</v>
      </c>
      <c r="C3434" s="3">
        <v>7664.57</v>
      </c>
      <c r="D3434" s="2">
        <v>7669.0</v>
      </c>
      <c r="E3434" s="4"/>
      <c r="F3434" s="5">
        <f t="shared" si="1"/>
        <v>1076.68764</v>
      </c>
      <c r="G3434" s="6">
        <f t="shared" si="2"/>
        <v>1.016915399</v>
      </c>
      <c r="H3434" s="6">
        <f t="shared" si="3"/>
        <v>1.266809635</v>
      </c>
      <c r="I3434" s="5" t="b">
        <f t="shared" si="4"/>
        <v>0</v>
      </c>
      <c r="J3434" s="48">
        <f t="shared" si="5"/>
        <v>0</v>
      </c>
      <c r="K3434" s="4">
        <f t="shared" si="6"/>
        <v>-38</v>
      </c>
      <c r="L3434" s="7">
        <f t="shared" si="7"/>
        <v>0.0005779841531</v>
      </c>
      <c r="M3434" s="50" t="b">
        <f t="shared" si="8"/>
        <v>0</v>
      </c>
      <c r="N3434" s="50" t="b">
        <f t="shared" si="9"/>
        <v>0</v>
      </c>
      <c r="O3434" s="50">
        <f t="shared" si="10"/>
        <v>1</v>
      </c>
      <c r="P3434" s="4">
        <f t="shared" si="44"/>
        <v>100900</v>
      </c>
      <c r="Q3434" s="21">
        <f t="shared" si="31"/>
        <v>1</v>
      </c>
      <c r="V3434" s="52"/>
      <c r="W3434" s="53" t="str">
        <f t="shared" si="33"/>
        <v/>
      </c>
      <c r="AE3434" s="16"/>
      <c r="AF3434" s="17" t="str">
        <f t="shared" si="30"/>
        <v>#VALUE!</v>
      </c>
      <c r="AG3434" s="17" t="str">
        <f t="shared" si="22"/>
        <v>#N/A</v>
      </c>
      <c r="AH3434" s="17" t="str">
        <f t="shared" si="23"/>
        <v>#N/A</v>
      </c>
      <c r="AI3434" s="34">
        <f t="shared" si="24"/>
        <v>1</v>
      </c>
      <c r="AJ3434" s="18">
        <f t="shared" si="25"/>
        <v>6898.113</v>
      </c>
      <c r="AK3434" s="18">
        <f t="shared" si="26"/>
        <v>6706.49875</v>
      </c>
      <c r="AL3434" s="18">
        <f t="shared" si="27"/>
        <v>6514.8845</v>
      </c>
    </row>
    <row r="3435" ht="12.75" customHeight="1">
      <c r="A3435" s="1">
        <v>40374.0</v>
      </c>
      <c r="B3435" s="2">
        <v>1033.14</v>
      </c>
      <c r="C3435" s="3">
        <v>7704.52</v>
      </c>
      <c r="D3435" s="2">
        <v>7707.0</v>
      </c>
      <c r="E3435" s="4"/>
      <c r="F3435" s="5">
        <f t="shared" si="1"/>
        <v>1039.17284</v>
      </c>
      <c r="G3435" s="6">
        <f t="shared" si="2"/>
        <v>1.021506313</v>
      </c>
      <c r="H3435" s="6">
        <f t="shared" si="3"/>
        <v>1.244934867</v>
      </c>
      <c r="I3435" s="5" t="b">
        <f t="shared" si="4"/>
        <v>0</v>
      </c>
      <c r="J3435" s="48">
        <f t="shared" si="5"/>
        <v>0</v>
      </c>
      <c r="K3435" s="4">
        <f t="shared" si="6"/>
        <v>4</v>
      </c>
      <c r="L3435" s="7">
        <f t="shared" si="7"/>
        <v>0.0003218889691</v>
      </c>
      <c r="M3435" s="50" t="b">
        <f t="shared" si="8"/>
        <v>0</v>
      </c>
      <c r="N3435" s="50" t="b">
        <f t="shared" si="9"/>
        <v>0</v>
      </c>
      <c r="O3435" s="50">
        <f t="shared" si="10"/>
        <v>1</v>
      </c>
      <c r="P3435" s="4">
        <f t="shared" si="44"/>
        <v>102800</v>
      </c>
      <c r="Q3435" s="21">
        <f t="shared" si="31"/>
        <v>1</v>
      </c>
      <c r="V3435" s="52"/>
      <c r="W3435" s="53" t="str">
        <f t="shared" si="33"/>
        <v/>
      </c>
      <c r="AE3435" s="16"/>
      <c r="AF3435" s="17" t="str">
        <f t="shared" si="30"/>
        <v>#VALUE!</v>
      </c>
      <c r="AG3435" s="17" t="str">
        <f t="shared" si="22"/>
        <v>#N/A</v>
      </c>
      <c r="AH3435" s="17" t="str">
        <f t="shared" si="23"/>
        <v>#N/A</v>
      </c>
      <c r="AI3435" s="34">
        <f t="shared" si="24"/>
        <v>1</v>
      </c>
      <c r="AJ3435" s="18">
        <f t="shared" si="25"/>
        <v>6934.068</v>
      </c>
      <c r="AK3435" s="18">
        <f t="shared" si="26"/>
        <v>6741.455</v>
      </c>
      <c r="AL3435" s="18">
        <f t="shared" si="27"/>
        <v>6548.842</v>
      </c>
    </row>
    <row r="3436" ht="12.75" customHeight="1">
      <c r="A3436" s="1">
        <v>40373.0</v>
      </c>
      <c r="B3436" s="2">
        <v>1185.97</v>
      </c>
      <c r="C3436" s="3">
        <v>7714.51</v>
      </c>
      <c r="D3436" s="2">
        <v>7703.0</v>
      </c>
      <c r="E3436" s="4"/>
      <c r="F3436" s="5">
        <f t="shared" si="1"/>
        <v>1074.29364</v>
      </c>
      <c r="G3436" s="6">
        <f t="shared" si="2"/>
        <v>1.022184807</v>
      </c>
      <c r="H3436" s="6">
        <f t="shared" si="3"/>
        <v>1.265602434</v>
      </c>
      <c r="I3436" s="5" t="b">
        <f t="shared" si="4"/>
        <v>0</v>
      </c>
      <c r="J3436" s="48">
        <f t="shared" si="5"/>
        <v>0</v>
      </c>
      <c r="K3436" s="4">
        <f t="shared" si="6"/>
        <v>143</v>
      </c>
      <c r="L3436" s="7">
        <f t="shared" si="7"/>
        <v>-0.001491993659</v>
      </c>
      <c r="M3436" s="50" t="b">
        <f t="shared" si="8"/>
        <v>0</v>
      </c>
      <c r="N3436" s="50" t="b">
        <f t="shared" si="9"/>
        <v>0</v>
      </c>
      <c r="O3436" s="50">
        <f t="shared" si="10"/>
        <v>1</v>
      </c>
      <c r="P3436" s="4">
        <f t="shared" si="44"/>
        <v>102600</v>
      </c>
      <c r="Q3436" s="21">
        <f t="shared" si="31"/>
        <v>1</v>
      </c>
      <c r="V3436" s="52"/>
      <c r="W3436" s="53" t="str">
        <f t="shared" si="33"/>
        <v/>
      </c>
      <c r="AE3436" s="16"/>
      <c r="AF3436" s="17" t="str">
        <f t="shared" si="30"/>
        <v>#VALUE!</v>
      </c>
      <c r="AG3436" s="17" t="str">
        <f t="shared" si="22"/>
        <v>#N/A</v>
      </c>
      <c r="AH3436" s="17" t="str">
        <f t="shared" si="23"/>
        <v>#N/A</v>
      </c>
      <c r="AI3436" s="34">
        <f t="shared" si="24"/>
        <v>1</v>
      </c>
      <c r="AJ3436" s="18">
        <f t="shared" si="25"/>
        <v>6943.059</v>
      </c>
      <c r="AK3436" s="18">
        <f t="shared" si="26"/>
        <v>6750.19625</v>
      </c>
      <c r="AL3436" s="18">
        <f t="shared" si="27"/>
        <v>6557.3335</v>
      </c>
    </row>
    <row r="3437" ht="12.75" customHeight="1">
      <c r="A3437" s="1">
        <v>40372.0</v>
      </c>
      <c r="B3437" s="2">
        <v>902.3292</v>
      </c>
      <c r="C3437" s="3">
        <v>7597.42</v>
      </c>
      <c r="D3437" s="2">
        <v>7560.0</v>
      </c>
      <c r="E3437" s="4"/>
      <c r="F3437" s="5">
        <f t="shared" si="1"/>
        <v>1044.16524</v>
      </c>
      <c r="G3437" s="6">
        <f t="shared" si="2"/>
        <v>1.006257071</v>
      </c>
      <c r="H3437" s="6">
        <f t="shared" si="3"/>
        <v>1.268332346</v>
      </c>
      <c r="I3437" s="5" t="b">
        <f t="shared" si="4"/>
        <v>0</v>
      </c>
      <c r="J3437" s="48">
        <f t="shared" si="5"/>
        <v>0</v>
      </c>
      <c r="K3437" s="4">
        <f t="shared" si="6"/>
        <v>27</v>
      </c>
      <c r="L3437" s="7">
        <f t="shared" si="7"/>
        <v>-0.004925356239</v>
      </c>
      <c r="M3437" s="50" t="b">
        <f t="shared" si="8"/>
        <v>0</v>
      </c>
      <c r="N3437" s="50" t="b">
        <f t="shared" si="9"/>
        <v>0</v>
      </c>
      <c r="O3437" s="50">
        <f t="shared" si="10"/>
        <v>1</v>
      </c>
      <c r="P3437" s="4">
        <f t="shared" si="44"/>
        <v>95450</v>
      </c>
      <c r="Q3437" s="21">
        <f t="shared" si="31"/>
        <v>1</v>
      </c>
      <c r="V3437" s="52"/>
      <c r="W3437" s="53" t="str">
        <f t="shared" si="33"/>
        <v/>
      </c>
      <c r="AE3437" s="16"/>
      <c r="AF3437" s="17" t="str">
        <f t="shared" si="30"/>
        <v>#VALUE!</v>
      </c>
      <c r="AG3437" s="17" t="str">
        <f t="shared" si="22"/>
        <v>#N/A</v>
      </c>
      <c r="AH3437" s="17" t="str">
        <f t="shared" si="23"/>
        <v>#N/A</v>
      </c>
      <c r="AI3437" s="34">
        <f t="shared" si="24"/>
        <v>1</v>
      </c>
      <c r="AJ3437" s="18">
        <f t="shared" si="25"/>
        <v>6837.678</v>
      </c>
      <c r="AK3437" s="18">
        <f t="shared" si="26"/>
        <v>6647.7425</v>
      </c>
      <c r="AL3437" s="18">
        <f t="shared" si="27"/>
        <v>6457.807</v>
      </c>
    </row>
    <row r="3438" ht="12.75" customHeight="1">
      <c r="A3438" s="1">
        <v>40371.0</v>
      </c>
      <c r="B3438" s="2">
        <v>1053.635</v>
      </c>
      <c r="C3438" s="3">
        <v>7639.55</v>
      </c>
      <c r="D3438" s="2">
        <v>7533.0</v>
      </c>
      <c r="E3438" s="4"/>
      <c r="F3438" s="5">
        <f t="shared" si="1"/>
        <v>1093.4004</v>
      </c>
      <c r="G3438" s="6">
        <f t="shared" si="2"/>
        <v>1.011263813</v>
      </c>
      <c r="H3438" s="6">
        <f t="shared" si="3"/>
        <v>1.257817939</v>
      </c>
      <c r="I3438" s="5" t="b">
        <f t="shared" si="4"/>
        <v>0</v>
      </c>
      <c r="J3438" s="48">
        <f t="shared" si="5"/>
        <v>0</v>
      </c>
      <c r="K3438" s="4">
        <f t="shared" si="6"/>
        <v>-33</v>
      </c>
      <c r="L3438" s="7">
        <f t="shared" si="7"/>
        <v>-0.01394715657</v>
      </c>
      <c r="M3438" s="50" t="b">
        <f t="shared" si="8"/>
        <v>0</v>
      </c>
      <c r="N3438" s="50" t="b">
        <f t="shared" si="9"/>
        <v>0</v>
      </c>
      <c r="O3438" s="50">
        <f t="shared" si="10"/>
        <v>1</v>
      </c>
      <c r="P3438" s="4">
        <f t="shared" si="44"/>
        <v>94100</v>
      </c>
      <c r="Q3438" s="21">
        <f t="shared" si="31"/>
        <v>1</v>
      </c>
      <c r="V3438" s="52"/>
      <c r="W3438" s="53" t="str">
        <f t="shared" si="33"/>
        <v/>
      </c>
      <c r="AE3438" s="16"/>
      <c r="AF3438" s="17" t="str">
        <f t="shared" si="30"/>
        <v>#VALUE!</v>
      </c>
      <c r="AG3438" s="17" t="str">
        <f t="shared" si="22"/>
        <v>#N/A</v>
      </c>
      <c r="AH3438" s="17" t="str">
        <f t="shared" si="23"/>
        <v>#N/A</v>
      </c>
      <c r="AI3438" s="34">
        <f t="shared" si="24"/>
        <v>1</v>
      </c>
      <c r="AJ3438" s="18">
        <f t="shared" si="25"/>
        <v>6875.595</v>
      </c>
      <c r="AK3438" s="18">
        <f t="shared" si="26"/>
        <v>6684.60625</v>
      </c>
      <c r="AL3438" s="18">
        <f t="shared" si="27"/>
        <v>6493.6175</v>
      </c>
    </row>
    <row r="3439" ht="12.75" customHeight="1">
      <c r="A3439" s="1">
        <v>40368.0</v>
      </c>
      <c r="B3439" s="2">
        <v>1020.79</v>
      </c>
      <c r="C3439" s="3">
        <v>7647.25</v>
      </c>
      <c r="D3439" s="2">
        <v>7566.0</v>
      </c>
      <c r="E3439" s="4"/>
      <c r="F3439" s="5">
        <f t="shared" si="1"/>
        <v>1063.65984</v>
      </c>
      <c r="G3439" s="6">
        <f t="shared" si="2"/>
        <v>1.011230012</v>
      </c>
      <c r="H3439" s="6">
        <f t="shared" si="3"/>
        <v>1.254378351</v>
      </c>
      <c r="I3439" s="5" t="b">
        <f t="shared" si="4"/>
        <v>0</v>
      </c>
      <c r="J3439" s="48">
        <f t="shared" si="5"/>
        <v>0</v>
      </c>
      <c r="K3439" s="4">
        <f t="shared" si="6"/>
        <v>34</v>
      </c>
      <c r="L3439" s="7">
        <f t="shared" si="7"/>
        <v>-0.01062473438</v>
      </c>
      <c r="M3439" s="50" t="b">
        <f t="shared" si="8"/>
        <v>0</v>
      </c>
      <c r="N3439" s="50" t="b">
        <f t="shared" si="9"/>
        <v>0</v>
      </c>
      <c r="O3439" s="50">
        <f t="shared" si="10"/>
        <v>1</v>
      </c>
      <c r="P3439" s="4">
        <f t="shared" si="44"/>
        <v>95750</v>
      </c>
      <c r="Q3439" s="21">
        <f t="shared" si="31"/>
        <v>1</v>
      </c>
      <c r="V3439" s="52"/>
      <c r="W3439" s="53" t="str">
        <f t="shared" si="33"/>
        <v/>
      </c>
      <c r="AE3439" s="16"/>
      <c r="AF3439" s="17" t="str">
        <f t="shared" si="30"/>
        <v>#VALUE!</v>
      </c>
      <c r="AG3439" s="17" t="str">
        <f t="shared" si="22"/>
        <v>#N/A</v>
      </c>
      <c r="AH3439" s="17" t="str">
        <f t="shared" si="23"/>
        <v>#N/A</v>
      </c>
      <c r="AI3439" s="34">
        <f t="shared" si="24"/>
        <v>1</v>
      </c>
      <c r="AJ3439" s="18">
        <f t="shared" si="25"/>
        <v>6882.525</v>
      </c>
      <c r="AK3439" s="18">
        <f t="shared" si="26"/>
        <v>6691.34375</v>
      </c>
      <c r="AL3439" s="18">
        <f t="shared" si="27"/>
        <v>6500.1625</v>
      </c>
    </row>
    <row r="3440" ht="12.75" customHeight="1">
      <c r="A3440" s="1">
        <v>40367.0</v>
      </c>
      <c r="B3440" s="2">
        <v>1208.744</v>
      </c>
      <c r="C3440" s="3">
        <v>7608.85</v>
      </c>
      <c r="D3440" s="2">
        <v>7532.0</v>
      </c>
      <c r="E3440" s="4"/>
      <c r="F3440" s="5">
        <f t="shared" si="1"/>
        <v>1053.91296</v>
      </c>
      <c r="G3440" s="6">
        <f t="shared" si="2"/>
        <v>1.00499007</v>
      </c>
      <c r="H3440" s="6">
        <f t="shared" si="3"/>
        <v>1.24565939</v>
      </c>
      <c r="I3440" s="5" t="b">
        <f t="shared" si="4"/>
        <v>0</v>
      </c>
      <c r="J3440" s="48">
        <f t="shared" si="5"/>
        <v>0</v>
      </c>
      <c r="K3440" s="4">
        <f t="shared" si="6"/>
        <v>85</v>
      </c>
      <c r="L3440" s="7">
        <f t="shared" si="7"/>
        <v>-0.01010008083</v>
      </c>
      <c r="M3440" s="50" t="b">
        <f t="shared" si="8"/>
        <v>0</v>
      </c>
      <c r="N3440" s="50" t="b">
        <f t="shared" si="9"/>
        <v>0</v>
      </c>
      <c r="O3440" s="50">
        <f t="shared" si="10"/>
        <v>1</v>
      </c>
      <c r="P3440" s="4">
        <f t="shared" si="44"/>
        <v>94050</v>
      </c>
      <c r="Q3440" s="21">
        <f t="shared" si="31"/>
        <v>1</v>
      </c>
      <c r="V3440" s="52"/>
      <c r="W3440" s="53" t="str">
        <f t="shared" si="33"/>
        <v/>
      </c>
      <c r="AE3440" s="16"/>
      <c r="AF3440" s="17" t="str">
        <f t="shared" si="30"/>
        <v>#VALUE!</v>
      </c>
      <c r="AG3440" s="17" t="str">
        <f t="shared" si="22"/>
        <v>#N/A</v>
      </c>
      <c r="AH3440" s="17" t="str">
        <f t="shared" si="23"/>
        <v>#N/A</v>
      </c>
      <c r="AI3440" s="34">
        <f t="shared" si="24"/>
        <v>1</v>
      </c>
      <c r="AJ3440" s="18">
        <f t="shared" si="25"/>
        <v>6847.965</v>
      </c>
      <c r="AK3440" s="18">
        <f t="shared" si="26"/>
        <v>6657.74375</v>
      </c>
      <c r="AL3440" s="18">
        <f t="shared" si="27"/>
        <v>6467.5225</v>
      </c>
    </row>
    <row r="3441" ht="12.75" customHeight="1">
      <c r="A3441" s="1">
        <v>40366.0</v>
      </c>
      <c r="B3441" s="2">
        <v>1035.328</v>
      </c>
      <c r="C3441" s="3">
        <v>7534.46</v>
      </c>
      <c r="D3441" s="2">
        <v>7447.0</v>
      </c>
      <c r="E3441" s="4"/>
      <c r="F3441" s="5">
        <f t="shared" si="1"/>
        <v>978.81384</v>
      </c>
      <c r="G3441" s="6">
        <f t="shared" si="2"/>
        <v>0.9940959749</v>
      </c>
      <c r="H3441" s="6">
        <f t="shared" si="3"/>
        <v>1.188240294</v>
      </c>
      <c r="I3441" s="5" t="b">
        <f t="shared" si="4"/>
        <v>0</v>
      </c>
      <c r="J3441" s="48">
        <f t="shared" si="5"/>
        <v>0</v>
      </c>
      <c r="K3441" s="4">
        <f t="shared" si="6"/>
        <v>-9</v>
      </c>
      <c r="L3441" s="7">
        <f t="shared" si="7"/>
        <v>-0.01160799845</v>
      </c>
      <c r="M3441" s="50" t="b">
        <f t="shared" si="8"/>
        <v>0</v>
      </c>
      <c r="N3441" s="50" t="b">
        <f t="shared" si="9"/>
        <v>0</v>
      </c>
      <c r="O3441" s="50">
        <f t="shared" si="10"/>
        <v>1</v>
      </c>
      <c r="P3441" s="4">
        <f t="shared" si="44"/>
        <v>89800</v>
      </c>
      <c r="Q3441" s="21">
        <f t="shared" si="31"/>
        <v>1</v>
      </c>
      <c r="V3441" s="52"/>
      <c r="W3441" s="53" t="str">
        <f t="shared" si="33"/>
        <v/>
      </c>
      <c r="AE3441" s="16"/>
      <c r="AF3441" s="17" t="str">
        <f t="shared" si="30"/>
        <v>#VALUE!</v>
      </c>
      <c r="AG3441" s="17" t="str">
        <f t="shared" si="22"/>
        <v>#N/A</v>
      </c>
      <c r="AH3441" s="17" t="str">
        <f t="shared" si="23"/>
        <v>#N/A</v>
      </c>
      <c r="AI3441" s="34">
        <f t="shared" si="24"/>
        <v>1</v>
      </c>
      <c r="AJ3441" s="18">
        <f t="shared" si="25"/>
        <v>6781.014</v>
      </c>
      <c r="AK3441" s="18">
        <f t="shared" si="26"/>
        <v>6592.6525</v>
      </c>
      <c r="AL3441" s="18">
        <f t="shared" si="27"/>
        <v>6404.291</v>
      </c>
    </row>
    <row r="3442" ht="12.75" customHeight="1">
      <c r="A3442" s="1">
        <v>40365.0</v>
      </c>
      <c r="B3442" s="2">
        <v>1148.505</v>
      </c>
      <c r="C3442" s="3">
        <v>7548.48</v>
      </c>
      <c r="D3442" s="2">
        <v>7456.0</v>
      </c>
      <c r="E3442" s="4"/>
      <c r="F3442" s="5">
        <f t="shared" si="1"/>
        <v>949.43166</v>
      </c>
      <c r="G3442" s="6">
        <f t="shared" si="2"/>
        <v>0.9948622699</v>
      </c>
      <c r="H3442" s="6">
        <f t="shared" si="3"/>
        <v>1.188319552</v>
      </c>
      <c r="I3442" s="5" t="b">
        <f t="shared" si="4"/>
        <v>0</v>
      </c>
      <c r="J3442" s="48">
        <f t="shared" si="5"/>
        <v>0</v>
      </c>
      <c r="K3442" s="4">
        <f t="shared" si="6"/>
        <v>132</v>
      </c>
      <c r="L3442" s="7">
        <f t="shared" si="7"/>
        <v>-0.01225147314</v>
      </c>
      <c r="M3442" s="50" t="b">
        <f t="shared" si="8"/>
        <v>0</v>
      </c>
      <c r="N3442" s="50" t="b">
        <f t="shared" si="9"/>
        <v>0</v>
      </c>
      <c r="O3442" s="50">
        <f t="shared" si="10"/>
        <v>1</v>
      </c>
      <c r="P3442" s="4">
        <f t="shared" si="44"/>
        <v>90250</v>
      </c>
      <c r="Q3442" s="21">
        <f t="shared" si="31"/>
        <v>1</v>
      </c>
      <c r="V3442" s="52"/>
      <c r="W3442" s="53" t="str">
        <f t="shared" si="33"/>
        <v/>
      </c>
      <c r="AE3442" s="16"/>
      <c r="AF3442" s="17" t="str">
        <f t="shared" si="30"/>
        <v>#VALUE!</v>
      </c>
      <c r="AG3442" s="17" t="str">
        <f t="shared" si="22"/>
        <v>#N/A</v>
      </c>
      <c r="AH3442" s="17" t="str">
        <f t="shared" si="23"/>
        <v>#N/A</v>
      </c>
      <c r="AI3442" s="34">
        <f t="shared" si="24"/>
        <v>1</v>
      </c>
      <c r="AJ3442" s="18">
        <f t="shared" si="25"/>
        <v>6793.632</v>
      </c>
      <c r="AK3442" s="18">
        <f t="shared" si="26"/>
        <v>6604.92</v>
      </c>
      <c r="AL3442" s="18">
        <f t="shared" si="27"/>
        <v>6416.208</v>
      </c>
    </row>
    <row r="3443" ht="12.75" customHeight="1">
      <c r="A3443" s="1">
        <v>40364.0</v>
      </c>
      <c r="B3443" s="2">
        <v>904.9322</v>
      </c>
      <c r="C3443" s="3">
        <v>7439.96</v>
      </c>
      <c r="D3443" s="2">
        <v>7324.0</v>
      </c>
      <c r="E3443" s="4"/>
      <c r="F3443" s="5">
        <f t="shared" si="1"/>
        <v>889.70998</v>
      </c>
      <c r="G3443" s="6">
        <f t="shared" si="2"/>
        <v>0.9793351064</v>
      </c>
      <c r="H3443" s="6">
        <f t="shared" si="3"/>
        <v>1.007305765</v>
      </c>
      <c r="I3443" s="5" t="b">
        <f t="shared" si="4"/>
        <v>0</v>
      </c>
      <c r="J3443" s="48">
        <f t="shared" si="5"/>
        <v>0</v>
      </c>
      <c r="K3443" s="4">
        <f t="shared" si="6"/>
        <v>159</v>
      </c>
      <c r="L3443" s="7">
        <f t="shared" si="7"/>
        <v>-0.0155861053</v>
      </c>
      <c r="M3443" s="50" t="b">
        <f t="shared" si="8"/>
        <v>0</v>
      </c>
      <c r="N3443" s="50" t="b">
        <f t="shared" si="9"/>
        <v>0</v>
      </c>
      <c r="O3443" s="50">
        <f t="shared" si="10"/>
        <v>1</v>
      </c>
      <c r="P3443" s="4">
        <f t="shared" si="44"/>
        <v>83650</v>
      </c>
      <c r="Q3443" s="21">
        <f t="shared" si="31"/>
        <v>1</v>
      </c>
      <c r="V3443" s="52"/>
      <c r="W3443" s="53" t="str">
        <f t="shared" si="33"/>
        <v/>
      </c>
      <c r="AE3443" s="16"/>
      <c r="AF3443" s="17" t="str">
        <f t="shared" si="30"/>
        <v>#VALUE!</v>
      </c>
      <c r="AG3443" s="17" t="str">
        <f t="shared" si="22"/>
        <v>#N/A</v>
      </c>
      <c r="AH3443" s="17" t="str">
        <f t="shared" si="23"/>
        <v>#N/A</v>
      </c>
      <c r="AI3443" s="34">
        <f t="shared" si="24"/>
        <v>1</v>
      </c>
      <c r="AJ3443" s="18">
        <f t="shared" si="25"/>
        <v>6695.964</v>
      </c>
      <c r="AK3443" s="18">
        <f t="shared" si="26"/>
        <v>6509.965</v>
      </c>
      <c r="AL3443" s="18">
        <f t="shared" si="27"/>
        <v>6323.966</v>
      </c>
    </row>
    <row r="3444" ht="12.75" customHeight="1">
      <c r="A3444" s="1">
        <v>40361.0</v>
      </c>
      <c r="B3444" s="2">
        <v>972.0556</v>
      </c>
      <c r="C3444" s="3">
        <v>7330.74</v>
      </c>
      <c r="D3444" s="2">
        <v>7165.0</v>
      </c>
      <c r="E3444" s="4"/>
      <c r="F3444" s="5">
        <f t="shared" si="1"/>
        <v>856.31498</v>
      </c>
      <c r="G3444" s="6">
        <f t="shared" si="2"/>
        <v>0.9635798333</v>
      </c>
      <c r="H3444" s="6">
        <f t="shared" si="3"/>
        <v>1.004370871</v>
      </c>
      <c r="I3444" s="5" t="b">
        <f t="shared" si="4"/>
        <v>1</v>
      </c>
      <c r="J3444" s="48">
        <f t="shared" si="5"/>
        <v>0</v>
      </c>
      <c r="K3444" s="4">
        <f t="shared" si="6"/>
        <v>64</v>
      </c>
      <c r="L3444" s="7">
        <f t="shared" si="7"/>
        <v>-0.02260890442</v>
      </c>
      <c r="M3444" s="50" t="b">
        <f t="shared" si="8"/>
        <v>0</v>
      </c>
      <c r="N3444" s="50" t="b">
        <f t="shared" si="9"/>
        <v>0</v>
      </c>
      <c r="O3444" s="50">
        <f t="shared" si="10"/>
        <v>1</v>
      </c>
      <c r="P3444" s="4">
        <f t="shared" si="44"/>
        <v>75700</v>
      </c>
      <c r="Q3444" s="21">
        <f t="shared" si="31"/>
        <v>1</v>
      </c>
      <c r="V3444" s="52"/>
      <c r="W3444" s="53" t="str">
        <f t="shared" si="33"/>
        <v/>
      </c>
      <c r="AE3444" s="16"/>
      <c r="AF3444" s="17" t="str">
        <f t="shared" si="30"/>
        <v>#VALUE!</v>
      </c>
      <c r="AG3444" s="17" t="str">
        <f t="shared" si="22"/>
        <v>#N/A</v>
      </c>
      <c r="AH3444" s="17" t="str">
        <f t="shared" si="23"/>
        <v>#N/A</v>
      </c>
      <c r="AI3444" s="34">
        <f t="shared" si="24"/>
        <v>1</v>
      </c>
      <c r="AJ3444" s="18">
        <f t="shared" si="25"/>
        <v>6597.666</v>
      </c>
      <c r="AK3444" s="18">
        <f t="shared" si="26"/>
        <v>6414.3975</v>
      </c>
      <c r="AL3444" s="18">
        <f t="shared" si="27"/>
        <v>6231.129</v>
      </c>
    </row>
    <row r="3445" ht="12.75" customHeight="1">
      <c r="A3445" s="1">
        <v>40360.0</v>
      </c>
      <c r="B3445" s="2">
        <v>833.2484</v>
      </c>
      <c r="C3445" s="3">
        <v>7254.06</v>
      </c>
      <c r="D3445" s="2">
        <v>7101.0</v>
      </c>
      <c r="E3445" s="4"/>
      <c r="F3445" s="5">
        <f t="shared" si="1"/>
        <v>837.55094</v>
      </c>
      <c r="G3445" s="6">
        <f t="shared" si="2"/>
        <v>0.9519848317</v>
      </c>
      <c r="H3445" s="6">
        <f t="shared" si="3"/>
        <v>0.9102135904</v>
      </c>
      <c r="I3445" s="5" t="b">
        <f t="shared" si="4"/>
        <v>1</v>
      </c>
      <c r="J3445" s="48">
        <f t="shared" si="5"/>
        <v>-1</v>
      </c>
      <c r="K3445" s="4">
        <f t="shared" si="6"/>
        <v>-52</v>
      </c>
      <c r="L3445" s="7">
        <f t="shared" si="7"/>
        <v>-0.02109990819</v>
      </c>
      <c r="M3445" s="50" t="b">
        <f t="shared" si="8"/>
        <v>0</v>
      </c>
      <c r="N3445" s="50" t="b">
        <f t="shared" si="9"/>
        <v>1</v>
      </c>
      <c r="O3445" s="50">
        <f t="shared" si="10"/>
        <v>-1</v>
      </c>
      <c r="P3445" s="4">
        <f t="shared" si="44"/>
        <v>78900</v>
      </c>
      <c r="Q3445" s="21">
        <f t="shared" si="31"/>
        <v>-1</v>
      </c>
      <c r="V3445" s="52"/>
      <c r="W3445" s="53" t="str">
        <f t="shared" si="33"/>
        <v/>
      </c>
      <c r="AE3445" s="16"/>
      <c r="AF3445" s="17" t="str">
        <f t="shared" si="30"/>
        <v>#VALUE!</v>
      </c>
      <c r="AG3445" s="17" t="str">
        <f t="shared" si="22"/>
        <v>#N/A</v>
      </c>
      <c r="AH3445" s="17" t="str">
        <f t="shared" si="23"/>
        <v>#N/A</v>
      </c>
      <c r="AI3445" s="34">
        <f t="shared" si="24"/>
        <v>1</v>
      </c>
      <c r="AJ3445" s="18">
        <f t="shared" si="25"/>
        <v>6528.654</v>
      </c>
      <c r="AK3445" s="18">
        <f t="shared" si="26"/>
        <v>6347.3025</v>
      </c>
      <c r="AL3445" s="18">
        <f t="shared" si="27"/>
        <v>6165.951</v>
      </c>
    </row>
    <row r="3446" ht="12.75" customHeight="1">
      <c r="A3446" s="1">
        <v>40359.0</v>
      </c>
      <c r="B3446" s="2">
        <v>888.4171000000001</v>
      </c>
      <c r="C3446" s="3">
        <v>7329.37</v>
      </c>
      <c r="D3446" s="2">
        <v>7153.0</v>
      </c>
      <c r="E3446" s="4"/>
      <c r="F3446" s="5">
        <f t="shared" si="1"/>
        <v>820.8196</v>
      </c>
      <c r="G3446" s="6">
        <f t="shared" si="2"/>
        <v>0.9600572678</v>
      </c>
      <c r="H3446" s="6">
        <f t="shared" si="3"/>
        <v>0.9030423586</v>
      </c>
      <c r="I3446" s="5" t="b">
        <f t="shared" si="4"/>
        <v>1</v>
      </c>
      <c r="J3446" s="48">
        <f t="shared" si="5"/>
        <v>-1</v>
      </c>
      <c r="K3446" s="4">
        <f t="shared" si="6"/>
        <v>-99</v>
      </c>
      <c r="L3446" s="7">
        <f t="shared" si="7"/>
        <v>-0.02406345975</v>
      </c>
      <c r="M3446" s="50" t="b">
        <f t="shared" si="8"/>
        <v>0</v>
      </c>
      <c r="N3446" s="50" t="b">
        <f t="shared" si="9"/>
        <v>1</v>
      </c>
      <c r="O3446" s="50">
        <f t="shared" si="10"/>
        <v>-1</v>
      </c>
      <c r="P3446" s="4">
        <f t="shared" si="44"/>
        <v>76300</v>
      </c>
      <c r="Q3446" s="21">
        <f t="shared" si="31"/>
        <v>-1</v>
      </c>
      <c r="V3446" s="52"/>
      <c r="W3446" s="53" t="str">
        <f t="shared" si="33"/>
        <v/>
      </c>
      <c r="AE3446" s="16"/>
      <c r="AF3446" s="17" t="str">
        <f t="shared" si="30"/>
        <v>#VALUE!</v>
      </c>
      <c r="AG3446" s="17" t="str">
        <f t="shared" si="22"/>
        <v>#N/A</v>
      </c>
      <c r="AH3446" s="17" t="str">
        <f t="shared" si="23"/>
        <v>#N/A</v>
      </c>
      <c r="AI3446" s="34">
        <f t="shared" si="24"/>
        <v>1</v>
      </c>
      <c r="AJ3446" s="18">
        <f t="shared" si="25"/>
        <v>6596.433</v>
      </c>
      <c r="AK3446" s="18">
        <f t="shared" si="26"/>
        <v>6413.19875</v>
      </c>
      <c r="AL3446" s="18">
        <f t="shared" si="27"/>
        <v>6229.9645</v>
      </c>
    </row>
    <row r="3447" ht="12.75" customHeight="1">
      <c r="A3447" s="1">
        <v>40358.0</v>
      </c>
      <c r="B3447" s="2">
        <v>849.8966</v>
      </c>
      <c r="C3447" s="3">
        <v>7423.57</v>
      </c>
      <c r="D3447" s="2">
        <v>7252.0</v>
      </c>
      <c r="E3447" s="4"/>
      <c r="F3447" s="5">
        <f t="shared" si="1"/>
        <v>797.6471</v>
      </c>
      <c r="G3447" s="6">
        <f t="shared" si="2"/>
        <v>0.9707850105</v>
      </c>
      <c r="H3447" s="6">
        <f t="shared" si="3"/>
        <v>0.8867015302</v>
      </c>
      <c r="I3447" s="5" t="b">
        <f t="shared" si="4"/>
        <v>1</v>
      </c>
      <c r="J3447" s="48">
        <f t="shared" si="5"/>
        <v>0</v>
      </c>
      <c r="K3447" s="4">
        <f t="shared" si="6"/>
        <v>-110</v>
      </c>
      <c r="L3447" s="7">
        <f t="shared" si="7"/>
        <v>-0.02311152181</v>
      </c>
      <c r="M3447" s="50" t="b">
        <f t="shared" si="8"/>
        <v>0</v>
      </c>
      <c r="N3447" s="50" t="b">
        <f t="shared" si="9"/>
        <v>0</v>
      </c>
      <c r="O3447" s="50">
        <f t="shared" si="10"/>
        <v>1</v>
      </c>
      <c r="P3447" s="4">
        <f t="shared" si="44"/>
        <v>81250</v>
      </c>
      <c r="Q3447" s="21">
        <f t="shared" si="31"/>
        <v>1</v>
      </c>
      <c r="V3447" s="52"/>
      <c r="W3447" s="53" t="str">
        <f t="shared" si="33"/>
        <v/>
      </c>
      <c r="AE3447" s="16"/>
      <c r="AF3447" s="17" t="str">
        <f t="shared" si="30"/>
        <v>#VALUE!</v>
      </c>
      <c r="AG3447" s="17" t="str">
        <f t="shared" si="22"/>
        <v>#N/A</v>
      </c>
      <c r="AH3447" s="17" t="str">
        <f t="shared" si="23"/>
        <v>#N/A</v>
      </c>
      <c r="AI3447" s="34">
        <f t="shared" si="24"/>
        <v>1</v>
      </c>
      <c r="AJ3447" s="18">
        <f t="shared" si="25"/>
        <v>6681.213</v>
      </c>
      <c r="AK3447" s="18">
        <f t="shared" si="26"/>
        <v>6495.62375</v>
      </c>
      <c r="AL3447" s="18">
        <f t="shared" si="27"/>
        <v>6310.0345</v>
      </c>
    </row>
    <row r="3448" ht="12.75" customHeight="1">
      <c r="A3448" s="1">
        <v>40357.0</v>
      </c>
      <c r="B3448" s="2">
        <v>737.9572000000001</v>
      </c>
      <c r="C3448" s="3">
        <v>7500.79</v>
      </c>
      <c r="D3448" s="2">
        <v>7362.0</v>
      </c>
      <c r="E3448" s="4"/>
      <c r="F3448" s="5">
        <f t="shared" si="1"/>
        <v>780.7613</v>
      </c>
      <c r="G3448" s="6">
        <f t="shared" si="2"/>
        <v>0.9795970554</v>
      </c>
      <c r="H3448" s="6">
        <f t="shared" si="3"/>
        <v>0.8832629489</v>
      </c>
      <c r="I3448" s="5" t="b">
        <f t="shared" si="4"/>
        <v>1</v>
      </c>
      <c r="J3448" s="48">
        <f t="shared" si="5"/>
        <v>0</v>
      </c>
      <c r="K3448" s="4">
        <f t="shared" si="6"/>
        <v>38</v>
      </c>
      <c r="L3448" s="7">
        <f t="shared" si="7"/>
        <v>-0.01850338431</v>
      </c>
      <c r="M3448" s="50" t="b">
        <f t="shared" si="8"/>
        <v>0</v>
      </c>
      <c r="N3448" s="50" t="b">
        <f t="shared" si="9"/>
        <v>0</v>
      </c>
      <c r="O3448" s="50">
        <f t="shared" si="10"/>
        <v>1</v>
      </c>
      <c r="P3448" s="4">
        <f t="shared" si="44"/>
        <v>86750</v>
      </c>
      <c r="Q3448" s="21">
        <f t="shared" si="31"/>
        <v>1</v>
      </c>
      <c r="V3448" s="52"/>
      <c r="W3448" s="53" t="str">
        <f t="shared" si="33"/>
        <v/>
      </c>
      <c r="AE3448" s="16"/>
      <c r="AF3448" s="17" t="str">
        <f t="shared" si="30"/>
        <v>#VALUE!</v>
      </c>
      <c r="AG3448" s="17" t="str">
        <f t="shared" si="22"/>
        <v>#N/A</v>
      </c>
      <c r="AH3448" s="17" t="str">
        <f t="shared" si="23"/>
        <v>#N/A</v>
      </c>
      <c r="AI3448" s="34">
        <f t="shared" si="24"/>
        <v>1</v>
      </c>
      <c r="AJ3448" s="18">
        <f t="shared" si="25"/>
        <v>6750.711</v>
      </c>
      <c r="AK3448" s="18">
        <f t="shared" si="26"/>
        <v>6563.19125</v>
      </c>
      <c r="AL3448" s="18">
        <f t="shared" si="27"/>
        <v>6375.6715</v>
      </c>
    </row>
    <row r="3449" ht="12.75" customHeight="1">
      <c r="A3449" s="1">
        <v>40354.0</v>
      </c>
      <c r="B3449" s="2">
        <v>878.2353999999999</v>
      </c>
      <c r="C3449" s="3">
        <v>7474.71</v>
      </c>
      <c r="D3449" s="2">
        <v>7324.0</v>
      </c>
      <c r="E3449" s="4"/>
      <c r="F3449" s="5">
        <f t="shared" si="1"/>
        <v>849.78266</v>
      </c>
      <c r="G3449" s="6">
        <f t="shared" si="2"/>
        <v>0.9751036911</v>
      </c>
      <c r="H3449" s="6">
        <f t="shared" si="3"/>
        <v>1.077592065</v>
      </c>
      <c r="I3449" s="5" t="b">
        <f t="shared" si="4"/>
        <v>1</v>
      </c>
      <c r="J3449" s="48">
        <f t="shared" si="5"/>
        <v>0</v>
      </c>
      <c r="K3449" s="4">
        <f t="shared" si="6"/>
        <v>-103</v>
      </c>
      <c r="L3449" s="7">
        <f t="shared" si="7"/>
        <v>-0.02016265514</v>
      </c>
      <c r="M3449" s="50" t="b">
        <f t="shared" si="8"/>
        <v>0</v>
      </c>
      <c r="N3449" s="50" t="b">
        <f t="shared" si="9"/>
        <v>0</v>
      </c>
      <c r="O3449" s="50">
        <f t="shared" si="10"/>
        <v>1</v>
      </c>
      <c r="P3449" s="4">
        <f t="shared" si="44"/>
        <v>84850</v>
      </c>
      <c r="Q3449" s="21">
        <f t="shared" si="31"/>
        <v>1</v>
      </c>
      <c r="V3449" s="52"/>
      <c r="W3449" s="53" t="str">
        <f t="shared" si="33"/>
        <v/>
      </c>
      <c r="AE3449" s="16"/>
      <c r="AF3449" s="17" t="str">
        <f t="shared" si="30"/>
        <v>#VALUE!</v>
      </c>
      <c r="AG3449" s="17" t="str">
        <f t="shared" si="22"/>
        <v>#N/A</v>
      </c>
      <c r="AH3449" s="17" t="str">
        <f t="shared" si="23"/>
        <v>#N/A</v>
      </c>
      <c r="AI3449" s="34">
        <f t="shared" si="24"/>
        <v>1</v>
      </c>
      <c r="AJ3449" s="18">
        <f t="shared" si="25"/>
        <v>6727.239</v>
      </c>
      <c r="AK3449" s="18">
        <f t="shared" si="26"/>
        <v>6540.37125</v>
      </c>
      <c r="AL3449" s="18">
        <f t="shared" si="27"/>
        <v>6353.5035</v>
      </c>
    </row>
    <row r="3450" ht="12.75" customHeight="1">
      <c r="A3450" s="1">
        <v>40353.0</v>
      </c>
      <c r="B3450" s="2">
        <v>749.5917</v>
      </c>
      <c r="C3450" s="3">
        <v>7589.89</v>
      </c>
      <c r="D3450" s="2">
        <v>7427.0</v>
      </c>
      <c r="E3450" s="4"/>
      <c r="F3450" s="5">
        <f t="shared" si="1"/>
        <v>807.82152</v>
      </c>
      <c r="G3450" s="6">
        <f t="shared" si="2"/>
        <v>0.9891715425</v>
      </c>
      <c r="H3450" s="6">
        <f t="shared" si="3"/>
        <v>1.072911339</v>
      </c>
      <c r="I3450" s="5" t="b">
        <f t="shared" si="4"/>
        <v>1</v>
      </c>
      <c r="J3450" s="48">
        <f t="shared" si="5"/>
        <v>0</v>
      </c>
      <c r="K3450" s="4">
        <f t="shared" si="6"/>
        <v>-10</v>
      </c>
      <c r="L3450" s="7">
        <f t="shared" si="7"/>
        <v>-0.02146144411</v>
      </c>
      <c r="M3450" s="50" t="b">
        <f t="shared" si="8"/>
        <v>0</v>
      </c>
      <c r="N3450" s="50" t="b">
        <f t="shared" si="9"/>
        <v>0</v>
      </c>
      <c r="O3450" s="50">
        <f t="shared" si="10"/>
        <v>1</v>
      </c>
      <c r="P3450" s="4">
        <f t="shared" si="44"/>
        <v>90000</v>
      </c>
      <c r="Q3450" s="21">
        <f t="shared" si="31"/>
        <v>1</v>
      </c>
      <c r="V3450" s="52"/>
      <c r="W3450" s="53" t="str">
        <f t="shared" si="33"/>
        <v/>
      </c>
      <c r="AE3450" s="16"/>
      <c r="AF3450" s="17" t="str">
        <f t="shared" si="30"/>
        <v>#VALUE!</v>
      </c>
      <c r="AG3450" s="17" t="str">
        <f t="shared" si="22"/>
        <v>#N/A</v>
      </c>
      <c r="AH3450" s="17" t="str">
        <f t="shared" si="23"/>
        <v>#N/A</v>
      </c>
      <c r="AI3450" s="34">
        <f t="shared" si="24"/>
        <v>1</v>
      </c>
      <c r="AJ3450" s="18">
        <f t="shared" si="25"/>
        <v>6830.901</v>
      </c>
      <c r="AK3450" s="18">
        <f t="shared" si="26"/>
        <v>6641.15375</v>
      </c>
      <c r="AL3450" s="18">
        <f t="shared" si="27"/>
        <v>6451.4065</v>
      </c>
    </row>
    <row r="3451" ht="12.75" customHeight="1">
      <c r="A3451" s="1">
        <v>40352.0</v>
      </c>
      <c r="B3451" s="2">
        <v>772.5546</v>
      </c>
      <c r="C3451" s="3">
        <v>7582.15</v>
      </c>
      <c r="D3451" s="2">
        <v>7437.0</v>
      </c>
      <c r="E3451" s="4"/>
      <c r="F3451" s="5">
        <f t="shared" si="1"/>
        <v>841.79294</v>
      </c>
      <c r="G3451" s="6">
        <f t="shared" si="2"/>
        <v>0.9873642792</v>
      </c>
      <c r="H3451" s="6">
        <f t="shared" si="3"/>
        <v>1.066012882</v>
      </c>
      <c r="I3451" s="5" t="b">
        <f t="shared" si="4"/>
        <v>1</v>
      </c>
      <c r="J3451" s="48">
        <f t="shared" si="5"/>
        <v>0</v>
      </c>
      <c r="K3451" s="4">
        <f t="shared" si="6"/>
        <v>-43</v>
      </c>
      <c r="L3451" s="7">
        <f t="shared" si="7"/>
        <v>-0.01914364659</v>
      </c>
      <c r="M3451" s="50" t="b">
        <f t="shared" si="8"/>
        <v>0</v>
      </c>
      <c r="N3451" s="50" t="b">
        <f t="shared" si="9"/>
        <v>0</v>
      </c>
      <c r="O3451" s="50">
        <f t="shared" si="10"/>
        <v>1</v>
      </c>
      <c r="P3451" s="4">
        <f t="shared" si="44"/>
        <v>90500</v>
      </c>
      <c r="Q3451" s="21">
        <f t="shared" si="31"/>
        <v>1</v>
      </c>
      <c r="V3451" s="52"/>
      <c r="W3451" s="53" t="str">
        <f t="shared" si="33"/>
        <v/>
      </c>
      <c r="AE3451" s="16"/>
      <c r="AF3451" s="17" t="str">
        <f t="shared" si="30"/>
        <v>#VALUE!</v>
      </c>
      <c r="AG3451" s="17" t="str">
        <f t="shared" si="22"/>
        <v>#N/A</v>
      </c>
      <c r="AH3451" s="17" t="str">
        <f t="shared" si="23"/>
        <v>#N/A</v>
      </c>
      <c r="AI3451" s="34">
        <f t="shared" si="24"/>
        <v>1</v>
      </c>
      <c r="AJ3451" s="18">
        <f t="shared" si="25"/>
        <v>6823.935</v>
      </c>
      <c r="AK3451" s="18">
        <f t="shared" si="26"/>
        <v>6634.38125</v>
      </c>
      <c r="AL3451" s="18">
        <f t="shared" si="27"/>
        <v>6444.8275</v>
      </c>
    </row>
    <row r="3452" ht="12.75" customHeight="1">
      <c r="A3452" s="1">
        <v>40351.0</v>
      </c>
      <c r="B3452" s="2">
        <v>765.4676</v>
      </c>
      <c r="C3452" s="3">
        <v>7612.68</v>
      </c>
      <c r="D3452" s="2">
        <v>7480.0</v>
      </c>
      <c r="E3452" s="4"/>
      <c r="F3452" s="5">
        <f t="shared" si="1"/>
        <v>847.0132</v>
      </c>
      <c r="G3452" s="6">
        <f t="shared" si="2"/>
        <v>0.9905546155</v>
      </c>
      <c r="H3452" s="6">
        <f t="shared" si="3"/>
        <v>1.058430046</v>
      </c>
      <c r="I3452" s="5" t="b">
        <f t="shared" si="4"/>
        <v>1</v>
      </c>
      <c r="J3452" s="48">
        <f t="shared" si="5"/>
        <v>0</v>
      </c>
      <c r="K3452" s="4">
        <f t="shared" si="6"/>
        <v>-43</v>
      </c>
      <c r="L3452" s="7">
        <f t="shared" si="7"/>
        <v>-0.01742881613</v>
      </c>
      <c r="M3452" s="50" t="b">
        <f t="shared" si="8"/>
        <v>0</v>
      </c>
      <c r="N3452" s="50" t="b">
        <f t="shared" si="9"/>
        <v>0</v>
      </c>
      <c r="O3452" s="50">
        <f t="shared" si="10"/>
        <v>1</v>
      </c>
      <c r="P3452" s="4">
        <f t="shared" si="44"/>
        <v>92650</v>
      </c>
      <c r="Q3452" s="21">
        <f t="shared" si="31"/>
        <v>1</v>
      </c>
      <c r="V3452" s="52"/>
      <c r="W3452" s="53" t="str">
        <f t="shared" si="33"/>
        <v/>
      </c>
      <c r="AE3452" s="16"/>
      <c r="AF3452" s="17" t="str">
        <f t="shared" si="30"/>
        <v>#VALUE!</v>
      </c>
      <c r="AG3452" s="17" t="str">
        <f t="shared" si="22"/>
        <v>#N/A</v>
      </c>
      <c r="AH3452" s="17" t="str">
        <f t="shared" si="23"/>
        <v>#N/A</v>
      </c>
      <c r="AI3452" s="34">
        <f t="shared" si="24"/>
        <v>1</v>
      </c>
      <c r="AJ3452" s="18">
        <f t="shared" si="25"/>
        <v>6851.412</v>
      </c>
      <c r="AK3452" s="18">
        <f t="shared" si="26"/>
        <v>6661.095</v>
      </c>
      <c r="AL3452" s="18">
        <f t="shared" si="27"/>
        <v>6470.778</v>
      </c>
    </row>
    <row r="3453" ht="12.75" customHeight="1">
      <c r="A3453" s="1">
        <v>40350.0</v>
      </c>
      <c r="B3453" s="2">
        <v>1083.0639999999999</v>
      </c>
      <c r="C3453" s="3">
        <v>7635.56</v>
      </c>
      <c r="D3453" s="2">
        <v>7523.0</v>
      </c>
      <c r="E3453" s="4"/>
      <c r="F3453" s="5">
        <f t="shared" si="1"/>
        <v>830.95384</v>
      </c>
      <c r="G3453" s="6">
        <f t="shared" si="2"/>
        <v>0.9929628567</v>
      </c>
      <c r="H3453" s="6">
        <f t="shared" si="3"/>
        <v>1.050968501</v>
      </c>
      <c r="I3453" s="5" t="b">
        <f t="shared" si="4"/>
        <v>0</v>
      </c>
      <c r="J3453" s="48">
        <f t="shared" si="5"/>
        <v>0</v>
      </c>
      <c r="K3453" s="4">
        <f t="shared" si="6"/>
        <v>171</v>
      </c>
      <c r="L3453" s="7">
        <f t="shared" si="7"/>
        <v>-0.01474155137</v>
      </c>
      <c r="M3453" s="50" t="b">
        <f t="shared" si="8"/>
        <v>0</v>
      </c>
      <c r="N3453" s="50" t="b">
        <f t="shared" si="9"/>
        <v>0</v>
      </c>
      <c r="O3453" s="50">
        <f t="shared" si="10"/>
        <v>1</v>
      </c>
      <c r="P3453" s="4">
        <f t="shared" si="44"/>
        <v>94800</v>
      </c>
      <c r="Q3453" s="21">
        <f t="shared" si="31"/>
        <v>1</v>
      </c>
      <c r="V3453" s="52"/>
      <c r="W3453" s="53" t="str">
        <f t="shared" si="33"/>
        <v/>
      </c>
      <c r="AE3453" s="16"/>
      <c r="AF3453" s="17" t="str">
        <f t="shared" si="30"/>
        <v>#VALUE!</v>
      </c>
      <c r="AG3453" s="17" t="str">
        <f t="shared" si="22"/>
        <v>#N/A</v>
      </c>
      <c r="AH3453" s="17" t="str">
        <f t="shared" si="23"/>
        <v>#N/A</v>
      </c>
      <c r="AI3453" s="34">
        <f t="shared" si="24"/>
        <v>1</v>
      </c>
      <c r="AJ3453" s="18">
        <f t="shared" si="25"/>
        <v>6872.004</v>
      </c>
      <c r="AK3453" s="18">
        <f t="shared" si="26"/>
        <v>6681.115</v>
      </c>
      <c r="AL3453" s="18">
        <f t="shared" si="27"/>
        <v>6490.226</v>
      </c>
    </row>
    <row r="3454" ht="12.75" customHeight="1">
      <c r="A3454" s="1">
        <v>40347.0</v>
      </c>
      <c r="B3454" s="2">
        <v>668.4297</v>
      </c>
      <c r="C3454" s="3">
        <v>7493.11</v>
      </c>
      <c r="D3454" s="2">
        <v>7352.0</v>
      </c>
      <c r="E3454" s="4"/>
      <c r="F3454" s="5">
        <f t="shared" si="1"/>
        <v>788.25798</v>
      </c>
      <c r="G3454" s="6">
        <f t="shared" si="2"/>
        <v>0.9740104346</v>
      </c>
      <c r="H3454" s="6">
        <f t="shared" si="3"/>
        <v>0.8926100336</v>
      </c>
      <c r="I3454" s="5" t="b">
        <f t="shared" si="4"/>
        <v>1</v>
      </c>
      <c r="J3454" s="48">
        <f t="shared" si="5"/>
        <v>-1</v>
      </c>
      <c r="K3454" s="4">
        <f t="shared" si="6"/>
        <v>-167</v>
      </c>
      <c r="L3454" s="7">
        <f t="shared" si="7"/>
        <v>-0.01883196697</v>
      </c>
      <c r="M3454" s="50" t="b">
        <f t="shared" si="8"/>
        <v>0</v>
      </c>
      <c r="N3454" s="50" t="b">
        <f t="shared" si="9"/>
        <v>1</v>
      </c>
      <c r="O3454" s="50">
        <f t="shared" si="10"/>
        <v>-1</v>
      </c>
      <c r="P3454" s="4">
        <f t="shared" si="44"/>
        <v>103350</v>
      </c>
      <c r="Q3454" s="21">
        <f t="shared" si="31"/>
        <v>-1</v>
      </c>
      <c r="V3454" s="52"/>
      <c r="W3454" s="53" t="str">
        <f t="shared" si="33"/>
        <v/>
      </c>
      <c r="AE3454" s="16"/>
      <c r="AF3454" s="17" t="str">
        <f t="shared" si="30"/>
        <v>#VALUE!</v>
      </c>
      <c r="AG3454" s="17" t="str">
        <f t="shared" si="22"/>
        <v>#N/A</v>
      </c>
      <c r="AH3454" s="17" t="str">
        <f t="shared" si="23"/>
        <v>#N/A</v>
      </c>
      <c r="AI3454" s="34">
        <f t="shared" si="24"/>
        <v>1</v>
      </c>
      <c r="AJ3454" s="18">
        <f t="shared" si="25"/>
        <v>6743.799</v>
      </c>
      <c r="AK3454" s="18">
        <f t="shared" si="26"/>
        <v>6556.47125</v>
      </c>
      <c r="AL3454" s="18">
        <f t="shared" si="27"/>
        <v>6369.1435</v>
      </c>
    </row>
    <row r="3455" ht="12.75" customHeight="1">
      <c r="A3455" s="1">
        <v>40346.0</v>
      </c>
      <c r="B3455" s="2">
        <v>919.4488</v>
      </c>
      <c r="C3455" s="3">
        <v>7515.78</v>
      </c>
      <c r="D3455" s="2">
        <v>7519.0</v>
      </c>
      <c r="E3455" s="4"/>
      <c r="F3455" s="5">
        <f t="shared" si="1"/>
        <v>785.90134</v>
      </c>
      <c r="G3455" s="6">
        <f t="shared" si="2"/>
        <v>0.9762601379</v>
      </c>
      <c r="H3455" s="6">
        <f t="shared" si="3"/>
        <v>0.885915557</v>
      </c>
      <c r="I3455" s="5" t="b">
        <f t="shared" si="4"/>
        <v>1</v>
      </c>
      <c r="J3455" s="48">
        <f t="shared" si="5"/>
        <v>0</v>
      </c>
      <c r="K3455" s="4">
        <f t="shared" si="6"/>
        <v>60</v>
      </c>
      <c r="L3455" s="7">
        <f t="shared" si="7"/>
        <v>0.0004284319126</v>
      </c>
      <c r="M3455" s="50" t="b">
        <f t="shared" si="8"/>
        <v>0</v>
      </c>
      <c r="N3455" s="50" t="b">
        <f t="shared" si="9"/>
        <v>0</v>
      </c>
      <c r="O3455" s="50">
        <f t="shared" si="10"/>
        <v>-1</v>
      </c>
      <c r="P3455" s="4">
        <f t="shared" si="44"/>
        <v>95000</v>
      </c>
      <c r="Q3455" s="21">
        <f t="shared" si="31"/>
        <v>-1</v>
      </c>
      <c r="V3455" s="52"/>
      <c r="W3455" s="53" t="str">
        <f t="shared" si="33"/>
        <v/>
      </c>
      <c r="AE3455" s="16"/>
      <c r="AF3455" s="17" t="str">
        <f t="shared" si="30"/>
        <v>#VALUE!</v>
      </c>
      <c r="AG3455" s="17" t="str">
        <f t="shared" si="22"/>
        <v>#N/A</v>
      </c>
      <c r="AH3455" s="17" t="str">
        <f t="shared" si="23"/>
        <v>#N/A</v>
      </c>
      <c r="AI3455" s="34">
        <f t="shared" si="24"/>
        <v>1</v>
      </c>
      <c r="AJ3455" s="18">
        <f t="shared" si="25"/>
        <v>6764.202</v>
      </c>
      <c r="AK3455" s="18">
        <f t="shared" si="26"/>
        <v>6576.3075</v>
      </c>
      <c r="AL3455" s="18">
        <f t="shared" si="27"/>
        <v>6388.413</v>
      </c>
    </row>
    <row r="3456" ht="12.75" customHeight="1">
      <c r="A3456" s="1">
        <v>40344.0</v>
      </c>
      <c r="B3456" s="2">
        <v>798.6559</v>
      </c>
      <c r="C3456" s="3">
        <v>7454.06</v>
      </c>
      <c r="D3456" s="2">
        <v>7459.0</v>
      </c>
      <c r="E3456" s="4"/>
      <c r="F3456" s="5">
        <f t="shared" si="1"/>
        <v>784.94854</v>
      </c>
      <c r="G3456" s="6">
        <f t="shared" si="2"/>
        <v>0.9676227811</v>
      </c>
      <c r="H3456" s="6">
        <f t="shared" si="3"/>
        <v>0.8773174812</v>
      </c>
      <c r="I3456" s="5" t="b">
        <f t="shared" si="4"/>
        <v>0</v>
      </c>
      <c r="J3456" s="48">
        <f t="shared" si="5"/>
        <v>0</v>
      </c>
      <c r="K3456" s="4">
        <f t="shared" si="6"/>
        <v>77</v>
      </c>
      <c r="L3456" s="7">
        <f t="shared" si="7"/>
        <v>0.0006627260848</v>
      </c>
      <c r="M3456" s="50" t="b">
        <f t="shared" si="8"/>
        <v>0</v>
      </c>
      <c r="N3456" s="50" t="b">
        <f t="shared" si="9"/>
        <v>0</v>
      </c>
      <c r="O3456" s="50">
        <f t="shared" si="10"/>
        <v>-1</v>
      </c>
      <c r="P3456" s="4">
        <f t="shared" si="44"/>
        <v>98000</v>
      </c>
      <c r="Q3456" s="21">
        <f t="shared" si="31"/>
        <v>-1</v>
      </c>
      <c r="V3456" s="52"/>
      <c r="W3456" s="53" t="str">
        <f t="shared" si="33"/>
        <v/>
      </c>
      <c r="AE3456" s="16"/>
      <c r="AF3456" s="17" t="str">
        <f t="shared" si="30"/>
        <v>#VALUE!</v>
      </c>
      <c r="AG3456" s="17" t="str">
        <f t="shared" si="22"/>
        <v>#N/A</v>
      </c>
      <c r="AH3456" s="17" t="str">
        <f t="shared" si="23"/>
        <v>#N/A</v>
      </c>
      <c r="AI3456" s="34">
        <f t="shared" si="24"/>
        <v>1</v>
      </c>
      <c r="AJ3456" s="18">
        <f t="shared" si="25"/>
        <v>6708.654</v>
      </c>
      <c r="AK3456" s="18">
        <f t="shared" si="26"/>
        <v>6522.3025</v>
      </c>
      <c r="AL3456" s="18">
        <f t="shared" si="27"/>
        <v>6335.951</v>
      </c>
    </row>
    <row r="3457" ht="12.75" customHeight="1">
      <c r="A3457" s="1">
        <v>40343.0</v>
      </c>
      <c r="B3457" s="2">
        <v>685.1708</v>
      </c>
      <c r="C3457" s="3">
        <v>7387.4</v>
      </c>
      <c r="D3457" s="2">
        <v>7382.0</v>
      </c>
      <c r="E3457" s="4"/>
      <c r="F3457" s="5">
        <f t="shared" si="1"/>
        <v>795.41848</v>
      </c>
      <c r="G3457" s="6">
        <f t="shared" si="2"/>
        <v>0.9581778097</v>
      </c>
      <c r="H3457" s="6">
        <f t="shared" si="3"/>
        <v>0.8737429249</v>
      </c>
      <c r="I3457" s="5" t="b">
        <f t="shared" si="4"/>
        <v>0</v>
      </c>
      <c r="J3457" s="48">
        <f t="shared" si="5"/>
        <v>0</v>
      </c>
      <c r="K3457" s="4">
        <f t="shared" si="6"/>
        <v>89</v>
      </c>
      <c r="L3457" s="7">
        <f t="shared" si="7"/>
        <v>-0.0007309743618</v>
      </c>
      <c r="M3457" s="50" t="b">
        <f t="shared" si="8"/>
        <v>0</v>
      </c>
      <c r="N3457" s="50" t="b">
        <f t="shared" si="9"/>
        <v>0</v>
      </c>
      <c r="O3457" s="50">
        <f t="shared" si="10"/>
        <v>-1</v>
      </c>
      <c r="P3457" s="4">
        <f t="shared" si="44"/>
        <v>101850</v>
      </c>
      <c r="Q3457" s="21">
        <f t="shared" si="31"/>
        <v>-1</v>
      </c>
      <c r="V3457" s="52"/>
      <c r="W3457" s="53" t="str">
        <f t="shared" si="33"/>
        <v/>
      </c>
      <c r="AE3457" s="16"/>
      <c r="AF3457" s="17" t="str">
        <f t="shared" si="30"/>
        <v>#VALUE!</v>
      </c>
      <c r="AG3457" s="17" t="str">
        <f t="shared" si="22"/>
        <v>#N/A</v>
      </c>
      <c r="AH3457" s="17" t="str">
        <f t="shared" si="23"/>
        <v>#N/A</v>
      </c>
      <c r="AI3457" s="34">
        <f t="shared" si="24"/>
        <v>1</v>
      </c>
      <c r="AJ3457" s="18">
        <f t="shared" si="25"/>
        <v>6648.66</v>
      </c>
      <c r="AK3457" s="18">
        <f t="shared" si="26"/>
        <v>6463.975</v>
      </c>
      <c r="AL3457" s="18">
        <f t="shared" si="27"/>
        <v>6279.29</v>
      </c>
    </row>
    <row r="3458" ht="12.75" customHeight="1">
      <c r="A3458" s="1">
        <v>40340.0</v>
      </c>
      <c r="B3458" s="2">
        <v>869.5847</v>
      </c>
      <c r="C3458" s="3">
        <v>7299.49</v>
      </c>
      <c r="D3458" s="2">
        <v>7293.0</v>
      </c>
      <c r="E3458" s="4"/>
      <c r="F3458" s="5">
        <f t="shared" si="1"/>
        <v>823.3399</v>
      </c>
      <c r="G3458" s="6">
        <f t="shared" si="2"/>
        <v>0.945731802</v>
      </c>
      <c r="H3458" s="6">
        <f t="shared" si="3"/>
        <v>0.8674287121</v>
      </c>
      <c r="I3458" s="5" t="b">
        <f t="shared" si="4"/>
        <v>0</v>
      </c>
      <c r="J3458" s="48">
        <f t="shared" si="5"/>
        <v>0</v>
      </c>
      <c r="K3458" s="4">
        <f t="shared" si="6"/>
        <v>130</v>
      </c>
      <c r="L3458" s="7">
        <f t="shared" si="7"/>
        <v>-0.0008891032113</v>
      </c>
      <c r="M3458" s="50" t="b">
        <f t="shared" si="8"/>
        <v>0</v>
      </c>
      <c r="N3458" s="50" t="b">
        <f t="shared" si="9"/>
        <v>0</v>
      </c>
      <c r="O3458" s="50">
        <f t="shared" si="10"/>
        <v>-1</v>
      </c>
      <c r="P3458" s="4">
        <f t="shared" si="44"/>
        <v>106300</v>
      </c>
      <c r="Q3458" s="21">
        <f t="shared" si="31"/>
        <v>-1</v>
      </c>
      <c r="V3458" s="52"/>
      <c r="W3458" s="53" t="str">
        <f t="shared" si="33"/>
        <v/>
      </c>
      <c r="AE3458" s="16"/>
      <c r="AF3458" s="17" t="str">
        <f t="shared" si="30"/>
        <v>#VALUE!</v>
      </c>
      <c r="AG3458" s="17" t="str">
        <f t="shared" si="22"/>
        <v>#N/A</v>
      </c>
      <c r="AH3458" s="17" t="str">
        <f t="shared" si="23"/>
        <v>#N/A</v>
      </c>
      <c r="AI3458" s="34">
        <f t="shared" si="24"/>
        <v>1</v>
      </c>
      <c r="AJ3458" s="18">
        <f t="shared" si="25"/>
        <v>6569.541</v>
      </c>
      <c r="AK3458" s="18">
        <f t="shared" si="26"/>
        <v>6387.05375</v>
      </c>
      <c r="AL3458" s="18">
        <f t="shared" si="27"/>
        <v>6204.5665</v>
      </c>
    </row>
    <row r="3459" ht="12.75" customHeight="1">
      <c r="A3459" s="1">
        <v>40339.0</v>
      </c>
      <c r="B3459" s="2">
        <v>656.6465</v>
      </c>
      <c r="C3459" s="3">
        <v>7181.77</v>
      </c>
      <c r="D3459" s="2">
        <v>7163.0</v>
      </c>
      <c r="E3459" s="4"/>
      <c r="F3459" s="5">
        <f t="shared" si="1"/>
        <v>784.57908</v>
      </c>
      <c r="G3459" s="6">
        <f t="shared" si="2"/>
        <v>0.929302211</v>
      </c>
      <c r="H3459" s="6">
        <f t="shared" si="3"/>
        <v>0.8607735957</v>
      </c>
      <c r="I3459" s="5" t="b">
        <f t="shared" si="4"/>
        <v>0</v>
      </c>
      <c r="J3459" s="48">
        <f t="shared" si="5"/>
        <v>0</v>
      </c>
      <c r="K3459" s="4">
        <f t="shared" si="6"/>
        <v>125</v>
      </c>
      <c r="L3459" s="7">
        <f t="shared" si="7"/>
        <v>-0.002613561838</v>
      </c>
      <c r="M3459" s="50" t="b">
        <f t="shared" si="8"/>
        <v>0</v>
      </c>
      <c r="N3459" s="50" t="b">
        <f t="shared" si="9"/>
        <v>0</v>
      </c>
      <c r="O3459" s="50">
        <f t="shared" si="10"/>
        <v>1</v>
      </c>
      <c r="P3459" s="4">
        <f t="shared" si="44"/>
        <v>99800</v>
      </c>
      <c r="Q3459" s="21">
        <f t="shared" si="31"/>
        <v>1</v>
      </c>
      <c r="V3459" s="52"/>
      <c r="W3459" s="53" t="str">
        <f t="shared" si="33"/>
        <v/>
      </c>
      <c r="AE3459" s="16"/>
      <c r="AF3459" s="17" t="str">
        <f t="shared" si="30"/>
        <v>#VALUE!</v>
      </c>
      <c r="AG3459" s="17" t="str">
        <f t="shared" si="22"/>
        <v>#N/A</v>
      </c>
      <c r="AH3459" s="17" t="str">
        <f t="shared" si="23"/>
        <v>#N/A</v>
      </c>
      <c r="AI3459" s="34">
        <f t="shared" si="24"/>
        <v>1</v>
      </c>
      <c r="AJ3459" s="18">
        <f t="shared" si="25"/>
        <v>6463.593</v>
      </c>
      <c r="AK3459" s="18">
        <f t="shared" si="26"/>
        <v>6284.04875</v>
      </c>
      <c r="AL3459" s="18">
        <f t="shared" si="27"/>
        <v>6104.5045</v>
      </c>
    </row>
    <row r="3460" ht="12.75" customHeight="1">
      <c r="A3460" s="1">
        <v>40338.0</v>
      </c>
      <c r="B3460" s="2">
        <v>914.6848</v>
      </c>
      <c r="C3460" s="3">
        <v>7071.67</v>
      </c>
      <c r="D3460" s="2">
        <v>7038.0</v>
      </c>
      <c r="E3460" s="4"/>
      <c r="F3460" s="5">
        <f t="shared" si="1"/>
        <v>811.28888</v>
      </c>
      <c r="G3460" s="6">
        <f t="shared" si="2"/>
        <v>0.9137429437</v>
      </c>
      <c r="H3460" s="6">
        <f t="shared" si="3"/>
        <v>0.853755407</v>
      </c>
      <c r="I3460" s="5" t="b">
        <f t="shared" si="4"/>
        <v>0</v>
      </c>
      <c r="J3460" s="48">
        <f t="shared" si="5"/>
        <v>0</v>
      </c>
      <c r="K3460" s="4">
        <f t="shared" si="6"/>
        <v>-91</v>
      </c>
      <c r="L3460" s="7">
        <f t="shared" si="7"/>
        <v>-0.004761251586</v>
      </c>
      <c r="M3460" s="50" t="b">
        <f t="shared" si="8"/>
        <v>0</v>
      </c>
      <c r="N3460" s="50" t="b">
        <f t="shared" si="9"/>
        <v>0</v>
      </c>
      <c r="O3460" s="50">
        <f t="shared" si="10"/>
        <v>1</v>
      </c>
      <c r="P3460" s="4">
        <f t="shared" si="44"/>
        <v>93550</v>
      </c>
      <c r="Q3460" s="21">
        <f t="shared" si="31"/>
        <v>1</v>
      </c>
      <c r="V3460" s="52"/>
      <c r="W3460" s="53" t="str">
        <f t="shared" si="33"/>
        <v/>
      </c>
      <c r="AE3460" s="16"/>
      <c r="AF3460" s="17" t="str">
        <f t="shared" si="30"/>
        <v>#VALUE!</v>
      </c>
      <c r="AG3460" s="17" t="str">
        <f t="shared" si="22"/>
        <v>#N/A</v>
      </c>
      <c r="AH3460" s="17" t="str">
        <f t="shared" si="23"/>
        <v>#N/A</v>
      </c>
      <c r="AI3460" s="34">
        <f t="shared" si="24"/>
        <v>1</v>
      </c>
      <c r="AJ3460" s="18">
        <f t="shared" si="25"/>
        <v>6364.503</v>
      </c>
      <c r="AK3460" s="18">
        <f t="shared" si="26"/>
        <v>6187.71125</v>
      </c>
      <c r="AL3460" s="18">
        <f t="shared" si="27"/>
        <v>6010.9195</v>
      </c>
    </row>
    <row r="3461" ht="12.75" customHeight="1">
      <c r="A3461" s="1">
        <v>40337.0</v>
      </c>
      <c r="B3461" s="2">
        <v>851.0056</v>
      </c>
      <c r="C3461" s="3">
        <v>7151.99</v>
      </c>
      <c r="D3461" s="2">
        <v>7129.0</v>
      </c>
      <c r="E3461" s="4"/>
      <c r="F3461" s="5">
        <f t="shared" si="1"/>
        <v>787.72946</v>
      </c>
      <c r="G3461" s="6">
        <f t="shared" si="2"/>
        <v>0.9228811421</v>
      </c>
      <c r="H3461" s="6">
        <f t="shared" si="3"/>
        <v>0.7973772589</v>
      </c>
      <c r="I3461" s="5" t="b">
        <f t="shared" si="4"/>
        <v>0</v>
      </c>
      <c r="J3461" s="48">
        <f t="shared" si="5"/>
        <v>0</v>
      </c>
      <c r="K3461" s="4">
        <f t="shared" si="6"/>
        <v>32</v>
      </c>
      <c r="L3461" s="7">
        <f t="shared" si="7"/>
        <v>-0.003214489953</v>
      </c>
      <c r="M3461" s="50" t="b">
        <f t="shared" si="8"/>
        <v>0</v>
      </c>
      <c r="N3461" s="50" t="b">
        <f t="shared" si="9"/>
        <v>0</v>
      </c>
      <c r="O3461" s="50">
        <f t="shared" si="10"/>
        <v>1</v>
      </c>
      <c r="P3461" s="4">
        <f t="shared" si="44"/>
        <v>98100</v>
      </c>
      <c r="Q3461" s="21">
        <f t="shared" si="31"/>
        <v>1</v>
      </c>
      <c r="V3461" s="52"/>
      <c r="W3461" s="53" t="str">
        <f t="shared" si="33"/>
        <v/>
      </c>
      <c r="AE3461" s="16"/>
      <c r="AF3461" s="17" t="str">
        <f t="shared" si="30"/>
        <v>#VALUE!</v>
      </c>
      <c r="AG3461" s="17" t="str">
        <f t="shared" si="22"/>
        <v>#N/A</v>
      </c>
      <c r="AH3461" s="17" t="str">
        <f t="shared" si="23"/>
        <v>#N/A</v>
      </c>
      <c r="AI3461" s="34">
        <f t="shared" si="24"/>
        <v>1</v>
      </c>
      <c r="AJ3461" s="18">
        <f t="shared" si="25"/>
        <v>6436.791</v>
      </c>
      <c r="AK3461" s="18">
        <f t="shared" si="26"/>
        <v>6257.99125</v>
      </c>
      <c r="AL3461" s="18">
        <f t="shared" si="27"/>
        <v>6079.1915</v>
      </c>
    </row>
    <row r="3462" ht="12.75" customHeight="1">
      <c r="A3462" s="1">
        <v>40336.0</v>
      </c>
      <c r="B3462" s="2">
        <v>824.7778999999999</v>
      </c>
      <c r="C3462" s="3">
        <v>7157.83</v>
      </c>
      <c r="D3462" s="2">
        <v>7097.0</v>
      </c>
      <c r="E3462" s="4"/>
      <c r="F3462" s="5">
        <f t="shared" si="1"/>
        <v>756.60872</v>
      </c>
      <c r="G3462" s="6">
        <f t="shared" si="2"/>
        <v>0.9226764267</v>
      </c>
      <c r="H3462" s="6">
        <f t="shared" si="3"/>
        <v>0.7740255649</v>
      </c>
      <c r="I3462" s="5" t="b">
        <f t="shared" si="4"/>
        <v>0</v>
      </c>
      <c r="J3462" s="48">
        <f t="shared" si="5"/>
        <v>0</v>
      </c>
      <c r="K3462" s="4">
        <f t="shared" si="6"/>
        <v>-224</v>
      </c>
      <c r="L3462" s="7">
        <f t="shared" si="7"/>
        <v>-0.008498385684</v>
      </c>
      <c r="M3462" s="50" t="b">
        <f t="shared" si="8"/>
        <v>0</v>
      </c>
      <c r="N3462" s="50" t="b">
        <f t="shared" si="9"/>
        <v>0</v>
      </c>
      <c r="O3462" s="50">
        <f t="shared" si="10"/>
        <v>1</v>
      </c>
      <c r="P3462" s="4">
        <f t="shared" si="44"/>
        <v>96500</v>
      </c>
      <c r="Q3462" s="21">
        <f t="shared" si="31"/>
        <v>1</v>
      </c>
      <c r="V3462" s="52"/>
      <c r="W3462" s="53" t="str">
        <f t="shared" si="33"/>
        <v/>
      </c>
      <c r="AE3462" s="16"/>
      <c r="AF3462" s="17" t="str">
        <f t="shared" si="30"/>
        <v>#VALUE!</v>
      </c>
      <c r="AG3462" s="17" t="str">
        <f t="shared" si="22"/>
        <v>#N/A</v>
      </c>
      <c r="AH3462" s="17" t="str">
        <f t="shared" si="23"/>
        <v>#N/A</v>
      </c>
      <c r="AI3462" s="34">
        <f t="shared" si="24"/>
        <v>1</v>
      </c>
      <c r="AJ3462" s="18">
        <f t="shared" si="25"/>
        <v>6442.047</v>
      </c>
      <c r="AK3462" s="18">
        <f t="shared" si="26"/>
        <v>6263.10125</v>
      </c>
      <c r="AL3462" s="18">
        <f t="shared" si="27"/>
        <v>6084.1555</v>
      </c>
    </row>
    <row r="3463" ht="12.75" customHeight="1">
      <c r="A3463" s="1">
        <v>40333.0</v>
      </c>
      <c r="B3463" s="2">
        <v>675.7805999999999</v>
      </c>
      <c r="C3463" s="3">
        <v>7344.59</v>
      </c>
      <c r="D3463" s="2">
        <v>7321.0</v>
      </c>
      <c r="E3463" s="4"/>
      <c r="F3463" s="5">
        <f t="shared" si="1"/>
        <v>727.5112</v>
      </c>
      <c r="G3463" s="6">
        <f t="shared" si="2"/>
        <v>0.9455510701</v>
      </c>
      <c r="H3463" s="6">
        <f t="shared" si="3"/>
        <v>0.7484876915</v>
      </c>
      <c r="I3463" s="5" t="b">
        <f t="shared" si="4"/>
        <v>0</v>
      </c>
      <c r="J3463" s="48">
        <f t="shared" si="5"/>
        <v>0</v>
      </c>
      <c r="K3463" s="4">
        <f t="shared" si="6"/>
        <v>-17</v>
      </c>
      <c r="L3463" s="7">
        <f t="shared" si="7"/>
        <v>-0.003211887934</v>
      </c>
      <c r="M3463" s="50" t="b">
        <f t="shared" si="8"/>
        <v>0</v>
      </c>
      <c r="N3463" s="50" t="b">
        <f t="shared" si="9"/>
        <v>0</v>
      </c>
      <c r="O3463" s="50">
        <f t="shared" si="10"/>
        <v>1</v>
      </c>
      <c r="P3463" s="4">
        <f t="shared" si="44"/>
        <v>107700</v>
      </c>
      <c r="Q3463" s="21">
        <f t="shared" si="31"/>
        <v>1</v>
      </c>
      <c r="V3463" s="52"/>
      <c r="W3463" s="53" t="str">
        <f t="shared" si="33"/>
        <v/>
      </c>
      <c r="AE3463" s="16"/>
      <c r="AF3463" s="17" t="str">
        <f t="shared" si="30"/>
        <v>#VALUE!</v>
      </c>
      <c r="AG3463" s="17" t="str">
        <f t="shared" si="22"/>
        <v>#N/A</v>
      </c>
      <c r="AH3463" s="17" t="str">
        <f t="shared" si="23"/>
        <v>#N/A</v>
      </c>
      <c r="AI3463" s="34">
        <f t="shared" si="24"/>
        <v>1</v>
      </c>
      <c r="AJ3463" s="18">
        <f t="shared" si="25"/>
        <v>6610.131</v>
      </c>
      <c r="AK3463" s="18">
        <f t="shared" si="26"/>
        <v>6426.51625</v>
      </c>
      <c r="AL3463" s="18">
        <f t="shared" si="27"/>
        <v>6242.9015</v>
      </c>
    </row>
    <row r="3464" ht="12.75" customHeight="1">
      <c r="A3464" s="1">
        <v>40332.0</v>
      </c>
      <c r="B3464" s="2">
        <v>790.1955</v>
      </c>
      <c r="C3464" s="3">
        <v>7360.28</v>
      </c>
      <c r="D3464" s="2">
        <v>7338.0</v>
      </c>
      <c r="E3464" s="4"/>
      <c r="F3464" s="5">
        <f t="shared" si="1"/>
        <v>795.78208</v>
      </c>
      <c r="G3464" s="6">
        <f t="shared" si="2"/>
        <v>0.9467481499</v>
      </c>
      <c r="H3464" s="6">
        <f t="shared" si="3"/>
        <v>0.9519974436</v>
      </c>
      <c r="I3464" s="5" t="b">
        <f t="shared" si="4"/>
        <v>0</v>
      </c>
      <c r="J3464" s="48">
        <f t="shared" si="5"/>
        <v>0</v>
      </c>
      <c r="K3464" s="4">
        <f t="shared" si="6"/>
        <v>198</v>
      </c>
      <c r="L3464" s="7">
        <f t="shared" si="7"/>
        <v>-0.003027058753</v>
      </c>
      <c r="M3464" s="50" t="b">
        <f t="shared" si="8"/>
        <v>0</v>
      </c>
      <c r="N3464" s="50" t="b">
        <f t="shared" si="9"/>
        <v>0</v>
      </c>
      <c r="O3464" s="50">
        <f t="shared" si="10"/>
        <v>1</v>
      </c>
      <c r="P3464" s="4">
        <f t="shared" si="44"/>
        <v>108550</v>
      </c>
      <c r="Q3464" s="21">
        <f t="shared" si="31"/>
        <v>1</v>
      </c>
      <c r="V3464" s="52"/>
      <c r="W3464" s="53" t="str">
        <f t="shared" si="33"/>
        <v/>
      </c>
      <c r="AE3464" s="16"/>
      <c r="AF3464" s="17" t="str">
        <f t="shared" si="30"/>
        <v>#VALUE!</v>
      </c>
      <c r="AG3464" s="17" t="str">
        <f t="shared" si="22"/>
        <v>#N/A</v>
      </c>
      <c r="AH3464" s="17" t="str">
        <f t="shared" si="23"/>
        <v>#N/A</v>
      </c>
      <c r="AI3464" s="34">
        <f t="shared" si="24"/>
        <v>1</v>
      </c>
      <c r="AJ3464" s="18">
        <f t="shared" si="25"/>
        <v>6624.252</v>
      </c>
      <c r="AK3464" s="18">
        <f t="shared" si="26"/>
        <v>6440.245</v>
      </c>
      <c r="AL3464" s="18">
        <f t="shared" si="27"/>
        <v>6256.238</v>
      </c>
    </row>
    <row r="3465" ht="12.75" customHeight="1">
      <c r="A3465" s="1">
        <v>40331.0</v>
      </c>
      <c r="B3465" s="2">
        <v>796.8877</v>
      </c>
      <c r="C3465" s="3">
        <v>7195.71</v>
      </c>
      <c r="D3465" s="2">
        <v>7140.0</v>
      </c>
      <c r="E3465" s="4"/>
      <c r="F3465" s="5">
        <f t="shared" si="1"/>
        <v>807.39858</v>
      </c>
      <c r="G3465" s="6">
        <f t="shared" si="2"/>
        <v>0.9247493447</v>
      </c>
      <c r="H3465" s="6">
        <f t="shared" si="3"/>
        <v>0.9510577638</v>
      </c>
      <c r="I3465" s="5" t="b">
        <f t="shared" si="4"/>
        <v>0</v>
      </c>
      <c r="J3465" s="48">
        <f t="shared" si="5"/>
        <v>0</v>
      </c>
      <c r="K3465" s="4">
        <f t="shared" si="6"/>
        <v>-104</v>
      </c>
      <c r="L3465" s="7">
        <f t="shared" si="7"/>
        <v>-0.007742113009</v>
      </c>
      <c r="M3465" s="50" t="b">
        <f t="shared" si="8"/>
        <v>0</v>
      </c>
      <c r="N3465" s="50" t="b">
        <f t="shared" si="9"/>
        <v>0</v>
      </c>
      <c r="O3465" s="50">
        <f t="shared" si="10"/>
        <v>1</v>
      </c>
      <c r="P3465" s="4">
        <f t="shared" si="44"/>
        <v>98650</v>
      </c>
      <c r="Q3465" s="21">
        <f t="shared" si="31"/>
        <v>1</v>
      </c>
      <c r="V3465" s="52"/>
      <c r="W3465" s="53" t="str">
        <f t="shared" si="33"/>
        <v/>
      </c>
      <c r="AE3465" s="16"/>
      <c r="AF3465" s="17" t="str">
        <f t="shared" si="30"/>
        <v>#VALUE!</v>
      </c>
      <c r="AG3465" s="17" t="str">
        <f t="shared" si="22"/>
        <v>#N/A</v>
      </c>
      <c r="AH3465" s="17" t="str">
        <f t="shared" si="23"/>
        <v>#N/A</v>
      </c>
      <c r="AI3465" s="34">
        <f t="shared" si="24"/>
        <v>1</v>
      </c>
      <c r="AJ3465" s="18">
        <f t="shared" si="25"/>
        <v>6476.139</v>
      </c>
      <c r="AK3465" s="18">
        <f t="shared" si="26"/>
        <v>6296.24625</v>
      </c>
      <c r="AL3465" s="18">
        <f t="shared" si="27"/>
        <v>6116.3535</v>
      </c>
    </row>
    <row r="3466" ht="12.75" customHeight="1">
      <c r="A3466" s="1">
        <v>40330.0</v>
      </c>
      <c r="B3466" s="2">
        <v>695.4019000000001</v>
      </c>
      <c r="C3466" s="3">
        <v>7289.33</v>
      </c>
      <c r="D3466" s="2">
        <v>7244.0</v>
      </c>
      <c r="E3466" s="4"/>
      <c r="F3466" s="5">
        <f t="shared" si="1"/>
        <v>845.77924</v>
      </c>
      <c r="G3466" s="6">
        <f t="shared" si="2"/>
        <v>0.935628751</v>
      </c>
      <c r="H3466" s="6">
        <f t="shared" si="3"/>
        <v>0.9500892077</v>
      </c>
      <c r="I3466" s="5" t="b">
        <f t="shared" si="4"/>
        <v>0</v>
      </c>
      <c r="J3466" s="48">
        <f t="shared" si="5"/>
        <v>0</v>
      </c>
      <c r="K3466" s="4">
        <f t="shared" si="6"/>
        <v>-81</v>
      </c>
      <c r="L3466" s="7">
        <f t="shared" si="7"/>
        <v>-0.006218678534</v>
      </c>
      <c r="M3466" s="50" t="b">
        <f t="shared" si="8"/>
        <v>0</v>
      </c>
      <c r="N3466" s="50" t="b">
        <f t="shared" si="9"/>
        <v>0</v>
      </c>
      <c r="O3466" s="50">
        <f t="shared" si="10"/>
        <v>1</v>
      </c>
      <c r="P3466" s="4">
        <f t="shared" si="44"/>
        <v>103850</v>
      </c>
      <c r="Q3466" s="21">
        <f t="shared" si="31"/>
        <v>1</v>
      </c>
      <c r="V3466" s="52"/>
      <c r="W3466" s="53" t="str">
        <f t="shared" si="33"/>
        <v/>
      </c>
      <c r="AE3466" s="16"/>
      <c r="AF3466" s="17" t="str">
        <f t="shared" si="30"/>
        <v>#VALUE!</v>
      </c>
      <c r="AG3466" s="17" t="str">
        <f t="shared" si="22"/>
        <v>#N/A</v>
      </c>
      <c r="AH3466" s="17" t="str">
        <f t="shared" si="23"/>
        <v>#N/A</v>
      </c>
      <c r="AI3466" s="34">
        <f t="shared" si="24"/>
        <v>1</v>
      </c>
      <c r="AJ3466" s="18">
        <f t="shared" si="25"/>
        <v>6560.397</v>
      </c>
      <c r="AK3466" s="18">
        <f t="shared" si="26"/>
        <v>6378.16375</v>
      </c>
      <c r="AL3466" s="18">
        <f t="shared" si="27"/>
        <v>6195.9305</v>
      </c>
    </row>
    <row r="3467" ht="12.75" customHeight="1">
      <c r="A3467" s="1">
        <v>40329.0</v>
      </c>
      <c r="B3467" s="2">
        <v>679.2903</v>
      </c>
      <c r="C3467" s="3">
        <v>7373.98</v>
      </c>
      <c r="D3467" s="2">
        <v>7325.0</v>
      </c>
      <c r="E3467" s="4"/>
      <c r="F3467" s="5">
        <f t="shared" si="1"/>
        <v>911.07906</v>
      </c>
      <c r="G3467" s="6">
        <f t="shared" si="2"/>
        <v>0.9455374386</v>
      </c>
      <c r="H3467" s="6">
        <f t="shared" si="3"/>
        <v>0.949463596</v>
      </c>
      <c r="I3467" s="5" t="b">
        <f t="shared" si="4"/>
        <v>0</v>
      </c>
      <c r="J3467" s="48">
        <f t="shared" si="5"/>
        <v>0</v>
      </c>
      <c r="K3467" s="4">
        <f t="shared" si="6"/>
        <v>45</v>
      </c>
      <c r="L3467" s="7">
        <f t="shared" si="7"/>
        <v>-0.006642274593</v>
      </c>
      <c r="M3467" s="50" t="b">
        <f t="shared" si="8"/>
        <v>0</v>
      </c>
      <c r="N3467" s="50" t="b">
        <f t="shared" si="9"/>
        <v>0</v>
      </c>
      <c r="O3467" s="50">
        <f t="shared" si="10"/>
        <v>1</v>
      </c>
      <c r="P3467" s="4">
        <f t="shared" si="44"/>
        <v>107900</v>
      </c>
      <c r="Q3467" s="21">
        <f t="shared" si="31"/>
        <v>1</v>
      </c>
      <c r="V3467" s="52"/>
      <c r="W3467" s="53" t="str">
        <f t="shared" si="33"/>
        <v/>
      </c>
      <c r="AE3467" s="16"/>
      <c r="AF3467" s="17" t="str">
        <f t="shared" si="30"/>
        <v>#VALUE!</v>
      </c>
      <c r="AG3467" s="17" t="str">
        <f t="shared" si="22"/>
        <v>#N/A</v>
      </c>
      <c r="AH3467" s="17" t="str">
        <f t="shared" si="23"/>
        <v>#N/A</v>
      </c>
      <c r="AI3467" s="34">
        <f t="shared" si="24"/>
        <v>1</v>
      </c>
      <c r="AJ3467" s="18">
        <f t="shared" si="25"/>
        <v>6636.582</v>
      </c>
      <c r="AK3467" s="18">
        <f t="shared" si="26"/>
        <v>6452.2325</v>
      </c>
      <c r="AL3467" s="18">
        <f t="shared" si="27"/>
        <v>6267.883</v>
      </c>
    </row>
    <row r="3468" ht="12.75" customHeight="1">
      <c r="A3468" s="1">
        <v>40326.0</v>
      </c>
      <c r="B3468" s="2">
        <v>1017.135</v>
      </c>
      <c r="C3468" s="3">
        <v>7295.32</v>
      </c>
      <c r="D3468" s="2">
        <v>7280.0</v>
      </c>
      <c r="E3468" s="4"/>
      <c r="F3468" s="5">
        <f t="shared" si="1"/>
        <v>906.03218</v>
      </c>
      <c r="G3468" s="6">
        <f t="shared" si="2"/>
        <v>0.9348672172</v>
      </c>
      <c r="H3468" s="6">
        <f t="shared" si="3"/>
        <v>0.946119603</v>
      </c>
      <c r="I3468" s="5" t="b">
        <f t="shared" si="4"/>
        <v>0</v>
      </c>
      <c r="J3468" s="48">
        <f t="shared" si="5"/>
        <v>0</v>
      </c>
      <c r="K3468" s="4">
        <f t="shared" si="6"/>
        <v>78</v>
      </c>
      <c r="L3468" s="7">
        <f t="shared" si="7"/>
        <v>-0.002099976423</v>
      </c>
      <c r="M3468" s="50" t="b">
        <f t="shared" si="8"/>
        <v>0</v>
      </c>
      <c r="N3468" s="50" t="b">
        <f t="shared" si="9"/>
        <v>0</v>
      </c>
      <c r="O3468" s="50">
        <f t="shared" si="10"/>
        <v>1</v>
      </c>
      <c r="P3468" s="4">
        <f t="shared" si="44"/>
        <v>105650</v>
      </c>
      <c r="Q3468" s="21">
        <f t="shared" si="31"/>
        <v>1</v>
      </c>
      <c r="V3468" s="52"/>
      <c r="W3468" s="53" t="str">
        <f t="shared" si="33"/>
        <v/>
      </c>
      <c r="AE3468" s="16"/>
      <c r="AF3468" s="17" t="str">
        <f t="shared" si="30"/>
        <v>#VALUE!</v>
      </c>
      <c r="AG3468" s="17" t="str">
        <f t="shared" si="22"/>
        <v>#N/A</v>
      </c>
      <c r="AH3468" s="17" t="str">
        <f t="shared" si="23"/>
        <v>#N/A</v>
      </c>
      <c r="AI3468" s="34">
        <f t="shared" si="24"/>
        <v>1</v>
      </c>
      <c r="AJ3468" s="18">
        <f t="shared" si="25"/>
        <v>6565.788</v>
      </c>
      <c r="AK3468" s="18">
        <f t="shared" si="26"/>
        <v>6383.405</v>
      </c>
      <c r="AL3468" s="18">
        <f t="shared" si="27"/>
        <v>6201.022</v>
      </c>
    </row>
    <row r="3469" ht="12.75" customHeight="1">
      <c r="A3469" s="1">
        <v>40325.0</v>
      </c>
      <c r="B3469" s="2">
        <v>848.278</v>
      </c>
      <c r="C3469" s="3">
        <v>7243.16</v>
      </c>
      <c r="D3469" s="2">
        <v>7202.0</v>
      </c>
      <c r="E3469" s="4"/>
      <c r="F3469" s="5">
        <f t="shared" si="1"/>
        <v>921.48138</v>
      </c>
      <c r="G3469" s="6">
        <f t="shared" si="2"/>
        <v>0.9276393074</v>
      </c>
      <c r="H3469" s="6">
        <f t="shared" si="3"/>
        <v>1.014364616</v>
      </c>
      <c r="I3469" s="5" t="b">
        <f t="shared" si="4"/>
        <v>0</v>
      </c>
      <c r="J3469" s="48">
        <f t="shared" si="5"/>
        <v>0</v>
      </c>
      <c r="K3469" s="4">
        <f t="shared" si="6"/>
        <v>80</v>
      </c>
      <c r="L3469" s="7">
        <f t="shared" si="7"/>
        <v>-0.005682602621</v>
      </c>
      <c r="M3469" s="50" t="b">
        <f t="shared" si="8"/>
        <v>0</v>
      </c>
      <c r="N3469" s="50" t="b">
        <f t="shared" si="9"/>
        <v>0</v>
      </c>
      <c r="O3469" s="50">
        <f t="shared" si="10"/>
        <v>1</v>
      </c>
      <c r="P3469" s="4">
        <f t="shared" si="44"/>
        <v>101750</v>
      </c>
      <c r="Q3469" s="21">
        <f t="shared" si="31"/>
        <v>1</v>
      </c>
      <c r="V3469" s="52"/>
      <c r="W3469" s="53" t="str">
        <f t="shared" si="33"/>
        <v/>
      </c>
      <c r="AE3469" s="16"/>
      <c r="AF3469" s="17" t="str">
        <f t="shared" si="30"/>
        <v>#VALUE!</v>
      </c>
      <c r="AG3469" s="17" t="str">
        <f t="shared" si="22"/>
        <v>#N/A</v>
      </c>
      <c r="AH3469" s="17" t="str">
        <f t="shared" si="23"/>
        <v>#N/A</v>
      </c>
      <c r="AI3469" s="34">
        <f t="shared" si="24"/>
        <v>1</v>
      </c>
      <c r="AJ3469" s="18">
        <f t="shared" si="25"/>
        <v>6518.844</v>
      </c>
      <c r="AK3469" s="18">
        <f t="shared" si="26"/>
        <v>6337.765</v>
      </c>
      <c r="AL3469" s="18">
        <f t="shared" si="27"/>
        <v>6156.686</v>
      </c>
    </row>
    <row r="3470" ht="12.75" customHeight="1">
      <c r="A3470" s="1">
        <v>40324.0</v>
      </c>
      <c r="B3470" s="2">
        <v>988.791</v>
      </c>
      <c r="C3470" s="3">
        <v>7167.35</v>
      </c>
      <c r="D3470" s="2">
        <v>7122.0</v>
      </c>
      <c r="E3470" s="4"/>
      <c r="F3470" s="5">
        <f t="shared" si="1"/>
        <v>924.01106</v>
      </c>
      <c r="G3470" s="6">
        <f t="shared" si="2"/>
        <v>0.9171738528</v>
      </c>
      <c r="H3470" s="6">
        <f t="shared" si="3"/>
        <v>1.014374761</v>
      </c>
      <c r="I3470" s="5" t="b">
        <f t="shared" si="4"/>
        <v>0</v>
      </c>
      <c r="J3470" s="48">
        <f t="shared" si="5"/>
        <v>0</v>
      </c>
      <c r="K3470" s="4">
        <f t="shared" si="6"/>
        <v>70</v>
      </c>
      <c r="L3470" s="7">
        <f t="shared" si="7"/>
        <v>-0.006327303676</v>
      </c>
      <c r="M3470" s="50" t="b">
        <f t="shared" si="8"/>
        <v>0</v>
      </c>
      <c r="N3470" s="50" t="b">
        <f t="shared" si="9"/>
        <v>0</v>
      </c>
      <c r="O3470" s="50">
        <f t="shared" si="10"/>
        <v>1</v>
      </c>
      <c r="P3470" s="4">
        <f t="shared" si="44"/>
        <v>97750</v>
      </c>
      <c r="Q3470" s="21">
        <f t="shared" si="31"/>
        <v>1</v>
      </c>
      <c r="V3470" s="52"/>
      <c r="W3470" s="53" t="str">
        <f t="shared" si="33"/>
        <v/>
      </c>
      <c r="AE3470" s="16"/>
      <c r="AF3470" s="17" t="str">
        <f t="shared" si="30"/>
        <v>#VALUE!</v>
      </c>
      <c r="AG3470" s="17" t="str">
        <f t="shared" si="22"/>
        <v>#N/A</v>
      </c>
      <c r="AH3470" s="17" t="str">
        <f t="shared" si="23"/>
        <v>#N/A</v>
      </c>
      <c r="AI3470" s="34">
        <f t="shared" si="24"/>
        <v>1</v>
      </c>
      <c r="AJ3470" s="18">
        <f t="shared" si="25"/>
        <v>6450.615</v>
      </c>
      <c r="AK3470" s="18">
        <f t="shared" si="26"/>
        <v>6271.43125</v>
      </c>
      <c r="AL3470" s="18">
        <f t="shared" si="27"/>
        <v>6092.2475</v>
      </c>
    </row>
    <row r="3471" ht="12.75" customHeight="1">
      <c r="A3471" s="1">
        <v>40323.0</v>
      </c>
      <c r="B3471" s="2">
        <v>1021.9010000000001</v>
      </c>
      <c r="C3471" s="3">
        <v>7086.37</v>
      </c>
      <c r="D3471" s="2">
        <v>7052.0</v>
      </c>
      <c r="E3471" s="4"/>
      <c r="F3471" s="5">
        <f t="shared" si="1"/>
        <v>921.27244</v>
      </c>
      <c r="G3471" s="6">
        <f t="shared" si="2"/>
        <v>0.9059798194</v>
      </c>
      <c r="H3471" s="6">
        <f t="shared" si="3"/>
        <v>1.014870126</v>
      </c>
      <c r="I3471" s="5" t="b">
        <f t="shared" si="4"/>
        <v>0</v>
      </c>
      <c r="J3471" s="48">
        <f t="shared" si="5"/>
        <v>0</v>
      </c>
      <c r="K3471" s="4">
        <f t="shared" si="6"/>
        <v>-222</v>
      </c>
      <c r="L3471" s="7">
        <f t="shared" si="7"/>
        <v>-0.004850156004</v>
      </c>
      <c r="M3471" s="50" t="b">
        <f t="shared" si="8"/>
        <v>0</v>
      </c>
      <c r="N3471" s="50" t="b">
        <f t="shared" si="9"/>
        <v>0</v>
      </c>
      <c r="O3471" s="50">
        <f t="shared" si="10"/>
        <v>1</v>
      </c>
      <c r="P3471" s="4">
        <f t="shared" si="44"/>
        <v>94250</v>
      </c>
      <c r="Q3471" s="21">
        <f t="shared" si="31"/>
        <v>1</v>
      </c>
      <c r="V3471" s="52"/>
      <c r="W3471" s="53" t="str">
        <f t="shared" si="33"/>
        <v/>
      </c>
      <c r="AE3471" s="16"/>
      <c r="AF3471" s="17" t="str">
        <f t="shared" si="30"/>
        <v>#VALUE!</v>
      </c>
      <c r="AG3471" s="17" t="str">
        <f t="shared" si="22"/>
        <v>#N/A</v>
      </c>
      <c r="AH3471" s="17" t="str">
        <f t="shared" si="23"/>
        <v>#N/A</v>
      </c>
      <c r="AI3471" s="34">
        <f t="shared" si="24"/>
        <v>1</v>
      </c>
      <c r="AJ3471" s="18">
        <f t="shared" si="25"/>
        <v>6377.733</v>
      </c>
      <c r="AK3471" s="18">
        <f t="shared" si="26"/>
        <v>6200.57375</v>
      </c>
      <c r="AL3471" s="18">
        <f t="shared" si="27"/>
        <v>6023.4145</v>
      </c>
    </row>
    <row r="3472" ht="12.75" customHeight="1">
      <c r="A3472" s="1">
        <v>40322.0</v>
      </c>
      <c r="B3472" s="2">
        <v>654.0559</v>
      </c>
      <c r="C3472" s="3">
        <v>7322.73</v>
      </c>
      <c r="D3472" s="2">
        <v>7274.0</v>
      </c>
      <c r="E3472" s="4"/>
      <c r="F3472" s="5">
        <f t="shared" si="1"/>
        <v>881.15958</v>
      </c>
      <c r="G3472" s="6">
        <f t="shared" si="2"/>
        <v>0.9352188194</v>
      </c>
      <c r="H3472" s="6">
        <f t="shared" si="3"/>
        <v>1.014700216</v>
      </c>
      <c r="I3472" s="5" t="b">
        <f t="shared" si="4"/>
        <v>0</v>
      </c>
      <c r="J3472" s="48">
        <f t="shared" si="5"/>
        <v>0</v>
      </c>
      <c r="K3472" s="4">
        <f t="shared" si="6"/>
        <v>65</v>
      </c>
      <c r="L3472" s="7">
        <f t="shared" si="7"/>
        <v>-0.006654621978</v>
      </c>
      <c r="M3472" s="50" t="b">
        <f t="shared" si="8"/>
        <v>0</v>
      </c>
      <c r="N3472" s="50" t="b">
        <f t="shared" si="9"/>
        <v>0</v>
      </c>
      <c r="O3472" s="50">
        <f t="shared" si="10"/>
        <v>1</v>
      </c>
      <c r="P3472" s="4">
        <f t="shared" si="44"/>
        <v>105350</v>
      </c>
      <c r="Q3472" s="21">
        <f t="shared" si="31"/>
        <v>1</v>
      </c>
      <c r="V3472" s="52"/>
      <c r="W3472" s="53" t="str">
        <f t="shared" si="33"/>
        <v/>
      </c>
      <c r="AE3472" s="16"/>
      <c r="AF3472" s="17" t="str">
        <f t="shared" si="30"/>
        <v>#VALUE!</v>
      </c>
      <c r="AG3472" s="17" t="str">
        <f t="shared" si="22"/>
        <v>#N/A</v>
      </c>
      <c r="AH3472" s="17" t="str">
        <f t="shared" si="23"/>
        <v>#N/A</v>
      </c>
      <c r="AI3472" s="34">
        <f t="shared" si="24"/>
        <v>1</v>
      </c>
      <c r="AJ3472" s="18">
        <f t="shared" si="25"/>
        <v>6590.457</v>
      </c>
      <c r="AK3472" s="18">
        <f t="shared" si="26"/>
        <v>6407.38875</v>
      </c>
      <c r="AL3472" s="18">
        <f t="shared" si="27"/>
        <v>6224.3205</v>
      </c>
    </row>
    <row r="3473" ht="12.75" customHeight="1">
      <c r="A3473" s="1">
        <v>40319.0</v>
      </c>
      <c r="B3473" s="2">
        <v>1094.381</v>
      </c>
      <c r="C3473" s="3">
        <v>7237.71</v>
      </c>
      <c r="D3473" s="2">
        <v>7209.0</v>
      </c>
      <c r="E3473" s="4"/>
      <c r="F3473" s="5">
        <f t="shared" si="1"/>
        <v>923.53984</v>
      </c>
      <c r="G3473" s="6">
        <f t="shared" si="2"/>
        <v>0.9241375227</v>
      </c>
      <c r="H3473" s="6">
        <f t="shared" si="3"/>
        <v>1.012345364</v>
      </c>
      <c r="I3473" s="5" t="b">
        <f t="shared" si="4"/>
        <v>0</v>
      </c>
      <c r="J3473" s="48">
        <f t="shared" si="5"/>
        <v>0</v>
      </c>
      <c r="K3473" s="4">
        <f t="shared" si="6"/>
        <v>-148</v>
      </c>
      <c r="L3473" s="7">
        <f t="shared" si="7"/>
        <v>-0.003966724282</v>
      </c>
      <c r="M3473" s="50" t="b">
        <f t="shared" si="8"/>
        <v>0</v>
      </c>
      <c r="N3473" s="50" t="b">
        <f t="shared" si="9"/>
        <v>0</v>
      </c>
      <c r="O3473" s="50">
        <f t="shared" si="10"/>
        <v>1</v>
      </c>
      <c r="P3473" s="4">
        <f t="shared" si="44"/>
        <v>102100</v>
      </c>
      <c r="Q3473" s="21">
        <f t="shared" si="31"/>
        <v>1</v>
      </c>
      <c r="V3473" s="52"/>
      <c r="W3473" s="53" t="str">
        <f t="shared" si="33"/>
        <v/>
      </c>
      <c r="AE3473" s="16"/>
      <c r="AF3473" s="17" t="str">
        <f t="shared" si="30"/>
        <v>#VALUE!</v>
      </c>
      <c r="AG3473" s="17" t="str">
        <f t="shared" si="22"/>
        <v>#N/A</v>
      </c>
      <c r="AH3473" s="17" t="str">
        <f t="shared" si="23"/>
        <v>#N/A</v>
      </c>
      <c r="AI3473" s="34">
        <f t="shared" si="24"/>
        <v>1</v>
      </c>
      <c r="AJ3473" s="18">
        <f t="shared" si="25"/>
        <v>6513.939</v>
      </c>
      <c r="AK3473" s="18">
        <f t="shared" si="26"/>
        <v>6332.99625</v>
      </c>
      <c r="AL3473" s="18">
        <f t="shared" si="27"/>
        <v>6152.0535</v>
      </c>
    </row>
    <row r="3474" ht="12.75" customHeight="1">
      <c r="A3474" s="1">
        <v>40318.0</v>
      </c>
      <c r="B3474" s="2">
        <v>860.9264</v>
      </c>
      <c r="C3474" s="3">
        <v>7424.43</v>
      </c>
      <c r="D3474" s="2">
        <v>7357.0</v>
      </c>
      <c r="E3474" s="4"/>
      <c r="F3474" s="5">
        <f t="shared" si="1"/>
        <v>860.6256</v>
      </c>
      <c r="G3474" s="6">
        <f t="shared" si="2"/>
        <v>0.9475969903</v>
      </c>
      <c r="H3474" s="6">
        <f t="shared" si="3"/>
        <v>0.9031911133</v>
      </c>
      <c r="I3474" s="5" t="b">
        <f t="shared" si="4"/>
        <v>0</v>
      </c>
      <c r="J3474" s="48">
        <f t="shared" si="5"/>
        <v>0</v>
      </c>
      <c r="K3474" s="4">
        <f t="shared" si="6"/>
        <v>-219</v>
      </c>
      <c r="L3474" s="7">
        <f t="shared" si="7"/>
        <v>-0.009082178699</v>
      </c>
      <c r="M3474" s="50" t="b">
        <f t="shared" si="8"/>
        <v>0</v>
      </c>
      <c r="N3474" s="50" t="b">
        <f t="shared" si="9"/>
        <v>0</v>
      </c>
      <c r="O3474" s="50">
        <f t="shared" si="10"/>
        <v>1</v>
      </c>
      <c r="P3474" s="4">
        <f t="shared" si="44"/>
        <v>109500</v>
      </c>
      <c r="Q3474" s="21">
        <f t="shared" si="31"/>
        <v>1</v>
      </c>
      <c r="V3474" s="52"/>
      <c r="W3474" s="53" t="str">
        <f t="shared" si="33"/>
        <v/>
      </c>
      <c r="AE3474" s="16"/>
      <c r="AF3474" s="17" t="str">
        <f t="shared" si="30"/>
        <v>#VALUE!</v>
      </c>
      <c r="AG3474" s="17" t="str">
        <f t="shared" si="22"/>
        <v>#N/A</v>
      </c>
      <c r="AH3474" s="17" t="str">
        <f t="shared" si="23"/>
        <v>#N/A</v>
      </c>
      <c r="AI3474" s="34">
        <f t="shared" si="24"/>
        <v>1</v>
      </c>
      <c r="AJ3474" s="18">
        <f t="shared" si="25"/>
        <v>6681.987</v>
      </c>
      <c r="AK3474" s="18">
        <f t="shared" si="26"/>
        <v>6496.37625</v>
      </c>
      <c r="AL3474" s="18">
        <f t="shared" si="27"/>
        <v>6310.7655</v>
      </c>
    </row>
    <row r="3475" ht="12.75" customHeight="1">
      <c r="A3475" s="1">
        <v>40317.0</v>
      </c>
      <c r="B3475" s="2">
        <v>975.0979</v>
      </c>
      <c r="C3475" s="3">
        <v>7559.16</v>
      </c>
      <c r="D3475" s="2">
        <v>7576.0</v>
      </c>
      <c r="E3475" s="4"/>
      <c r="F3475" s="5">
        <f t="shared" si="1"/>
        <v>883.49804</v>
      </c>
      <c r="G3475" s="6">
        <f t="shared" si="2"/>
        <v>0.9645769516</v>
      </c>
      <c r="H3475" s="6">
        <f t="shared" si="3"/>
        <v>0.9036757294</v>
      </c>
      <c r="I3475" s="5" t="b">
        <f t="shared" si="4"/>
        <v>0</v>
      </c>
      <c r="J3475" s="48">
        <f t="shared" si="5"/>
        <v>0</v>
      </c>
      <c r="K3475" s="4">
        <f t="shared" si="6"/>
        <v>-43</v>
      </c>
      <c r="L3475" s="7">
        <f t="shared" si="7"/>
        <v>0.002227760756</v>
      </c>
      <c r="M3475" s="50" t="b">
        <f t="shared" si="8"/>
        <v>0</v>
      </c>
      <c r="N3475" s="50" t="b">
        <f t="shared" si="9"/>
        <v>0</v>
      </c>
      <c r="O3475" s="50">
        <f t="shared" si="10"/>
        <v>-1</v>
      </c>
      <c r="P3475" s="4">
        <f t="shared" si="44"/>
        <v>98550</v>
      </c>
      <c r="Q3475" s="21">
        <f t="shared" si="31"/>
        <v>-1</v>
      </c>
      <c r="V3475" s="52"/>
      <c r="W3475" s="53" t="str">
        <f t="shared" si="33"/>
        <v/>
      </c>
      <c r="AE3475" s="16"/>
      <c r="AF3475" s="17" t="str">
        <f t="shared" si="30"/>
        <v>#VALUE!</v>
      </c>
      <c r="AG3475" s="17" t="str">
        <f t="shared" si="22"/>
        <v>#N/A</v>
      </c>
      <c r="AH3475" s="17" t="str">
        <f t="shared" si="23"/>
        <v>#N/A</v>
      </c>
      <c r="AI3475" s="34">
        <f t="shared" si="24"/>
        <v>1</v>
      </c>
      <c r="AJ3475" s="18">
        <f t="shared" si="25"/>
        <v>6803.244</v>
      </c>
      <c r="AK3475" s="18">
        <f t="shared" si="26"/>
        <v>6614.265</v>
      </c>
      <c r="AL3475" s="18">
        <f t="shared" si="27"/>
        <v>6425.286</v>
      </c>
    </row>
    <row r="3476" ht="12.75" customHeight="1">
      <c r="A3476" s="1">
        <v>40316.0</v>
      </c>
      <c r="B3476" s="2">
        <v>821.3367</v>
      </c>
      <c r="C3476" s="3">
        <v>7585.3</v>
      </c>
      <c r="D3476" s="2">
        <v>7619.0</v>
      </c>
      <c r="E3476" s="4"/>
      <c r="F3476" s="5">
        <f t="shared" si="1"/>
        <v>840.77604</v>
      </c>
      <c r="G3476" s="6">
        <f t="shared" si="2"/>
        <v>0.9678337204</v>
      </c>
      <c r="H3476" s="6">
        <f t="shared" si="3"/>
        <v>0.9045446429</v>
      </c>
      <c r="I3476" s="5" t="b">
        <f t="shared" si="4"/>
        <v>0</v>
      </c>
      <c r="J3476" s="48">
        <f t="shared" si="5"/>
        <v>0</v>
      </c>
      <c r="K3476" s="4">
        <f t="shared" si="6"/>
        <v>17</v>
      </c>
      <c r="L3476" s="7">
        <f t="shared" si="7"/>
        <v>0.004442803844</v>
      </c>
      <c r="M3476" s="50" t="b">
        <f t="shared" si="8"/>
        <v>0</v>
      </c>
      <c r="N3476" s="50" t="b">
        <f t="shared" si="9"/>
        <v>0</v>
      </c>
      <c r="O3476" s="50">
        <f t="shared" si="10"/>
        <v>-1</v>
      </c>
      <c r="P3476" s="4">
        <f t="shared" si="44"/>
        <v>96400</v>
      </c>
      <c r="Q3476" s="21">
        <f t="shared" si="31"/>
        <v>-1</v>
      </c>
      <c r="V3476" s="52"/>
      <c r="W3476" s="53" t="str">
        <f t="shared" si="33"/>
        <v/>
      </c>
      <c r="AE3476" s="16"/>
      <c r="AF3476" s="17" t="str">
        <f t="shared" si="30"/>
        <v>#VALUE!</v>
      </c>
      <c r="AG3476" s="17" t="str">
        <f t="shared" si="22"/>
        <v>#N/A</v>
      </c>
      <c r="AH3476" s="17" t="str">
        <f t="shared" si="23"/>
        <v>#N/A</v>
      </c>
      <c r="AI3476" s="34">
        <f t="shared" si="24"/>
        <v>1</v>
      </c>
      <c r="AJ3476" s="18">
        <f t="shared" si="25"/>
        <v>6826.77</v>
      </c>
      <c r="AK3476" s="18">
        <f t="shared" si="26"/>
        <v>6637.1375</v>
      </c>
      <c r="AL3476" s="18">
        <f t="shared" si="27"/>
        <v>6447.505</v>
      </c>
    </row>
    <row r="3477" ht="12.75" customHeight="1">
      <c r="A3477" s="1">
        <v>40315.0</v>
      </c>
      <c r="B3477" s="2">
        <v>865.9572000000001</v>
      </c>
      <c r="C3477" s="3">
        <v>7598.72</v>
      </c>
      <c r="D3477" s="2">
        <v>7602.0</v>
      </c>
      <c r="E3477" s="4"/>
      <c r="F3477" s="5">
        <f t="shared" si="1"/>
        <v>896.4331</v>
      </c>
      <c r="G3477" s="6">
        <f t="shared" si="2"/>
        <v>0.9695981066</v>
      </c>
      <c r="H3477" s="6">
        <f t="shared" si="3"/>
        <v>1.017923596</v>
      </c>
      <c r="I3477" s="5" t="b">
        <f t="shared" si="4"/>
        <v>0</v>
      </c>
      <c r="J3477" s="48">
        <f t="shared" si="5"/>
        <v>0</v>
      </c>
      <c r="K3477" s="4">
        <f t="shared" si="6"/>
        <v>-158</v>
      </c>
      <c r="L3477" s="7">
        <f t="shared" si="7"/>
        <v>0.0004316516466</v>
      </c>
      <c r="M3477" s="50" t="b">
        <f t="shared" si="8"/>
        <v>0</v>
      </c>
      <c r="N3477" s="50" t="b">
        <f t="shared" si="9"/>
        <v>0</v>
      </c>
      <c r="O3477" s="50">
        <f t="shared" si="10"/>
        <v>-1</v>
      </c>
      <c r="P3477" s="4">
        <f t="shared" si="44"/>
        <v>97250</v>
      </c>
      <c r="Q3477" s="21">
        <f t="shared" si="31"/>
        <v>-1</v>
      </c>
      <c r="V3477" s="52"/>
      <c r="W3477" s="53" t="str">
        <f t="shared" si="33"/>
        <v/>
      </c>
      <c r="AE3477" s="16"/>
      <c r="AF3477" s="17" t="str">
        <f t="shared" si="30"/>
        <v>#VALUE!</v>
      </c>
      <c r="AG3477" s="17" t="str">
        <f t="shared" si="22"/>
        <v>#N/A</v>
      </c>
      <c r="AH3477" s="17" t="str">
        <f t="shared" si="23"/>
        <v>#N/A</v>
      </c>
      <c r="AI3477" s="34">
        <f t="shared" si="24"/>
        <v>1</v>
      </c>
      <c r="AJ3477" s="18">
        <f t="shared" si="25"/>
        <v>6838.848</v>
      </c>
      <c r="AK3477" s="18">
        <f t="shared" si="26"/>
        <v>6648.88</v>
      </c>
      <c r="AL3477" s="18">
        <f t="shared" si="27"/>
        <v>6458.912</v>
      </c>
    </row>
    <row r="3478" ht="12.75" customHeight="1">
      <c r="A3478" s="1">
        <v>40312.0</v>
      </c>
      <c r="B3478" s="2">
        <v>779.8098</v>
      </c>
      <c r="C3478" s="3">
        <v>7772.13</v>
      </c>
      <c r="D3478" s="2">
        <v>7760.0</v>
      </c>
      <c r="E3478" s="4"/>
      <c r="F3478" s="5">
        <f t="shared" si="1"/>
        <v>904.17484</v>
      </c>
      <c r="G3478" s="6">
        <f t="shared" si="2"/>
        <v>0.992056237</v>
      </c>
      <c r="H3478" s="6">
        <f t="shared" si="3"/>
        <v>1.014774438</v>
      </c>
      <c r="I3478" s="5" t="b">
        <f t="shared" si="4"/>
        <v>0</v>
      </c>
      <c r="J3478" s="48">
        <f t="shared" si="5"/>
        <v>0</v>
      </c>
      <c r="K3478" s="4">
        <f t="shared" si="6"/>
        <v>-1</v>
      </c>
      <c r="L3478" s="7">
        <f t="shared" si="7"/>
        <v>-0.001560704723</v>
      </c>
      <c r="M3478" s="50" t="b">
        <f t="shared" si="8"/>
        <v>0</v>
      </c>
      <c r="N3478" s="50" t="b">
        <f t="shared" si="9"/>
        <v>0</v>
      </c>
      <c r="O3478" s="50">
        <f t="shared" si="10"/>
        <v>1</v>
      </c>
      <c r="P3478" s="4">
        <f t="shared" si="44"/>
        <v>105150</v>
      </c>
      <c r="Q3478" s="21">
        <f t="shared" si="31"/>
        <v>1</v>
      </c>
      <c r="V3478" s="52"/>
      <c r="W3478" s="53" t="str">
        <f t="shared" si="33"/>
        <v/>
      </c>
      <c r="AE3478" s="16"/>
      <c r="AF3478" s="17" t="str">
        <f t="shared" si="30"/>
        <v>#VALUE!</v>
      </c>
      <c r="AG3478" s="17" t="str">
        <f t="shared" si="22"/>
        <v>#N/A</v>
      </c>
      <c r="AH3478" s="17" t="str">
        <f t="shared" si="23"/>
        <v>#N/A</v>
      </c>
      <c r="AI3478" s="34">
        <f t="shared" si="24"/>
        <v>1</v>
      </c>
      <c r="AJ3478" s="18">
        <f t="shared" si="25"/>
        <v>6994.917</v>
      </c>
      <c r="AK3478" s="18">
        <f t="shared" si="26"/>
        <v>6800.61375</v>
      </c>
      <c r="AL3478" s="18">
        <f t="shared" si="27"/>
        <v>6606.3105</v>
      </c>
    </row>
    <row r="3479" ht="12.75" customHeight="1">
      <c r="A3479" s="1">
        <v>40311.0</v>
      </c>
      <c r="B3479" s="2">
        <v>975.2886</v>
      </c>
      <c r="C3479" s="3">
        <v>7770.57</v>
      </c>
      <c r="D3479" s="2">
        <v>7761.0</v>
      </c>
      <c r="E3479" s="4"/>
      <c r="F3479" s="5">
        <f t="shared" si="1"/>
        <v>1018.05488</v>
      </c>
      <c r="G3479" s="6">
        <f t="shared" si="2"/>
        <v>0.9927817794</v>
      </c>
      <c r="H3479" s="6">
        <f t="shared" si="3"/>
        <v>1.247493503</v>
      </c>
      <c r="I3479" s="5" t="b">
        <f t="shared" si="4"/>
        <v>0</v>
      </c>
      <c r="J3479" s="48">
        <f t="shared" si="5"/>
        <v>0</v>
      </c>
      <c r="K3479" s="4">
        <f t="shared" si="6"/>
        <v>174</v>
      </c>
      <c r="L3479" s="7">
        <f t="shared" si="7"/>
        <v>-0.001231569885</v>
      </c>
      <c r="M3479" s="50" t="b">
        <f t="shared" si="8"/>
        <v>0</v>
      </c>
      <c r="N3479" s="50" t="b">
        <f t="shared" si="9"/>
        <v>0</v>
      </c>
      <c r="O3479" s="50">
        <f t="shared" si="10"/>
        <v>1</v>
      </c>
      <c r="P3479" s="4">
        <f t="shared" si="44"/>
        <v>105200</v>
      </c>
      <c r="Q3479" s="21">
        <f t="shared" si="31"/>
        <v>1</v>
      </c>
      <c r="V3479" s="52"/>
      <c r="W3479" s="53" t="str">
        <f t="shared" si="33"/>
        <v/>
      </c>
      <c r="AE3479" s="16"/>
      <c r="AF3479" s="17" t="str">
        <f t="shared" si="30"/>
        <v>#VALUE!</v>
      </c>
      <c r="AG3479" s="17" t="str">
        <f t="shared" si="22"/>
        <v>#N/A</v>
      </c>
      <c r="AH3479" s="17" t="str">
        <f t="shared" si="23"/>
        <v>#N/A</v>
      </c>
      <c r="AI3479" s="34">
        <f t="shared" si="24"/>
        <v>1</v>
      </c>
      <c r="AJ3479" s="18">
        <f t="shared" si="25"/>
        <v>6993.513</v>
      </c>
      <c r="AK3479" s="18">
        <f t="shared" si="26"/>
        <v>6799.24875</v>
      </c>
      <c r="AL3479" s="18">
        <f t="shared" si="27"/>
        <v>6604.9845</v>
      </c>
    </row>
    <row r="3480" ht="12.75" customHeight="1">
      <c r="A3480" s="1">
        <v>40310.0</v>
      </c>
      <c r="B3480" s="2">
        <v>761.4879</v>
      </c>
      <c r="C3480" s="3">
        <v>7602.7</v>
      </c>
      <c r="D3480" s="2">
        <v>7587.0</v>
      </c>
      <c r="E3480" s="4"/>
      <c r="F3480" s="5">
        <f t="shared" si="1"/>
        <v>1055.12316</v>
      </c>
      <c r="G3480" s="6">
        <f t="shared" si="2"/>
        <v>0.972483046</v>
      </c>
      <c r="H3480" s="6">
        <f t="shared" si="3"/>
        <v>1.250110032</v>
      </c>
      <c r="I3480" s="5" t="b">
        <f t="shared" si="4"/>
        <v>0</v>
      </c>
      <c r="J3480" s="48">
        <f t="shared" si="5"/>
        <v>0</v>
      </c>
      <c r="K3480" s="4">
        <f t="shared" si="6"/>
        <v>19</v>
      </c>
      <c r="L3480" s="7">
        <f t="shared" si="7"/>
        <v>-0.002065055835</v>
      </c>
      <c r="M3480" s="50" t="b">
        <f t="shared" si="8"/>
        <v>0</v>
      </c>
      <c r="N3480" s="50" t="b">
        <f t="shared" si="9"/>
        <v>0</v>
      </c>
      <c r="O3480" s="50">
        <f t="shared" si="10"/>
        <v>1</v>
      </c>
      <c r="P3480" s="4">
        <f t="shared" si="44"/>
        <v>96500</v>
      </c>
      <c r="Q3480" s="21">
        <f t="shared" si="31"/>
        <v>1</v>
      </c>
      <c r="V3480" s="52"/>
      <c r="W3480" s="53" t="str">
        <f t="shared" si="33"/>
        <v/>
      </c>
      <c r="AE3480" s="16"/>
      <c r="AF3480" s="17" t="str">
        <f t="shared" si="30"/>
        <v>#VALUE!</v>
      </c>
      <c r="AG3480" s="17" t="str">
        <f t="shared" si="22"/>
        <v>#N/A</v>
      </c>
      <c r="AH3480" s="17" t="str">
        <f t="shared" si="23"/>
        <v>#N/A</v>
      </c>
      <c r="AI3480" s="34">
        <f t="shared" si="24"/>
        <v>1</v>
      </c>
      <c r="AJ3480" s="18">
        <f t="shared" si="25"/>
        <v>6842.43</v>
      </c>
      <c r="AK3480" s="18">
        <f t="shared" si="26"/>
        <v>6652.3625</v>
      </c>
      <c r="AL3480" s="18">
        <f t="shared" si="27"/>
        <v>6462.295</v>
      </c>
    </row>
    <row r="3481" ht="12.75" customHeight="1">
      <c r="A3481" s="1">
        <v>40309.0</v>
      </c>
      <c r="B3481" s="2">
        <v>1099.622</v>
      </c>
      <c r="C3481" s="3">
        <v>7608.44</v>
      </c>
      <c r="D3481" s="2">
        <v>7568.0</v>
      </c>
      <c r="E3481" s="4"/>
      <c r="F3481" s="5">
        <f t="shared" si="1"/>
        <v>1173.07158</v>
      </c>
      <c r="G3481" s="6">
        <f t="shared" si="2"/>
        <v>0.9740267513</v>
      </c>
      <c r="H3481" s="6">
        <f t="shared" si="3"/>
        <v>1.251051781</v>
      </c>
      <c r="I3481" s="5" t="b">
        <f t="shared" si="4"/>
        <v>0</v>
      </c>
      <c r="J3481" s="48">
        <f t="shared" si="5"/>
        <v>0</v>
      </c>
      <c r="K3481" s="4">
        <f t="shared" si="6"/>
        <v>-69</v>
      </c>
      <c r="L3481" s="7">
        <f t="shared" si="7"/>
        <v>-0.005315150018</v>
      </c>
      <c r="M3481" s="50" t="b">
        <f t="shared" si="8"/>
        <v>0</v>
      </c>
      <c r="N3481" s="50" t="b">
        <f t="shared" si="9"/>
        <v>0</v>
      </c>
      <c r="O3481" s="50">
        <f t="shared" si="10"/>
        <v>1</v>
      </c>
      <c r="P3481" s="4">
        <f t="shared" si="44"/>
        <v>95550</v>
      </c>
      <c r="Q3481" s="21">
        <f t="shared" si="31"/>
        <v>1</v>
      </c>
      <c r="V3481" s="52"/>
      <c r="W3481" s="53" t="str">
        <f t="shared" si="33"/>
        <v/>
      </c>
      <c r="AE3481" s="16"/>
      <c r="AF3481" s="17" t="str">
        <f t="shared" si="30"/>
        <v>#VALUE!</v>
      </c>
      <c r="AG3481" s="17" t="str">
        <f t="shared" si="22"/>
        <v>#N/A</v>
      </c>
      <c r="AH3481" s="17" t="str">
        <f t="shared" si="23"/>
        <v>#N/A</v>
      </c>
      <c r="AI3481" s="34">
        <f t="shared" si="24"/>
        <v>1</v>
      </c>
      <c r="AJ3481" s="18">
        <f t="shared" si="25"/>
        <v>6847.596</v>
      </c>
      <c r="AK3481" s="18">
        <f t="shared" si="26"/>
        <v>6657.385</v>
      </c>
      <c r="AL3481" s="18">
        <f t="shared" si="27"/>
        <v>6467.174</v>
      </c>
    </row>
    <row r="3482" ht="12.75" customHeight="1">
      <c r="A3482" s="1">
        <v>40308.0</v>
      </c>
      <c r="B3482" s="2">
        <v>904.6659</v>
      </c>
      <c r="C3482" s="3">
        <v>7664.73</v>
      </c>
      <c r="D3482" s="2">
        <v>7637.0</v>
      </c>
      <c r="E3482" s="4"/>
      <c r="F3482" s="5">
        <f t="shared" si="1"/>
        <v>1143.6115</v>
      </c>
      <c r="G3482" s="6">
        <f t="shared" si="2"/>
        <v>0.9820514224</v>
      </c>
      <c r="H3482" s="6">
        <f t="shared" si="3"/>
        <v>1.248792125</v>
      </c>
      <c r="I3482" s="5" t="b">
        <f t="shared" si="4"/>
        <v>0</v>
      </c>
      <c r="J3482" s="48">
        <f t="shared" si="5"/>
        <v>0</v>
      </c>
      <c r="K3482" s="4">
        <f t="shared" si="6"/>
        <v>135</v>
      </c>
      <c r="L3482" s="7">
        <f t="shared" si="7"/>
        <v>-0.003617870427</v>
      </c>
      <c r="M3482" s="50" t="b">
        <f t="shared" si="8"/>
        <v>0</v>
      </c>
      <c r="N3482" s="50" t="b">
        <f t="shared" si="9"/>
        <v>0</v>
      </c>
      <c r="O3482" s="50">
        <f t="shared" si="10"/>
        <v>1</v>
      </c>
      <c r="P3482" s="4">
        <f t="shared" si="44"/>
        <v>99000</v>
      </c>
      <c r="Q3482" s="21">
        <f t="shared" si="31"/>
        <v>1</v>
      </c>
      <c r="V3482" s="52"/>
      <c r="W3482" s="53" t="str">
        <f t="shared" si="33"/>
        <v/>
      </c>
      <c r="AE3482" s="16"/>
      <c r="AF3482" s="17" t="str">
        <f t="shared" si="30"/>
        <v>#VALUE!</v>
      </c>
      <c r="AG3482" s="17" t="str">
        <f t="shared" si="22"/>
        <v>#N/A</v>
      </c>
      <c r="AH3482" s="17" t="str">
        <f t="shared" si="23"/>
        <v>#N/A</v>
      </c>
      <c r="AI3482" s="34">
        <f t="shared" si="24"/>
        <v>1</v>
      </c>
      <c r="AJ3482" s="18">
        <f t="shared" si="25"/>
        <v>6898.257</v>
      </c>
      <c r="AK3482" s="18">
        <f t="shared" si="26"/>
        <v>6706.63875</v>
      </c>
      <c r="AL3482" s="18">
        <f t="shared" si="27"/>
        <v>6515.0205</v>
      </c>
    </row>
    <row r="3483" ht="12.75" customHeight="1">
      <c r="A3483" s="1">
        <v>40305.0</v>
      </c>
      <c r="B3483" s="2">
        <v>1349.21</v>
      </c>
      <c r="C3483" s="3">
        <v>7567.1</v>
      </c>
      <c r="D3483" s="2">
        <v>7502.0</v>
      </c>
      <c r="E3483" s="4"/>
      <c r="F3483" s="5">
        <f t="shared" si="1"/>
        <v>1146.84728</v>
      </c>
      <c r="G3483" s="6">
        <f t="shared" si="2"/>
        <v>0.9697965614</v>
      </c>
      <c r="H3483" s="6">
        <f t="shared" si="3"/>
        <v>1.250923066</v>
      </c>
      <c r="I3483" s="5" t="b">
        <f t="shared" si="4"/>
        <v>0</v>
      </c>
      <c r="J3483" s="48">
        <f t="shared" si="5"/>
        <v>0</v>
      </c>
      <c r="K3483" s="4">
        <f t="shared" si="6"/>
        <v>-77</v>
      </c>
      <c r="L3483" s="7">
        <f t="shared" si="7"/>
        <v>-0.008603031544</v>
      </c>
      <c r="M3483" s="50" t="b">
        <f t="shared" si="8"/>
        <v>0</v>
      </c>
      <c r="N3483" s="50" t="b">
        <f t="shared" si="9"/>
        <v>0</v>
      </c>
      <c r="O3483" s="50">
        <f t="shared" si="10"/>
        <v>1</v>
      </c>
      <c r="P3483" s="4">
        <f t="shared" si="44"/>
        <v>92250</v>
      </c>
      <c r="Q3483" s="21">
        <f t="shared" si="31"/>
        <v>1</v>
      </c>
      <c r="V3483" s="52"/>
      <c r="W3483" s="53" t="str">
        <f t="shared" si="33"/>
        <v/>
      </c>
      <c r="AE3483" s="16"/>
      <c r="AF3483" s="17" t="str">
        <f t="shared" si="30"/>
        <v>#VALUE!</v>
      </c>
      <c r="AG3483" s="17" t="str">
        <f t="shared" si="22"/>
        <v>#N/A</v>
      </c>
      <c r="AH3483" s="17" t="str">
        <f t="shared" si="23"/>
        <v>#N/A</v>
      </c>
      <c r="AI3483" s="34">
        <f t="shared" si="24"/>
        <v>1</v>
      </c>
      <c r="AJ3483" s="18">
        <f t="shared" si="25"/>
        <v>6810.39</v>
      </c>
      <c r="AK3483" s="18">
        <f t="shared" si="26"/>
        <v>6621.2125</v>
      </c>
      <c r="AL3483" s="18">
        <f t="shared" si="27"/>
        <v>6432.035</v>
      </c>
    </row>
    <row r="3484" ht="12.75" customHeight="1">
      <c r="A3484" s="1">
        <v>40304.0</v>
      </c>
      <c r="B3484" s="2">
        <v>1160.63</v>
      </c>
      <c r="C3484" s="3">
        <v>7579.48</v>
      </c>
      <c r="D3484" s="2">
        <v>7579.0</v>
      </c>
      <c r="E3484" s="4"/>
      <c r="F3484" s="5">
        <f t="shared" si="1"/>
        <v>1181.09348</v>
      </c>
      <c r="G3484" s="6">
        <f t="shared" si="2"/>
        <v>0.9714228504</v>
      </c>
      <c r="H3484" s="6">
        <f t="shared" si="3"/>
        <v>1.417066352</v>
      </c>
      <c r="I3484" s="5" t="b">
        <f t="shared" si="4"/>
        <v>0</v>
      </c>
      <c r="J3484" s="48">
        <f t="shared" si="5"/>
        <v>0</v>
      </c>
      <c r="K3484" s="4">
        <f t="shared" si="6"/>
        <v>-78</v>
      </c>
      <c r="L3484" s="7">
        <f t="shared" si="7"/>
        <v>-0.00006332888272</v>
      </c>
      <c r="M3484" s="50" t="b">
        <f t="shared" si="8"/>
        <v>0</v>
      </c>
      <c r="N3484" s="50" t="b">
        <f t="shared" si="9"/>
        <v>0</v>
      </c>
      <c r="O3484" s="50">
        <f t="shared" si="10"/>
        <v>1</v>
      </c>
      <c r="P3484" s="4">
        <f t="shared" si="44"/>
        <v>96100</v>
      </c>
      <c r="Q3484" s="21">
        <f t="shared" si="31"/>
        <v>1</v>
      </c>
      <c r="V3484" s="52"/>
      <c r="W3484" s="53" t="str">
        <f t="shared" si="33"/>
        <v/>
      </c>
      <c r="AE3484" s="16"/>
      <c r="AF3484" s="17" t="str">
        <f t="shared" si="30"/>
        <v>#VALUE!</v>
      </c>
      <c r="AG3484" s="17" t="str">
        <f t="shared" si="22"/>
        <v>#N/A</v>
      </c>
      <c r="AH3484" s="17" t="str">
        <f t="shared" si="23"/>
        <v>#N/A</v>
      </c>
      <c r="AI3484" s="34">
        <f t="shared" si="24"/>
        <v>1</v>
      </c>
      <c r="AJ3484" s="18">
        <f t="shared" si="25"/>
        <v>6821.532</v>
      </c>
      <c r="AK3484" s="18">
        <f t="shared" si="26"/>
        <v>6632.045</v>
      </c>
      <c r="AL3484" s="18">
        <f t="shared" si="27"/>
        <v>6442.558</v>
      </c>
    </row>
    <row r="3485" ht="12.75" customHeight="1">
      <c r="A3485" s="1">
        <v>40303.0</v>
      </c>
      <c r="B3485" s="2">
        <v>1351.23</v>
      </c>
      <c r="C3485" s="3">
        <v>7696.9</v>
      </c>
      <c r="D3485" s="2">
        <v>7657.0</v>
      </c>
      <c r="E3485" s="4"/>
      <c r="F3485" s="5">
        <f t="shared" si="1"/>
        <v>1214.23828</v>
      </c>
      <c r="G3485" s="6">
        <f t="shared" si="2"/>
        <v>0.9867878708</v>
      </c>
      <c r="H3485" s="6">
        <f t="shared" si="3"/>
        <v>1.418476478</v>
      </c>
      <c r="I3485" s="5" t="b">
        <f t="shared" si="4"/>
        <v>0</v>
      </c>
      <c r="J3485" s="48">
        <f t="shared" si="5"/>
        <v>0</v>
      </c>
      <c r="K3485" s="4">
        <f t="shared" si="6"/>
        <v>-223</v>
      </c>
      <c r="L3485" s="7">
        <f t="shared" si="7"/>
        <v>-0.005183905209</v>
      </c>
      <c r="M3485" s="50" t="b">
        <f t="shared" si="8"/>
        <v>0</v>
      </c>
      <c r="N3485" s="50" t="b">
        <f t="shared" si="9"/>
        <v>0</v>
      </c>
      <c r="O3485" s="50">
        <f t="shared" si="10"/>
        <v>1</v>
      </c>
      <c r="P3485" s="105">
        <v>100000.0</v>
      </c>
      <c r="Q3485" s="21">
        <f t="shared" si="31"/>
        <v>1</v>
      </c>
      <c r="V3485" s="52"/>
      <c r="W3485" s="53" t="str">
        <f t="shared" si="33"/>
        <v/>
      </c>
      <c r="AE3485" s="16"/>
      <c r="AF3485" s="17" t="str">
        <f t="shared" si="30"/>
        <v>#VALUE!</v>
      </c>
      <c r="AG3485" s="17" t="str">
        <f t="shared" si="22"/>
        <v>#N/A</v>
      </c>
      <c r="AH3485" s="17" t="str">
        <f t="shared" si="23"/>
        <v>#N/A</v>
      </c>
      <c r="AI3485" s="34">
        <f t="shared" si="24"/>
        <v>1</v>
      </c>
      <c r="AJ3485" s="18">
        <f t="shared" si="25"/>
        <v>6927.21</v>
      </c>
      <c r="AK3485" s="18">
        <f t="shared" si="26"/>
        <v>6734.7875</v>
      </c>
      <c r="AL3485" s="18">
        <f t="shared" si="27"/>
        <v>6542.365</v>
      </c>
    </row>
    <row r="3486" ht="12.75" customHeight="1">
      <c r="A3486" s="1">
        <v>40302.0</v>
      </c>
      <c r="B3486" s="2">
        <v>952.3216</v>
      </c>
      <c r="C3486" s="3">
        <v>7930.77</v>
      </c>
      <c r="D3486" s="2">
        <v>7880.0</v>
      </c>
      <c r="E3486" s="4"/>
      <c r="F3486" s="5">
        <f t="shared" si="1"/>
        <v>1191.35688</v>
      </c>
      <c r="G3486" s="6">
        <f t="shared" si="2"/>
        <v>1.017145706</v>
      </c>
      <c r="H3486" s="6">
        <f t="shared" si="3"/>
        <v>1.428442479</v>
      </c>
      <c r="I3486" s="5" t="b">
        <f t="shared" si="4"/>
        <v>0</v>
      </c>
      <c r="J3486" s="48">
        <f t="shared" si="5"/>
        <v>0</v>
      </c>
      <c r="K3486" s="4">
        <f t="shared" si="6"/>
        <v>-51</v>
      </c>
      <c r="L3486" s="7">
        <f t="shared" si="7"/>
        <v>-0.006401648264</v>
      </c>
      <c r="M3486" s="50" t="b">
        <f t="shared" si="8"/>
        <v>0</v>
      </c>
      <c r="N3486" s="50" t="b">
        <f t="shared" si="9"/>
        <v>0</v>
      </c>
      <c r="O3486" s="50">
        <f t="shared" si="10"/>
        <v>1</v>
      </c>
      <c r="P3486" s="4">
        <f t="shared" ref="P3486:P3564" si="45">P3487+K3486*Q3487*$P$2</f>
        <v>100600</v>
      </c>
      <c r="Q3486" s="21">
        <f t="shared" si="31"/>
        <v>1</v>
      </c>
      <c r="V3486" s="52"/>
      <c r="W3486" s="53" t="str">
        <f t="shared" si="33"/>
        <v/>
      </c>
      <c r="AE3486" s="16"/>
      <c r="AF3486" s="17" t="str">
        <f t="shared" si="30"/>
        <v>#VALUE!</v>
      </c>
      <c r="AG3486" s="17" t="str">
        <f t="shared" si="22"/>
        <v>#N/A</v>
      </c>
      <c r="AH3486" s="17" t="str">
        <f t="shared" si="23"/>
        <v>#N/A</v>
      </c>
      <c r="AI3486" s="34">
        <f t="shared" si="24"/>
        <v>1</v>
      </c>
      <c r="AJ3486" s="18">
        <f t="shared" si="25"/>
        <v>7137.693</v>
      </c>
      <c r="AK3486" s="18">
        <f t="shared" si="26"/>
        <v>6939.42375</v>
      </c>
      <c r="AL3486" s="18">
        <f t="shared" si="27"/>
        <v>6741.1545</v>
      </c>
    </row>
    <row r="3487" ht="12.75" customHeight="1">
      <c r="A3487" s="1">
        <v>40301.0</v>
      </c>
      <c r="B3487" s="2">
        <v>920.8448</v>
      </c>
      <c r="C3487" s="3">
        <v>7952.17</v>
      </c>
      <c r="D3487" s="2">
        <v>7931.0</v>
      </c>
      <c r="E3487" s="4"/>
      <c r="F3487" s="5">
        <f t="shared" si="1"/>
        <v>1217.92656</v>
      </c>
      <c r="G3487" s="6">
        <f t="shared" si="2"/>
        <v>1.020523654</v>
      </c>
      <c r="H3487" s="6">
        <f t="shared" si="3"/>
        <v>1.423535858</v>
      </c>
      <c r="I3487" s="5" t="b">
        <f t="shared" si="4"/>
        <v>0</v>
      </c>
      <c r="J3487" s="48">
        <f t="shared" si="5"/>
        <v>0</v>
      </c>
      <c r="K3487" s="4">
        <f t="shared" si="6"/>
        <v>-58</v>
      </c>
      <c r="L3487" s="7">
        <f t="shared" si="7"/>
        <v>-0.002662166428</v>
      </c>
      <c r="M3487" s="50" t="b">
        <f t="shared" si="8"/>
        <v>0</v>
      </c>
      <c r="N3487" s="50" t="b">
        <f t="shared" si="9"/>
        <v>0</v>
      </c>
      <c r="O3487" s="50">
        <f t="shared" si="10"/>
        <v>1</v>
      </c>
      <c r="P3487" s="4">
        <f t="shared" si="45"/>
        <v>103150</v>
      </c>
      <c r="Q3487" s="21">
        <f t="shared" si="31"/>
        <v>1</v>
      </c>
      <c r="V3487" s="52"/>
      <c r="W3487" s="53" t="str">
        <f t="shared" si="33"/>
        <v/>
      </c>
      <c r="AE3487" s="16"/>
      <c r="AF3487" s="17" t="str">
        <f t="shared" si="30"/>
        <v>#VALUE!</v>
      </c>
      <c r="AG3487" s="17" t="str">
        <f t="shared" si="22"/>
        <v>#N/A</v>
      </c>
      <c r="AH3487" s="17" t="str">
        <f t="shared" si="23"/>
        <v>#N/A</v>
      </c>
      <c r="AI3487" s="34">
        <f t="shared" si="24"/>
        <v>1</v>
      </c>
      <c r="AJ3487" s="18">
        <f t="shared" si="25"/>
        <v>7156.953</v>
      </c>
      <c r="AK3487" s="18">
        <f t="shared" si="26"/>
        <v>6958.14875</v>
      </c>
      <c r="AL3487" s="18">
        <f t="shared" si="27"/>
        <v>6759.3445</v>
      </c>
    </row>
    <row r="3488" ht="12.75" customHeight="1">
      <c r="A3488" s="1">
        <v>40298.0</v>
      </c>
      <c r="B3488" s="2">
        <v>1520.441</v>
      </c>
      <c r="C3488" s="3">
        <v>8004.25</v>
      </c>
      <c r="D3488" s="2">
        <v>7989.0</v>
      </c>
      <c r="E3488" s="4"/>
      <c r="F3488" s="5">
        <f t="shared" si="1"/>
        <v>1305.1636</v>
      </c>
      <c r="G3488" s="6">
        <f t="shared" si="2"/>
        <v>1.027773478</v>
      </c>
      <c r="H3488" s="6">
        <f t="shared" si="3"/>
        <v>1.417785215</v>
      </c>
      <c r="I3488" s="5" t="b">
        <f t="shared" si="4"/>
        <v>0</v>
      </c>
      <c r="J3488" s="48">
        <f t="shared" si="5"/>
        <v>0</v>
      </c>
      <c r="K3488" s="4">
        <f t="shared" si="6"/>
        <v>-54</v>
      </c>
      <c r="L3488" s="7">
        <f t="shared" si="7"/>
        <v>-0.001905237842</v>
      </c>
      <c r="M3488" s="50" t="b">
        <f t="shared" si="8"/>
        <v>0</v>
      </c>
      <c r="N3488" s="50" t="b">
        <f t="shared" si="9"/>
        <v>0</v>
      </c>
      <c r="O3488" s="50">
        <f t="shared" si="10"/>
        <v>1</v>
      </c>
      <c r="P3488" s="4">
        <f t="shared" si="45"/>
        <v>106050</v>
      </c>
      <c r="Q3488" s="21">
        <f t="shared" si="31"/>
        <v>1</v>
      </c>
      <c r="V3488" s="52"/>
      <c r="W3488" s="53" t="str">
        <f t="shared" si="33"/>
        <v/>
      </c>
      <c r="AE3488" s="16"/>
      <c r="AF3488" s="17" t="str">
        <f t="shared" si="30"/>
        <v>#VALUE!</v>
      </c>
      <c r="AG3488" s="17" t="str">
        <f t="shared" si="22"/>
        <v>#N/A</v>
      </c>
      <c r="AH3488" s="17" t="str">
        <f t="shared" si="23"/>
        <v>#N/A</v>
      </c>
      <c r="AI3488" s="34">
        <f t="shared" si="24"/>
        <v>1</v>
      </c>
      <c r="AJ3488" s="18">
        <f t="shared" si="25"/>
        <v>7203.825</v>
      </c>
      <c r="AK3488" s="18">
        <f t="shared" si="26"/>
        <v>7003.71875</v>
      </c>
      <c r="AL3488" s="18">
        <f t="shared" si="27"/>
        <v>6803.6125</v>
      </c>
    </row>
    <row r="3489" ht="12.75" customHeight="1">
      <c r="A3489" s="1">
        <v>40297.0</v>
      </c>
      <c r="B3489" s="2">
        <v>1326.354</v>
      </c>
      <c r="C3489" s="3">
        <v>8054.05</v>
      </c>
      <c r="D3489" s="2">
        <v>8043.0</v>
      </c>
      <c r="E3489" s="4"/>
      <c r="F3489" s="5">
        <f t="shared" si="1"/>
        <v>1250.0474</v>
      </c>
      <c r="G3489" s="6">
        <f t="shared" si="2"/>
        <v>1.035152045</v>
      </c>
      <c r="H3489" s="6">
        <f t="shared" si="3"/>
        <v>1.271902671</v>
      </c>
      <c r="I3489" s="5" t="b">
        <f t="shared" si="4"/>
        <v>0</v>
      </c>
      <c r="J3489" s="48">
        <f t="shared" si="5"/>
        <v>0</v>
      </c>
      <c r="K3489" s="4">
        <f t="shared" si="6"/>
        <v>8</v>
      </c>
      <c r="L3489" s="7">
        <f t="shared" si="7"/>
        <v>-0.001371980556</v>
      </c>
      <c r="M3489" s="50" t="b">
        <f t="shared" si="8"/>
        <v>0</v>
      </c>
      <c r="N3489" s="50" t="b">
        <f t="shared" si="9"/>
        <v>0</v>
      </c>
      <c r="O3489" s="50">
        <f t="shared" si="10"/>
        <v>1</v>
      </c>
      <c r="P3489" s="4">
        <f t="shared" si="45"/>
        <v>108750</v>
      </c>
      <c r="Q3489" s="21">
        <f t="shared" si="31"/>
        <v>1</v>
      </c>
      <c r="V3489" s="52"/>
      <c r="W3489" s="53" t="str">
        <f t="shared" si="33"/>
        <v/>
      </c>
      <c r="AE3489" s="16"/>
      <c r="AF3489" s="17" t="str">
        <f t="shared" si="30"/>
        <v>#VALUE!</v>
      </c>
      <c r="AG3489" s="17" t="str">
        <f t="shared" si="22"/>
        <v>#N/A</v>
      </c>
      <c r="AH3489" s="17" t="str">
        <f t="shared" si="23"/>
        <v>#N/A</v>
      </c>
      <c r="AI3489" s="34">
        <f t="shared" si="24"/>
        <v>1</v>
      </c>
      <c r="AJ3489" s="18">
        <f t="shared" si="25"/>
        <v>7248.645</v>
      </c>
      <c r="AK3489" s="18">
        <f t="shared" si="26"/>
        <v>7047.29375</v>
      </c>
      <c r="AL3489" s="18">
        <f t="shared" si="27"/>
        <v>6845.9425</v>
      </c>
    </row>
    <row r="3490" ht="12.75" customHeight="1">
      <c r="A3490" s="1">
        <v>40296.0</v>
      </c>
      <c r="B3490" s="2">
        <v>1236.823</v>
      </c>
      <c r="C3490" s="3">
        <v>8081.55</v>
      </c>
      <c r="D3490" s="2">
        <v>8035.0</v>
      </c>
      <c r="E3490" s="4"/>
      <c r="F3490" s="5">
        <f t="shared" si="1"/>
        <v>1211.7166</v>
      </c>
      <c r="G3490" s="6">
        <f t="shared" si="2"/>
        <v>1.039700382</v>
      </c>
      <c r="H3490" s="6">
        <f t="shared" si="3"/>
        <v>1.266097598</v>
      </c>
      <c r="I3490" s="5" t="b">
        <f t="shared" si="4"/>
        <v>0</v>
      </c>
      <c r="J3490" s="48">
        <f t="shared" si="5"/>
        <v>0</v>
      </c>
      <c r="K3490" s="4">
        <f t="shared" si="6"/>
        <v>-95</v>
      </c>
      <c r="L3490" s="7">
        <f t="shared" si="7"/>
        <v>-0.005760033657</v>
      </c>
      <c r="M3490" s="50" t="b">
        <f t="shared" si="8"/>
        <v>0</v>
      </c>
      <c r="N3490" s="50" t="b">
        <f t="shared" si="9"/>
        <v>0</v>
      </c>
      <c r="O3490" s="50">
        <f t="shared" si="10"/>
        <v>1</v>
      </c>
      <c r="P3490" s="4">
        <f t="shared" si="45"/>
        <v>108350</v>
      </c>
      <c r="Q3490" s="21">
        <f t="shared" si="31"/>
        <v>1</v>
      </c>
      <c r="V3490" s="52"/>
      <c r="W3490" s="53" t="str">
        <f t="shared" si="33"/>
        <v/>
      </c>
      <c r="AE3490" s="16"/>
      <c r="AF3490" s="17" t="str">
        <f t="shared" si="30"/>
        <v>#VALUE!</v>
      </c>
      <c r="AG3490" s="17" t="str">
        <f t="shared" si="22"/>
        <v>#N/A</v>
      </c>
      <c r="AH3490" s="17" t="str">
        <f t="shared" si="23"/>
        <v>#N/A</v>
      </c>
      <c r="AI3490" s="34">
        <f t="shared" si="24"/>
        <v>1</v>
      </c>
      <c r="AJ3490" s="18">
        <f t="shared" si="25"/>
        <v>7273.395</v>
      </c>
      <c r="AK3490" s="18">
        <f t="shared" si="26"/>
        <v>7071.35625</v>
      </c>
      <c r="AL3490" s="18">
        <f t="shared" si="27"/>
        <v>6869.3175</v>
      </c>
    </row>
    <row r="3491" ht="12.75" customHeight="1">
      <c r="A3491" s="1">
        <v>40295.0</v>
      </c>
      <c r="B3491" s="2">
        <v>1085.17</v>
      </c>
      <c r="C3491" s="3">
        <v>8146.44</v>
      </c>
      <c r="D3491" s="2">
        <v>8130.0</v>
      </c>
      <c r="E3491" s="4"/>
      <c r="F3491" s="5">
        <f t="shared" si="1"/>
        <v>1200.234</v>
      </c>
      <c r="G3491" s="6">
        <f t="shared" si="2"/>
        <v>1.04851744</v>
      </c>
      <c r="H3491" s="6">
        <f t="shared" si="3"/>
        <v>1.269062455</v>
      </c>
      <c r="I3491" s="5" t="b">
        <f t="shared" si="4"/>
        <v>0</v>
      </c>
      <c r="J3491" s="48">
        <f t="shared" si="5"/>
        <v>0</v>
      </c>
      <c r="K3491" s="4">
        <f t="shared" si="6"/>
        <v>-18</v>
      </c>
      <c r="L3491" s="7">
        <f t="shared" si="7"/>
        <v>-0.002018059422</v>
      </c>
      <c r="M3491" s="50" t="b">
        <f t="shared" si="8"/>
        <v>0</v>
      </c>
      <c r="N3491" s="50" t="b">
        <f t="shared" si="9"/>
        <v>0</v>
      </c>
      <c r="O3491" s="50">
        <f t="shared" si="10"/>
        <v>1</v>
      </c>
      <c r="P3491" s="4">
        <f t="shared" si="45"/>
        <v>113100</v>
      </c>
      <c r="Q3491" s="21">
        <f t="shared" si="31"/>
        <v>1</v>
      </c>
      <c r="V3491" s="52"/>
      <c r="W3491" s="53" t="str">
        <f t="shared" si="33"/>
        <v/>
      </c>
      <c r="AE3491" s="16"/>
      <c r="AF3491" s="17" t="str">
        <f t="shared" si="30"/>
        <v>#VALUE!</v>
      </c>
      <c r="AG3491" s="17" t="str">
        <f t="shared" si="22"/>
        <v>#N/A</v>
      </c>
      <c r="AH3491" s="17" t="str">
        <f t="shared" si="23"/>
        <v>#N/A</v>
      </c>
      <c r="AI3491" s="34">
        <f t="shared" si="24"/>
        <v>1</v>
      </c>
      <c r="AJ3491" s="18">
        <f t="shared" si="25"/>
        <v>7331.796</v>
      </c>
      <c r="AK3491" s="18">
        <f t="shared" si="26"/>
        <v>7128.135</v>
      </c>
      <c r="AL3491" s="18">
        <f t="shared" si="27"/>
        <v>6924.474</v>
      </c>
    </row>
    <row r="3492" ht="12.75" customHeight="1">
      <c r="A3492" s="1">
        <v>40294.0</v>
      </c>
      <c r="B3492" s="2">
        <v>1357.03</v>
      </c>
      <c r="C3492" s="3">
        <v>8158.14</v>
      </c>
      <c r="D3492" s="2">
        <v>8148.0</v>
      </c>
      <c r="E3492" s="4"/>
      <c r="F3492" s="5">
        <f t="shared" si="1"/>
        <v>1195.726</v>
      </c>
      <c r="G3492" s="6">
        <f t="shared" si="2"/>
        <v>1.050517144</v>
      </c>
      <c r="H3492" s="6">
        <f t="shared" si="3"/>
        <v>1.261346439</v>
      </c>
      <c r="I3492" s="5" t="b">
        <f t="shared" si="4"/>
        <v>0</v>
      </c>
      <c r="J3492" s="48">
        <f t="shared" si="5"/>
        <v>0</v>
      </c>
      <c r="K3492" s="4">
        <f t="shared" si="6"/>
        <v>190</v>
      </c>
      <c r="L3492" s="7">
        <f t="shared" si="7"/>
        <v>-0.001242930374</v>
      </c>
      <c r="M3492" s="50" t="b">
        <f t="shared" si="8"/>
        <v>0</v>
      </c>
      <c r="N3492" s="50" t="b">
        <f t="shared" si="9"/>
        <v>0</v>
      </c>
      <c r="O3492" s="50">
        <f t="shared" si="10"/>
        <v>1</v>
      </c>
      <c r="P3492" s="4">
        <f t="shared" si="45"/>
        <v>114000</v>
      </c>
      <c r="Q3492" s="21">
        <f t="shared" si="31"/>
        <v>1</v>
      </c>
      <c r="V3492" s="52"/>
      <c r="W3492" s="53" t="str">
        <f t="shared" si="33"/>
        <v/>
      </c>
      <c r="AE3492" s="16"/>
      <c r="AF3492" s="17" t="str">
        <f t="shared" si="30"/>
        <v>#VALUE!</v>
      </c>
      <c r="AG3492" s="17" t="str">
        <f t="shared" si="22"/>
        <v>#N/A</v>
      </c>
      <c r="AH3492" s="17" t="str">
        <f t="shared" si="23"/>
        <v>#N/A</v>
      </c>
      <c r="AI3492" s="34">
        <f t="shared" si="24"/>
        <v>1</v>
      </c>
      <c r="AJ3492" s="18">
        <f t="shared" si="25"/>
        <v>7342.326</v>
      </c>
      <c r="AK3492" s="18">
        <f t="shared" si="26"/>
        <v>7138.3725</v>
      </c>
      <c r="AL3492" s="18">
        <f t="shared" si="27"/>
        <v>6934.419</v>
      </c>
    </row>
    <row r="3493" ht="12.75" customHeight="1">
      <c r="A3493" s="1">
        <v>40291.0</v>
      </c>
      <c r="B3493" s="2">
        <v>1244.86</v>
      </c>
      <c r="C3493" s="3">
        <v>8004.89</v>
      </c>
      <c r="D3493" s="2">
        <v>7958.0</v>
      </c>
      <c r="E3493" s="4"/>
      <c r="F3493" s="5">
        <f t="shared" si="1"/>
        <v>1200.384</v>
      </c>
      <c r="G3493" s="6">
        <f t="shared" si="2"/>
        <v>1.030850232</v>
      </c>
      <c r="H3493" s="6">
        <f t="shared" si="3"/>
        <v>1.284414995</v>
      </c>
      <c r="I3493" s="5" t="b">
        <f t="shared" si="4"/>
        <v>0</v>
      </c>
      <c r="J3493" s="48">
        <f t="shared" si="5"/>
        <v>0</v>
      </c>
      <c r="K3493" s="4">
        <f t="shared" si="6"/>
        <v>33</v>
      </c>
      <c r="L3493" s="7">
        <f t="shared" si="7"/>
        <v>-0.0058576695</v>
      </c>
      <c r="M3493" s="50" t="b">
        <f t="shared" si="8"/>
        <v>0</v>
      </c>
      <c r="N3493" s="50" t="b">
        <f t="shared" si="9"/>
        <v>0</v>
      </c>
      <c r="O3493" s="50">
        <f t="shared" si="10"/>
        <v>1</v>
      </c>
      <c r="P3493" s="4">
        <f t="shared" si="45"/>
        <v>104500</v>
      </c>
      <c r="Q3493" s="21">
        <f t="shared" si="31"/>
        <v>1</v>
      </c>
      <c r="V3493" s="52"/>
      <c r="W3493" s="53" t="str">
        <f t="shared" si="33"/>
        <v/>
      </c>
      <c r="AE3493" s="16"/>
      <c r="AF3493" s="17" t="str">
        <f t="shared" si="30"/>
        <v>#VALUE!</v>
      </c>
      <c r="AG3493" s="17" t="str">
        <f t="shared" si="22"/>
        <v>#N/A</v>
      </c>
      <c r="AH3493" s="17" t="str">
        <f t="shared" si="23"/>
        <v>#N/A</v>
      </c>
      <c r="AI3493" s="34">
        <f t="shared" si="24"/>
        <v>1</v>
      </c>
      <c r="AJ3493" s="18">
        <f t="shared" si="25"/>
        <v>7204.401</v>
      </c>
      <c r="AK3493" s="18">
        <f t="shared" si="26"/>
        <v>7004.27875</v>
      </c>
      <c r="AL3493" s="18">
        <f t="shared" si="27"/>
        <v>6804.1565</v>
      </c>
    </row>
    <row r="3494" ht="12.75" customHeight="1">
      <c r="A3494" s="1">
        <v>40290.0</v>
      </c>
      <c r="B3494" s="2">
        <v>1134.7</v>
      </c>
      <c r="C3494" s="3">
        <v>7978.69</v>
      </c>
      <c r="D3494" s="2">
        <v>7925.0</v>
      </c>
      <c r="E3494" s="4"/>
      <c r="F3494" s="5">
        <f t="shared" si="1"/>
        <v>1193.76</v>
      </c>
      <c r="G3494" s="6">
        <f t="shared" si="2"/>
        <v>1.027000055</v>
      </c>
      <c r="H3494" s="6">
        <f t="shared" si="3"/>
        <v>1.28113529</v>
      </c>
      <c r="I3494" s="5" t="b">
        <f t="shared" si="4"/>
        <v>0</v>
      </c>
      <c r="J3494" s="48">
        <f t="shared" si="5"/>
        <v>0</v>
      </c>
      <c r="K3494" s="4">
        <f t="shared" si="6"/>
        <v>-55</v>
      </c>
      <c r="L3494" s="7">
        <f t="shared" si="7"/>
        <v>-0.006729174839</v>
      </c>
      <c r="M3494" s="50" t="b">
        <f t="shared" si="8"/>
        <v>0</v>
      </c>
      <c r="N3494" s="50" t="b">
        <f t="shared" si="9"/>
        <v>0</v>
      </c>
      <c r="O3494" s="50">
        <f t="shared" si="10"/>
        <v>1</v>
      </c>
      <c r="P3494" s="4">
        <f t="shared" si="45"/>
        <v>102850</v>
      </c>
      <c r="Q3494" s="21">
        <f t="shared" si="31"/>
        <v>1</v>
      </c>
      <c r="V3494" s="52"/>
      <c r="W3494" s="53" t="str">
        <f t="shared" si="33"/>
        <v/>
      </c>
      <c r="AE3494" s="16"/>
      <c r="AF3494" s="17" t="str">
        <f t="shared" si="30"/>
        <v>#VALUE!</v>
      </c>
      <c r="AG3494" s="17" t="str">
        <f t="shared" si="22"/>
        <v>#N/A</v>
      </c>
      <c r="AH3494" s="17" t="str">
        <f t="shared" si="23"/>
        <v>#N/A</v>
      </c>
      <c r="AI3494" s="34">
        <f t="shared" si="24"/>
        <v>1</v>
      </c>
      <c r="AJ3494" s="18">
        <f t="shared" si="25"/>
        <v>7180.821</v>
      </c>
      <c r="AK3494" s="18">
        <f t="shared" si="26"/>
        <v>6981.35375</v>
      </c>
      <c r="AL3494" s="18">
        <f t="shared" si="27"/>
        <v>6781.8865</v>
      </c>
    </row>
    <row r="3495" ht="12.75" customHeight="1">
      <c r="A3495" s="1">
        <v>40289.0</v>
      </c>
      <c r="B3495" s="2">
        <v>1179.41</v>
      </c>
      <c r="C3495" s="3">
        <v>7990.53</v>
      </c>
      <c r="D3495" s="2">
        <v>7980.0</v>
      </c>
      <c r="E3495" s="4"/>
      <c r="F3495" s="5">
        <f t="shared" si="1"/>
        <v>1251.916</v>
      </c>
      <c r="G3495" s="6">
        <f t="shared" si="2"/>
        <v>1.027927984</v>
      </c>
      <c r="H3495" s="6">
        <f t="shared" si="3"/>
        <v>1.314034272</v>
      </c>
      <c r="I3495" s="5" t="b">
        <f t="shared" si="4"/>
        <v>0</v>
      </c>
      <c r="J3495" s="48">
        <f t="shared" si="5"/>
        <v>0</v>
      </c>
      <c r="K3495" s="4">
        <f t="shared" si="6"/>
        <v>104</v>
      </c>
      <c r="L3495" s="7">
        <f t="shared" si="7"/>
        <v>-0.001317809958</v>
      </c>
      <c r="M3495" s="50" t="b">
        <f t="shared" si="8"/>
        <v>0</v>
      </c>
      <c r="N3495" s="50" t="b">
        <f t="shared" si="9"/>
        <v>0</v>
      </c>
      <c r="O3495" s="50">
        <f t="shared" si="10"/>
        <v>1</v>
      </c>
      <c r="P3495" s="4">
        <f t="shared" si="45"/>
        <v>105600</v>
      </c>
      <c r="Q3495" s="21">
        <f t="shared" si="31"/>
        <v>1</v>
      </c>
      <c r="V3495" s="52"/>
      <c r="W3495" s="53" t="str">
        <f t="shared" si="33"/>
        <v/>
      </c>
      <c r="AE3495" s="16"/>
      <c r="AF3495" s="17" t="str">
        <f t="shared" si="30"/>
        <v>#VALUE!</v>
      </c>
      <c r="AG3495" s="17" t="str">
        <f t="shared" si="22"/>
        <v>#N/A</v>
      </c>
      <c r="AH3495" s="17" t="str">
        <f t="shared" si="23"/>
        <v>#N/A</v>
      </c>
      <c r="AI3495" s="34">
        <f t="shared" si="24"/>
        <v>1</v>
      </c>
      <c r="AJ3495" s="18">
        <f t="shared" si="25"/>
        <v>7191.477</v>
      </c>
      <c r="AK3495" s="18">
        <f t="shared" si="26"/>
        <v>6991.71375</v>
      </c>
      <c r="AL3495" s="18">
        <f t="shared" si="27"/>
        <v>6791.9505</v>
      </c>
    </row>
    <row r="3496" ht="12.75" customHeight="1">
      <c r="A3496" s="1">
        <v>40288.0</v>
      </c>
      <c r="B3496" s="2">
        <v>1062.63</v>
      </c>
      <c r="C3496" s="3">
        <v>7900.42</v>
      </c>
      <c r="D3496" s="2">
        <v>7876.0</v>
      </c>
      <c r="E3496" s="4"/>
      <c r="F3496" s="5">
        <f t="shared" si="1"/>
        <v>1212.12</v>
      </c>
      <c r="G3496" s="6">
        <f t="shared" si="2"/>
        <v>1.015579729</v>
      </c>
      <c r="H3496" s="6">
        <f t="shared" si="3"/>
        <v>1.309550246</v>
      </c>
      <c r="I3496" s="5" t="b">
        <f t="shared" si="4"/>
        <v>0</v>
      </c>
      <c r="J3496" s="48">
        <f t="shared" si="5"/>
        <v>0</v>
      </c>
      <c r="K3496" s="4">
        <f t="shared" si="6"/>
        <v>54</v>
      </c>
      <c r="L3496" s="7">
        <f t="shared" si="7"/>
        <v>-0.00309097491</v>
      </c>
      <c r="M3496" s="50" t="b">
        <f t="shared" si="8"/>
        <v>0</v>
      </c>
      <c r="N3496" s="50" t="b">
        <f t="shared" si="9"/>
        <v>0</v>
      </c>
      <c r="O3496" s="50">
        <f t="shared" si="10"/>
        <v>1</v>
      </c>
      <c r="P3496" s="4">
        <f t="shared" si="45"/>
        <v>100400</v>
      </c>
      <c r="Q3496" s="21">
        <f t="shared" si="31"/>
        <v>1</v>
      </c>
      <c r="V3496" s="52"/>
      <c r="W3496" s="53" t="str">
        <f t="shared" si="33"/>
        <v/>
      </c>
      <c r="AE3496" s="16"/>
      <c r="AF3496" s="17" t="str">
        <f t="shared" si="30"/>
        <v>#VALUE!</v>
      </c>
      <c r="AG3496" s="17" t="str">
        <f t="shared" si="22"/>
        <v>#N/A</v>
      </c>
      <c r="AH3496" s="17" t="str">
        <f t="shared" si="23"/>
        <v>#N/A</v>
      </c>
      <c r="AI3496" s="34">
        <f t="shared" si="24"/>
        <v>1</v>
      </c>
      <c r="AJ3496" s="18">
        <f t="shared" si="25"/>
        <v>7110.378</v>
      </c>
      <c r="AK3496" s="18">
        <f t="shared" si="26"/>
        <v>6912.8675</v>
      </c>
      <c r="AL3496" s="18">
        <f t="shared" si="27"/>
        <v>6715.357</v>
      </c>
    </row>
    <row r="3497" ht="12.75" customHeight="1">
      <c r="A3497" s="1">
        <v>40287.0</v>
      </c>
      <c r="B3497" s="2">
        <v>1380.32</v>
      </c>
      <c r="C3497" s="3">
        <v>7854.22</v>
      </c>
      <c r="D3497" s="2">
        <v>7822.0</v>
      </c>
      <c r="E3497" s="4"/>
      <c r="F3497" s="5">
        <f t="shared" si="1"/>
        <v>1205.886</v>
      </c>
      <c r="G3497" s="6">
        <f t="shared" si="2"/>
        <v>1.008654399</v>
      </c>
      <c r="H3497" s="6">
        <f t="shared" si="3"/>
        <v>1.296892792</v>
      </c>
      <c r="I3497" s="5" t="b">
        <f t="shared" si="4"/>
        <v>0</v>
      </c>
      <c r="J3497" s="48">
        <f t="shared" si="5"/>
        <v>0</v>
      </c>
      <c r="K3497" s="4">
        <f t="shared" si="6"/>
        <v>-280</v>
      </c>
      <c r="L3497" s="7">
        <f t="shared" si="7"/>
        <v>-0.004102253311</v>
      </c>
      <c r="M3497" s="50" t="b">
        <f t="shared" si="8"/>
        <v>0</v>
      </c>
      <c r="N3497" s="50" t="b">
        <f t="shared" si="9"/>
        <v>0</v>
      </c>
      <c r="O3497" s="50">
        <f t="shared" si="10"/>
        <v>1</v>
      </c>
      <c r="P3497" s="4">
        <f t="shared" si="45"/>
        <v>97700</v>
      </c>
      <c r="Q3497" s="21">
        <f t="shared" si="31"/>
        <v>1</v>
      </c>
      <c r="V3497" s="52"/>
      <c r="W3497" s="53" t="str">
        <f t="shared" si="33"/>
        <v/>
      </c>
      <c r="AE3497" s="16"/>
      <c r="AF3497" s="17" t="str">
        <f t="shared" si="30"/>
        <v>#VALUE!</v>
      </c>
      <c r="AG3497" s="17" t="str">
        <f t="shared" si="22"/>
        <v>#N/A</v>
      </c>
      <c r="AH3497" s="17" t="str">
        <f t="shared" si="23"/>
        <v>#N/A</v>
      </c>
      <c r="AI3497" s="34">
        <f t="shared" si="24"/>
        <v>1</v>
      </c>
      <c r="AJ3497" s="18">
        <f t="shared" si="25"/>
        <v>7068.798</v>
      </c>
      <c r="AK3497" s="18">
        <f t="shared" si="26"/>
        <v>6872.4425</v>
      </c>
      <c r="AL3497" s="18">
        <f t="shared" si="27"/>
        <v>6676.087</v>
      </c>
    </row>
    <row r="3498" ht="12.75" customHeight="1">
      <c r="A3498" s="1">
        <v>40284.0</v>
      </c>
      <c r="B3498" s="2">
        <v>1211.74</v>
      </c>
      <c r="C3498" s="3">
        <v>8111.57</v>
      </c>
      <c r="D3498" s="2">
        <v>8102.0</v>
      </c>
      <c r="E3498" s="4"/>
      <c r="F3498" s="5">
        <f t="shared" si="1"/>
        <v>1141.648</v>
      </c>
      <c r="G3498" s="6">
        <f t="shared" si="2"/>
        <v>1.040733116</v>
      </c>
      <c r="H3498" s="6">
        <f t="shared" si="3"/>
        <v>1.295311879</v>
      </c>
      <c r="I3498" s="5" t="b">
        <f t="shared" si="4"/>
        <v>0</v>
      </c>
      <c r="J3498" s="48">
        <f t="shared" si="5"/>
        <v>0</v>
      </c>
      <c r="K3498" s="4">
        <f t="shared" si="6"/>
        <v>-56</v>
      </c>
      <c r="L3498" s="7">
        <f t="shared" si="7"/>
        <v>-0.001179796266</v>
      </c>
      <c r="M3498" s="50" t="b">
        <f t="shared" si="8"/>
        <v>0</v>
      </c>
      <c r="N3498" s="50" t="b">
        <f t="shared" si="9"/>
        <v>0</v>
      </c>
      <c r="O3498" s="50">
        <f t="shared" si="10"/>
        <v>1</v>
      </c>
      <c r="P3498" s="4">
        <f t="shared" si="45"/>
        <v>111700</v>
      </c>
      <c r="Q3498" s="21">
        <f t="shared" si="31"/>
        <v>1</v>
      </c>
      <c r="V3498" s="52"/>
      <c r="W3498" s="53" t="str">
        <f t="shared" si="33"/>
        <v/>
      </c>
      <c r="AE3498" s="16"/>
      <c r="AF3498" s="17" t="str">
        <f t="shared" si="30"/>
        <v>#VALUE!</v>
      </c>
      <c r="AG3498" s="17" t="str">
        <f t="shared" si="22"/>
        <v>#N/A</v>
      </c>
      <c r="AH3498" s="17" t="str">
        <f t="shared" si="23"/>
        <v>#N/A</v>
      </c>
      <c r="AI3498" s="34">
        <f t="shared" si="24"/>
        <v>1</v>
      </c>
      <c r="AJ3498" s="18">
        <f t="shared" si="25"/>
        <v>7300.413</v>
      </c>
      <c r="AK3498" s="18">
        <f t="shared" si="26"/>
        <v>7097.62375</v>
      </c>
      <c r="AL3498" s="18">
        <f t="shared" si="27"/>
        <v>6894.8345</v>
      </c>
    </row>
    <row r="3499" ht="12.75" customHeight="1">
      <c r="A3499" s="1">
        <v>40283.0</v>
      </c>
      <c r="B3499" s="2">
        <v>1425.48</v>
      </c>
      <c r="C3499" s="3">
        <v>8171.94</v>
      </c>
      <c r="D3499" s="2">
        <v>8158.0</v>
      </c>
      <c r="E3499" s="4"/>
      <c r="F3499" s="5">
        <f t="shared" si="1"/>
        <v>1114.1248</v>
      </c>
      <c r="G3499" s="6">
        <f t="shared" si="2"/>
        <v>1.04828821</v>
      </c>
      <c r="H3499" s="6">
        <f t="shared" si="3"/>
        <v>1.291432272</v>
      </c>
      <c r="I3499" s="5" t="b">
        <f t="shared" si="4"/>
        <v>0</v>
      </c>
      <c r="J3499" s="48">
        <f t="shared" si="5"/>
        <v>0</v>
      </c>
      <c r="K3499" s="4">
        <f t="shared" si="6"/>
        <v>46</v>
      </c>
      <c r="L3499" s="7">
        <f t="shared" si="7"/>
        <v>-0.001705837292</v>
      </c>
      <c r="M3499" s="50" t="b">
        <f t="shared" si="8"/>
        <v>0</v>
      </c>
      <c r="N3499" s="50" t="b">
        <f t="shared" si="9"/>
        <v>0</v>
      </c>
      <c r="O3499" s="50">
        <f t="shared" si="10"/>
        <v>1</v>
      </c>
      <c r="P3499" s="4">
        <f t="shared" si="45"/>
        <v>114500</v>
      </c>
      <c r="Q3499" s="21">
        <f t="shared" si="31"/>
        <v>1</v>
      </c>
      <c r="V3499" s="52"/>
      <c r="W3499" s="53" t="str">
        <f t="shared" si="33"/>
        <v/>
      </c>
      <c r="AE3499" s="16"/>
      <c r="AF3499" s="17" t="str">
        <f t="shared" si="30"/>
        <v>#VALUE!</v>
      </c>
      <c r="AG3499" s="17" t="str">
        <f t="shared" si="22"/>
        <v>#N/A</v>
      </c>
      <c r="AH3499" s="17" t="str">
        <f t="shared" si="23"/>
        <v>#N/A</v>
      </c>
      <c r="AI3499" s="34">
        <f t="shared" si="24"/>
        <v>1</v>
      </c>
      <c r="AJ3499" s="18">
        <f t="shared" si="25"/>
        <v>7354.746</v>
      </c>
      <c r="AK3499" s="18">
        <f t="shared" si="26"/>
        <v>7150.4475</v>
      </c>
      <c r="AL3499" s="18">
        <f t="shared" si="27"/>
        <v>6946.149</v>
      </c>
    </row>
    <row r="3500" ht="12.75" customHeight="1">
      <c r="A3500" s="1">
        <v>40282.0</v>
      </c>
      <c r="B3500" s="2">
        <v>980.43</v>
      </c>
      <c r="C3500" s="3">
        <v>8097.13</v>
      </c>
      <c r="D3500" s="2">
        <v>8112.0</v>
      </c>
      <c r="E3500" s="4"/>
      <c r="F3500" s="5">
        <f t="shared" si="1"/>
        <v>1122.1768</v>
      </c>
      <c r="G3500" s="6">
        <f t="shared" si="2"/>
        <v>1.038386557</v>
      </c>
      <c r="H3500" s="6">
        <f t="shared" si="3"/>
        <v>1.326986863</v>
      </c>
      <c r="I3500" s="5" t="b">
        <f t="shared" si="4"/>
        <v>0</v>
      </c>
      <c r="J3500" s="48">
        <f t="shared" si="5"/>
        <v>0</v>
      </c>
      <c r="K3500" s="4">
        <f t="shared" si="6"/>
        <v>93</v>
      </c>
      <c r="L3500" s="7">
        <f t="shared" si="7"/>
        <v>0.001836453163</v>
      </c>
      <c r="M3500" s="50" t="b">
        <f t="shared" si="8"/>
        <v>0</v>
      </c>
      <c r="N3500" s="50" t="b">
        <f t="shared" si="9"/>
        <v>0</v>
      </c>
      <c r="O3500" s="50">
        <f t="shared" si="10"/>
        <v>-1</v>
      </c>
      <c r="P3500" s="4">
        <f t="shared" si="45"/>
        <v>116800</v>
      </c>
      <c r="Q3500" s="21">
        <f t="shared" si="31"/>
        <v>-1</v>
      </c>
      <c r="V3500" s="52"/>
      <c r="W3500" s="53" t="str">
        <f t="shared" si="33"/>
        <v/>
      </c>
      <c r="AE3500" s="16"/>
      <c r="AF3500" s="17" t="str">
        <f t="shared" si="30"/>
        <v>#VALUE!</v>
      </c>
      <c r="AG3500" s="17" t="str">
        <f t="shared" si="22"/>
        <v>#N/A</v>
      </c>
      <c r="AH3500" s="17" t="str">
        <f t="shared" si="23"/>
        <v>#N/A</v>
      </c>
      <c r="AI3500" s="34">
        <f t="shared" si="24"/>
        <v>1</v>
      </c>
      <c r="AJ3500" s="18">
        <f t="shared" si="25"/>
        <v>7287.417</v>
      </c>
      <c r="AK3500" s="18">
        <f t="shared" si="26"/>
        <v>7084.98875</v>
      </c>
      <c r="AL3500" s="18">
        <f t="shared" si="27"/>
        <v>6882.5605</v>
      </c>
    </row>
    <row r="3501" ht="12.75" customHeight="1">
      <c r="A3501" s="1">
        <v>40281.0</v>
      </c>
      <c r="B3501" s="2">
        <v>1031.46</v>
      </c>
      <c r="C3501" s="3">
        <v>8029.73</v>
      </c>
      <c r="D3501" s="2">
        <v>8019.0</v>
      </c>
      <c r="E3501" s="4"/>
      <c r="F3501" s="5">
        <f t="shared" si="1"/>
        <v>1185.7528</v>
      </c>
      <c r="G3501" s="6">
        <f t="shared" si="2"/>
        <v>1.029244406</v>
      </c>
      <c r="H3501" s="6">
        <f t="shared" si="3"/>
        <v>1.315913326</v>
      </c>
      <c r="I3501" s="5" t="b">
        <f t="shared" si="4"/>
        <v>0</v>
      </c>
      <c r="J3501" s="48">
        <f t="shared" si="5"/>
        <v>0</v>
      </c>
      <c r="K3501" s="4">
        <f t="shared" si="6"/>
        <v>-107</v>
      </c>
      <c r="L3501" s="7">
        <f t="shared" si="7"/>
        <v>-0.001336284034</v>
      </c>
      <c r="M3501" s="50" t="b">
        <f t="shared" si="8"/>
        <v>0</v>
      </c>
      <c r="N3501" s="50" t="b">
        <f t="shared" si="9"/>
        <v>0</v>
      </c>
      <c r="O3501" s="50">
        <f t="shared" si="10"/>
        <v>1</v>
      </c>
      <c r="P3501" s="4">
        <f t="shared" si="45"/>
        <v>112150</v>
      </c>
      <c r="Q3501" s="21">
        <f t="shared" si="31"/>
        <v>1</v>
      </c>
      <c r="V3501" s="52"/>
      <c r="W3501" s="53" t="str">
        <f t="shared" si="33"/>
        <v/>
      </c>
      <c r="AE3501" s="16"/>
      <c r="AF3501" s="17" t="str">
        <f t="shared" si="30"/>
        <v>#VALUE!</v>
      </c>
      <c r="AG3501" s="17" t="str">
        <f t="shared" si="22"/>
        <v>#N/A</v>
      </c>
      <c r="AH3501" s="17" t="str">
        <f t="shared" si="23"/>
        <v>#N/A</v>
      </c>
      <c r="AI3501" s="34">
        <f t="shared" si="24"/>
        <v>1</v>
      </c>
      <c r="AJ3501" s="18">
        <f t="shared" si="25"/>
        <v>7226.757</v>
      </c>
      <c r="AK3501" s="18">
        <f t="shared" si="26"/>
        <v>7026.01375</v>
      </c>
      <c r="AL3501" s="18">
        <f t="shared" si="27"/>
        <v>6825.2705</v>
      </c>
    </row>
    <row r="3502" ht="12.75" customHeight="1">
      <c r="A3502" s="1">
        <v>40280.0</v>
      </c>
      <c r="B3502" s="2">
        <v>1059.13</v>
      </c>
      <c r="C3502" s="3">
        <v>8117.75</v>
      </c>
      <c r="D3502" s="2">
        <v>8126.0</v>
      </c>
      <c r="E3502" s="4"/>
      <c r="F3502" s="5">
        <f t="shared" si="1"/>
        <v>1236.916</v>
      </c>
      <c r="G3502" s="6">
        <f t="shared" si="2"/>
        <v>1.039968714</v>
      </c>
      <c r="H3502" s="6">
        <f t="shared" si="3"/>
        <v>1.304814154</v>
      </c>
      <c r="I3502" s="5" t="b">
        <f t="shared" si="4"/>
        <v>0</v>
      </c>
      <c r="J3502" s="48">
        <f t="shared" si="5"/>
        <v>0</v>
      </c>
      <c r="K3502" s="4">
        <f t="shared" si="6"/>
        <v>25</v>
      </c>
      <c r="L3502" s="7">
        <f t="shared" si="7"/>
        <v>0.00101629146</v>
      </c>
      <c r="M3502" s="50" t="b">
        <f t="shared" si="8"/>
        <v>0</v>
      </c>
      <c r="N3502" s="50" t="b">
        <f t="shared" si="9"/>
        <v>0</v>
      </c>
      <c r="O3502" s="50">
        <f t="shared" si="10"/>
        <v>-1</v>
      </c>
      <c r="P3502" s="4">
        <f t="shared" si="45"/>
        <v>106800</v>
      </c>
      <c r="Q3502" s="21">
        <f t="shared" si="31"/>
        <v>-1</v>
      </c>
      <c r="V3502" s="52"/>
      <c r="W3502" s="53" t="str">
        <f t="shared" si="33"/>
        <v/>
      </c>
      <c r="AE3502" s="16"/>
      <c r="AF3502" s="17" t="str">
        <f t="shared" si="30"/>
        <v>#VALUE!</v>
      </c>
      <c r="AG3502" s="17" t="str">
        <f t="shared" si="22"/>
        <v>#N/A</v>
      </c>
      <c r="AH3502" s="17" t="str">
        <f t="shared" si="23"/>
        <v>#N/A</v>
      </c>
      <c r="AI3502" s="34">
        <f t="shared" si="24"/>
        <v>1</v>
      </c>
      <c r="AJ3502" s="18">
        <f t="shared" si="25"/>
        <v>7305.975</v>
      </c>
      <c r="AK3502" s="18">
        <f t="shared" si="26"/>
        <v>7103.03125</v>
      </c>
      <c r="AL3502" s="18">
        <f t="shared" si="27"/>
        <v>6900.0875</v>
      </c>
    </row>
    <row r="3503" ht="12.75" customHeight="1">
      <c r="A3503" s="1">
        <v>40277.0</v>
      </c>
      <c r="B3503" s="2">
        <v>1074.124</v>
      </c>
      <c r="C3503" s="3">
        <v>8092.03</v>
      </c>
      <c r="D3503" s="2">
        <v>8101.0</v>
      </c>
      <c r="E3503" s="4"/>
      <c r="F3503" s="5">
        <f t="shared" si="1"/>
        <v>1241.3398</v>
      </c>
      <c r="G3503" s="6">
        <f t="shared" si="2"/>
        <v>1.036408893</v>
      </c>
      <c r="H3503" s="6">
        <f t="shared" si="3"/>
        <v>1.286706513</v>
      </c>
      <c r="I3503" s="5" t="b">
        <f t="shared" si="4"/>
        <v>0</v>
      </c>
      <c r="J3503" s="48">
        <f t="shared" si="5"/>
        <v>0</v>
      </c>
      <c r="K3503" s="4">
        <f t="shared" si="6"/>
        <v>20</v>
      </c>
      <c r="L3503" s="7">
        <f t="shared" si="7"/>
        <v>0.001108498115</v>
      </c>
      <c r="M3503" s="50" t="b">
        <f t="shared" si="8"/>
        <v>0</v>
      </c>
      <c r="N3503" s="50" t="b">
        <f t="shared" si="9"/>
        <v>0</v>
      </c>
      <c r="O3503" s="50">
        <f t="shared" si="10"/>
        <v>-1</v>
      </c>
      <c r="P3503" s="4">
        <f t="shared" si="45"/>
        <v>108050</v>
      </c>
      <c r="Q3503" s="21">
        <f t="shared" si="31"/>
        <v>-1</v>
      </c>
      <c r="V3503" s="52"/>
      <c r="W3503" s="53" t="str">
        <f t="shared" si="33"/>
        <v/>
      </c>
      <c r="AE3503" s="16"/>
      <c r="AF3503" s="17" t="str">
        <f t="shared" si="30"/>
        <v>#VALUE!</v>
      </c>
      <c r="AG3503" s="17" t="str">
        <f t="shared" si="22"/>
        <v>#N/A</v>
      </c>
      <c r="AH3503" s="17" t="str">
        <f t="shared" si="23"/>
        <v>#N/A</v>
      </c>
      <c r="AI3503" s="34">
        <f t="shared" si="24"/>
        <v>1</v>
      </c>
      <c r="AJ3503" s="18">
        <f t="shared" si="25"/>
        <v>7282.827</v>
      </c>
      <c r="AK3503" s="18">
        <f t="shared" si="26"/>
        <v>7080.52625</v>
      </c>
      <c r="AL3503" s="18">
        <f t="shared" si="27"/>
        <v>6878.2255</v>
      </c>
    </row>
    <row r="3504" ht="12.75" customHeight="1">
      <c r="A3504" s="1">
        <v>40276.0</v>
      </c>
      <c r="B3504" s="2">
        <v>1465.74</v>
      </c>
      <c r="C3504" s="3">
        <v>8057.6</v>
      </c>
      <c r="D3504" s="2">
        <v>8081.0</v>
      </c>
      <c r="E3504" s="4"/>
      <c r="F3504" s="5">
        <f t="shared" si="1"/>
        <v>1303.3458</v>
      </c>
      <c r="G3504" s="6">
        <f t="shared" si="2"/>
        <v>1.031480448</v>
      </c>
      <c r="H3504" s="6">
        <f t="shared" si="3"/>
        <v>1.271900843</v>
      </c>
      <c r="I3504" s="5" t="b">
        <f t="shared" si="4"/>
        <v>0</v>
      </c>
      <c r="J3504" s="48">
        <f t="shared" si="5"/>
        <v>0</v>
      </c>
      <c r="K3504" s="4">
        <f t="shared" si="6"/>
        <v>-45</v>
      </c>
      <c r="L3504" s="7">
        <f t="shared" si="7"/>
        <v>0.002904090548</v>
      </c>
      <c r="M3504" s="50" t="b">
        <f t="shared" si="8"/>
        <v>0</v>
      </c>
      <c r="N3504" s="50" t="b">
        <f t="shared" si="9"/>
        <v>0</v>
      </c>
      <c r="O3504" s="50">
        <f t="shared" si="10"/>
        <v>-1</v>
      </c>
      <c r="P3504" s="4">
        <f t="shared" si="45"/>
        <v>109050</v>
      </c>
      <c r="Q3504" s="21">
        <f t="shared" si="31"/>
        <v>-1</v>
      </c>
      <c r="V3504" s="52"/>
      <c r="W3504" s="53" t="str">
        <f t="shared" si="33"/>
        <v/>
      </c>
      <c r="AE3504" s="16"/>
      <c r="AF3504" s="17" t="str">
        <f t="shared" si="30"/>
        <v>#VALUE!</v>
      </c>
      <c r="AG3504" s="17" t="str">
        <f t="shared" si="22"/>
        <v>#N/A</v>
      </c>
      <c r="AH3504" s="17" t="str">
        <f t="shared" si="23"/>
        <v>#N/A</v>
      </c>
      <c r="AI3504" s="34">
        <f t="shared" si="24"/>
        <v>1</v>
      </c>
      <c r="AJ3504" s="18">
        <f t="shared" si="25"/>
        <v>7251.84</v>
      </c>
      <c r="AK3504" s="18">
        <f t="shared" si="26"/>
        <v>7050.4</v>
      </c>
      <c r="AL3504" s="18">
        <f t="shared" si="27"/>
        <v>6848.96</v>
      </c>
    </row>
    <row r="3505" ht="12.75" customHeight="1">
      <c r="A3505" s="1">
        <v>40275.0</v>
      </c>
      <c r="B3505" s="2">
        <v>1298.31</v>
      </c>
      <c r="C3505" s="3">
        <v>8116.42</v>
      </c>
      <c r="D3505" s="2">
        <v>8126.0</v>
      </c>
      <c r="E3505" s="4"/>
      <c r="F3505" s="5">
        <f t="shared" si="1"/>
        <v>1238.4624</v>
      </c>
      <c r="G3505" s="6">
        <f t="shared" si="2"/>
        <v>1.038669364</v>
      </c>
      <c r="H3505" s="6">
        <f t="shared" si="3"/>
        <v>1.1926238</v>
      </c>
      <c r="I3505" s="5" t="b">
        <f t="shared" si="4"/>
        <v>0</v>
      </c>
      <c r="J3505" s="48">
        <f t="shared" si="5"/>
        <v>0</v>
      </c>
      <c r="K3505" s="4">
        <f t="shared" si="6"/>
        <v>30</v>
      </c>
      <c r="L3505" s="7">
        <f t="shared" si="7"/>
        <v>0.001180323345</v>
      </c>
      <c r="M3505" s="50" t="b">
        <f t="shared" si="8"/>
        <v>0</v>
      </c>
      <c r="N3505" s="50" t="b">
        <f t="shared" si="9"/>
        <v>0</v>
      </c>
      <c r="O3505" s="50">
        <f t="shared" si="10"/>
        <v>-1</v>
      </c>
      <c r="P3505" s="4">
        <f t="shared" si="45"/>
        <v>106800</v>
      </c>
      <c r="Q3505" s="21">
        <f t="shared" si="31"/>
        <v>-1</v>
      </c>
      <c r="V3505" s="52"/>
      <c r="W3505" s="53" t="str">
        <f t="shared" si="33"/>
        <v/>
      </c>
      <c r="AE3505" s="16"/>
      <c r="AF3505" s="17" t="str">
        <f t="shared" si="30"/>
        <v>#VALUE!</v>
      </c>
      <c r="AG3505" s="17" t="str">
        <f t="shared" si="22"/>
        <v>#N/A</v>
      </c>
      <c r="AH3505" s="17" t="str">
        <f t="shared" si="23"/>
        <v>#N/A</v>
      </c>
      <c r="AI3505" s="34">
        <f t="shared" si="24"/>
        <v>1</v>
      </c>
      <c r="AJ3505" s="18">
        <f t="shared" si="25"/>
        <v>7304.778</v>
      </c>
      <c r="AK3505" s="18">
        <f t="shared" si="26"/>
        <v>7101.8675</v>
      </c>
      <c r="AL3505" s="18">
        <f t="shared" si="27"/>
        <v>6898.957</v>
      </c>
    </row>
    <row r="3506" ht="12.75" customHeight="1">
      <c r="A3506" s="1">
        <v>40274.0</v>
      </c>
      <c r="B3506" s="2">
        <v>1287.276</v>
      </c>
      <c r="C3506" s="3">
        <v>8089.65</v>
      </c>
      <c r="D3506" s="2">
        <v>8096.0</v>
      </c>
      <c r="E3506" s="4"/>
      <c r="F3506" s="5">
        <f t="shared" si="1"/>
        <v>1207.1088</v>
      </c>
      <c r="G3506" s="6">
        <f t="shared" si="2"/>
        <v>1.03504173</v>
      </c>
      <c r="H3506" s="6">
        <f t="shared" si="3"/>
        <v>1.185770296</v>
      </c>
      <c r="I3506" s="5" t="b">
        <f t="shared" si="4"/>
        <v>0</v>
      </c>
      <c r="J3506" s="48">
        <f t="shared" si="5"/>
        <v>0</v>
      </c>
      <c r="K3506" s="4">
        <f t="shared" si="6"/>
        <v>57</v>
      </c>
      <c r="L3506" s="7">
        <f t="shared" si="7"/>
        <v>0.0007849536136</v>
      </c>
      <c r="M3506" s="50" t="b">
        <f t="shared" si="8"/>
        <v>0</v>
      </c>
      <c r="N3506" s="50" t="b">
        <f t="shared" si="9"/>
        <v>0</v>
      </c>
      <c r="O3506" s="50">
        <f t="shared" si="10"/>
        <v>1</v>
      </c>
      <c r="P3506" s="4">
        <f t="shared" si="45"/>
        <v>105300</v>
      </c>
      <c r="Q3506" s="21">
        <f t="shared" si="31"/>
        <v>1</v>
      </c>
      <c r="V3506" s="52"/>
      <c r="W3506" s="53" t="str">
        <f t="shared" si="33"/>
        <v/>
      </c>
      <c r="AE3506" s="16"/>
      <c r="AF3506" s="17" t="str">
        <f t="shared" si="30"/>
        <v>#VALUE!</v>
      </c>
      <c r="AG3506" s="17" t="str">
        <f t="shared" si="22"/>
        <v>#N/A</v>
      </c>
      <c r="AH3506" s="17" t="str">
        <f t="shared" si="23"/>
        <v>#N/A</v>
      </c>
      <c r="AI3506" s="34">
        <f t="shared" si="24"/>
        <v>1</v>
      </c>
      <c r="AJ3506" s="18">
        <f t="shared" si="25"/>
        <v>7280.685</v>
      </c>
      <c r="AK3506" s="18">
        <f t="shared" si="26"/>
        <v>7078.44375</v>
      </c>
      <c r="AL3506" s="18">
        <f t="shared" si="27"/>
        <v>6876.2025</v>
      </c>
    </row>
    <row r="3507" ht="12.75" customHeight="1">
      <c r="A3507" s="1">
        <v>40270.0</v>
      </c>
      <c r="B3507" s="2">
        <v>1081.249</v>
      </c>
      <c r="C3507" s="3">
        <v>8025.93</v>
      </c>
      <c r="D3507" s="2">
        <v>8039.0</v>
      </c>
      <c r="E3507" s="4"/>
      <c r="F3507" s="5">
        <f t="shared" si="1"/>
        <v>1191.5104</v>
      </c>
      <c r="G3507" s="6">
        <f t="shared" si="2"/>
        <v>1.026673424</v>
      </c>
      <c r="H3507" s="6">
        <f t="shared" si="3"/>
        <v>1.179742842</v>
      </c>
      <c r="I3507" s="5" t="b">
        <f t="shared" si="4"/>
        <v>0</v>
      </c>
      <c r="J3507" s="48">
        <f t="shared" si="5"/>
        <v>0</v>
      </c>
      <c r="K3507" s="4">
        <f t="shared" si="6"/>
        <v>14</v>
      </c>
      <c r="L3507" s="7">
        <f t="shared" si="7"/>
        <v>0.001628471716</v>
      </c>
      <c r="M3507" s="50" t="b">
        <f t="shared" si="8"/>
        <v>0</v>
      </c>
      <c r="N3507" s="50" t="b">
        <f t="shared" si="9"/>
        <v>0</v>
      </c>
      <c r="O3507" s="50">
        <f t="shared" si="10"/>
        <v>-1</v>
      </c>
      <c r="P3507" s="4">
        <f t="shared" si="45"/>
        <v>108150</v>
      </c>
      <c r="Q3507" s="21">
        <f t="shared" si="31"/>
        <v>-1</v>
      </c>
      <c r="V3507" s="52"/>
      <c r="W3507" s="53" t="str">
        <f t="shared" si="33"/>
        <v/>
      </c>
      <c r="AE3507" s="16"/>
      <c r="AF3507" s="17" t="str">
        <f t="shared" si="30"/>
        <v>#VALUE!</v>
      </c>
      <c r="AG3507" s="17" t="str">
        <f t="shared" si="22"/>
        <v>#N/A</v>
      </c>
      <c r="AH3507" s="17" t="str">
        <f t="shared" si="23"/>
        <v>#N/A</v>
      </c>
      <c r="AI3507" s="34">
        <f t="shared" si="24"/>
        <v>1</v>
      </c>
      <c r="AJ3507" s="18">
        <f t="shared" si="25"/>
        <v>7223.337</v>
      </c>
      <c r="AK3507" s="18">
        <f t="shared" si="26"/>
        <v>7022.68875</v>
      </c>
      <c r="AL3507" s="18">
        <f t="shared" si="27"/>
        <v>6822.0405</v>
      </c>
    </row>
    <row r="3508" ht="12.75" customHeight="1">
      <c r="A3508" s="1">
        <v>40269.0</v>
      </c>
      <c r="B3508" s="2">
        <v>1384.154</v>
      </c>
      <c r="C3508" s="3">
        <v>8013.09</v>
      </c>
      <c r="D3508" s="2">
        <v>8025.0</v>
      </c>
      <c r="E3508" s="4"/>
      <c r="F3508" s="5">
        <f t="shared" si="1"/>
        <v>1215.5332</v>
      </c>
      <c r="G3508" s="6">
        <f t="shared" si="2"/>
        <v>1.024842266</v>
      </c>
      <c r="H3508" s="6">
        <f t="shared" si="3"/>
        <v>1.17189634</v>
      </c>
      <c r="I3508" s="5" t="b">
        <f t="shared" si="4"/>
        <v>0</v>
      </c>
      <c r="J3508" s="48">
        <f t="shared" si="5"/>
        <v>0</v>
      </c>
      <c r="K3508" s="4">
        <f t="shared" si="6"/>
        <v>119</v>
      </c>
      <c r="L3508" s="7">
        <f t="shared" si="7"/>
        <v>0.001486318012</v>
      </c>
      <c r="M3508" s="50" t="b">
        <f t="shared" si="8"/>
        <v>0</v>
      </c>
      <c r="N3508" s="50" t="b">
        <f t="shared" si="9"/>
        <v>0</v>
      </c>
      <c r="O3508" s="50">
        <f t="shared" si="10"/>
        <v>-1</v>
      </c>
      <c r="P3508" s="4">
        <f t="shared" si="45"/>
        <v>108850</v>
      </c>
      <c r="Q3508" s="21">
        <f t="shared" si="31"/>
        <v>-1</v>
      </c>
      <c r="V3508" s="52"/>
      <c r="W3508" s="53" t="str">
        <f t="shared" si="33"/>
        <v/>
      </c>
      <c r="AE3508" s="16"/>
      <c r="AF3508" s="17" t="str">
        <f t="shared" si="30"/>
        <v>#VALUE!</v>
      </c>
      <c r="AG3508" s="17" t="str">
        <f t="shared" si="22"/>
        <v>#N/A</v>
      </c>
      <c r="AH3508" s="17" t="str">
        <f t="shared" si="23"/>
        <v>#N/A</v>
      </c>
      <c r="AI3508" s="34">
        <f t="shared" si="24"/>
        <v>1</v>
      </c>
      <c r="AJ3508" s="18">
        <f t="shared" si="25"/>
        <v>7211.781</v>
      </c>
      <c r="AK3508" s="18">
        <f t="shared" si="26"/>
        <v>7011.45375</v>
      </c>
      <c r="AL3508" s="18">
        <f t="shared" si="27"/>
        <v>6811.1265</v>
      </c>
    </row>
    <row r="3509" ht="12.75" customHeight="1">
      <c r="A3509" s="1">
        <v>40268.0</v>
      </c>
      <c r="B3509" s="2">
        <v>1141.323</v>
      </c>
      <c r="C3509" s="3">
        <v>7920.06</v>
      </c>
      <c r="D3509" s="2">
        <v>7906.0</v>
      </c>
      <c r="E3509" s="4"/>
      <c r="F3509" s="5">
        <f t="shared" si="1"/>
        <v>1149.6604</v>
      </c>
      <c r="G3509" s="6">
        <f t="shared" si="2"/>
        <v>1.012856142</v>
      </c>
      <c r="H3509" s="6">
        <f t="shared" si="3"/>
        <v>1.02471375</v>
      </c>
      <c r="I3509" s="5" t="b">
        <f t="shared" si="4"/>
        <v>0</v>
      </c>
      <c r="J3509" s="48">
        <f t="shared" si="5"/>
        <v>0</v>
      </c>
      <c r="K3509" s="4">
        <f t="shared" si="6"/>
        <v>-55</v>
      </c>
      <c r="L3509" s="7">
        <f t="shared" si="7"/>
        <v>-0.001775239076</v>
      </c>
      <c r="M3509" s="50" t="b">
        <f t="shared" si="8"/>
        <v>0</v>
      </c>
      <c r="N3509" s="50" t="b">
        <f t="shared" si="9"/>
        <v>0</v>
      </c>
      <c r="O3509" s="50">
        <f t="shared" si="10"/>
        <v>1</v>
      </c>
      <c r="P3509" s="4">
        <f t="shared" si="45"/>
        <v>102900</v>
      </c>
      <c r="Q3509" s="21">
        <f t="shared" si="31"/>
        <v>1</v>
      </c>
      <c r="V3509" s="52"/>
      <c r="W3509" s="53" t="str">
        <f t="shared" si="33"/>
        <v/>
      </c>
      <c r="AE3509" s="16"/>
      <c r="AF3509" s="17" t="str">
        <f t="shared" si="30"/>
        <v>#VALUE!</v>
      </c>
      <c r="AG3509" s="17" t="str">
        <f t="shared" si="22"/>
        <v>#N/A</v>
      </c>
      <c r="AH3509" s="17" t="str">
        <f t="shared" si="23"/>
        <v>#N/A</v>
      </c>
      <c r="AI3509" s="34">
        <f t="shared" si="24"/>
        <v>1</v>
      </c>
      <c r="AJ3509" s="18">
        <f t="shared" si="25"/>
        <v>7128.054</v>
      </c>
      <c r="AK3509" s="18">
        <f t="shared" si="26"/>
        <v>6930.0525</v>
      </c>
      <c r="AL3509" s="18">
        <f t="shared" si="27"/>
        <v>6732.051</v>
      </c>
    </row>
    <row r="3510" ht="12.75" customHeight="1">
      <c r="A3510" s="1">
        <v>40267.0</v>
      </c>
      <c r="B3510" s="2">
        <v>1141.542</v>
      </c>
      <c r="C3510" s="3">
        <v>7962.22</v>
      </c>
      <c r="D3510" s="2">
        <v>7961.0</v>
      </c>
      <c r="E3510" s="4"/>
      <c r="F3510" s="5">
        <f t="shared" si="1"/>
        <v>1148.487</v>
      </c>
      <c r="G3510" s="6">
        <f t="shared" si="2"/>
        <v>1.017949591</v>
      </c>
      <c r="H3510" s="6">
        <f t="shared" si="3"/>
        <v>1.021044603</v>
      </c>
      <c r="I3510" s="5" t="b">
        <f t="shared" si="4"/>
        <v>0</v>
      </c>
      <c r="J3510" s="48">
        <f t="shared" si="5"/>
        <v>0</v>
      </c>
      <c r="K3510" s="4">
        <f t="shared" si="6"/>
        <v>4</v>
      </c>
      <c r="L3510" s="7">
        <f t="shared" si="7"/>
        <v>-0.0001532235984</v>
      </c>
      <c r="M3510" s="50" t="b">
        <f t="shared" si="8"/>
        <v>0</v>
      </c>
      <c r="N3510" s="50" t="b">
        <f t="shared" si="9"/>
        <v>0</v>
      </c>
      <c r="O3510" s="50">
        <f t="shared" si="10"/>
        <v>1</v>
      </c>
      <c r="P3510" s="4">
        <f t="shared" si="45"/>
        <v>105650</v>
      </c>
      <c r="Q3510" s="21">
        <f t="shared" si="31"/>
        <v>1</v>
      </c>
      <c r="V3510" s="52"/>
      <c r="W3510" s="53" t="str">
        <f t="shared" si="33"/>
        <v/>
      </c>
      <c r="AE3510" s="16"/>
      <c r="AF3510" s="17" t="str">
        <f t="shared" si="30"/>
        <v>#VALUE!</v>
      </c>
      <c r="AG3510" s="17" t="str">
        <f t="shared" si="22"/>
        <v>#N/A</v>
      </c>
      <c r="AH3510" s="17" t="str">
        <f t="shared" si="23"/>
        <v>#N/A</v>
      </c>
      <c r="AI3510" s="34">
        <f t="shared" si="24"/>
        <v>1</v>
      </c>
      <c r="AJ3510" s="18">
        <f t="shared" si="25"/>
        <v>7165.998</v>
      </c>
      <c r="AK3510" s="18">
        <f t="shared" si="26"/>
        <v>6966.9425</v>
      </c>
      <c r="AL3510" s="18">
        <f t="shared" si="27"/>
        <v>6767.887</v>
      </c>
    </row>
    <row r="3511" ht="12.75" customHeight="1">
      <c r="A3511" s="1">
        <v>40266.0</v>
      </c>
      <c r="B3511" s="2">
        <v>1209.2839999999999</v>
      </c>
      <c r="C3511" s="3">
        <v>7947.45</v>
      </c>
      <c r="D3511" s="2">
        <v>7957.0</v>
      </c>
      <c r="E3511" s="4"/>
      <c r="F3511" s="5">
        <f t="shared" si="1"/>
        <v>1160.9626</v>
      </c>
      <c r="G3511" s="6">
        <f t="shared" si="2"/>
        <v>1.016038834</v>
      </c>
      <c r="H3511" s="6">
        <f t="shared" si="3"/>
        <v>1.020836332</v>
      </c>
      <c r="I3511" s="5" t="b">
        <f t="shared" si="4"/>
        <v>0</v>
      </c>
      <c r="J3511" s="48">
        <f t="shared" si="5"/>
        <v>0</v>
      </c>
      <c r="K3511" s="4">
        <f t="shared" si="6"/>
        <v>71</v>
      </c>
      <c r="L3511" s="7">
        <f t="shared" si="7"/>
        <v>0.001201643294</v>
      </c>
      <c r="M3511" s="50" t="b">
        <f t="shared" si="8"/>
        <v>0</v>
      </c>
      <c r="N3511" s="50" t="b">
        <f t="shared" si="9"/>
        <v>0</v>
      </c>
      <c r="O3511" s="50">
        <f t="shared" si="10"/>
        <v>-1</v>
      </c>
      <c r="P3511" s="4">
        <f t="shared" si="45"/>
        <v>105850</v>
      </c>
      <c r="Q3511" s="21">
        <f t="shared" si="31"/>
        <v>-1</v>
      </c>
      <c r="V3511" s="52"/>
      <c r="W3511" s="53" t="str">
        <f t="shared" si="33"/>
        <v/>
      </c>
      <c r="AE3511" s="16"/>
      <c r="AF3511" s="17" t="str">
        <f t="shared" si="30"/>
        <v>#VALUE!</v>
      </c>
      <c r="AG3511" s="17" t="str">
        <f t="shared" si="22"/>
        <v>#N/A</v>
      </c>
      <c r="AH3511" s="17" t="str">
        <f t="shared" si="23"/>
        <v>#N/A</v>
      </c>
      <c r="AI3511" s="34">
        <f t="shared" si="24"/>
        <v>1</v>
      </c>
      <c r="AJ3511" s="18">
        <f t="shared" si="25"/>
        <v>7152.705</v>
      </c>
      <c r="AK3511" s="18">
        <f t="shared" si="26"/>
        <v>6954.01875</v>
      </c>
      <c r="AL3511" s="18">
        <f t="shared" si="27"/>
        <v>6755.3325</v>
      </c>
    </row>
    <row r="3512" ht="12.75" customHeight="1">
      <c r="A3512" s="1">
        <v>40263.0</v>
      </c>
      <c r="B3512" s="2">
        <v>1201.363</v>
      </c>
      <c r="C3512" s="3">
        <v>7876.86</v>
      </c>
      <c r="D3512" s="2">
        <v>7886.0</v>
      </c>
      <c r="E3512" s="4"/>
      <c r="F3512" s="5">
        <f t="shared" si="1"/>
        <v>1130.021</v>
      </c>
      <c r="G3512" s="6">
        <f t="shared" si="2"/>
        <v>1.006979758</v>
      </c>
      <c r="H3512" s="6">
        <f t="shared" si="3"/>
        <v>1.013239316</v>
      </c>
      <c r="I3512" s="5" t="b">
        <f t="shared" si="4"/>
        <v>0</v>
      </c>
      <c r="J3512" s="48">
        <f t="shared" si="5"/>
        <v>0</v>
      </c>
      <c r="K3512" s="4">
        <f t="shared" si="6"/>
        <v>83</v>
      </c>
      <c r="L3512" s="7">
        <f t="shared" si="7"/>
        <v>0.001160360854</v>
      </c>
      <c r="M3512" s="50" t="b">
        <f t="shared" si="8"/>
        <v>0</v>
      </c>
      <c r="N3512" s="50" t="b">
        <f t="shared" si="9"/>
        <v>0</v>
      </c>
      <c r="O3512" s="50">
        <f t="shared" si="10"/>
        <v>-1</v>
      </c>
      <c r="P3512" s="4">
        <f t="shared" si="45"/>
        <v>109400</v>
      </c>
      <c r="Q3512" s="21">
        <f t="shared" si="31"/>
        <v>-1</v>
      </c>
      <c r="V3512" s="52"/>
      <c r="W3512" s="53" t="str">
        <f t="shared" si="33"/>
        <v/>
      </c>
      <c r="AE3512" s="16"/>
      <c r="AF3512" s="17" t="str">
        <f t="shared" si="30"/>
        <v>#VALUE!</v>
      </c>
      <c r="AG3512" s="17" t="str">
        <f t="shared" si="22"/>
        <v>#N/A</v>
      </c>
      <c r="AH3512" s="17" t="str">
        <f t="shared" si="23"/>
        <v>#N/A</v>
      </c>
      <c r="AI3512" s="34">
        <f t="shared" si="24"/>
        <v>1</v>
      </c>
      <c r="AJ3512" s="18">
        <f t="shared" si="25"/>
        <v>7089.174</v>
      </c>
      <c r="AK3512" s="18">
        <f t="shared" si="26"/>
        <v>6892.2525</v>
      </c>
      <c r="AL3512" s="18">
        <f t="shared" si="27"/>
        <v>6695.331</v>
      </c>
    </row>
    <row r="3513" ht="12.75" customHeight="1">
      <c r="A3513" s="1">
        <v>40262.0</v>
      </c>
      <c r="B3513" s="2">
        <v>1054.79</v>
      </c>
      <c r="C3513" s="3">
        <v>7838.1</v>
      </c>
      <c r="D3513" s="2">
        <v>7803.0</v>
      </c>
      <c r="E3513" s="4"/>
      <c r="F3513" s="5">
        <f t="shared" si="1"/>
        <v>1118.2264</v>
      </c>
      <c r="G3513" s="6">
        <f t="shared" si="2"/>
        <v>1.001972067</v>
      </c>
      <c r="H3513" s="6">
        <f t="shared" si="3"/>
        <v>1.013483306</v>
      </c>
      <c r="I3513" s="5" t="b">
        <f t="shared" si="4"/>
        <v>0</v>
      </c>
      <c r="J3513" s="48">
        <f t="shared" si="5"/>
        <v>0</v>
      </c>
      <c r="K3513" s="4">
        <f t="shared" si="6"/>
        <v>-12</v>
      </c>
      <c r="L3513" s="7">
        <f t="shared" si="7"/>
        <v>-0.004478126076</v>
      </c>
      <c r="M3513" s="50" t="b">
        <f t="shared" si="8"/>
        <v>0</v>
      </c>
      <c r="N3513" s="50" t="b">
        <f t="shared" si="9"/>
        <v>0</v>
      </c>
      <c r="O3513" s="50">
        <f t="shared" si="10"/>
        <v>1</v>
      </c>
      <c r="P3513" s="4">
        <f t="shared" si="45"/>
        <v>105250</v>
      </c>
      <c r="Q3513" s="21">
        <f t="shared" si="31"/>
        <v>1</v>
      </c>
      <c r="V3513" s="52"/>
      <c r="W3513" s="53" t="str">
        <f t="shared" si="33"/>
        <v/>
      </c>
      <c r="AE3513" s="16"/>
      <c r="AF3513" s="17" t="str">
        <f t="shared" si="30"/>
        <v>#VALUE!</v>
      </c>
      <c r="AG3513" s="17" t="str">
        <f t="shared" si="22"/>
        <v>#N/A</v>
      </c>
      <c r="AH3513" s="17" t="str">
        <f t="shared" si="23"/>
        <v>#N/A</v>
      </c>
      <c r="AI3513" s="34">
        <f t="shared" si="24"/>
        <v>1</v>
      </c>
      <c r="AJ3513" s="18">
        <f t="shared" si="25"/>
        <v>7054.29</v>
      </c>
      <c r="AK3513" s="18">
        <f t="shared" si="26"/>
        <v>6858.3375</v>
      </c>
      <c r="AL3513" s="18">
        <f t="shared" si="27"/>
        <v>6662.385</v>
      </c>
    </row>
    <row r="3514" ht="12.75" customHeight="1">
      <c r="A3514" s="1">
        <v>40261.0</v>
      </c>
      <c r="B3514" s="2">
        <v>1135.4560000000001</v>
      </c>
      <c r="C3514" s="3">
        <v>7822.71</v>
      </c>
      <c r="D3514" s="2">
        <v>7815.0</v>
      </c>
      <c r="E3514" s="4"/>
      <c r="F3514" s="5">
        <f t="shared" si="1"/>
        <v>1179.0184</v>
      </c>
      <c r="G3514" s="6">
        <f t="shared" si="2"/>
        <v>0.9999665728</v>
      </c>
      <c r="H3514" s="6">
        <f t="shared" si="3"/>
        <v>1.142889133</v>
      </c>
      <c r="I3514" s="5" t="b">
        <f t="shared" si="4"/>
        <v>0</v>
      </c>
      <c r="J3514" s="48">
        <f t="shared" si="5"/>
        <v>0</v>
      </c>
      <c r="K3514" s="4">
        <f t="shared" si="6"/>
        <v>11</v>
      </c>
      <c r="L3514" s="7">
        <f t="shared" si="7"/>
        <v>-0.0009855919496</v>
      </c>
      <c r="M3514" s="50" t="b">
        <f t="shared" si="8"/>
        <v>0</v>
      </c>
      <c r="N3514" s="50" t="b">
        <f t="shared" si="9"/>
        <v>0</v>
      </c>
      <c r="O3514" s="50">
        <f t="shared" si="10"/>
        <v>1</v>
      </c>
      <c r="P3514" s="4">
        <f t="shared" si="45"/>
        <v>105850</v>
      </c>
      <c r="Q3514" s="21">
        <f t="shared" si="31"/>
        <v>1</v>
      </c>
      <c r="V3514" s="52"/>
      <c r="W3514" s="53" t="str">
        <f t="shared" si="33"/>
        <v/>
      </c>
      <c r="AE3514" s="16"/>
      <c r="AF3514" s="17" t="str">
        <f t="shared" si="30"/>
        <v>#VALUE!</v>
      </c>
      <c r="AG3514" s="17" t="str">
        <f t="shared" si="22"/>
        <v>#N/A</v>
      </c>
      <c r="AH3514" s="17" t="str">
        <f t="shared" si="23"/>
        <v>#N/A</v>
      </c>
      <c r="AI3514" s="34">
        <f t="shared" si="24"/>
        <v>1</v>
      </c>
      <c r="AJ3514" s="18">
        <f t="shared" si="25"/>
        <v>7040.439</v>
      </c>
      <c r="AK3514" s="18">
        <f t="shared" si="26"/>
        <v>6844.87125</v>
      </c>
      <c r="AL3514" s="18">
        <f t="shared" si="27"/>
        <v>6649.3035</v>
      </c>
    </row>
    <row r="3515" ht="12.75" customHeight="1">
      <c r="A3515" s="1">
        <v>40260.0</v>
      </c>
      <c r="B3515" s="2">
        <v>1203.92</v>
      </c>
      <c r="C3515" s="3">
        <v>7811.87</v>
      </c>
      <c r="D3515" s="2">
        <v>7804.0</v>
      </c>
      <c r="E3515" s="4"/>
      <c r="F3515" s="5">
        <f t="shared" si="1"/>
        <v>1188.0792</v>
      </c>
      <c r="G3515" s="6">
        <f t="shared" si="2"/>
        <v>0.9986563128</v>
      </c>
      <c r="H3515" s="6">
        <f t="shared" si="3"/>
        <v>1.144013639</v>
      </c>
      <c r="I3515" s="5" t="b">
        <f t="shared" si="4"/>
        <v>0</v>
      </c>
      <c r="J3515" s="48">
        <f t="shared" si="5"/>
        <v>0</v>
      </c>
      <c r="K3515" s="4">
        <f t="shared" si="6"/>
        <v>2</v>
      </c>
      <c r="L3515" s="7">
        <f t="shared" si="7"/>
        <v>-0.00100744124</v>
      </c>
      <c r="M3515" s="50" t="b">
        <f t="shared" si="8"/>
        <v>0</v>
      </c>
      <c r="N3515" s="50" t="b">
        <f t="shared" si="9"/>
        <v>0</v>
      </c>
      <c r="O3515" s="50">
        <f t="shared" si="10"/>
        <v>1</v>
      </c>
      <c r="P3515" s="4">
        <f t="shared" si="45"/>
        <v>105300</v>
      </c>
      <c r="Q3515" s="21">
        <f t="shared" si="31"/>
        <v>1</v>
      </c>
      <c r="V3515" s="52"/>
      <c r="W3515" s="53" t="str">
        <f t="shared" si="33"/>
        <v/>
      </c>
      <c r="AE3515" s="16"/>
      <c r="AF3515" s="17" t="str">
        <f t="shared" si="30"/>
        <v>#VALUE!</v>
      </c>
      <c r="AG3515" s="17" t="str">
        <f t="shared" si="22"/>
        <v>#N/A</v>
      </c>
      <c r="AH3515" s="17" t="str">
        <f t="shared" si="23"/>
        <v>#N/A</v>
      </c>
      <c r="AI3515" s="34">
        <f t="shared" si="24"/>
        <v>1</v>
      </c>
      <c r="AJ3515" s="18">
        <f t="shared" si="25"/>
        <v>7030.683</v>
      </c>
      <c r="AK3515" s="18">
        <f t="shared" si="26"/>
        <v>6835.38625</v>
      </c>
      <c r="AL3515" s="18">
        <f t="shared" si="27"/>
        <v>6640.0895</v>
      </c>
    </row>
    <row r="3516" ht="12.75" customHeight="1">
      <c r="A3516" s="1">
        <v>40259.0</v>
      </c>
      <c r="B3516" s="2">
        <v>1054.576</v>
      </c>
      <c r="C3516" s="3">
        <v>7835.98</v>
      </c>
      <c r="D3516" s="2">
        <v>7802.0</v>
      </c>
      <c r="E3516" s="4"/>
      <c r="F3516" s="5">
        <f t="shared" si="1"/>
        <v>1080.9072</v>
      </c>
      <c r="G3516" s="6">
        <f t="shared" si="2"/>
        <v>1.001862814</v>
      </c>
      <c r="H3516" s="6">
        <f t="shared" si="3"/>
        <v>1.14832884</v>
      </c>
      <c r="I3516" s="5" t="b">
        <f t="shared" si="4"/>
        <v>0</v>
      </c>
      <c r="J3516" s="48">
        <f t="shared" si="5"/>
        <v>0</v>
      </c>
      <c r="K3516" s="4">
        <f t="shared" si="6"/>
        <v>-65</v>
      </c>
      <c r="L3516" s="7">
        <f t="shared" si="7"/>
        <v>-0.004336407188</v>
      </c>
      <c r="M3516" s="50" t="b">
        <f t="shared" si="8"/>
        <v>0</v>
      </c>
      <c r="N3516" s="50" t="b">
        <f t="shared" si="9"/>
        <v>0</v>
      </c>
      <c r="O3516" s="50">
        <f t="shared" si="10"/>
        <v>1</v>
      </c>
      <c r="P3516" s="4">
        <f t="shared" si="45"/>
        <v>105200</v>
      </c>
      <c r="Q3516" s="21">
        <f t="shared" si="31"/>
        <v>1</v>
      </c>
      <c r="V3516" s="52"/>
      <c r="W3516" s="53" t="str">
        <f t="shared" si="33"/>
        <v/>
      </c>
      <c r="AE3516" s="16"/>
      <c r="AF3516" s="17" t="str">
        <f t="shared" si="30"/>
        <v>#VALUE!</v>
      </c>
      <c r="AG3516" s="17" t="str">
        <f t="shared" si="22"/>
        <v>#N/A</v>
      </c>
      <c r="AH3516" s="17" t="str">
        <f t="shared" si="23"/>
        <v>#N/A</v>
      </c>
      <c r="AI3516" s="34">
        <f t="shared" si="24"/>
        <v>1</v>
      </c>
      <c r="AJ3516" s="18">
        <f t="shared" si="25"/>
        <v>7052.382</v>
      </c>
      <c r="AK3516" s="18">
        <f t="shared" si="26"/>
        <v>6856.4825</v>
      </c>
      <c r="AL3516" s="18">
        <f t="shared" si="27"/>
        <v>6660.583</v>
      </c>
    </row>
    <row r="3517" ht="12.75" customHeight="1">
      <c r="A3517" s="1">
        <v>40256.0</v>
      </c>
      <c r="B3517" s="2">
        <v>1142.39</v>
      </c>
      <c r="C3517" s="3">
        <v>7897.91</v>
      </c>
      <c r="D3517" s="2">
        <v>7867.0</v>
      </c>
      <c r="E3517" s="4"/>
      <c r="F3517" s="5">
        <f t="shared" si="1"/>
        <v>1019.954</v>
      </c>
      <c r="G3517" s="6">
        <f t="shared" si="2"/>
        <v>1.009982719</v>
      </c>
      <c r="H3517" s="6">
        <f t="shared" si="3"/>
        <v>1.144327026</v>
      </c>
      <c r="I3517" s="5" t="b">
        <f t="shared" si="4"/>
        <v>0</v>
      </c>
      <c r="J3517" s="48">
        <f t="shared" si="5"/>
        <v>0</v>
      </c>
      <c r="K3517" s="4">
        <f t="shared" si="6"/>
        <v>17</v>
      </c>
      <c r="L3517" s="7">
        <f t="shared" si="7"/>
        <v>-0.003913693623</v>
      </c>
      <c r="M3517" s="50" t="b">
        <f t="shared" si="8"/>
        <v>0</v>
      </c>
      <c r="N3517" s="50" t="b">
        <f t="shared" si="9"/>
        <v>0</v>
      </c>
      <c r="O3517" s="50">
        <f t="shared" si="10"/>
        <v>1</v>
      </c>
      <c r="P3517" s="4">
        <f t="shared" si="45"/>
        <v>108450</v>
      </c>
      <c r="Q3517" s="21">
        <f t="shared" si="31"/>
        <v>1</v>
      </c>
      <c r="V3517" s="52"/>
      <c r="W3517" s="53" t="str">
        <f t="shared" si="33"/>
        <v/>
      </c>
      <c r="AE3517" s="16"/>
      <c r="AF3517" s="17" t="str">
        <f t="shared" si="30"/>
        <v>#VALUE!</v>
      </c>
      <c r="AG3517" s="17" t="str">
        <f t="shared" si="22"/>
        <v>#N/A</v>
      </c>
      <c r="AH3517" s="17" t="str">
        <f t="shared" si="23"/>
        <v>#N/A</v>
      </c>
      <c r="AI3517" s="34">
        <f t="shared" si="24"/>
        <v>1</v>
      </c>
      <c r="AJ3517" s="18">
        <f t="shared" si="25"/>
        <v>7108.119</v>
      </c>
      <c r="AK3517" s="18">
        <f t="shared" si="26"/>
        <v>6910.67125</v>
      </c>
      <c r="AL3517" s="18">
        <f t="shared" si="27"/>
        <v>6713.2235</v>
      </c>
    </row>
    <row r="3518" ht="12.75" customHeight="1">
      <c r="A3518" s="1">
        <v>40255.0</v>
      </c>
      <c r="B3518" s="2">
        <v>1358.75</v>
      </c>
      <c r="C3518" s="3">
        <v>7886.34</v>
      </c>
      <c r="D3518" s="2">
        <v>7850.0</v>
      </c>
      <c r="E3518" s="4"/>
      <c r="F3518" s="5">
        <f t="shared" si="1"/>
        <v>945.56446</v>
      </c>
      <c r="G3518" s="6">
        <f t="shared" si="2"/>
        <v>1.008817735</v>
      </c>
      <c r="H3518" s="6">
        <f t="shared" si="3"/>
        <v>1.144404773</v>
      </c>
      <c r="I3518" s="5" t="b">
        <f t="shared" si="4"/>
        <v>0</v>
      </c>
      <c r="J3518" s="48">
        <f t="shared" si="5"/>
        <v>0</v>
      </c>
      <c r="K3518" s="4">
        <f t="shared" si="6"/>
        <v>8</v>
      </c>
      <c r="L3518" s="7">
        <f t="shared" si="7"/>
        <v>-0.004607967701</v>
      </c>
      <c r="M3518" s="50" t="b">
        <f t="shared" si="8"/>
        <v>0</v>
      </c>
      <c r="N3518" s="50" t="b">
        <f t="shared" si="9"/>
        <v>0</v>
      </c>
      <c r="O3518" s="50">
        <f t="shared" si="10"/>
        <v>1</v>
      </c>
      <c r="P3518" s="4">
        <f t="shared" si="45"/>
        <v>107600</v>
      </c>
      <c r="Q3518" s="21">
        <f t="shared" si="31"/>
        <v>1</v>
      </c>
      <c r="V3518" s="52"/>
      <c r="W3518" s="53" t="str">
        <f t="shared" si="33"/>
        <v/>
      </c>
      <c r="AE3518" s="16"/>
      <c r="AF3518" s="17" t="str">
        <f t="shared" si="30"/>
        <v>#VALUE!</v>
      </c>
      <c r="AG3518" s="17" t="str">
        <f t="shared" si="22"/>
        <v>#N/A</v>
      </c>
      <c r="AH3518" s="17" t="str">
        <f t="shared" si="23"/>
        <v>#N/A</v>
      </c>
      <c r="AI3518" s="34">
        <f t="shared" si="24"/>
        <v>1</v>
      </c>
      <c r="AJ3518" s="18">
        <f t="shared" si="25"/>
        <v>7097.706</v>
      </c>
      <c r="AK3518" s="18">
        <f t="shared" si="26"/>
        <v>6900.5475</v>
      </c>
      <c r="AL3518" s="18">
        <f t="shared" si="27"/>
        <v>6703.389</v>
      </c>
    </row>
    <row r="3519" ht="12.75" customHeight="1">
      <c r="A3519" s="1">
        <v>40254.0</v>
      </c>
      <c r="B3519" s="2">
        <v>1180.76</v>
      </c>
      <c r="C3519" s="3">
        <v>7847.87</v>
      </c>
      <c r="D3519" s="2">
        <v>7842.0</v>
      </c>
      <c r="E3519" s="4"/>
      <c r="F3519" s="5">
        <f t="shared" si="1"/>
        <v>854.06962</v>
      </c>
      <c r="G3519" s="6">
        <f t="shared" si="2"/>
        <v>1.004065179</v>
      </c>
      <c r="H3519" s="6">
        <f t="shared" si="3"/>
        <v>0.9951929085</v>
      </c>
      <c r="I3519" s="5" t="b">
        <f t="shared" si="4"/>
        <v>0</v>
      </c>
      <c r="J3519" s="48">
        <f t="shared" si="5"/>
        <v>0</v>
      </c>
      <c r="K3519" s="4">
        <f t="shared" si="6"/>
        <v>139</v>
      </c>
      <c r="L3519" s="7">
        <f t="shared" si="7"/>
        <v>-0.000747973654</v>
      </c>
      <c r="M3519" s="50" t="b">
        <f t="shared" si="8"/>
        <v>0</v>
      </c>
      <c r="N3519" s="50" t="b">
        <f t="shared" si="9"/>
        <v>0</v>
      </c>
      <c r="O3519" s="50">
        <f t="shared" si="10"/>
        <v>1</v>
      </c>
      <c r="P3519" s="4">
        <f t="shared" si="45"/>
        <v>107200</v>
      </c>
      <c r="Q3519" s="21">
        <f t="shared" si="31"/>
        <v>1</v>
      </c>
      <c r="V3519" s="52"/>
      <c r="W3519" s="53" t="str">
        <f t="shared" si="33"/>
        <v/>
      </c>
      <c r="AE3519" s="16"/>
      <c r="AF3519" s="17" t="str">
        <f t="shared" si="30"/>
        <v>#VALUE!</v>
      </c>
      <c r="AG3519" s="17" t="str">
        <f t="shared" si="22"/>
        <v>#N/A</v>
      </c>
      <c r="AH3519" s="17" t="str">
        <f t="shared" si="23"/>
        <v>#N/A</v>
      </c>
      <c r="AI3519" s="34">
        <f t="shared" si="24"/>
        <v>1</v>
      </c>
      <c r="AJ3519" s="18">
        <f t="shared" si="25"/>
        <v>7063.083</v>
      </c>
      <c r="AK3519" s="18">
        <f t="shared" si="26"/>
        <v>6866.88625</v>
      </c>
      <c r="AL3519" s="18">
        <f t="shared" si="27"/>
        <v>6670.6895</v>
      </c>
    </row>
    <row r="3520" ht="12.75" customHeight="1">
      <c r="A3520" s="1">
        <v>40253.0</v>
      </c>
      <c r="B3520" s="2">
        <v>668.06</v>
      </c>
      <c r="C3520" s="3">
        <v>7695.63</v>
      </c>
      <c r="D3520" s="2">
        <v>7703.0</v>
      </c>
      <c r="E3520" s="4"/>
      <c r="F3520" s="5">
        <f t="shared" si="1"/>
        <v>788.6244</v>
      </c>
      <c r="G3520" s="6">
        <f t="shared" si="2"/>
        <v>0.9846477682</v>
      </c>
      <c r="H3520" s="6">
        <f t="shared" si="3"/>
        <v>0.7586342703</v>
      </c>
      <c r="I3520" s="5" t="b">
        <f t="shared" si="4"/>
        <v>0</v>
      </c>
      <c r="J3520" s="48">
        <f t="shared" si="5"/>
        <v>0</v>
      </c>
      <c r="K3520" s="4">
        <f t="shared" si="6"/>
        <v>48</v>
      </c>
      <c r="L3520" s="7">
        <f t="shared" si="7"/>
        <v>0.0009576863753</v>
      </c>
      <c r="M3520" s="50" t="b">
        <f t="shared" si="8"/>
        <v>0</v>
      </c>
      <c r="N3520" s="50" t="b">
        <f t="shared" si="9"/>
        <v>0</v>
      </c>
      <c r="O3520" s="50">
        <f t="shared" si="10"/>
        <v>-1</v>
      </c>
      <c r="P3520" s="4">
        <f t="shared" si="45"/>
        <v>114150</v>
      </c>
      <c r="Q3520" s="21">
        <f t="shared" si="31"/>
        <v>-1</v>
      </c>
      <c r="V3520" s="52"/>
      <c r="W3520" s="53" t="str">
        <f t="shared" si="33"/>
        <v/>
      </c>
      <c r="AE3520" s="16"/>
      <c r="AF3520" s="17" t="str">
        <f t="shared" si="30"/>
        <v>#VALUE!</v>
      </c>
      <c r="AG3520" s="17" t="str">
        <f t="shared" si="22"/>
        <v>#N/A</v>
      </c>
      <c r="AH3520" s="17" t="str">
        <f t="shared" si="23"/>
        <v>#N/A</v>
      </c>
      <c r="AI3520" s="34">
        <f t="shared" si="24"/>
        <v>1</v>
      </c>
      <c r="AJ3520" s="18">
        <f t="shared" si="25"/>
        <v>6926.067</v>
      </c>
      <c r="AK3520" s="18">
        <f t="shared" si="26"/>
        <v>6733.67625</v>
      </c>
      <c r="AL3520" s="18">
        <f t="shared" si="27"/>
        <v>6541.2855</v>
      </c>
    </row>
    <row r="3521" ht="12.75" customHeight="1">
      <c r="A3521" s="1">
        <v>40252.0</v>
      </c>
      <c r="B3521" s="2">
        <v>749.81</v>
      </c>
      <c r="C3521" s="3">
        <v>7634.92</v>
      </c>
      <c r="D3521" s="2">
        <v>7655.0</v>
      </c>
      <c r="E3521" s="4"/>
      <c r="F3521" s="5">
        <f t="shared" si="1"/>
        <v>827.47312</v>
      </c>
      <c r="G3521" s="6">
        <f t="shared" si="2"/>
        <v>0.97667288</v>
      </c>
      <c r="H3521" s="6">
        <f t="shared" si="3"/>
        <v>0.7514710871</v>
      </c>
      <c r="I3521" s="5" t="b">
        <f t="shared" si="4"/>
        <v>0</v>
      </c>
      <c r="J3521" s="48">
        <f t="shared" si="5"/>
        <v>0</v>
      </c>
      <c r="K3521" s="4">
        <f t="shared" si="6"/>
        <v>-99</v>
      </c>
      <c r="L3521" s="7">
        <f t="shared" si="7"/>
        <v>0.002630021009</v>
      </c>
      <c r="M3521" s="50" t="b">
        <f t="shared" si="8"/>
        <v>0</v>
      </c>
      <c r="N3521" s="50" t="b">
        <f t="shared" si="9"/>
        <v>0</v>
      </c>
      <c r="O3521" s="50">
        <f t="shared" si="10"/>
        <v>-1</v>
      </c>
      <c r="P3521" s="4">
        <f t="shared" si="45"/>
        <v>116550</v>
      </c>
      <c r="Q3521" s="21">
        <f t="shared" si="31"/>
        <v>-1</v>
      </c>
      <c r="V3521" s="52"/>
      <c r="W3521" s="53" t="str">
        <f t="shared" si="33"/>
        <v/>
      </c>
      <c r="AE3521" s="16"/>
      <c r="AF3521" s="17" t="str">
        <f t="shared" si="30"/>
        <v>#VALUE!</v>
      </c>
      <c r="AG3521" s="17" t="str">
        <f t="shared" si="22"/>
        <v>#N/A</v>
      </c>
      <c r="AH3521" s="17" t="str">
        <f t="shared" si="23"/>
        <v>#N/A</v>
      </c>
      <c r="AI3521" s="34">
        <f t="shared" si="24"/>
        <v>1</v>
      </c>
      <c r="AJ3521" s="18">
        <f t="shared" si="25"/>
        <v>6871.428</v>
      </c>
      <c r="AK3521" s="18">
        <f t="shared" si="26"/>
        <v>6680.555</v>
      </c>
      <c r="AL3521" s="18">
        <f t="shared" si="27"/>
        <v>6489.682</v>
      </c>
    </row>
    <row r="3522" ht="12.75" customHeight="1">
      <c r="A3522" s="1">
        <v>40249.0</v>
      </c>
      <c r="B3522" s="2">
        <v>770.4422999999999</v>
      </c>
      <c r="C3522" s="3">
        <v>7748.33</v>
      </c>
      <c r="D3522" s="2">
        <v>7754.0</v>
      </c>
      <c r="E3522" s="4"/>
      <c r="F3522" s="5">
        <f t="shared" si="1"/>
        <v>885.29252</v>
      </c>
      <c r="G3522" s="6">
        <f t="shared" si="2"/>
        <v>0.9910896546</v>
      </c>
      <c r="H3522" s="6">
        <f t="shared" si="3"/>
        <v>0.8539300139</v>
      </c>
      <c r="I3522" s="5" t="b">
        <f t="shared" si="4"/>
        <v>0</v>
      </c>
      <c r="J3522" s="48">
        <f t="shared" si="5"/>
        <v>0</v>
      </c>
      <c r="K3522" s="4">
        <f t="shared" si="6"/>
        <v>-3</v>
      </c>
      <c r="L3522" s="7">
        <f t="shared" si="7"/>
        <v>0.000731770588</v>
      </c>
      <c r="M3522" s="50" t="b">
        <f t="shared" si="8"/>
        <v>0</v>
      </c>
      <c r="N3522" s="50" t="b">
        <f t="shared" si="9"/>
        <v>0</v>
      </c>
      <c r="O3522" s="50">
        <f t="shared" si="10"/>
        <v>-1</v>
      </c>
      <c r="P3522" s="4">
        <f t="shared" si="45"/>
        <v>111600</v>
      </c>
      <c r="Q3522" s="21">
        <f t="shared" si="31"/>
        <v>-1</v>
      </c>
      <c r="V3522" s="52"/>
      <c r="W3522" s="53" t="str">
        <f t="shared" si="33"/>
        <v/>
      </c>
      <c r="AE3522" s="16"/>
      <c r="AF3522" s="17" t="str">
        <f t="shared" si="30"/>
        <v>#VALUE!</v>
      </c>
      <c r="AG3522" s="17" t="str">
        <f t="shared" si="22"/>
        <v>#N/A</v>
      </c>
      <c r="AH3522" s="17" t="str">
        <f t="shared" si="23"/>
        <v>#N/A</v>
      </c>
      <c r="AI3522" s="34">
        <f t="shared" si="24"/>
        <v>1</v>
      </c>
      <c r="AJ3522" s="18">
        <f t="shared" si="25"/>
        <v>6973.497</v>
      </c>
      <c r="AK3522" s="18">
        <f t="shared" si="26"/>
        <v>6779.78875</v>
      </c>
      <c r="AL3522" s="18">
        <f t="shared" si="27"/>
        <v>6586.0805</v>
      </c>
    </row>
    <row r="3523" ht="12.75" customHeight="1">
      <c r="A3523" s="1">
        <v>40248.0</v>
      </c>
      <c r="B3523" s="2">
        <v>901.2758</v>
      </c>
      <c r="C3523" s="3">
        <v>7749.66</v>
      </c>
      <c r="D3523" s="2">
        <v>7757.0</v>
      </c>
      <c r="E3523" s="4"/>
      <c r="F3523" s="5">
        <f t="shared" si="1"/>
        <v>912.7111</v>
      </c>
      <c r="G3523" s="6">
        <f t="shared" si="2"/>
        <v>0.9911560488</v>
      </c>
      <c r="H3523" s="6">
        <f t="shared" si="3"/>
        <v>0.8469882903</v>
      </c>
      <c r="I3523" s="5" t="b">
        <f t="shared" si="4"/>
        <v>0</v>
      </c>
      <c r="J3523" s="48">
        <f t="shared" si="5"/>
        <v>0</v>
      </c>
      <c r="K3523" s="4">
        <f t="shared" si="6"/>
        <v>-12</v>
      </c>
      <c r="L3523" s="7">
        <f t="shared" si="7"/>
        <v>0.0009471383261</v>
      </c>
      <c r="M3523" s="50" t="b">
        <f t="shared" si="8"/>
        <v>0</v>
      </c>
      <c r="N3523" s="50" t="b">
        <f t="shared" si="9"/>
        <v>0</v>
      </c>
      <c r="O3523" s="50">
        <f t="shared" si="10"/>
        <v>-1</v>
      </c>
      <c r="P3523" s="4">
        <f t="shared" si="45"/>
        <v>111450</v>
      </c>
      <c r="Q3523" s="21">
        <f t="shared" si="31"/>
        <v>-1</v>
      </c>
      <c r="V3523" s="52"/>
      <c r="W3523" s="53" t="str">
        <f t="shared" si="33"/>
        <v/>
      </c>
      <c r="AE3523" s="16"/>
      <c r="AF3523" s="17" t="str">
        <f t="shared" si="30"/>
        <v>#VALUE!</v>
      </c>
      <c r="AG3523" s="17" t="str">
        <f t="shared" si="22"/>
        <v>#N/A</v>
      </c>
      <c r="AH3523" s="17" t="str">
        <f t="shared" si="23"/>
        <v>#N/A</v>
      </c>
      <c r="AI3523" s="34">
        <f t="shared" si="24"/>
        <v>1</v>
      </c>
      <c r="AJ3523" s="18">
        <f t="shared" si="25"/>
        <v>6974.694</v>
      </c>
      <c r="AK3523" s="18">
        <f t="shared" si="26"/>
        <v>6780.9525</v>
      </c>
      <c r="AL3523" s="18">
        <f t="shared" si="27"/>
        <v>6587.211</v>
      </c>
    </row>
    <row r="3524" ht="12.75" customHeight="1">
      <c r="A3524" s="1">
        <v>40247.0</v>
      </c>
      <c r="B3524" s="2">
        <v>853.5339</v>
      </c>
      <c r="C3524" s="3">
        <v>7779.08</v>
      </c>
      <c r="D3524" s="2">
        <v>7769.0</v>
      </c>
      <c r="E3524" s="4"/>
      <c r="F3524" s="5">
        <f t="shared" si="1"/>
        <v>921.31732</v>
      </c>
      <c r="G3524" s="6">
        <f t="shared" si="2"/>
        <v>0.9948783709</v>
      </c>
      <c r="H3524" s="6">
        <f t="shared" si="3"/>
        <v>0.8427770694</v>
      </c>
      <c r="I3524" s="5" t="b">
        <f t="shared" si="4"/>
        <v>0</v>
      </c>
      <c r="J3524" s="48">
        <f t="shared" si="5"/>
        <v>0</v>
      </c>
      <c r="K3524" s="4">
        <f t="shared" si="6"/>
        <v>5</v>
      </c>
      <c r="L3524" s="7">
        <f t="shared" si="7"/>
        <v>-0.001295783049</v>
      </c>
      <c r="M3524" s="50" t="b">
        <f t="shared" si="8"/>
        <v>0</v>
      </c>
      <c r="N3524" s="50" t="b">
        <f t="shared" si="9"/>
        <v>0</v>
      </c>
      <c r="O3524" s="50">
        <f t="shared" si="10"/>
        <v>1</v>
      </c>
      <c r="P3524" s="4">
        <f t="shared" si="45"/>
        <v>112050</v>
      </c>
      <c r="Q3524" s="21">
        <f t="shared" si="31"/>
        <v>1</v>
      </c>
      <c r="V3524" s="52"/>
      <c r="W3524" s="53" t="str">
        <f t="shared" si="33"/>
        <v/>
      </c>
      <c r="AE3524" s="16"/>
      <c r="AF3524" s="17" t="str">
        <f t="shared" si="30"/>
        <v>#VALUE!</v>
      </c>
      <c r="AG3524" s="17" t="str">
        <f t="shared" si="22"/>
        <v>#N/A</v>
      </c>
      <c r="AH3524" s="17" t="str">
        <f t="shared" si="23"/>
        <v>#N/A</v>
      </c>
      <c r="AI3524" s="34">
        <f t="shared" si="24"/>
        <v>1</v>
      </c>
      <c r="AJ3524" s="18">
        <f t="shared" si="25"/>
        <v>7001.172</v>
      </c>
      <c r="AK3524" s="18">
        <f t="shared" si="26"/>
        <v>6806.695</v>
      </c>
      <c r="AL3524" s="18">
        <f t="shared" si="27"/>
        <v>6612.218</v>
      </c>
    </row>
    <row r="3525" ht="12.75" customHeight="1">
      <c r="A3525" s="1">
        <v>40246.0</v>
      </c>
      <c r="B3525" s="2">
        <v>862.3036</v>
      </c>
      <c r="C3525" s="3">
        <v>7770.59</v>
      </c>
      <c r="D3525" s="2">
        <v>7764.0</v>
      </c>
      <c r="E3525" s="4"/>
      <c r="F3525" s="5">
        <f t="shared" si="1"/>
        <v>920.13666</v>
      </c>
      <c r="G3525" s="6">
        <f t="shared" si="2"/>
        <v>0.9937998589</v>
      </c>
      <c r="H3525" s="6">
        <f t="shared" si="3"/>
        <v>0.8371682323</v>
      </c>
      <c r="I3525" s="5" t="b">
        <f t="shared" si="4"/>
        <v>0</v>
      </c>
      <c r="J3525" s="48">
        <f t="shared" si="5"/>
        <v>0</v>
      </c>
      <c r="K3525" s="4">
        <f t="shared" si="6"/>
        <v>9</v>
      </c>
      <c r="L3525" s="7">
        <f t="shared" si="7"/>
        <v>-0.0008480694516</v>
      </c>
      <c r="M3525" s="50" t="b">
        <f t="shared" si="8"/>
        <v>0</v>
      </c>
      <c r="N3525" s="50" t="b">
        <f t="shared" si="9"/>
        <v>0</v>
      </c>
      <c r="O3525" s="50">
        <f t="shared" si="10"/>
        <v>-1</v>
      </c>
      <c r="P3525" s="4">
        <f t="shared" si="45"/>
        <v>112300</v>
      </c>
      <c r="Q3525" s="21">
        <f t="shared" si="31"/>
        <v>-1</v>
      </c>
      <c r="V3525" s="52"/>
      <c r="W3525" s="53" t="str">
        <f t="shared" si="33"/>
        <v/>
      </c>
      <c r="AE3525" s="16"/>
      <c r="AF3525" s="17" t="str">
        <f t="shared" si="30"/>
        <v>#VALUE!</v>
      </c>
      <c r="AG3525" s="17" t="str">
        <f t="shared" si="22"/>
        <v>#N/A</v>
      </c>
      <c r="AH3525" s="17" t="str">
        <f t="shared" si="23"/>
        <v>#N/A</v>
      </c>
      <c r="AI3525" s="34">
        <f t="shared" si="24"/>
        <v>1</v>
      </c>
      <c r="AJ3525" s="18">
        <f t="shared" si="25"/>
        <v>6993.531</v>
      </c>
      <c r="AK3525" s="18">
        <f t="shared" si="26"/>
        <v>6799.26625</v>
      </c>
      <c r="AL3525" s="18">
        <f t="shared" si="27"/>
        <v>6605.0015</v>
      </c>
    </row>
    <row r="3526" ht="12.75" customHeight="1">
      <c r="A3526" s="1">
        <v>40245.0</v>
      </c>
      <c r="B3526" s="2">
        <v>1038.907</v>
      </c>
      <c r="C3526" s="3">
        <v>7762.27</v>
      </c>
      <c r="D3526" s="2">
        <v>7755.0</v>
      </c>
      <c r="E3526" s="4"/>
      <c r="F3526" s="5">
        <f t="shared" si="1"/>
        <v>939.11488</v>
      </c>
      <c r="G3526" s="6">
        <f t="shared" si="2"/>
        <v>0.9929891079</v>
      </c>
      <c r="H3526" s="6">
        <f t="shared" si="3"/>
        <v>0.8340727605</v>
      </c>
      <c r="I3526" s="5" t="b">
        <f t="shared" si="4"/>
        <v>0</v>
      </c>
      <c r="J3526" s="48">
        <f t="shared" si="5"/>
        <v>0</v>
      </c>
      <c r="K3526" s="4">
        <f t="shared" si="6"/>
        <v>96</v>
      </c>
      <c r="L3526" s="7">
        <f t="shared" si="7"/>
        <v>-0.0009365816958</v>
      </c>
      <c r="M3526" s="50" t="b">
        <f t="shared" si="8"/>
        <v>0</v>
      </c>
      <c r="N3526" s="50" t="b">
        <f t="shared" si="9"/>
        <v>0</v>
      </c>
      <c r="O3526" s="50">
        <f t="shared" si="10"/>
        <v>-1</v>
      </c>
      <c r="P3526" s="4">
        <f t="shared" si="45"/>
        <v>112750</v>
      </c>
      <c r="Q3526" s="21">
        <f t="shared" si="31"/>
        <v>-1</v>
      </c>
      <c r="V3526" s="52"/>
      <c r="W3526" s="53" t="str">
        <f t="shared" si="33"/>
        <v/>
      </c>
      <c r="AE3526" s="16"/>
      <c r="AF3526" s="17" t="str">
        <f t="shared" si="30"/>
        <v>#VALUE!</v>
      </c>
      <c r="AG3526" s="17" t="str">
        <f t="shared" si="22"/>
        <v>#N/A</v>
      </c>
      <c r="AH3526" s="17" t="str">
        <f t="shared" si="23"/>
        <v>#N/A</v>
      </c>
      <c r="AI3526" s="34">
        <f t="shared" si="24"/>
        <v>1</v>
      </c>
      <c r="AJ3526" s="18">
        <f t="shared" si="25"/>
        <v>6986.043</v>
      </c>
      <c r="AK3526" s="18">
        <f t="shared" si="26"/>
        <v>6791.98625</v>
      </c>
      <c r="AL3526" s="18">
        <f t="shared" si="27"/>
        <v>6597.9295</v>
      </c>
    </row>
    <row r="3527" ht="12.75" customHeight="1">
      <c r="A3527" s="1">
        <v>40242.0</v>
      </c>
      <c r="B3527" s="2">
        <v>907.5352</v>
      </c>
      <c r="C3527" s="3">
        <v>7666.26</v>
      </c>
      <c r="D3527" s="2">
        <v>7659.0</v>
      </c>
      <c r="E3527" s="4"/>
      <c r="F3527" s="5">
        <f t="shared" si="1"/>
        <v>937.88048</v>
      </c>
      <c r="G3527" s="6">
        <f t="shared" si="2"/>
        <v>0.9808693044</v>
      </c>
      <c r="H3527" s="6">
        <f t="shared" si="3"/>
        <v>0.8280080312</v>
      </c>
      <c r="I3527" s="5" t="b">
        <f t="shared" si="4"/>
        <v>0</v>
      </c>
      <c r="J3527" s="48">
        <f t="shared" si="5"/>
        <v>0</v>
      </c>
      <c r="K3527" s="4">
        <f t="shared" si="6"/>
        <v>133</v>
      </c>
      <c r="L3527" s="7">
        <f t="shared" si="7"/>
        <v>-0.0009470067543</v>
      </c>
      <c r="M3527" s="50" t="b">
        <f t="shared" si="8"/>
        <v>0</v>
      </c>
      <c r="N3527" s="50" t="b">
        <f t="shared" si="9"/>
        <v>0</v>
      </c>
      <c r="O3527" s="50">
        <f t="shared" si="10"/>
        <v>-1</v>
      </c>
      <c r="P3527" s="4">
        <f t="shared" si="45"/>
        <v>117550</v>
      </c>
      <c r="Q3527" s="21">
        <f t="shared" si="31"/>
        <v>-1</v>
      </c>
      <c r="V3527" s="52"/>
      <c r="W3527" s="53" t="str">
        <f t="shared" si="33"/>
        <v/>
      </c>
      <c r="AE3527" s="16"/>
      <c r="AF3527" s="17" t="str">
        <f t="shared" si="30"/>
        <v>#VALUE!</v>
      </c>
      <c r="AG3527" s="17" t="str">
        <f t="shared" si="22"/>
        <v>#N/A</v>
      </c>
      <c r="AH3527" s="17" t="str">
        <f t="shared" si="23"/>
        <v>#N/A</v>
      </c>
      <c r="AI3527" s="34">
        <f t="shared" si="24"/>
        <v>1</v>
      </c>
      <c r="AJ3527" s="18">
        <f t="shared" si="25"/>
        <v>6899.634</v>
      </c>
      <c r="AK3527" s="18">
        <f t="shared" si="26"/>
        <v>6707.9775</v>
      </c>
      <c r="AL3527" s="18">
        <f t="shared" si="27"/>
        <v>6516.321</v>
      </c>
    </row>
    <row r="3528" ht="12.75" customHeight="1">
      <c r="A3528" s="1">
        <v>40241.0</v>
      </c>
      <c r="B3528" s="2">
        <v>944.3069</v>
      </c>
      <c r="C3528" s="3">
        <v>7569.8</v>
      </c>
      <c r="D3528" s="2">
        <v>7526.0</v>
      </c>
      <c r="E3528" s="4"/>
      <c r="F3528" s="5">
        <f t="shared" si="1"/>
        <v>917.2902</v>
      </c>
      <c r="G3528" s="6">
        <f t="shared" si="2"/>
        <v>0.9685041466</v>
      </c>
      <c r="H3528" s="6">
        <f t="shared" si="3"/>
        <v>0.8226950726</v>
      </c>
      <c r="I3528" s="5" t="b">
        <f t="shared" si="4"/>
        <v>0</v>
      </c>
      <c r="J3528" s="48">
        <f t="shared" si="5"/>
        <v>0</v>
      </c>
      <c r="K3528" s="4">
        <f t="shared" si="6"/>
        <v>-85</v>
      </c>
      <c r="L3528" s="7">
        <f t="shared" si="7"/>
        <v>-0.005786150229</v>
      </c>
      <c r="M3528" s="50" t="b">
        <f t="shared" si="8"/>
        <v>0</v>
      </c>
      <c r="N3528" s="50" t="b">
        <f t="shared" si="9"/>
        <v>0</v>
      </c>
      <c r="O3528" s="50">
        <f t="shared" si="10"/>
        <v>1</v>
      </c>
      <c r="P3528" s="4">
        <f t="shared" si="45"/>
        <v>110900</v>
      </c>
      <c r="Q3528" s="21">
        <f t="shared" si="31"/>
        <v>1</v>
      </c>
      <c r="V3528" s="52"/>
      <c r="W3528" s="53" t="str">
        <f t="shared" si="33"/>
        <v/>
      </c>
      <c r="AE3528" s="16"/>
      <c r="AF3528" s="17" t="str">
        <f t="shared" si="30"/>
        <v>#VALUE!</v>
      </c>
      <c r="AG3528" s="17" t="str">
        <f t="shared" si="22"/>
        <v>#N/A</v>
      </c>
      <c r="AH3528" s="17" t="str">
        <f t="shared" si="23"/>
        <v>#N/A</v>
      </c>
      <c r="AI3528" s="34">
        <f t="shared" si="24"/>
        <v>1</v>
      </c>
      <c r="AJ3528" s="18">
        <f t="shared" si="25"/>
        <v>6812.82</v>
      </c>
      <c r="AK3528" s="18">
        <f t="shared" si="26"/>
        <v>6623.575</v>
      </c>
      <c r="AL3528" s="18">
        <f t="shared" si="27"/>
        <v>6434.33</v>
      </c>
    </row>
    <row r="3529" ht="12.75" customHeight="1">
      <c r="A3529" s="1">
        <v>40240.0</v>
      </c>
      <c r="B3529" s="2">
        <v>847.6306</v>
      </c>
      <c r="C3529" s="3">
        <v>7629.52</v>
      </c>
      <c r="D3529" s="2">
        <v>7611.0</v>
      </c>
      <c r="E3529" s="4"/>
      <c r="F3529" s="5">
        <f t="shared" si="1"/>
        <v>930.25202</v>
      </c>
      <c r="G3529" s="6">
        <f t="shared" si="2"/>
        <v>0.9759796052</v>
      </c>
      <c r="H3529" s="6">
        <f t="shared" si="3"/>
        <v>0.8204446512</v>
      </c>
      <c r="I3529" s="5" t="b">
        <f t="shared" si="4"/>
        <v>0</v>
      </c>
      <c r="J3529" s="48">
        <f t="shared" si="5"/>
        <v>0</v>
      </c>
      <c r="K3529" s="4">
        <f t="shared" si="6"/>
        <v>10</v>
      </c>
      <c r="L3529" s="7">
        <f t="shared" si="7"/>
        <v>-0.00242741352</v>
      </c>
      <c r="M3529" s="50" t="b">
        <f t="shared" si="8"/>
        <v>0</v>
      </c>
      <c r="N3529" s="50" t="b">
        <f t="shared" si="9"/>
        <v>0</v>
      </c>
      <c r="O3529" s="50">
        <f t="shared" si="10"/>
        <v>1</v>
      </c>
      <c r="P3529" s="4">
        <f t="shared" si="45"/>
        <v>115150</v>
      </c>
      <c r="Q3529" s="21">
        <f t="shared" si="31"/>
        <v>1</v>
      </c>
      <c r="V3529" s="52"/>
      <c r="W3529" s="53" t="str">
        <f t="shared" si="33"/>
        <v/>
      </c>
      <c r="AE3529" s="16"/>
      <c r="AF3529" s="17" t="str">
        <f t="shared" si="30"/>
        <v>#VALUE!</v>
      </c>
      <c r="AG3529" s="17" t="str">
        <f t="shared" si="22"/>
        <v>#N/A</v>
      </c>
      <c r="AH3529" s="17" t="str">
        <f t="shared" si="23"/>
        <v>#N/A</v>
      </c>
      <c r="AI3529" s="34">
        <f t="shared" si="24"/>
        <v>1</v>
      </c>
      <c r="AJ3529" s="18">
        <f t="shared" si="25"/>
        <v>6866.568</v>
      </c>
      <c r="AK3529" s="18">
        <f t="shared" si="26"/>
        <v>6675.83</v>
      </c>
      <c r="AL3529" s="18">
        <f t="shared" si="27"/>
        <v>6485.092</v>
      </c>
    </row>
    <row r="3530" ht="12.75" customHeight="1">
      <c r="A3530" s="1">
        <v>40239.0</v>
      </c>
      <c r="B3530" s="2">
        <v>957.1947</v>
      </c>
      <c r="C3530" s="3">
        <v>7597.62</v>
      </c>
      <c r="D3530" s="2">
        <v>7601.0</v>
      </c>
      <c r="E3530" s="4"/>
      <c r="F3530" s="5">
        <f t="shared" si="1"/>
        <v>928.4959</v>
      </c>
      <c r="G3530" s="6">
        <f t="shared" si="2"/>
        <v>0.9719969511</v>
      </c>
      <c r="H3530" s="6">
        <f t="shared" si="3"/>
        <v>0.8192843713</v>
      </c>
      <c r="I3530" s="5" t="b">
        <f t="shared" si="4"/>
        <v>0</v>
      </c>
      <c r="J3530" s="48">
        <f t="shared" si="5"/>
        <v>0</v>
      </c>
      <c r="K3530" s="4">
        <f t="shared" si="6"/>
        <v>26</v>
      </c>
      <c r="L3530" s="7">
        <f t="shared" si="7"/>
        <v>0.0004448761586</v>
      </c>
      <c r="M3530" s="50" t="b">
        <f t="shared" si="8"/>
        <v>0</v>
      </c>
      <c r="N3530" s="50" t="b">
        <f t="shared" si="9"/>
        <v>0</v>
      </c>
      <c r="O3530" s="50">
        <f t="shared" si="10"/>
        <v>-1</v>
      </c>
      <c r="P3530" s="4">
        <f t="shared" si="45"/>
        <v>115650</v>
      </c>
      <c r="Q3530" s="21">
        <f t="shared" si="31"/>
        <v>-1</v>
      </c>
      <c r="V3530" s="52"/>
      <c r="W3530" s="53" t="str">
        <f t="shared" si="33"/>
        <v/>
      </c>
      <c r="AE3530" s="16"/>
      <c r="AF3530" s="17" t="str">
        <f t="shared" si="30"/>
        <v>#VALUE!</v>
      </c>
      <c r="AG3530" s="17" t="str">
        <f t="shared" si="22"/>
        <v>#N/A</v>
      </c>
      <c r="AH3530" s="17" t="str">
        <f t="shared" si="23"/>
        <v>#N/A</v>
      </c>
      <c r="AI3530" s="34">
        <f t="shared" si="24"/>
        <v>1</v>
      </c>
      <c r="AJ3530" s="18">
        <f t="shared" si="25"/>
        <v>6837.858</v>
      </c>
      <c r="AK3530" s="18">
        <f t="shared" si="26"/>
        <v>6647.9175</v>
      </c>
      <c r="AL3530" s="18">
        <f t="shared" si="27"/>
        <v>6457.977</v>
      </c>
    </row>
    <row r="3531" ht="12.75" customHeight="1">
      <c r="A3531" s="1">
        <v>40238.0</v>
      </c>
      <c r="B3531" s="2">
        <v>1032.735</v>
      </c>
      <c r="C3531" s="3">
        <v>7577.75</v>
      </c>
      <c r="D3531" s="2">
        <v>7575.0</v>
      </c>
      <c r="E3531" s="4"/>
      <c r="F3531" s="5">
        <f t="shared" si="1"/>
        <v>919.63574</v>
      </c>
      <c r="G3531" s="6">
        <f t="shared" si="2"/>
        <v>0.9696755261</v>
      </c>
      <c r="H3531" s="6">
        <f t="shared" si="3"/>
        <v>0.8143958061</v>
      </c>
      <c r="I3531" s="5" t="b">
        <f t="shared" si="4"/>
        <v>0</v>
      </c>
      <c r="J3531" s="48">
        <f t="shared" si="5"/>
        <v>0</v>
      </c>
      <c r="K3531" s="4">
        <f t="shared" si="6"/>
        <v>192</v>
      </c>
      <c r="L3531" s="7">
        <f t="shared" si="7"/>
        <v>-0.0003629045561</v>
      </c>
      <c r="M3531" s="50" t="b">
        <f t="shared" si="8"/>
        <v>0</v>
      </c>
      <c r="N3531" s="50" t="b">
        <f t="shared" si="9"/>
        <v>0</v>
      </c>
      <c r="O3531" s="50">
        <f t="shared" si="10"/>
        <v>-1</v>
      </c>
      <c r="P3531" s="4">
        <f t="shared" si="45"/>
        <v>116950</v>
      </c>
      <c r="Q3531" s="21">
        <f t="shared" si="31"/>
        <v>-1</v>
      </c>
      <c r="V3531" s="52"/>
      <c r="W3531" s="53" t="str">
        <f t="shared" si="33"/>
        <v/>
      </c>
      <c r="AE3531" s="16"/>
      <c r="AF3531" s="17" t="str">
        <f t="shared" si="30"/>
        <v>#VALUE!</v>
      </c>
      <c r="AG3531" s="17" t="str">
        <f t="shared" si="22"/>
        <v>#N/A</v>
      </c>
      <c r="AH3531" s="17" t="str">
        <f t="shared" si="23"/>
        <v>#N/A</v>
      </c>
      <c r="AI3531" s="34">
        <f t="shared" si="24"/>
        <v>1</v>
      </c>
      <c r="AJ3531" s="18">
        <f t="shared" si="25"/>
        <v>6819.975</v>
      </c>
      <c r="AK3531" s="18">
        <f t="shared" si="26"/>
        <v>6630.53125</v>
      </c>
      <c r="AL3531" s="18">
        <f t="shared" si="27"/>
        <v>6441.0875</v>
      </c>
    </row>
    <row r="3532" ht="12.75" customHeight="1">
      <c r="A3532" s="1">
        <v>40235.0</v>
      </c>
      <c r="B3532" s="2">
        <v>804.5838</v>
      </c>
      <c r="C3532" s="3">
        <v>7436.1</v>
      </c>
      <c r="D3532" s="2">
        <v>7383.0</v>
      </c>
      <c r="E3532" s="4"/>
      <c r="F3532" s="5">
        <f t="shared" si="1"/>
        <v>901.96074</v>
      </c>
      <c r="G3532" s="6">
        <f t="shared" si="2"/>
        <v>0.9512220425</v>
      </c>
      <c r="H3532" s="6">
        <f t="shared" si="3"/>
        <v>0.7934145898</v>
      </c>
      <c r="I3532" s="5" t="b">
        <f t="shared" si="4"/>
        <v>0</v>
      </c>
      <c r="J3532" s="48">
        <f t="shared" si="5"/>
        <v>0</v>
      </c>
      <c r="K3532" s="4">
        <f t="shared" si="6"/>
        <v>15</v>
      </c>
      <c r="L3532" s="7">
        <f t="shared" si="7"/>
        <v>-0.007140839956</v>
      </c>
      <c r="M3532" s="50" t="b">
        <f t="shared" si="8"/>
        <v>0</v>
      </c>
      <c r="N3532" s="50" t="b">
        <f t="shared" si="9"/>
        <v>0</v>
      </c>
      <c r="O3532" s="50">
        <f t="shared" si="10"/>
        <v>1</v>
      </c>
      <c r="P3532" s="4">
        <f t="shared" si="45"/>
        <v>107350</v>
      </c>
      <c r="Q3532" s="21">
        <f t="shared" si="31"/>
        <v>1</v>
      </c>
      <c r="V3532" s="52"/>
      <c r="W3532" s="53" t="str">
        <f t="shared" si="33"/>
        <v/>
      </c>
      <c r="AE3532" s="16"/>
      <c r="AF3532" s="17" t="str">
        <f t="shared" si="30"/>
        <v>#VALUE!</v>
      </c>
      <c r="AG3532" s="17" t="str">
        <f t="shared" si="22"/>
        <v>#N/A</v>
      </c>
      <c r="AH3532" s="17" t="str">
        <f t="shared" si="23"/>
        <v>#N/A</v>
      </c>
      <c r="AI3532" s="34">
        <f t="shared" si="24"/>
        <v>1</v>
      </c>
      <c r="AJ3532" s="18">
        <f t="shared" si="25"/>
        <v>6692.49</v>
      </c>
      <c r="AK3532" s="18">
        <f t="shared" si="26"/>
        <v>6506.5875</v>
      </c>
      <c r="AL3532" s="18">
        <f t="shared" si="27"/>
        <v>6320.685</v>
      </c>
    </row>
    <row r="3533" ht="12.75" customHeight="1">
      <c r="A3533" s="1">
        <v>40234.0</v>
      </c>
      <c r="B3533" s="2">
        <v>1009.1160000000001</v>
      </c>
      <c r="C3533" s="3">
        <v>7426.96</v>
      </c>
      <c r="D3533" s="2">
        <v>7368.0</v>
      </c>
      <c r="E3533" s="4"/>
      <c r="F3533" s="5">
        <f t="shared" si="1"/>
        <v>954.46398</v>
      </c>
      <c r="G3533" s="6">
        <f t="shared" si="2"/>
        <v>0.9494047142</v>
      </c>
      <c r="H3533" s="6">
        <f t="shared" si="3"/>
        <v>0.834189795</v>
      </c>
      <c r="I3533" s="5" t="b">
        <f t="shared" si="4"/>
        <v>0</v>
      </c>
      <c r="J3533" s="48">
        <f t="shared" si="5"/>
        <v>0</v>
      </c>
      <c r="K3533" s="4">
        <f t="shared" si="6"/>
        <v>-112</v>
      </c>
      <c r="L3533" s="7">
        <f t="shared" si="7"/>
        <v>-0.007938645152</v>
      </c>
      <c r="M3533" s="50" t="b">
        <f t="shared" si="8"/>
        <v>0</v>
      </c>
      <c r="N3533" s="50" t="b">
        <f t="shared" si="9"/>
        <v>0</v>
      </c>
      <c r="O3533" s="50">
        <f t="shared" si="10"/>
        <v>1</v>
      </c>
      <c r="P3533" s="4">
        <f t="shared" si="45"/>
        <v>106600</v>
      </c>
      <c r="Q3533" s="21">
        <f t="shared" si="31"/>
        <v>1</v>
      </c>
      <c r="V3533" s="52"/>
      <c r="W3533" s="53" t="str">
        <f t="shared" si="33"/>
        <v/>
      </c>
      <c r="AE3533" s="16"/>
      <c r="AF3533" s="17" t="str">
        <f t="shared" si="30"/>
        <v>#VALUE!</v>
      </c>
      <c r="AG3533" s="17" t="str">
        <f t="shared" si="22"/>
        <v>#N/A</v>
      </c>
      <c r="AH3533" s="17" t="str">
        <f t="shared" si="23"/>
        <v>#N/A</v>
      </c>
      <c r="AI3533" s="34">
        <f t="shared" si="24"/>
        <v>1</v>
      </c>
      <c r="AJ3533" s="18">
        <f t="shared" si="25"/>
        <v>6684.264</v>
      </c>
      <c r="AK3533" s="18">
        <f t="shared" si="26"/>
        <v>6498.59</v>
      </c>
      <c r="AL3533" s="18">
        <f t="shared" si="27"/>
        <v>6312.916</v>
      </c>
    </row>
    <row r="3534" ht="12.75" customHeight="1">
      <c r="A3534" s="1">
        <v>40233.0</v>
      </c>
      <c r="B3534" s="2">
        <v>838.85</v>
      </c>
      <c r="C3534" s="3">
        <v>7529.67</v>
      </c>
      <c r="D3534" s="2">
        <v>7480.0</v>
      </c>
      <c r="E3534" s="4"/>
      <c r="F3534" s="5">
        <f t="shared" si="1"/>
        <v>883.69622</v>
      </c>
      <c r="G3534" s="6">
        <f t="shared" si="2"/>
        <v>0.9619449361</v>
      </c>
      <c r="H3534" s="6">
        <f t="shared" si="3"/>
        <v>0.8328684877</v>
      </c>
      <c r="I3534" s="5" t="b">
        <f t="shared" si="4"/>
        <v>0</v>
      </c>
      <c r="J3534" s="48">
        <f t="shared" si="5"/>
        <v>0</v>
      </c>
      <c r="K3534" s="4">
        <f t="shared" si="6"/>
        <v>-55</v>
      </c>
      <c r="L3534" s="7">
        <f t="shared" si="7"/>
        <v>-0.006596570633</v>
      </c>
      <c r="M3534" s="50" t="b">
        <f t="shared" si="8"/>
        <v>0</v>
      </c>
      <c r="N3534" s="50" t="b">
        <f t="shared" si="9"/>
        <v>0</v>
      </c>
      <c r="O3534" s="50">
        <f t="shared" si="10"/>
        <v>1</v>
      </c>
      <c r="P3534" s="4">
        <f t="shared" si="45"/>
        <v>112200</v>
      </c>
      <c r="Q3534" s="21">
        <f t="shared" si="31"/>
        <v>1</v>
      </c>
      <c r="V3534" s="52"/>
      <c r="W3534" s="53" t="str">
        <f t="shared" si="33"/>
        <v/>
      </c>
      <c r="AE3534" s="16"/>
      <c r="AF3534" s="17" t="str">
        <f t="shared" si="30"/>
        <v>#VALUE!</v>
      </c>
      <c r="AG3534" s="17" t="str">
        <f t="shared" si="22"/>
        <v>#N/A</v>
      </c>
      <c r="AH3534" s="17" t="str">
        <f t="shared" si="23"/>
        <v>#N/A</v>
      </c>
      <c r="AI3534" s="34">
        <f t="shared" si="24"/>
        <v>1</v>
      </c>
      <c r="AJ3534" s="18">
        <f t="shared" si="25"/>
        <v>6776.703</v>
      </c>
      <c r="AK3534" s="18">
        <f t="shared" si="26"/>
        <v>6588.46125</v>
      </c>
      <c r="AL3534" s="18">
        <f t="shared" si="27"/>
        <v>6400.2195</v>
      </c>
    </row>
    <row r="3535" ht="12.75" customHeight="1">
      <c r="A3535" s="1">
        <v>40232.0</v>
      </c>
      <c r="B3535" s="2">
        <v>912.8939</v>
      </c>
      <c r="C3535" s="3">
        <v>7597.44</v>
      </c>
      <c r="D3535" s="2">
        <v>7535.0</v>
      </c>
      <c r="E3535" s="4"/>
      <c r="F3535" s="5">
        <f t="shared" si="1"/>
        <v>883.81956</v>
      </c>
      <c r="G3535" s="6">
        <f t="shared" si="2"/>
        <v>0.9702774747</v>
      </c>
      <c r="H3535" s="6">
        <f t="shared" si="3"/>
        <v>0.8311600886</v>
      </c>
      <c r="I3535" s="5" t="b">
        <f t="shared" si="4"/>
        <v>0</v>
      </c>
      <c r="J3535" s="48">
        <f t="shared" si="5"/>
        <v>0</v>
      </c>
      <c r="K3535" s="4">
        <f t="shared" si="6"/>
        <v>-23</v>
      </c>
      <c r="L3535" s="7">
        <f t="shared" si="7"/>
        <v>-0.00821855783</v>
      </c>
      <c r="M3535" s="50" t="b">
        <f t="shared" si="8"/>
        <v>0</v>
      </c>
      <c r="N3535" s="50" t="b">
        <f t="shared" si="9"/>
        <v>0</v>
      </c>
      <c r="O3535" s="50">
        <f t="shared" si="10"/>
        <v>1</v>
      </c>
      <c r="P3535" s="4">
        <f t="shared" si="45"/>
        <v>114950</v>
      </c>
      <c r="Q3535" s="21">
        <f t="shared" si="31"/>
        <v>1</v>
      </c>
      <c r="V3535" s="52"/>
      <c r="W3535" s="53" t="str">
        <f t="shared" si="33"/>
        <v/>
      </c>
      <c r="AE3535" s="16"/>
      <c r="AF3535" s="17" t="str">
        <f t="shared" si="30"/>
        <v>#VALUE!</v>
      </c>
      <c r="AG3535" s="17" t="str">
        <f t="shared" si="22"/>
        <v>#N/A</v>
      </c>
      <c r="AH3535" s="17" t="str">
        <f t="shared" si="23"/>
        <v>#N/A</v>
      </c>
      <c r="AI3535" s="34">
        <f t="shared" si="24"/>
        <v>1</v>
      </c>
      <c r="AJ3535" s="18">
        <f t="shared" si="25"/>
        <v>6837.696</v>
      </c>
      <c r="AK3535" s="18">
        <f t="shared" si="26"/>
        <v>6647.76</v>
      </c>
      <c r="AL3535" s="18">
        <f t="shared" si="27"/>
        <v>6457.824</v>
      </c>
    </row>
    <row r="3536" ht="12.75" customHeight="1">
      <c r="A3536" s="1">
        <v>40231.0</v>
      </c>
      <c r="B3536" s="2">
        <v>944.36</v>
      </c>
      <c r="C3536" s="3">
        <v>7560.04</v>
      </c>
      <c r="D3536" s="2">
        <v>7558.0</v>
      </c>
      <c r="E3536" s="4"/>
      <c r="F3536" s="5">
        <f t="shared" si="1"/>
        <v>863.16478</v>
      </c>
      <c r="G3536" s="6">
        <f t="shared" si="2"/>
        <v>0.9653253397</v>
      </c>
      <c r="H3536" s="6">
        <f t="shared" si="3"/>
        <v>0.8266468023</v>
      </c>
      <c r="I3536" s="5" t="b">
        <f t="shared" si="4"/>
        <v>0</v>
      </c>
      <c r="J3536" s="48">
        <f t="shared" si="5"/>
        <v>0</v>
      </c>
      <c r="K3536" s="4">
        <f t="shared" si="6"/>
        <v>139</v>
      </c>
      <c r="L3536" s="7">
        <f t="shared" si="7"/>
        <v>-0.0002698398421</v>
      </c>
      <c r="M3536" s="50" t="b">
        <f t="shared" si="8"/>
        <v>0</v>
      </c>
      <c r="N3536" s="50" t="b">
        <f t="shared" si="9"/>
        <v>0</v>
      </c>
      <c r="O3536" s="50">
        <f t="shared" si="10"/>
        <v>-1</v>
      </c>
      <c r="P3536" s="4">
        <f t="shared" si="45"/>
        <v>113800</v>
      </c>
      <c r="Q3536" s="21">
        <f t="shared" si="31"/>
        <v>-1</v>
      </c>
      <c r="V3536" s="52"/>
      <c r="W3536" s="53" t="str">
        <f t="shared" si="33"/>
        <v/>
      </c>
      <c r="AE3536" s="16"/>
      <c r="AF3536" s="17" t="str">
        <f t="shared" si="30"/>
        <v>#VALUE!</v>
      </c>
      <c r="AG3536" s="17" t="str">
        <f t="shared" si="22"/>
        <v>#N/A</v>
      </c>
      <c r="AH3536" s="17" t="str">
        <f t="shared" si="23"/>
        <v>#N/A</v>
      </c>
      <c r="AI3536" s="34">
        <f t="shared" si="24"/>
        <v>1</v>
      </c>
      <c r="AJ3536" s="18">
        <f t="shared" si="25"/>
        <v>6804.036</v>
      </c>
      <c r="AK3536" s="18">
        <f t="shared" si="26"/>
        <v>6615.035</v>
      </c>
      <c r="AL3536" s="18">
        <f t="shared" si="27"/>
        <v>6426.034</v>
      </c>
    </row>
    <row r="3537" ht="12.75" customHeight="1">
      <c r="A3537" s="1">
        <v>40219.0</v>
      </c>
      <c r="B3537" s="2">
        <v>1067.1</v>
      </c>
      <c r="C3537" s="3">
        <v>7441.84</v>
      </c>
      <c r="D3537" s="2">
        <v>7419.0</v>
      </c>
      <c r="E3537" s="4"/>
      <c r="F3537" s="5">
        <f t="shared" si="1"/>
        <v>917.66958</v>
      </c>
      <c r="G3537" s="6">
        <f t="shared" si="2"/>
        <v>0.9498284839</v>
      </c>
      <c r="H3537" s="6">
        <f t="shared" si="3"/>
        <v>0.9374793968</v>
      </c>
      <c r="I3537" s="5" t="b">
        <f t="shared" si="4"/>
        <v>0</v>
      </c>
      <c r="J3537" s="48">
        <f t="shared" si="5"/>
        <v>0</v>
      </c>
      <c r="K3537" s="4">
        <f t="shared" si="6"/>
        <v>114</v>
      </c>
      <c r="L3537" s="7">
        <f t="shared" si="7"/>
        <v>-0.00306913344</v>
      </c>
      <c r="M3537" s="50" t="b">
        <f t="shared" si="8"/>
        <v>0</v>
      </c>
      <c r="N3537" s="50" t="b">
        <f t="shared" si="9"/>
        <v>0</v>
      </c>
      <c r="O3537" s="50">
        <f t="shared" si="10"/>
        <v>1</v>
      </c>
      <c r="P3537" s="4">
        <f t="shared" si="45"/>
        <v>106850</v>
      </c>
      <c r="Q3537" s="21">
        <f t="shared" si="31"/>
        <v>1</v>
      </c>
      <c r="V3537" s="52"/>
      <c r="W3537" s="53" t="str">
        <f t="shared" si="33"/>
        <v/>
      </c>
      <c r="AE3537" s="16"/>
      <c r="AF3537" s="17" t="str">
        <f t="shared" si="30"/>
        <v>#VALUE!</v>
      </c>
      <c r="AG3537" s="17" t="str">
        <f t="shared" si="22"/>
        <v>#N/A</v>
      </c>
      <c r="AH3537" s="17" t="str">
        <f t="shared" si="23"/>
        <v>#N/A</v>
      </c>
      <c r="AI3537" s="34">
        <f t="shared" si="24"/>
        <v>1</v>
      </c>
      <c r="AJ3537" s="18">
        <f t="shared" si="25"/>
        <v>6697.656</v>
      </c>
      <c r="AK3537" s="18">
        <f t="shared" si="26"/>
        <v>6511.61</v>
      </c>
      <c r="AL3537" s="18">
        <f t="shared" si="27"/>
        <v>6325.564</v>
      </c>
    </row>
    <row r="3538" ht="12.75" customHeight="1">
      <c r="A3538" s="1">
        <v>40218.0</v>
      </c>
      <c r="B3538" s="2">
        <v>655.2772</v>
      </c>
      <c r="C3538" s="3">
        <v>7334.32</v>
      </c>
      <c r="D3538" s="2">
        <v>7305.0</v>
      </c>
      <c r="E3538" s="4"/>
      <c r="F3538" s="5">
        <f t="shared" si="1"/>
        <v>863.06398</v>
      </c>
      <c r="G3538" s="6">
        <f t="shared" si="2"/>
        <v>0.9354588947</v>
      </c>
      <c r="H3538" s="6">
        <f t="shared" si="3"/>
        <v>0.9344558227</v>
      </c>
      <c r="I3538" s="5" t="b">
        <f t="shared" si="4"/>
        <v>0</v>
      </c>
      <c r="J3538" s="48">
        <f t="shared" si="5"/>
        <v>0</v>
      </c>
      <c r="K3538" s="4">
        <f t="shared" si="6"/>
        <v>145</v>
      </c>
      <c r="L3538" s="7">
        <f t="shared" si="7"/>
        <v>-0.003997643953</v>
      </c>
      <c r="M3538" s="50" t="b">
        <f t="shared" si="8"/>
        <v>0</v>
      </c>
      <c r="N3538" s="50" t="b">
        <f t="shared" si="9"/>
        <v>0</v>
      </c>
      <c r="O3538" s="50">
        <f t="shared" si="10"/>
        <v>1</v>
      </c>
      <c r="P3538" s="4">
        <f t="shared" si="45"/>
        <v>101150</v>
      </c>
      <c r="Q3538" s="21">
        <f t="shared" si="31"/>
        <v>1</v>
      </c>
      <c r="V3538" s="52"/>
      <c r="W3538" s="53" t="str">
        <f t="shared" si="33"/>
        <v/>
      </c>
      <c r="AE3538" s="16"/>
      <c r="AF3538" s="17" t="str">
        <f t="shared" si="30"/>
        <v>#VALUE!</v>
      </c>
      <c r="AG3538" s="17" t="str">
        <f t="shared" si="22"/>
        <v>#N/A</v>
      </c>
      <c r="AH3538" s="17" t="str">
        <f t="shared" si="23"/>
        <v>#N/A</v>
      </c>
      <c r="AI3538" s="34">
        <f t="shared" si="24"/>
        <v>1</v>
      </c>
      <c r="AJ3538" s="18">
        <f t="shared" si="25"/>
        <v>6600.888</v>
      </c>
      <c r="AK3538" s="18">
        <f t="shared" si="26"/>
        <v>6417.53</v>
      </c>
      <c r="AL3538" s="18">
        <f t="shared" si="27"/>
        <v>6234.172</v>
      </c>
    </row>
    <row r="3539" ht="12.75" customHeight="1">
      <c r="A3539" s="1">
        <v>40217.0</v>
      </c>
      <c r="B3539" s="2">
        <v>839.4667</v>
      </c>
      <c r="C3539" s="3">
        <v>7215.88</v>
      </c>
      <c r="D3539" s="2">
        <v>7160.0</v>
      </c>
      <c r="E3539" s="4"/>
      <c r="F3539" s="5">
        <f t="shared" si="1"/>
        <v>915.01164</v>
      </c>
      <c r="G3539" s="6">
        <f t="shared" si="2"/>
        <v>0.9195726703</v>
      </c>
      <c r="H3539" s="6">
        <f t="shared" si="3"/>
        <v>0.9249240194</v>
      </c>
      <c r="I3539" s="5" t="b">
        <f t="shared" si="4"/>
        <v>0</v>
      </c>
      <c r="J3539" s="48">
        <f t="shared" si="5"/>
        <v>0</v>
      </c>
      <c r="K3539" s="4">
        <f t="shared" si="6"/>
        <v>5</v>
      </c>
      <c r="L3539" s="7">
        <f t="shared" si="7"/>
        <v>-0.00774403122</v>
      </c>
      <c r="M3539" s="50" t="b">
        <f t="shared" si="8"/>
        <v>0</v>
      </c>
      <c r="N3539" s="50" t="b">
        <f t="shared" si="9"/>
        <v>0</v>
      </c>
      <c r="O3539" s="50">
        <f t="shared" si="10"/>
        <v>1</v>
      </c>
      <c r="P3539" s="4">
        <f t="shared" si="45"/>
        <v>93900</v>
      </c>
      <c r="Q3539" s="21">
        <f t="shared" si="31"/>
        <v>1</v>
      </c>
      <c r="V3539" s="52"/>
      <c r="W3539" s="53" t="str">
        <f t="shared" si="33"/>
        <v/>
      </c>
      <c r="AE3539" s="16"/>
      <c r="AF3539" s="17" t="str">
        <f t="shared" si="30"/>
        <v>#VALUE!</v>
      </c>
      <c r="AG3539" s="17" t="str">
        <f t="shared" si="22"/>
        <v>#N/A</v>
      </c>
      <c r="AH3539" s="17" t="str">
        <f t="shared" si="23"/>
        <v>#N/A</v>
      </c>
      <c r="AI3539" s="34">
        <f t="shared" si="24"/>
        <v>1</v>
      </c>
      <c r="AJ3539" s="18">
        <f t="shared" si="25"/>
        <v>6494.292</v>
      </c>
      <c r="AK3539" s="18">
        <f t="shared" si="26"/>
        <v>6313.895</v>
      </c>
      <c r="AL3539" s="18">
        <f t="shared" si="27"/>
        <v>6133.498</v>
      </c>
    </row>
    <row r="3540" ht="12.75" customHeight="1">
      <c r="A3540" s="1">
        <v>40215.0</v>
      </c>
      <c r="B3540" s="2">
        <v>809.62</v>
      </c>
      <c r="C3540" s="3">
        <v>7212.87</v>
      </c>
      <c r="D3540" s="2">
        <v>7155.0</v>
      </c>
      <c r="E3540" s="4"/>
      <c r="F3540" s="5">
        <f t="shared" si="1"/>
        <v>966.4447</v>
      </c>
      <c r="G3540" s="6">
        <f t="shared" si="2"/>
        <v>0.9180643652</v>
      </c>
      <c r="H3540" s="6">
        <f t="shared" si="3"/>
        <v>0.9203406694</v>
      </c>
      <c r="I3540" s="5" t="b">
        <f t="shared" si="4"/>
        <v>0</v>
      </c>
      <c r="J3540" s="48">
        <f t="shared" si="5"/>
        <v>0</v>
      </c>
      <c r="K3540" s="4">
        <f t="shared" si="6"/>
        <v>-46</v>
      </c>
      <c r="L3540" s="7">
        <f t="shared" si="7"/>
        <v>-0.008023158604</v>
      </c>
      <c r="M3540" s="50" t="b">
        <f t="shared" si="8"/>
        <v>0</v>
      </c>
      <c r="N3540" s="50" t="b">
        <f t="shared" si="9"/>
        <v>0</v>
      </c>
      <c r="O3540" s="50">
        <f t="shared" si="10"/>
        <v>1</v>
      </c>
      <c r="P3540" s="4">
        <f t="shared" si="45"/>
        <v>93650</v>
      </c>
      <c r="Q3540" s="21">
        <f t="shared" si="31"/>
        <v>1</v>
      </c>
      <c r="V3540" s="52"/>
      <c r="W3540" s="53" t="str">
        <f t="shared" si="33"/>
        <v/>
      </c>
      <c r="AE3540" s="16"/>
      <c r="AF3540" s="17" t="str">
        <f t="shared" si="30"/>
        <v>#VALUE!</v>
      </c>
      <c r="AG3540" s="17" t="str">
        <f t="shared" si="22"/>
        <v>#N/A</v>
      </c>
      <c r="AH3540" s="17" t="str">
        <f t="shared" si="23"/>
        <v>#N/A</v>
      </c>
      <c r="AI3540" s="34">
        <f t="shared" si="24"/>
        <v>1</v>
      </c>
      <c r="AJ3540" s="18">
        <f t="shared" si="25"/>
        <v>6491.583</v>
      </c>
      <c r="AK3540" s="18">
        <f t="shared" si="26"/>
        <v>6311.26125</v>
      </c>
      <c r="AL3540" s="18">
        <f t="shared" si="27"/>
        <v>6130.9395</v>
      </c>
    </row>
    <row r="3541" ht="12.75" customHeight="1">
      <c r="A3541" s="1">
        <v>40214.0</v>
      </c>
      <c r="B3541" s="2">
        <v>1216.884</v>
      </c>
      <c r="C3541" s="3">
        <v>7217.83</v>
      </c>
      <c r="D3541" s="2">
        <v>7201.0</v>
      </c>
      <c r="E3541" s="4"/>
      <c r="F3541" s="5">
        <f t="shared" si="1"/>
        <v>985.02654</v>
      </c>
      <c r="G3541" s="6">
        <f t="shared" si="2"/>
        <v>0.9178141521</v>
      </c>
      <c r="H3541" s="6">
        <f t="shared" si="3"/>
        <v>0.9190957084</v>
      </c>
      <c r="I3541" s="5" t="b">
        <f t="shared" si="4"/>
        <v>0</v>
      </c>
      <c r="J3541" s="48">
        <f t="shared" si="5"/>
        <v>0</v>
      </c>
      <c r="K3541" s="4">
        <f t="shared" si="6"/>
        <v>-306</v>
      </c>
      <c r="L3541" s="7">
        <f t="shared" si="7"/>
        <v>-0.00233172574</v>
      </c>
      <c r="M3541" s="50" t="b">
        <f t="shared" si="8"/>
        <v>0</v>
      </c>
      <c r="N3541" s="50" t="b">
        <f t="shared" si="9"/>
        <v>0</v>
      </c>
      <c r="O3541" s="50">
        <f t="shared" si="10"/>
        <v>1</v>
      </c>
      <c r="P3541" s="4">
        <f t="shared" si="45"/>
        <v>95950</v>
      </c>
      <c r="Q3541" s="21">
        <f t="shared" si="31"/>
        <v>1</v>
      </c>
      <c r="V3541" s="52"/>
      <c r="W3541" s="53" t="str">
        <f t="shared" si="33"/>
        <v/>
      </c>
      <c r="AE3541" s="16"/>
      <c r="AF3541" s="17" t="str">
        <f t="shared" si="30"/>
        <v>#VALUE!</v>
      </c>
      <c r="AG3541" s="17" t="str">
        <f t="shared" si="22"/>
        <v>#N/A</v>
      </c>
      <c r="AH3541" s="17" t="str">
        <f t="shared" si="23"/>
        <v>#N/A</v>
      </c>
      <c r="AI3541" s="34">
        <f t="shared" si="24"/>
        <v>1</v>
      </c>
      <c r="AJ3541" s="18">
        <f t="shared" si="25"/>
        <v>6496.047</v>
      </c>
      <c r="AK3541" s="18">
        <f t="shared" si="26"/>
        <v>6315.60125</v>
      </c>
      <c r="AL3541" s="18">
        <f t="shared" si="27"/>
        <v>6135.1555</v>
      </c>
    </row>
    <row r="3542" ht="12.75" customHeight="1">
      <c r="A3542" s="1">
        <v>40213.0</v>
      </c>
      <c r="B3542" s="2">
        <v>794.072</v>
      </c>
      <c r="C3542" s="3">
        <v>7542.04</v>
      </c>
      <c r="D3542" s="2">
        <v>7507.0</v>
      </c>
      <c r="E3542" s="4"/>
      <c r="F3542" s="5">
        <f t="shared" si="1"/>
        <v>976.13934</v>
      </c>
      <c r="G3542" s="6">
        <f t="shared" si="2"/>
        <v>0.958120417</v>
      </c>
      <c r="H3542" s="6">
        <f t="shared" si="3"/>
        <v>0.8866831709</v>
      </c>
      <c r="I3542" s="5" t="b">
        <f t="shared" si="4"/>
        <v>0</v>
      </c>
      <c r="J3542" s="48">
        <f t="shared" si="5"/>
        <v>0</v>
      </c>
      <c r="K3542" s="4">
        <f t="shared" si="6"/>
        <v>6</v>
      </c>
      <c r="L3542" s="7">
        <f t="shared" si="7"/>
        <v>-0.004645957858</v>
      </c>
      <c r="M3542" s="50" t="b">
        <f t="shared" si="8"/>
        <v>0</v>
      </c>
      <c r="N3542" s="50" t="b">
        <f t="shared" si="9"/>
        <v>0</v>
      </c>
      <c r="O3542" s="50">
        <f t="shared" si="10"/>
        <v>1</v>
      </c>
      <c r="P3542" s="4">
        <f t="shared" si="45"/>
        <v>111250</v>
      </c>
      <c r="Q3542" s="21">
        <f t="shared" si="31"/>
        <v>1</v>
      </c>
      <c r="V3542" s="52"/>
      <c r="W3542" s="53" t="str">
        <f t="shared" si="33"/>
        <v/>
      </c>
      <c r="AE3542" s="16"/>
      <c r="AF3542" s="17" t="str">
        <f t="shared" si="30"/>
        <v>#VALUE!</v>
      </c>
      <c r="AG3542" s="17" t="str">
        <f t="shared" si="22"/>
        <v>#N/A</v>
      </c>
      <c r="AH3542" s="17" t="str">
        <f t="shared" si="23"/>
        <v>#N/A</v>
      </c>
      <c r="AI3542" s="34">
        <f t="shared" si="24"/>
        <v>1</v>
      </c>
      <c r="AJ3542" s="18">
        <f t="shared" si="25"/>
        <v>6787.836</v>
      </c>
      <c r="AK3542" s="18">
        <f t="shared" si="26"/>
        <v>6599.285</v>
      </c>
      <c r="AL3542" s="18">
        <f t="shared" si="27"/>
        <v>6410.734</v>
      </c>
    </row>
    <row r="3543" ht="12.75" customHeight="1">
      <c r="A3543" s="1">
        <v>40212.0</v>
      </c>
      <c r="B3543" s="2">
        <v>915.0155</v>
      </c>
      <c r="C3543" s="3">
        <v>7547.98</v>
      </c>
      <c r="D3543" s="2">
        <v>7501.0</v>
      </c>
      <c r="E3543" s="4"/>
      <c r="F3543" s="5">
        <f t="shared" si="1"/>
        <v>1053.48014</v>
      </c>
      <c r="G3543" s="6">
        <f t="shared" si="2"/>
        <v>0.9586192392</v>
      </c>
      <c r="H3543" s="6">
        <f t="shared" si="3"/>
        <v>0.8904739556</v>
      </c>
      <c r="I3543" s="5" t="b">
        <f t="shared" si="4"/>
        <v>0</v>
      </c>
      <c r="J3543" s="48">
        <f t="shared" si="5"/>
        <v>0</v>
      </c>
      <c r="K3543" s="4">
        <f t="shared" si="6"/>
        <v>130</v>
      </c>
      <c r="L3543" s="7">
        <f t="shared" si="7"/>
        <v>-0.006224181834</v>
      </c>
      <c r="M3543" s="50" t="b">
        <f t="shared" si="8"/>
        <v>0</v>
      </c>
      <c r="N3543" s="50" t="b">
        <f t="shared" si="9"/>
        <v>0</v>
      </c>
      <c r="O3543" s="50">
        <f t="shared" si="10"/>
        <v>1</v>
      </c>
      <c r="P3543" s="4">
        <f t="shared" si="45"/>
        <v>110950</v>
      </c>
      <c r="Q3543" s="21">
        <f t="shared" si="31"/>
        <v>1</v>
      </c>
      <c r="V3543" s="52"/>
      <c r="W3543" s="53" t="str">
        <f t="shared" si="33"/>
        <v/>
      </c>
      <c r="AE3543" s="16"/>
      <c r="AF3543" s="17" t="str">
        <f t="shared" si="30"/>
        <v>#VALUE!</v>
      </c>
      <c r="AG3543" s="17" t="str">
        <f t="shared" si="22"/>
        <v>#N/A</v>
      </c>
      <c r="AH3543" s="17" t="str">
        <f t="shared" si="23"/>
        <v>#N/A</v>
      </c>
      <c r="AI3543" s="34">
        <f t="shared" si="24"/>
        <v>1</v>
      </c>
      <c r="AJ3543" s="18">
        <f t="shared" si="25"/>
        <v>6793.182</v>
      </c>
      <c r="AK3543" s="18">
        <f t="shared" si="26"/>
        <v>6604.4825</v>
      </c>
      <c r="AL3543" s="18">
        <f t="shared" si="27"/>
        <v>6415.783</v>
      </c>
    </row>
    <row r="3544" ht="12.75" customHeight="1">
      <c r="A3544" s="1">
        <v>40211.0</v>
      </c>
      <c r="B3544" s="2">
        <v>1096.632</v>
      </c>
      <c r="C3544" s="3">
        <v>7429.61</v>
      </c>
      <c r="D3544" s="2">
        <v>7371.0</v>
      </c>
      <c r="E3544" s="4"/>
      <c r="F3544" s="5">
        <f t="shared" si="1"/>
        <v>1108.84584</v>
      </c>
      <c r="G3544" s="6">
        <f t="shared" si="2"/>
        <v>0.9434949561</v>
      </c>
      <c r="H3544" s="6">
        <f t="shared" si="3"/>
        <v>0.8982730603</v>
      </c>
      <c r="I3544" s="5" t="b">
        <f t="shared" si="4"/>
        <v>0</v>
      </c>
      <c r="J3544" s="48">
        <f t="shared" si="5"/>
        <v>0</v>
      </c>
      <c r="K3544" s="4">
        <f t="shared" si="6"/>
        <v>-142</v>
      </c>
      <c r="L3544" s="7">
        <f t="shared" si="7"/>
        <v>-0.007888704791</v>
      </c>
      <c r="M3544" s="50" t="b">
        <f t="shared" si="8"/>
        <v>0</v>
      </c>
      <c r="N3544" s="50" t="b">
        <f t="shared" si="9"/>
        <v>0</v>
      </c>
      <c r="O3544" s="50">
        <f t="shared" si="10"/>
        <v>1</v>
      </c>
      <c r="P3544" s="4">
        <f t="shared" si="45"/>
        <v>104450</v>
      </c>
      <c r="Q3544" s="21">
        <f t="shared" si="31"/>
        <v>1</v>
      </c>
      <c r="V3544" s="52"/>
      <c r="W3544" s="53" t="str">
        <f t="shared" si="33"/>
        <v/>
      </c>
      <c r="AE3544" s="16"/>
      <c r="AF3544" s="17" t="str">
        <f t="shared" si="30"/>
        <v>#VALUE!</v>
      </c>
      <c r="AG3544" s="17" t="str">
        <f t="shared" si="22"/>
        <v>#N/A</v>
      </c>
      <c r="AH3544" s="17" t="str">
        <f t="shared" si="23"/>
        <v>#N/A</v>
      </c>
      <c r="AI3544" s="34">
        <f t="shared" si="24"/>
        <v>1</v>
      </c>
      <c r="AJ3544" s="18">
        <f t="shared" si="25"/>
        <v>6686.649</v>
      </c>
      <c r="AK3544" s="18">
        <f t="shared" si="26"/>
        <v>6500.90875</v>
      </c>
      <c r="AL3544" s="18">
        <f t="shared" si="27"/>
        <v>6315.1685</v>
      </c>
    </row>
    <row r="3545" ht="12.75" customHeight="1">
      <c r="A3545" s="1">
        <v>40210.0</v>
      </c>
      <c r="B3545" s="2">
        <v>902.5292</v>
      </c>
      <c r="C3545" s="3">
        <v>7524.67</v>
      </c>
      <c r="D3545" s="2">
        <v>7513.0</v>
      </c>
      <c r="E3545" s="4"/>
      <c r="F3545" s="5">
        <f t="shared" si="1"/>
        <v>1213.49284</v>
      </c>
      <c r="G3545" s="6">
        <f t="shared" si="2"/>
        <v>0.9553502</v>
      </c>
      <c r="H3545" s="6">
        <f t="shared" si="3"/>
        <v>1.225943082</v>
      </c>
      <c r="I3545" s="5" t="b">
        <f t="shared" si="4"/>
        <v>0</v>
      </c>
      <c r="J3545" s="48">
        <f t="shared" si="5"/>
        <v>0</v>
      </c>
      <c r="K3545" s="4">
        <f t="shared" si="6"/>
        <v>-67</v>
      </c>
      <c r="L3545" s="7">
        <f t="shared" si="7"/>
        <v>-0.001550898578</v>
      </c>
      <c r="M3545" s="50" t="b">
        <f t="shared" si="8"/>
        <v>0</v>
      </c>
      <c r="N3545" s="50" t="b">
        <f t="shared" si="9"/>
        <v>0</v>
      </c>
      <c r="O3545" s="50">
        <f t="shared" si="10"/>
        <v>1</v>
      </c>
      <c r="P3545" s="4">
        <f t="shared" si="45"/>
        <v>111550</v>
      </c>
      <c r="Q3545" s="21">
        <f t="shared" si="31"/>
        <v>1</v>
      </c>
      <c r="V3545" s="52"/>
      <c r="W3545" s="53" t="str">
        <f t="shared" si="33"/>
        <v/>
      </c>
      <c r="AE3545" s="16"/>
      <c r="AF3545" s="17" t="str">
        <f t="shared" si="30"/>
        <v>#VALUE!</v>
      </c>
      <c r="AG3545" s="17" t="str">
        <f t="shared" si="22"/>
        <v>#N/A</v>
      </c>
      <c r="AH3545" s="17" t="str">
        <f t="shared" si="23"/>
        <v>#N/A</v>
      </c>
      <c r="AI3545" s="34">
        <f t="shared" si="24"/>
        <v>1</v>
      </c>
      <c r="AJ3545" s="18">
        <f t="shared" si="25"/>
        <v>6772.203</v>
      </c>
      <c r="AK3545" s="18">
        <f t="shared" si="26"/>
        <v>6584.08625</v>
      </c>
      <c r="AL3545" s="18">
        <f t="shared" si="27"/>
        <v>6395.9695</v>
      </c>
    </row>
    <row r="3546" ht="12.75" customHeight="1">
      <c r="A3546" s="1">
        <v>40207.0</v>
      </c>
      <c r="B3546" s="2">
        <v>1172.448</v>
      </c>
      <c r="C3546" s="3">
        <v>7640.44</v>
      </c>
      <c r="D3546" s="2">
        <v>7580.0</v>
      </c>
      <c r="E3546" s="4"/>
      <c r="F3546" s="5">
        <f t="shared" si="1"/>
        <v>1250.303</v>
      </c>
      <c r="G3546" s="6">
        <f t="shared" si="2"/>
        <v>0.9701751391</v>
      </c>
      <c r="H3546" s="6">
        <f t="shared" si="3"/>
        <v>1.225619657</v>
      </c>
      <c r="I3546" s="5" t="b">
        <f t="shared" si="4"/>
        <v>0</v>
      </c>
      <c r="J3546" s="48">
        <f t="shared" si="5"/>
        <v>0</v>
      </c>
      <c r="K3546" s="4">
        <f t="shared" si="6"/>
        <v>-119</v>
      </c>
      <c r="L3546" s="7">
        <f t="shared" si="7"/>
        <v>-0.007910539184</v>
      </c>
      <c r="M3546" s="50" t="b">
        <f t="shared" si="8"/>
        <v>0</v>
      </c>
      <c r="N3546" s="50" t="b">
        <f t="shared" si="9"/>
        <v>0</v>
      </c>
      <c r="O3546" s="50">
        <f t="shared" si="10"/>
        <v>1</v>
      </c>
      <c r="P3546" s="4">
        <f t="shared" si="45"/>
        <v>114900</v>
      </c>
      <c r="Q3546" s="21">
        <f t="shared" si="31"/>
        <v>1</v>
      </c>
      <c r="V3546" s="52"/>
      <c r="W3546" s="53" t="str">
        <f t="shared" si="33"/>
        <v/>
      </c>
      <c r="AE3546" s="16"/>
      <c r="AF3546" s="17" t="str">
        <f t="shared" si="30"/>
        <v>#VALUE!</v>
      </c>
      <c r="AG3546" s="17" t="str">
        <f t="shared" si="22"/>
        <v>#N/A</v>
      </c>
      <c r="AH3546" s="17" t="str">
        <f t="shared" si="23"/>
        <v>#N/A</v>
      </c>
      <c r="AI3546" s="34">
        <f t="shared" si="24"/>
        <v>1</v>
      </c>
      <c r="AJ3546" s="18">
        <f t="shared" si="25"/>
        <v>6876.396</v>
      </c>
      <c r="AK3546" s="18">
        <f t="shared" si="26"/>
        <v>6685.385</v>
      </c>
      <c r="AL3546" s="18">
        <f t="shared" si="27"/>
        <v>6494.374</v>
      </c>
    </row>
    <row r="3547" ht="12.75" customHeight="1">
      <c r="A3547" s="1">
        <v>40206.0</v>
      </c>
      <c r="B3547" s="2">
        <v>1180.776</v>
      </c>
      <c r="C3547" s="3">
        <v>7694.58</v>
      </c>
      <c r="D3547" s="2">
        <v>7699.0</v>
      </c>
      <c r="E3547" s="4"/>
      <c r="F3547" s="5">
        <f t="shared" si="1"/>
        <v>1311.3432</v>
      </c>
      <c r="G3547" s="6">
        <f t="shared" si="2"/>
        <v>0.9775110638</v>
      </c>
      <c r="H3547" s="6">
        <f t="shared" si="3"/>
        <v>1.230322605</v>
      </c>
      <c r="I3547" s="5" t="b">
        <f t="shared" si="4"/>
        <v>0</v>
      </c>
      <c r="J3547" s="48">
        <f t="shared" si="5"/>
        <v>0</v>
      </c>
      <c r="K3547" s="4">
        <f t="shared" si="6"/>
        <v>165</v>
      </c>
      <c r="L3547" s="7">
        <f t="shared" si="7"/>
        <v>0.0005744303133</v>
      </c>
      <c r="M3547" s="50" t="b">
        <f t="shared" si="8"/>
        <v>0</v>
      </c>
      <c r="N3547" s="50" t="b">
        <f t="shared" si="9"/>
        <v>0</v>
      </c>
      <c r="O3547" s="50">
        <f t="shared" si="10"/>
        <v>-1</v>
      </c>
      <c r="P3547" s="4">
        <f t="shared" si="45"/>
        <v>108950</v>
      </c>
      <c r="Q3547" s="21">
        <f t="shared" si="31"/>
        <v>-1</v>
      </c>
      <c r="V3547" s="52"/>
      <c r="W3547" s="53" t="str">
        <f t="shared" si="33"/>
        <v/>
      </c>
      <c r="AE3547" s="16"/>
      <c r="AF3547" s="17" t="str">
        <f t="shared" si="30"/>
        <v>#VALUE!</v>
      </c>
      <c r="AG3547" s="17" t="str">
        <f t="shared" si="22"/>
        <v>#N/A</v>
      </c>
      <c r="AH3547" s="17" t="str">
        <f t="shared" si="23"/>
        <v>#N/A</v>
      </c>
      <c r="AI3547" s="34">
        <f t="shared" si="24"/>
        <v>1</v>
      </c>
      <c r="AJ3547" s="18">
        <f t="shared" si="25"/>
        <v>6925.122</v>
      </c>
      <c r="AK3547" s="18">
        <f t="shared" si="26"/>
        <v>6732.7575</v>
      </c>
      <c r="AL3547" s="18">
        <f t="shared" si="27"/>
        <v>6540.393</v>
      </c>
    </row>
    <row r="3548" ht="12.75" customHeight="1">
      <c r="A3548" s="1">
        <v>40205.0</v>
      </c>
      <c r="B3548" s="2">
        <v>1191.844</v>
      </c>
      <c r="C3548" s="3">
        <v>7560.03</v>
      </c>
      <c r="D3548" s="2">
        <v>7534.0</v>
      </c>
      <c r="E3548" s="4"/>
      <c r="F3548" s="5">
        <f t="shared" si="1"/>
        <v>1332.3136</v>
      </c>
      <c r="G3548" s="6">
        <f t="shared" si="2"/>
        <v>0.9608809057</v>
      </c>
      <c r="H3548" s="6">
        <f t="shared" si="3"/>
        <v>1.233448588</v>
      </c>
      <c r="I3548" s="5" t="b">
        <f t="shared" si="4"/>
        <v>0</v>
      </c>
      <c r="J3548" s="48">
        <f t="shared" si="5"/>
        <v>0</v>
      </c>
      <c r="K3548" s="4">
        <f t="shared" si="6"/>
        <v>-22</v>
      </c>
      <c r="L3548" s="7">
        <f t="shared" si="7"/>
        <v>-0.00344310803</v>
      </c>
      <c r="M3548" s="50" t="b">
        <f t="shared" si="8"/>
        <v>0</v>
      </c>
      <c r="N3548" s="50" t="b">
        <f t="shared" si="9"/>
        <v>0</v>
      </c>
      <c r="O3548" s="50">
        <f t="shared" si="10"/>
        <v>1</v>
      </c>
      <c r="P3548" s="4">
        <f t="shared" si="45"/>
        <v>100700</v>
      </c>
      <c r="Q3548" s="21">
        <f t="shared" si="31"/>
        <v>1</v>
      </c>
      <c r="V3548" s="52"/>
      <c r="W3548" s="53" t="str">
        <f t="shared" si="33"/>
        <v/>
      </c>
      <c r="AE3548" s="16"/>
      <c r="AF3548" s="17" t="str">
        <f t="shared" si="30"/>
        <v>#VALUE!</v>
      </c>
      <c r="AG3548" s="17" t="str">
        <f t="shared" si="22"/>
        <v>#N/A</v>
      </c>
      <c r="AH3548" s="17" t="str">
        <f t="shared" si="23"/>
        <v>#N/A</v>
      </c>
      <c r="AI3548" s="34">
        <f t="shared" si="24"/>
        <v>1</v>
      </c>
      <c r="AJ3548" s="18">
        <f t="shared" si="25"/>
        <v>6804.027</v>
      </c>
      <c r="AK3548" s="18">
        <f t="shared" si="26"/>
        <v>6615.02625</v>
      </c>
      <c r="AL3548" s="18">
        <f t="shared" si="27"/>
        <v>6426.0255</v>
      </c>
    </row>
    <row r="3549" ht="12.75" customHeight="1">
      <c r="A3549" s="1">
        <v>40204.0</v>
      </c>
      <c r="B3549" s="2">
        <v>1619.8670000000002</v>
      </c>
      <c r="C3549" s="3">
        <v>7598.81</v>
      </c>
      <c r="D3549" s="2">
        <v>7556.0</v>
      </c>
      <c r="E3549" s="4"/>
      <c r="F3549" s="5">
        <f t="shared" si="1"/>
        <v>1375.9306</v>
      </c>
      <c r="G3549" s="6">
        <f t="shared" si="2"/>
        <v>0.9662951782</v>
      </c>
      <c r="H3549" s="6">
        <f t="shared" si="3"/>
        <v>1.239751329</v>
      </c>
      <c r="I3549" s="5" t="b">
        <f t="shared" si="4"/>
        <v>0</v>
      </c>
      <c r="J3549" s="48">
        <f t="shared" si="5"/>
        <v>0</v>
      </c>
      <c r="K3549" s="4">
        <f t="shared" si="6"/>
        <v>-296</v>
      </c>
      <c r="L3549" s="7">
        <f t="shared" si="7"/>
        <v>-0.005633776868</v>
      </c>
      <c r="M3549" s="50" t="b">
        <f t="shared" si="8"/>
        <v>0</v>
      </c>
      <c r="N3549" s="50" t="b">
        <f t="shared" si="9"/>
        <v>0</v>
      </c>
      <c r="O3549" s="50">
        <f t="shared" si="10"/>
        <v>1</v>
      </c>
      <c r="P3549" s="4">
        <f t="shared" si="45"/>
        <v>101800</v>
      </c>
      <c r="Q3549" s="21">
        <f t="shared" si="31"/>
        <v>1</v>
      </c>
      <c r="V3549" s="52"/>
      <c r="W3549" s="53" t="str">
        <f t="shared" si="33"/>
        <v/>
      </c>
      <c r="AE3549" s="16"/>
      <c r="AF3549" s="17" t="str">
        <f t="shared" si="30"/>
        <v>#VALUE!</v>
      </c>
      <c r="AG3549" s="17" t="str">
        <f t="shared" si="22"/>
        <v>#N/A</v>
      </c>
      <c r="AH3549" s="17" t="str">
        <f t="shared" si="23"/>
        <v>#N/A</v>
      </c>
      <c r="AI3549" s="34">
        <f t="shared" si="24"/>
        <v>1</v>
      </c>
      <c r="AJ3549" s="18">
        <f t="shared" si="25"/>
        <v>6838.929</v>
      </c>
      <c r="AK3549" s="18">
        <f t="shared" si="26"/>
        <v>6648.95875</v>
      </c>
      <c r="AL3549" s="18">
        <f t="shared" si="27"/>
        <v>6458.9885</v>
      </c>
    </row>
    <row r="3550" ht="12.75" customHeight="1">
      <c r="A3550" s="1">
        <v>40203.0</v>
      </c>
      <c r="B3550" s="2">
        <v>1086.58</v>
      </c>
      <c r="C3550" s="3">
        <v>7872.99</v>
      </c>
      <c r="D3550" s="2">
        <v>7852.0</v>
      </c>
      <c r="E3550" s="4"/>
      <c r="F3550" s="5">
        <f t="shared" si="1"/>
        <v>1367.6072</v>
      </c>
      <c r="G3550" s="6">
        <f t="shared" si="2"/>
        <v>1.001720706</v>
      </c>
      <c r="H3550" s="6">
        <f t="shared" si="3"/>
        <v>1.219958294</v>
      </c>
      <c r="I3550" s="5" t="b">
        <f t="shared" si="4"/>
        <v>0</v>
      </c>
      <c r="J3550" s="48">
        <f t="shared" si="5"/>
        <v>0</v>
      </c>
      <c r="K3550" s="4">
        <f t="shared" si="6"/>
        <v>-45</v>
      </c>
      <c r="L3550" s="7">
        <f t="shared" si="7"/>
        <v>-0.00266607731</v>
      </c>
      <c r="M3550" s="50" t="b">
        <f t="shared" si="8"/>
        <v>0</v>
      </c>
      <c r="N3550" s="50" t="b">
        <f t="shared" si="9"/>
        <v>0</v>
      </c>
      <c r="O3550" s="50">
        <f t="shared" si="10"/>
        <v>1</v>
      </c>
      <c r="P3550" s="4">
        <f t="shared" si="45"/>
        <v>116600</v>
      </c>
      <c r="Q3550" s="21">
        <f t="shared" si="31"/>
        <v>1</v>
      </c>
      <c r="V3550" s="52"/>
      <c r="W3550" s="53" t="str">
        <f t="shared" si="33"/>
        <v/>
      </c>
      <c r="AE3550" s="16"/>
      <c r="AF3550" s="17" t="str">
        <f t="shared" si="30"/>
        <v>#VALUE!</v>
      </c>
      <c r="AG3550" s="17" t="str">
        <f t="shared" si="22"/>
        <v>#N/A</v>
      </c>
      <c r="AH3550" s="17" t="str">
        <f t="shared" si="23"/>
        <v>#N/A</v>
      </c>
      <c r="AI3550" s="34">
        <f t="shared" si="24"/>
        <v>1</v>
      </c>
      <c r="AJ3550" s="18">
        <f t="shared" si="25"/>
        <v>7085.691</v>
      </c>
      <c r="AK3550" s="18">
        <f t="shared" si="26"/>
        <v>6888.86625</v>
      </c>
      <c r="AL3550" s="18">
        <f t="shared" si="27"/>
        <v>6692.0415</v>
      </c>
    </row>
    <row r="3551" ht="12.75" customHeight="1">
      <c r="A3551" s="1">
        <v>40200.0</v>
      </c>
      <c r="B3551" s="2">
        <v>1477.649</v>
      </c>
      <c r="C3551" s="3">
        <v>7927.31</v>
      </c>
      <c r="D3551" s="2">
        <v>7897.0</v>
      </c>
      <c r="E3551" s="4"/>
      <c r="F3551" s="5">
        <f t="shared" si="1"/>
        <v>1430.7472</v>
      </c>
      <c r="G3551" s="6">
        <f t="shared" si="2"/>
        <v>1.009773243</v>
      </c>
      <c r="H3551" s="6">
        <f t="shared" si="3"/>
        <v>1.221112838</v>
      </c>
      <c r="I3551" s="5" t="b">
        <f t="shared" si="4"/>
        <v>0</v>
      </c>
      <c r="J3551" s="48">
        <f t="shared" si="5"/>
        <v>0</v>
      </c>
      <c r="K3551" s="4">
        <f t="shared" si="6"/>
        <v>-237</v>
      </c>
      <c r="L3551" s="7">
        <f t="shared" si="7"/>
        <v>-0.003823491197</v>
      </c>
      <c r="M3551" s="50" t="b">
        <f t="shared" si="8"/>
        <v>0</v>
      </c>
      <c r="N3551" s="50" t="b">
        <f t="shared" si="9"/>
        <v>0</v>
      </c>
      <c r="O3551" s="50">
        <f t="shared" si="10"/>
        <v>1</v>
      </c>
      <c r="P3551" s="4">
        <f t="shared" si="45"/>
        <v>118850</v>
      </c>
      <c r="Q3551" s="21">
        <f t="shared" si="31"/>
        <v>1</v>
      </c>
      <c r="V3551" s="52"/>
      <c r="W3551" s="53" t="str">
        <f t="shared" si="33"/>
        <v/>
      </c>
      <c r="AE3551" s="16"/>
      <c r="AF3551" s="17" t="str">
        <f t="shared" si="30"/>
        <v>#VALUE!</v>
      </c>
      <c r="AG3551" s="17" t="str">
        <f t="shared" si="22"/>
        <v>#N/A</v>
      </c>
      <c r="AH3551" s="17" t="str">
        <f t="shared" si="23"/>
        <v>#N/A</v>
      </c>
      <c r="AI3551" s="34">
        <f t="shared" si="24"/>
        <v>1</v>
      </c>
      <c r="AJ3551" s="18">
        <f t="shared" si="25"/>
        <v>7134.579</v>
      </c>
      <c r="AK3551" s="18">
        <f t="shared" si="26"/>
        <v>6936.39625</v>
      </c>
      <c r="AL3551" s="18">
        <f t="shared" si="27"/>
        <v>6738.2135</v>
      </c>
    </row>
    <row r="3552" ht="12.75" customHeight="1">
      <c r="A3552" s="1">
        <v>40199.0</v>
      </c>
      <c r="B3552" s="2">
        <v>1285.628</v>
      </c>
      <c r="C3552" s="3">
        <v>8127.87</v>
      </c>
      <c r="D3552" s="2">
        <v>8134.0</v>
      </c>
      <c r="E3552" s="4"/>
      <c r="F3552" s="5">
        <f t="shared" si="1"/>
        <v>1475.2294</v>
      </c>
      <c r="G3552" s="6">
        <f t="shared" si="2"/>
        <v>1.036578315</v>
      </c>
      <c r="H3552" s="6">
        <f t="shared" si="3"/>
        <v>1.315830363</v>
      </c>
      <c r="I3552" s="5" t="b">
        <f t="shared" si="4"/>
        <v>0</v>
      </c>
      <c r="J3552" s="48">
        <f t="shared" si="5"/>
        <v>0</v>
      </c>
      <c r="K3552" s="4">
        <f t="shared" si="6"/>
        <v>-81</v>
      </c>
      <c r="L3552" s="7">
        <f t="shared" si="7"/>
        <v>0.0007541951335</v>
      </c>
      <c r="M3552" s="50" t="b">
        <f t="shared" si="8"/>
        <v>0</v>
      </c>
      <c r="N3552" s="50" t="b">
        <f t="shared" si="9"/>
        <v>0</v>
      </c>
      <c r="O3552" s="50">
        <f t="shared" si="10"/>
        <v>-1</v>
      </c>
      <c r="P3552" s="4">
        <f t="shared" si="45"/>
        <v>107000</v>
      </c>
      <c r="Q3552" s="21">
        <f t="shared" si="31"/>
        <v>-1</v>
      </c>
      <c r="V3552" s="52"/>
      <c r="W3552" s="53" t="str">
        <f t="shared" si="33"/>
        <v/>
      </c>
      <c r="AE3552" s="16"/>
      <c r="AF3552" s="17" t="str">
        <f t="shared" si="30"/>
        <v>#VALUE!</v>
      </c>
      <c r="AG3552" s="17" t="str">
        <f t="shared" si="22"/>
        <v>#N/A</v>
      </c>
      <c r="AH3552" s="17" t="str">
        <f t="shared" si="23"/>
        <v>#N/A</v>
      </c>
      <c r="AI3552" s="34">
        <f t="shared" si="24"/>
        <v>1</v>
      </c>
      <c r="AJ3552" s="18">
        <f t="shared" si="25"/>
        <v>7315.083</v>
      </c>
      <c r="AK3552" s="18">
        <f t="shared" si="26"/>
        <v>7111.88625</v>
      </c>
      <c r="AL3552" s="18">
        <f t="shared" si="27"/>
        <v>6908.6895</v>
      </c>
    </row>
    <row r="3553" ht="12.75" customHeight="1">
      <c r="A3553" s="1">
        <v>40198.0</v>
      </c>
      <c r="B3553" s="2">
        <v>1409.9289999999999</v>
      </c>
      <c r="C3553" s="3">
        <v>8220.93</v>
      </c>
      <c r="D3553" s="2">
        <v>8215.0</v>
      </c>
      <c r="E3553" s="4"/>
      <c r="F3553" s="5">
        <f t="shared" si="1"/>
        <v>1510.2658</v>
      </c>
      <c r="G3553" s="6">
        <f t="shared" si="2"/>
        <v>1.04977186</v>
      </c>
      <c r="H3553" s="6">
        <f t="shared" si="3"/>
        <v>1.318785846</v>
      </c>
      <c r="I3553" s="5" t="b">
        <f t="shared" si="4"/>
        <v>0</v>
      </c>
      <c r="J3553" s="48">
        <f t="shared" si="5"/>
        <v>0</v>
      </c>
      <c r="K3553" s="4">
        <f t="shared" si="6"/>
        <v>-55</v>
      </c>
      <c r="L3553" s="7">
        <f t="shared" si="7"/>
        <v>-0.0007213295819</v>
      </c>
      <c r="M3553" s="50" t="b">
        <f t="shared" si="8"/>
        <v>0</v>
      </c>
      <c r="N3553" s="50" t="b">
        <f t="shared" si="9"/>
        <v>0</v>
      </c>
      <c r="O3553" s="50">
        <f t="shared" si="10"/>
        <v>1</v>
      </c>
      <c r="P3553" s="4">
        <f t="shared" si="45"/>
        <v>111050</v>
      </c>
      <c r="Q3553" s="21">
        <f t="shared" si="31"/>
        <v>1</v>
      </c>
      <c r="V3553" s="52"/>
      <c r="W3553" s="53" t="str">
        <f t="shared" si="33"/>
        <v/>
      </c>
      <c r="AE3553" s="16"/>
      <c r="AF3553" s="17" t="str">
        <f t="shared" si="30"/>
        <v>#VALUE!</v>
      </c>
      <c r="AG3553" s="17" t="str">
        <f t="shared" si="22"/>
        <v>#N/A</v>
      </c>
      <c r="AH3553" s="17" t="str">
        <f t="shared" si="23"/>
        <v>#N/A</v>
      </c>
      <c r="AI3553" s="34">
        <f t="shared" si="24"/>
        <v>1</v>
      </c>
      <c r="AJ3553" s="18">
        <f t="shared" si="25"/>
        <v>7398.837</v>
      </c>
      <c r="AK3553" s="18">
        <f t="shared" si="26"/>
        <v>7193.31375</v>
      </c>
      <c r="AL3553" s="18">
        <f t="shared" si="27"/>
        <v>6987.7905</v>
      </c>
    </row>
    <row r="3554" ht="12.75" customHeight="1">
      <c r="A3554" s="1">
        <v>40197.0</v>
      </c>
      <c r="B3554" s="2">
        <v>1578.25</v>
      </c>
      <c r="C3554" s="3">
        <v>8249.0</v>
      </c>
      <c r="D3554" s="2">
        <v>8270.0</v>
      </c>
      <c r="E3554" s="4"/>
      <c r="F3554" s="5">
        <f t="shared" si="1"/>
        <v>1510.3</v>
      </c>
      <c r="G3554" s="6">
        <f t="shared" si="2"/>
        <v>1.054621236</v>
      </c>
      <c r="H3554" s="6">
        <f t="shared" si="3"/>
        <v>1.326556171</v>
      </c>
      <c r="I3554" s="5" t="b">
        <f t="shared" si="4"/>
        <v>0</v>
      </c>
      <c r="J3554" s="48">
        <f t="shared" si="5"/>
        <v>0</v>
      </c>
      <c r="K3554" s="4">
        <f t="shared" si="6"/>
        <v>-83</v>
      </c>
      <c r="L3554" s="7">
        <f t="shared" si="7"/>
        <v>0.002545763123</v>
      </c>
      <c r="M3554" s="50" t="b">
        <f t="shared" si="8"/>
        <v>0</v>
      </c>
      <c r="N3554" s="50" t="b">
        <f t="shared" si="9"/>
        <v>0</v>
      </c>
      <c r="O3554" s="50">
        <f t="shared" si="10"/>
        <v>-1</v>
      </c>
      <c r="P3554" s="4">
        <f t="shared" si="45"/>
        <v>108300</v>
      </c>
      <c r="Q3554" s="21">
        <f t="shared" si="31"/>
        <v>-1</v>
      </c>
      <c r="V3554" s="52"/>
      <c r="W3554" s="53" t="str">
        <f t="shared" si="33"/>
        <v/>
      </c>
      <c r="AE3554" s="16"/>
      <c r="AF3554" s="17" t="str">
        <f t="shared" si="30"/>
        <v>#VALUE!</v>
      </c>
      <c r="AG3554" s="17" t="str">
        <f t="shared" si="22"/>
        <v>#N/A</v>
      </c>
      <c r="AH3554" s="17" t="str">
        <f t="shared" si="23"/>
        <v>#N/A</v>
      </c>
      <c r="AI3554" s="34">
        <f t="shared" si="24"/>
        <v>1</v>
      </c>
      <c r="AJ3554" s="18">
        <f t="shared" si="25"/>
        <v>7424.1</v>
      </c>
      <c r="AK3554" s="18">
        <f t="shared" si="26"/>
        <v>7217.875</v>
      </c>
      <c r="AL3554" s="18">
        <f t="shared" si="27"/>
        <v>7011.65</v>
      </c>
    </row>
    <row r="3555" ht="12.75" customHeight="1">
      <c r="A3555" s="1">
        <v>40196.0</v>
      </c>
      <c r="B3555" s="2">
        <v>1402.28</v>
      </c>
      <c r="C3555" s="3">
        <v>8337.82</v>
      </c>
      <c r="D3555" s="2">
        <v>8353.0</v>
      </c>
      <c r="E3555" s="4"/>
      <c r="F3555" s="5">
        <f t="shared" si="1"/>
        <v>1488.924</v>
      </c>
      <c r="G3555" s="6">
        <f t="shared" si="2"/>
        <v>1.067297131</v>
      </c>
      <c r="H3555" s="6">
        <f t="shared" si="3"/>
        <v>1.335663416</v>
      </c>
      <c r="I3555" s="5" t="b">
        <f t="shared" si="4"/>
        <v>0</v>
      </c>
      <c r="J3555" s="48">
        <f t="shared" si="5"/>
        <v>0</v>
      </c>
      <c r="K3555" s="4">
        <f t="shared" si="6"/>
        <v>-16</v>
      </c>
      <c r="L3555" s="7">
        <f t="shared" si="7"/>
        <v>0.001820619778</v>
      </c>
      <c r="M3555" s="50" t="b">
        <f t="shared" si="8"/>
        <v>0</v>
      </c>
      <c r="N3555" s="50" t="b">
        <f t="shared" si="9"/>
        <v>0</v>
      </c>
      <c r="O3555" s="50">
        <f t="shared" si="10"/>
        <v>-1</v>
      </c>
      <c r="P3555" s="4">
        <f t="shared" si="45"/>
        <v>104150</v>
      </c>
      <c r="Q3555" s="21">
        <f t="shared" si="31"/>
        <v>-1</v>
      </c>
      <c r="V3555" s="52"/>
      <c r="W3555" s="53" t="str">
        <f t="shared" si="33"/>
        <v/>
      </c>
      <c r="AE3555" s="16"/>
      <c r="AF3555" s="17" t="str">
        <f t="shared" si="30"/>
        <v>#VALUE!</v>
      </c>
      <c r="AG3555" s="17" t="str">
        <f t="shared" si="22"/>
        <v>#N/A</v>
      </c>
      <c r="AH3555" s="17" t="str">
        <f t="shared" si="23"/>
        <v>#N/A</v>
      </c>
      <c r="AI3555" s="34">
        <f t="shared" si="24"/>
        <v>1</v>
      </c>
      <c r="AJ3555" s="18">
        <f t="shared" si="25"/>
        <v>7504.038</v>
      </c>
      <c r="AK3555" s="18">
        <f t="shared" si="26"/>
        <v>7295.5925</v>
      </c>
      <c r="AL3555" s="18">
        <f t="shared" si="27"/>
        <v>7087.147</v>
      </c>
    </row>
    <row r="3556" ht="12.75" customHeight="1">
      <c r="A3556" s="1">
        <v>40193.0</v>
      </c>
      <c r="B3556" s="2">
        <v>1700.06</v>
      </c>
      <c r="C3556" s="3">
        <v>8356.89</v>
      </c>
      <c r="D3556" s="2">
        <v>8369.0</v>
      </c>
      <c r="E3556" s="4"/>
      <c r="F3556" s="5">
        <f t="shared" si="1"/>
        <v>1516.094</v>
      </c>
      <c r="G3556" s="6">
        <f t="shared" si="2"/>
        <v>1.071311937</v>
      </c>
      <c r="H3556" s="6">
        <f t="shared" si="3"/>
        <v>1.339697284</v>
      </c>
      <c r="I3556" s="5" t="b">
        <f t="shared" si="4"/>
        <v>0</v>
      </c>
      <c r="J3556" s="48">
        <f t="shared" si="5"/>
        <v>0</v>
      </c>
      <c r="K3556" s="4">
        <f t="shared" si="6"/>
        <v>68</v>
      </c>
      <c r="L3556" s="7">
        <f t="shared" si="7"/>
        <v>0.001449103674</v>
      </c>
      <c r="M3556" s="50" t="b">
        <f t="shared" si="8"/>
        <v>0</v>
      </c>
      <c r="N3556" s="50" t="b">
        <f t="shared" si="9"/>
        <v>0</v>
      </c>
      <c r="O3556" s="50">
        <f t="shared" si="10"/>
        <v>-1</v>
      </c>
      <c r="P3556" s="4">
        <f t="shared" si="45"/>
        <v>103350</v>
      </c>
      <c r="Q3556" s="21">
        <f t="shared" si="31"/>
        <v>-1</v>
      </c>
      <c r="V3556" s="52"/>
      <c r="W3556" s="53" t="str">
        <f t="shared" si="33"/>
        <v/>
      </c>
      <c r="AE3556" s="16"/>
      <c r="AF3556" s="17" t="str">
        <f t="shared" si="30"/>
        <v>#VALUE!</v>
      </c>
      <c r="AG3556" s="17" t="str">
        <f t="shared" si="22"/>
        <v>#N/A</v>
      </c>
      <c r="AH3556" s="17" t="str">
        <f t="shared" si="23"/>
        <v>#N/A</v>
      </c>
      <c r="AI3556" s="34">
        <f t="shared" si="24"/>
        <v>1</v>
      </c>
      <c r="AJ3556" s="18">
        <f t="shared" si="25"/>
        <v>7521.201</v>
      </c>
      <c r="AK3556" s="18">
        <f t="shared" si="26"/>
        <v>7312.27875</v>
      </c>
      <c r="AL3556" s="18">
        <f t="shared" si="27"/>
        <v>7103.3565</v>
      </c>
    </row>
    <row r="3557" ht="12.75" customHeight="1">
      <c r="A3557" s="1">
        <v>40192.0</v>
      </c>
      <c r="B3557" s="2">
        <v>1460.81</v>
      </c>
      <c r="C3557" s="3">
        <v>8289.98</v>
      </c>
      <c r="D3557" s="2">
        <v>8301.0</v>
      </c>
      <c r="E3557" s="4"/>
      <c r="F3557" s="5">
        <f t="shared" si="1"/>
        <v>1496.072</v>
      </c>
      <c r="G3557" s="6">
        <f t="shared" si="2"/>
        <v>1.064437736</v>
      </c>
      <c r="H3557" s="6">
        <f t="shared" si="3"/>
        <v>1.265956996</v>
      </c>
      <c r="I3557" s="5" t="b">
        <f t="shared" si="4"/>
        <v>0</v>
      </c>
      <c r="J3557" s="48">
        <f t="shared" si="5"/>
        <v>0</v>
      </c>
      <c r="K3557" s="4">
        <f t="shared" si="6"/>
        <v>86</v>
      </c>
      <c r="L3557" s="7">
        <f t="shared" si="7"/>
        <v>0.001329315632</v>
      </c>
      <c r="M3557" s="50" t="b">
        <f t="shared" si="8"/>
        <v>0</v>
      </c>
      <c r="N3557" s="50" t="b">
        <f t="shared" si="9"/>
        <v>0</v>
      </c>
      <c r="O3557" s="50">
        <f t="shared" si="10"/>
        <v>-1</v>
      </c>
      <c r="P3557" s="4">
        <f t="shared" si="45"/>
        <v>106750</v>
      </c>
      <c r="Q3557" s="21">
        <f t="shared" si="31"/>
        <v>-1</v>
      </c>
      <c r="V3557" s="52"/>
      <c r="W3557" s="53" t="str">
        <f t="shared" si="33"/>
        <v/>
      </c>
      <c r="AE3557" s="16"/>
      <c r="AF3557" s="17" t="str">
        <f t="shared" si="30"/>
        <v>#VALUE!</v>
      </c>
      <c r="AG3557" s="17" t="str">
        <f t="shared" si="22"/>
        <v>#N/A</v>
      </c>
      <c r="AH3557" s="17" t="str">
        <f t="shared" si="23"/>
        <v>#N/A</v>
      </c>
      <c r="AI3557" s="34">
        <f t="shared" si="24"/>
        <v>1</v>
      </c>
      <c r="AJ3557" s="18">
        <f t="shared" si="25"/>
        <v>7460.982</v>
      </c>
      <c r="AK3557" s="18">
        <f t="shared" si="26"/>
        <v>7253.7325</v>
      </c>
      <c r="AL3557" s="18">
        <f t="shared" si="27"/>
        <v>7046.483</v>
      </c>
    </row>
    <row r="3558" ht="12.75" customHeight="1">
      <c r="A3558" s="1">
        <v>40191.0</v>
      </c>
      <c r="B3558" s="2">
        <v>1410.1</v>
      </c>
      <c r="C3558" s="3">
        <v>8196.56</v>
      </c>
      <c r="D3558" s="2">
        <v>8215.0</v>
      </c>
      <c r="E3558" s="4"/>
      <c r="F3558" s="5">
        <f t="shared" si="1"/>
        <v>1605.438</v>
      </c>
      <c r="G3558" s="6">
        <f t="shared" si="2"/>
        <v>1.053769627</v>
      </c>
      <c r="H3558" s="6">
        <f t="shared" si="3"/>
        <v>1.59304942</v>
      </c>
      <c r="I3558" s="5" t="b">
        <f t="shared" si="4"/>
        <v>0</v>
      </c>
      <c r="J3558" s="48">
        <f t="shared" si="5"/>
        <v>0</v>
      </c>
      <c r="K3558" s="4">
        <f t="shared" si="6"/>
        <v>-93</v>
      </c>
      <c r="L3558" s="7">
        <f t="shared" si="7"/>
        <v>0.002249724275</v>
      </c>
      <c r="M3558" s="50" t="b">
        <f t="shared" si="8"/>
        <v>0</v>
      </c>
      <c r="N3558" s="50" t="b">
        <f t="shared" si="9"/>
        <v>0</v>
      </c>
      <c r="O3558" s="50">
        <f t="shared" si="10"/>
        <v>1</v>
      </c>
      <c r="P3558" s="4">
        <f t="shared" si="45"/>
        <v>102450</v>
      </c>
      <c r="Q3558" s="21">
        <f t="shared" si="31"/>
        <v>1</v>
      </c>
      <c r="V3558" s="52"/>
      <c r="W3558" s="53" t="str">
        <f t="shared" si="33"/>
        <v/>
      </c>
      <c r="AE3558" s="16"/>
      <c r="AF3558" s="17" t="str">
        <f t="shared" si="30"/>
        <v>#VALUE!</v>
      </c>
      <c r="AG3558" s="17" t="str">
        <f t="shared" si="22"/>
        <v>#N/A</v>
      </c>
      <c r="AH3558" s="17" t="str">
        <f t="shared" si="23"/>
        <v>#N/A</v>
      </c>
      <c r="AI3558" s="34">
        <f t="shared" si="24"/>
        <v>1</v>
      </c>
      <c r="AJ3558" s="18">
        <f t="shared" si="25"/>
        <v>7376.904</v>
      </c>
      <c r="AK3558" s="18">
        <f t="shared" si="26"/>
        <v>7171.99</v>
      </c>
      <c r="AL3558" s="18">
        <f t="shared" si="27"/>
        <v>6967.076</v>
      </c>
    </row>
    <row r="3559" ht="12.75" customHeight="1">
      <c r="A3559" s="1">
        <v>40190.0</v>
      </c>
      <c r="B3559" s="2">
        <v>1471.37</v>
      </c>
      <c r="C3559" s="3">
        <v>8309.37</v>
      </c>
      <c r="D3559" s="2">
        <v>8308.0</v>
      </c>
      <c r="E3559" s="4"/>
      <c r="F3559" s="5">
        <f t="shared" si="1"/>
        <v>1697.366</v>
      </c>
      <c r="G3559" s="6">
        <f t="shared" si="2"/>
        <v>1.069287834</v>
      </c>
      <c r="H3559" s="6">
        <f t="shared" si="3"/>
        <v>1.596404371</v>
      </c>
      <c r="I3559" s="5" t="b">
        <f t="shared" si="4"/>
        <v>0</v>
      </c>
      <c r="J3559" s="48">
        <f t="shared" si="5"/>
        <v>0</v>
      </c>
      <c r="K3559" s="4">
        <f t="shared" si="6"/>
        <v>-17</v>
      </c>
      <c r="L3559" s="7">
        <f t="shared" si="7"/>
        <v>-0.000164874112</v>
      </c>
      <c r="M3559" s="50" t="b">
        <f t="shared" si="8"/>
        <v>0</v>
      </c>
      <c r="N3559" s="50" t="b">
        <f t="shared" si="9"/>
        <v>0</v>
      </c>
      <c r="O3559" s="50">
        <f t="shared" si="10"/>
        <v>1</v>
      </c>
      <c r="P3559" s="4">
        <f t="shared" si="45"/>
        <v>107100</v>
      </c>
      <c r="Q3559" s="21">
        <f t="shared" si="31"/>
        <v>1</v>
      </c>
      <c r="V3559" s="52"/>
      <c r="W3559" s="53" t="str">
        <f t="shared" si="33"/>
        <v/>
      </c>
      <c r="AE3559" s="16"/>
      <c r="AF3559" s="17" t="str">
        <f t="shared" si="30"/>
        <v>#VALUE!</v>
      </c>
      <c r="AG3559" s="17" t="str">
        <f t="shared" si="22"/>
        <v>#N/A</v>
      </c>
      <c r="AH3559" s="17" t="str">
        <f t="shared" si="23"/>
        <v>#N/A</v>
      </c>
      <c r="AI3559" s="34">
        <f t="shared" si="24"/>
        <v>1</v>
      </c>
      <c r="AJ3559" s="18">
        <f t="shared" si="25"/>
        <v>7478.433</v>
      </c>
      <c r="AK3559" s="18">
        <f t="shared" si="26"/>
        <v>7270.69875</v>
      </c>
      <c r="AL3559" s="18">
        <f t="shared" si="27"/>
        <v>7062.9645</v>
      </c>
    </row>
    <row r="3560" ht="12.75" customHeight="1">
      <c r="A3560" s="1">
        <v>40189.0</v>
      </c>
      <c r="B3560" s="2">
        <v>1538.13</v>
      </c>
      <c r="C3560" s="3">
        <v>8323.82</v>
      </c>
      <c r="D3560" s="2">
        <v>8325.0</v>
      </c>
      <c r="E3560" s="4"/>
      <c r="F3560" s="5">
        <f t="shared" si="1"/>
        <v>1794.574</v>
      </c>
      <c r="G3560" s="6">
        <f t="shared" si="2"/>
        <v>1.072430891</v>
      </c>
      <c r="H3560" s="6">
        <f t="shared" si="3"/>
        <v>1.603958418</v>
      </c>
      <c r="I3560" s="5" t="b">
        <f t="shared" si="4"/>
        <v>0</v>
      </c>
      <c r="J3560" s="48">
        <f t="shared" si="5"/>
        <v>0</v>
      </c>
      <c r="K3560" s="4">
        <f t="shared" si="6"/>
        <v>47</v>
      </c>
      <c r="L3560" s="7">
        <f t="shared" si="7"/>
        <v>0.0001417618353</v>
      </c>
      <c r="M3560" s="50" t="b">
        <f t="shared" si="8"/>
        <v>0</v>
      </c>
      <c r="N3560" s="50" t="b">
        <f t="shared" si="9"/>
        <v>0</v>
      </c>
      <c r="O3560" s="50">
        <f t="shared" si="10"/>
        <v>1</v>
      </c>
      <c r="P3560" s="4">
        <f t="shared" si="45"/>
        <v>107950</v>
      </c>
      <c r="Q3560" s="21">
        <f t="shared" si="31"/>
        <v>1</v>
      </c>
      <c r="V3560" s="52"/>
      <c r="W3560" s="53" t="str">
        <f t="shared" si="33"/>
        <v/>
      </c>
      <c r="AE3560" s="16"/>
      <c r="AF3560" s="17" t="str">
        <f t="shared" si="30"/>
        <v>#VALUE!</v>
      </c>
      <c r="AG3560" s="17" t="str">
        <f t="shared" si="22"/>
        <v>#N/A</v>
      </c>
      <c r="AH3560" s="17" t="str">
        <f t="shared" si="23"/>
        <v>#N/A</v>
      </c>
      <c r="AI3560" s="34">
        <f t="shared" si="24"/>
        <v>1</v>
      </c>
      <c r="AJ3560" s="18">
        <f t="shared" si="25"/>
        <v>7491.438</v>
      </c>
      <c r="AK3560" s="18">
        <f t="shared" si="26"/>
        <v>7283.3425</v>
      </c>
      <c r="AL3560" s="18">
        <f t="shared" si="27"/>
        <v>7075.247</v>
      </c>
    </row>
    <row r="3561" ht="12.75" customHeight="1">
      <c r="A3561" s="1">
        <v>40186.0</v>
      </c>
      <c r="B3561" s="2">
        <v>1599.95</v>
      </c>
      <c r="C3561" s="3">
        <v>8280.9</v>
      </c>
      <c r="D3561" s="2">
        <v>8278.0</v>
      </c>
      <c r="E3561" s="4"/>
      <c r="F3561" s="5">
        <f t="shared" si="1"/>
        <v>1827.106</v>
      </c>
      <c r="G3561" s="6">
        <f t="shared" si="2"/>
        <v>1.068297515</v>
      </c>
      <c r="H3561" s="6">
        <f t="shared" si="3"/>
        <v>1.611657822</v>
      </c>
      <c r="I3561" s="5" t="b">
        <f t="shared" si="4"/>
        <v>0</v>
      </c>
      <c r="J3561" s="48">
        <f t="shared" si="5"/>
        <v>0</v>
      </c>
      <c r="K3561" s="4">
        <f t="shared" si="6"/>
        <v>19</v>
      </c>
      <c r="L3561" s="7">
        <f t="shared" si="7"/>
        <v>-0.0003502034803</v>
      </c>
      <c r="M3561" s="50" t="b">
        <f t="shared" si="8"/>
        <v>0</v>
      </c>
      <c r="N3561" s="50" t="b">
        <f t="shared" si="9"/>
        <v>0</v>
      </c>
      <c r="O3561" s="50">
        <f t="shared" si="10"/>
        <v>1</v>
      </c>
      <c r="P3561" s="4">
        <f t="shared" si="45"/>
        <v>105600</v>
      </c>
      <c r="Q3561" s="21">
        <f t="shared" si="31"/>
        <v>1</v>
      </c>
      <c r="V3561" s="52"/>
      <c r="W3561" s="53" t="str">
        <f t="shared" si="33"/>
        <v/>
      </c>
      <c r="AE3561" s="16"/>
      <c r="AF3561" s="17" t="str">
        <f t="shared" si="30"/>
        <v>#VALUE!</v>
      </c>
      <c r="AG3561" s="17" t="str">
        <f t="shared" si="22"/>
        <v>#N/A</v>
      </c>
      <c r="AH3561" s="17" t="str">
        <f t="shared" si="23"/>
        <v>#N/A</v>
      </c>
      <c r="AI3561" s="34">
        <f t="shared" si="24"/>
        <v>1</v>
      </c>
      <c r="AJ3561" s="18">
        <f t="shared" si="25"/>
        <v>7452.81</v>
      </c>
      <c r="AK3561" s="18">
        <f t="shared" si="26"/>
        <v>7245.7875</v>
      </c>
      <c r="AL3561" s="18">
        <f t="shared" si="27"/>
        <v>7038.765</v>
      </c>
    </row>
    <row r="3562" ht="12.75" customHeight="1">
      <c r="A3562" s="1">
        <v>40185.0</v>
      </c>
      <c r="B3562" s="2">
        <v>2007.64</v>
      </c>
      <c r="C3562" s="3">
        <v>8237.42</v>
      </c>
      <c r="D3562" s="2">
        <v>8259.0</v>
      </c>
      <c r="E3562" s="4"/>
      <c r="F3562" s="5">
        <f t="shared" si="1"/>
        <v>1836.138</v>
      </c>
      <c r="G3562" s="6">
        <f t="shared" si="2"/>
        <v>1.063993416</v>
      </c>
      <c r="H3562" s="6">
        <f t="shared" si="3"/>
        <v>1.610673212</v>
      </c>
      <c r="I3562" s="5" t="b">
        <f t="shared" si="4"/>
        <v>0</v>
      </c>
      <c r="J3562" s="48">
        <f t="shared" si="5"/>
        <v>0</v>
      </c>
      <c r="K3562" s="4">
        <f t="shared" si="6"/>
        <v>-61</v>
      </c>
      <c r="L3562" s="7">
        <f t="shared" si="7"/>
        <v>0.002619752301</v>
      </c>
      <c r="M3562" s="50" t="b">
        <f t="shared" si="8"/>
        <v>0</v>
      </c>
      <c r="N3562" s="50" t="b">
        <f t="shared" si="9"/>
        <v>0</v>
      </c>
      <c r="O3562" s="50">
        <f t="shared" si="10"/>
        <v>1</v>
      </c>
      <c r="P3562" s="4">
        <f t="shared" si="45"/>
        <v>104650</v>
      </c>
      <c r="Q3562" s="21">
        <f t="shared" si="31"/>
        <v>1</v>
      </c>
      <c r="V3562" s="52"/>
      <c r="W3562" s="53" t="str">
        <f t="shared" si="33"/>
        <v/>
      </c>
      <c r="AE3562" s="16"/>
      <c r="AF3562" s="17" t="str">
        <f t="shared" si="30"/>
        <v>#VALUE!</v>
      </c>
      <c r="AG3562" s="17" t="str">
        <f t="shared" si="22"/>
        <v>#N/A</v>
      </c>
      <c r="AH3562" s="17" t="str">
        <f t="shared" si="23"/>
        <v>#N/A</v>
      </c>
      <c r="AI3562" s="34">
        <f t="shared" si="24"/>
        <v>1</v>
      </c>
      <c r="AJ3562" s="18">
        <f t="shared" si="25"/>
        <v>7413.678</v>
      </c>
      <c r="AK3562" s="18">
        <f t="shared" si="26"/>
        <v>7207.7425</v>
      </c>
      <c r="AL3562" s="18">
        <f t="shared" si="27"/>
        <v>7001.807</v>
      </c>
    </row>
    <row r="3563" ht="12.75" customHeight="1">
      <c r="A3563" s="1">
        <v>40184.0</v>
      </c>
      <c r="B3563" s="2">
        <v>1869.74</v>
      </c>
      <c r="C3563" s="3">
        <v>8327.62</v>
      </c>
      <c r="D3563" s="2">
        <v>8320.0</v>
      </c>
      <c r="E3563" s="4"/>
      <c r="F3563" s="5">
        <f t="shared" si="1"/>
        <v>1745.128</v>
      </c>
      <c r="G3563" s="6">
        <f t="shared" si="2"/>
        <v>1.076899936</v>
      </c>
      <c r="H3563" s="6">
        <f t="shared" si="3"/>
        <v>1.581527768</v>
      </c>
      <c r="I3563" s="5" t="b">
        <f t="shared" si="4"/>
        <v>0</v>
      </c>
      <c r="J3563" s="48">
        <f t="shared" si="5"/>
        <v>0</v>
      </c>
      <c r="K3563" s="4">
        <f t="shared" si="6"/>
        <v>142</v>
      </c>
      <c r="L3563" s="7">
        <f t="shared" si="7"/>
        <v>-0.0009150273427</v>
      </c>
      <c r="M3563" s="50" t="b">
        <f t="shared" si="8"/>
        <v>0</v>
      </c>
      <c r="N3563" s="50" t="b">
        <f t="shared" si="9"/>
        <v>0</v>
      </c>
      <c r="O3563" s="50">
        <f t="shared" si="10"/>
        <v>1</v>
      </c>
      <c r="P3563" s="4">
        <f t="shared" si="45"/>
        <v>107700</v>
      </c>
      <c r="Q3563" s="21">
        <f t="shared" si="31"/>
        <v>1</v>
      </c>
      <c r="V3563" s="52"/>
      <c r="W3563" s="53" t="str">
        <f t="shared" si="33"/>
        <v/>
      </c>
      <c r="AE3563" s="16"/>
      <c r="AF3563" s="17" t="str">
        <f t="shared" si="30"/>
        <v>#VALUE!</v>
      </c>
      <c r="AG3563" s="17" t="str">
        <f t="shared" si="22"/>
        <v>#N/A</v>
      </c>
      <c r="AH3563" s="17" t="str">
        <f t="shared" si="23"/>
        <v>#N/A</v>
      </c>
      <c r="AI3563" s="34">
        <f t="shared" si="24"/>
        <v>1</v>
      </c>
      <c r="AJ3563" s="18">
        <f t="shared" si="25"/>
        <v>7494.858</v>
      </c>
      <c r="AK3563" s="18">
        <f t="shared" si="26"/>
        <v>7286.6675</v>
      </c>
      <c r="AL3563" s="18">
        <f t="shared" si="27"/>
        <v>7078.477</v>
      </c>
    </row>
    <row r="3564" ht="12.75" customHeight="1">
      <c r="A3564" s="1">
        <v>40183.0</v>
      </c>
      <c r="B3564" s="2">
        <v>1957.41</v>
      </c>
      <c r="C3564" s="3">
        <v>8211.4</v>
      </c>
      <c r="D3564" s="2">
        <v>8178.0</v>
      </c>
      <c r="E3564" s="4"/>
      <c r="F3564" s="5">
        <f t="shared" si="1"/>
        <v>1635.958</v>
      </c>
      <c r="G3564" s="6">
        <f t="shared" si="2"/>
        <v>1.063546426</v>
      </c>
      <c r="H3564" s="6">
        <f t="shared" si="3"/>
        <v>1.593867434</v>
      </c>
      <c r="I3564" s="5" t="b">
        <f t="shared" si="4"/>
        <v>0</v>
      </c>
      <c r="J3564" s="48">
        <f t="shared" si="5"/>
        <v>0</v>
      </c>
      <c r="K3564" s="4">
        <f t="shared" si="6"/>
        <v>12</v>
      </c>
      <c r="L3564" s="7">
        <f t="shared" si="7"/>
        <v>-0.004067515893</v>
      </c>
      <c r="M3564" s="50" t="b">
        <f t="shared" si="8"/>
        <v>0</v>
      </c>
      <c r="N3564" s="50" t="b">
        <f t="shared" si="9"/>
        <v>0</v>
      </c>
      <c r="O3564" s="50">
        <f t="shared" si="10"/>
        <v>1</v>
      </c>
      <c r="P3564" s="4">
        <f t="shared" si="45"/>
        <v>100600</v>
      </c>
      <c r="Q3564" s="21">
        <f t="shared" si="31"/>
        <v>1</v>
      </c>
      <c r="V3564" s="52"/>
      <c r="W3564" s="53" t="str">
        <f t="shared" si="33"/>
        <v/>
      </c>
      <c r="AE3564" s="16"/>
      <c r="AF3564" s="17" t="str">
        <f t="shared" si="30"/>
        <v>#VALUE!</v>
      </c>
      <c r="AG3564" s="17" t="str">
        <f t="shared" si="22"/>
        <v>#N/A</v>
      </c>
      <c r="AH3564" s="17" t="str">
        <f t="shared" si="23"/>
        <v>#N/A</v>
      </c>
      <c r="AI3564" s="34">
        <f t="shared" si="24"/>
        <v>1</v>
      </c>
      <c r="AJ3564" s="18">
        <f t="shared" si="25"/>
        <v>7390.26</v>
      </c>
      <c r="AK3564" s="18">
        <f t="shared" si="26"/>
        <v>7184.975</v>
      </c>
      <c r="AL3564" s="18">
        <f t="shared" si="27"/>
        <v>6979.69</v>
      </c>
    </row>
    <row r="3565" ht="12.75" customHeight="1">
      <c r="A3565" s="1">
        <v>40182.0</v>
      </c>
      <c r="B3565" s="2">
        <v>1700.79</v>
      </c>
      <c r="C3565" s="3">
        <v>8207.85</v>
      </c>
      <c r="D3565" s="2">
        <v>8166.0</v>
      </c>
      <c r="E3565" s="4"/>
      <c r="F3565" s="5">
        <f t="shared" si="1"/>
        <v>1523.63</v>
      </c>
      <c r="G3565" s="6">
        <f t="shared" si="2"/>
        <v>1.064491837</v>
      </c>
      <c r="H3565" s="6">
        <f t="shared" si="3"/>
        <v>1.402057759</v>
      </c>
      <c r="I3565" s="5" t="b">
        <f t="shared" si="4"/>
        <v>0</v>
      </c>
      <c r="J3565" s="48">
        <f t="shared" si="5"/>
        <v>0</v>
      </c>
      <c r="K3565" s="4">
        <f t="shared" si="6"/>
        <v>-39</v>
      </c>
      <c r="L3565" s="7">
        <f t="shared" si="7"/>
        <v>-0.00509877739</v>
      </c>
      <c r="M3565" s="50" t="b">
        <f t="shared" si="8"/>
        <v>0</v>
      </c>
      <c r="N3565" s="50" t="b">
        <f t="shared" si="9"/>
        <v>0</v>
      </c>
      <c r="O3565" s="50">
        <f t="shared" si="10"/>
        <v>1</v>
      </c>
      <c r="P3565" s="105">
        <v>100000.0</v>
      </c>
      <c r="Q3565" s="21">
        <f t="shared" si="31"/>
        <v>1</v>
      </c>
      <c r="V3565" s="52"/>
      <c r="W3565" s="53" t="str">
        <f t="shared" si="33"/>
        <v/>
      </c>
      <c r="AE3565" s="16"/>
      <c r="AF3565" s="17" t="str">
        <f t="shared" si="30"/>
        <v>#VALUE!</v>
      </c>
      <c r="AG3565" s="17" t="str">
        <f t="shared" si="22"/>
        <v>#N/A</v>
      </c>
      <c r="AH3565" s="17" t="str">
        <f t="shared" si="23"/>
        <v>#N/A</v>
      </c>
      <c r="AI3565" s="34">
        <f t="shared" si="24"/>
        <v>1</v>
      </c>
      <c r="AJ3565" s="18">
        <f t="shared" si="25"/>
        <v>7387.065</v>
      </c>
      <c r="AK3565" s="18">
        <f t="shared" si="26"/>
        <v>7181.86875</v>
      </c>
      <c r="AL3565" s="18">
        <f t="shared" si="27"/>
        <v>6976.6725</v>
      </c>
    </row>
    <row r="3566" ht="12.75" customHeight="1">
      <c r="A3566" s="1">
        <v>40178.0</v>
      </c>
      <c r="B3566" s="2">
        <v>1645.11</v>
      </c>
      <c r="C3566" s="3">
        <v>8188.11</v>
      </c>
      <c r="D3566" s="2">
        <v>8205.0</v>
      </c>
      <c r="E3566" s="4"/>
      <c r="F3566" s="5">
        <f t="shared" si="1"/>
        <v>1414.68</v>
      </c>
      <c r="G3566" s="6">
        <f t="shared" si="2"/>
        <v>1.063393349</v>
      </c>
      <c r="H3566" s="6">
        <f t="shared" si="3"/>
        <v>1.363386985</v>
      </c>
      <c r="I3566" s="5" t="b">
        <f t="shared" si="4"/>
        <v>0</v>
      </c>
      <c r="J3566" s="48">
        <f t="shared" si="5"/>
        <v>0</v>
      </c>
      <c r="K3566" s="4">
        <f t="shared" si="6"/>
        <v>114</v>
      </c>
      <c r="L3566" s="7">
        <f t="shared" si="7"/>
        <v>0.002062747081</v>
      </c>
      <c r="M3566" s="50" t="b">
        <f t="shared" si="8"/>
        <v>0</v>
      </c>
      <c r="N3566" s="50" t="b">
        <f t="shared" si="9"/>
        <v>0</v>
      </c>
      <c r="O3566" s="50">
        <f t="shared" si="10"/>
        <v>-1</v>
      </c>
      <c r="P3566" s="4">
        <f t="shared" ref="P3566:P3736" si="46">P3567+K3566*Q3567*$P$2</f>
        <v>303300</v>
      </c>
      <c r="Q3566" s="21">
        <f t="shared" si="31"/>
        <v>-4</v>
      </c>
      <c r="V3566" s="52"/>
      <c r="W3566" s="53" t="str">
        <f t="shared" si="33"/>
        <v/>
      </c>
      <c r="AE3566" s="16"/>
      <c r="AF3566" s="17" t="str">
        <f t="shared" si="30"/>
        <v>#VALUE!</v>
      </c>
      <c r="AG3566" s="17" t="str">
        <f t="shared" si="22"/>
        <v>#N/A</v>
      </c>
      <c r="AH3566" s="17" t="str">
        <f t="shared" si="23"/>
        <v>#N/A</v>
      </c>
      <c r="AI3566" s="34">
        <f t="shared" si="24"/>
        <v>1</v>
      </c>
      <c r="AJ3566" s="18">
        <f t="shared" si="25"/>
        <v>7369.299</v>
      </c>
      <c r="AK3566" s="18">
        <f t="shared" si="26"/>
        <v>7164.59625</v>
      </c>
      <c r="AL3566" s="18">
        <f t="shared" si="27"/>
        <v>6959.8935</v>
      </c>
    </row>
    <row r="3567" ht="12.75" customHeight="1">
      <c r="A3567" s="1">
        <v>40177.0</v>
      </c>
      <c r="B3567" s="2">
        <v>1552.59</v>
      </c>
      <c r="C3567" s="3">
        <v>8112.28</v>
      </c>
      <c r="D3567" s="2">
        <v>8091.0</v>
      </c>
      <c r="E3567" s="4"/>
      <c r="F3567" s="5">
        <f t="shared" si="1"/>
        <v>1370.57</v>
      </c>
      <c r="G3567" s="6">
        <f t="shared" si="2"/>
        <v>1.055109215</v>
      </c>
      <c r="H3567" s="6">
        <f t="shared" si="3"/>
        <v>1.287374005</v>
      </c>
      <c r="I3567" s="5" t="b">
        <f t="shared" si="4"/>
        <v>0</v>
      </c>
      <c r="J3567" s="48">
        <f t="shared" si="5"/>
        <v>0</v>
      </c>
      <c r="K3567" s="4">
        <f t="shared" si="6"/>
        <v>32</v>
      </c>
      <c r="L3567" s="7">
        <f t="shared" si="7"/>
        <v>-0.002623183618</v>
      </c>
      <c r="M3567" s="50" t="b">
        <f t="shared" si="8"/>
        <v>0</v>
      </c>
      <c r="N3567" s="50" t="b">
        <f t="shared" si="9"/>
        <v>0</v>
      </c>
      <c r="O3567" s="50">
        <f t="shared" si="10"/>
        <v>1</v>
      </c>
      <c r="P3567" s="4">
        <f t="shared" si="46"/>
        <v>286200</v>
      </c>
      <c r="Q3567" s="21">
        <f t="shared" si="31"/>
        <v>3</v>
      </c>
      <c r="V3567" s="52"/>
      <c r="W3567" s="53" t="str">
        <f t="shared" si="33"/>
        <v/>
      </c>
      <c r="AE3567" s="16"/>
      <c r="AF3567" s="17" t="str">
        <f t="shared" si="30"/>
        <v>#VALUE!</v>
      </c>
      <c r="AG3567" s="17" t="str">
        <f t="shared" si="22"/>
        <v>#N/A</v>
      </c>
      <c r="AH3567" s="17" t="str">
        <f t="shared" si="23"/>
        <v>#N/A</v>
      </c>
      <c r="AI3567" s="34">
        <f t="shared" si="24"/>
        <v>1</v>
      </c>
      <c r="AJ3567" s="18">
        <f t="shared" si="25"/>
        <v>7301.052</v>
      </c>
      <c r="AK3567" s="18">
        <f t="shared" si="26"/>
        <v>7098.245</v>
      </c>
      <c r="AL3567" s="18">
        <f t="shared" si="27"/>
        <v>6895.438</v>
      </c>
    </row>
    <row r="3568" ht="12.75" customHeight="1">
      <c r="A3568" s="1">
        <v>40176.0</v>
      </c>
      <c r="B3568" s="2">
        <v>1323.89</v>
      </c>
      <c r="C3568" s="3">
        <v>8053.83</v>
      </c>
      <c r="D3568" s="2">
        <v>8059.0</v>
      </c>
      <c r="E3568" s="4"/>
      <c r="F3568" s="5">
        <f t="shared" si="1"/>
        <v>1296.892</v>
      </c>
      <c r="G3568" s="6">
        <f t="shared" si="2"/>
        <v>1.048651841</v>
      </c>
      <c r="H3568" s="6">
        <f t="shared" si="3"/>
        <v>1.180287828</v>
      </c>
      <c r="I3568" s="5" t="b">
        <f t="shared" si="4"/>
        <v>0</v>
      </c>
      <c r="J3568" s="48">
        <f t="shared" si="5"/>
        <v>0</v>
      </c>
      <c r="K3568" s="4">
        <f t="shared" si="6"/>
        <v>14</v>
      </c>
      <c r="L3568" s="7">
        <f t="shared" si="7"/>
        <v>0.0006419306094</v>
      </c>
      <c r="M3568" s="50" t="b">
        <f t="shared" si="8"/>
        <v>0</v>
      </c>
      <c r="N3568" s="50" t="b">
        <f t="shared" si="9"/>
        <v>0</v>
      </c>
      <c r="O3568" s="50">
        <f t="shared" si="10"/>
        <v>1</v>
      </c>
      <c r="P3568" s="4">
        <f t="shared" si="46"/>
        <v>281400</v>
      </c>
      <c r="Q3568" s="21">
        <f t="shared" si="31"/>
        <v>3</v>
      </c>
      <c r="V3568" s="52"/>
      <c r="W3568" s="53" t="str">
        <f t="shared" si="33"/>
        <v/>
      </c>
      <c r="AE3568" s="16"/>
      <c r="AF3568" s="17" t="str">
        <f t="shared" si="30"/>
        <v>#VALUE!</v>
      </c>
      <c r="AG3568" s="17" t="str">
        <f t="shared" si="22"/>
        <v>#N/A</v>
      </c>
      <c r="AH3568" s="17" t="str">
        <f t="shared" si="23"/>
        <v>#N/A</v>
      </c>
      <c r="AI3568" s="34">
        <f t="shared" si="24"/>
        <v>1</v>
      </c>
      <c r="AJ3568" s="18">
        <f t="shared" si="25"/>
        <v>7248.447</v>
      </c>
      <c r="AK3568" s="18">
        <f t="shared" si="26"/>
        <v>7047.10125</v>
      </c>
      <c r="AL3568" s="18">
        <f t="shared" si="27"/>
        <v>6845.7555</v>
      </c>
    </row>
    <row r="3569" ht="12.75" customHeight="1">
      <c r="A3569" s="1">
        <v>40175.0</v>
      </c>
      <c r="B3569" s="2">
        <v>1395.77</v>
      </c>
      <c r="C3569" s="3">
        <v>8057.49</v>
      </c>
      <c r="D3569" s="2">
        <v>8045.0</v>
      </c>
      <c r="E3569" s="4"/>
      <c r="F3569" s="5">
        <f t="shared" si="1"/>
        <v>1254.71</v>
      </c>
      <c r="G3569" s="6">
        <f t="shared" si="2"/>
        <v>1.050308549</v>
      </c>
      <c r="H3569" s="6">
        <f t="shared" si="3"/>
        <v>1.17807086</v>
      </c>
      <c r="I3569" s="5" t="b">
        <f t="shared" si="4"/>
        <v>0</v>
      </c>
      <c r="J3569" s="48">
        <f t="shared" si="5"/>
        <v>0</v>
      </c>
      <c r="K3569" s="4">
        <f t="shared" si="6"/>
        <v>62</v>
      </c>
      <c r="L3569" s="7">
        <f t="shared" si="7"/>
        <v>-0.001550110518</v>
      </c>
      <c r="M3569" s="50" t="b">
        <f t="shared" si="8"/>
        <v>0</v>
      </c>
      <c r="N3569" s="50" t="b">
        <f t="shared" si="9"/>
        <v>0</v>
      </c>
      <c r="O3569" s="50">
        <f t="shared" si="10"/>
        <v>1</v>
      </c>
      <c r="P3569" s="4">
        <f t="shared" si="46"/>
        <v>279300</v>
      </c>
      <c r="Q3569" s="21">
        <f t="shared" si="31"/>
        <v>3</v>
      </c>
      <c r="V3569" s="52"/>
      <c r="W3569" s="53" t="str">
        <f t="shared" si="33"/>
        <v/>
      </c>
      <c r="AE3569" s="16"/>
      <c r="AF3569" s="17" t="str">
        <f t="shared" si="30"/>
        <v>#VALUE!</v>
      </c>
      <c r="AG3569" s="17" t="str">
        <f t="shared" si="22"/>
        <v>#N/A</v>
      </c>
      <c r="AH3569" s="17" t="str">
        <f t="shared" si="23"/>
        <v>#N/A</v>
      </c>
      <c r="AI3569" s="34">
        <f t="shared" si="24"/>
        <v>1</v>
      </c>
      <c r="AJ3569" s="18">
        <f t="shared" si="25"/>
        <v>7251.741</v>
      </c>
      <c r="AK3569" s="18">
        <f t="shared" si="26"/>
        <v>7050.30375</v>
      </c>
      <c r="AL3569" s="18">
        <f t="shared" si="27"/>
        <v>6848.8665</v>
      </c>
    </row>
    <row r="3570" ht="12.75" customHeight="1">
      <c r="A3570" s="1">
        <v>40172.0</v>
      </c>
      <c r="B3570" s="2">
        <v>1156.04</v>
      </c>
      <c r="C3570" s="3">
        <v>7972.59</v>
      </c>
      <c r="D3570" s="2">
        <v>7983.0</v>
      </c>
      <c r="E3570" s="4"/>
      <c r="F3570" s="5">
        <f t="shared" si="1"/>
        <v>1188.624</v>
      </c>
      <c r="G3570" s="6">
        <f t="shared" si="2"/>
        <v>1.040642284</v>
      </c>
      <c r="H3570" s="6">
        <f t="shared" si="3"/>
        <v>1.185389987</v>
      </c>
      <c r="I3570" s="5" t="b">
        <f t="shared" si="4"/>
        <v>0</v>
      </c>
      <c r="J3570" s="48">
        <f t="shared" si="5"/>
        <v>0</v>
      </c>
      <c r="K3570" s="4">
        <f t="shared" si="6"/>
        <v>30</v>
      </c>
      <c r="L3570" s="7">
        <f t="shared" si="7"/>
        <v>0.001305723736</v>
      </c>
      <c r="M3570" s="50" t="b">
        <f t="shared" si="8"/>
        <v>0</v>
      </c>
      <c r="N3570" s="50" t="b">
        <f t="shared" si="9"/>
        <v>0</v>
      </c>
      <c r="O3570" s="50">
        <f t="shared" si="10"/>
        <v>-1</v>
      </c>
      <c r="P3570" s="4">
        <f t="shared" si="46"/>
        <v>288600</v>
      </c>
      <c r="Q3570" s="21">
        <f t="shared" si="31"/>
        <v>-3</v>
      </c>
      <c r="V3570" s="52"/>
      <c r="W3570" s="53" t="str">
        <f t="shared" si="33"/>
        <v/>
      </c>
      <c r="AE3570" s="16"/>
      <c r="AF3570" s="17" t="str">
        <f t="shared" si="30"/>
        <v>#VALUE!</v>
      </c>
      <c r="AG3570" s="17" t="str">
        <f t="shared" si="22"/>
        <v>#N/A</v>
      </c>
      <c r="AH3570" s="17" t="str">
        <f t="shared" si="23"/>
        <v>#N/A</v>
      </c>
      <c r="AI3570" s="34">
        <f t="shared" si="24"/>
        <v>1</v>
      </c>
      <c r="AJ3570" s="18">
        <f t="shared" si="25"/>
        <v>7175.331</v>
      </c>
      <c r="AK3570" s="18">
        <f t="shared" si="26"/>
        <v>6976.01625</v>
      </c>
      <c r="AL3570" s="18">
        <f t="shared" si="27"/>
        <v>6776.7015</v>
      </c>
    </row>
    <row r="3571" ht="12.75" customHeight="1">
      <c r="A3571" s="1">
        <v>40171.0</v>
      </c>
      <c r="B3571" s="2">
        <v>1424.56</v>
      </c>
      <c r="C3571" s="3">
        <v>7963.54</v>
      </c>
      <c r="D3571" s="2">
        <v>7953.0</v>
      </c>
      <c r="E3571" s="4"/>
      <c r="F3571" s="5">
        <f t="shared" si="1"/>
        <v>1144.642</v>
      </c>
      <c r="G3571" s="6">
        <f t="shared" si="2"/>
        <v>1.040730495</v>
      </c>
      <c r="H3571" s="6">
        <f t="shared" si="3"/>
        <v>1.185318315</v>
      </c>
      <c r="I3571" s="5" t="b">
        <f t="shared" si="4"/>
        <v>0</v>
      </c>
      <c r="J3571" s="48">
        <f t="shared" si="5"/>
        <v>0</v>
      </c>
      <c r="K3571" s="4">
        <f t="shared" si="6"/>
        <v>86</v>
      </c>
      <c r="L3571" s="7">
        <f t="shared" si="7"/>
        <v>-0.001323531997</v>
      </c>
      <c r="M3571" s="50" t="b">
        <f t="shared" si="8"/>
        <v>0</v>
      </c>
      <c r="N3571" s="50" t="b">
        <f t="shared" si="9"/>
        <v>0</v>
      </c>
      <c r="O3571" s="50">
        <f t="shared" si="10"/>
        <v>1</v>
      </c>
      <c r="P3571" s="4">
        <f t="shared" si="46"/>
        <v>284100</v>
      </c>
      <c r="Q3571" s="21">
        <f t="shared" si="31"/>
        <v>3</v>
      </c>
      <c r="V3571" s="52"/>
      <c r="W3571" s="53" t="str">
        <f t="shared" si="33"/>
        <v/>
      </c>
      <c r="AE3571" s="16"/>
      <c r="AF3571" s="17" t="str">
        <f t="shared" si="30"/>
        <v>#VALUE!</v>
      </c>
      <c r="AG3571" s="17" t="str">
        <f t="shared" si="22"/>
        <v>#N/A</v>
      </c>
      <c r="AH3571" s="17" t="str">
        <f t="shared" si="23"/>
        <v>#N/A</v>
      </c>
      <c r="AI3571" s="34">
        <f t="shared" si="24"/>
        <v>1</v>
      </c>
      <c r="AJ3571" s="18">
        <f t="shared" si="25"/>
        <v>7167.186</v>
      </c>
      <c r="AK3571" s="18">
        <f t="shared" si="26"/>
        <v>6968.0975</v>
      </c>
      <c r="AL3571" s="18">
        <f t="shared" si="27"/>
        <v>6769.009</v>
      </c>
    </row>
    <row r="3572" ht="12.75" customHeight="1">
      <c r="A3572" s="1">
        <v>40170.0</v>
      </c>
      <c r="B3572" s="2">
        <v>1184.2</v>
      </c>
      <c r="C3572" s="3">
        <v>7901.5</v>
      </c>
      <c r="D3572" s="2">
        <v>7867.0</v>
      </c>
      <c r="E3572" s="4"/>
      <c r="F3572" s="5">
        <f t="shared" si="1"/>
        <v>1120.3</v>
      </c>
      <c r="G3572" s="6">
        <f t="shared" si="2"/>
        <v>1.033564252</v>
      </c>
      <c r="H3572" s="6">
        <f t="shared" si="3"/>
        <v>1.085121012</v>
      </c>
      <c r="I3572" s="5" t="b">
        <f t="shared" si="4"/>
        <v>0</v>
      </c>
      <c r="J3572" s="48">
        <f t="shared" si="5"/>
        <v>0</v>
      </c>
      <c r="K3572" s="4">
        <f t="shared" si="6"/>
        <v>36</v>
      </c>
      <c r="L3572" s="7">
        <f t="shared" si="7"/>
        <v>-0.004366259571</v>
      </c>
      <c r="M3572" s="50" t="b">
        <f t="shared" si="8"/>
        <v>0</v>
      </c>
      <c r="N3572" s="50" t="b">
        <f t="shared" si="9"/>
        <v>0</v>
      </c>
      <c r="O3572" s="50">
        <f t="shared" si="10"/>
        <v>1</v>
      </c>
      <c r="P3572" s="4">
        <f t="shared" si="46"/>
        <v>271200</v>
      </c>
      <c r="Q3572" s="21">
        <f t="shared" si="31"/>
        <v>3</v>
      </c>
      <c r="V3572" s="52"/>
      <c r="W3572" s="53" t="str">
        <f t="shared" si="33"/>
        <v/>
      </c>
      <c r="AE3572" s="16"/>
      <c r="AF3572" s="17" t="str">
        <f t="shared" si="30"/>
        <v>#VALUE!</v>
      </c>
      <c r="AG3572" s="17" t="str">
        <f t="shared" si="22"/>
        <v>#N/A</v>
      </c>
      <c r="AH3572" s="17" t="str">
        <f t="shared" si="23"/>
        <v>#N/A</v>
      </c>
      <c r="AI3572" s="34">
        <f t="shared" si="24"/>
        <v>1</v>
      </c>
      <c r="AJ3572" s="18">
        <f t="shared" si="25"/>
        <v>7111.35</v>
      </c>
      <c r="AK3572" s="18">
        <f t="shared" si="26"/>
        <v>6913.8125</v>
      </c>
      <c r="AL3572" s="18">
        <f t="shared" si="27"/>
        <v>6716.275</v>
      </c>
    </row>
    <row r="3573" ht="12.75" customHeight="1">
      <c r="A3573" s="1">
        <v>40169.0</v>
      </c>
      <c r="B3573" s="2">
        <v>1112.98</v>
      </c>
      <c r="C3573" s="3">
        <v>7856.0</v>
      </c>
      <c r="D3573" s="2">
        <v>7831.0</v>
      </c>
      <c r="E3573" s="4"/>
      <c r="F3573" s="5">
        <f t="shared" si="1"/>
        <v>1110.97</v>
      </c>
      <c r="G3573" s="6">
        <f t="shared" si="2"/>
        <v>1.028492264</v>
      </c>
      <c r="H3573" s="6">
        <f t="shared" si="3"/>
        <v>1.084094839</v>
      </c>
      <c r="I3573" s="5" t="b">
        <f t="shared" si="4"/>
        <v>0</v>
      </c>
      <c r="J3573" s="48">
        <f t="shared" si="5"/>
        <v>0</v>
      </c>
      <c r="K3573" s="4">
        <f t="shared" si="6"/>
        <v>78</v>
      </c>
      <c r="L3573" s="7">
        <f t="shared" si="7"/>
        <v>-0.003182281059</v>
      </c>
      <c r="M3573" s="50" t="b">
        <f t="shared" si="8"/>
        <v>0</v>
      </c>
      <c r="N3573" s="50" t="b">
        <f t="shared" si="9"/>
        <v>0</v>
      </c>
      <c r="O3573" s="50">
        <f t="shared" si="10"/>
        <v>1</v>
      </c>
      <c r="P3573" s="4">
        <f t="shared" si="46"/>
        <v>265800</v>
      </c>
      <c r="Q3573" s="21">
        <f t="shared" si="31"/>
        <v>3</v>
      </c>
      <c r="V3573" s="52"/>
      <c r="W3573" s="53" t="str">
        <f t="shared" si="33"/>
        <v/>
      </c>
      <c r="AE3573" s="16"/>
      <c r="AF3573" s="17" t="str">
        <f t="shared" si="30"/>
        <v>#VALUE!</v>
      </c>
      <c r="AG3573" s="17" t="str">
        <f t="shared" si="22"/>
        <v>#N/A</v>
      </c>
      <c r="AH3573" s="17" t="str">
        <f t="shared" si="23"/>
        <v>#N/A</v>
      </c>
      <c r="AI3573" s="34">
        <f t="shared" si="24"/>
        <v>1</v>
      </c>
      <c r="AJ3573" s="18">
        <f t="shared" si="25"/>
        <v>7070.4</v>
      </c>
      <c r="AK3573" s="18">
        <f t="shared" si="26"/>
        <v>6874</v>
      </c>
      <c r="AL3573" s="18">
        <f t="shared" si="27"/>
        <v>6677.6</v>
      </c>
    </row>
    <row r="3574" ht="12.75" customHeight="1">
      <c r="A3574" s="1">
        <v>40168.0</v>
      </c>
      <c r="B3574" s="2">
        <v>1065.34</v>
      </c>
      <c r="C3574" s="3">
        <v>7787.27</v>
      </c>
      <c r="D3574" s="2">
        <v>7753.0</v>
      </c>
      <c r="E3574" s="4"/>
      <c r="F3574" s="5">
        <f t="shared" si="1"/>
        <v>1150.104</v>
      </c>
      <c r="G3574" s="6">
        <f t="shared" si="2"/>
        <v>1.020442831</v>
      </c>
      <c r="H3574" s="6">
        <f t="shared" si="3"/>
        <v>1.090364482</v>
      </c>
      <c r="I3574" s="5" t="b">
        <f t="shared" si="4"/>
        <v>0</v>
      </c>
      <c r="J3574" s="48">
        <f t="shared" si="5"/>
        <v>0</v>
      </c>
      <c r="K3574" s="4">
        <f t="shared" si="6"/>
        <v>52</v>
      </c>
      <c r="L3574" s="7">
        <f t="shared" si="7"/>
        <v>-0.004400772029</v>
      </c>
      <c r="M3574" s="50" t="b">
        <f t="shared" si="8"/>
        <v>0</v>
      </c>
      <c r="N3574" s="50" t="b">
        <f t="shared" si="9"/>
        <v>0</v>
      </c>
      <c r="O3574" s="50">
        <f t="shared" si="10"/>
        <v>1</v>
      </c>
      <c r="P3574" s="4">
        <f t="shared" si="46"/>
        <v>254100</v>
      </c>
      <c r="Q3574" s="21">
        <f t="shared" si="31"/>
        <v>3</v>
      </c>
      <c r="V3574" s="52"/>
      <c r="W3574" s="53" t="str">
        <f t="shared" si="33"/>
        <v/>
      </c>
      <c r="AE3574" s="16"/>
      <c r="AF3574" s="17" t="str">
        <f t="shared" si="30"/>
        <v>#VALUE!</v>
      </c>
      <c r="AG3574" s="17" t="str">
        <f t="shared" si="22"/>
        <v>#N/A</v>
      </c>
      <c r="AH3574" s="17" t="str">
        <f t="shared" si="23"/>
        <v>#N/A</v>
      </c>
      <c r="AI3574" s="34">
        <f t="shared" si="24"/>
        <v>1</v>
      </c>
      <c r="AJ3574" s="18">
        <f t="shared" si="25"/>
        <v>7008.543</v>
      </c>
      <c r="AK3574" s="18">
        <f t="shared" si="26"/>
        <v>6813.86125</v>
      </c>
      <c r="AL3574" s="18">
        <f t="shared" si="27"/>
        <v>6619.1795</v>
      </c>
    </row>
    <row r="3575" ht="12.75" customHeight="1">
      <c r="A3575" s="1">
        <v>40165.0</v>
      </c>
      <c r="B3575" s="2">
        <v>936.13</v>
      </c>
      <c r="C3575" s="3">
        <v>7753.63</v>
      </c>
      <c r="D3575" s="2">
        <v>7701.0</v>
      </c>
      <c r="E3575" s="4"/>
      <c r="F3575" s="5">
        <f t="shared" si="1"/>
        <v>1191.916</v>
      </c>
      <c r="G3575" s="6">
        <f t="shared" si="2"/>
        <v>1.017151287</v>
      </c>
      <c r="H3575" s="6">
        <f t="shared" si="3"/>
        <v>1.095150883</v>
      </c>
      <c r="I3575" s="5" t="b">
        <f t="shared" si="4"/>
        <v>0</v>
      </c>
      <c r="J3575" s="48">
        <f t="shared" si="5"/>
        <v>0</v>
      </c>
      <c r="K3575" s="4">
        <f t="shared" si="6"/>
        <v>10</v>
      </c>
      <c r="L3575" s="7">
        <f t="shared" si="7"/>
        <v>-0.006787788429</v>
      </c>
      <c r="M3575" s="50" t="b">
        <f t="shared" si="8"/>
        <v>0</v>
      </c>
      <c r="N3575" s="50" t="b">
        <f t="shared" si="9"/>
        <v>0</v>
      </c>
      <c r="O3575" s="50">
        <f t="shared" si="10"/>
        <v>1</v>
      </c>
      <c r="P3575" s="4">
        <f t="shared" si="46"/>
        <v>246300</v>
      </c>
      <c r="Q3575" s="21">
        <f t="shared" si="31"/>
        <v>3</v>
      </c>
      <c r="V3575" s="52"/>
      <c r="W3575" s="53" t="str">
        <f t="shared" si="33"/>
        <v/>
      </c>
      <c r="AE3575" s="16"/>
      <c r="AF3575" s="17" t="str">
        <f t="shared" si="30"/>
        <v>#VALUE!</v>
      </c>
      <c r="AG3575" s="17" t="str">
        <f t="shared" si="22"/>
        <v>#N/A</v>
      </c>
      <c r="AH3575" s="17" t="str">
        <f t="shared" si="23"/>
        <v>#N/A</v>
      </c>
      <c r="AI3575" s="34">
        <f t="shared" si="24"/>
        <v>1</v>
      </c>
      <c r="AJ3575" s="18">
        <f t="shared" si="25"/>
        <v>6978.267</v>
      </c>
      <c r="AK3575" s="18">
        <f t="shared" si="26"/>
        <v>6784.42625</v>
      </c>
      <c r="AL3575" s="18">
        <f t="shared" si="27"/>
        <v>6590.5855</v>
      </c>
    </row>
    <row r="3576" ht="12.75" customHeight="1">
      <c r="A3576" s="1">
        <v>40164.0</v>
      </c>
      <c r="B3576" s="2">
        <v>1302.85</v>
      </c>
      <c r="C3576" s="3">
        <v>7742.17</v>
      </c>
      <c r="D3576" s="2">
        <v>7691.0</v>
      </c>
      <c r="E3576" s="4"/>
      <c r="F3576" s="5">
        <f t="shared" si="1"/>
        <v>1274.196</v>
      </c>
      <c r="G3576" s="6">
        <f t="shared" si="2"/>
        <v>1.01655565</v>
      </c>
      <c r="H3576" s="6">
        <f t="shared" si="3"/>
        <v>1.127294118</v>
      </c>
      <c r="I3576" s="5" t="b">
        <f t="shared" si="4"/>
        <v>0</v>
      </c>
      <c r="J3576" s="48">
        <f t="shared" si="5"/>
        <v>0</v>
      </c>
      <c r="K3576" s="4">
        <f t="shared" si="6"/>
        <v>-62</v>
      </c>
      <c r="L3576" s="7">
        <f t="shared" si="7"/>
        <v>-0.006609258128</v>
      </c>
      <c r="M3576" s="50" t="b">
        <f t="shared" si="8"/>
        <v>0</v>
      </c>
      <c r="N3576" s="50" t="b">
        <f t="shared" si="9"/>
        <v>0</v>
      </c>
      <c r="O3576" s="50">
        <f t="shared" si="10"/>
        <v>1</v>
      </c>
      <c r="P3576" s="4">
        <f t="shared" si="46"/>
        <v>244800</v>
      </c>
      <c r="Q3576" s="21">
        <f t="shared" si="31"/>
        <v>3</v>
      </c>
      <c r="V3576" s="52"/>
      <c r="W3576" s="53" t="str">
        <f t="shared" si="33"/>
        <v/>
      </c>
      <c r="AE3576" s="16"/>
      <c r="AF3576" s="17" t="str">
        <f t="shared" si="30"/>
        <v>#VALUE!</v>
      </c>
      <c r="AG3576" s="17" t="str">
        <f t="shared" si="22"/>
        <v>#N/A</v>
      </c>
      <c r="AH3576" s="17" t="str">
        <f t="shared" si="23"/>
        <v>#N/A</v>
      </c>
      <c r="AI3576" s="34">
        <f t="shared" si="24"/>
        <v>1</v>
      </c>
      <c r="AJ3576" s="18">
        <f t="shared" si="25"/>
        <v>6967.953</v>
      </c>
      <c r="AK3576" s="18">
        <f t="shared" si="26"/>
        <v>6774.39875</v>
      </c>
      <c r="AL3576" s="18">
        <f t="shared" si="27"/>
        <v>6580.8445</v>
      </c>
    </row>
    <row r="3577" ht="12.75" customHeight="1">
      <c r="A3577" s="1">
        <v>40163.0</v>
      </c>
      <c r="B3577" s="2">
        <v>1137.55</v>
      </c>
      <c r="C3577" s="3">
        <v>7751.6</v>
      </c>
      <c r="D3577" s="2">
        <v>7753.0</v>
      </c>
      <c r="E3577" s="4"/>
      <c r="F3577" s="5">
        <f t="shared" si="1"/>
        <v>1370.826</v>
      </c>
      <c r="G3577" s="6">
        <f t="shared" si="2"/>
        <v>1.018725568</v>
      </c>
      <c r="H3577" s="6">
        <f t="shared" si="3"/>
        <v>1.502489497</v>
      </c>
      <c r="I3577" s="5" t="b">
        <f t="shared" si="4"/>
        <v>0</v>
      </c>
      <c r="J3577" s="48">
        <f t="shared" si="5"/>
        <v>0</v>
      </c>
      <c r="K3577" s="4">
        <f t="shared" si="6"/>
        <v>-46</v>
      </c>
      <c r="L3577" s="7">
        <f t="shared" si="7"/>
        <v>0.0001806078745</v>
      </c>
      <c r="M3577" s="50" t="b">
        <f t="shared" si="8"/>
        <v>0</v>
      </c>
      <c r="N3577" s="50" t="b">
        <f t="shared" si="9"/>
        <v>0</v>
      </c>
      <c r="O3577" s="50">
        <f t="shared" si="10"/>
        <v>-1</v>
      </c>
      <c r="P3577" s="4">
        <f t="shared" si="46"/>
        <v>235500</v>
      </c>
      <c r="Q3577" s="21">
        <f t="shared" si="31"/>
        <v>-3</v>
      </c>
      <c r="V3577" s="52"/>
      <c r="W3577" s="53" t="str">
        <f t="shared" si="33"/>
        <v/>
      </c>
      <c r="AE3577" s="16"/>
      <c r="AF3577" s="17" t="str">
        <f t="shared" si="30"/>
        <v>#VALUE!</v>
      </c>
      <c r="AG3577" s="17" t="str">
        <f t="shared" si="22"/>
        <v>#N/A</v>
      </c>
      <c r="AH3577" s="17" t="str">
        <f t="shared" si="23"/>
        <v>#N/A</v>
      </c>
      <c r="AI3577" s="34">
        <f t="shared" si="24"/>
        <v>1</v>
      </c>
      <c r="AJ3577" s="18">
        <f t="shared" si="25"/>
        <v>6976.44</v>
      </c>
      <c r="AK3577" s="18">
        <f t="shared" si="26"/>
        <v>6782.65</v>
      </c>
      <c r="AL3577" s="18">
        <f t="shared" si="27"/>
        <v>6588.86</v>
      </c>
    </row>
    <row r="3578" ht="12.75" customHeight="1">
      <c r="A3578" s="1">
        <v>40162.0</v>
      </c>
      <c r="B3578" s="2">
        <v>1308.65</v>
      </c>
      <c r="C3578" s="3">
        <v>7807.62</v>
      </c>
      <c r="D3578" s="2">
        <v>7799.0</v>
      </c>
      <c r="E3578" s="4"/>
      <c r="F3578" s="5">
        <f t="shared" si="1"/>
        <v>1417.058</v>
      </c>
      <c r="G3578" s="6">
        <f t="shared" si="2"/>
        <v>1.026930935</v>
      </c>
      <c r="H3578" s="6">
        <f t="shared" si="3"/>
        <v>1.499568853</v>
      </c>
      <c r="I3578" s="5" t="b">
        <f t="shared" si="4"/>
        <v>0</v>
      </c>
      <c r="J3578" s="48">
        <f t="shared" si="5"/>
        <v>0</v>
      </c>
      <c r="K3578" s="4">
        <f t="shared" si="6"/>
        <v>-32</v>
      </c>
      <c r="L3578" s="7">
        <f t="shared" si="7"/>
        <v>-0.001104049634</v>
      </c>
      <c r="M3578" s="50" t="b">
        <f t="shared" si="8"/>
        <v>0</v>
      </c>
      <c r="N3578" s="50" t="b">
        <f t="shared" si="9"/>
        <v>0</v>
      </c>
      <c r="O3578" s="50">
        <f t="shared" si="10"/>
        <v>1</v>
      </c>
      <c r="P3578" s="4">
        <f t="shared" si="46"/>
        <v>242400</v>
      </c>
      <c r="Q3578" s="21">
        <f t="shared" si="31"/>
        <v>3</v>
      </c>
      <c r="V3578" s="52"/>
      <c r="W3578" s="53" t="str">
        <f t="shared" si="33"/>
        <v/>
      </c>
      <c r="AE3578" s="16"/>
      <c r="AF3578" s="17" t="str">
        <f t="shared" si="30"/>
        <v>#VALUE!</v>
      </c>
      <c r="AG3578" s="17" t="str">
        <f t="shared" si="22"/>
        <v>#N/A</v>
      </c>
      <c r="AH3578" s="17" t="str">
        <f t="shared" si="23"/>
        <v>#N/A</v>
      </c>
      <c r="AI3578" s="34">
        <f t="shared" si="24"/>
        <v>1</v>
      </c>
      <c r="AJ3578" s="18">
        <f t="shared" si="25"/>
        <v>7026.858</v>
      </c>
      <c r="AK3578" s="18">
        <f t="shared" si="26"/>
        <v>6831.6675</v>
      </c>
      <c r="AL3578" s="18">
        <f t="shared" si="27"/>
        <v>6636.477</v>
      </c>
    </row>
    <row r="3579" ht="12.75" customHeight="1">
      <c r="A3579" s="1">
        <v>40161.0</v>
      </c>
      <c r="B3579" s="2">
        <v>1274.4</v>
      </c>
      <c r="C3579" s="3">
        <v>7819.13</v>
      </c>
      <c r="D3579" s="2">
        <v>7831.0</v>
      </c>
      <c r="E3579" s="4"/>
      <c r="F3579" s="5">
        <f t="shared" si="1"/>
        <v>1409.132</v>
      </c>
      <c r="G3579" s="6">
        <f t="shared" si="2"/>
        <v>1.029208759</v>
      </c>
      <c r="H3579" s="6">
        <f t="shared" si="3"/>
        <v>1.503711076</v>
      </c>
      <c r="I3579" s="5" t="b">
        <f t="shared" si="4"/>
        <v>0</v>
      </c>
      <c r="J3579" s="48">
        <f t="shared" si="5"/>
        <v>0</v>
      </c>
      <c r="K3579" s="4">
        <f t="shared" si="6"/>
        <v>39</v>
      </c>
      <c r="L3579" s="7">
        <f t="shared" si="7"/>
        <v>0.001518071704</v>
      </c>
      <c r="M3579" s="50" t="b">
        <f t="shared" si="8"/>
        <v>0</v>
      </c>
      <c r="N3579" s="50" t="b">
        <f t="shared" si="9"/>
        <v>0</v>
      </c>
      <c r="O3579" s="50">
        <f t="shared" si="10"/>
        <v>1</v>
      </c>
      <c r="P3579" s="4">
        <f t="shared" si="46"/>
        <v>247200</v>
      </c>
      <c r="Q3579" s="21">
        <f t="shared" si="31"/>
        <v>3</v>
      </c>
      <c r="V3579" s="52"/>
      <c r="W3579" s="53" t="str">
        <f t="shared" si="33"/>
        <v/>
      </c>
      <c r="AE3579" s="16"/>
      <c r="AF3579" s="17" t="str">
        <f t="shared" si="30"/>
        <v>#VALUE!</v>
      </c>
      <c r="AG3579" s="17" t="str">
        <f t="shared" si="22"/>
        <v>#N/A</v>
      </c>
      <c r="AH3579" s="17" t="str">
        <f t="shared" si="23"/>
        <v>#N/A</v>
      </c>
      <c r="AI3579" s="34">
        <f t="shared" si="24"/>
        <v>1</v>
      </c>
      <c r="AJ3579" s="18">
        <f t="shared" si="25"/>
        <v>7037.217</v>
      </c>
      <c r="AK3579" s="18">
        <f t="shared" si="26"/>
        <v>6841.73875</v>
      </c>
      <c r="AL3579" s="18">
        <f t="shared" si="27"/>
        <v>6646.2605</v>
      </c>
    </row>
    <row r="3580" ht="12.75" customHeight="1">
      <c r="A3580" s="1">
        <v>40158.0</v>
      </c>
      <c r="B3580" s="2">
        <v>1347.53</v>
      </c>
      <c r="C3580" s="3">
        <v>7795.07</v>
      </c>
      <c r="D3580" s="2">
        <v>7792.0</v>
      </c>
      <c r="E3580" s="4"/>
      <c r="F3580" s="5">
        <f t="shared" si="1"/>
        <v>1424.066</v>
      </c>
      <c r="G3580" s="6">
        <f t="shared" si="2"/>
        <v>1.026755105</v>
      </c>
      <c r="H3580" s="6">
        <f t="shared" si="3"/>
        <v>1.504551986</v>
      </c>
      <c r="I3580" s="5" t="b">
        <f t="shared" si="4"/>
        <v>0</v>
      </c>
      <c r="J3580" s="48">
        <f t="shared" si="5"/>
        <v>0</v>
      </c>
      <c r="K3580" s="4">
        <f t="shared" si="6"/>
        <v>153</v>
      </c>
      <c r="L3580" s="7">
        <f t="shared" si="7"/>
        <v>-0.0003938386698</v>
      </c>
      <c r="M3580" s="50" t="b">
        <f t="shared" si="8"/>
        <v>0</v>
      </c>
      <c r="N3580" s="50" t="b">
        <f t="shared" si="9"/>
        <v>0</v>
      </c>
      <c r="O3580" s="50">
        <f t="shared" si="10"/>
        <v>1</v>
      </c>
      <c r="P3580" s="4">
        <f t="shared" si="46"/>
        <v>241350</v>
      </c>
      <c r="Q3580" s="21">
        <f t="shared" si="31"/>
        <v>3</v>
      </c>
      <c r="V3580" s="52"/>
      <c r="W3580" s="53" t="str">
        <f t="shared" si="33"/>
        <v/>
      </c>
      <c r="AE3580" s="16"/>
      <c r="AF3580" s="17" t="str">
        <f t="shared" si="30"/>
        <v>#VALUE!</v>
      </c>
      <c r="AG3580" s="17" t="str">
        <f t="shared" si="22"/>
        <v>#N/A</v>
      </c>
      <c r="AH3580" s="17" t="str">
        <f t="shared" si="23"/>
        <v>#N/A</v>
      </c>
      <c r="AI3580" s="34">
        <f t="shared" si="24"/>
        <v>1</v>
      </c>
      <c r="AJ3580" s="18">
        <f t="shared" si="25"/>
        <v>7015.563</v>
      </c>
      <c r="AK3580" s="18">
        <f t="shared" si="26"/>
        <v>6820.68625</v>
      </c>
      <c r="AL3580" s="18">
        <f t="shared" si="27"/>
        <v>6625.8095</v>
      </c>
    </row>
    <row r="3581" ht="12.75" customHeight="1">
      <c r="A3581" s="1">
        <v>40157.0</v>
      </c>
      <c r="B3581" s="2">
        <v>1786.0</v>
      </c>
      <c r="C3581" s="3">
        <v>7677.91</v>
      </c>
      <c r="D3581" s="2">
        <v>7639.0</v>
      </c>
      <c r="E3581" s="4"/>
      <c r="F3581" s="5">
        <f t="shared" si="1"/>
        <v>1382.288</v>
      </c>
      <c r="G3581" s="6">
        <f t="shared" si="2"/>
        <v>1.011919474</v>
      </c>
      <c r="H3581" s="6">
        <f t="shared" si="3"/>
        <v>1.50918418</v>
      </c>
      <c r="I3581" s="5" t="b">
        <f t="shared" si="4"/>
        <v>0</v>
      </c>
      <c r="J3581" s="48">
        <f t="shared" si="5"/>
        <v>0</v>
      </c>
      <c r="K3581" s="4">
        <f t="shared" si="6"/>
        <v>-154</v>
      </c>
      <c r="L3581" s="7">
        <f t="shared" si="7"/>
        <v>-0.005067785374</v>
      </c>
      <c r="M3581" s="50" t="b">
        <f t="shared" si="8"/>
        <v>0</v>
      </c>
      <c r="N3581" s="50" t="b">
        <f t="shared" si="9"/>
        <v>0</v>
      </c>
      <c r="O3581" s="50">
        <f t="shared" si="10"/>
        <v>1</v>
      </c>
      <c r="P3581" s="4">
        <f t="shared" si="46"/>
        <v>218400</v>
      </c>
      <c r="Q3581" s="21">
        <f t="shared" si="31"/>
        <v>3</v>
      </c>
      <c r="V3581" s="52"/>
      <c r="W3581" s="53" t="str">
        <f t="shared" si="33"/>
        <v/>
      </c>
      <c r="AE3581" s="16"/>
      <c r="AF3581" s="17" t="str">
        <f t="shared" si="30"/>
        <v>#VALUE!</v>
      </c>
      <c r="AG3581" s="17" t="str">
        <f t="shared" si="22"/>
        <v>#N/A</v>
      </c>
      <c r="AH3581" s="17" t="str">
        <f t="shared" si="23"/>
        <v>#N/A</v>
      </c>
      <c r="AI3581" s="34">
        <f t="shared" si="24"/>
        <v>1</v>
      </c>
      <c r="AJ3581" s="18">
        <f t="shared" si="25"/>
        <v>6910.119</v>
      </c>
      <c r="AK3581" s="18">
        <f t="shared" si="26"/>
        <v>6718.17125</v>
      </c>
      <c r="AL3581" s="18">
        <f t="shared" si="27"/>
        <v>6526.2235</v>
      </c>
    </row>
    <row r="3582" ht="12.75" customHeight="1">
      <c r="A3582" s="1">
        <v>40156.0</v>
      </c>
      <c r="B3582" s="2">
        <v>1368.71</v>
      </c>
      <c r="C3582" s="3">
        <v>7797.42</v>
      </c>
      <c r="D3582" s="2">
        <v>7793.0</v>
      </c>
      <c r="E3582" s="4"/>
      <c r="F3582" s="5">
        <f t="shared" si="1"/>
        <v>1252.9</v>
      </c>
      <c r="G3582" s="6">
        <f t="shared" si="2"/>
        <v>1.028123493</v>
      </c>
      <c r="H3582" s="6">
        <f t="shared" si="3"/>
        <v>1.161781266</v>
      </c>
      <c r="I3582" s="5" t="b">
        <f t="shared" si="4"/>
        <v>0</v>
      </c>
      <c r="J3582" s="48">
        <f t="shared" si="5"/>
        <v>0</v>
      </c>
      <c r="K3582" s="4">
        <f t="shared" si="6"/>
        <v>36</v>
      </c>
      <c r="L3582" s="7">
        <f t="shared" si="7"/>
        <v>-0.0005668541646</v>
      </c>
      <c r="M3582" s="50" t="b">
        <f t="shared" si="8"/>
        <v>0</v>
      </c>
      <c r="N3582" s="50" t="b">
        <f t="shared" si="9"/>
        <v>0</v>
      </c>
      <c r="O3582" s="50">
        <f t="shared" si="10"/>
        <v>1</v>
      </c>
      <c r="P3582" s="4">
        <f t="shared" si="46"/>
        <v>241500</v>
      </c>
      <c r="Q3582" s="21">
        <f t="shared" si="31"/>
        <v>3</v>
      </c>
      <c r="V3582" s="52"/>
      <c r="W3582" s="53" t="str">
        <f t="shared" si="33"/>
        <v/>
      </c>
      <c r="AE3582" s="16"/>
      <c r="AF3582" s="17" t="str">
        <f t="shared" si="30"/>
        <v>#VALUE!</v>
      </c>
      <c r="AG3582" s="17" t="str">
        <f t="shared" si="22"/>
        <v>#N/A</v>
      </c>
      <c r="AH3582" s="17" t="str">
        <f t="shared" si="23"/>
        <v>#N/A</v>
      </c>
      <c r="AI3582" s="34">
        <f t="shared" si="24"/>
        <v>1</v>
      </c>
      <c r="AJ3582" s="18">
        <f t="shared" si="25"/>
        <v>7017.678</v>
      </c>
      <c r="AK3582" s="18">
        <f t="shared" si="26"/>
        <v>6822.7425</v>
      </c>
      <c r="AL3582" s="18">
        <f t="shared" si="27"/>
        <v>6627.807</v>
      </c>
    </row>
    <row r="3583" ht="12.75" customHeight="1">
      <c r="A3583" s="1">
        <v>40155.0</v>
      </c>
      <c r="B3583" s="2">
        <v>1269.02</v>
      </c>
      <c r="C3583" s="3">
        <v>7768.71</v>
      </c>
      <c r="D3583" s="2">
        <v>7757.0</v>
      </c>
      <c r="E3583" s="4"/>
      <c r="F3583" s="5">
        <f t="shared" si="1"/>
        <v>1257.322</v>
      </c>
      <c r="G3583" s="6">
        <f t="shared" si="2"/>
        <v>1.02514262</v>
      </c>
      <c r="H3583" s="6">
        <f t="shared" si="3"/>
        <v>1.181331694</v>
      </c>
      <c r="I3583" s="5" t="b">
        <f t="shared" si="4"/>
        <v>0</v>
      </c>
      <c r="J3583" s="48">
        <f t="shared" si="5"/>
        <v>0</v>
      </c>
      <c r="K3583" s="4">
        <f t="shared" si="6"/>
        <v>3</v>
      </c>
      <c r="L3583" s="7">
        <f t="shared" si="7"/>
        <v>-0.001507328759</v>
      </c>
      <c r="M3583" s="50" t="b">
        <f t="shared" si="8"/>
        <v>0</v>
      </c>
      <c r="N3583" s="50" t="b">
        <f t="shared" si="9"/>
        <v>0</v>
      </c>
      <c r="O3583" s="50">
        <f t="shared" si="10"/>
        <v>1</v>
      </c>
      <c r="P3583" s="4">
        <f t="shared" si="46"/>
        <v>236100</v>
      </c>
      <c r="Q3583" s="21">
        <f t="shared" si="31"/>
        <v>3</v>
      </c>
      <c r="V3583" s="52"/>
      <c r="W3583" s="53" t="str">
        <f t="shared" si="33"/>
        <v/>
      </c>
      <c r="AE3583" s="16"/>
      <c r="AF3583" s="17" t="str">
        <f t="shared" si="30"/>
        <v>#VALUE!</v>
      </c>
      <c r="AG3583" s="17" t="str">
        <f t="shared" si="22"/>
        <v>#N/A</v>
      </c>
      <c r="AH3583" s="17" t="str">
        <f t="shared" si="23"/>
        <v>#N/A</v>
      </c>
      <c r="AI3583" s="34">
        <f t="shared" si="24"/>
        <v>1</v>
      </c>
      <c r="AJ3583" s="18">
        <f t="shared" si="25"/>
        <v>6991.839</v>
      </c>
      <c r="AK3583" s="18">
        <f t="shared" si="26"/>
        <v>6797.62125</v>
      </c>
      <c r="AL3583" s="18">
        <f t="shared" si="27"/>
        <v>6603.4035</v>
      </c>
    </row>
    <row r="3584" ht="12.75" customHeight="1">
      <c r="A3584" s="1">
        <v>40154.0</v>
      </c>
      <c r="B3584" s="2">
        <v>1349.07</v>
      </c>
      <c r="C3584" s="3">
        <v>7775.64</v>
      </c>
      <c r="D3584" s="2">
        <v>7754.0</v>
      </c>
      <c r="E3584" s="4"/>
      <c r="F3584" s="5">
        <f t="shared" si="1"/>
        <v>1233.698</v>
      </c>
      <c r="G3584" s="6">
        <f t="shared" si="2"/>
        <v>1.027011277</v>
      </c>
      <c r="H3584" s="6">
        <f t="shared" si="3"/>
        <v>1.186277825</v>
      </c>
      <c r="I3584" s="5" t="b">
        <f t="shared" si="4"/>
        <v>0</v>
      </c>
      <c r="J3584" s="48">
        <f t="shared" si="5"/>
        <v>0</v>
      </c>
      <c r="K3584" s="4">
        <f t="shared" si="6"/>
        <v>162</v>
      </c>
      <c r="L3584" s="7">
        <f t="shared" si="7"/>
        <v>-0.002783050656</v>
      </c>
      <c r="M3584" s="50" t="b">
        <f t="shared" si="8"/>
        <v>0</v>
      </c>
      <c r="N3584" s="50" t="b">
        <f t="shared" si="9"/>
        <v>0</v>
      </c>
      <c r="O3584" s="50">
        <f t="shared" si="10"/>
        <v>1</v>
      </c>
      <c r="P3584" s="4">
        <f t="shared" si="46"/>
        <v>235650</v>
      </c>
      <c r="Q3584" s="21">
        <f t="shared" si="31"/>
        <v>3</v>
      </c>
      <c r="V3584" s="52"/>
      <c r="W3584" s="53" t="str">
        <f t="shared" si="33"/>
        <v/>
      </c>
      <c r="AE3584" s="16"/>
      <c r="AF3584" s="17" t="str">
        <f t="shared" si="30"/>
        <v>#VALUE!</v>
      </c>
      <c r="AG3584" s="17" t="str">
        <f t="shared" si="22"/>
        <v>#N/A</v>
      </c>
      <c r="AH3584" s="17" t="str">
        <f t="shared" si="23"/>
        <v>#N/A</v>
      </c>
      <c r="AI3584" s="34">
        <f t="shared" si="24"/>
        <v>1</v>
      </c>
      <c r="AJ3584" s="18">
        <f t="shared" si="25"/>
        <v>6998.076</v>
      </c>
      <c r="AK3584" s="18">
        <f t="shared" si="26"/>
        <v>6803.685</v>
      </c>
      <c r="AL3584" s="18">
        <f t="shared" si="27"/>
        <v>6609.294</v>
      </c>
    </row>
    <row r="3585" ht="12.75" customHeight="1">
      <c r="A3585" s="1">
        <v>40151.0</v>
      </c>
      <c r="B3585" s="2">
        <v>1138.64</v>
      </c>
      <c r="C3585" s="3">
        <v>7650.91</v>
      </c>
      <c r="D3585" s="2">
        <v>7592.0</v>
      </c>
      <c r="E3585" s="4"/>
      <c r="F3585" s="5">
        <f t="shared" si="1"/>
        <v>1154.802</v>
      </c>
      <c r="G3585" s="6">
        <f t="shared" si="2"/>
        <v>1.011692028</v>
      </c>
      <c r="H3585" s="6">
        <f t="shared" si="3"/>
        <v>1.193178016</v>
      </c>
      <c r="I3585" s="5" t="b">
        <f t="shared" si="4"/>
        <v>0</v>
      </c>
      <c r="J3585" s="48">
        <f t="shared" si="5"/>
        <v>0</v>
      </c>
      <c r="K3585" s="4">
        <f t="shared" si="6"/>
        <v>-105</v>
      </c>
      <c r="L3585" s="7">
        <f t="shared" si="7"/>
        <v>-0.007699737678</v>
      </c>
      <c r="M3585" s="50" t="b">
        <f t="shared" si="8"/>
        <v>0</v>
      </c>
      <c r="N3585" s="50" t="b">
        <f t="shared" si="9"/>
        <v>0</v>
      </c>
      <c r="O3585" s="50">
        <f t="shared" si="10"/>
        <v>1</v>
      </c>
      <c r="P3585" s="4">
        <f t="shared" si="46"/>
        <v>211350</v>
      </c>
      <c r="Q3585" s="21">
        <f t="shared" si="31"/>
        <v>3</v>
      </c>
      <c r="V3585" s="52"/>
      <c r="W3585" s="53" t="str">
        <f t="shared" si="33"/>
        <v/>
      </c>
      <c r="AE3585" s="16"/>
      <c r="AF3585" s="17" t="str">
        <f t="shared" si="30"/>
        <v>#VALUE!</v>
      </c>
      <c r="AG3585" s="17" t="str">
        <f t="shared" si="22"/>
        <v>#N/A</v>
      </c>
      <c r="AH3585" s="17" t="str">
        <f t="shared" si="23"/>
        <v>#N/A</v>
      </c>
      <c r="AI3585" s="34">
        <f t="shared" si="24"/>
        <v>1</v>
      </c>
      <c r="AJ3585" s="18">
        <f t="shared" si="25"/>
        <v>6885.819</v>
      </c>
      <c r="AK3585" s="18">
        <f t="shared" si="26"/>
        <v>6694.54625</v>
      </c>
      <c r="AL3585" s="18">
        <f t="shared" si="27"/>
        <v>6503.2735</v>
      </c>
    </row>
    <row r="3586" ht="12.75" customHeight="1">
      <c r="A3586" s="1">
        <v>40150.0</v>
      </c>
      <c r="B3586" s="2">
        <v>1139.06</v>
      </c>
      <c r="C3586" s="3">
        <v>7684.67</v>
      </c>
      <c r="D3586" s="2">
        <v>7697.0</v>
      </c>
      <c r="E3586" s="4"/>
      <c r="F3586" s="5">
        <f t="shared" si="1"/>
        <v>1209.312</v>
      </c>
      <c r="G3586" s="6">
        <f t="shared" si="2"/>
        <v>1.01685933</v>
      </c>
      <c r="H3586" s="6">
        <f t="shared" si="3"/>
        <v>1.21354655</v>
      </c>
      <c r="I3586" s="5" t="b">
        <f t="shared" si="4"/>
        <v>0</v>
      </c>
      <c r="J3586" s="48">
        <f t="shared" si="5"/>
        <v>0</v>
      </c>
      <c r="K3586" s="4">
        <f t="shared" si="6"/>
        <v>8</v>
      </c>
      <c r="L3586" s="7">
        <f t="shared" si="7"/>
        <v>0.001604493101</v>
      </c>
      <c r="M3586" s="50" t="b">
        <f t="shared" si="8"/>
        <v>0</v>
      </c>
      <c r="N3586" s="50" t="b">
        <f t="shared" si="9"/>
        <v>0</v>
      </c>
      <c r="O3586" s="50">
        <f t="shared" si="10"/>
        <v>-1</v>
      </c>
      <c r="P3586" s="4">
        <f t="shared" si="46"/>
        <v>200850</v>
      </c>
      <c r="Q3586" s="21">
        <f t="shared" si="31"/>
        <v>-2</v>
      </c>
      <c r="V3586" s="52"/>
      <c r="W3586" s="53" t="str">
        <f t="shared" si="33"/>
        <v/>
      </c>
      <c r="AE3586" s="16"/>
      <c r="AF3586" s="17" t="str">
        <f t="shared" si="30"/>
        <v>#VALUE!</v>
      </c>
      <c r="AG3586" s="17" t="str">
        <f t="shared" si="22"/>
        <v>#N/A</v>
      </c>
      <c r="AH3586" s="17" t="str">
        <f t="shared" si="23"/>
        <v>#N/A</v>
      </c>
      <c r="AI3586" s="34">
        <f t="shared" si="24"/>
        <v>1</v>
      </c>
      <c r="AJ3586" s="18">
        <f t="shared" si="25"/>
        <v>6916.203</v>
      </c>
      <c r="AK3586" s="18">
        <f t="shared" si="26"/>
        <v>6724.08625</v>
      </c>
      <c r="AL3586" s="18">
        <f t="shared" si="27"/>
        <v>6531.9695</v>
      </c>
    </row>
    <row r="3587" ht="12.75" customHeight="1">
      <c r="A3587" s="1">
        <v>40149.0</v>
      </c>
      <c r="B3587" s="2">
        <v>1390.82</v>
      </c>
      <c r="C3587" s="3">
        <v>7677.62</v>
      </c>
      <c r="D3587" s="2">
        <v>7689.0</v>
      </c>
      <c r="E3587" s="4"/>
      <c r="F3587" s="5">
        <f t="shared" si="1"/>
        <v>1233.228</v>
      </c>
      <c r="G3587" s="6">
        <f t="shared" si="2"/>
        <v>1.016717048</v>
      </c>
      <c r="H3587" s="6">
        <f t="shared" si="3"/>
        <v>1.205268818</v>
      </c>
      <c r="I3587" s="5" t="b">
        <f t="shared" si="4"/>
        <v>0</v>
      </c>
      <c r="J3587" s="48">
        <f t="shared" si="5"/>
        <v>0</v>
      </c>
      <c r="K3587" s="4">
        <f t="shared" si="6"/>
        <v>50</v>
      </c>
      <c r="L3587" s="7">
        <f t="shared" si="7"/>
        <v>0.00148223017</v>
      </c>
      <c r="M3587" s="50" t="b">
        <f t="shared" si="8"/>
        <v>0</v>
      </c>
      <c r="N3587" s="50" t="b">
        <f t="shared" si="9"/>
        <v>0</v>
      </c>
      <c r="O3587" s="50">
        <f t="shared" si="10"/>
        <v>-1</v>
      </c>
      <c r="P3587" s="4">
        <f t="shared" si="46"/>
        <v>201650</v>
      </c>
      <c r="Q3587" s="21">
        <f t="shared" si="31"/>
        <v>-2</v>
      </c>
      <c r="V3587" s="52"/>
      <c r="W3587" s="53" t="str">
        <f t="shared" si="33"/>
        <v/>
      </c>
      <c r="AE3587" s="16"/>
      <c r="AF3587" s="17" t="str">
        <f t="shared" si="30"/>
        <v>#VALUE!</v>
      </c>
      <c r="AG3587" s="17" t="str">
        <f t="shared" si="22"/>
        <v>#N/A</v>
      </c>
      <c r="AH3587" s="17" t="str">
        <f t="shared" si="23"/>
        <v>#N/A</v>
      </c>
      <c r="AI3587" s="34">
        <f t="shared" si="24"/>
        <v>1</v>
      </c>
      <c r="AJ3587" s="18">
        <f t="shared" si="25"/>
        <v>6909.858</v>
      </c>
      <c r="AK3587" s="18">
        <f t="shared" si="26"/>
        <v>6717.9175</v>
      </c>
      <c r="AL3587" s="18">
        <f t="shared" si="27"/>
        <v>6525.977</v>
      </c>
    </row>
    <row r="3588" ht="12.75" customHeight="1">
      <c r="A3588" s="1">
        <v>40148.0</v>
      </c>
      <c r="B3588" s="2">
        <v>1150.9</v>
      </c>
      <c r="C3588" s="3">
        <v>7649.23</v>
      </c>
      <c r="D3588" s="2">
        <v>7639.0</v>
      </c>
      <c r="E3588" s="4"/>
      <c r="F3588" s="5">
        <f t="shared" si="1"/>
        <v>1204.068</v>
      </c>
      <c r="G3588" s="6">
        <f t="shared" si="2"/>
        <v>1.013912792</v>
      </c>
      <c r="H3588" s="6">
        <f t="shared" si="3"/>
        <v>1.205710934</v>
      </c>
      <c r="I3588" s="5" t="b">
        <f t="shared" si="4"/>
        <v>0</v>
      </c>
      <c r="J3588" s="48">
        <f t="shared" si="5"/>
        <v>0</v>
      </c>
      <c r="K3588" s="4">
        <f t="shared" si="6"/>
        <v>82</v>
      </c>
      <c r="L3588" s="7">
        <f t="shared" si="7"/>
        <v>-0.001337389515</v>
      </c>
      <c r="M3588" s="50" t="b">
        <f t="shared" si="8"/>
        <v>0</v>
      </c>
      <c r="N3588" s="50" t="b">
        <f t="shared" si="9"/>
        <v>0</v>
      </c>
      <c r="O3588" s="50">
        <f t="shared" si="10"/>
        <v>1</v>
      </c>
      <c r="P3588" s="4">
        <f t="shared" si="46"/>
        <v>196650</v>
      </c>
      <c r="Q3588" s="21">
        <f t="shared" si="31"/>
        <v>2</v>
      </c>
      <c r="V3588" s="52"/>
      <c r="W3588" s="53" t="str">
        <f t="shared" si="33"/>
        <v/>
      </c>
      <c r="AE3588" s="16"/>
      <c r="AF3588" s="17" t="str">
        <f t="shared" si="30"/>
        <v>#VALUE!</v>
      </c>
      <c r="AG3588" s="17" t="str">
        <f t="shared" si="22"/>
        <v>#N/A</v>
      </c>
      <c r="AH3588" s="17" t="str">
        <f t="shared" si="23"/>
        <v>#N/A</v>
      </c>
      <c r="AI3588" s="34">
        <f t="shared" si="24"/>
        <v>1</v>
      </c>
      <c r="AJ3588" s="18">
        <f t="shared" si="25"/>
        <v>6884.307</v>
      </c>
      <c r="AK3588" s="18">
        <f t="shared" si="26"/>
        <v>6693.07625</v>
      </c>
      <c r="AL3588" s="18">
        <f t="shared" si="27"/>
        <v>6501.8455</v>
      </c>
    </row>
    <row r="3589" ht="12.75" customHeight="1">
      <c r="A3589" s="1">
        <v>40147.0</v>
      </c>
      <c r="B3589" s="2">
        <v>954.59</v>
      </c>
      <c r="C3589" s="3">
        <v>7582.21</v>
      </c>
      <c r="D3589" s="2">
        <v>7557.0</v>
      </c>
      <c r="E3589" s="4"/>
      <c r="F3589" s="5">
        <f t="shared" si="1"/>
        <v>1200.064</v>
      </c>
      <c r="G3589" s="6">
        <f t="shared" si="2"/>
        <v>1.005774109</v>
      </c>
      <c r="H3589" s="6">
        <f t="shared" si="3"/>
        <v>1.198292557</v>
      </c>
      <c r="I3589" s="5" t="b">
        <f t="shared" si="4"/>
        <v>0</v>
      </c>
      <c r="J3589" s="48">
        <f t="shared" si="5"/>
        <v>0</v>
      </c>
      <c r="K3589" s="4">
        <f t="shared" si="6"/>
        <v>117</v>
      </c>
      <c r="L3589" s="7">
        <f t="shared" si="7"/>
        <v>-0.003324888126</v>
      </c>
      <c r="M3589" s="50" t="b">
        <f t="shared" si="8"/>
        <v>0</v>
      </c>
      <c r="N3589" s="50" t="b">
        <f t="shared" si="9"/>
        <v>0</v>
      </c>
      <c r="O3589" s="50">
        <f t="shared" si="10"/>
        <v>1</v>
      </c>
      <c r="P3589" s="4">
        <f t="shared" si="46"/>
        <v>188450</v>
      </c>
      <c r="Q3589" s="21">
        <f t="shared" si="31"/>
        <v>2</v>
      </c>
      <c r="V3589" s="52"/>
      <c r="W3589" s="53" t="str">
        <f t="shared" si="33"/>
        <v/>
      </c>
      <c r="AE3589" s="16"/>
      <c r="AF3589" s="17" t="str">
        <f t="shared" si="30"/>
        <v>#VALUE!</v>
      </c>
      <c r="AG3589" s="17" t="str">
        <f t="shared" si="22"/>
        <v>#N/A</v>
      </c>
      <c r="AH3589" s="17" t="str">
        <f t="shared" si="23"/>
        <v>#N/A</v>
      </c>
      <c r="AI3589" s="34">
        <f t="shared" si="24"/>
        <v>1</v>
      </c>
      <c r="AJ3589" s="18">
        <f t="shared" si="25"/>
        <v>6823.989</v>
      </c>
      <c r="AK3589" s="18">
        <f t="shared" si="26"/>
        <v>6634.43375</v>
      </c>
      <c r="AL3589" s="18">
        <f t="shared" si="27"/>
        <v>6444.8785</v>
      </c>
    </row>
    <row r="3590" ht="12.75" customHeight="1">
      <c r="A3590" s="1">
        <v>40144.0</v>
      </c>
      <c r="B3590" s="2">
        <v>1411.19</v>
      </c>
      <c r="C3590" s="3">
        <v>7490.91</v>
      </c>
      <c r="D3590" s="2">
        <v>7440.0</v>
      </c>
      <c r="E3590" s="4"/>
      <c r="F3590" s="5">
        <f t="shared" si="1"/>
        <v>1208.518</v>
      </c>
      <c r="G3590" s="6">
        <f t="shared" si="2"/>
        <v>0.9944494821</v>
      </c>
      <c r="H3590" s="6">
        <f t="shared" si="3"/>
        <v>1.193335808</v>
      </c>
      <c r="I3590" s="5" t="b">
        <f t="shared" si="4"/>
        <v>0</v>
      </c>
      <c r="J3590" s="48">
        <f t="shared" si="5"/>
        <v>0</v>
      </c>
      <c r="K3590" s="4">
        <f t="shared" si="6"/>
        <v>-303</v>
      </c>
      <c r="L3590" s="7">
        <f t="shared" si="7"/>
        <v>-0.006796237039</v>
      </c>
      <c r="M3590" s="50" t="b">
        <f t="shared" si="8"/>
        <v>0</v>
      </c>
      <c r="N3590" s="50" t="b">
        <f t="shared" si="9"/>
        <v>0</v>
      </c>
      <c r="O3590" s="50">
        <f t="shared" si="10"/>
        <v>1</v>
      </c>
      <c r="P3590" s="4">
        <f t="shared" si="46"/>
        <v>176750</v>
      </c>
      <c r="Q3590" s="21">
        <f t="shared" si="31"/>
        <v>2</v>
      </c>
      <c r="V3590" s="52"/>
      <c r="W3590" s="53" t="str">
        <f t="shared" si="33"/>
        <v/>
      </c>
      <c r="AE3590" s="16"/>
      <c r="AF3590" s="17" t="str">
        <f t="shared" si="30"/>
        <v>#VALUE!</v>
      </c>
      <c r="AG3590" s="17" t="str">
        <f t="shared" si="22"/>
        <v>#N/A</v>
      </c>
      <c r="AH3590" s="17" t="str">
        <f t="shared" si="23"/>
        <v>#N/A</v>
      </c>
      <c r="AI3590" s="34">
        <f t="shared" si="24"/>
        <v>1</v>
      </c>
      <c r="AJ3590" s="18">
        <f t="shared" si="25"/>
        <v>6741.819</v>
      </c>
      <c r="AK3590" s="18">
        <f t="shared" si="26"/>
        <v>6554.54625</v>
      </c>
      <c r="AL3590" s="18">
        <f t="shared" si="27"/>
        <v>6367.2735</v>
      </c>
    </row>
    <row r="3591" ht="12.75" customHeight="1">
      <c r="A3591" s="1">
        <v>40143.0</v>
      </c>
      <c r="B3591" s="2">
        <v>1258.64</v>
      </c>
      <c r="C3591" s="3">
        <v>7739.16</v>
      </c>
      <c r="D3591" s="2">
        <v>7743.0</v>
      </c>
      <c r="E3591" s="4"/>
      <c r="F3591" s="5">
        <f t="shared" si="1"/>
        <v>1192.974</v>
      </c>
      <c r="G3591" s="6">
        <f t="shared" si="2"/>
        <v>1.028174121</v>
      </c>
      <c r="H3591" s="6">
        <f t="shared" si="3"/>
        <v>1.128266367</v>
      </c>
      <c r="I3591" s="5" t="b">
        <f t="shared" si="4"/>
        <v>0</v>
      </c>
      <c r="J3591" s="48">
        <f t="shared" si="5"/>
        <v>0</v>
      </c>
      <c r="K3591" s="4">
        <f t="shared" si="6"/>
        <v>-33</v>
      </c>
      <c r="L3591" s="7">
        <f t="shared" si="7"/>
        <v>0.0004961778798</v>
      </c>
      <c r="M3591" s="50" t="b">
        <f t="shared" si="8"/>
        <v>0</v>
      </c>
      <c r="N3591" s="50" t="b">
        <f t="shared" si="9"/>
        <v>0</v>
      </c>
      <c r="O3591" s="50">
        <f t="shared" si="10"/>
        <v>1</v>
      </c>
      <c r="P3591" s="4">
        <f t="shared" si="46"/>
        <v>207050</v>
      </c>
      <c r="Q3591" s="21">
        <f t="shared" si="31"/>
        <v>2</v>
      </c>
      <c r="V3591" s="52"/>
      <c r="W3591" s="53" t="str">
        <f t="shared" si="33"/>
        <v/>
      </c>
      <c r="AE3591" s="16"/>
      <c r="AF3591" s="17" t="str">
        <f t="shared" si="30"/>
        <v>#VALUE!</v>
      </c>
      <c r="AG3591" s="17" t="str">
        <f t="shared" si="22"/>
        <v>#N/A</v>
      </c>
      <c r="AH3591" s="17" t="str">
        <f t="shared" si="23"/>
        <v>#N/A</v>
      </c>
      <c r="AI3591" s="34">
        <f t="shared" si="24"/>
        <v>1</v>
      </c>
      <c r="AJ3591" s="18">
        <f t="shared" si="25"/>
        <v>6965.244</v>
      </c>
      <c r="AK3591" s="18">
        <f t="shared" si="26"/>
        <v>6771.765</v>
      </c>
      <c r="AL3591" s="18">
        <f t="shared" si="27"/>
        <v>6578.286</v>
      </c>
    </row>
    <row r="3592" ht="12.75" customHeight="1">
      <c r="A3592" s="1">
        <v>40142.0</v>
      </c>
      <c r="B3592" s="2">
        <v>1245.02</v>
      </c>
      <c r="C3592" s="3">
        <v>7756.31</v>
      </c>
      <c r="D3592" s="2">
        <v>7776.0</v>
      </c>
      <c r="E3592" s="4"/>
      <c r="F3592" s="5">
        <f t="shared" si="1"/>
        <v>1216.042</v>
      </c>
      <c r="G3592" s="6">
        <f t="shared" si="2"/>
        <v>1.031902326</v>
      </c>
      <c r="H3592" s="6">
        <f t="shared" si="3"/>
        <v>1.160632365</v>
      </c>
      <c r="I3592" s="5" t="b">
        <f t="shared" si="4"/>
        <v>0</v>
      </c>
      <c r="J3592" s="48">
        <f t="shared" si="5"/>
        <v>0</v>
      </c>
      <c r="K3592" s="4">
        <f t="shared" si="6"/>
        <v>76</v>
      </c>
      <c r="L3592" s="7">
        <f t="shared" si="7"/>
        <v>0.002538578267</v>
      </c>
      <c r="M3592" s="50" t="b">
        <f t="shared" si="8"/>
        <v>0</v>
      </c>
      <c r="N3592" s="50" t="b">
        <f t="shared" si="9"/>
        <v>0</v>
      </c>
      <c r="O3592" s="50">
        <f t="shared" si="10"/>
        <v>-1</v>
      </c>
      <c r="P3592" s="4">
        <f t="shared" si="46"/>
        <v>203750</v>
      </c>
      <c r="Q3592" s="21">
        <f t="shared" si="31"/>
        <v>-2</v>
      </c>
      <c r="V3592" s="52"/>
      <c r="W3592" s="53" t="str">
        <f t="shared" si="33"/>
        <v/>
      </c>
      <c r="AE3592" s="16"/>
      <c r="AF3592" s="17" t="str">
        <f t="shared" si="30"/>
        <v>#VALUE!</v>
      </c>
      <c r="AG3592" s="17" t="str">
        <f t="shared" si="22"/>
        <v>#N/A</v>
      </c>
      <c r="AH3592" s="17" t="str">
        <f t="shared" si="23"/>
        <v>#N/A</v>
      </c>
      <c r="AI3592" s="34">
        <f t="shared" si="24"/>
        <v>1</v>
      </c>
      <c r="AJ3592" s="18">
        <f t="shared" si="25"/>
        <v>6980.679</v>
      </c>
      <c r="AK3592" s="18">
        <f t="shared" si="26"/>
        <v>6786.77125</v>
      </c>
      <c r="AL3592" s="18">
        <f t="shared" si="27"/>
        <v>6592.8635</v>
      </c>
    </row>
    <row r="3593" ht="12.75" customHeight="1">
      <c r="A3593" s="1">
        <v>40141.0</v>
      </c>
      <c r="B3593" s="2">
        <v>1130.88</v>
      </c>
      <c r="C3593" s="3">
        <v>7714.56</v>
      </c>
      <c r="D3593" s="2">
        <v>7700.0</v>
      </c>
      <c r="E3593" s="4"/>
      <c r="F3593" s="5">
        <f t="shared" si="1"/>
        <v>1230.858</v>
      </c>
      <c r="G3593" s="6">
        <f t="shared" si="2"/>
        <v>1.02798116</v>
      </c>
      <c r="H3593" s="6">
        <f t="shared" si="3"/>
        <v>1.159718524</v>
      </c>
      <c r="I3593" s="5" t="b">
        <f t="shared" si="4"/>
        <v>0</v>
      </c>
      <c r="J3593" s="48">
        <f t="shared" si="5"/>
        <v>0</v>
      </c>
      <c r="K3593" s="4">
        <f t="shared" si="6"/>
        <v>9</v>
      </c>
      <c r="L3593" s="7">
        <f t="shared" si="7"/>
        <v>-0.001887340302</v>
      </c>
      <c r="M3593" s="50" t="b">
        <f t="shared" si="8"/>
        <v>0</v>
      </c>
      <c r="N3593" s="50" t="b">
        <f t="shared" si="9"/>
        <v>0</v>
      </c>
      <c r="O3593" s="50">
        <f t="shared" si="10"/>
        <v>1</v>
      </c>
      <c r="P3593" s="4">
        <f t="shared" si="46"/>
        <v>196150</v>
      </c>
      <c r="Q3593" s="21">
        <f t="shared" si="31"/>
        <v>2</v>
      </c>
      <c r="V3593" s="52"/>
      <c r="W3593" s="53" t="str">
        <f t="shared" si="33"/>
        <v/>
      </c>
      <c r="AE3593" s="16"/>
      <c r="AF3593" s="17" t="str">
        <f t="shared" si="30"/>
        <v>#VALUE!</v>
      </c>
      <c r="AG3593" s="17" t="str">
        <f t="shared" si="22"/>
        <v>#N/A</v>
      </c>
      <c r="AH3593" s="17" t="str">
        <f t="shared" si="23"/>
        <v>#N/A</v>
      </c>
      <c r="AI3593" s="34">
        <f t="shared" si="24"/>
        <v>1</v>
      </c>
      <c r="AJ3593" s="18">
        <f t="shared" si="25"/>
        <v>6943.104</v>
      </c>
      <c r="AK3593" s="18">
        <f t="shared" si="26"/>
        <v>6750.24</v>
      </c>
      <c r="AL3593" s="18">
        <f t="shared" si="27"/>
        <v>6557.376</v>
      </c>
    </row>
    <row r="3594" ht="12.75" customHeight="1">
      <c r="A3594" s="1">
        <v>40140.0</v>
      </c>
      <c r="B3594" s="2">
        <v>996.86</v>
      </c>
      <c r="C3594" s="3">
        <v>7687.15</v>
      </c>
      <c r="D3594" s="2">
        <v>7691.0</v>
      </c>
      <c r="E3594" s="4"/>
      <c r="F3594" s="5">
        <f t="shared" si="1"/>
        <v>1296.78</v>
      </c>
      <c r="G3594" s="6">
        <f t="shared" si="2"/>
        <v>1.025911786</v>
      </c>
      <c r="H3594" s="6">
        <f t="shared" si="3"/>
        <v>1.228250028</v>
      </c>
      <c r="I3594" s="5" t="b">
        <f t="shared" si="4"/>
        <v>0</v>
      </c>
      <c r="J3594" s="48">
        <f t="shared" si="5"/>
        <v>0</v>
      </c>
      <c r="K3594" s="4">
        <f t="shared" si="6"/>
        <v>19</v>
      </c>
      <c r="L3594" s="7">
        <f t="shared" si="7"/>
        <v>0.0005008358104</v>
      </c>
      <c r="M3594" s="50" t="b">
        <f t="shared" si="8"/>
        <v>0</v>
      </c>
      <c r="N3594" s="50" t="b">
        <f t="shared" si="9"/>
        <v>0</v>
      </c>
      <c r="O3594" s="50">
        <f t="shared" si="10"/>
        <v>-1</v>
      </c>
      <c r="P3594" s="4">
        <f t="shared" si="46"/>
        <v>197050</v>
      </c>
      <c r="Q3594" s="21">
        <f t="shared" si="31"/>
        <v>-2</v>
      </c>
      <c r="V3594" s="52"/>
      <c r="W3594" s="53" t="str">
        <f t="shared" si="33"/>
        <v/>
      </c>
      <c r="AE3594" s="16"/>
      <c r="AF3594" s="17" t="str">
        <f t="shared" si="30"/>
        <v>#VALUE!</v>
      </c>
      <c r="AG3594" s="17" t="str">
        <f t="shared" si="22"/>
        <v>#N/A</v>
      </c>
      <c r="AH3594" s="17" t="str">
        <f t="shared" si="23"/>
        <v>#N/A</v>
      </c>
      <c r="AI3594" s="34">
        <f t="shared" si="24"/>
        <v>1</v>
      </c>
      <c r="AJ3594" s="18">
        <f t="shared" si="25"/>
        <v>6918.435</v>
      </c>
      <c r="AK3594" s="18">
        <f t="shared" si="26"/>
        <v>6726.25625</v>
      </c>
      <c r="AL3594" s="18">
        <f t="shared" si="27"/>
        <v>6534.0775</v>
      </c>
    </row>
    <row r="3595" ht="12.75" customHeight="1">
      <c r="A3595" s="1">
        <v>40137.0</v>
      </c>
      <c r="B3595" s="2">
        <v>1333.47</v>
      </c>
      <c r="C3595" s="3">
        <v>7682.97</v>
      </c>
      <c r="D3595" s="2">
        <v>7672.0</v>
      </c>
      <c r="E3595" s="4"/>
      <c r="F3595" s="5">
        <f t="shared" si="1"/>
        <v>1343.926</v>
      </c>
      <c r="G3595" s="6">
        <f t="shared" si="2"/>
        <v>1.027321835</v>
      </c>
      <c r="H3595" s="6">
        <f t="shared" si="3"/>
        <v>1.230705577</v>
      </c>
      <c r="I3595" s="5" t="b">
        <f t="shared" si="4"/>
        <v>0</v>
      </c>
      <c r="J3595" s="48">
        <f t="shared" si="5"/>
        <v>0</v>
      </c>
      <c r="K3595" s="4">
        <f t="shared" si="6"/>
        <v>-28</v>
      </c>
      <c r="L3595" s="7">
        <f t="shared" si="7"/>
        <v>-0.001427833247</v>
      </c>
      <c r="M3595" s="50" t="b">
        <f t="shared" si="8"/>
        <v>0</v>
      </c>
      <c r="N3595" s="50" t="b">
        <f t="shared" si="9"/>
        <v>0</v>
      </c>
      <c r="O3595" s="50">
        <f t="shared" si="10"/>
        <v>1</v>
      </c>
      <c r="P3595" s="4">
        <f t="shared" si="46"/>
        <v>195150</v>
      </c>
      <c r="Q3595" s="21">
        <f t="shared" si="31"/>
        <v>2</v>
      </c>
      <c r="V3595" s="52"/>
      <c r="W3595" s="53" t="str">
        <f t="shared" si="33"/>
        <v/>
      </c>
      <c r="AE3595" s="16"/>
      <c r="AF3595" s="17" t="str">
        <f t="shared" si="30"/>
        <v>#VALUE!</v>
      </c>
      <c r="AG3595" s="17" t="str">
        <f t="shared" si="22"/>
        <v>#N/A</v>
      </c>
      <c r="AH3595" s="17" t="str">
        <f t="shared" si="23"/>
        <v>#N/A</v>
      </c>
      <c r="AI3595" s="34">
        <f t="shared" si="24"/>
        <v>1</v>
      </c>
      <c r="AJ3595" s="18">
        <f t="shared" si="25"/>
        <v>6914.673</v>
      </c>
      <c r="AK3595" s="18">
        <f t="shared" si="26"/>
        <v>6722.59875</v>
      </c>
      <c r="AL3595" s="18">
        <f t="shared" si="27"/>
        <v>6530.5245</v>
      </c>
    </row>
    <row r="3596" ht="12.75" customHeight="1">
      <c r="A3596" s="1">
        <v>40136.0</v>
      </c>
      <c r="B3596" s="2">
        <v>1373.98</v>
      </c>
      <c r="C3596" s="3">
        <v>7759.98</v>
      </c>
      <c r="D3596" s="2">
        <v>7700.0</v>
      </c>
      <c r="E3596" s="4"/>
      <c r="F3596" s="5">
        <f t="shared" si="1"/>
        <v>1260.648</v>
      </c>
      <c r="G3596" s="6">
        <f t="shared" si="2"/>
        <v>1.039642084</v>
      </c>
      <c r="H3596" s="6">
        <f t="shared" si="3"/>
        <v>1.237923349</v>
      </c>
      <c r="I3596" s="5" t="b">
        <f t="shared" si="4"/>
        <v>0</v>
      </c>
      <c r="J3596" s="48">
        <f t="shared" si="5"/>
        <v>0</v>
      </c>
      <c r="K3596" s="4">
        <f t="shared" si="6"/>
        <v>-87</v>
      </c>
      <c r="L3596" s="7">
        <f t="shared" si="7"/>
        <v>-0.007729401364</v>
      </c>
      <c r="M3596" s="50" t="b">
        <f t="shared" si="8"/>
        <v>0</v>
      </c>
      <c r="N3596" s="50" t="b">
        <f t="shared" si="9"/>
        <v>0</v>
      </c>
      <c r="O3596" s="50">
        <f t="shared" si="10"/>
        <v>1</v>
      </c>
      <c r="P3596" s="4">
        <f t="shared" si="46"/>
        <v>197950</v>
      </c>
      <c r="Q3596" s="21">
        <f t="shared" si="31"/>
        <v>2</v>
      </c>
      <c r="V3596" s="52"/>
      <c r="W3596" s="53" t="str">
        <f t="shared" si="33"/>
        <v/>
      </c>
      <c r="AE3596" s="16"/>
      <c r="AF3596" s="17" t="str">
        <f t="shared" si="30"/>
        <v>#VALUE!</v>
      </c>
      <c r="AG3596" s="17" t="str">
        <f t="shared" si="22"/>
        <v>#N/A</v>
      </c>
      <c r="AH3596" s="17" t="str">
        <f t="shared" si="23"/>
        <v>#N/A</v>
      </c>
      <c r="AI3596" s="34">
        <f t="shared" si="24"/>
        <v>1</v>
      </c>
      <c r="AJ3596" s="18">
        <f t="shared" si="25"/>
        <v>6983.982</v>
      </c>
      <c r="AK3596" s="18">
        <f t="shared" si="26"/>
        <v>6789.9825</v>
      </c>
      <c r="AL3596" s="18">
        <f t="shared" si="27"/>
        <v>6595.983</v>
      </c>
    </row>
    <row r="3597" ht="12.75" customHeight="1">
      <c r="A3597" s="1">
        <v>40135.0</v>
      </c>
      <c r="B3597" s="2">
        <v>1319.1</v>
      </c>
      <c r="C3597" s="3">
        <v>7766.69</v>
      </c>
      <c r="D3597" s="2">
        <v>7787.0</v>
      </c>
      <c r="E3597" s="4"/>
      <c r="F3597" s="5">
        <f t="shared" si="1"/>
        <v>1208.634</v>
      </c>
      <c r="G3597" s="6">
        <f t="shared" si="2"/>
        <v>1.043031291</v>
      </c>
      <c r="H3597" s="6">
        <f t="shared" si="3"/>
        <v>1.248286497</v>
      </c>
      <c r="I3597" s="5" t="b">
        <f t="shared" si="4"/>
        <v>0</v>
      </c>
      <c r="J3597" s="48">
        <f t="shared" si="5"/>
        <v>0</v>
      </c>
      <c r="K3597" s="4">
        <f t="shared" si="6"/>
        <v>49</v>
      </c>
      <c r="L3597" s="7">
        <f t="shared" si="7"/>
        <v>0.002615013603</v>
      </c>
      <c r="M3597" s="50" t="b">
        <f t="shared" si="8"/>
        <v>0</v>
      </c>
      <c r="N3597" s="50" t="b">
        <f t="shared" si="9"/>
        <v>0</v>
      </c>
      <c r="O3597" s="50">
        <f t="shared" si="10"/>
        <v>-1</v>
      </c>
      <c r="P3597" s="4">
        <f t="shared" si="46"/>
        <v>189250</v>
      </c>
      <c r="Q3597" s="21">
        <f t="shared" si="31"/>
        <v>-2</v>
      </c>
      <c r="V3597" s="52"/>
      <c r="W3597" s="53" t="str">
        <f t="shared" si="33"/>
        <v/>
      </c>
      <c r="AE3597" s="16"/>
      <c r="AF3597" s="17" t="str">
        <f t="shared" si="30"/>
        <v>#VALUE!</v>
      </c>
      <c r="AG3597" s="17" t="str">
        <f t="shared" si="22"/>
        <v>#N/A</v>
      </c>
      <c r="AH3597" s="17" t="str">
        <f t="shared" si="23"/>
        <v>#N/A</v>
      </c>
      <c r="AI3597" s="34">
        <f t="shared" si="24"/>
        <v>1</v>
      </c>
      <c r="AJ3597" s="18">
        <f t="shared" si="25"/>
        <v>6990.021</v>
      </c>
      <c r="AK3597" s="18">
        <f t="shared" si="26"/>
        <v>6795.85375</v>
      </c>
      <c r="AL3597" s="18">
        <f t="shared" si="27"/>
        <v>6601.6865</v>
      </c>
    </row>
    <row r="3598" ht="12.75" customHeight="1">
      <c r="A3598" s="1">
        <v>40134.0</v>
      </c>
      <c r="B3598" s="2">
        <v>1460.49</v>
      </c>
      <c r="C3598" s="3">
        <v>7733.21</v>
      </c>
      <c r="D3598" s="2">
        <v>7738.0</v>
      </c>
      <c r="E3598" s="4"/>
      <c r="F3598" s="5">
        <f t="shared" si="1"/>
        <v>1148.308</v>
      </c>
      <c r="G3598" s="6">
        <f t="shared" si="2"/>
        <v>1.040975677</v>
      </c>
      <c r="H3598" s="6">
        <f t="shared" si="3"/>
        <v>1.253732753</v>
      </c>
      <c r="I3598" s="5" t="b">
        <f t="shared" si="4"/>
        <v>0</v>
      </c>
      <c r="J3598" s="48">
        <f t="shared" si="5"/>
        <v>0</v>
      </c>
      <c r="K3598" s="4">
        <f t="shared" si="6"/>
        <v>-68</v>
      </c>
      <c r="L3598" s="7">
        <f t="shared" si="7"/>
        <v>0.0006194064302</v>
      </c>
      <c r="M3598" s="50" t="b">
        <f t="shared" si="8"/>
        <v>0</v>
      </c>
      <c r="N3598" s="50" t="b">
        <f t="shared" si="9"/>
        <v>0</v>
      </c>
      <c r="O3598" s="50">
        <f t="shared" si="10"/>
        <v>1</v>
      </c>
      <c r="P3598" s="4">
        <f t="shared" si="46"/>
        <v>184350</v>
      </c>
      <c r="Q3598" s="21">
        <f t="shared" si="31"/>
        <v>2</v>
      </c>
      <c r="V3598" s="52"/>
      <c r="W3598" s="53" t="str">
        <f t="shared" si="33"/>
        <v/>
      </c>
      <c r="AE3598" s="16"/>
      <c r="AF3598" s="17" t="str">
        <f t="shared" si="30"/>
        <v>#VALUE!</v>
      </c>
      <c r="AG3598" s="17" t="str">
        <f t="shared" si="22"/>
        <v>#N/A</v>
      </c>
      <c r="AH3598" s="17" t="str">
        <f t="shared" si="23"/>
        <v>#N/A</v>
      </c>
      <c r="AI3598" s="34">
        <f t="shared" si="24"/>
        <v>1</v>
      </c>
      <c r="AJ3598" s="18">
        <f t="shared" si="25"/>
        <v>6959.889</v>
      </c>
      <c r="AK3598" s="18">
        <f t="shared" si="26"/>
        <v>6766.55875</v>
      </c>
      <c r="AL3598" s="18">
        <f t="shared" si="27"/>
        <v>6573.2285</v>
      </c>
    </row>
    <row r="3599" ht="12.75" customHeight="1">
      <c r="A3599" s="1">
        <v>40133.0</v>
      </c>
      <c r="B3599" s="2">
        <v>1232.59</v>
      </c>
      <c r="C3599" s="3">
        <v>7792.68</v>
      </c>
      <c r="D3599" s="2">
        <v>7806.0</v>
      </c>
      <c r="E3599" s="4"/>
      <c r="F3599" s="5">
        <f t="shared" si="1"/>
        <v>1048.916</v>
      </c>
      <c r="G3599" s="6">
        <f t="shared" si="2"/>
        <v>1.051154415</v>
      </c>
      <c r="H3599" s="6">
        <f t="shared" si="3"/>
        <v>1.06802374</v>
      </c>
      <c r="I3599" s="5" t="b">
        <f t="shared" si="4"/>
        <v>0</v>
      </c>
      <c r="J3599" s="48">
        <f t="shared" si="5"/>
        <v>0</v>
      </c>
      <c r="K3599" s="4">
        <f t="shared" si="6"/>
        <v>134</v>
      </c>
      <c r="L3599" s="7">
        <f t="shared" si="7"/>
        <v>0.001709296417</v>
      </c>
      <c r="M3599" s="50" t="b">
        <f t="shared" si="8"/>
        <v>0</v>
      </c>
      <c r="N3599" s="50" t="b">
        <f t="shared" si="9"/>
        <v>0</v>
      </c>
      <c r="O3599" s="50">
        <f t="shared" si="10"/>
        <v>-1</v>
      </c>
      <c r="P3599" s="4">
        <f t="shared" si="46"/>
        <v>177550</v>
      </c>
      <c r="Q3599" s="21">
        <f t="shared" si="31"/>
        <v>-2</v>
      </c>
      <c r="V3599" s="52"/>
      <c r="W3599" s="53" t="str">
        <f t="shared" si="33"/>
        <v/>
      </c>
      <c r="AE3599" s="16"/>
      <c r="AF3599" s="17" t="str">
        <f t="shared" si="30"/>
        <v>#VALUE!</v>
      </c>
      <c r="AG3599" s="17" t="str">
        <f t="shared" si="22"/>
        <v>#N/A</v>
      </c>
      <c r="AH3599" s="17" t="str">
        <f t="shared" si="23"/>
        <v>#N/A</v>
      </c>
      <c r="AI3599" s="34">
        <f t="shared" si="24"/>
        <v>1</v>
      </c>
      <c r="AJ3599" s="18">
        <f t="shared" si="25"/>
        <v>7013.412</v>
      </c>
      <c r="AK3599" s="18">
        <f t="shared" si="26"/>
        <v>6818.595</v>
      </c>
      <c r="AL3599" s="18">
        <f t="shared" si="27"/>
        <v>6623.778</v>
      </c>
    </row>
    <row r="3600" ht="12.75" customHeight="1">
      <c r="A3600" s="1">
        <v>40130.0</v>
      </c>
      <c r="B3600" s="2">
        <v>917.08</v>
      </c>
      <c r="C3600" s="3">
        <v>7665.63</v>
      </c>
      <c r="D3600" s="2">
        <v>7672.0</v>
      </c>
      <c r="E3600" s="4"/>
      <c r="F3600" s="5">
        <f t="shared" si="1"/>
        <v>955.798</v>
      </c>
      <c r="G3600" s="6">
        <f t="shared" si="2"/>
        <v>1.036240122</v>
      </c>
      <c r="H3600" s="6">
        <f t="shared" si="3"/>
        <v>0.9698336189</v>
      </c>
      <c r="I3600" s="5" t="b">
        <f t="shared" si="4"/>
        <v>0</v>
      </c>
      <c r="J3600" s="48">
        <f t="shared" si="5"/>
        <v>0</v>
      </c>
      <c r="K3600" s="4">
        <f t="shared" si="6"/>
        <v>-14</v>
      </c>
      <c r="L3600" s="7">
        <f t="shared" si="7"/>
        <v>0.0008309819284</v>
      </c>
      <c r="M3600" s="50" t="b">
        <f t="shared" si="8"/>
        <v>0</v>
      </c>
      <c r="N3600" s="50" t="b">
        <f t="shared" si="9"/>
        <v>0</v>
      </c>
      <c r="O3600" s="50">
        <f t="shared" si="10"/>
        <v>-1</v>
      </c>
      <c r="P3600" s="4">
        <f t="shared" si="46"/>
        <v>190950</v>
      </c>
      <c r="Q3600" s="21">
        <f t="shared" si="31"/>
        <v>-2</v>
      </c>
      <c r="V3600" s="52"/>
      <c r="W3600" s="53" t="str">
        <f t="shared" si="33"/>
        <v/>
      </c>
      <c r="AE3600" s="16"/>
      <c r="AF3600" s="17" t="str">
        <f t="shared" si="30"/>
        <v>#VALUE!</v>
      </c>
      <c r="AG3600" s="17" t="str">
        <f t="shared" si="22"/>
        <v>#N/A</v>
      </c>
      <c r="AH3600" s="17" t="str">
        <f t="shared" si="23"/>
        <v>#N/A</v>
      </c>
      <c r="AI3600" s="34">
        <f t="shared" si="24"/>
        <v>1</v>
      </c>
      <c r="AJ3600" s="18">
        <f t="shared" si="25"/>
        <v>6899.067</v>
      </c>
      <c r="AK3600" s="18">
        <f t="shared" si="26"/>
        <v>6707.42625</v>
      </c>
      <c r="AL3600" s="18">
        <f t="shared" si="27"/>
        <v>6515.7855</v>
      </c>
    </row>
    <row r="3601" ht="12.75" customHeight="1">
      <c r="A3601" s="1">
        <v>40129.0</v>
      </c>
      <c r="B3601" s="2">
        <v>1113.91</v>
      </c>
      <c r="C3601" s="3">
        <v>7670.93</v>
      </c>
      <c r="D3601" s="2">
        <v>7686.0</v>
      </c>
      <c r="E3601" s="4"/>
      <c r="F3601" s="5">
        <f t="shared" si="1"/>
        <v>957.072</v>
      </c>
      <c r="G3601" s="6">
        <f t="shared" si="2"/>
        <v>1.039323533</v>
      </c>
      <c r="H3601" s="6">
        <f t="shared" si="3"/>
        <v>0.9682539453</v>
      </c>
      <c r="I3601" s="5" t="b">
        <f t="shared" si="4"/>
        <v>0</v>
      </c>
      <c r="J3601" s="48">
        <f t="shared" si="5"/>
        <v>0</v>
      </c>
      <c r="K3601" s="4">
        <f t="shared" si="6"/>
        <v>5</v>
      </c>
      <c r="L3601" s="7">
        <f t="shared" si="7"/>
        <v>0.001964559708</v>
      </c>
      <c r="M3601" s="50" t="b">
        <f t="shared" si="8"/>
        <v>0</v>
      </c>
      <c r="N3601" s="50" t="b">
        <f t="shared" si="9"/>
        <v>0</v>
      </c>
      <c r="O3601" s="50">
        <f t="shared" si="10"/>
        <v>-1</v>
      </c>
      <c r="P3601" s="4">
        <f t="shared" si="46"/>
        <v>189550</v>
      </c>
      <c r="Q3601" s="21">
        <f t="shared" si="31"/>
        <v>-2</v>
      </c>
      <c r="V3601" s="52"/>
      <c r="W3601" s="53" t="str">
        <f t="shared" si="33"/>
        <v/>
      </c>
      <c r="AE3601" s="16"/>
      <c r="AF3601" s="17" t="str">
        <f t="shared" si="30"/>
        <v>#VALUE!</v>
      </c>
      <c r="AG3601" s="17" t="str">
        <f t="shared" si="22"/>
        <v>#N/A</v>
      </c>
      <c r="AH3601" s="17" t="str">
        <f t="shared" si="23"/>
        <v>#N/A</v>
      </c>
      <c r="AI3601" s="34">
        <f t="shared" si="24"/>
        <v>1</v>
      </c>
      <c r="AJ3601" s="18">
        <f t="shared" si="25"/>
        <v>6903.837</v>
      </c>
      <c r="AK3601" s="18">
        <f t="shared" si="26"/>
        <v>6712.06375</v>
      </c>
      <c r="AL3601" s="18">
        <f t="shared" si="27"/>
        <v>6520.2905</v>
      </c>
    </row>
    <row r="3602" ht="12.75" customHeight="1">
      <c r="A3602" s="1">
        <v>40128.0</v>
      </c>
      <c r="B3602" s="2">
        <v>1017.47</v>
      </c>
      <c r="C3602" s="3">
        <v>7668.06</v>
      </c>
      <c r="D3602" s="2">
        <v>7681.0</v>
      </c>
      <c r="E3602" s="4"/>
      <c r="F3602" s="5">
        <f t="shared" si="1"/>
        <v>908.154</v>
      </c>
      <c r="G3602" s="6">
        <f t="shared" si="2"/>
        <v>1.041139252</v>
      </c>
      <c r="H3602" s="6">
        <f t="shared" si="3"/>
        <v>0.8873235875</v>
      </c>
      <c r="I3602" s="5" t="b">
        <f t="shared" si="4"/>
        <v>0</v>
      </c>
      <c r="J3602" s="48">
        <f t="shared" si="5"/>
        <v>0</v>
      </c>
      <c r="K3602" s="4">
        <f t="shared" si="6"/>
        <v>92</v>
      </c>
      <c r="L3602" s="7">
        <f t="shared" si="7"/>
        <v>0.001687519399</v>
      </c>
      <c r="M3602" s="50" t="b">
        <f t="shared" si="8"/>
        <v>0</v>
      </c>
      <c r="N3602" s="50" t="b">
        <f t="shared" si="9"/>
        <v>0</v>
      </c>
      <c r="O3602" s="50">
        <f t="shared" si="10"/>
        <v>-1</v>
      </c>
      <c r="P3602" s="4">
        <f t="shared" si="46"/>
        <v>190050</v>
      </c>
      <c r="Q3602" s="21">
        <f t="shared" si="31"/>
        <v>-2</v>
      </c>
      <c r="V3602" s="52"/>
      <c r="W3602" s="53" t="str">
        <f t="shared" si="33"/>
        <v/>
      </c>
      <c r="AE3602" s="16"/>
      <c r="AF3602" s="17" t="str">
        <f t="shared" si="30"/>
        <v>#VALUE!</v>
      </c>
      <c r="AG3602" s="17" t="str">
        <f t="shared" si="22"/>
        <v>#N/A</v>
      </c>
      <c r="AH3602" s="17" t="str">
        <f t="shared" si="23"/>
        <v>#N/A</v>
      </c>
      <c r="AI3602" s="34">
        <f t="shared" si="24"/>
        <v>1</v>
      </c>
      <c r="AJ3602" s="18">
        <f t="shared" si="25"/>
        <v>6901.254</v>
      </c>
      <c r="AK3602" s="18">
        <f t="shared" si="26"/>
        <v>6709.5525</v>
      </c>
      <c r="AL3602" s="18">
        <f t="shared" si="27"/>
        <v>6517.851</v>
      </c>
    </row>
    <row r="3603" ht="12.75" customHeight="1">
      <c r="A3603" s="1">
        <v>40127.0</v>
      </c>
      <c r="B3603" s="2">
        <v>963.53</v>
      </c>
      <c r="C3603" s="3">
        <v>7593.49</v>
      </c>
      <c r="D3603" s="2">
        <v>7589.0</v>
      </c>
      <c r="E3603" s="4"/>
      <c r="F3603" s="5">
        <f t="shared" si="1"/>
        <v>900.774</v>
      </c>
      <c r="G3603" s="6">
        <f t="shared" si="2"/>
        <v>1.033070452</v>
      </c>
      <c r="H3603" s="6">
        <f t="shared" si="3"/>
        <v>0.8590377741</v>
      </c>
      <c r="I3603" s="5" t="b">
        <f t="shared" si="4"/>
        <v>0</v>
      </c>
      <c r="J3603" s="48">
        <f t="shared" si="5"/>
        <v>0</v>
      </c>
      <c r="K3603" s="4">
        <f t="shared" si="6"/>
        <v>40</v>
      </c>
      <c r="L3603" s="7">
        <f t="shared" si="7"/>
        <v>-0.0005912959654</v>
      </c>
      <c r="M3603" s="50" t="b">
        <f t="shared" si="8"/>
        <v>0</v>
      </c>
      <c r="N3603" s="50" t="b">
        <f t="shared" si="9"/>
        <v>0</v>
      </c>
      <c r="O3603" s="50">
        <f t="shared" si="10"/>
        <v>-1</v>
      </c>
      <c r="P3603" s="4">
        <f t="shared" si="46"/>
        <v>199250</v>
      </c>
      <c r="Q3603" s="21">
        <f t="shared" si="31"/>
        <v>-2</v>
      </c>
      <c r="V3603" s="52"/>
      <c r="W3603" s="53" t="str">
        <f t="shared" si="33"/>
        <v/>
      </c>
      <c r="AE3603" s="16"/>
      <c r="AF3603" s="17" t="str">
        <f t="shared" si="30"/>
        <v>#VALUE!</v>
      </c>
      <c r="AG3603" s="17" t="str">
        <f t="shared" si="22"/>
        <v>#N/A</v>
      </c>
      <c r="AH3603" s="17" t="str">
        <f t="shared" si="23"/>
        <v>#N/A</v>
      </c>
      <c r="AI3603" s="34">
        <f t="shared" si="24"/>
        <v>1</v>
      </c>
      <c r="AJ3603" s="18">
        <f t="shared" si="25"/>
        <v>6834.141</v>
      </c>
      <c r="AK3603" s="18">
        <f t="shared" si="26"/>
        <v>6644.30375</v>
      </c>
      <c r="AL3603" s="18">
        <f t="shared" si="27"/>
        <v>6454.4665</v>
      </c>
    </row>
    <row r="3604" ht="12.75" customHeight="1">
      <c r="A3604" s="1">
        <v>40126.0</v>
      </c>
      <c r="B3604" s="2">
        <v>767.0</v>
      </c>
      <c r="C3604" s="3">
        <v>7536.7</v>
      </c>
      <c r="D3604" s="2">
        <v>7549.0</v>
      </c>
      <c r="E3604" s="4"/>
      <c r="F3604" s="5">
        <f t="shared" si="1"/>
        <v>866.318</v>
      </c>
      <c r="G3604" s="6">
        <f t="shared" si="2"/>
        <v>1.027216342</v>
      </c>
      <c r="H3604" s="6">
        <f t="shared" si="3"/>
        <v>0.8577455542</v>
      </c>
      <c r="I3604" s="5" t="b">
        <f t="shared" si="4"/>
        <v>0</v>
      </c>
      <c r="J3604" s="48">
        <f t="shared" si="5"/>
        <v>0</v>
      </c>
      <c r="K3604" s="4">
        <f t="shared" si="6"/>
        <v>71</v>
      </c>
      <c r="L3604" s="7">
        <f t="shared" si="7"/>
        <v>0.001632014011</v>
      </c>
      <c r="M3604" s="50" t="b">
        <f t="shared" si="8"/>
        <v>0</v>
      </c>
      <c r="N3604" s="50" t="b">
        <f t="shared" si="9"/>
        <v>0</v>
      </c>
      <c r="O3604" s="50">
        <f t="shared" si="10"/>
        <v>-1</v>
      </c>
      <c r="P3604" s="4">
        <f t="shared" si="46"/>
        <v>203250</v>
      </c>
      <c r="Q3604" s="21">
        <f t="shared" si="31"/>
        <v>-2</v>
      </c>
      <c r="V3604" s="52"/>
      <c r="W3604" s="53" t="str">
        <f t="shared" si="33"/>
        <v/>
      </c>
      <c r="AE3604" s="16"/>
      <c r="AF3604" s="17" t="str">
        <f t="shared" si="30"/>
        <v>#VALUE!</v>
      </c>
      <c r="AG3604" s="17" t="str">
        <f t="shared" si="22"/>
        <v>#N/A</v>
      </c>
      <c r="AH3604" s="17" t="str">
        <f t="shared" si="23"/>
        <v>#N/A</v>
      </c>
      <c r="AI3604" s="34">
        <f t="shared" si="24"/>
        <v>1</v>
      </c>
      <c r="AJ3604" s="18">
        <f t="shared" si="25"/>
        <v>6783.03</v>
      </c>
      <c r="AK3604" s="18">
        <f t="shared" si="26"/>
        <v>6594.6125</v>
      </c>
      <c r="AL3604" s="18">
        <f t="shared" si="27"/>
        <v>6406.195</v>
      </c>
    </row>
    <row r="3605" ht="12.75" customHeight="1">
      <c r="A3605" s="1">
        <v>40123.0</v>
      </c>
      <c r="B3605" s="2">
        <v>923.45</v>
      </c>
      <c r="C3605" s="3">
        <v>7463.05</v>
      </c>
      <c r="D3605" s="2">
        <v>7478.0</v>
      </c>
      <c r="E3605" s="4"/>
      <c r="F3605" s="5">
        <f t="shared" si="1"/>
        <v>881.916</v>
      </c>
      <c r="G3605" s="6">
        <f t="shared" si="2"/>
        <v>1.018577808</v>
      </c>
      <c r="H3605" s="6">
        <f t="shared" si="3"/>
        <v>0.8553795067</v>
      </c>
      <c r="I3605" s="5" t="b">
        <f t="shared" si="4"/>
        <v>0</v>
      </c>
      <c r="J3605" s="48">
        <f t="shared" si="5"/>
        <v>0</v>
      </c>
      <c r="K3605" s="4">
        <f t="shared" si="6"/>
        <v>69</v>
      </c>
      <c r="L3605" s="7">
        <f t="shared" si="7"/>
        <v>0.002003202444</v>
      </c>
      <c r="M3605" s="50" t="b">
        <f t="shared" si="8"/>
        <v>0</v>
      </c>
      <c r="N3605" s="50" t="b">
        <f t="shared" si="9"/>
        <v>0</v>
      </c>
      <c r="O3605" s="50">
        <f t="shared" si="10"/>
        <v>-1</v>
      </c>
      <c r="P3605" s="4">
        <f t="shared" si="46"/>
        <v>213900</v>
      </c>
      <c r="Q3605" s="21">
        <f t="shared" si="31"/>
        <v>-3</v>
      </c>
      <c r="V3605" s="52"/>
      <c r="W3605" s="53" t="str">
        <f t="shared" si="33"/>
        <v/>
      </c>
      <c r="AE3605" s="16"/>
      <c r="AF3605" s="17" t="str">
        <f t="shared" si="30"/>
        <v>#VALUE!</v>
      </c>
      <c r="AG3605" s="17" t="str">
        <f t="shared" si="22"/>
        <v>#N/A</v>
      </c>
      <c r="AH3605" s="17" t="str">
        <f t="shared" si="23"/>
        <v>#N/A</v>
      </c>
      <c r="AI3605" s="34">
        <f t="shared" si="24"/>
        <v>1</v>
      </c>
      <c r="AJ3605" s="18">
        <f t="shared" si="25"/>
        <v>6716.745</v>
      </c>
      <c r="AK3605" s="18">
        <f t="shared" si="26"/>
        <v>6530.16875</v>
      </c>
      <c r="AL3605" s="18">
        <f t="shared" si="27"/>
        <v>6343.5925</v>
      </c>
    </row>
    <row r="3606" ht="12.75" customHeight="1">
      <c r="A3606" s="1">
        <v>40122.0</v>
      </c>
      <c r="B3606" s="2">
        <v>869.32</v>
      </c>
      <c r="C3606" s="3">
        <v>7417.46</v>
      </c>
      <c r="D3606" s="2">
        <v>7409.0</v>
      </c>
      <c r="E3606" s="4"/>
      <c r="F3606" s="5">
        <f t="shared" si="1"/>
        <v>899.864</v>
      </c>
      <c r="G3606" s="6">
        <f t="shared" si="2"/>
        <v>1.013262622</v>
      </c>
      <c r="H3606" s="6">
        <f t="shared" si="3"/>
        <v>0.8797807762</v>
      </c>
      <c r="I3606" s="5" t="b">
        <f t="shared" si="4"/>
        <v>0</v>
      </c>
      <c r="J3606" s="48">
        <f t="shared" si="5"/>
        <v>0</v>
      </c>
      <c r="K3606" s="4">
        <f t="shared" si="6"/>
        <v>-30</v>
      </c>
      <c r="L3606" s="7">
        <f t="shared" si="7"/>
        <v>-0.001140552157</v>
      </c>
      <c r="M3606" s="50" t="b">
        <f t="shared" si="8"/>
        <v>0</v>
      </c>
      <c r="N3606" s="50" t="b">
        <f t="shared" si="9"/>
        <v>0</v>
      </c>
      <c r="O3606" s="50">
        <f t="shared" si="10"/>
        <v>1</v>
      </c>
      <c r="P3606" s="4">
        <f t="shared" si="46"/>
        <v>203550</v>
      </c>
      <c r="Q3606" s="21">
        <f t="shared" si="31"/>
        <v>3</v>
      </c>
      <c r="V3606" s="52"/>
      <c r="W3606" s="53" t="str">
        <f t="shared" si="33"/>
        <v/>
      </c>
      <c r="AE3606" s="16"/>
      <c r="AF3606" s="17" t="str">
        <f t="shared" si="30"/>
        <v>#VALUE!</v>
      </c>
      <c r="AG3606" s="17" t="str">
        <f t="shared" si="22"/>
        <v>#N/A</v>
      </c>
      <c r="AH3606" s="17" t="str">
        <f t="shared" si="23"/>
        <v>#N/A</v>
      </c>
      <c r="AI3606" s="34">
        <f t="shared" si="24"/>
        <v>1</v>
      </c>
      <c r="AJ3606" s="18">
        <f t="shared" si="25"/>
        <v>6675.714</v>
      </c>
      <c r="AK3606" s="18">
        <f t="shared" si="26"/>
        <v>6490.2775</v>
      </c>
      <c r="AL3606" s="18">
        <f t="shared" si="27"/>
        <v>6304.841</v>
      </c>
    </row>
    <row r="3607" ht="12.75" customHeight="1">
      <c r="A3607" s="1">
        <v>40121.0</v>
      </c>
      <c r="B3607" s="2">
        <v>980.57</v>
      </c>
      <c r="C3607" s="3">
        <v>7467.04</v>
      </c>
      <c r="D3607" s="2">
        <v>7439.0</v>
      </c>
      <c r="E3607" s="4"/>
      <c r="F3607" s="5">
        <f t="shared" si="1"/>
        <v>1015.972</v>
      </c>
      <c r="G3607" s="6">
        <f t="shared" si="2"/>
        <v>1.020924581</v>
      </c>
      <c r="H3607" s="6">
        <f t="shared" si="3"/>
        <v>1.252880102</v>
      </c>
      <c r="I3607" s="5" t="b">
        <f t="shared" si="4"/>
        <v>0</v>
      </c>
      <c r="J3607" s="48">
        <f t="shared" si="5"/>
        <v>0</v>
      </c>
      <c r="K3607" s="4">
        <f t="shared" si="6"/>
        <v>165</v>
      </c>
      <c r="L3607" s="7">
        <f t="shared" si="7"/>
        <v>-0.003755169384</v>
      </c>
      <c r="M3607" s="50" t="b">
        <f t="shared" si="8"/>
        <v>0</v>
      </c>
      <c r="N3607" s="50" t="b">
        <f t="shared" si="9"/>
        <v>0</v>
      </c>
      <c r="O3607" s="50">
        <f t="shared" si="10"/>
        <v>1</v>
      </c>
      <c r="P3607" s="4">
        <f t="shared" si="46"/>
        <v>208050</v>
      </c>
      <c r="Q3607" s="21">
        <f t="shared" si="31"/>
        <v>3</v>
      </c>
      <c r="V3607" s="52"/>
      <c r="W3607" s="53" t="str">
        <f t="shared" si="33"/>
        <v/>
      </c>
      <c r="AE3607" s="16"/>
      <c r="AF3607" s="17" t="str">
        <f t="shared" si="30"/>
        <v>#VALUE!</v>
      </c>
      <c r="AG3607" s="17" t="str">
        <f t="shared" si="22"/>
        <v>#N/A</v>
      </c>
      <c r="AH3607" s="17" t="str">
        <f t="shared" si="23"/>
        <v>#N/A</v>
      </c>
      <c r="AI3607" s="34">
        <f t="shared" si="24"/>
        <v>1</v>
      </c>
      <c r="AJ3607" s="18">
        <f t="shared" si="25"/>
        <v>6720.336</v>
      </c>
      <c r="AK3607" s="18">
        <f t="shared" si="26"/>
        <v>6533.66</v>
      </c>
      <c r="AL3607" s="18">
        <f t="shared" si="27"/>
        <v>6346.984</v>
      </c>
    </row>
    <row r="3608" ht="12.75" customHeight="1">
      <c r="A3608" s="1">
        <v>40120.0</v>
      </c>
      <c r="B3608" s="2">
        <v>791.25</v>
      </c>
      <c r="C3608" s="3">
        <v>7322.93</v>
      </c>
      <c r="D3608" s="2">
        <v>7274.0</v>
      </c>
      <c r="E3608" s="4"/>
      <c r="F3608" s="5">
        <f t="shared" si="1"/>
        <v>1042.238</v>
      </c>
      <c r="G3608" s="6">
        <f t="shared" si="2"/>
        <v>1.002519168</v>
      </c>
      <c r="H3608" s="6">
        <f t="shared" si="3"/>
        <v>1.251941957</v>
      </c>
      <c r="I3608" s="5" t="b">
        <f t="shared" si="4"/>
        <v>0</v>
      </c>
      <c r="J3608" s="48">
        <f t="shared" si="5"/>
        <v>0</v>
      </c>
      <c r="K3608" s="4">
        <f t="shared" si="6"/>
        <v>-4</v>
      </c>
      <c r="L3608" s="7">
        <f t="shared" si="7"/>
        <v>-0.006681751703</v>
      </c>
      <c r="M3608" s="50" t="b">
        <f t="shared" si="8"/>
        <v>0</v>
      </c>
      <c r="N3608" s="50" t="b">
        <f t="shared" si="9"/>
        <v>0</v>
      </c>
      <c r="O3608" s="50">
        <f t="shared" si="10"/>
        <v>1</v>
      </c>
      <c r="P3608" s="4">
        <f t="shared" si="46"/>
        <v>191550</v>
      </c>
      <c r="Q3608" s="21">
        <f t="shared" si="31"/>
        <v>2</v>
      </c>
      <c r="V3608" s="52"/>
      <c r="W3608" s="53" t="str">
        <f t="shared" si="33"/>
        <v/>
      </c>
      <c r="AE3608" s="16"/>
      <c r="AF3608" s="17" t="str">
        <f t="shared" si="30"/>
        <v>#VALUE!</v>
      </c>
      <c r="AG3608" s="17" t="str">
        <f t="shared" si="22"/>
        <v>#N/A</v>
      </c>
      <c r="AH3608" s="17" t="str">
        <f t="shared" si="23"/>
        <v>#N/A</v>
      </c>
      <c r="AI3608" s="34">
        <f t="shared" si="24"/>
        <v>1</v>
      </c>
      <c r="AJ3608" s="18">
        <f t="shared" si="25"/>
        <v>6590.637</v>
      </c>
      <c r="AK3608" s="18">
        <f t="shared" si="26"/>
        <v>6407.56375</v>
      </c>
      <c r="AL3608" s="18">
        <f t="shared" si="27"/>
        <v>6224.4905</v>
      </c>
    </row>
    <row r="3609" ht="12.75" customHeight="1">
      <c r="A3609" s="1">
        <v>40119.0</v>
      </c>
      <c r="B3609" s="2">
        <v>844.99</v>
      </c>
      <c r="C3609" s="3">
        <v>7335.18</v>
      </c>
      <c r="D3609" s="2">
        <v>7278.0</v>
      </c>
      <c r="E3609" s="4"/>
      <c r="F3609" s="5">
        <f t="shared" si="1"/>
        <v>1075.362</v>
      </c>
      <c r="G3609" s="6">
        <f t="shared" si="2"/>
        <v>1.005145483</v>
      </c>
      <c r="H3609" s="6">
        <f t="shared" si="3"/>
        <v>1.246831202</v>
      </c>
      <c r="I3609" s="5" t="b">
        <f t="shared" si="4"/>
        <v>0</v>
      </c>
      <c r="J3609" s="48">
        <f t="shared" si="5"/>
        <v>0</v>
      </c>
      <c r="K3609" s="4">
        <f t="shared" si="6"/>
        <v>-7</v>
      </c>
      <c r="L3609" s="7">
        <f t="shared" si="7"/>
        <v>-0.007795309727</v>
      </c>
      <c r="M3609" s="50" t="b">
        <f t="shared" si="8"/>
        <v>0</v>
      </c>
      <c r="N3609" s="50" t="b">
        <f t="shared" si="9"/>
        <v>0</v>
      </c>
      <c r="O3609" s="50">
        <f t="shared" si="10"/>
        <v>1</v>
      </c>
      <c r="P3609" s="4">
        <f t="shared" si="46"/>
        <v>191950</v>
      </c>
      <c r="Q3609" s="21">
        <f t="shared" si="31"/>
        <v>2</v>
      </c>
      <c r="V3609" s="52"/>
      <c r="W3609" s="53" t="str">
        <f t="shared" si="33"/>
        <v/>
      </c>
      <c r="AE3609" s="16"/>
      <c r="AF3609" s="17" t="str">
        <f t="shared" si="30"/>
        <v>#VALUE!</v>
      </c>
      <c r="AG3609" s="17" t="str">
        <f t="shared" si="22"/>
        <v>#N/A</v>
      </c>
      <c r="AH3609" s="17" t="str">
        <f t="shared" si="23"/>
        <v>#N/A</v>
      </c>
      <c r="AI3609" s="34">
        <f t="shared" si="24"/>
        <v>1</v>
      </c>
      <c r="AJ3609" s="18">
        <f t="shared" si="25"/>
        <v>6601.662</v>
      </c>
      <c r="AK3609" s="18">
        <f t="shared" si="26"/>
        <v>6418.2825</v>
      </c>
      <c r="AL3609" s="18">
        <f t="shared" si="27"/>
        <v>6234.903</v>
      </c>
    </row>
    <row r="3610" ht="12.75" customHeight="1">
      <c r="A3610" s="1">
        <v>40116.0</v>
      </c>
      <c r="B3610" s="2">
        <v>1013.19</v>
      </c>
      <c r="C3610" s="3">
        <v>7340.08</v>
      </c>
      <c r="D3610" s="2">
        <v>7285.0</v>
      </c>
      <c r="E3610" s="4"/>
      <c r="F3610" s="5">
        <f t="shared" si="1"/>
        <v>1117.154</v>
      </c>
      <c r="G3610" s="6">
        <f t="shared" si="2"/>
        <v>1.006857024</v>
      </c>
      <c r="H3610" s="6">
        <f t="shared" si="3"/>
        <v>1.24417452</v>
      </c>
      <c r="I3610" s="5" t="b">
        <f t="shared" si="4"/>
        <v>0</v>
      </c>
      <c r="J3610" s="48">
        <f t="shared" si="5"/>
        <v>0</v>
      </c>
      <c r="K3610" s="4">
        <f t="shared" si="6"/>
        <v>-37</v>
      </c>
      <c r="L3610" s="7">
        <f t="shared" si="7"/>
        <v>-0.007504005406</v>
      </c>
      <c r="M3610" s="50" t="b">
        <f t="shared" si="8"/>
        <v>0</v>
      </c>
      <c r="N3610" s="50" t="b">
        <f t="shared" si="9"/>
        <v>0</v>
      </c>
      <c r="O3610" s="50">
        <f t="shared" si="10"/>
        <v>1</v>
      </c>
      <c r="P3610" s="4">
        <f t="shared" si="46"/>
        <v>192650</v>
      </c>
      <c r="Q3610" s="21">
        <f t="shared" si="31"/>
        <v>2</v>
      </c>
      <c r="V3610" s="52"/>
      <c r="W3610" s="53" t="str">
        <f t="shared" si="33"/>
        <v/>
      </c>
      <c r="AE3610" s="16"/>
      <c r="AF3610" s="17" t="str">
        <f t="shared" si="30"/>
        <v>#VALUE!</v>
      </c>
      <c r="AG3610" s="17" t="str">
        <f t="shared" si="22"/>
        <v>#N/A</v>
      </c>
      <c r="AH3610" s="17" t="str">
        <f t="shared" si="23"/>
        <v>#N/A</v>
      </c>
      <c r="AI3610" s="34">
        <f t="shared" si="24"/>
        <v>1</v>
      </c>
      <c r="AJ3610" s="18">
        <f t="shared" si="25"/>
        <v>6606.072</v>
      </c>
      <c r="AK3610" s="18">
        <f t="shared" si="26"/>
        <v>6422.57</v>
      </c>
      <c r="AL3610" s="18">
        <f t="shared" si="27"/>
        <v>6239.068</v>
      </c>
    </row>
    <row r="3611" ht="12.75" customHeight="1">
      <c r="A3611" s="1">
        <v>40115.0</v>
      </c>
      <c r="B3611" s="2">
        <v>1449.86</v>
      </c>
      <c r="C3611" s="3">
        <v>7355.69</v>
      </c>
      <c r="D3611" s="2">
        <v>7322.0</v>
      </c>
      <c r="E3611" s="4"/>
      <c r="F3611" s="5">
        <f t="shared" si="1"/>
        <v>1148.982</v>
      </c>
      <c r="G3611" s="6">
        <f t="shared" si="2"/>
        <v>1.010086945</v>
      </c>
      <c r="H3611" s="6">
        <f t="shared" si="3"/>
        <v>1.240605782</v>
      </c>
      <c r="I3611" s="5" t="b">
        <f t="shared" si="4"/>
        <v>0</v>
      </c>
      <c r="J3611" s="48">
        <f t="shared" si="5"/>
        <v>0</v>
      </c>
      <c r="K3611" s="4">
        <f t="shared" si="6"/>
        <v>-186</v>
      </c>
      <c r="L3611" s="7">
        <f t="shared" si="7"/>
        <v>-0.004580127765</v>
      </c>
      <c r="M3611" s="50" t="b">
        <f t="shared" si="8"/>
        <v>0</v>
      </c>
      <c r="N3611" s="50" t="b">
        <f t="shared" si="9"/>
        <v>0</v>
      </c>
      <c r="O3611" s="50">
        <f t="shared" si="10"/>
        <v>1</v>
      </c>
      <c r="P3611" s="4">
        <f t="shared" si="46"/>
        <v>196350</v>
      </c>
      <c r="Q3611" s="21">
        <f t="shared" si="31"/>
        <v>2</v>
      </c>
      <c r="V3611" s="52"/>
      <c r="W3611" s="53" t="str">
        <f t="shared" si="33"/>
        <v/>
      </c>
      <c r="AE3611" s="16"/>
      <c r="AF3611" s="17" t="str">
        <f t="shared" si="30"/>
        <v>#VALUE!</v>
      </c>
      <c r="AG3611" s="17" t="str">
        <f t="shared" si="22"/>
        <v>#N/A</v>
      </c>
      <c r="AH3611" s="17" t="str">
        <f t="shared" si="23"/>
        <v>#N/A</v>
      </c>
      <c r="AI3611" s="34">
        <f t="shared" si="24"/>
        <v>1</v>
      </c>
      <c r="AJ3611" s="18">
        <f t="shared" si="25"/>
        <v>6620.121</v>
      </c>
      <c r="AK3611" s="18">
        <f t="shared" si="26"/>
        <v>6436.22875</v>
      </c>
      <c r="AL3611" s="18">
        <f t="shared" si="27"/>
        <v>6252.3365</v>
      </c>
    </row>
    <row r="3612" ht="12.75" customHeight="1">
      <c r="A3612" s="1">
        <v>40114.0</v>
      </c>
      <c r="B3612" s="2">
        <v>1111.9</v>
      </c>
      <c r="C3612" s="3">
        <v>7533.95</v>
      </c>
      <c r="D3612" s="2">
        <v>7508.0</v>
      </c>
      <c r="E3612" s="4"/>
      <c r="F3612" s="5">
        <f t="shared" si="1"/>
        <v>1137.082</v>
      </c>
      <c r="G3612" s="6">
        <f t="shared" si="2"/>
        <v>1.035768625</v>
      </c>
      <c r="H3612" s="6">
        <f t="shared" si="3"/>
        <v>1.18964354</v>
      </c>
      <c r="I3612" s="5" t="b">
        <f t="shared" si="4"/>
        <v>0</v>
      </c>
      <c r="J3612" s="48">
        <f t="shared" si="5"/>
        <v>0</v>
      </c>
      <c r="K3612" s="4">
        <f t="shared" si="6"/>
        <v>-136</v>
      </c>
      <c r="L3612" s="7">
        <f t="shared" si="7"/>
        <v>-0.003444408312</v>
      </c>
      <c r="M3612" s="50" t="b">
        <f t="shared" si="8"/>
        <v>0</v>
      </c>
      <c r="N3612" s="50" t="b">
        <f t="shared" si="9"/>
        <v>0</v>
      </c>
      <c r="O3612" s="50">
        <f t="shared" si="10"/>
        <v>1</v>
      </c>
      <c r="P3612" s="4">
        <f t="shared" si="46"/>
        <v>224250</v>
      </c>
      <c r="Q3612" s="21">
        <f t="shared" si="31"/>
        <v>3</v>
      </c>
      <c r="V3612" s="52"/>
      <c r="W3612" s="53" t="str">
        <f t="shared" si="33"/>
        <v/>
      </c>
      <c r="AE3612" s="16"/>
      <c r="AF3612" s="17" t="str">
        <f t="shared" si="30"/>
        <v>#VALUE!</v>
      </c>
      <c r="AG3612" s="17" t="str">
        <f t="shared" si="22"/>
        <v>#N/A</v>
      </c>
      <c r="AH3612" s="17" t="str">
        <f t="shared" si="23"/>
        <v>#N/A</v>
      </c>
      <c r="AI3612" s="34">
        <f t="shared" si="24"/>
        <v>1</v>
      </c>
      <c r="AJ3612" s="18">
        <f t="shared" si="25"/>
        <v>6780.555</v>
      </c>
      <c r="AK3612" s="18">
        <f t="shared" si="26"/>
        <v>6592.20625</v>
      </c>
      <c r="AL3612" s="18">
        <f t="shared" si="27"/>
        <v>6403.8575</v>
      </c>
    </row>
    <row r="3613" ht="12.75" customHeight="1">
      <c r="A3613" s="1">
        <v>40113.0</v>
      </c>
      <c r="B3613" s="2">
        <v>956.87</v>
      </c>
      <c r="C3613" s="3">
        <v>7657.34</v>
      </c>
      <c r="D3613" s="2">
        <v>7644.0</v>
      </c>
      <c r="E3613" s="4"/>
      <c r="F3613" s="5">
        <f t="shared" si="1"/>
        <v>1163.942</v>
      </c>
      <c r="G3613" s="6">
        <f t="shared" si="2"/>
        <v>1.054128574</v>
      </c>
      <c r="H3613" s="6">
        <f t="shared" si="3"/>
        <v>1.181427166</v>
      </c>
      <c r="I3613" s="5" t="b">
        <f t="shared" si="4"/>
        <v>0</v>
      </c>
      <c r="J3613" s="48">
        <f t="shared" si="5"/>
        <v>0</v>
      </c>
      <c r="K3613" s="4">
        <f t="shared" si="6"/>
        <v>1</v>
      </c>
      <c r="L3613" s="7">
        <f t="shared" si="7"/>
        <v>-0.001742119326</v>
      </c>
      <c r="M3613" s="50" t="b">
        <f t="shared" si="8"/>
        <v>0</v>
      </c>
      <c r="N3613" s="50" t="b">
        <f t="shared" si="9"/>
        <v>0</v>
      </c>
      <c r="O3613" s="50">
        <f t="shared" si="10"/>
        <v>1</v>
      </c>
      <c r="P3613" s="4">
        <f t="shared" si="46"/>
        <v>244650</v>
      </c>
      <c r="Q3613" s="21">
        <f t="shared" si="31"/>
        <v>3</v>
      </c>
      <c r="V3613" s="52"/>
      <c r="W3613" s="53" t="str">
        <f t="shared" si="33"/>
        <v/>
      </c>
      <c r="AE3613" s="16"/>
      <c r="AF3613" s="17" t="str">
        <f t="shared" si="30"/>
        <v>#VALUE!</v>
      </c>
      <c r="AG3613" s="17" t="str">
        <f t="shared" si="22"/>
        <v>#N/A</v>
      </c>
      <c r="AH3613" s="17" t="str">
        <f t="shared" si="23"/>
        <v>#N/A</v>
      </c>
      <c r="AI3613" s="34">
        <f t="shared" si="24"/>
        <v>1</v>
      </c>
      <c r="AJ3613" s="18">
        <f t="shared" si="25"/>
        <v>6891.606</v>
      </c>
      <c r="AK3613" s="18">
        <f t="shared" si="26"/>
        <v>6700.1725</v>
      </c>
      <c r="AL3613" s="18">
        <f t="shared" si="27"/>
        <v>6508.739</v>
      </c>
    </row>
    <row r="3614" ht="12.75" customHeight="1">
      <c r="A3614" s="1">
        <v>40112.0</v>
      </c>
      <c r="B3614" s="2">
        <v>1053.95</v>
      </c>
      <c r="C3614" s="3">
        <v>7668.4</v>
      </c>
      <c r="D3614" s="2">
        <v>7643.0</v>
      </c>
      <c r="E3614" s="4"/>
      <c r="F3614" s="5">
        <f t="shared" si="1"/>
        <v>1222.806</v>
      </c>
      <c r="G3614" s="6">
        <f t="shared" si="2"/>
        <v>1.057107891</v>
      </c>
      <c r="H3614" s="6">
        <f t="shared" si="3"/>
        <v>1.175917359</v>
      </c>
      <c r="I3614" s="5" t="b">
        <f t="shared" si="4"/>
        <v>0</v>
      </c>
      <c r="J3614" s="48">
        <f t="shared" si="5"/>
        <v>0</v>
      </c>
      <c r="K3614" s="4">
        <f t="shared" si="6"/>
        <v>47</v>
      </c>
      <c r="L3614" s="7">
        <f t="shared" si="7"/>
        <v>-0.003312294612</v>
      </c>
      <c r="M3614" s="50" t="b">
        <f t="shared" si="8"/>
        <v>0</v>
      </c>
      <c r="N3614" s="50" t="b">
        <f t="shared" si="9"/>
        <v>0</v>
      </c>
      <c r="O3614" s="50">
        <f t="shared" si="10"/>
        <v>1</v>
      </c>
      <c r="P3614" s="4">
        <f t="shared" si="46"/>
        <v>244500</v>
      </c>
      <c r="Q3614" s="21">
        <f t="shared" si="31"/>
        <v>3</v>
      </c>
      <c r="V3614" s="52"/>
      <c r="W3614" s="53" t="str">
        <f t="shared" si="33"/>
        <v/>
      </c>
      <c r="AE3614" s="16"/>
      <c r="AF3614" s="17" t="str">
        <f t="shared" si="30"/>
        <v>#VALUE!</v>
      </c>
      <c r="AG3614" s="17" t="str">
        <f t="shared" si="22"/>
        <v>#N/A</v>
      </c>
      <c r="AH3614" s="17" t="str">
        <f t="shared" si="23"/>
        <v>#N/A</v>
      </c>
      <c r="AI3614" s="34">
        <f t="shared" si="24"/>
        <v>1</v>
      </c>
      <c r="AJ3614" s="18">
        <f t="shared" si="25"/>
        <v>6901.56</v>
      </c>
      <c r="AK3614" s="18">
        <f t="shared" si="26"/>
        <v>6709.85</v>
      </c>
      <c r="AL3614" s="18">
        <f t="shared" si="27"/>
        <v>6518.14</v>
      </c>
    </row>
    <row r="3615" ht="12.75" customHeight="1">
      <c r="A3615" s="1">
        <v>40109.0</v>
      </c>
      <c r="B3615" s="2">
        <v>1172.33</v>
      </c>
      <c r="C3615" s="3">
        <v>7649.28</v>
      </c>
      <c r="D3615" s="2">
        <v>7596.0</v>
      </c>
      <c r="E3615" s="4"/>
      <c r="F3615" s="5">
        <f t="shared" si="1"/>
        <v>1235.216</v>
      </c>
      <c r="G3615" s="6">
        <f t="shared" si="2"/>
        <v>1.055905157</v>
      </c>
      <c r="H3615" s="6">
        <f t="shared" si="3"/>
        <v>1.16721757</v>
      </c>
      <c r="I3615" s="5" t="b">
        <f t="shared" si="4"/>
        <v>0</v>
      </c>
      <c r="J3615" s="48">
        <f t="shared" si="5"/>
        <v>0</v>
      </c>
      <c r="K3615" s="4">
        <f t="shared" si="6"/>
        <v>23</v>
      </c>
      <c r="L3615" s="7">
        <f t="shared" si="7"/>
        <v>-0.006965361446</v>
      </c>
      <c r="M3615" s="50" t="b">
        <f t="shared" si="8"/>
        <v>0</v>
      </c>
      <c r="N3615" s="50" t="b">
        <f t="shared" si="9"/>
        <v>0</v>
      </c>
      <c r="O3615" s="50">
        <f t="shared" si="10"/>
        <v>1</v>
      </c>
      <c r="P3615" s="4">
        <f t="shared" si="46"/>
        <v>237450</v>
      </c>
      <c r="Q3615" s="21">
        <f t="shared" si="31"/>
        <v>3</v>
      </c>
      <c r="V3615" s="52"/>
      <c r="W3615" s="53" t="str">
        <f t="shared" si="33"/>
        <v/>
      </c>
      <c r="AE3615" s="16"/>
      <c r="AF3615" s="17" t="str">
        <f t="shared" si="30"/>
        <v>#VALUE!</v>
      </c>
      <c r="AG3615" s="17" t="str">
        <f t="shared" si="22"/>
        <v>#N/A</v>
      </c>
      <c r="AH3615" s="17" t="str">
        <f t="shared" si="23"/>
        <v>#N/A</v>
      </c>
      <c r="AI3615" s="34">
        <f t="shared" si="24"/>
        <v>1</v>
      </c>
      <c r="AJ3615" s="18">
        <f t="shared" si="25"/>
        <v>6884.352</v>
      </c>
      <c r="AK3615" s="18">
        <f t="shared" si="26"/>
        <v>6693.12</v>
      </c>
      <c r="AL3615" s="18">
        <f t="shared" si="27"/>
        <v>6501.888</v>
      </c>
    </row>
    <row r="3616" ht="12.75" customHeight="1">
      <c r="A3616" s="1">
        <v>40108.0</v>
      </c>
      <c r="B3616" s="2">
        <v>1390.36</v>
      </c>
      <c r="C3616" s="3">
        <v>7607.93</v>
      </c>
      <c r="D3616" s="2">
        <v>7573.0</v>
      </c>
      <c r="E3616" s="4"/>
      <c r="F3616" s="5">
        <f t="shared" si="1"/>
        <v>1236.62</v>
      </c>
      <c r="G3616" s="6">
        <f t="shared" si="2"/>
        <v>1.051702622</v>
      </c>
      <c r="H3616" s="6">
        <f t="shared" si="3"/>
        <v>1.162563606</v>
      </c>
      <c r="I3616" s="5" t="b">
        <f t="shared" si="4"/>
        <v>0</v>
      </c>
      <c r="J3616" s="48">
        <f t="shared" si="5"/>
        <v>0</v>
      </c>
      <c r="K3616" s="4">
        <f t="shared" si="6"/>
        <v>-133</v>
      </c>
      <c r="L3616" s="7">
        <f t="shared" si="7"/>
        <v>-0.004591262012</v>
      </c>
      <c r="M3616" s="50" t="b">
        <f t="shared" si="8"/>
        <v>0</v>
      </c>
      <c r="N3616" s="50" t="b">
        <f t="shared" si="9"/>
        <v>0</v>
      </c>
      <c r="O3616" s="50">
        <f t="shared" si="10"/>
        <v>1</v>
      </c>
      <c r="P3616" s="4">
        <f t="shared" si="46"/>
        <v>234000</v>
      </c>
      <c r="Q3616" s="21">
        <f t="shared" si="31"/>
        <v>3</v>
      </c>
      <c r="V3616" s="52"/>
      <c r="W3616" s="53" t="str">
        <f t="shared" si="33"/>
        <v/>
      </c>
      <c r="AE3616" s="16"/>
      <c r="AF3616" s="17" t="str">
        <f t="shared" si="30"/>
        <v>#VALUE!</v>
      </c>
      <c r="AG3616" s="17" t="str">
        <f t="shared" si="22"/>
        <v>#N/A</v>
      </c>
      <c r="AH3616" s="17" t="str">
        <f t="shared" si="23"/>
        <v>#N/A</v>
      </c>
      <c r="AI3616" s="34">
        <f t="shared" si="24"/>
        <v>1</v>
      </c>
      <c r="AJ3616" s="18">
        <f t="shared" si="25"/>
        <v>6847.137</v>
      </c>
      <c r="AK3616" s="18">
        <f t="shared" si="26"/>
        <v>6656.93875</v>
      </c>
      <c r="AL3616" s="18">
        <f t="shared" si="27"/>
        <v>6466.7405</v>
      </c>
    </row>
    <row r="3617" ht="12.75" customHeight="1">
      <c r="A3617" s="1">
        <v>40107.0</v>
      </c>
      <c r="B3617" s="2">
        <v>1246.2</v>
      </c>
      <c r="C3617" s="3">
        <v>7701.5</v>
      </c>
      <c r="D3617" s="2">
        <v>7706.0</v>
      </c>
      <c r="E3617" s="4"/>
      <c r="F3617" s="5">
        <f t="shared" si="1"/>
        <v>1287.676</v>
      </c>
      <c r="G3617" s="6">
        <f t="shared" si="2"/>
        <v>1.065925124</v>
      </c>
      <c r="H3617" s="6">
        <f t="shared" si="3"/>
        <v>1.371690729</v>
      </c>
      <c r="I3617" s="5" t="b">
        <f t="shared" si="4"/>
        <v>0</v>
      </c>
      <c r="J3617" s="48">
        <f t="shared" si="5"/>
        <v>0</v>
      </c>
      <c r="K3617" s="4">
        <f t="shared" si="6"/>
        <v>-46</v>
      </c>
      <c r="L3617" s="7">
        <f t="shared" si="7"/>
        <v>0.0005843017594</v>
      </c>
      <c r="M3617" s="50" t="b">
        <f t="shared" si="8"/>
        <v>0</v>
      </c>
      <c r="N3617" s="50" t="b">
        <f t="shared" si="9"/>
        <v>0</v>
      </c>
      <c r="O3617" s="50">
        <f t="shared" si="10"/>
        <v>1</v>
      </c>
      <c r="P3617" s="4">
        <f t="shared" si="46"/>
        <v>253950</v>
      </c>
      <c r="Q3617" s="21">
        <f t="shared" si="31"/>
        <v>3</v>
      </c>
      <c r="V3617" s="52"/>
      <c r="W3617" s="53" t="str">
        <f t="shared" si="33"/>
        <v/>
      </c>
      <c r="AE3617" s="16"/>
      <c r="AF3617" s="17" t="str">
        <f t="shared" si="30"/>
        <v>#VALUE!</v>
      </c>
      <c r="AG3617" s="17" t="str">
        <f t="shared" si="22"/>
        <v>#N/A</v>
      </c>
      <c r="AH3617" s="17" t="str">
        <f t="shared" si="23"/>
        <v>#N/A</v>
      </c>
      <c r="AI3617" s="34">
        <f t="shared" si="24"/>
        <v>1</v>
      </c>
      <c r="AJ3617" s="18">
        <f t="shared" si="25"/>
        <v>6931.35</v>
      </c>
      <c r="AK3617" s="18">
        <f t="shared" si="26"/>
        <v>6738.8125</v>
      </c>
      <c r="AL3617" s="18">
        <f t="shared" si="27"/>
        <v>6546.275</v>
      </c>
    </row>
    <row r="3618" ht="12.75" customHeight="1">
      <c r="A3618" s="1">
        <v>40106.0</v>
      </c>
      <c r="B3618" s="2">
        <v>1251.19</v>
      </c>
      <c r="C3618" s="3">
        <v>7753.52</v>
      </c>
      <c r="D3618" s="2">
        <v>7752.0</v>
      </c>
      <c r="E3618" s="4"/>
      <c r="F3618" s="5">
        <f t="shared" si="1"/>
        <v>1334.486</v>
      </c>
      <c r="G3618" s="6">
        <f t="shared" si="2"/>
        <v>1.074510174</v>
      </c>
      <c r="H3618" s="6">
        <f t="shared" si="3"/>
        <v>1.366168585</v>
      </c>
      <c r="I3618" s="5" t="b">
        <f t="shared" si="4"/>
        <v>0</v>
      </c>
      <c r="J3618" s="48">
        <f t="shared" si="5"/>
        <v>0</v>
      </c>
      <c r="K3618" s="4">
        <f t="shared" si="6"/>
        <v>-1</v>
      </c>
      <c r="L3618" s="7">
        <f t="shared" si="7"/>
        <v>-0.0001960399922</v>
      </c>
      <c r="M3618" s="50" t="b">
        <f t="shared" si="8"/>
        <v>0</v>
      </c>
      <c r="N3618" s="50" t="b">
        <f t="shared" si="9"/>
        <v>0</v>
      </c>
      <c r="O3618" s="50">
        <f t="shared" si="10"/>
        <v>1</v>
      </c>
      <c r="P3618" s="4">
        <f t="shared" si="46"/>
        <v>260850</v>
      </c>
      <c r="Q3618" s="21">
        <f t="shared" si="31"/>
        <v>3</v>
      </c>
      <c r="V3618" s="52"/>
      <c r="W3618" s="53" t="str">
        <f t="shared" si="33"/>
        <v/>
      </c>
      <c r="AE3618" s="16"/>
      <c r="AF3618" s="17" t="str">
        <f t="shared" si="30"/>
        <v>#VALUE!</v>
      </c>
      <c r="AG3618" s="17" t="str">
        <f t="shared" si="22"/>
        <v>#N/A</v>
      </c>
      <c r="AH3618" s="17" t="str">
        <f t="shared" si="23"/>
        <v>#N/A</v>
      </c>
      <c r="AI3618" s="34">
        <f t="shared" si="24"/>
        <v>1</v>
      </c>
      <c r="AJ3618" s="18">
        <f t="shared" si="25"/>
        <v>6978.168</v>
      </c>
      <c r="AK3618" s="18">
        <f t="shared" si="26"/>
        <v>6784.33</v>
      </c>
      <c r="AL3618" s="18">
        <f t="shared" si="27"/>
        <v>6590.492</v>
      </c>
    </row>
    <row r="3619" ht="12.75" customHeight="1">
      <c r="A3619" s="1">
        <v>40105.0</v>
      </c>
      <c r="B3619" s="2">
        <v>1116.0</v>
      </c>
      <c r="C3619" s="3">
        <v>7751.32</v>
      </c>
      <c r="D3619" s="2">
        <v>7753.0</v>
      </c>
      <c r="E3619" s="4"/>
      <c r="F3619" s="5">
        <f t="shared" si="1"/>
        <v>1343.212</v>
      </c>
      <c r="G3619" s="6">
        <f t="shared" si="2"/>
        <v>1.076007343</v>
      </c>
      <c r="H3619" s="6">
        <f t="shared" si="3"/>
        <v>1.368586725</v>
      </c>
      <c r="I3619" s="5" t="b">
        <f t="shared" si="4"/>
        <v>0</v>
      </c>
      <c r="J3619" s="48">
        <f t="shared" si="5"/>
        <v>0</v>
      </c>
      <c r="K3619" s="4">
        <f t="shared" si="6"/>
        <v>59</v>
      </c>
      <c r="L3619" s="7">
        <f t="shared" si="7"/>
        <v>0.0002167372783</v>
      </c>
      <c r="M3619" s="50" t="b">
        <f t="shared" si="8"/>
        <v>0</v>
      </c>
      <c r="N3619" s="50" t="b">
        <f t="shared" si="9"/>
        <v>0</v>
      </c>
      <c r="O3619" s="50">
        <f t="shared" si="10"/>
        <v>-1</v>
      </c>
      <c r="P3619" s="4">
        <f t="shared" si="46"/>
        <v>260700</v>
      </c>
      <c r="Q3619" s="21">
        <f t="shared" si="31"/>
        <v>-3</v>
      </c>
      <c r="V3619" s="52"/>
      <c r="W3619" s="53" t="str">
        <f t="shared" si="33"/>
        <v/>
      </c>
      <c r="AE3619" s="16"/>
      <c r="AF3619" s="17" t="str">
        <f t="shared" si="30"/>
        <v>#VALUE!</v>
      </c>
      <c r="AG3619" s="17" t="str">
        <f t="shared" si="22"/>
        <v>#N/A</v>
      </c>
      <c r="AH3619" s="17" t="str">
        <f t="shared" si="23"/>
        <v>#N/A</v>
      </c>
      <c r="AI3619" s="34">
        <f t="shared" si="24"/>
        <v>1</v>
      </c>
      <c r="AJ3619" s="18">
        <f t="shared" si="25"/>
        <v>6976.188</v>
      </c>
      <c r="AK3619" s="18">
        <f t="shared" si="26"/>
        <v>6782.405</v>
      </c>
      <c r="AL3619" s="18">
        <f t="shared" si="27"/>
        <v>6588.622</v>
      </c>
    </row>
    <row r="3620" ht="12.75" customHeight="1">
      <c r="A3620" s="1">
        <v>40102.0</v>
      </c>
      <c r="B3620" s="2">
        <v>1179.35</v>
      </c>
      <c r="C3620" s="3">
        <v>7715.1</v>
      </c>
      <c r="D3620" s="2">
        <v>7694.0</v>
      </c>
      <c r="E3620" s="4"/>
      <c r="F3620" s="5">
        <f t="shared" si="1"/>
        <v>1331.238</v>
      </c>
      <c r="G3620" s="6">
        <f t="shared" si="2"/>
        <v>1.072910745</v>
      </c>
      <c r="H3620" s="6">
        <f t="shared" si="3"/>
        <v>1.36145302</v>
      </c>
      <c r="I3620" s="5" t="b">
        <f t="shared" si="4"/>
        <v>0</v>
      </c>
      <c r="J3620" s="48">
        <f t="shared" si="5"/>
        <v>0</v>
      </c>
      <c r="K3620" s="4">
        <f t="shared" si="6"/>
        <v>-16</v>
      </c>
      <c r="L3620" s="7">
        <f t="shared" si="7"/>
        <v>-0.002734896502</v>
      </c>
      <c r="M3620" s="50" t="b">
        <f t="shared" si="8"/>
        <v>0</v>
      </c>
      <c r="N3620" s="50" t="b">
        <f t="shared" si="9"/>
        <v>0</v>
      </c>
      <c r="O3620" s="50">
        <f t="shared" si="10"/>
        <v>1</v>
      </c>
      <c r="P3620" s="4">
        <f t="shared" si="46"/>
        <v>251850</v>
      </c>
      <c r="Q3620" s="21">
        <f t="shared" si="31"/>
        <v>3</v>
      </c>
      <c r="V3620" s="52"/>
      <c r="W3620" s="53" t="str">
        <f t="shared" si="33"/>
        <v/>
      </c>
      <c r="AE3620" s="16"/>
      <c r="AF3620" s="17" t="str">
        <f t="shared" si="30"/>
        <v>#VALUE!</v>
      </c>
      <c r="AG3620" s="17" t="str">
        <f t="shared" si="22"/>
        <v>#N/A</v>
      </c>
      <c r="AH3620" s="17" t="str">
        <f t="shared" si="23"/>
        <v>#N/A</v>
      </c>
      <c r="AI3620" s="34">
        <f t="shared" si="24"/>
        <v>1</v>
      </c>
      <c r="AJ3620" s="18">
        <f t="shared" si="25"/>
        <v>6943.59</v>
      </c>
      <c r="AK3620" s="18">
        <f t="shared" si="26"/>
        <v>6750.7125</v>
      </c>
      <c r="AL3620" s="18">
        <f t="shared" si="27"/>
        <v>6557.835</v>
      </c>
    </row>
    <row r="3621" ht="12.75" customHeight="1">
      <c r="A3621" s="1">
        <v>40101.0</v>
      </c>
      <c r="B3621" s="2">
        <v>1645.64</v>
      </c>
      <c r="C3621" s="3">
        <v>7710.4</v>
      </c>
      <c r="D3621" s="2">
        <v>7710.0</v>
      </c>
      <c r="E3621" s="4"/>
      <c r="F3621" s="5">
        <f t="shared" si="1"/>
        <v>1358.338</v>
      </c>
      <c r="G3621" s="6">
        <f t="shared" si="2"/>
        <v>1.074084963</v>
      </c>
      <c r="H3621" s="6">
        <f t="shared" si="3"/>
        <v>1.359580239</v>
      </c>
      <c r="I3621" s="5" t="b">
        <f t="shared" si="4"/>
        <v>0</v>
      </c>
      <c r="J3621" s="48">
        <f t="shared" si="5"/>
        <v>0</v>
      </c>
      <c r="K3621" s="4">
        <f t="shared" si="6"/>
        <v>11</v>
      </c>
      <c r="L3621" s="7">
        <f t="shared" si="7"/>
        <v>-0.00005187798298</v>
      </c>
      <c r="M3621" s="50" t="b">
        <f t="shared" si="8"/>
        <v>0</v>
      </c>
      <c r="N3621" s="50" t="b">
        <f t="shared" si="9"/>
        <v>0</v>
      </c>
      <c r="O3621" s="50">
        <f t="shared" si="10"/>
        <v>1</v>
      </c>
      <c r="P3621" s="4">
        <f t="shared" si="46"/>
        <v>254250</v>
      </c>
      <c r="Q3621" s="21">
        <f t="shared" si="31"/>
        <v>3</v>
      </c>
      <c r="V3621" s="52"/>
      <c r="W3621" s="53" t="str">
        <f t="shared" si="33"/>
        <v/>
      </c>
      <c r="AE3621" s="16"/>
      <c r="AF3621" s="17" t="str">
        <f t="shared" si="30"/>
        <v>#VALUE!</v>
      </c>
      <c r="AG3621" s="17" t="str">
        <f t="shared" si="22"/>
        <v>#N/A</v>
      </c>
      <c r="AH3621" s="17" t="str">
        <f t="shared" si="23"/>
        <v>#N/A</v>
      </c>
      <c r="AI3621" s="34">
        <f t="shared" si="24"/>
        <v>1</v>
      </c>
      <c r="AJ3621" s="18">
        <f t="shared" si="25"/>
        <v>6939.36</v>
      </c>
      <c r="AK3621" s="18">
        <f t="shared" si="26"/>
        <v>6746.6</v>
      </c>
      <c r="AL3621" s="18">
        <f t="shared" si="27"/>
        <v>6553.84</v>
      </c>
    </row>
    <row r="3622" ht="12.75" customHeight="1">
      <c r="A3622" s="1">
        <v>40100.0</v>
      </c>
      <c r="B3622" s="2">
        <v>1480.25</v>
      </c>
      <c r="C3622" s="3">
        <v>7695.75</v>
      </c>
      <c r="D3622" s="2">
        <v>7699.0</v>
      </c>
      <c r="E3622" s="4"/>
      <c r="F3622" s="5">
        <f t="shared" si="1"/>
        <v>1350.774</v>
      </c>
      <c r="G3622" s="6">
        <f t="shared" si="2"/>
        <v>1.073851928</v>
      </c>
      <c r="H3622" s="6">
        <f t="shared" si="3"/>
        <v>1.331894704</v>
      </c>
      <c r="I3622" s="5" t="b">
        <f t="shared" si="4"/>
        <v>0</v>
      </c>
      <c r="J3622" s="48">
        <f t="shared" si="5"/>
        <v>0</v>
      </c>
      <c r="K3622" s="4">
        <f t="shared" si="6"/>
        <v>138</v>
      </c>
      <c r="L3622" s="7">
        <f t="shared" si="7"/>
        <v>0.0004223110158</v>
      </c>
      <c r="M3622" s="50" t="b">
        <f t="shared" si="8"/>
        <v>0</v>
      </c>
      <c r="N3622" s="50" t="b">
        <f t="shared" si="9"/>
        <v>0</v>
      </c>
      <c r="O3622" s="50">
        <f t="shared" si="10"/>
        <v>1</v>
      </c>
      <c r="P3622" s="4">
        <f t="shared" si="46"/>
        <v>252600</v>
      </c>
      <c r="Q3622" s="21">
        <f t="shared" si="31"/>
        <v>3</v>
      </c>
      <c r="V3622" s="52"/>
      <c r="W3622" s="53" t="str">
        <f t="shared" si="33"/>
        <v/>
      </c>
      <c r="AE3622" s="16"/>
      <c r="AF3622" s="17" t="str">
        <f t="shared" si="30"/>
        <v>#VALUE!</v>
      </c>
      <c r="AG3622" s="17" t="str">
        <f t="shared" si="22"/>
        <v>#N/A</v>
      </c>
      <c r="AH3622" s="17" t="str">
        <f t="shared" si="23"/>
        <v>#N/A</v>
      </c>
      <c r="AI3622" s="34">
        <f t="shared" si="24"/>
        <v>1</v>
      </c>
      <c r="AJ3622" s="18">
        <f t="shared" si="25"/>
        <v>6926.175</v>
      </c>
      <c r="AK3622" s="18">
        <f t="shared" si="26"/>
        <v>6733.78125</v>
      </c>
      <c r="AL3622" s="18">
        <f t="shared" si="27"/>
        <v>6541.3875</v>
      </c>
    </row>
    <row r="3623" ht="12.75" customHeight="1">
      <c r="A3623" s="1">
        <v>40099.0</v>
      </c>
      <c r="B3623" s="2">
        <v>1294.82</v>
      </c>
      <c r="C3623" s="3">
        <v>7596.6</v>
      </c>
      <c r="D3623" s="2">
        <v>7561.0</v>
      </c>
      <c r="E3623" s="4"/>
      <c r="F3623" s="5">
        <f t="shared" si="1"/>
        <v>1376.602</v>
      </c>
      <c r="G3623" s="6">
        <f t="shared" si="2"/>
        <v>1.061850071</v>
      </c>
      <c r="H3623" s="6">
        <f t="shared" si="3"/>
        <v>1.332646057</v>
      </c>
      <c r="I3623" s="5" t="b">
        <f t="shared" si="4"/>
        <v>0</v>
      </c>
      <c r="J3623" s="48">
        <f t="shared" si="5"/>
        <v>0</v>
      </c>
      <c r="K3623" s="4">
        <f t="shared" si="6"/>
        <v>-15</v>
      </c>
      <c r="L3623" s="7">
        <f t="shared" si="7"/>
        <v>-0.004686307032</v>
      </c>
      <c r="M3623" s="50" t="b">
        <f t="shared" si="8"/>
        <v>0</v>
      </c>
      <c r="N3623" s="50" t="b">
        <f t="shared" si="9"/>
        <v>0</v>
      </c>
      <c r="O3623" s="50">
        <f t="shared" si="10"/>
        <v>1</v>
      </c>
      <c r="P3623" s="4">
        <f t="shared" si="46"/>
        <v>231900</v>
      </c>
      <c r="Q3623" s="21">
        <f t="shared" si="31"/>
        <v>3</v>
      </c>
      <c r="V3623" s="52"/>
      <c r="W3623" s="53" t="str">
        <f t="shared" si="33"/>
        <v/>
      </c>
      <c r="AE3623" s="16"/>
      <c r="AF3623" s="17" t="str">
        <f t="shared" si="30"/>
        <v>#VALUE!</v>
      </c>
      <c r="AG3623" s="17" t="str">
        <f t="shared" si="22"/>
        <v>#N/A</v>
      </c>
      <c r="AH3623" s="17" t="str">
        <f t="shared" si="23"/>
        <v>#N/A</v>
      </c>
      <c r="AI3623" s="34">
        <f t="shared" si="24"/>
        <v>1</v>
      </c>
      <c r="AJ3623" s="18">
        <f t="shared" si="25"/>
        <v>6836.94</v>
      </c>
      <c r="AK3623" s="18">
        <f t="shared" si="26"/>
        <v>6647.025</v>
      </c>
      <c r="AL3623" s="18">
        <f t="shared" si="27"/>
        <v>6457.11</v>
      </c>
    </row>
    <row r="3624" ht="12.75" customHeight="1">
      <c r="A3624" s="1">
        <v>40098.0</v>
      </c>
      <c r="B3624" s="2">
        <v>1056.13</v>
      </c>
      <c r="C3624" s="3">
        <v>7599.88</v>
      </c>
      <c r="D3624" s="2">
        <v>7576.0</v>
      </c>
      <c r="E3624" s="4"/>
      <c r="F3624" s="5">
        <f t="shared" si="1"/>
        <v>1409.672</v>
      </c>
      <c r="G3624" s="6">
        <f t="shared" si="2"/>
        <v>1.063938834</v>
      </c>
      <c r="H3624" s="6">
        <f t="shared" si="3"/>
        <v>1.330040122</v>
      </c>
      <c r="I3624" s="5" t="b">
        <f t="shared" si="4"/>
        <v>0</v>
      </c>
      <c r="J3624" s="48">
        <f t="shared" si="5"/>
        <v>0</v>
      </c>
      <c r="K3624" s="4">
        <f t="shared" si="6"/>
        <v>24</v>
      </c>
      <c r="L3624" s="7">
        <f t="shared" si="7"/>
        <v>-0.003142154876</v>
      </c>
      <c r="M3624" s="50" t="b">
        <f t="shared" si="8"/>
        <v>0</v>
      </c>
      <c r="N3624" s="50" t="b">
        <f t="shared" si="9"/>
        <v>0</v>
      </c>
      <c r="O3624" s="50">
        <f t="shared" si="10"/>
        <v>1</v>
      </c>
      <c r="P3624" s="4">
        <f t="shared" si="46"/>
        <v>234150</v>
      </c>
      <c r="Q3624" s="21">
        <f t="shared" si="31"/>
        <v>3</v>
      </c>
      <c r="V3624" s="52"/>
      <c r="W3624" s="53" t="str">
        <f t="shared" si="33"/>
        <v/>
      </c>
      <c r="AE3624" s="16"/>
      <c r="AF3624" s="17" t="str">
        <f t="shared" si="30"/>
        <v>#VALUE!</v>
      </c>
      <c r="AG3624" s="17" t="str">
        <f t="shared" si="22"/>
        <v>#N/A</v>
      </c>
      <c r="AH3624" s="17" t="str">
        <f t="shared" si="23"/>
        <v>#N/A</v>
      </c>
      <c r="AI3624" s="34">
        <f t="shared" si="24"/>
        <v>1</v>
      </c>
      <c r="AJ3624" s="18">
        <f t="shared" si="25"/>
        <v>6839.892</v>
      </c>
      <c r="AK3624" s="18">
        <f t="shared" si="26"/>
        <v>6649.895</v>
      </c>
      <c r="AL3624" s="18">
        <f t="shared" si="27"/>
        <v>6459.898</v>
      </c>
    </row>
    <row r="3625" ht="12.75" customHeight="1">
      <c r="A3625" s="1">
        <v>40095.0</v>
      </c>
      <c r="B3625" s="2">
        <v>1314.85</v>
      </c>
      <c r="C3625" s="3">
        <v>7571.96</v>
      </c>
      <c r="D3625" s="2">
        <v>7552.0</v>
      </c>
      <c r="E3625" s="4"/>
      <c r="F3625" s="5">
        <f t="shared" si="1"/>
        <v>1388.004</v>
      </c>
      <c r="G3625" s="6">
        <f t="shared" si="2"/>
        <v>1.061885669</v>
      </c>
      <c r="H3625" s="6">
        <f t="shared" si="3"/>
        <v>1.325029776</v>
      </c>
      <c r="I3625" s="5" t="b">
        <f t="shared" si="4"/>
        <v>0</v>
      </c>
      <c r="J3625" s="48">
        <f t="shared" si="5"/>
        <v>0</v>
      </c>
      <c r="K3625" s="4">
        <f t="shared" si="6"/>
        <v>71</v>
      </c>
      <c r="L3625" s="7">
        <f t="shared" si="7"/>
        <v>-0.002636041395</v>
      </c>
      <c r="M3625" s="50" t="b">
        <f t="shared" si="8"/>
        <v>0</v>
      </c>
      <c r="N3625" s="50" t="b">
        <f t="shared" si="9"/>
        <v>0</v>
      </c>
      <c r="O3625" s="50">
        <f t="shared" si="10"/>
        <v>1</v>
      </c>
      <c r="P3625" s="4">
        <f t="shared" si="46"/>
        <v>230550</v>
      </c>
      <c r="Q3625" s="21">
        <f t="shared" si="31"/>
        <v>3</v>
      </c>
      <c r="V3625" s="52"/>
      <c r="W3625" s="53" t="str">
        <f t="shared" si="33"/>
        <v/>
      </c>
      <c r="AE3625" s="16"/>
      <c r="AF3625" s="17" t="str">
        <f t="shared" si="30"/>
        <v>#VALUE!</v>
      </c>
      <c r="AG3625" s="17" t="str">
        <f t="shared" si="22"/>
        <v>#N/A</v>
      </c>
      <c r="AH3625" s="17" t="str">
        <f t="shared" si="23"/>
        <v>#N/A</v>
      </c>
      <c r="AI3625" s="34">
        <f t="shared" si="24"/>
        <v>1</v>
      </c>
      <c r="AJ3625" s="18">
        <f t="shared" si="25"/>
        <v>6814.764</v>
      </c>
      <c r="AK3625" s="18">
        <f t="shared" si="26"/>
        <v>6625.465</v>
      </c>
      <c r="AL3625" s="18">
        <f t="shared" si="27"/>
        <v>6436.166</v>
      </c>
    </row>
    <row r="3626" ht="12.75" customHeight="1">
      <c r="A3626" s="1">
        <v>40094.0</v>
      </c>
      <c r="B3626" s="2">
        <v>1607.82</v>
      </c>
      <c r="C3626" s="3">
        <v>7503.31</v>
      </c>
      <c r="D3626" s="2">
        <v>7481.0</v>
      </c>
      <c r="E3626" s="4"/>
      <c r="F3626" s="5">
        <f t="shared" si="1"/>
        <v>1357.114</v>
      </c>
      <c r="G3626" s="6">
        <f t="shared" si="2"/>
        <v>1.054208916</v>
      </c>
      <c r="H3626" s="6">
        <f t="shared" si="3"/>
        <v>1.321671209</v>
      </c>
      <c r="I3626" s="5" t="b">
        <f t="shared" si="4"/>
        <v>0</v>
      </c>
      <c r="J3626" s="48">
        <f t="shared" si="5"/>
        <v>0</v>
      </c>
      <c r="K3626" s="4">
        <f t="shared" si="6"/>
        <v>-108</v>
      </c>
      <c r="L3626" s="7">
        <f t="shared" si="7"/>
        <v>-0.002973354426</v>
      </c>
      <c r="M3626" s="50" t="b">
        <f t="shared" si="8"/>
        <v>0</v>
      </c>
      <c r="N3626" s="50" t="b">
        <f t="shared" si="9"/>
        <v>0</v>
      </c>
      <c r="O3626" s="50">
        <f t="shared" si="10"/>
        <v>1</v>
      </c>
      <c r="P3626" s="4">
        <f t="shared" si="46"/>
        <v>219900</v>
      </c>
      <c r="Q3626" s="21">
        <f t="shared" si="31"/>
        <v>3</v>
      </c>
      <c r="V3626" s="52"/>
      <c r="W3626" s="53" t="str">
        <f t="shared" si="33"/>
        <v/>
      </c>
      <c r="AE3626" s="16"/>
      <c r="AF3626" s="17" t="str">
        <f t="shared" si="30"/>
        <v>#VALUE!</v>
      </c>
      <c r="AG3626" s="17" t="str">
        <f t="shared" si="22"/>
        <v>#N/A</v>
      </c>
      <c r="AH3626" s="17" t="str">
        <f t="shared" si="23"/>
        <v>#N/A</v>
      </c>
      <c r="AI3626" s="34">
        <f t="shared" si="24"/>
        <v>1</v>
      </c>
      <c r="AJ3626" s="18">
        <f t="shared" si="25"/>
        <v>6752.979</v>
      </c>
      <c r="AK3626" s="18">
        <f t="shared" si="26"/>
        <v>6565.39625</v>
      </c>
      <c r="AL3626" s="18">
        <f t="shared" si="27"/>
        <v>6377.8135</v>
      </c>
    </row>
    <row r="3627" ht="12.75" customHeight="1">
      <c r="A3627" s="1">
        <v>40093.0</v>
      </c>
      <c r="B3627" s="2">
        <v>1609.39</v>
      </c>
      <c r="C3627" s="3">
        <v>7608.66</v>
      </c>
      <c r="D3627" s="2">
        <v>7589.0</v>
      </c>
      <c r="E3627" s="4"/>
      <c r="F3627" s="5">
        <f t="shared" si="1"/>
        <v>1306.206</v>
      </c>
      <c r="G3627" s="6">
        <f t="shared" si="2"/>
        <v>1.070928201</v>
      </c>
      <c r="H3627" s="6">
        <f t="shared" si="3"/>
        <v>1.325521233</v>
      </c>
      <c r="I3627" s="5" t="b">
        <f t="shared" si="4"/>
        <v>0</v>
      </c>
      <c r="J3627" s="48">
        <f t="shared" si="5"/>
        <v>0</v>
      </c>
      <c r="K3627" s="4">
        <f t="shared" si="6"/>
        <v>83</v>
      </c>
      <c r="L3627" s="7">
        <f t="shared" si="7"/>
        <v>-0.002583897822</v>
      </c>
      <c r="M3627" s="50" t="b">
        <f t="shared" si="8"/>
        <v>0</v>
      </c>
      <c r="N3627" s="50" t="b">
        <f t="shared" si="9"/>
        <v>0</v>
      </c>
      <c r="O3627" s="50">
        <f t="shared" si="10"/>
        <v>1</v>
      </c>
      <c r="P3627" s="4">
        <f t="shared" si="46"/>
        <v>236100</v>
      </c>
      <c r="Q3627" s="21">
        <f t="shared" si="31"/>
        <v>3</v>
      </c>
      <c r="V3627" s="52"/>
      <c r="W3627" s="53" t="str">
        <f t="shared" si="33"/>
        <v/>
      </c>
      <c r="AE3627" s="16"/>
      <c r="AF3627" s="17" t="str">
        <f t="shared" si="30"/>
        <v>#VALUE!</v>
      </c>
      <c r="AG3627" s="17" t="str">
        <f t="shared" si="22"/>
        <v>#N/A</v>
      </c>
      <c r="AH3627" s="17" t="str">
        <f t="shared" si="23"/>
        <v>#N/A</v>
      </c>
      <c r="AI3627" s="34">
        <f t="shared" si="24"/>
        <v>1</v>
      </c>
      <c r="AJ3627" s="18">
        <f t="shared" si="25"/>
        <v>6847.794</v>
      </c>
      <c r="AK3627" s="18">
        <f t="shared" si="26"/>
        <v>6657.5775</v>
      </c>
      <c r="AL3627" s="18">
        <f t="shared" si="27"/>
        <v>6467.361</v>
      </c>
    </row>
    <row r="3628" ht="12.75" customHeight="1">
      <c r="A3628" s="1">
        <v>40092.0</v>
      </c>
      <c r="B3628" s="2">
        <v>1460.17</v>
      </c>
      <c r="C3628" s="3">
        <v>7536.05</v>
      </c>
      <c r="D3628" s="2">
        <v>7506.0</v>
      </c>
      <c r="E3628" s="4"/>
      <c r="F3628" s="5">
        <f t="shared" si="1"/>
        <v>1234.806</v>
      </c>
      <c r="G3628" s="6">
        <f t="shared" si="2"/>
        <v>1.063125503</v>
      </c>
      <c r="H3628" s="6">
        <f t="shared" si="3"/>
        <v>1.213298362</v>
      </c>
      <c r="I3628" s="5" t="b">
        <f t="shared" si="4"/>
        <v>0</v>
      </c>
      <c r="J3628" s="48">
        <f t="shared" si="5"/>
        <v>0</v>
      </c>
      <c r="K3628" s="4">
        <f t="shared" si="6"/>
        <v>114</v>
      </c>
      <c r="L3628" s="7">
        <f t="shared" si="7"/>
        <v>-0.003987500083</v>
      </c>
      <c r="M3628" s="50" t="b">
        <f t="shared" si="8"/>
        <v>0</v>
      </c>
      <c r="N3628" s="50" t="b">
        <f t="shared" si="9"/>
        <v>0</v>
      </c>
      <c r="O3628" s="50">
        <f t="shared" si="10"/>
        <v>1</v>
      </c>
      <c r="P3628" s="4">
        <f t="shared" si="46"/>
        <v>223650</v>
      </c>
      <c r="Q3628" s="21">
        <f t="shared" si="31"/>
        <v>3</v>
      </c>
      <c r="V3628" s="52"/>
      <c r="W3628" s="53" t="str">
        <f t="shared" si="33"/>
        <v/>
      </c>
      <c r="AE3628" s="16"/>
      <c r="AF3628" s="17" t="str">
        <f t="shared" si="30"/>
        <v>#VALUE!</v>
      </c>
      <c r="AG3628" s="17" t="str">
        <f t="shared" si="22"/>
        <v>#N/A</v>
      </c>
      <c r="AH3628" s="17" t="str">
        <f t="shared" si="23"/>
        <v>#N/A</v>
      </c>
      <c r="AI3628" s="34">
        <f t="shared" si="24"/>
        <v>1</v>
      </c>
      <c r="AJ3628" s="18">
        <f t="shared" si="25"/>
        <v>6782.445</v>
      </c>
      <c r="AK3628" s="18">
        <f t="shared" si="26"/>
        <v>6594.04375</v>
      </c>
      <c r="AL3628" s="18">
        <f t="shared" si="27"/>
        <v>6405.6425</v>
      </c>
    </row>
    <row r="3629" ht="12.75" customHeight="1">
      <c r="A3629" s="1">
        <v>40091.0</v>
      </c>
      <c r="B3629" s="2">
        <v>947.79</v>
      </c>
      <c r="C3629" s="3">
        <v>7437.98</v>
      </c>
      <c r="D3629" s="2">
        <v>7392.0</v>
      </c>
      <c r="E3629" s="4"/>
      <c r="F3629" s="5">
        <f t="shared" si="1"/>
        <v>1146.276</v>
      </c>
      <c r="G3629" s="6">
        <f t="shared" si="2"/>
        <v>1.051756415</v>
      </c>
      <c r="H3629" s="6">
        <f t="shared" si="3"/>
        <v>1.129133302</v>
      </c>
      <c r="I3629" s="5" t="b">
        <f t="shared" si="4"/>
        <v>0</v>
      </c>
      <c r="J3629" s="48">
        <f t="shared" si="5"/>
        <v>0</v>
      </c>
      <c r="K3629" s="4">
        <f t="shared" si="6"/>
        <v>40</v>
      </c>
      <c r="L3629" s="7">
        <f t="shared" si="7"/>
        <v>-0.006181785915</v>
      </c>
      <c r="M3629" s="50" t="b">
        <f t="shared" si="8"/>
        <v>0</v>
      </c>
      <c r="N3629" s="50" t="b">
        <f t="shared" si="9"/>
        <v>0</v>
      </c>
      <c r="O3629" s="50">
        <f t="shared" si="10"/>
        <v>1</v>
      </c>
      <c r="P3629" s="4">
        <f t="shared" si="46"/>
        <v>206550</v>
      </c>
      <c r="Q3629" s="21">
        <f t="shared" si="31"/>
        <v>3</v>
      </c>
      <c r="V3629" s="52"/>
      <c r="W3629" s="53" t="str">
        <f t="shared" si="33"/>
        <v/>
      </c>
      <c r="AE3629" s="16"/>
      <c r="AF3629" s="17" t="str">
        <f t="shared" si="30"/>
        <v>#VALUE!</v>
      </c>
      <c r="AG3629" s="17" t="str">
        <f t="shared" si="22"/>
        <v>#N/A</v>
      </c>
      <c r="AH3629" s="17" t="str">
        <f t="shared" si="23"/>
        <v>#N/A</v>
      </c>
      <c r="AI3629" s="34">
        <f t="shared" si="24"/>
        <v>1</v>
      </c>
      <c r="AJ3629" s="18">
        <f t="shared" si="25"/>
        <v>6694.182</v>
      </c>
      <c r="AK3629" s="18">
        <f t="shared" si="26"/>
        <v>6508.2325</v>
      </c>
      <c r="AL3629" s="18">
        <f t="shared" si="27"/>
        <v>6322.283</v>
      </c>
    </row>
    <row r="3630" ht="12.75" customHeight="1">
      <c r="A3630" s="1">
        <v>40088.0</v>
      </c>
      <c r="B3630" s="2">
        <v>1160.4</v>
      </c>
      <c r="C3630" s="3">
        <v>7411.88</v>
      </c>
      <c r="D3630" s="2">
        <v>7352.0</v>
      </c>
      <c r="E3630" s="4"/>
      <c r="F3630" s="5">
        <f t="shared" si="1"/>
        <v>1106.84</v>
      </c>
      <c r="G3630" s="6">
        <f t="shared" si="2"/>
        <v>1.049718645</v>
      </c>
      <c r="H3630" s="6">
        <f t="shared" si="3"/>
        <v>1.1267848</v>
      </c>
      <c r="I3630" s="5" t="b">
        <f t="shared" si="4"/>
        <v>0</v>
      </c>
      <c r="J3630" s="48">
        <f t="shared" si="5"/>
        <v>0</v>
      </c>
      <c r="K3630" s="4">
        <f t="shared" si="6"/>
        <v>-186</v>
      </c>
      <c r="L3630" s="7">
        <f t="shared" si="7"/>
        <v>-0.008078921947</v>
      </c>
      <c r="M3630" s="50" t="b">
        <f t="shared" si="8"/>
        <v>0</v>
      </c>
      <c r="N3630" s="50" t="b">
        <f t="shared" si="9"/>
        <v>0</v>
      </c>
      <c r="O3630" s="50">
        <f t="shared" si="10"/>
        <v>1</v>
      </c>
      <c r="P3630" s="4">
        <f t="shared" si="46"/>
        <v>200550</v>
      </c>
      <c r="Q3630" s="21">
        <f t="shared" si="31"/>
        <v>3</v>
      </c>
      <c r="V3630" s="52"/>
      <c r="W3630" s="53" t="str">
        <f t="shared" si="33"/>
        <v/>
      </c>
      <c r="AE3630" s="16"/>
      <c r="AF3630" s="17" t="str">
        <f t="shared" si="30"/>
        <v>#VALUE!</v>
      </c>
      <c r="AG3630" s="17" t="str">
        <f t="shared" si="22"/>
        <v>#N/A</v>
      </c>
      <c r="AH3630" s="17" t="str">
        <f t="shared" si="23"/>
        <v>#N/A</v>
      </c>
      <c r="AI3630" s="34">
        <f t="shared" si="24"/>
        <v>1</v>
      </c>
      <c r="AJ3630" s="18">
        <f t="shared" si="25"/>
        <v>6670.692</v>
      </c>
      <c r="AK3630" s="18">
        <f t="shared" si="26"/>
        <v>6485.395</v>
      </c>
      <c r="AL3630" s="18">
        <f t="shared" si="27"/>
        <v>6300.098</v>
      </c>
    </row>
    <row r="3631" ht="12.75" customHeight="1">
      <c r="A3631" s="1">
        <v>40087.0</v>
      </c>
      <c r="B3631" s="2">
        <v>1353.28</v>
      </c>
      <c r="C3631" s="3">
        <v>7545.29</v>
      </c>
      <c r="D3631" s="2">
        <v>7538.0</v>
      </c>
      <c r="E3631" s="4"/>
      <c r="F3631" s="5">
        <f t="shared" si="1"/>
        <v>1066.994</v>
      </c>
      <c r="G3631" s="6">
        <f t="shared" si="2"/>
        <v>1.070289779</v>
      </c>
      <c r="H3631" s="6">
        <f t="shared" si="3"/>
        <v>1.123167346</v>
      </c>
      <c r="I3631" s="5" t="b">
        <f t="shared" si="4"/>
        <v>0</v>
      </c>
      <c r="J3631" s="48">
        <f t="shared" si="5"/>
        <v>0</v>
      </c>
      <c r="K3631" s="4">
        <f t="shared" si="6"/>
        <v>45</v>
      </c>
      <c r="L3631" s="7">
        <f t="shared" si="7"/>
        <v>-0.0009661656477</v>
      </c>
      <c r="M3631" s="50" t="b">
        <f t="shared" si="8"/>
        <v>0</v>
      </c>
      <c r="N3631" s="50" t="b">
        <f t="shared" si="9"/>
        <v>0</v>
      </c>
      <c r="O3631" s="50">
        <f t="shared" si="10"/>
        <v>1</v>
      </c>
      <c r="P3631" s="4">
        <f t="shared" si="46"/>
        <v>228450</v>
      </c>
      <c r="Q3631" s="21">
        <f t="shared" si="31"/>
        <v>3</v>
      </c>
      <c r="V3631" s="52"/>
      <c r="W3631" s="53" t="str">
        <f t="shared" si="33"/>
        <v/>
      </c>
      <c r="AE3631" s="16"/>
      <c r="AF3631" s="17" t="str">
        <f t="shared" si="30"/>
        <v>#VALUE!</v>
      </c>
      <c r="AG3631" s="17" t="str">
        <f t="shared" si="22"/>
        <v>#N/A</v>
      </c>
      <c r="AH3631" s="17" t="str">
        <f t="shared" si="23"/>
        <v>#N/A</v>
      </c>
      <c r="AI3631" s="34">
        <f t="shared" si="24"/>
        <v>1</v>
      </c>
      <c r="AJ3631" s="18">
        <f t="shared" si="25"/>
        <v>6790.761</v>
      </c>
      <c r="AK3631" s="18">
        <f t="shared" si="26"/>
        <v>6602.12875</v>
      </c>
      <c r="AL3631" s="18">
        <f t="shared" si="27"/>
        <v>6413.4965</v>
      </c>
    </row>
    <row r="3632" ht="12.75" customHeight="1">
      <c r="A3632" s="1">
        <v>40086.0</v>
      </c>
      <c r="B3632" s="2">
        <v>1252.39</v>
      </c>
      <c r="C3632" s="3">
        <v>7509.17</v>
      </c>
      <c r="D3632" s="2">
        <v>7493.0</v>
      </c>
      <c r="E3632" s="4"/>
      <c r="F3632" s="5">
        <f t="shared" si="1"/>
        <v>976.832</v>
      </c>
      <c r="G3632" s="6">
        <f t="shared" si="2"/>
        <v>1.067379639</v>
      </c>
      <c r="H3632" s="6">
        <f t="shared" si="3"/>
        <v>1.042263582</v>
      </c>
      <c r="I3632" s="5" t="b">
        <f t="shared" si="4"/>
        <v>0</v>
      </c>
      <c r="J3632" s="48">
        <f t="shared" si="5"/>
        <v>0</v>
      </c>
      <c r="K3632" s="4">
        <f t="shared" si="6"/>
        <v>88</v>
      </c>
      <c r="L3632" s="7">
        <f t="shared" si="7"/>
        <v>-0.00215336715</v>
      </c>
      <c r="M3632" s="50" t="b">
        <f t="shared" si="8"/>
        <v>0</v>
      </c>
      <c r="N3632" s="50" t="b">
        <f t="shared" si="9"/>
        <v>0</v>
      </c>
      <c r="O3632" s="50">
        <f t="shared" si="10"/>
        <v>1</v>
      </c>
      <c r="P3632" s="4">
        <f t="shared" si="46"/>
        <v>221700</v>
      </c>
      <c r="Q3632" s="21">
        <f t="shared" si="31"/>
        <v>3</v>
      </c>
      <c r="V3632" s="52"/>
      <c r="W3632" s="53" t="str">
        <f t="shared" si="33"/>
        <v/>
      </c>
      <c r="AE3632" s="16"/>
      <c r="AF3632" s="17" t="str">
        <f t="shared" si="30"/>
        <v>#VALUE!</v>
      </c>
      <c r="AG3632" s="17" t="str">
        <f t="shared" si="22"/>
        <v>#N/A</v>
      </c>
      <c r="AH3632" s="17" t="str">
        <f t="shared" si="23"/>
        <v>#N/A</v>
      </c>
      <c r="AI3632" s="34">
        <f t="shared" si="24"/>
        <v>1</v>
      </c>
      <c r="AJ3632" s="18">
        <f t="shared" si="25"/>
        <v>6758.253</v>
      </c>
      <c r="AK3632" s="18">
        <f t="shared" si="26"/>
        <v>6570.52375</v>
      </c>
      <c r="AL3632" s="18">
        <f t="shared" si="27"/>
        <v>6382.7945</v>
      </c>
    </row>
    <row r="3633" ht="12.75" customHeight="1">
      <c r="A3633" s="1">
        <v>40085.0</v>
      </c>
      <c r="B3633" s="2">
        <v>1017.52</v>
      </c>
      <c r="C3633" s="3">
        <v>7429.98</v>
      </c>
      <c r="D3633" s="2">
        <v>7405.0</v>
      </c>
      <c r="E3633" s="4"/>
      <c r="F3633" s="5">
        <f t="shared" si="1"/>
        <v>981.646</v>
      </c>
      <c r="G3633" s="6">
        <f t="shared" si="2"/>
        <v>1.058113517</v>
      </c>
      <c r="H3633" s="6">
        <f t="shared" si="3"/>
        <v>1.061927466</v>
      </c>
      <c r="I3633" s="5" t="b">
        <f t="shared" si="4"/>
        <v>0</v>
      </c>
      <c r="J3633" s="48">
        <f t="shared" si="5"/>
        <v>0</v>
      </c>
      <c r="K3633" s="4">
        <f t="shared" si="6"/>
        <v>125</v>
      </c>
      <c r="L3633" s="7">
        <f t="shared" si="7"/>
        <v>-0.00336205481</v>
      </c>
      <c r="M3633" s="50" t="b">
        <f t="shared" si="8"/>
        <v>0</v>
      </c>
      <c r="N3633" s="50" t="b">
        <f t="shared" si="9"/>
        <v>0</v>
      </c>
      <c r="O3633" s="50">
        <f t="shared" si="10"/>
        <v>1</v>
      </c>
      <c r="P3633" s="4">
        <f t="shared" si="46"/>
        <v>208500</v>
      </c>
      <c r="Q3633" s="21">
        <f t="shared" si="31"/>
        <v>3</v>
      </c>
      <c r="V3633" s="52"/>
      <c r="W3633" s="53" t="str">
        <f t="shared" si="33"/>
        <v/>
      </c>
      <c r="AE3633" s="16"/>
      <c r="AF3633" s="17" t="str">
        <f t="shared" si="30"/>
        <v>#VALUE!</v>
      </c>
      <c r="AG3633" s="17" t="str">
        <f t="shared" si="22"/>
        <v>#N/A</v>
      </c>
      <c r="AH3633" s="17" t="str">
        <f t="shared" si="23"/>
        <v>#N/A</v>
      </c>
      <c r="AI3633" s="34">
        <f t="shared" si="24"/>
        <v>1</v>
      </c>
      <c r="AJ3633" s="18">
        <f t="shared" si="25"/>
        <v>6686.982</v>
      </c>
      <c r="AK3633" s="18">
        <f t="shared" si="26"/>
        <v>6501.2325</v>
      </c>
      <c r="AL3633" s="18">
        <f t="shared" si="27"/>
        <v>6315.483</v>
      </c>
    </row>
    <row r="3634" ht="12.75" customHeight="1">
      <c r="A3634" s="1">
        <v>40084.0</v>
      </c>
      <c r="B3634" s="2">
        <v>750.61</v>
      </c>
      <c r="C3634" s="3">
        <v>7284.61</v>
      </c>
      <c r="D3634" s="2">
        <v>7280.0</v>
      </c>
      <c r="E3634" s="4"/>
      <c r="F3634" s="5">
        <f t="shared" si="1"/>
        <v>1000.502</v>
      </c>
      <c r="G3634" s="6">
        <f t="shared" si="2"/>
        <v>1.039335522</v>
      </c>
      <c r="H3634" s="6">
        <f t="shared" si="3"/>
        <v>1.061539479</v>
      </c>
      <c r="I3634" s="5" t="b">
        <f t="shared" si="4"/>
        <v>0</v>
      </c>
      <c r="J3634" s="48">
        <f t="shared" si="5"/>
        <v>0</v>
      </c>
      <c r="K3634" s="4">
        <f t="shared" si="6"/>
        <v>-58</v>
      </c>
      <c r="L3634" s="7">
        <f t="shared" si="7"/>
        <v>-0.0006328410169</v>
      </c>
      <c r="M3634" s="50" t="b">
        <f t="shared" si="8"/>
        <v>0</v>
      </c>
      <c r="N3634" s="50" t="b">
        <f t="shared" si="9"/>
        <v>0</v>
      </c>
      <c r="O3634" s="50">
        <f t="shared" si="10"/>
        <v>-1</v>
      </c>
      <c r="P3634" s="4">
        <f t="shared" si="46"/>
        <v>227250</v>
      </c>
      <c r="Q3634" s="21">
        <f t="shared" si="31"/>
        <v>-3</v>
      </c>
      <c r="V3634" s="52"/>
      <c r="W3634" s="53" t="str">
        <f t="shared" si="33"/>
        <v/>
      </c>
      <c r="AE3634" s="16"/>
      <c r="AF3634" s="17" t="str">
        <f t="shared" si="30"/>
        <v>#VALUE!</v>
      </c>
      <c r="AG3634" s="17" t="str">
        <f t="shared" si="22"/>
        <v>#N/A</v>
      </c>
      <c r="AH3634" s="17" t="str">
        <f t="shared" si="23"/>
        <v>#N/A</v>
      </c>
      <c r="AI3634" s="34">
        <f t="shared" si="24"/>
        <v>1</v>
      </c>
      <c r="AJ3634" s="18">
        <f t="shared" si="25"/>
        <v>6556.149</v>
      </c>
      <c r="AK3634" s="18">
        <f t="shared" si="26"/>
        <v>6374.03375</v>
      </c>
      <c r="AL3634" s="18">
        <f t="shared" si="27"/>
        <v>6191.9185</v>
      </c>
    </row>
    <row r="3635" ht="12.75" customHeight="1">
      <c r="A3635" s="1">
        <v>40081.0</v>
      </c>
      <c r="B3635" s="2">
        <v>961.17</v>
      </c>
      <c r="C3635" s="3">
        <v>7345.22</v>
      </c>
      <c r="D3635" s="2">
        <v>7338.0</v>
      </c>
      <c r="E3635" s="4"/>
      <c r="F3635" s="5">
        <f t="shared" si="1"/>
        <v>1097.294</v>
      </c>
      <c r="G3635" s="6">
        <f t="shared" si="2"/>
        <v>1.049550443</v>
      </c>
      <c r="H3635" s="6">
        <f t="shared" si="3"/>
        <v>1.056792912</v>
      </c>
      <c r="I3635" s="5" t="b">
        <f t="shared" si="4"/>
        <v>0</v>
      </c>
      <c r="J3635" s="48">
        <f t="shared" si="5"/>
        <v>0</v>
      </c>
      <c r="K3635" s="4">
        <f t="shared" si="6"/>
        <v>43</v>
      </c>
      <c r="L3635" s="7">
        <f t="shared" si="7"/>
        <v>-0.0009829521784</v>
      </c>
      <c r="M3635" s="50" t="b">
        <f t="shared" si="8"/>
        <v>0</v>
      </c>
      <c r="N3635" s="50" t="b">
        <f t="shared" si="9"/>
        <v>0</v>
      </c>
      <c r="O3635" s="50">
        <f t="shared" si="10"/>
        <v>-1</v>
      </c>
      <c r="P3635" s="4">
        <f t="shared" si="46"/>
        <v>218550</v>
      </c>
      <c r="Q3635" s="21">
        <f t="shared" si="31"/>
        <v>-3</v>
      </c>
      <c r="V3635" s="52"/>
      <c r="W3635" s="53" t="str">
        <f t="shared" si="33"/>
        <v/>
      </c>
      <c r="AE3635" s="16"/>
      <c r="AF3635" s="17" t="str">
        <f t="shared" si="30"/>
        <v>#VALUE!</v>
      </c>
      <c r="AG3635" s="17" t="str">
        <f t="shared" si="22"/>
        <v>#N/A</v>
      </c>
      <c r="AH3635" s="17" t="str">
        <f t="shared" si="23"/>
        <v>#N/A</v>
      </c>
      <c r="AI3635" s="34">
        <f t="shared" si="24"/>
        <v>1</v>
      </c>
      <c r="AJ3635" s="18">
        <f t="shared" si="25"/>
        <v>6610.698</v>
      </c>
      <c r="AK3635" s="18">
        <f t="shared" si="26"/>
        <v>6427.0675</v>
      </c>
      <c r="AL3635" s="18">
        <f t="shared" si="27"/>
        <v>6243.437</v>
      </c>
    </row>
    <row r="3636" ht="12.75" customHeight="1">
      <c r="A3636" s="1">
        <v>40080.0</v>
      </c>
      <c r="B3636" s="2">
        <v>902.47</v>
      </c>
      <c r="C3636" s="3">
        <v>7324.22</v>
      </c>
      <c r="D3636" s="2">
        <v>7295.0</v>
      </c>
      <c r="E3636" s="4"/>
      <c r="F3636" s="5">
        <f t="shared" si="1"/>
        <v>1130.844</v>
      </c>
      <c r="G3636" s="6">
        <f t="shared" si="2"/>
        <v>1.048276596</v>
      </c>
      <c r="H3636" s="6">
        <f t="shared" si="3"/>
        <v>1.051403563</v>
      </c>
      <c r="I3636" s="5" t="b">
        <f t="shared" si="4"/>
        <v>0</v>
      </c>
      <c r="J3636" s="48">
        <f t="shared" si="5"/>
        <v>0</v>
      </c>
      <c r="K3636" s="4">
        <f t="shared" si="6"/>
        <v>-52</v>
      </c>
      <c r="L3636" s="7">
        <f t="shared" si="7"/>
        <v>-0.003989503319</v>
      </c>
      <c r="M3636" s="50" t="b">
        <f t="shared" si="8"/>
        <v>0</v>
      </c>
      <c r="N3636" s="50" t="b">
        <f t="shared" si="9"/>
        <v>0</v>
      </c>
      <c r="O3636" s="50">
        <f t="shared" si="10"/>
        <v>1</v>
      </c>
      <c r="P3636" s="4">
        <f t="shared" si="46"/>
        <v>212100</v>
      </c>
      <c r="Q3636" s="21">
        <f t="shared" si="31"/>
        <v>3</v>
      </c>
      <c r="V3636" s="52"/>
      <c r="W3636" s="53" t="str">
        <f t="shared" si="33"/>
        <v/>
      </c>
      <c r="AE3636" s="16"/>
      <c r="AF3636" s="17" t="str">
        <f t="shared" si="30"/>
        <v>#VALUE!</v>
      </c>
      <c r="AG3636" s="17" t="str">
        <f t="shared" si="22"/>
        <v>#N/A</v>
      </c>
      <c r="AH3636" s="17" t="str">
        <f t="shared" si="23"/>
        <v>#N/A</v>
      </c>
      <c r="AI3636" s="34">
        <f t="shared" si="24"/>
        <v>1</v>
      </c>
      <c r="AJ3636" s="18">
        <f t="shared" si="25"/>
        <v>6591.798</v>
      </c>
      <c r="AK3636" s="18">
        <f t="shared" si="26"/>
        <v>6408.6925</v>
      </c>
      <c r="AL3636" s="18">
        <f t="shared" si="27"/>
        <v>6225.587</v>
      </c>
    </row>
    <row r="3637" ht="12.75" customHeight="1">
      <c r="A3637" s="1">
        <v>40079.0</v>
      </c>
      <c r="B3637" s="2">
        <v>1276.46</v>
      </c>
      <c r="C3637" s="3">
        <v>7376.76</v>
      </c>
      <c r="D3637" s="2">
        <v>7347.0</v>
      </c>
      <c r="E3637" s="4"/>
      <c r="F3637" s="5">
        <f t="shared" si="1"/>
        <v>1243.86</v>
      </c>
      <c r="G3637" s="6">
        <f t="shared" si="2"/>
        <v>1.057676628</v>
      </c>
      <c r="H3637" s="6">
        <f t="shared" si="3"/>
        <v>1.20627075</v>
      </c>
      <c r="I3637" s="5" t="b">
        <f t="shared" si="4"/>
        <v>0</v>
      </c>
      <c r="J3637" s="48">
        <f t="shared" si="5"/>
        <v>0</v>
      </c>
      <c r="K3637" s="4">
        <f t="shared" si="6"/>
        <v>-107</v>
      </c>
      <c r="L3637" s="7">
        <f t="shared" si="7"/>
        <v>-0.004034291478</v>
      </c>
      <c r="M3637" s="50" t="b">
        <f t="shared" si="8"/>
        <v>0</v>
      </c>
      <c r="N3637" s="50" t="b">
        <f t="shared" si="9"/>
        <v>0</v>
      </c>
      <c r="O3637" s="50">
        <f t="shared" si="10"/>
        <v>1</v>
      </c>
      <c r="P3637" s="4">
        <f t="shared" si="46"/>
        <v>219900</v>
      </c>
      <c r="Q3637" s="21">
        <f t="shared" si="31"/>
        <v>3</v>
      </c>
      <c r="V3637" s="52"/>
      <c r="W3637" s="53" t="str">
        <f t="shared" si="33"/>
        <v/>
      </c>
      <c r="AE3637" s="16"/>
      <c r="AF3637" s="17" t="str">
        <f t="shared" si="30"/>
        <v>#VALUE!</v>
      </c>
      <c r="AG3637" s="17" t="str">
        <f t="shared" si="22"/>
        <v>#N/A</v>
      </c>
      <c r="AH3637" s="17" t="str">
        <f t="shared" si="23"/>
        <v>#N/A</v>
      </c>
      <c r="AI3637" s="34">
        <f t="shared" si="24"/>
        <v>1</v>
      </c>
      <c r="AJ3637" s="18">
        <f t="shared" si="25"/>
        <v>6639.084</v>
      </c>
      <c r="AK3637" s="18">
        <f t="shared" si="26"/>
        <v>6454.665</v>
      </c>
      <c r="AL3637" s="18">
        <f t="shared" si="27"/>
        <v>6270.246</v>
      </c>
    </row>
    <row r="3638" ht="12.75" customHeight="1">
      <c r="A3638" s="1">
        <v>40078.0</v>
      </c>
      <c r="B3638" s="2">
        <v>1111.8</v>
      </c>
      <c r="C3638" s="3">
        <v>7469.03</v>
      </c>
      <c r="D3638" s="2">
        <v>7454.0</v>
      </c>
      <c r="E3638" s="4"/>
      <c r="F3638" s="5">
        <f t="shared" si="1"/>
        <v>1252.938</v>
      </c>
      <c r="G3638" s="6">
        <f t="shared" si="2"/>
        <v>1.073329056</v>
      </c>
      <c r="H3638" s="6">
        <f t="shared" si="3"/>
        <v>1.212486325</v>
      </c>
      <c r="I3638" s="5" t="b">
        <f t="shared" si="4"/>
        <v>0</v>
      </c>
      <c r="J3638" s="48">
        <f t="shared" si="5"/>
        <v>0</v>
      </c>
      <c r="K3638" s="4">
        <f t="shared" si="6"/>
        <v>-12</v>
      </c>
      <c r="L3638" s="7">
        <f t="shared" si="7"/>
        <v>-0.002012309497</v>
      </c>
      <c r="M3638" s="50" t="b">
        <f t="shared" si="8"/>
        <v>0</v>
      </c>
      <c r="N3638" s="50" t="b">
        <f t="shared" si="9"/>
        <v>0</v>
      </c>
      <c r="O3638" s="50">
        <f t="shared" si="10"/>
        <v>1</v>
      </c>
      <c r="P3638" s="4">
        <f t="shared" si="46"/>
        <v>235950</v>
      </c>
      <c r="Q3638" s="21">
        <f t="shared" si="31"/>
        <v>3</v>
      </c>
      <c r="V3638" s="52"/>
      <c r="W3638" s="53" t="str">
        <f t="shared" si="33"/>
        <v/>
      </c>
      <c r="AE3638" s="16"/>
      <c r="AF3638" s="17" t="str">
        <f t="shared" si="30"/>
        <v>#VALUE!</v>
      </c>
      <c r="AG3638" s="17" t="str">
        <f t="shared" si="22"/>
        <v>#N/A</v>
      </c>
      <c r="AH3638" s="17" t="str">
        <f t="shared" si="23"/>
        <v>#N/A</v>
      </c>
      <c r="AI3638" s="34">
        <f t="shared" si="24"/>
        <v>1</v>
      </c>
      <c r="AJ3638" s="18">
        <f t="shared" si="25"/>
        <v>6722.127</v>
      </c>
      <c r="AK3638" s="18">
        <f t="shared" si="26"/>
        <v>6535.40125</v>
      </c>
      <c r="AL3638" s="18">
        <f t="shared" si="27"/>
        <v>6348.6755</v>
      </c>
    </row>
    <row r="3639" ht="12.75" customHeight="1">
      <c r="A3639" s="1">
        <v>40077.0</v>
      </c>
      <c r="B3639" s="2">
        <v>1234.57</v>
      </c>
      <c r="C3639" s="3">
        <v>7502.46</v>
      </c>
      <c r="D3639" s="2">
        <v>7466.0</v>
      </c>
      <c r="E3639" s="4"/>
      <c r="F3639" s="5">
        <f t="shared" si="1"/>
        <v>1225.476</v>
      </c>
      <c r="G3639" s="6">
        <f t="shared" si="2"/>
        <v>1.080923584</v>
      </c>
      <c r="H3639" s="6">
        <f t="shared" si="3"/>
        <v>1.216036216</v>
      </c>
      <c r="I3639" s="5" t="b">
        <f t="shared" si="4"/>
        <v>0</v>
      </c>
      <c r="J3639" s="48">
        <f t="shared" si="5"/>
        <v>0</v>
      </c>
      <c r="K3639" s="4">
        <f t="shared" si="6"/>
        <v>-1</v>
      </c>
      <c r="L3639" s="7">
        <f t="shared" si="7"/>
        <v>-0.004859739339</v>
      </c>
      <c r="M3639" s="50" t="b">
        <f t="shared" si="8"/>
        <v>0</v>
      </c>
      <c r="N3639" s="50" t="b">
        <f t="shared" si="9"/>
        <v>0</v>
      </c>
      <c r="O3639" s="50">
        <f t="shared" si="10"/>
        <v>1</v>
      </c>
      <c r="P3639" s="4">
        <f t="shared" si="46"/>
        <v>237750</v>
      </c>
      <c r="Q3639" s="21">
        <f t="shared" si="31"/>
        <v>3</v>
      </c>
      <c r="V3639" s="52"/>
      <c r="W3639" s="53" t="str">
        <f t="shared" si="33"/>
        <v/>
      </c>
      <c r="AE3639" s="16"/>
      <c r="AF3639" s="17" t="str">
        <f t="shared" si="30"/>
        <v>#VALUE!</v>
      </c>
      <c r="AG3639" s="17" t="str">
        <f t="shared" si="22"/>
        <v>#N/A</v>
      </c>
      <c r="AH3639" s="17" t="str">
        <f t="shared" si="23"/>
        <v>#N/A</v>
      </c>
      <c r="AI3639" s="34">
        <f t="shared" si="24"/>
        <v>1</v>
      </c>
      <c r="AJ3639" s="18">
        <f t="shared" si="25"/>
        <v>6752.214</v>
      </c>
      <c r="AK3639" s="18">
        <f t="shared" si="26"/>
        <v>6564.6525</v>
      </c>
      <c r="AL3639" s="18">
        <f t="shared" si="27"/>
        <v>6377.091</v>
      </c>
    </row>
    <row r="3640" ht="12.75" customHeight="1">
      <c r="A3640" s="1">
        <v>40074.0</v>
      </c>
      <c r="B3640" s="2">
        <v>1128.92</v>
      </c>
      <c r="C3640" s="3">
        <v>7526.55</v>
      </c>
      <c r="D3640" s="2">
        <v>7467.0</v>
      </c>
      <c r="E3640" s="4"/>
      <c r="F3640" s="5">
        <f t="shared" si="1"/>
        <v>1167.014</v>
      </c>
      <c r="G3640" s="6">
        <f t="shared" si="2"/>
        <v>1.087106348</v>
      </c>
      <c r="H3640" s="6">
        <f t="shared" si="3"/>
        <v>1.218809472</v>
      </c>
      <c r="I3640" s="5" t="b">
        <f t="shared" si="4"/>
        <v>0</v>
      </c>
      <c r="J3640" s="48">
        <f t="shared" si="5"/>
        <v>0</v>
      </c>
      <c r="K3640" s="4">
        <f t="shared" si="6"/>
        <v>1</v>
      </c>
      <c r="L3640" s="7">
        <f t="shared" si="7"/>
        <v>-0.00791199155</v>
      </c>
      <c r="M3640" s="50" t="b">
        <f t="shared" si="8"/>
        <v>0</v>
      </c>
      <c r="N3640" s="50" t="b">
        <f t="shared" si="9"/>
        <v>0</v>
      </c>
      <c r="O3640" s="50">
        <f t="shared" si="10"/>
        <v>1</v>
      </c>
      <c r="P3640" s="4">
        <f t="shared" si="46"/>
        <v>237900</v>
      </c>
      <c r="Q3640" s="21">
        <f t="shared" si="31"/>
        <v>3</v>
      </c>
      <c r="V3640" s="52"/>
      <c r="W3640" s="53" t="str">
        <f t="shared" si="33"/>
        <v/>
      </c>
      <c r="AE3640" s="16"/>
      <c r="AF3640" s="17" t="str">
        <f t="shared" si="30"/>
        <v>#VALUE!</v>
      </c>
      <c r="AG3640" s="17" t="str">
        <f t="shared" si="22"/>
        <v>#N/A</v>
      </c>
      <c r="AH3640" s="17" t="str">
        <f t="shared" si="23"/>
        <v>#N/A</v>
      </c>
      <c r="AI3640" s="34">
        <f t="shared" si="24"/>
        <v>1</v>
      </c>
      <c r="AJ3640" s="18">
        <f t="shared" si="25"/>
        <v>6773.895</v>
      </c>
      <c r="AK3640" s="18">
        <f t="shared" si="26"/>
        <v>6585.73125</v>
      </c>
      <c r="AL3640" s="18">
        <f t="shared" si="27"/>
        <v>6397.5675</v>
      </c>
    </row>
    <row r="3641" ht="12.75" customHeight="1">
      <c r="A3641" s="1">
        <v>40073.0</v>
      </c>
      <c r="B3641" s="2">
        <v>1467.55</v>
      </c>
      <c r="C3641" s="3">
        <v>7477.3</v>
      </c>
      <c r="D3641" s="2">
        <v>7466.0</v>
      </c>
      <c r="E3641" s="4"/>
      <c r="F3641" s="5">
        <f t="shared" si="1"/>
        <v>1135.61</v>
      </c>
      <c r="G3641" s="6">
        <f t="shared" si="2"/>
        <v>1.082779102</v>
      </c>
      <c r="H3641" s="6">
        <f t="shared" si="3"/>
        <v>1.217484893</v>
      </c>
      <c r="I3641" s="5" t="b">
        <f t="shared" si="4"/>
        <v>0</v>
      </c>
      <c r="J3641" s="48">
        <f t="shared" si="5"/>
        <v>0</v>
      </c>
      <c r="K3641" s="4">
        <f t="shared" si="6"/>
        <v>22</v>
      </c>
      <c r="L3641" s="7">
        <f t="shared" si="7"/>
        <v>-0.001511240688</v>
      </c>
      <c r="M3641" s="50" t="b">
        <f t="shared" si="8"/>
        <v>0</v>
      </c>
      <c r="N3641" s="50" t="b">
        <f t="shared" si="9"/>
        <v>0</v>
      </c>
      <c r="O3641" s="50">
        <f t="shared" si="10"/>
        <v>1</v>
      </c>
      <c r="P3641" s="4">
        <f t="shared" si="46"/>
        <v>237750</v>
      </c>
      <c r="Q3641" s="21">
        <f t="shared" si="31"/>
        <v>3</v>
      </c>
      <c r="V3641" s="52"/>
      <c r="W3641" s="53" t="str">
        <f t="shared" si="33"/>
        <v/>
      </c>
      <c r="AE3641" s="16"/>
      <c r="AF3641" s="17" t="str">
        <f t="shared" si="30"/>
        <v>#VALUE!</v>
      </c>
      <c r="AG3641" s="17" t="str">
        <f t="shared" si="22"/>
        <v>#N/A</v>
      </c>
      <c r="AH3641" s="17" t="str">
        <f t="shared" si="23"/>
        <v>#N/A</v>
      </c>
      <c r="AI3641" s="34">
        <f t="shared" si="24"/>
        <v>1</v>
      </c>
      <c r="AJ3641" s="18">
        <f t="shared" si="25"/>
        <v>6729.57</v>
      </c>
      <c r="AK3641" s="18">
        <f t="shared" si="26"/>
        <v>6542.6375</v>
      </c>
      <c r="AL3641" s="18">
        <f t="shared" si="27"/>
        <v>6355.705</v>
      </c>
    </row>
    <row r="3642" ht="12.75" customHeight="1">
      <c r="A3642" s="1">
        <v>40072.0</v>
      </c>
      <c r="B3642" s="2">
        <v>1321.85</v>
      </c>
      <c r="C3642" s="3">
        <v>7440.24</v>
      </c>
      <c r="D3642" s="2">
        <v>7444.0</v>
      </c>
      <c r="E3642" s="4"/>
      <c r="F3642" s="5">
        <f t="shared" si="1"/>
        <v>1165.75</v>
      </c>
      <c r="G3642" s="6">
        <f t="shared" si="2"/>
        <v>1.080273178</v>
      </c>
      <c r="H3642" s="6">
        <f t="shared" si="3"/>
        <v>1.34599997</v>
      </c>
      <c r="I3642" s="5" t="b">
        <f t="shared" si="4"/>
        <v>0</v>
      </c>
      <c r="J3642" s="48">
        <f t="shared" si="5"/>
        <v>0</v>
      </c>
      <c r="K3642" s="4">
        <f t="shared" si="6"/>
        <v>87</v>
      </c>
      <c r="L3642" s="7">
        <f t="shared" si="7"/>
        <v>0.0005053600421</v>
      </c>
      <c r="M3642" s="50" t="b">
        <f t="shared" si="8"/>
        <v>0</v>
      </c>
      <c r="N3642" s="50" t="b">
        <f t="shared" si="9"/>
        <v>0</v>
      </c>
      <c r="O3642" s="50">
        <f t="shared" si="10"/>
        <v>1</v>
      </c>
      <c r="P3642" s="4">
        <f t="shared" si="46"/>
        <v>234450</v>
      </c>
      <c r="Q3642" s="21">
        <f t="shared" si="31"/>
        <v>3</v>
      </c>
      <c r="V3642" s="52"/>
      <c r="W3642" s="53" t="str">
        <f t="shared" si="33"/>
        <v/>
      </c>
      <c r="AE3642" s="16"/>
      <c r="AF3642" s="17" t="str">
        <f t="shared" si="30"/>
        <v>#VALUE!</v>
      </c>
      <c r="AG3642" s="17" t="str">
        <f t="shared" si="22"/>
        <v>#N/A</v>
      </c>
      <c r="AH3642" s="17" t="str">
        <f t="shared" si="23"/>
        <v>#N/A</v>
      </c>
      <c r="AI3642" s="34">
        <f t="shared" si="24"/>
        <v>1</v>
      </c>
      <c r="AJ3642" s="18">
        <f t="shared" si="25"/>
        <v>6696.216</v>
      </c>
      <c r="AK3642" s="18">
        <f t="shared" si="26"/>
        <v>6510.21</v>
      </c>
      <c r="AL3642" s="18">
        <f t="shared" si="27"/>
        <v>6324.204</v>
      </c>
    </row>
    <row r="3643" ht="12.75" customHeight="1">
      <c r="A3643" s="1">
        <v>40071.0</v>
      </c>
      <c r="B3643" s="2">
        <v>974.49</v>
      </c>
      <c r="C3643" s="3">
        <v>7346.26</v>
      </c>
      <c r="D3643" s="2">
        <v>7357.0</v>
      </c>
      <c r="E3643" s="4"/>
      <c r="F3643" s="5">
        <f t="shared" si="1"/>
        <v>1174.392</v>
      </c>
      <c r="G3643" s="6">
        <f t="shared" si="2"/>
        <v>1.069845325</v>
      </c>
      <c r="H3643" s="6">
        <f t="shared" si="3"/>
        <v>1.353623772</v>
      </c>
      <c r="I3643" s="5" t="b">
        <f t="shared" si="4"/>
        <v>0</v>
      </c>
      <c r="J3643" s="48">
        <f t="shared" si="5"/>
        <v>0</v>
      </c>
      <c r="K3643" s="4">
        <f t="shared" si="6"/>
        <v>105</v>
      </c>
      <c r="L3643" s="7">
        <f t="shared" si="7"/>
        <v>0.001461968403</v>
      </c>
      <c r="M3643" s="50" t="b">
        <f t="shared" si="8"/>
        <v>0</v>
      </c>
      <c r="N3643" s="50" t="b">
        <f t="shared" si="9"/>
        <v>0</v>
      </c>
      <c r="O3643" s="50">
        <f t="shared" si="10"/>
        <v>-1</v>
      </c>
      <c r="P3643" s="4">
        <f t="shared" si="46"/>
        <v>247500</v>
      </c>
      <c r="Q3643" s="21">
        <f t="shared" si="31"/>
        <v>-3</v>
      </c>
      <c r="V3643" s="52"/>
      <c r="W3643" s="53" t="str">
        <f t="shared" si="33"/>
        <v/>
      </c>
      <c r="AE3643" s="16"/>
      <c r="AF3643" s="17" t="str">
        <f t="shared" si="30"/>
        <v>#VALUE!</v>
      </c>
      <c r="AG3643" s="17" t="str">
        <f t="shared" si="22"/>
        <v>#N/A</v>
      </c>
      <c r="AH3643" s="17" t="str">
        <f t="shared" si="23"/>
        <v>#N/A</v>
      </c>
      <c r="AI3643" s="34">
        <f t="shared" si="24"/>
        <v>1</v>
      </c>
      <c r="AJ3643" s="18">
        <f t="shared" si="25"/>
        <v>6611.634</v>
      </c>
      <c r="AK3643" s="18">
        <f t="shared" si="26"/>
        <v>6427.9775</v>
      </c>
      <c r="AL3643" s="18">
        <f t="shared" si="27"/>
        <v>6244.321</v>
      </c>
    </row>
    <row r="3644" ht="12.75" customHeight="1">
      <c r="A3644" s="1">
        <v>40070.0</v>
      </c>
      <c r="B3644" s="2">
        <v>942.26</v>
      </c>
      <c r="C3644" s="3">
        <v>7256.95</v>
      </c>
      <c r="D3644" s="2">
        <v>7252.0</v>
      </c>
      <c r="E3644" s="4"/>
      <c r="F3644" s="5">
        <f t="shared" si="1"/>
        <v>1296.624</v>
      </c>
      <c r="G3644" s="6">
        <f t="shared" si="2"/>
        <v>1.0594234</v>
      </c>
      <c r="H3644" s="6">
        <f t="shared" si="3"/>
        <v>1.353982986</v>
      </c>
      <c r="I3644" s="5" t="b">
        <f t="shared" si="4"/>
        <v>0</v>
      </c>
      <c r="J3644" s="48">
        <f t="shared" si="5"/>
        <v>0</v>
      </c>
      <c r="K3644" s="4">
        <f t="shared" si="6"/>
        <v>-101</v>
      </c>
      <c r="L3644" s="7">
        <f t="shared" si="7"/>
        <v>-0.000682104741</v>
      </c>
      <c r="M3644" s="50" t="b">
        <f t="shared" si="8"/>
        <v>0</v>
      </c>
      <c r="N3644" s="50" t="b">
        <f t="shared" si="9"/>
        <v>0</v>
      </c>
      <c r="O3644" s="50">
        <f t="shared" si="10"/>
        <v>-1</v>
      </c>
      <c r="P3644" s="4">
        <f t="shared" si="46"/>
        <v>268500</v>
      </c>
      <c r="Q3644" s="21">
        <f t="shared" si="31"/>
        <v>-4</v>
      </c>
      <c r="V3644" s="52"/>
      <c r="W3644" s="53" t="str">
        <f t="shared" si="33"/>
        <v/>
      </c>
      <c r="AE3644" s="16"/>
      <c r="AF3644" s="17" t="str">
        <f t="shared" si="30"/>
        <v>#VALUE!</v>
      </c>
      <c r="AG3644" s="17" t="str">
        <f t="shared" si="22"/>
        <v>#N/A</v>
      </c>
      <c r="AH3644" s="17" t="str">
        <f t="shared" si="23"/>
        <v>#N/A</v>
      </c>
      <c r="AI3644" s="34">
        <f t="shared" si="24"/>
        <v>1</v>
      </c>
      <c r="AJ3644" s="18">
        <f t="shared" si="25"/>
        <v>6531.255</v>
      </c>
      <c r="AK3644" s="18">
        <f t="shared" si="26"/>
        <v>6349.83125</v>
      </c>
      <c r="AL3644" s="18">
        <f t="shared" si="27"/>
        <v>6168.4075</v>
      </c>
    </row>
    <row r="3645" ht="12.75" customHeight="1">
      <c r="A3645" s="1">
        <v>40067.0</v>
      </c>
      <c r="B3645" s="2">
        <v>971.9</v>
      </c>
      <c r="C3645" s="3">
        <v>7337.14</v>
      </c>
      <c r="D3645" s="2">
        <v>7353.0</v>
      </c>
      <c r="E3645" s="4"/>
      <c r="F3645" s="5">
        <f t="shared" si="1"/>
        <v>1357.79</v>
      </c>
      <c r="G3645" s="6">
        <f t="shared" si="2"/>
        <v>1.073810253</v>
      </c>
      <c r="H3645" s="6">
        <f t="shared" si="3"/>
        <v>1.356111784</v>
      </c>
      <c r="I3645" s="5" t="b">
        <f t="shared" si="4"/>
        <v>0</v>
      </c>
      <c r="J3645" s="48">
        <f t="shared" si="5"/>
        <v>0</v>
      </c>
      <c r="K3645" s="4">
        <f t="shared" si="6"/>
        <v>-7</v>
      </c>
      <c r="L3645" s="7">
        <f t="shared" si="7"/>
        <v>0.002161605203</v>
      </c>
      <c r="M3645" s="50" t="b">
        <f t="shared" si="8"/>
        <v>0</v>
      </c>
      <c r="N3645" s="50" t="b">
        <f t="shared" si="9"/>
        <v>0</v>
      </c>
      <c r="O3645" s="50">
        <f t="shared" si="10"/>
        <v>-1</v>
      </c>
      <c r="P3645" s="4">
        <f t="shared" si="46"/>
        <v>253350</v>
      </c>
      <c r="Q3645" s="21">
        <f t="shared" si="31"/>
        <v>-3</v>
      </c>
      <c r="V3645" s="52"/>
      <c r="W3645" s="53" t="str">
        <f t="shared" si="33"/>
        <v/>
      </c>
      <c r="AE3645" s="16"/>
      <c r="AF3645" s="17" t="str">
        <f t="shared" si="30"/>
        <v>#VALUE!</v>
      </c>
      <c r="AG3645" s="17" t="str">
        <f t="shared" si="22"/>
        <v>#N/A</v>
      </c>
      <c r="AH3645" s="17" t="str">
        <f t="shared" si="23"/>
        <v>#N/A</v>
      </c>
      <c r="AI3645" s="34">
        <f t="shared" si="24"/>
        <v>1</v>
      </c>
      <c r="AJ3645" s="18">
        <f t="shared" si="25"/>
        <v>6603.426</v>
      </c>
      <c r="AK3645" s="18">
        <f t="shared" si="26"/>
        <v>6419.9975</v>
      </c>
      <c r="AL3645" s="18">
        <f t="shared" si="27"/>
        <v>6236.569</v>
      </c>
    </row>
    <row r="3646" ht="12.75" customHeight="1">
      <c r="A3646" s="1">
        <v>40066.0</v>
      </c>
      <c r="B3646" s="2">
        <v>1618.25</v>
      </c>
      <c r="C3646" s="3">
        <v>7332.08</v>
      </c>
      <c r="D3646" s="2">
        <v>7360.0</v>
      </c>
      <c r="E3646" s="4"/>
      <c r="F3646" s="5">
        <f t="shared" si="1"/>
        <v>1437.442</v>
      </c>
      <c r="G3646" s="6">
        <f t="shared" si="2"/>
        <v>1.076200405</v>
      </c>
      <c r="H3646" s="6">
        <f t="shared" si="3"/>
        <v>1.356542251</v>
      </c>
      <c r="I3646" s="5" t="b">
        <f t="shared" si="4"/>
        <v>0</v>
      </c>
      <c r="J3646" s="48">
        <f t="shared" si="5"/>
        <v>0</v>
      </c>
      <c r="K3646" s="4">
        <f t="shared" si="6"/>
        <v>103</v>
      </c>
      <c r="L3646" s="7">
        <f t="shared" si="7"/>
        <v>0.003807923536</v>
      </c>
      <c r="M3646" s="50" t="b">
        <f t="shared" si="8"/>
        <v>0</v>
      </c>
      <c r="N3646" s="50" t="b">
        <f t="shared" si="9"/>
        <v>0</v>
      </c>
      <c r="O3646" s="50">
        <f t="shared" si="10"/>
        <v>-1</v>
      </c>
      <c r="P3646" s="4">
        <f t="shared" si="46"/>
        <v>252300</v>
      </c>
      <c r="Q3646" s="21">
        <f t="shared" si="31"/>
        <v>-3</v>
      </c>
      <c r="V3646" s="52"/>
      <c r="W3646" s="53" t="str">
        <f t="shared" si="33"/>
        <v/>
      </c>
      <c r="AE3646" s="16"/>
      <c r="AF3646" s="17" t="str">
        <f t="shared" si="30"/>
        <v>#VALUE!</v>
      </c>
      <c r="AG3646" s="17" t="str">
        <f t="shared" si="22"/>
        <v>#N/A</v>
      </c>
      <c r="AH3646" s="17" t="str">
        <f t="shared" si="23"/>
        <v>#N/A</v>
      </c>
      <c r="AI3646" s="34">
        <f t="shared" si="24"/>
        <v>1</v>
      </c>
      <c r="AJ3646" s="18">
        <f t="shared" si="25"/>
        <v>6598.872</v>
      </c>
      <c r="AK3646" s="18">
        <f t="shared" si="26"/>
        <v>6415.57</v>
      </c>
      <c r="AL3646" s="18">
        <f t="shared" si="27"/>
        <v>6232.268</v>
      </c>
    </row>
    <row r="3647" ht="12.75" customHeight="1">
      <c r="A3647" s="1">
        <v>40065.0</v>
      </c>
      <c r="B3647" s="2">
        <v>1365.06</v>
      </c>
      <c r="C3647" s="3">
        <v>7250.72</v>
      </c>
      <c r="D3647" s="2">
        <v>7257.0</v>
      </c>
      <c r="E3647" s="4"/>
      <c r="F3647" s="5">
        <f t="shared" si="1"/>
        <v>1388.86</v>
      </c>
      <c r="G3647" s="6">
        <f t="shared" si="2"/>
        <v>1.067224702</v>
      </c>
      <c r="H3647" s="6">
        <f t="shared" si="3"/>
        <v>1.34096482</v>
      </c>
      <c r="I3647" s="5" t="b">
        <f t="shared" si="4"/>
        <v>0</v>
      </c>
      <c r="J3647" s="48">
        <f t="shared" si="5"/>
        <v>0</v>
      </c>
      <c r="K3647" s="4">
        <f t="shared" si="6"/>
        <v>-62</v>
      </c>
      <c r="L3647" s="7">
        <f t="shared" si="7"/>
        <v>0.0008661208818</v>
      </c>
      <c r="M3647" s="50" t="b">
        <f t="shared" si="8"/>
        <v>0</v>
      </c>
      <c r="N3647" s="50" t="b">
        <f t="shared" si="9"/>
        <v>0</v>
      </c>
      <c r="O3647" s="50">
        <f t="shared" si="10"/>
        <v>1</v>
      </c>
      <c r="P3647" s="4">
        <f t="shared" si="46"/>
        <v>236850</v>
      </c>
      <c r="Q3647" s="21">
        <f t="shared" si="31"/>
        <v>3</v>
      </c>
      <c r="V3647" s="52"/>
      <c r="W3647" s="53" t="str">
        <f t="shared" si="33"/>
        <v/>
      </c>
      <c r="AE3647" s="16"/>
      <c r="AF3647" s="17" t="str">
        <f t="shared" si="30"/>
        <v>#VALUE!</v>
      </c>
      <c r="AG3647" s="17" t="str">
        <f t="shared" si="22"/>
        <v>#N/A</v>
      </c>
      <c r="AH3647" s="17" t="str">
        <f t="shared" si="23"/>
        <v>#N/A</v>
      </c>
      <c r="AI3647" s="34">
        <f t="shared" si="24"/>
        <v>1</v>
      </c>
      <c r="AJ3647" s="18">
        <f t="shared" si="25"/>
        <v>6525.648</v>
      </c>
      <c r="AK3647" s="18">
        <f t="shared" si="26"/>
        <v>6344.38</v>
      </c>
      <c r="AL3647" s="18">
        <f t="shared" si="27"/>
        <v>6163.112</v>
      </c>
    </row>
    <row r="3648" ht="12.75" customHeight="1">
      <c r="A3648" s="1">
        <v>40064.0</v>
      </c>
      <c r="B3648" s="2">
        <v>1585.65</v>
      </c>
      <c r="C3648" s="3">
        <v>7313.99</v>
      </c>
      <c r="D3648" s="2">
        <v>7319.0</v>
      </c>
      <c r="E3648" s="4"/>
      <c r="F3648" s="5">
        <f t="shared" si="1"/>
        <v>1376.046</v>
      </c>
      <c r="G3648" s="6">
        <f t="shared" si="2"/>
        <v>1.079264119</v>
      </c>
      <c r="H3648" s="6">
        <f t="shared" si="3"/>
        <v>1.346142527</v>
      </c>
      <c r="I3648" s="5" t="b">
        <f t="shared" si="4"/>
        <v>0</v>
      </c>
      <c r="J3648" s="48">
        <f t="shared" si="5"/>
        <v>0</v>
      </c>
      <c r="K3648" s="4">
        <f t="shared" si="6"/>
        <v>98</v>
      </c>
      <c r="L3648" s="7">
        <f t="shared" si="7"/>
        <v>0.0006849886314</v>
      </c>
      <c r="M3648" s="50" t="b">
        <f t="shared" si="8"/>
        <v>0</v>
      </c>
      <c r="N3648" s="50" t="b">
        <f t="shared" si="9"/>
        <v>0</v>
      </c>
      <c r="O3648" s="50">
        <f t="shared" si="10"/>
        <v>1</v>
      </c>
      <c r="P3648" s="4">
        <f t="shared" si="46"/>
        <v>246150</v>
      </c>
      <c r="Q3648" s="21">
        <f t="shared" si="31"/>
        <v>3</v>
      </c>
      <c r="V3648" s="52"/>
      <c r="W3648" s="53" t="str">
        <f t="shared" si="33"/>
        <v/>
      </c>
      <c r="AE3648" s="16"/>
      <c r="AF3648" s="17" t="str">
        <f t="shared" si="30"/>
        <v>#VALUE!</v>
      </c>
      <c r="AG3648" s="17" t="str">
        <f t="shared" si="22"/>
        <v>#N/A</v>
      </c>
      <c r="AH3648" s="17" t="str">
        <f t="shared" si="23"/>
        <v>#N/A</v>
      </c>
      <c r="AI3648" s="34">
        <f t="shared" si="24"/>
        <v>1</v>
      </c>
      <c r="AJ3648" s="18">
        <f t="shared" si="25"/>
        <v>6582.591</v>
      </c>
      <c r="AK3648" s="18">
        <f t="shared" si="26"/>
        <v>6399.74125</v>
      </c>
      <c r="AL3648" s="18">
        <f t="shared" si="27"/>
        <v>6216.8915</v>
      </c>
    </row>
    <row r="3649" ht="12.75" customHeight="1">
      <c r="A3649" s="1">
        <v>40063.0</v>
      </c>
      <c r="B3649" s="2">
        <v>1248.09</v>
      </c>
      <c r="C3649" s="3">
        <v>7224.59</v>
      </c>
      <c r="D3649" s="2">
        <v>7221.0</v>
      </c>
      <c r="E3649" s="4"/>
      <c r="F3649" s="5">
        <f t="shared" si="1"/>
        <v>1337.04</v>
      </c>
      <c r="G3649" s="6">
        <f t="shared" si="2"/>
        <v>1.068933477</v>
      </c>
      <c r="H3649" s="6">
        <f t="shared" si="3"/>
        <v>1.188293943</v>
      </c>
      <c r="I3649" s="5" t="b">
        <f t="shared" si="4"/>
        <v>0</v>
      </c>
      <c r="J3649" s="48">
        <f t="shared" si="5"/>
        <v>0</v>
      </c>
      <c r="K3649" s="4">
        <f t="shared" si="6"/>
        <v>66</v>
      </c>
      <c r="L3649" s="7">
        <f t="shared" si="7"/>
        <v>-0.0004969140117</v>
      </c>
      <c r="M3649" s="50" t="b">
        <f t="shared" si="8"/>
        <v>0</v>
      </c>
      <c r="N3649" s="50" t="b">
        <f t="shared" si="9"/>
        <v>0</v>
      </c>
      <c r="O3649" s="50">
        <f t="shared" si="10"/>
        <v>1</v>
      </c>
      <c r="P3649" s="4">
        <f t="shared" si="46"/>
        <v>231450</v>
      </c>
      <c r="Q3649" s="21">
        <f t="shared" si="31"/>
        <v>3</v>
      </c>
      <c r="V3649" s="52"/>
      <c r="W3649" s="53" t="str">
        <f t="shared" si="33"/>
        <v/>
      </c>
      <c r="AE3649" s="16"/>
      <c r="AF3649" s="17" t="str">
        <f t="shared" si="30"/>
        <v>#VALUE!</v>
      </c>
      <c r="AG3649" s="17" t="str">
        <f t="shared" si="22"/>
        <v>#N/A</v>
      </c>
      <c r="AH3649" s="17" t="str">
        <f t="shared" si="23"/>
        <v>#N/A</v>
      </c>
      <c r="AI3649" s="34">
        <f t="shared" si="24"/>
        <v>1</v>
      </c>
      <c r="AJ3649" s="18">
        <f t="shared" si="25"/>
        <v>6502.131</v>
      </c>
      <c r="AK3649" s="18">
        <f t="shared" si="26"/>
        <v>6321.51625</v>
      </c>
      <c r="AL3649" s="18">
        <f t="shared" si="27"/>
        <v>6140.9015</v>
      </c>
    </row>
    <row r="3650" ht="12.75" customHeight="1">
      <c r="A3650" s="1">
        <v>40060.0</v>
      </c>
      <c r="B3650" s="2">
        <v>1370.16</v>
      </c>
      <c r="C3650" s="3">
        <v>7153.13</v>
      </c>
      <c r="D3650" s="2">
        <v>7155.0</v>
      </c>
      <c r="E3650" s="4"/>
      <c r="F3650" s="5">
        <f t="shared" si="1"/>
        <v>1258.324</v>
      </c>
      <c r="G3650" s="6">
        <f t="shared" si="2"/>
        <v>1.060390512</v>
      </c>
      <c r="H3650" s="6">
        <f t="shared" si="3"/>
        <v>1.187610631</v>
      </c>
      <c r="I3650" s="5" t="b">
        <f t="shared" si="4"/>
        <v>0</v>
      </c>
      <c r="J3650" s="48">
        <f t="shared" si="5"/>
        <v>0</v>
      </c>
      <c r="K3650" s="4">
        <f t="shared" si="6"/>
        <v>61</v>
      </c>
      <c r="L3650" s="7">
        <f t="shared" si="7"/>
        <v>0.00026142402</v>
      </c>
      <c r="M3650" s="50" t="b">
        <f t="shared" si="8"/>
        <v>0</v>
      </c>
      <c r="N3650" s="50" t="b">
        <f t="shared" si="9"/>
        <v>0</v>
      </c>
      <c r="O3650" s="50">
        <f t="shared" si="10"/>
        <v>1</v>
      </c>
      <c r="P3650" s="4">
        <f t="shared" si="46"/>
        <v>221550</v>
      </c>
      <c r="Q3650" s="21">
        <f t="shared" si="31"/>
        <v>3</v>
      </c>
      <c r="V3650" s="52"/>
      <c r="W3650" s="53" t="str">
        <f t="shared" si="33"/>
        <v/>
      </c>
      <c r="AE3650" s="16"/>
      <c r="AF3650" s="17" t="str">
        <f t="shared" si="30"/>
        <v>#VALUE!</v>
      </c>
      <c r="AG3650" s="17" t="str">
        <f t="shared" si="22"/>
        <v>#N/A</v>
      </c>
      <c r="AH3650" s="17" t="str">
        <f t="shared" si="23"/>
        <v>#N/A</v>
      </c>
      <c r="AI3650" s="34">
        <f t="shared" si="24"/>
        <v>1</v>
      </c>
      <c r="AJ3650" s="18">
        <f t="shared" si="25"/>
        <v>6437.817</v>
      </c>
      <c r="AK3650" s="18">
        <f t="shared" si="26"/>
        <v>6258.98875</v>
      </c>
      <c r="AL3650" s="18">
        <f t="shared" si="27"/>
        <v>6080.1605</v>
      </c>
    </row>
    <row r="3651" ht="12.75" customHeight="1">
      <c r="A3651" s="1">
        <v>40059.0</v>
      </c>
      <c r="B3651" s="2">
        <v>1375.34</v>
      </c>
      <c r="C3651" s="3">
        <v>7104.65</v>
      </c>
      <c r="D3651" s="2">
        <v>7094.0</v>
      </c>
      <c r="E3651" s="4"/>
      <c r="F3651" s="5">
        <f t="shared" si="1"/>
        <v>1167.956</v>
      </c>
      <c r="G3651" s="6">
        <f t="shared" si="2"/>
        <v>1.054730204</v>
      </c>
      <c r="H3651" s="6">
        <f t="shared" si="3"/>
        <v>1.191061939</v>
      </c>
      <c r="I3651" s="5" t="b">
        <f t="shared" si="4"/>
        <v>0</v>
      </c>
      <c r="J3651" s="48">
        <f t="shared" si="5"/>
        <v>0</v>
      </c>
      <c r="K3651" s="4">
        <f t="shared" si="6"/>
        <v>68</v>
      </c>
      <c r="L3651" s="7">
        <f t="shared" si="7"/>
        <v>-0.001499018249</v>
      </c>
      <c r="M3651" s="50" t="b">
        <f t="shared" si="8"/>
        <v>0</v>
      </c>
      <c r="N3651" s="50" t="b">
        <f t="shared" si="9"/>
        <v>0</v>
      </c>
      <c r="O3651" s="50">
        <f t="shared" si="10"/>
        <v>1</v>
      </c>
      <c r="P3651" s="4">
        <f t="shared" si="46"/>
        <v>212400</v>
      </c>
      <c r="Q3651" s="21">
        <f t="shared" si="31"/>
        <v>3</v>
      </c>
      <c r="V3651" s="52"/>
      <c r="W3651" s="53" t="str">
        <f t="shared" si="33"/>
        <v/>
      </c>
      <c r="AE3651" s="16"/>
      <c r="AF3651" s="17" t="str">
        <f t="shared" si="30"/>
        <v>#VALUE!</v>
      </c>
      <c r="AG3651" s="17" t="str">
        <f t="shared" si="22"/>
        <v>#N/A</v>
      </c>
      <c r="AH3651" s="17" t="str">
        <f t="shared" si="23"/>
        <v>#N/A</v>
      </c>
      <c r="AI3651" s="34">
        <f t="shared" si="24"/>
        <v>1</v>
      </c>
      <c r="AJ3651" s="18">
        <f t="shared" si="25"/>
        <v>6394.185</v>
      </c>
      <c r="AK3651" s="18">
        <f t="shared" si="26"/>
        <v>6216.56875</v>
      </c>
      <c r="AL3651" s="18">
        <f t="shared" si="27"/>
        <v>6038.9525</v>
      </c>
    </row>
    <row r="3652" ht="12.75" customHeight="1">
      <c r="A3652" s="1">
        <v>40058.0</v>
      </c>
      <c r="B3652" s="2">
        <v>1300.99</v>
      </c>
      <c r="C3652" s="3">
        <v>7039.77</v>
      </c>
      <c r="D3652" s="2">
        <v>7026.0</v>
      </c>
      <c r="E3652" s="4"/>
      <c r="F3652" s="5">
        <f t="shared" si="1"/>
        <v>1050.15</v>
      </c>
      <c r="G3652" s="6">
        <f t="shared" si="2"/>
        <v>1.046762106</v>
      </c>
      <c r="H3652" s="6">
        <f t="shared" si="3"/>
        <v>1.195024726</v>
      </c>
      <c r="I3652" s="5" t="b">
        <f t="shared" si="4"/>
        <v>0</v>
      </c>
      <c r="J3652" s="48">
        <f t="shared" si="5"/>
        <v>0</v>
      </c>
      <c r="K3652" s="4">
        <f t="shared" si="6"/>
        <v>-1</v>
      </c>
      <c r="L3652" s="7">
        <f t="shared" si="7"/>
        <v>-0.001956029813</v>
      </c>
      <c r="M3652" s="50" t="b">
        <f t="shared" si="8"/>
        <v>0</v>
      </c>
      <c r="N3652" s="50" t="b">
        <f t="shared" si="9"/>
        <v>0</v>
      </c>
      <c r="O3652" s="50">
        <f t="shared" si="10"/>
        <v>1</v>
      </c>
      <c r="P3652" s="4">
        <f t="shared" si="46"/>
        <v>202200</v>
      </c>
      <c r="Q3652" s="21">
        <f t="shared" si="31"/>
        <v>3</v>
      </c>
      <c r="V3652" s="52"/>
      <c r="W3652" s="53" t="str">
        <f t="shared" si="33"/>
        <v/>
      </c>
      <c r="AE3652" s="16"/>
      <c r="AF3652" s="17" t="str">
        <f t="shared" si="30"/>
        <v>#VALUE!</v>
      </c>
      <c r="AG3652" s="17" t="str">
        <f t="shared" si="22"/>
        <v>#N/A</v>
      </c>
      <c r="AH3652" s="17" t="str">
        <f t="shared" si="23"/>
        <v>#N/A</v>
      </c>
      <c r="AI3652" s="34">
        <f t="shared" si="24"/>
        <v>1</v>
      </c>
      <c r="AJ3652" s="18">
        <f t="shared" si="25"/>
        <v>6335.793</v>
      </c>
      <c r="AK3652" s="18">
        <f t="shared" si="26"/>
        <v>6159.79875</v>
      </c>
      <c r="AL3652" s="18">
        <f t="shared" si="27"/>
        <v>5983.8045</v>
      </c>
    </row>
    <row r="3653" ht="12.75" customHeight="1">
      <c r="A3653" s="1">
        <v>40057.0</v>
      </c>
      <c r="B3653" s="2">
        <v>1390.62</v>
      </c>
      <c r="C3653" s="3">
        <v>7019.75</v>
      </c>
      <c r="D3653" s="2">
        <v>7027.0</v>
      </c>
      <c r="E3653" s="4"/>
      <c r="F3653" s="5">
        <f t="shared" si="1"/>
        <v>992.782</v>
      </c>
      <c r="G3653" s="6">
        <f t="shared" si="2"/>
        <v>1.045405473</v>
      </c>
      <c r="H3653" s="6">
        <f t="shared" si="3"/>
        <v>1.190078825</v>
      </c>
      <c r="I3653" s="5" t="b">
        <f t="shared" si="4"/>
        <v>0</v>
      </c>
      <c r="J3653" s="48">
        <f t="shared" si="5"/>
        <v>0</v>
      </c>
      <c r="K3653" s="4">
        <f t="shared" si="6"/>
        <v>271</v>
      </c>
      <c r="L3653" s="7">
        <f t="shared" si="7"/>
        <v>0.001032800313</v>
      </c>
      <c r="M3653" s="50" t="b">
        <f t="shared" si="8"/>
        <v>0</v>
      </c>
      <c r="N3653" s="50" t="b">
        <f t="shared" si="9"/>
        <v>0</v>
      </c>
      <c r="O3653" s="50">
        <f t="shared" si="10"/>
        <v>-1</v>
      </c>
      <c r="P3653" s="4">
        <f t="shared" si="46"/>
        <v>202050</v>
      </c>
      <c r="Q3653" s="21">
        <f t="shared" si="31"/>
        <v>-3</v>
      </c>
      <c r="V3653" s="52"/>
      <c r="W3653" s="53" t="str">
        <f t="shared" si="33"/>
        <v/>
      </c>
      <c r="AE3653" s="16"/>
      <c r="AF3653" s="17" t="str">
        <f t="shared" si="30"/>
        <v>#VALUE!</v>
      </c>
      <c r="AG3653" s="17" t="str">
        <f t="shared" si="22"/>
        <v>#N/A</v>
      </c>
      <c r="AH3653" s="17" t="str">
        <f t="shared" si="23"/>
        <v>#N/A</v>
      </c>
      <c r="AI3653" s="34">
        <f t="shared" si="24"/>
        <v>1</v>
      </c>
      <c r="AJ3653" s="18">
        <f t="shared" si="25"/>
        <v>6317.775</v>
      </c>
      <c r="AK3653" s="18">
        <f t="shared" si="26"/>
        <v>6142.28125</v>
      </c>
      <c r="AL3653" s="18">
        <f t="shared" si="27"/>
        <v>5966.7875</v>
      </c>
    </row>
    <row r="3654" ht="12.75" customHeight="1">
      <c r="A3654" s="1">
        <v>40056.0</v>
      </c>
      <c r="B3654" s="2">
        <v>854.51</v>
      </c>
      <c r="C3654" s="3">
        <v>6825.95</v>
      </c>
      <c r="D3654" s="2">
        <v>6756.0</v>
      </c>
      <c r="E3654" s="4"/>
      <c r="F3654" s="5">
        <f t="shared" si="1"/>
        <v>876.814</v>
      </c>
      <c r="G3654" s="6">
        <f t="shared" si="2"/>
        <v>1.01753345</v>
      </c>
      <c r="H3654" s="6">
        <f t="shared" si="3"/>
        <v>0.866880819</v>
      </c>
      <c r="I3654" s="5" t="b">
        <f t="shared" si="4"/>
        <v>1</v>
      </c>
      <c r="J3654" s="48">
        <f t="shared" si="5"/>
        <v>0</v>
      </c>
      <c r="K3654" s="4">
        <f t="shared" si="6"/>
        <v>2</v>
      </c>
      <c r="L3654" s="7">
        <f t="shared" si="7"/>
        <v>-0.01024765784</v>
      </c>
      <c r="M3654" s="50" t="b">
        <f t="shared" si="8"/>
        <v>0</v>
      </c>
      <c r="N3654" s="50" t="b">
        <f t="shared" si="9"/>
        <v>0</v>
      </c>
      <c r="O3654" s="50">
        <f t="shared" si="10"/>
        <v>1</v>
      </c>
      <c r="P3654" s="4">
        <f t="shared" si="46"/>
        <v>174950</v>
      </c>
      <c r="Q3654" s="21">
        <f t="shared" si="31"/>
        <v>2</v>
      </c>
      <c r="V3654" s="52"/>
      <c r="W3654" s="53" t="str">
        <f t="shared" si="33"/>
        <v/>
      </c>
      <c r="AE3654" s="16"/>
      <c r="AF3654" s="17" t="str">
        <f t="shared" si="30"/>
        <v>#VALUE!</v>
      </c>
      <c r="AG3654" s="17" t="str">
        <f t="shared" si="22"/>
        <v>#N/A</v>
      </c>
      <c r="AH3654" s="17" t="str">
        <f t="shared" si="23"/>
        <v>#N/A</v>
      </c>
      <c r="AI3654" s="34">
        <f t="shared" si="24"/>
        <v>1</v>
      </c>
      <c r="AJ3654" s="18">
        <f t="shared" si="25"/>
        <v>6143.355</v>
      </c>
      <c r="AK3654" s="18">
        <f t="shared" si="26"/>
        <v>5972.70625</v>
      </c>
      <c r="AL3654" s="18">
        <f t="shared" si="27"/>
        <v>5802.0575</v>
      </c>
    </row>
    <row r="3655" ht="12.75" customHeight="1">
      <c r="A3655" s="1">
        <v>40053.0</v>
      </c>
      <c r="B3655" s="2">
        <v>918.32</v>
      </c>
      <c r="C3655" s="3">
        <v>6809.86</v>
      </c>
      <c r="D3655" s="2">
        <v>6754.0</v>
      </c>
      <c r="E3655" s="4"/>
      <c r="F3655" s="5">
        <f t="shared" si="1"/>
        <v>886.106</v>
      </c>
      <c r="G3655" s="6">
        <f t="shared" si="2"/>
        <v>1.015057291</v>
      </c>
      <c r="H3655" s="6">
        <f t="shared" si="3"/>
        <v>0.8657850359</v>
      </c>
      <c r="I3655" s="5" t="b">
        <f t="shared" si="4"/>
        <v>0</v>
      </c>
      <c r="J3655" s="48">
        <f t="shared" si="5"/>
        <v>0</v>
      </c>
      <c r="K3655" s="4">
        <f t="shared" si="6"/>
        <v>109</v>
      </c>
      <c r="L3655" s="7">
        <f t="shared" si="7"/>
        <v>-0.008202811805</v>
      </c>
      <c r="M3655" s="50" t="b">
        <f t="shared" si="8"/>
        <v>0</v>
      </c>
      <c r="N3655" s="50" t="b">
        <f t="shared" si="9"/>
        <v>0</v>
      </c>
      <c r="O3655" s="50">
        <f t="shared" si="10"/>
        <v>1</v>
      </c>
      <c r="P3655" s="4">
        <f t="shared" si="46"/>
        <v>174750</v>
      </c>
      <c r="Q3655" s="21">
        <f t="shared" si="31"/>
        <v>2</v>
      </c>
      <c r="V3655" s="52"/>
      <c r="W3655" s="53" t="str">
        <f t="shared" si="33"/>
        <v/>
      </c>
      <c r="AE3655" s="16"/>
      <c r="AF3655" s="17" t="str">
        <f t="shared" si="30"/>
        <v>#VALUE!</v>
      </c>
      <c r="AG3655" s="17" t="str">
        <f t="shared" si="22"/>
        <v>#N/A</v>
      </c>
      <c r="AH3655" s="17" t="str">
        <f t="shared" si="23"/>
        <v>#N/A</v>
      </c>
      <c r="AI3655" s="34">
        <f t="shared" si="24"/>
        <v>1</v>
      </c>
      <c r="AJ3655" s="18">
        <f t="shared" si="25"/>
        <v>6128.874</v>
      </c>
      <c r="AK3655" s="18">
        <f t="shared" si="26"/>
        <v>5958.6275</v>
      </c>
      <c r="AL3655" s="18">
        <f t="shared" si="27"/>
        <v>5788.381</v>
      </c>
    </row>
    <row r="3656" ht="12.75" customHeight="1">
      <c r="A3656" s="1">
        <v>40052.0</v>
      </c>
      <c r="B3656" s="2">
        <v>786.31</v>
      </c>
      <c r="C3656" s="3">
        <v>6690.75</v>
      </c>
      <c r="D3656" s="2">
        <v>6645.0</v>
      </c>
      <c r="E3656" s="4"/>
      <c r="F3656" s="5">
        <f t="shared" si="1"/>
        <v>908.344</v>
      </c>
      <c r="G3656" s="6">
        <f t="shared" si="2"/>
        <v>0.9974090645</v>
      </c>
      <c r="H3656" s="6">
        <f t="shared" si="3"/>
        <v>0.8751665095</v>
      </c>
      <c r="I3656" s="5" t="b">
        <f t="shared" si="4"/>
        <v>1</v>
      </c>
      <c r="J3656" s="48">
        <f t="shared" si="5"/>
        <v>0</v>
      </c>
      <c r="K3656" s="4">
        <f t="shared" si="6"/>
        <v>-58</v>
      </c>
      <c r="L3656" s="7">
        <f t="shared" si="7"/>
        <v>-0.006837798453</v>
      </c>
      <c r="M3656" s="50" t="b">
        <f t="shared" si="8"/>
        <v>0</v>
      </c>
      <c r="N3656" s="50" t="b">
        <f t="shared" si="9"/>
        <v>0</v>
      </c>
      <c r="O3656" s="50">
        <f t="shared" si="10"/>
        <v>1</v>
      </c>
      <c r="P3656" s="4">
        <f t="shared" si="46"/>
        <v>163850</v>
      </c>
      <c r="Q3656" s="21">
        <f t="shared" si="31"/>
        <v>2</v>
      </c>
      <c r="V3656" s="52"/>
      <c r="W3656" s="53" t="str">
        <f t="shared" si="33"/>
        <v/>
      </c>
      <c r="AE3656" s="16"/>
      <c r="AF3656" s="17" t="str">
        <f t="shared" si="30"/>
        <v>#VALUE!</v>
      </c>
      <c r="AG3656" s="17" t="str">
        <f t="shared" si="22"/>
        <v>#N/A</v>
      </c>
      <c r="AH3656" s="17" t="str">
        <f t="shared" si="23"/>
        <v>#N/A</v>
      </c>
      <c r="AI3656" s="34">
        <f t="shared" si="24"/>
        <v>1</v>
      </c>
      <c r="AJ3656" s="18">
        <f t="shared" si="25"/>
        <v>6021.675</v>
      </c>
      <c r="AK3656" s="18">
        <f t="shared" si="26"/>
        <v>5854.40625</v>
      </c>
      <c r="AL3656" s="18">
        <f t="shared" si="27"/>
        <v>5687.1375</v>
      </c>
    </row>
    <row r="3657" ht="12.75" customHeight="1">
      <c r="A3657" s="1">
        <v>40051.0</v>
      </c>
      <c r="B3657" s="2">
        <v>1014.15</v>
      </c>
      <c r="C3657" s="3">
        <v>6719.21</v>
      </c>
      <c r="D3657" s="2">
        <v>6703.0</v>
      </c>
      <c r="E3657" s="4"/>
      <c r="F3657" s="5">
        <f t="shared" si="1"/>
        <v>928.76</v>
      </c>
      <c r="G3657" s="6">
        <f t="shared" si="2"/>
        <v>1.00141454</v>
      </c>
      <c r="H3657" s="6">
        <f t="shared" si="3"/>
        <v>0.8653124852</v>
      </c>
      <c r="I3657" s="5" t="b">
        <f t="shared" si="4"/>
        <v>0</v>
      </c>
      <c r="J3657" s="48">
        <f t="shared" si="5"/>
        <v>0</v>
      </c>
      <c r="K3657" s="4">
        <f t="shared" si="6"/>
        <v>-57</v>
      </c>
      <c r="L3657" s="7">
        <f t="shared" si="7"/>
        <v>-0.002412485992</v>
      </c>
      <c r="M3657" s="50" t="b">
        <f t="shared" si="8"/>
        <v>0</v>
      </c>
      <c r="N3657" s="50" t="b">
        <f t="shared" si="9"/>
        <v>0</v>
      </c>
      <c r="O3657" s="50">
        <f t="shared" si="10"/>
        <v>1</v>
      </c>
      <c r="P3657" s="4">
        <f t="shared" si="46"/>
        <v>169650</v>
      </c>
      <c r="Q3657" s="21">
        <f t="shared" si="31"/>
        <v>2</v>
      </c>
      <c r="V3657" s="52"/>
      <c r="W3657" s="53" t="str">
        <f t="shared" si="33"/>
        <v/>
      </c>
      <c r="AE3657" s="16"/>
      <c r="AF3657" s="17" t="str">
        <f t="shared" si="30"/>
        <v>#VALUE!</v>
      </c>
      <c r="AG3657" s="17" t="str">
        <f t="shared" si="22"/>
        <v>#N/A</v>
      </c>
      <c r="AH3657" s="17" t="str">
        <f t="shared" si="23"/>
        <v>#N/A</v>
      </c>
      <c r="AI3657" s="34">
        <f t="shared" si="24"/>
        <v>1</v>
      </c>
      <c r="AJ3657" s="18">
        <f t="shared" si="25"/>
        <v>6047.289</v>
      </c>
      <c r="AK3657" s="18">
        <f t="shared" si="26"/>
        <v>5879.30875</v>
      </c>
      <c r="AL3657" s="18">
        <f t="shared" si="27"/>
        <v>5711.3285</v>
      </c>
    </row>
    <row r="3658" ht="12.75" customHeight="1">
      <c r="A3658" s="1">
        <v>40050.0</v>
      </c>
      <c r="B3658" s="2">
        <v>810.78</v>
      </c>
      <c r="C3658" s="3">
        <v>6811.6</v>
      </c>
      <c r="D3658" s="2">
        <v>6760.0</v>
      </c>
      <c r="E3658" s="4"/>
      <c r="F3658" s="5">
        <f t="shared" si="1"/>
        <v>867.046</v>
      </c>
      <c r="G3658" s="6">
        <f t="shared" si="2"/>
        <v>1.014745713</v>
      </c>
      <c r="H3658" s="6">
        <f t="shared" si="3"/>
        <v>0.8587217029</v>
      </c>
      <c r="I3658" s="5" t="b">
        <f t="shared" si="4"/>
        <v>0</v>
      </c>
      <c r="J3658" s="48">
        <f t="shared" si="5"/>
        <v>0</v>
      </c>
      <c r="K3658" s="4">
        <f t="shared" si="6"/>
        <v>-48</v>
      </c>
      <c r="L3658" s="7">
        <f t="shared" si="7"/>
        <v>-0.007575312702</v>
      </c>
      <c r="M3658" s="50" t="b">
        <f t="shared" si="8"/>
        <v>0</v>
      </c>
      <c r="N3658" s="50" t="b">
        <f t="shared" si="9"/>
        <v>0</v>
      </c>
      <c r="O3658" s="50">
        <f t="shared" si="10"/>
        <v>1</v>
      </c>
      <c r="P3658" s="4">
        <f t="shared" si="46"/>
        <v>175350</v>
      </c>
      <c r="Q3658" s="21">
        <f t="shared" si="31"/>
        <v>2</v>
      </c>
      <c r="V3658" s="52"/>
      <c r="W3658" s="53" t="str">
        <f t="shared" si="33"/>
        <v/>
      </c>
      <c r="AE3658" s="16"/>
      <c r="AF3658" s="17" t="str">
        <f t="shared" si="30"/>
        <v>#VALUE!</v>
      </c>
      <c r="AG3658" s="17" t="str">
        <f t="shared" si="22"/>
        <v>#N/A</v>
      </c>
      <c r="AH3658" s="17" t="str">
        <f t="shared" si="23"/>
        <v>#N/A</v>
      </c>
      <c r="AI3658" s="34">
        <f t="shared" si="24"/>
        <v>1</v>
      </c>
      <c r="AJ3658" s="18">
        <f t="shared" si="25"/>
        <v>6130.44</v>
      </c>
      <c r="AK3658" s="18">
        <f t="shared" si="26"/>
        <v>5960.15</v>
      </c>
      <c r="AL3658" s="18">
        <f t="shared" si="27"/>
        <v>5789.86</v>
      </c>
    </row>
    <row r="3659" ht="12.75" customHeight="1">
      <c r="A3659" s="1">
        <v>40049.0</v>
      </c>
      <c r="B3659" s="2">
        <v>900.97</v>
      </c>
      <c r="C3659" s="3">
        <v>6838.25</v>
      </c>
      <c r="D3659" s="2">
        <v>6808.0</v>
      </c>
      <c r="E3659" s="4"/>
      <c r="F3659" s="5">
        <f t="shared" si="1"/>
        <v>918.232</v>
      </c>
      <c r="G3659" s="6">
        <f t="shared" si="2"/>
        <v>1.018368231</v>
      </c>
      <c r="H3659" s="6">
        <f t="shared" si="3"/>
        <v>0.8714438366</v>
      </c>
      <c r="I3659" s="5" t="b">
        <f t="shared" si="4"/>
        <v>0</v>
      </c>
      <c r="J3659" s="48">
        <f t="shared" si="5"/>
        <v>0</v>
      </c>
      <c r="K3659" s="4">
        <f t="shared" si="6"/>
        <v>216</v>
      </c>
      <c r="L3659" s="7">
        <f t="shared" si="7"/>
        <v>-0.004423646401</v>
      </c>
      <c r="M3659" s="50" t="b">
        <f t="shared" si="8"/>
        <v>0</v>
      </c>
      <c r="N3659" s="50" t="b">
        <f t="shared" si="9"/>
        <v>0</v>
      </c>
      <c r="O3659" s="50">
        <f t="shared" si="10"/>
        <v>1</v>
      </c>
      <c r="P3659" s="4">
        <f t="shared" si="46"/>
        <v>180150</v>
      </c>
      <c r="Q3659" s="21">
        <f t="shared" si="31"/>
        <v>2</v>
      </c>
      <c r="V3659" s="52"/>
      <c r="W3659" s="53" t="str">
        <f t="shared" si="33"/>
        <v/>
      </c>
      <c r="AE3659" s="16"/>
      <c r="AF3659" s="17" t="str">
        <f t="shared" si="30"/>
        <v>#VALUE!</v>
      </c>
      <c r="AG3659" s="17" t="str">
        <f t="shared" si="22"/>
        <v>#N/A</v>
      </c>
      <c r="AH3659" s="17" t="str">
        <f t="shared" si="23"/>
        <v>#N/A</v>
      </c>
      <c r="AI3659" s="34">
        <f t="shared" si="24"/>
        <v>1</v>
      </c>
      <c r="AJ3659" s="18">
        <f t="shared" si="25"/>
        <v>6154.425</v>
      </c>
      <c r="AK3659" s="18">
        <f t="shared" si="26"/>
        <v>5983.46875</v>
      </c>
      <c r="AL3659" s="18">
        <f t="shared" si="27"/>
        <v>5812.5125</v>
      </c>
    </row>
    <row r="3660" ht="12.75" customHeight="1">
      <c r="A3660" s="1">
        <v>40046.0</v>
      </c>
      <c r="B3660" s="2">
        <v>1029.51</v>
      </c>
      <c r="C3660" s="3">
        <v>6654.8</v>
      </c>
      <c r="D3660" s="2">
        <v>6592.0</v>
      </c>
      <c r="E3660" s="4"/>
      <c r="F3660" s="5">
        <f t="shared" si="1"/>
        <v>929.384</v>
      </c>
      <c r="G3660" s="6">
        <f t="shared" si="2"/>
        <v>0.9907635384</v>
      </c>
      <c r="H3660" s="6">
        <f t="shared" si="3"/>
        <v>0.8583822111</v>
      </c>
      <c r="I3660" s="5" t="b">
        <f t="shared" si="4"/>
        <v>1</v>
      </c>
      <c r="J3660" s="48">
        <f t="shared" si="5"/>
        <v>0</v>
      </c>
      <c r="K3660" s="4">
        <f t="shared" si="6"/>
        <v>-101</v>
      </c>
      <c r="L3660" s="7">
        <f t="shared" si="7"/>
        <v>-0.0094367975</v>
      </c>
      <c r="M3660" s="50" t="b">
        <f t="shared" si="8"/>
        <v>0</v>
      </c>
      <c r="N3660" s="50" t="b">
        <f t="shared" si="9"/>
        <v>0</v>
      </c>
      <c r="O3660" s="50">
        <f t="shared" si="10"/>
        <v>1</v>
      </c>
      <c r="P3660" s="4">
        <f t="shared" si="46"/>
        <v>158550</v>
      </c>
      <c r="Q3660" s="21">
        <f t="shared" si="31"/>
        <v>2</v>
      </c>
      <c r="V3660" s="52"/>
      <c r="W3660" s="53" t="str">
        <f t="shared" si="33"/>
        <v/>
      </c>
      <c r="AE3660" s="16"/>
      <c r="AF3660" s="17" t="str">
        <f t="shared" si="30"/>
        <v>#VALUE!</v>
      </c>
      <c r="AG3660" s="17" t="str">
        <f t="shared" si="22"/>
        <v>#N/A</v>
      </c>
      <c r="AH3660" s="17" t="str">
        <f t="shared" si="23"/>
        <v>#N/A</v>
      </c>
      <c r="AI3660" s="34">
        <f t="shared" si="24"/>
        <v>1</v>
      </c>
      <c r="AJ3660" s="18">
        <f t="shared" si="25"/>
        <v>5989.32</v>
      </c>
      <c r="AK3660" s="18">
        <f t="shared" si="26"/>
        <v>5822.95</v>
      </c>
      <c r="AL3660" s="18">
        <f t="shared" si="27"/>
        <v>5656.58</v>
      </c>
    </row>
    <row r="3661" ht="12.75" customHeight="1">
      <c r="A3661" s="1">
        <v>40045.0</v>
      </c>
      <c r="B3661" s="2">
        <v>888.39</v>
      </c>
      <c r="C3661" s="3">
        <v>6733.23</v>
      </c>
      <c r="D3661" s="2">
        <v>6693.0</v>
      </c>
      <c r="E3661" s="4"/>
      <c r="F3661" s="5">
        <f t="shared" si="1"/>
        <v>971.562</v>
      </c>
      <c r="G3661" s="6">
        <f t="shared" si="2"/>
        <v>1.001854377</v>
      </c>
      <c r="H3661" s="6">
        <f t="shared" si="3"/>
        <v>0.9822650115</v>
      </c>
      <c r="I3661" s="5" t="b">
        <f t="shared" si="4"/>
        <v>0</v>
      </c>
      <c r="J3661" s="48">
        <f t="shared" si="5"/>
        <v>0</v>
      </c>
      <c r="K3661" s="4">
        <f t="shared" si="6"/>
        <v>-102</v>
      </c>
      <c r="L3661" s="7">
        <f t="shared" si="7"/>
        <v>-0.005974844168</v>
      </c>
      <c r="M3661" s="50" t="b">
        <f t="shared" si="8"/>
        <v>0</v>
      </c>
      <c r="N3661" s="50" t="b">
        <f t="shared" si="9"/>
        <v>0</v>
      </c>
      <c r="O3661" s="50">
        <f t="shared" si="10"/>
        <v>1</v>
      </c>
      <c r="P3661" s="4">
        <f t="shared" si="46"/>
        <v>168650</v>
      </c>
      <c r="Q3661" s="21">
        <f t="shared" si="31"/>
        <v>2</v>
      </c>
      <c r="V3661" s="52"/>
      <c r="W3661" s="53" t="str">
        <f t="shared" si="33"/>
        <v/>
      </c>
      <c r="AE3661" s="16"/>
      <c r="AF3661" s="17" t="str">
        <f t="shared" si="30"/>
        <v>#VALUE!</v>
      </c>
      <c r="AG3661" s="17" t="str">
        <f t="shared" si="22"/>
        <v>#N/A</v>
      </c>
      <c r="AH3661" s="17" t="str">
        <f t="shared" si="23"/>
        <v>#N/A</v>
      </c>
      <c r="AI3661" s="34">
        <f t="shared" si="24"/>
        <v>1</v>
      </c>
      <c r="AJ3661" s="18">
        <f t="shared" si="25"/>
        <v>6059.907</v>
      </c>
      <c r="AK3661" s="18">
        <f t="shared" si="26"/>
        <v>5891.57625</v>
      </c>
      <c r="AL3661" s="18">
        <f t="shared" si="27"/>
        <v>5723.2455</v>
      </c>
    </row>
    <row r="3662" ht="12.75" customHeight="1">
      <c r="A3662" s="1">
        <v>40044.0</v>
      </c>
      <c r="B3662" s="2">
        <v>705.58</v>
      </c>
      <c r="C3662" s="3">
        <v>6788.58</v>
      </c>
      <c r="D3662" s="2">
        <v>6795.0</v>
      </c>
      <c r="E3662" s="4"/>
      <c r="F3662" s="5">
        <f t="shared" si="1"/>
        <v>1034.738</v>
      </c>
      <c r="G3662" s="6">
        <f t="shared" si="2"/>
        <v>1.010215605</v>
      </c>
      <c r="H3662" s="6">
        <f t="shared" si="3"/>
        <v>0.9680973019</v>
      </c>
      <c r="I3662" s="5" t="b">
        <f t="shared" si="4"/>
        <v>0</v>
      </c>
      <c r="J3662" s="48">
        <f t="shared" si="5"/>
        <v>0</v>
      </c>
      <c r="K3662" s="4">
        <f t="shared" si="6"/>
        <v>-22</v>
      </c>
      <c r="L3662" s="7">
        <f t="shared" si="7"/>
        <v>0.0009457058766</v>
      </c>
      <c r="M3662" s="50" t="b">
        <f t="shared" si="8"/>
        <v>0</v>
      </c>
      <c r="N3662" s="50" t="b">
        <f t="shared" si="9"/>
        <v>0</v>
      </c>
      <c r="O3662" s="50">
        <f t="shared" si="10"/>
        <v>-1</v>
      </c>
      <c r="P3662" s="4">
        <f t="shared" si="46"/>
        <v>158450</v>
      </c>
      <c r="Q3662" s="21">
        <f t="shared" si="31"/>
        <v>-2</v>
      </c>
      <c r="V3662" s="52"/>
      <c r="W3662" s="53" t="str">
        <f t="shared" si="33"/>
        <v/>
      </c>
      <c r="AE3662" s="16"/>
      <c r="AF3662" s="17" t="str">
        <f t="shared" si="30"/>
        <v>#VALUE!</v>
      </c>
      <c r="AG3662" s="17" t="str">
        <f t="shared" si="22"/>
        <v>#N/A</v>
      </c>
      <c r="AH3662" s="17" t="str">
        <f t="shared" si="23"/>
        <v>#N/A</v>
      </c>
      <c r="AI3662" s="34">
        <f t="shared" si="24"/>
        <v>1</v>
      </c>
      <c r="AJ3662" s="18">
        <f t="shared" si="25"/>
        <v>6109.722</v>
      </c>
      <c r="AK3662" s="18">
        <f t="shared" si="26"/>
        <v>5940.0075</v>
      </c>
      <c r="AL3662" s="18">
        <f t="shared" si="27"/>
        <v>5770.293</v>
      </c>
    </row>
    <row r="3663" ht="12.75" customHeight="1">
      <c r="A3663" s="1">
        <v>40043.0</v>
      </c>
      <c r="B3663" s="2">
        <v>1066.71</v>
      </c>
      <c r="C3663" s="3">
        <v>6789.77</v>
      </c>
      <c r="D3663" s="2">
        <v>6817.0</v>
      </c>
      <c r="E3663" s="4"/>
      <c r="F3663" s="5">
        <f t="shared" si="1"/>
        <v>1100.142</v>
      </c>
      <c r="G3663" s="6">
        <f t="shared" si="2"/>
        <v>1.01052833</v>
      </c>
      <c r="H3663" s="6">
        <f t="shared" si="3"/>
        <v>0.9532046743</v>
      </c>
      <c r="I3663" s="5" t="b">
        <f t="shared" si="4"/>
        <v>0</v>
      </c>
      <c r="J3663" s="48">
        <f t="shared" si="5"/>
        <v>0</v>
      </c>
      <c r="K3663" s="4">
        <f t="shared" si="6"/>
        <v>-97</v>
      </c>
      <c r="L3663" s="7">
        <f t="shared" si="7"/>
        <v>0.004010445126</v>
      </c>
      <c r="M3663" s="50" t="b">
        <f t="shared" si="8"/>
        <v>0</v>
      </c>
      <c r="N3663" s="50" t="b">
        <f t="shared" si="9"/>
        <v>0</v>
      </c>
      <c r="O3663" s="50">
        <f t="shared" si="10"/>
        <v>-1</v>
      </c>
      <c r="P3663" s="4">
        <f t="shared" si="46"/>
        <v>156250</v>
      </c>
      <c r="Q3663" s="21">
        <f t="shared" si="31"/>
        <v>-2</v>
      </c>
      <c r="V3663" s="52"/>
      <c r="W3663" s="53" t="str">
        <f t="shared" si="33"/>
        <v/>
      </c>
      <c r="AE3663" s="16"/>
      <c r="AF3663" s="17" t="str">
        <f t="shared" si="30"/>
        <v>#VALUE!</v>
      </c>
      <c r="AG3663" s="17" t="str">
        <f t="shared" si="22"/>
        <v>#N/A</v>
      </c>
      <c r="AH3663" s="17" t="str">
        <f t="shared" si="23"/>
        <v>#N/A</v>
      </c>
      <c r="AI3663" s="34">
        <f t="shared" si="24"/>
        <v>1</v>
      </c>
      <c r="AJ3663" s="18">
        <f t="shared" si="25"/>
        <v>6110.793</v>
      </c>
      <c r="AK3663" s="18">
        <f t="shared" si="26"/>
        <v>5941.04875</v>
      </c>
      <c r="AL3663" s="18">
        <f t="shared" si="27"/>
        <v>5771.3045</v>
      </c>
    </row>
    <row r="3664" ht="12.75" customHeight="1">
      <c r="A3664" s="1">
        <v>40042.0</v>
      </c>
      <c r="B3664" s="2">
        <v>956.73</v>
      </c>
      <c r="C3664" s="3">
        <v>6931.8</v>
      </c>
      <c r="D3664" s="2">
        <v>6914.0</v>
      </c>
      <c r="E3664" s="4"/>
      <c r="F3664" s="5">
        <f t="shared" si="1"/>
        <v>1102.014</v>
      </c>
      <c r="G3664" s="6">
        <f t="shared" si="2"/>
        <v>1.031801116</v>
      </c>
      <c r="H3664" s="6">
        <f t="shared" si="3"/>
        <v>0.9434884352</v>
      </c>
      <c r="I3664" s="5" t="b">
        <f t="shared" si="4"/>
        <v>0</v>
      </c>
      <c r="J3664" s="48">
        <f t="shared" si="5"/>
        <v>0</v>
      </c>
      <c r="K3664" s="4">
        <f t="shared" si="6"/>
        <v>-149</v>
      </c>
      <c r="L3664" s="7">
        <f t="shared" si="7"/>
        <v>-0.002567875588</v>
      </c>
      <c r="M3664" s="50" t="b">
        <f t="shared" si="8"/>
        <v>0</v>
      </c>
      <c r="N3664" s="50" t="b">
        <f t="shared" si="9"/>
        <v>0</v>
      </c>
      <c r="O3664" s="50">
        <f t="shared" si="10"/>
        <v>1</v>
      </c>
      <c r="P3664" s="4">
        <f t="shared" si="46"/>
        <v>165950</v>
      </c>
      <c r="Q3664" s="21">
        <f t="shared" si="31"/>
        <v>2</v>
      </c>
      <c r="V3664" s="52"/>
      <c r="W3664" s="53" t="str">
        <f t="shared" si="33"/>
        <v/>
      </c>
      <c r="AE3664" s="16"/>
      <c r="AF3664" s="17" t="str">
        <f t="shared" si="30"/>
        <v>#VALUE!</v>
      </c>
      <c r="AG3664" s="17" t="str">
        <f t="shared" si="22"/>
        <v>#N/A</v>
      </c>
      <c r="AH3664" s="17" t="str">
        <f t="shared" si="23"/>
        <v>#N/A</v>
      </c>
      <c r="AI3664" s="34">
        <f t="shared" si="24"/>
        <v>1</v>
      </c>
      <c r="AJ3664" s="18">
        <f t="shared" si="25"/>
        <v>6238.62</v>
      </c>
      <c r="AK3664" s="18">
        <f t="shared" si="26"/>
        <v>6065.325</v>
      </c>
      <c r="AL3664" s="18">
        <f t="shared" si="27"/>
        <v>5892.03</v>
      </c>
    </row>
    <row r="3665" ht="12.75" customHeight="1">
      <c r="A3665" s="1">
        <v>40039.0</v>
      </c>
      <c r="B3665" s="2">
        <v>1240.4</v>
      </c>
      <c r="C3665" s="3">
        <v>7069.51</v>
      </c>
      <c r="D3665" s="2">
        <v>7063.0</v>
      </c>
      <c r="E3665" s="4"/>
      <c r="F3665" s="5">
        <f t="shared" si="1"/>
        <v>1109.462</v>
      </c>
      <c r="G3665" s="6">
        <f t="shared" si="2"/>
        <v>1.052855626</v>
      </c>
      <c r="H3665" s="6">
        <f t="shared" si="3"/>
        <v>0.933165284</v>
      </c>
      <c r="I3665" s="5" t="b">
        <f t="shared" si="4"/>
        <v>0</v>
      </c>
      <c r="J3665" s="48">
        <f t="shared" si="5"/>
        <v>0</v>
      </c>
      <c r="K3665" s="4">
        <f t="shared" si="6"/>
        <v>50</v>
      </c>
      <c r="L3665" s="7">
        <f t="shared" si="7"/>
        <v>-0.0009208559009</v>
      </c>
      <c r="M3665" s="50" t="b">
        <f t="shared" si="8"/>
        <v>0</v>
      </c>
      <c r="N3665" s="50" t="b">
        <f t="shared" si="9"/>
        <v>0</v>
      </c>
      <c r="O3665" s="50">
        <f t="shared" si="10"/>
        <v>1</v>
      </c>
      <c r="P3665" s="4">
        <f t="shared" si="46"/>
        <v>180850</v>
      </c>
      <c r="Q3665" s="21">
        <f t="shared" si="31"/>
        <v>2</v>
      </c>
      <c r="V3665" s="52"/>
      <c r="W3665" s="53" t="str">
        <f t="shared" si="33"/>
        <v/>
      </c>
      <c r="AE3665" s="16"/>
      <c r="AF3665" s="17" t="str">
        <f t="shared" si="30"/>
        <v>#VALUE!</v>
      </c>
      <c r="AG3665" s="17" t="str">
        <f t="shared" si="22"/>
        <v>#N/A</v>
      </c>
      <c r="AH3665" s="17" t="str">
        <f t="shared" si="23"/>
        <v>#N/A</v>
      </c>
      <c r="AI3665" s="34">
        <f t="shared" si="24"/>
        <v>1</v>
      </c>
      <c r="AJ3665" s="18">
        <f t="shared" si="25"/>
        <v>6362.559</v>
      </c>
      <c r="AK3665" s="18">
        <f t="shared" si="26"/>
        <v>6185.82125</v>
      </c>
      <c r="AL3665" s="18">
        <f t="shared" si="27"/>
        <v>6009.0835</v>
      </c>
    </row>
    <row r="3666" ht="12.75" customHeight="1">
      <c r="A3666" s="1">
        <v>40038.0</v>
      </c>
      <c r="B3666" s="2">
        <v>1204.27</v>
      </c>
      <c r="C3666" s="3">
        <v>7034.96</v>
      </c>
      <c r="D3666" s="2">
        <v>7013.0</v>
      </c>
      <c r="E3666" s="4"/>
      <c r="F3666" s="5">
        <f t="shared" si="1"/>
        <v>1104.246</v>
      </c>
      <c r="G3666" s="6">
        <f t="shared" si="2"/>
        <v>1.048662515</v>
      </c>
      <c r="H3666" s="6">
        <f t="shared" si="3"/>
        <v>0.9058763499</v>
      </c>
      <c r="I3666" s="5" t="b">
        <f t="shared" si="4"/>
        <v>0</v>
      </c>
      <c r="J3666" s="48">
        <f t="shared" si="5"/>
        <v>0</v>
      </c>
      <c r="K3666" s="4">
        <f t="shared" si="6"/>
        <v>174</v>
      </c>
      <c r="L3666" s="7">
        <f t="shared" si="7"/>
        <v>-0.00312155293</v>
      </c>
      <c r="M3666" s="50" t="b">
        <f t="shared" si="8"/>
        <v>0</v>
      </c>
      <c r="N3666" s="50" t="b">
        <f t="shared" si="9"/>
        <v>0</v>
      </c>
      <c r="O3666" s="50">
        <f t="shared" si="10"/>
        <v>1</v>
      </c>
      <c r="P3666" s="4">
        <f t="shared" si="46"/>
        <v>175850</v>
      </c>
      <c r="Q3666" s="21">
        <f t="shared" si="31"/>
        <v>2</v>
      </c>
      <c r="V3666" s="52"/>
      <c r="W3666" s="53" t="str">
        <f t="shared" si="33"/>
        <v/>
      </c>
      <c r="AE3666" s="16"/>
      <c r="AF3666" s="17" t="str">
        <f t="shared" si="30"/>
        <v>#VALUE!</v>
      </c>
      <c r="AG3666" s="17" t="str">
        <f t="shared" si="22"/>
        <v>#N/A</v>
      </c>
      <c r="AH3666" s="17" t="str">
        <f t="shared" si="23"/>
        <v>#N/A</v>
      </c>
      <c r="AI3666" s="34">
        <f t="shared" si="24"/>
        <v>1</v>
      </c>
      <c r="AJ3666" s="18">
        <f t="shared" si="25"/>
        <v>6331.464</v>
      </c>
      <c r="AK3666" s="18">
        <f t="shared" si="26"/>
        <v>6155.59</v>
      </c>
      <c r="AL3666" s="18">
        <f t="shared" si="27"/>
        <v>5979.716</v>
      </c>
    </row>
    <row r="3667" ht="12.75" customHeight="1">
      <c r="A3667" s="1">
        <v>40037.0</v>
      </c>
      <c r="B3667" s="2">
        <v>1032.6</v>
      </c>
      <c r="C3667" s="3">
        <v>6898.9</v>
      </c>
      <c r="D3667" s="2">
        <v>6839.0</v>
      </c>
      <c r="E3667" s="4"/>
      <c r="F3667" s="5">
        <f t="shared" si="1"/>
        <v>1153.95</v>
      </c>
      <c r="G3667" s="6">
        <f t="shared" si="2"/>
        <v>1.029350978</v>
      </c>
      <c r="H3667" s="6">
        <f t="shared" si="3"/>
        <v>1.070682244</v>
      </c>
      <c r="I3667" s="5" t="b">
        <f t="shared" si="4"/>
        <v>0</v>
      </c>
      <c r="J3667" s="48">
        <f t="shared" si="5"/>
        <v>0</v>
      </c>
      <c r="K3667" s="4">
        <f t="shared" si="6"/>
        <v>-56</v>
      </c>
      <c r="L3667" s="7">
        <f t="shared" si="7"/>
        <v>-0.008682543594</v>
      </c>
      <c r="M3667" s="50" t="b">
        <f t="shared" si="8"/>
        <v>0</v>
      </c>
      <c r="N3667" s="50" t="b">
        <f t="shared" si="9"/>
        <v>0</v>
      </c>
      <c r="O3667" s="50">
        <f t="shared" si="10"/>
        <v>1</v>
      </c>
      <c r="P3667" s="4">
        <f t="shared" si="46"/>
        <v>158450</v>
      </c>
      <c r="Q3667" s="21">
        <f t="shared" si="31"/>
        <v>2</v>
      </c>
      <c r="V3667" s="52"/>
      <c r="W3667" s="53" t="str">
        <f t="shared" si="33"/>
        <v/>
      </c>
      <c r="AE3667" s="16"/>
      <c r="AF3667" s="17" t="str">
        <f t="shared" si="30"/>
        <v>#VALUE!</v>
      </c>
      <c r="AG3667" s="17" t="str">
        <f t="shared" si="22"/>
        <v>#N/A</v>
      </c>
      <c r="AH3667" s="17" t="str">
        <f t="shared" si="23"/>
        <v>#N/A</v>
      </c>
      <c r="AI3667" s="34">
        <f t="shared" si="24"/>
        <v>1</v>
      </c>
      <c r="AJ3667" s="18">
        <f t="shared" si="25"/>
        <v>6209.01</v>
      </c>
      <c r="AK3667" s="18">
        <f t="shared" si="26"/>
        <v>6036.5375</v>
      </c>
      <c r="AL3667" s="18">
        <f t="shared" si="27"/>
        <v>5864.065</v>
      </c>
    </row>
    <row r="3668" ht="12.75" customHeight="1">
      <c r="A3668" s="1">
        <v>40036.0</v>
      </c>
      <c r="B3668" s="2">
        <v>1076.07</v>
      </c>
      <c r="C3668" s="3">
        <v>6909.02</v>
      </c>
      <c r="D3668" s="2">
        <v>6895.0</v>
      </c>
      <c r="E3668" s="4"/>
      <c r="F3668" s="5">
        <f t="shared" si="1"/>
        <v>1267.346</v>
      </c>
      <c r="G3668" s="6">
        <f t="shared" si="2"/>
        <v>1.031684704</v>
      </c>
      <c r="H3668" s="6">
        <f t="shared" si="3"/>
        <v>1.169782009</v>
      </c>
      <c r="I3668" s="5" t="b">
        <f t="shared" si="4"/>
        <v>0</v>
      </c>
      <c r="J3668" s="48">
        <f t="shared" si="5"/>
        <v>0</v>
      </c>
      <c r="K3668" s="4">
        <f t="shared" si="6"/>
        <v>81</v>
      </c>
      <c r="L3668" s="7">
        <f t="shared" si="7"/>
        <v>-0.002029231353</v>
      </c>
      <c r="M3668" s="50" t="b">
        <f t="shared" si="8"/>
        <v>0</v>
      </c>
      <c r="N3668" s="50" t="b">
        <f t="shared" si="9"/>
        <v>0</v>
      </c>
      <c r="O3668" s="50">
        <f t="shared" si="10"/>
        <v>1</v>
      </c>
      <c r="P3668" s="4">
        <f t="shared" si="46"/>
        <v>164050</v>
      </c>
      <c r="Q3668" s="21">
        <f t="shared" si="31"/>
        <v>2</v>
      </c>
      <c r="V3668" s="52"/>
      <c r="W3668" s="53" t="str">
        <f t="shared" si="33"/>
        <v/>
      </c>
      <c r="AE3668" s="16"/>
      <c r="AF3668" s="17" t="str">
        <f t="shared" si="30"/>
        <v>#VALUE!</v>
      </c>
      <c r="AG3668" s="17" t="str">
        <f t="shared" si="22"/>
        <v>#N/A</v>
      </c>
      <c r="AH3668" s="17" t="str">
        <f t="shared" si="23"/>
        <v>#N/A</v>
      </c>
      <c r="AI3668" s="34">
        <f t="shared" si="24"/>
        <v>1</v>
      </c>
      <c r="AJ3668" s="18">
        <f t="shared" si="25"/>
        <v>6218.118</v>
      </c>
      <c r="AK3668" s="18">
        <f t="shared" si="26"/>
        <v>6045.3925</v>
      </c>
      <c r="AL3668" s="18">
        <f t="shared" si="27"/>
        <v>5872.667</v>
      </c>
    </row>
    <row r="3669" ht="12.75" customHeight="1">
      <c r="A3669" s="1">
        <v>40035.0</v>
      </c>
      <c r="B3669" s="2">
        <v>993.97</v>
      </c>
      <c r="C3669" s="3">
        <v>6882.87</v>
      </c>
      <c r="D3669" s="2">
        <v>6814.0</v>
      </c>
      <c r="E3669" s="4"/>
      <c r="F3669" s="5">
        <f t="shared" si="1"/>
        <v>1309.676</v>
      </c>
      <c r="G3669" s="6">
        <f t="shared" si="2"/>
        <v>1.028855126</v>
      </c>
      <c r="H3669" s="6">
        <f t="shared" si="3"/>
        <v>1.161985119</v>
      </c>
      <c r="I3669" s="5" t="b">
        <f t="shared" si="4"/>
        <v>0</v>
      </c>
      <c r="J3669" s="48">
        <f t="shared" si="5"/>
        <v>0</v>
      </c>
      <c r="K3669" s="4">
        <f t="shared" si="6"/>
        <v>11</v>
      </c>
      <c r="L3669" s="7">
        <f t="shared" si="7"/>
        <v>-0.0100060004</v>
      </c>
      <c r="M3669" s="50" t="b">
        <f t="shared" si="8"/>
        <v>0</v>
      </c>
      <c r="N3669" s="50" t="b">
        <f t="shared" si="9"/>
        <v>0</v>
      </c>
      <c r="O3669" s="50">
        <f t="shared" si="10"/>
        <v>1</v>
      </c>
      <c r="P3669" s="4">
        <f t="shared" si="46"/>
        <v>155950</v>
      </c>
      <c r="Q3669" s="21">
        <f t="shared" si="31"/>
        <v>2</v>
      </c>
      <c r="V3669" s="52"/>
      <c r="W3669" s="53" t="str">
        <f t="shared" si="33"/>
        <v/>
      </c>
      <c r="AE3669" s="16"/>
      <c r="AF3669" s="17" t="str">
        <f t="shared" si="30"/>
        <v>#VALUE!</v>
      </c>
      <c r="AG3669" s="17" t="str">
        <f t="shared" si="22"/>
        <v>#N/A</v>
      </c>
      <c r="AH3669" s="17" t="str">
        <f t="shared" si="23"/>
        <v>#N/A</v>
      </c>
      <c r="AI3669" s="34">
        <f t="shared" si="24"/>
        <v>1</v>
      </c>
      <c r="AJ3669" s="18">
        <f t="shared" si="25"/>
        <v>6194.583</v>
      </c>
      <c r="AK3669" s="18">
        <f t="shared" si="26"/>
        <v>6022.51125</v>
      </c>
      <c r="AL3669" s="18">
        <f t="shared" si="27"/>
        <v>5850.4395</v>
      </c>
    </row>
    <row r="3670" ht="12.75" customHeight="1">
      <c r="A3670" s="1">
        <v>40031.0</v>
      </c>
      <c r="B3670" s="2">
        <v>1214.32</v>
      </c>
      <c r="C3670" s="3">
        <v>6868.65</v>
      </c>
      <c r="D3670" s="2">
        <v>6803.0</v>
      </c>
      <c r="E3670" s="4"/>
      <c r="F3670" s="5">
        <f t="shared" si="1"/>
        <v>1427.424</v>
      </c>
      <c r="G3670" s="6">
        <f t="shared" si="2"/>
        <v>1.02805803</v>
      </c>
      <c r="H3670" s="6">
        <f t="shared" si="3"/>
        <v>1.153152833</v>
      </c>
      <c r="I3670" s="5" t="b">
        <f t="shared" si="4"/>
        <v>0</v>
      </c>
      <c r="J3670" s="48">
        <f t="shared" si="5"/>
        <v>0</v>
      </c>
      <c r="K3670" s="4">
        <f t="shared" si="6"/>
        <v>20</v>
      </c>
      <c r="L3670" s="7">
        <f t="shared" si="7"/>
        <v>-0.009557918951</v>
      </c>
      <c r="M3670" s="50" t="b">
        <f t="shared" si="8"/>
        <v>0</v>
      </c>
      <c r="N3670" s="50" t="b">
        <f t="shared" si="9"/>
        <v>0</v>
      </c>
      <c r="O3670" s="50">
        <f t="shared" si="10"/>
        <v>1</v>
      </c>
      <c r="P3670" s="4">
        <f t="shared" si="46"/>
        <v>154850</v>
      </c>
      <c r="Q3670" s="21">
        <f t="shared" si="31"/>
        <v>2</v>
      </c>
      <c r="V3670" s="52"/>
      <c r="W3670" s="53" t="str">
        <f t="shared" si="33"/>
        <v/>
      </c>
      <c r="AE3670" s="16"/>
      <c r="AF3670" s="17" t="str">
        <f t="shared" si="30"/>
        <v>#VALUE!</v>
      </c>
      <c r="AG3670" s="17" t="str">
        <f t="shared" si="22"/>
        <v>#N/A</v>
      </c>
      <c r="AH3670" s="17" t="str">
        <f t="shared" si="23"/>
        <v>#N/A</v>
      </c>
      <c r="AI3670" s="34">
        <f t="shared" si="24"/>
        <v>1</v>
      </c>
      <c r="AJ3670" s="18">
        <f t="shared" si="25"/>
        <v>6181.785</v>
      </c>
      <c r="AK3670" s="18">
        <f t="shared" si="26"/>
        <v>6010.06875</v>
      </c>
      <c r="AL3670" s="18">
        <f t="shared" si="27"/>
        <v>5838.3525</v>
      </c>
    </row>
    <row r="3671" ht="12.75" customHeight="1">
      <c r="A3671" s="1">
        <v>40030.0</v>
      </c>
      <c r="B3671" s="2">
        <v>1452.79</v>
      </c>
      <c r="C3671" s="3">
        <v>6848.24</v>
      </c>
      <c r="D3671" s="2">
        <v>6783.0</v>
      </c>
      <c r="E3671" s="4"/>
      <c r="F3671" s="5">
        <f t="shared" si="1"/>
        <v>1476.248</v>
      </c>
      <c r="G3671" s="6">
        <f t="shared" si="2"/>
        <v>1.025984735</v>
      </c>
      <c r="H3671" s="6">
        <f t="shared" si="3"/>
        <v>1.14785559</v>
      </c>
      <c r="I3671" s="5" t="b">
        <f t="shared" si="4"/>
        <v>0</v>
      </c>
      <c r="J3671" s="48">
        <f t="shared" si="5"/>
        <v>0</v>
      </c>
      <c r="K3671" s="4">
        <f t="shared" si="6"/>
        <v>-98</v>
      </c>
      <c r="L3671" s="7">
        <f t="shared" si="7"/>
        <v>-0.009526535285</v>
      </c>
      <c r="M3671" s="50" t="b">
        <f t="shared" si="8"/>
        <v>0</v>
      </c>
      <c r="N3671" s="50" t="b">
        <f t="shared" si="9"/>
        <v>0</v>
      </c>
      <c r="O3671" s="50">
        <f t="shared" si="10"/>
        <v>1</v>
      </c>
      <c r="P3671" s="4">
        <f t="shared" si="46"/>
        <v>152850</v>
      </c>
      <c r="Q3671" s="21">
        <f t="shared" si="31"/>
        <v>2</v>
      </c>
      <c r="V3671" s="52"/>
      <c r="W3671" s="53" t="str">
        <f t="shared" si="33"/>
        <v/>
      </c>
      <c r="AE3671" s="16"/>
      <c r="AF3671" s="17" t="str">
        <f t="shared" si="30"/>
        <v>#VALUE!</v>
      </c>
      <c r="AG3671" s="17" t="str">
        <f t="shared" si="22"/>
        <v>#N/A</v>
      </c>
      <c r="AH3671" s="17" t="str">
        <f t="shared" si="23"/>
        <v>#N/A</v>
      </c>
      <c r="AI3671" s="34">
        <f t="shared" si="24"/>
        <v>1</v>
      </c>
      <c r="AJ3671" s="18">
        <f t="shared" si="25"/>
        <v>6163.416</v>
      </c>
      <c r="AK3671" s="18">
        <f t="shared" si="26"/>
        <v>5992.21</v>
      </c>
      <c r="AL3671" s="18">
        <f t="shared" si="27"/>
        <v>5821.004</v>
      </c>
    </row>
    <row r="3672" ht="12.75" customHeight="1">
      <c r="A3672" s="1">
        <v>40029.0</v>
      </c>
      <c r="B3672" s="2">
        <v>1599.58</v>
      </c>
      <c r="C3672" s="3">
        <v>6955.87</v>
      </c>
      <c r="D3672" s="2">
        <v>6881.0</v>
      </c>
      <c r="E3672" s="4"/>
      <c r="F3672" s="5">
        <f t="shared" si="1"/>
        <v>1509.042</v>
      </c>
      <c r="G3672" s="6">
        <f t="shared" si="2"/>
        <v>1.04319236</v>
      </c>
      <c r="H3672" s="6">
        <f t="shared" si="3"/>
        <v>1.155872985</v>
      </c>
      <c r="I3672" s="5" t="b">
        <f t="shared" si="4"/>
        <v>0</v>
      </c>
      <c r="J3672" s="48">
        <f t="shared" si="5"/>
        <v>0</v>
      </c>
      <c r="K3672" s="4">
        <f t="shared" si="6"/>
        <v>-101</v>
      </c>
      <c r="L3672" s="7">
        <f t="shared" si="7"/>
        <v>-0.01076357091</v>
      </c>
      <c r="M3672" s="50" t="b">
        <f t="shared" si="8"/>
        <v>0</v>
      </c>
      <c r="N3672" s="50" t="b">
        <f t="shared" si="9"/>
        <v>0</v>
      </c>
      <c r="O3672" s="50">
        <f t="shared" si="10"/>
        <v>1</v>
      </c>
      <c r="P3672" s="4">
        <f t="shared" si="46"/>
        <v>162650</v>
      </c>
      <c r="Q3672" s="21">
        <f t="shared" si="31"/>
        <v>2</v>
      </c>
      <c r="V3672" s="52"/>
      <c r="W3672" s="53" t="str">
        <f t="shared" si="33"/>
        <v/>
      </c>
      <c r="AE3672" s="16"/>
      <c r="AF3672" s="17" t="str">
        <f t="shared" si="30"/>
        <v>#VALUE!</v>
      </c>
      <c r="AG3672" s="17" t="str">
        <f t="shared" si="22"/>
        <v>#N/A</v>
      </c>
      <c r="AH3672" s="17" t="str">
        <f t="shared" si="23"/>
        <v>#N/A</v>
      </c>
      <c r="AI3672" s="34">
        <f t="shared" si="24"/>
        <v>1</v>
      </c>
      <c r="AJ3672" s="18">
        <f t="shared" si="25"/>
        <v>6260.283</v>
      </c>
      <c r="AK3672" s="18">
        <f t="shared" si="26"/>
        <v>6086.38625</v>
      </c>
      <c r="AL3672" s="18">
        <f t="shared" si="27"/>
        <v>5912.4895</v>
      </c>
    </row>
    <row r="3673" ht="12.75" customHeight="1">
      <c r="A3673" s="1">
        <v>40028.0</v>
      </c>
      <c r="B3673" s="2">
        <v>1287.72</v>
      </c>
      <c r="C3673" s="3">
        <v>7056.71</v>
      </c>
      <c r="D3673" s="2">
        <v>6982.0</v>
      </c>
      <c r="E3673" s="4"/>
      <c r="F3673" s="5">
        <f t="shared" si="1"/>
        <v>1496.558</v>
      </c>
      <c r="G3673" s="6">
        <f t="shared" si="2"/>
        <v>1.059131997</v>
      </c>
      <c r="H3673" s="6">
        <f t="shared" si="3"/>
        <v>1.151803032</v>
      </c>
      <c r="I3673" s="5" t="b">
        <f t="shared" si="4"/>
        <v>0</v>
      </c>
      <c r="J3673" s="48">
        <f t="shared" si="5"/>
        <v>0</v>
      </c>
      <c r="K3673" s="4">
        <f t="shared" si="6"/>
        <v>-46</v>
      </c>
      <c r="L3673" s="7">
        <f t="shared" si="7"/>
        <v>-0.01058708662</v>
      </c>
      <c r="M3673" s="50" t="b">
        <f t="shared" si="8"/>
        <v>0</v>
      </c>
      <c r="N3673" s="50" t="b">
        <f t="shared" si="9"/>
        <v>0</v>
      </c>
      <c r="O3673" s="50">
        <f t="shared" si="10"/>
        <v>1</v>
      </c>
      <c r="P3673" s="4">
        <f t="shared" si="46"/>
        <v>172750</v>
      </c>
      <c r="Q3673" s="21">
        <f t="shared" si="31"/>
        <v>2</v>
      </c>
      <c r="V3673" s="52"/>
      <c r="W3673" s="53" t="str">
        <f t="shared" si="33"/>
        <v/>
      </c>
      <c r="AE3673" s="16"/>
      <c r="AF3673" s="17" t="str">
        <f t="shared" si="30"/>
        <v>#VALUE!</v>
      </c>
      <c r="AG3673" s="17" t="str">
        <f t="shared" si="22"/>
        <v>#N/A</v>
      </c>
      <c r="AH3673" s="17" t="str">
        <f t="shared" si="23"/>
        <v>#N/A</v>
      </c>
      <c r="AI3673" s="34">
        <f t="shared" si="24"/>
        <v>1</v>
      </c>
      <c r="AJ3673" s="18">
        <f t="shared" si="25"/>
        <v>6351.039</v>
      </c>
      <c r="AK3673" s="18">
        <f t="shared" si="26"/>
        <v>6174.62125</v>
      </c>
      <c r="AL3673" s="18">
        <f t="shared" si="27"/>
        <v>5998.2035</v>
      </c>
    </row>
    <row r="3674" ht="12.75" customHeight="1">
      <c r="A3674" s="1">
        <v>40025.0</v>
      </c>
      <c r="B3674" s="2">
        <v>1582.71</v>
      </c>
      <c r="C3674" s="3">
        <v>7077.71</v>
      </c>
      <c r="D3674" s="2">
        <v>7028.0</v>
      </c>
      <c r="E3674" s="4"/>
      <c r="F3674" s="5">
        <f t="shared" si="1"/>
        <v>1463.712</v>
      </c>
      <c r="G3674" s="6">
        <f t="shared" si="2"/>
        <v>1.063541814</v>
      </c>
      <c r="H3674" s="6">
        <f t="shared" si="3"/>
        <v>1.142422543</v>
      </c>
      <c r="I3674" s="5" t="b">
        <f t="shared" si="4"/>
        <v>0</v>
      </c>
      <c r="J3674" s="48">
        <f t="shared" si="5"/>
        <v>0</v>
      </c>
      <c r="K3674" s="4">
        <f t="shared" si="6"/>
        <v>65</v>
      </c>
      <c r="L3674" s="7">
        <f t="shared" si="7"/>
        <v>-0.007023458152</v>
      </c>
      <c r="M3674" s="50" t="b">
        <f t="shared" si="8"/>
        <v>0</v>
      </c>
      <c r="N3674" s="50" t="b">
        <f t="shared" si="9"/>
        <v>0</v>
      </c>
      <c r="O3674" s="50">
        <f t="shared" si="10"/>
        <v>1</v>
      </c>
      <c r="P3674" s="4">
        <f t="shared" si="46"/>
        <v>177350</v>
      </c>
      <c r="Q3674" s="21">
        <f t="shared" si="31"/>
        <v>2</v>
      </c>
      <c r="V3674" s="52"/>
      <c r="W3674" s="53" t="str">
        <f t="shared" si="33"/>
        <v/>
      </c>
      <c r="AE3674" s="16"/>
      <c r="AF3674" s="17" t="str">
        <f t="shared" si="30"/>
        <v>#VALUE!</v>
      </c>
      <c r="AG3674" s="17" t="str">
        <f t="shared" si="22"/>
        <v>#N/A</v>
      </c>
      <c r="AH3674" s="17" t="str">
        <f t="shared" si="23"/>
        <v>#N/A</v>
      </c>
      <c r="AI3674" s="34">
        <f t="shared" si="24"/>
        <v>1</v>
      </c>
      <c r="AJ3674" s="18">
        <f t="shared" si="25"/>
        <v>6369.939</v>
      </c>
      <c r="AK3674" s="18">
        <f t="shared" si="26"/>
        <v>6192.99625</v>
      </c>
      <c r="AL3674" s="18">
        <f t="shared" si="27"/>
        <v>6016.0535</v>
      </c>
    </row>
    <row r="3675" ht="12.75" customHeight="1">
      <c r="A3675" s="1">
        <v>40024.0</v>
      </c>
      <c r="B3675" s="2">
        <v>1458.44</v>
      </c>
      <c r="C3675" s="3">
        <v>7027.11</v>
      </c>
      <c r="D3675" s="2">
        <v>6963.0</v>
      </c>
      <c r="E3675" s="4"/>
      <c r="F3675" s="5">
        <f t="shared" si="1"/>
        <v>1445.976</v>
      </c>
      <c r="G3675" s="6">
        <f t="shared" si="2"/>
        <v>1.057275092</v>
      </c>
      <c r="H3675" s="6">
        <f t="shared" si="3"/>
        <v>1.131097737</v>
      </c>
      <c r="I3675" s="5" t="b">
        <f t="shared" si="4"/>
        <v>0</v>
      </c>
      <c r="J3675" s="48">
        <f t="shared" si="5"/>
        <v>0</v>
      </c>
      <c r="K3675" s="4">
        <f t="shared" si="6"/>
        <v>-74</v>
      </c>
      <c r="L3675" s="7">
        <f t="shared" si="7"/>
        <v>-0.009123238429</v>
      </c>
      <c r="M3675" s="50" t="b">
        <f t="shared" si="8"/>
        <v>0</v>
      </c>
      <c r="N3675" s="50" t="b">
        <f t="shared" si="9"/>
        <v>0</v>
      </c>
      <c r="O3675" s="50">
        <f t="shared" si="10"/>
        <v>1</v>
      </c>
      <c r="P3675" s="4">
        <f t="shared" si="46"/>
        <v>170850</v>
      </c>
      <c r="Q3675" s="21">
        <f t="shared" si="31"/>
        <v>2</v>
      </c>
      <c r="V3675" s="52"/>
      <c r="W3675" s="53" t="str">
        <f t="shared" si="33"/>
        <v/>
      </c>
      <c r="AE3675" s="16"/>
      <c r="AF3675" s="17" t="str">
        <f t="shared" si="30"/>
        <v>#VALUE!</v>
      </c>
      <c r="AG3675" s="17" t="str">
        <f t="shared" si="22"/>
        <v>#N/A</v>
      </c>
      <c r="AH3675" s="17" t="str">
        <f t="shared" si="23"/>
        <v>#N/A</v>
      </c>
      <c r="AI3675" s="34">
        <f t="shared" si="24"/>
        <v>1</v>
      </c>
      <c r="AJ3675" s="18">
        <f t="shared" si="25"/>
        <v>6324.399</v>
      </c>
      <c r="AK3675" s="18">
        <f t="shared" si="26"/>
        <v>6148.72125</v>
      </c>
      <c r="AL3675" s="18">
        <f t="shared" si="27"/>
        <v>5973.0435</v>
      </c>
    </row>
    <row r="3676" ht="12.75" customHeight="1">
      <c r="A3676" s="1">
        <v>40023.0</v>
      </c>
      <c r="B3676" s="2">
        <v>1616.76</v>
      </c>
      <c r="C3676" s="3">
        <v>7083.63</v>
      </c>
      <c r="D3676" s="2">
        <v>7037.0</v>
      </c>
      <c r="E3676" s="4"/>
      <c r="F3676" s="5">
        <f t="shared" si="1"/>
        <v>1410.138</v>
      </c>
      <c r="G3676" s="6">
        <f t="shared" si="2"/>
        <v>1.067010794</v>
      </c>
      <c r="H3676" s="6">
        <f t="shared" si="3"/>
        <v>1.118797434</v>
      </c>
      <c r="I3676" s="5" t="b">
        <f t="shared" si="4"/>
        <v>0</v>
      </c>
      <c r="J3676" s="48">
        <f t="shared" si="5"/>
        <v>0</v>
      </c>
      <c r="K3676" s="4">
        <f t="shared" si="6"/>
        <v>-43</v>
      </c>
      <c r="L3676" s="7">
        <f t="shared" si="7"/>
        <v>-0.006582783121</v>
      </c>
      <c r="M3676" s="50" t="b">
        <f t="shared" si="8"/>
        <v>0</v>
      </c>
      <c r="N3676" s="50" t="b">
        <f t="shared" si="9"/>
        <v>0</v>
      </c>
      <c r="O3676" s="50">
        <f t="shared" si="10"/>
        <v>1</v>
      </c>
      <c r="P3676" s="4">
        <f t="shared" si="46"/>
        <v>178250</v>
      </c>
      <c r="Q3676" s="21">
        <f t="shared" si="31"/>
        <v>2</v>
      </c>
      <c r="V3676" s="52"/>
      <c r="W3676" s="53" t="str">
        <f t="shared" si="33"/>
        <v/>
      </c>
      <c r="AE3676" s="16"/>
      <c r="AF3676" s="17" t="str">
        <f t="shared" si="30"/>
        <v>#VALUE!</v>
      </c>
      <c r="AG3676" s="17" t="str">
        <f t="shared" si="22"/>
        <v>#N/A</v>
      </c>
      <c r="AH3676" s="17" t="str">
        <f t="shared" si="23"/>
        <v>#N/A</v>
      </c>
      <c r="AI3676" s="34">
        <f t="shared" si="24"/>
        <v>1</v>
      </c>
      <c r="AJ3676" s="18">
        <f t="shared" si="25"/>
        <v>6375.267</v>
      </c>
      <c r="AK3676" s="18">
        <f t="shared" si="26"/>
        <v>6198.17625</v>
      </c>
      <c r="AL3676" s="18">
        <f t="shared" si="27"/>
        <v>6021.0855</v>
      </c>
    </row>
    <row r="3677" ht="12.75" customHeight="1">
      <c r="A3677" s="1">
        <v>40022.0</v>
      </c>
      <c r="B3677" s="2">
        <v>1537.16</v>
      </c>
      <c r="C3677" s="3">
        <v>7142.63</v>
      </c>
      <c r="D3677" s="2">
        <v>7080.0</v>
      </c>
      <c r="E3677" s="4"/>
      <c r="F3677" s="5">
        <f t="shared" si="1"/>
        <v>1377.088</v>
      </c>
      <c r="G3677" s="6">
        <f t="shared" si="2"/>
        <v>1.07780206</v>
      </c>
      <c r="H3677" s="6">
        <f t="shared" si="3"/>
        <v>1.057401695</v>
      </c>
      <c r="I3677" s="5" t="b">
        <f t="shared" si="4"/>
        <v>0</v>
      </c>
      <c r="J3677" s="48">
        <f t="shared" si="5"/>
        <v>0</v>
      </c>
      <c r="K3677" s="4">
        <f t="shared" si="6"/>
        <v>113</v>
      </c>
      <c r="L3677" s="7">
        <f t="shared" si="7"/>
        <v>-0.008768478838</v>
      </c>
      <c r="M3677" s="50" t="b">
        <f t="shared" si="8"/>
        <v>0</v>
      </c>
      <c r="N3677" s="50" t="b">
        <f t="shared" si="9"/>
        <v>0</v>
      </c>
      <c r="O3677" s="50">
        <f t="shared" si="10"/>
        <v>1</v>
      </c>
      <c r="P3677" s="4">
        <f t="shared" si="46"/>
        <v>182550</v>
      </c>
      <c r="Q3677" s="21">
        <f t="shared" si="31"/>
        <v>2</v>
      </c>
      <c r="V3677" s="52"/>
      <c r="W3677" s="53" t="str">
        <f t="shared" si="33"/>
        <v/>
      </c>
      <c r="AE3677" s="16"/>
      <c r="AF3677" s="17" t="str">
        <f t="shared" si="30"/>
        <v>#VALUE!</v>
      </c>
      <c r="AG3677" s="17" t="str">
        <f t="shared" si="22"/>
        <v>#N/A</v>
      </c>
      <c r="AH3677" s="17" t="str">
        <f t="shared" si="23"/>
        <v>#N/A</v>
      </c>
      <c r="AI3677" s="34">
        <f t="shared" si="24"/>
        <v>1</v>
      </c>
      <c r="AJ3677" s="18">
        <f t="shared" si="25"/>
        <v>6428.367</v>
      </c>
      <c r="AK3677" s="18">
        <f t="shared" si="26"/>
        <v>6249.80125</v>
      </c>
      <c r="AL3677" s="18">
        <f t="shared" si="27"/>
        <v>6071.2355</v>
      </c>
    </row>
    <row r="3678" ht="12.75" customHeight="1">
      <c r="A3678" s="1">
        <v>40021.0</v>
      </c>
      <c r="B3678" s="2">
        <v>1123.49</v>
      </c>
      <c r="C3678" s="3">
        <v>7028.43</v>
      </c>
      <c r="D3678" s="2">
        <v>6967.0</v>
      </c>
      <c r="E3678" s="4"/>
      <c r="F3678" s="5">
        <f t="shared" si="1"/>
        <v>1371.676</v>
      </c>
      <c r="G3678" s="6">
        <f t="shared" si="2"/>
        <v>1.062740493</v>
      </c>
      <c r="H3678" s="6">
        <f t="shared" si="3"/>
        <v>1.03749827</v>
      </c>
      <c r="I3678" s="5" t="b">
        <f t="shared" si="4"/>
        <v>0</v>
      </c>
      <c r="J3678" s="48">
        <f t="shared" si="5"/>
        <v>0</v>
      </c>
      <c r="K3678" s="4">
        <f t="shared" si="6"/>
        <v>70</v>
      </c>
      <c r="L3678" s="7">
        <f t="shared" si="7"/>
        <v>-0.008740216521</v>
      </c>
      <c r="M3678" s="50" t="b">
        <f t="shared" si="8"/>
        <v>0</v>
      </c>
      <c r="N3678" s="50" t="b">
        <f t="shared" si="9"/>
        <v>0</v>
      </c>
      <c r="O3678" s="50">
        <f t="shared" si="10"/>
        <v>1</v>
      </c>
      <c r="P3678" s="4">
        <f t="shared" si="46"/>
        <v>171250</v>
      </c>
      <c r="Q3678" s="21">
        <f t="shared" si="31"/>
        <v>2</v>
      </c>
      <c r="V3678" s="52"/>
      <c r="W3678" s="53" t="str">
        <f t="shared" si="33"/>
        <v/>
      </c>
      <c r="AE3678" s="16"/>
      <c r="AF3678" s="17" t="str">
        <f t="shared" si="30"/>
        <v>#VALUE!</v>
      </c>
      <c r="AG3678" s="17" t="str">
        <f t="shared" si="22"/>
        <v>#N/A</v>
      </c>
      <c r="AH3678" s="17" t="str">
        <f t="shared" si="23"/>
        <v>#N/A</v>
      </c>
      <c r="AI3678" s="34">
        <f t="shared" si="24"/>
        <v>1</v>
      </c>
      <c r="AJ3678" s="18">
        <f t="shared" si="25"/>
        <v>6325.587</v>
      </c>
      <c r="AK3678" s="18">
        <f t="shared" si="26"/>
        <v>6149.87625</v>
      </c>
      <c r="AL3678" s="18">
        <f t="shared" si="27"/>
        <v>5974.1655</v>
      </c>
    </row>
    <row r="3679" ht="12.75" customHeight="1">
      <c r="A3679" s="1">
        <v>40018.0</v>
      </c>
      <c r="B3679" s="2">
        <v>1494.03</v>
      </c>
      <c r="C3679" s="3">
        <v>6973.28</v>
      </c>
      <c r="D3679" s="2">
        <v>6897.0</v>
      </c>
      <c r="E3679" s="4"/>
      <c r="F3679" s="5">
        <f t="shared" si="1"/>
        <v>1434.336</v>
      </c>
      <c r="G3679" s="6">
        <f t="shared" si="2"/>
        <v>1.057161172</v>
      </c>
      <c r="H3679" s="6">
        <f t="shared" si="3"/>
        <v>1.034592613</v>
      </c>
      <c r="I3679" s="5" t="b">
        <f t="shared" si="4"/>
        <v>0</v>
      </c>
      <c r="J3679" s="48">
        <f t="shared" si="5"/>
        <v>0</v>
      </c>
      <c r="K3679" s="4">
        <f t="shared" si="6"/>
        <v>16</v>
      </c>
      <c r="L3679" s="7">
        <f t="shared" si="7"/>
        <v>-0.01093889819</v>
      </c>
      <c r="M3679" s="50" t="b">
        <f t="shared" si="8"/>
        <v>0</v>
      </c>
      <c r="N3679" s="50" t="b">
        <f t="shared" si="9"/>
        <v>0</v>
      </c>
      <c r="O3679" s="50">
        <f t="shared" si="10"/>
        <v>1</v>
      </c>
      <c r="P3679" s="4">
        <f t="shared" si="46"/>
        <v>164250</v>
      </c>
      <c r="Q3679" s="21">
        <f t="shared" si="31"/>
        <v>2</v>
      </c>
      <c r="V3679" s="52"/>
      <c r="W3679" s="53" t="str">
        <f t="shared" si="33"/>
        <v/>
      </c>
      <c r="AE3679" s="16"/>
      <c r="AF3679" s="17" t="str">
        <f t="shared" si="30"/>
        <v>#VALUE!</v>
      </c>
      <c r="AG3679" s="17" t="str">
        <f t="shared" si="22"/>
        <v>#N/A</v>
      </c>
      <c r="AH3679" s="17" t="str">
        <f t="shared" si="23"/>
        <v>#N/A</v>
      </c>
      <c r="AI3679" s="34">
        <f t="shared" si="24"/>
        <v>1</v>
      </c>
      <c r="AJ3679" s="18">
        <f t="shared" si="25"/>
        <v>6275.952</v>
      </c>
      <c r="AK3679" s="18">
        <f t="shared" si="26"/>
        <v>6101.62</v>
      </c>
      <c r="AL3679" s="18">
        <f t="shared" si="27"/>
        <v>5927.288</v>
      </c>
    </row>
    <row r="3680" ht="12.75" customHeight="1">
      <c r="A3680" s="1">
        <v>40017.0</v>
      </c>
      <c r="B3680" s="2">
        <v>1279.25</v>
      </c>
      <c r="C3680" s="3">
        <v>6980.88</v>
      </c>
      <c r="D3680" s="2">
        <v>6881.0</v>
      </c>
      <c r="E3680" s="4"/>
      <c r="F3680" s="5">
        <f t="shared" si="1"/>
        <v>1401.662</v>
      </c>
      <c r="G3680" s="6">
        <f t="shared" si="2"/>
        <v>1.061960473</v>
      </c>
      <c r="H3680" s="6">
        <f t="shared" si="3"/>
        <v>1.038971463</v>
      </c>
      <c r="I3680" s="5" t="b">
        <f t="shared" si="4"/>
        <v>0</v>
      </c>
      <c r="J3680" s="48">
        <f t="shared" si="5"/>
        <v>0</v>
      </c>
      <c r="K3680" s="4">
        <f t="shared" si="6"/>
        <v>-4</v>
      </c>
      <c r="L3680" s="7">
        <f t="shared" si="7"/>
        <v>-0.01430765176</v>
      </c>
      <c r="M3680" s="50" t="b">
        <f t="shared" si="8"/>
        <v>0</v>
      </c>
      <c r="N3680" s="50" t="b">
        <f t="shared" si="9"/>
        <v>0</v>
      </c>
      <c r="O3680" s="50">
        <f t="shared" si="10"/>
        <v>1</v>
      </c>
      <c r="P3680" s="4">
        <f t="shared" si="46"/>
        <v>162650</v>
      </c>
      <c r="Q3680" s="21">
        <f t="shared" si="31"/>
        <v>2</v>
      </c>
      <c r="V3680" s="52"/>
      <c r="W3680" s="53" t="str">
        <f t="shared" si="33"/>
        <v/>
      </c>
      <c r="AE3680" s="16"/>
      <c r="AF3680" s="17" t="str">
        <f t="shared" si="30"/>
        <v>#VALUE!</v>
      </c>
      <c r="AG3680" s="17" t="str">
        <f t="shared" si="22"/>
        <v>#N/A</v>
      </c>
      <c r="AH3680" s="17" t="str">
        <f t="shared" si="23"/>
        <v>#N/A</v>
      </c>
      <c r="AI3680" s="34">
        <f t="shared" si="24"/>
        <v>1</v>
      </c>
      <c r="AJ3680" s="18">
        <f t="shared" si="25"/>
        <v>6282.792</v>
      </c>
      <c r="AK3680" s="18">
        <f t="shared" si="26"/>
        <v>6108.27</v>
      </c>
      <c r="AL3680" s="18">
        <f t="shared" si="27"/>
        <v>5933.748</v>
      </c>
    </row>
    <row r="3681" ht="12.75" customHeight="1">
      <c r="A3681" s="1">
        <v>40016.0</v>
      </c>
      <c r="B3681" s="2">
        <v>1451.51</v>
      </c>
      <c r="C3681" s="3">
        <v>6985.32</v>
      </c>
      <c r="D3681" s="2">
        <v>6885.0</v>
      </c>
      <c r="E3681" s="4"/>
      <c r="F3681" s="5">
        <f t="shared" si="1"/>
        <v>1445.82</v>
      </c>
      <c r="G3681" s="6">
        <f t="shared" si="2"/>
        <v>1.066378228</v>
      </c>
      <c r="H3681" s="6">
        <f t="shared" si="3"/>
        <v>1.03908847</v>
      </c>
      <c r="I3681" s="5" t="b">
        <f t="shared" si="4"/>
        <v>0</v>
      </c>
      <c r="J3681" s="48">
        <f t="shared" si="5"/>
        <v>0</v>
      </c>
      <c r="K3681" s="4">
        <f t="shared" si="6"/>
        <v>11</v>
      </c>
      <c r="L3681" s="7">
        <f t="shared" si="7"/>
        <v>-0.01436154679</v>
      </c>
      <c r="M3681" s="50" t="b">
        <f t="shared" si="8"/>
        <v>0</v>
      </c>
      <c r="N3681" s="50" t="b">
        <f t="shared" si="9"/>
        <v>0</v>
      </c>
      <c r="O3681" s="50">
        <f t="shared" si="10"/>
        <v>1</v>
      </c>
      <c r="P3681" s="4">
        <f t="shared" si="46"/>
        <v>163050</v>
      </c>
      <c r="Q3681" s="21">
        <f t="shared" si="31"/>
        <v>2</v>
      </c>
      <c r="V3681" s="52"/>
      <c r="W3681" s="53" t="str">
        <f t="shared" si="33"/>
        <v/>
      </c>
      <c r="AE3681" s="16"/>
      <c r="AF3681" s="17" t="str">
        <f t="shared" si="30"/>
        <v>#VALUE!</v>
      </c>
      <c r="AG3681" s="17" t="str">
        <f t="shared" si="22"/>
        <v>#N/A</v>
      </c>
      <c r="AH3681" s="17" t="str">
        <f t="shared" si="23"/>
        <v>#N/A</v>
      </c>
      <c r="AI3681" s="34">
        <f t="shared" si="24"/>
        <v>1</v>
      </c>
      <c r="AJ3681" s="18">
        <f t="shared" si="25"/>
        <v>6286.788</v>
      </c>
      <c r="AK3681" s="18">
        <f t="shared" si="26"/>
        <v>6112.155</v>
      </c>
      <c r="AL3681" s="18">
        <f t="shared" si="27"/>
        <v>5937.522</v>
      </c>
    </row>
    <row r="3682" ht="12.75" customHeight="1">
      <c r="A3682" s="1">
        <v>40015.0</v>
      </c>
      <c r="B3682" s="2">
        <v>1510.1</v>
      </c>
      <c r="C3682" s="3">
        <v>6953.34</v>
      </c>
      <c r="D3682" s="2">
        <v>6874.0</v>
      </c>
      <c r="E3682" s="4"/>
      <c r="F3682" s="5">
        <f t="shared" si="1"/>
        <v>1434.64</v>
      </c>
      <c r="G3682" s="6">
        <f t="shared" si="2"/>
        <v>1.064965215</v>
      </c>
      <c r="H3682" s="6">
        <f t="shared" si="3"/>
        <v>1.04008457</v>
      </c>
      <c r="I3682" s="5" t="b">
        <f t="shared" si="4"/>
        <v>0</v>
      </c>
      <c r="J3682" s="48">
        <f t="shared" si="5"/>
        <v>0</v>
      </c>
      <c r="K3682" s="4">
        <f t="shared" si="6"/>
        <v>15</v>
      </c>
      <c r="L3682" s="7">
        <f t="shared" si="7"/>
        <v>-0.01141034381</v>
      </c>
      <c r="M3682" s="50" t="b">
        <f t="shared" si="8"/>
        <v>0</v>
      </c>
      <c r="N3682" s="50" t="b">
        <f t="shared" si="9"/>
        <v>0</v>
      </c>
      <c r="O3682" s="50">
        <f t="shared" si="10"/>
        <v>1</v>
      </c>
      <c r="P3682" s="4">
        <f t="shared" si="46"/>
        <v>161950</v>
      </c>
      <c r="Q3682" s="21">
        <f t="shared" si="31"/>
        <v>2</v>
      </c>
      <c r="V3682" s="52"/>
      <c r="W3682" s="53" t="str">
        <f t="shared" si="33"/>
        <v/>
      </c>
      <c r="AE3682" s="16"/>
      <c r="AF3682" s="17" t="str">
        <f t="shared" si="30"/>
        <v>#VALUE!</v>
      </c>
      <c r="AG3682" s="17" t="str">
        <f t="shared" si="22"/>
        <v>#N/A</v>
      </c>
      <c r="AH3682" s="17" t="str">
        <f t="shared" si="23"/>
        <v>#N/A</v>
      </c>
      <c r="AI3682" s="34">
        <f t="shared" si="24"/>
        <v>1</v>
      </c>
      <c r="AJ3682" s="18">
        <f t="shared" si="25"/>
        <v>6258.006</v>
      </c>
      <c r="AK3682" s="18">
        <f t="shared" si="26"/>
        <v>6084.1725</v>
      </c>
      <c r="AL3682" s="18">
        <f t="shared" si="27"/>
        <v>5910.339</v>
      </c>
    </row>
    <row r="3683" ht="12.75" customHeight="1">
      <c r="A3683" s="1">
        <v>40014.0</v>
      </c>
      <c r="B3683" s="2">
        <v>1436.79</v>
      </c>
      <c r="C3683" s="3">
        <v>6938.86</v>
      </c>
      <c r="D3683" s="2">
        <v>6859.0</v>
      </c>
      <c r="E3683" s="4"/>
      <c r="F3683" s="5">
        <f t="shared" si="1"/>
        <v>1326.28</v>
      </c>
      <c r="G3683" s="6">
        <f t="shared" si="2"/>
        <v>1.065665152</v>
      </c>
      <c r="H3683" s="6">
        <f t="shared" si="3"/>
        <v>1.033933006</v>
      </c>
      <c r="I3683" s="5" t="b">
        <f t="shared" si="4"/>
        <v>0</v>
      </c>
      <c r="J3683" s="48">
        <f t="shared" si="5"/>
        <v>0</v>
      </c>
      <c r="K3683" s="4">
        <f t="shared" si="6"/>
        <v>103</v>
      </c>
      <c r="L3683" s="7">
        <f t="shared" si="7"/>
        <v>-0.01150909515</v>
      </c>
      <c r="M3683" s="50" t="b">
        <f t="shared" si="8"/>
        <v>0</v>
      </c>
      <c r="N3683" s="50" t="b">
        <f t="shared" si="9"/>
        <v>0</v>
      </c>
      <c r="O3683" s="50">
        <f t="shared" si="10"/>
        <v>1</v>
      </c>
      <c r="P3683" s="4">
        <f t="shared" si="46"/>
        <v>160450</v>
      </c>
      <c r="Q3683" s="21">
        <f t="shared" si="31"/>
        <v>2</v>
      </c>
      <c r="V3683" s="52"/>
      <c r="W3683" s="53" t="str">
        <f t="shared" si="33"/>
        <v/>
      </c>
      <c r="AE3683" s="16"/>
      <c r="AF3683" s="17" t="str">
        <f t="shared" si="30"/>
        <v>#VALUE!</v>
      </c>
      <c r="AG3683" s="17" t="str">
        <f t="shared" si="22"/>
        <v>#N/A</v>
      </c>
      <c r="AH3683" s="17" t="str">
        <f t="shared" si="23"/>
        <v>#N/A</v>
      </c>
      <c r="AI3683" s="34">
        <f t="shared" si="24"/>
        <v>1</v>
      </c>
      <c r="AJ3683" s="18">
        <f t="shared" si="25"/>
        <v>6244.974</v>
      </c>
      <c r="AK3683" s="18">
        <f t="shared" si="26"/>
        <v>6071.5025</v>
      </c>
      <c r="AL3683" s="18">
        <f t="shared" si="27"/>
        <v>5898.031</v>
      </c>
    </row>
    <row r="3684" ht="12.75" customHeight="1">
      <c r="A3684" s="1">
        <v>40011.0</v>
      </c>
      <c r="B3684" s="2">
        <v>1330.66</v>
      </c>
      <c r="C3684" s="3">
        <v>6850.99</v>
      </c>
      <c r="D3684" s="2">
        <v>6756.0</v>
      </c>
      <c r="E3684" s="4"/>
      <c r="F3684" s="5">
        <f t="shared" si="1"/>
        <v>1271.444</v>
      </c>
      <c r="G3684" s="6">
        <f t="shared" si="2"/>
        <v>1.055042494</v>
      </c>
      <c r="H3684" s="6">
        <f t="shared" si="3"/>
        <v>1.035532308</v>
      </c>
      <c r="I3684" s="5" t="b">
        <f t="shared" si="4"/>
        <v>0</v>
      </c>
      <c r="J3684" s="48">
        <f t="shared" si="5"/>
        <v>0</v>
      </c>
      <c r="K3684" s="4">
        <f t="shared" si="6"/>
        <v>47</v>
      </c>
      <c r="L3684" s="7">
        <f t="shared" si="7"/>
        <v>-0.01386514942</v>
      </c>
      <c r="M3684" s="50" t="b">
        <f t="shared" si="8"/>
        <v>0</v>
      </c>
      <c r="N3684" s="50" t="b">
        <f t="shared" si="9"/>
        <v>0</v>
      </c>
      <c r="O3684" s="50">
        <f t="shared" si="10"/>
        <v>1</v>
      </c>
      <c r="P3684" s="4">
        <f t="shared" si="46"/>
        <v>150150</v>
      </c>
      <c r="Q3684" s="21">
        <f t="shared" si="31"/>
        <v>2</v>
      </c>
      <c r="V3684" s="52"/>
      <c r="W3684" s="53" t="str">
        <f t="shared" si="33"/>
        <v/>
      </c>
      <c r="AE3684" s="16"/>
      <c r="AF3684" s="17" t="str">
        <f t="shared" si="30"/>
        <v>#VALUE!</v>
      </c>
      <c r="AG3684" s="17" t="str">
        <f t="shared" si="22"/>
        <v>#N/A</v>
      </c>
      <c r="AH3684" s="17" t="str">
        <f t="shared" si="23"/>
        <v>#N/A</v>
      </c>
      <c r="AI3684" s="34">
        <f t="shared" si="24"/>
        <v>1</v>
      </c>
      <c r="AJ3684" s="18">
        <f t="shared" si="25"/>
        <v>6165.891</v>
      </c>
      <c r="AK3684" s="18">
        <f t="shared" si="26"/>
        <v>5994.61625</v>
      </c>
      <c r="AL3684" s="18">
        <f t="shared" si="27"/>
        <v>5823.3415</v>
      </c>
    </row>
    <row r="3685" ht="12.75" customHeight="1">
      <c r="A3685" s="1">
        <v>40010.0</v>
      </c>
      <c r="B3685" s="2">
        <v>1500.04</v>
      </c>
      <c r="C3685" s="3">
        <v>6780.3</v>
      </c>
      <c r="D3685" s="2">
        <v>6709.0</v>
      </c>
      <c r="E3685" s="4"/>
      <c r="F3685" s="5">
        <f t="shared" si="1"/>
        <v>1224.846</v>
      </c>
      <c r="G3685" s="6">
        <f t="shared" si="2"/>
        <v>1.046748612</v>
      </c>
      <c r="H3685" s="6">
        <f t="shared" si="3"/>
        <v>1.035245964</v>
      </c>
      <c r="I3685" s="5" t="b">
        <f t="shared" si="4"/>
        <v>0</v>
      </c>
      <c r="J3685" s="48">
        <f t="shared" si="5"/>
        <v>0</v>
      </c>
      <c r="K3685" s="4">
        <f t="shared" si="6"/>
        <v>-54</v>
      </c>
      <c r="L3685" s="7">
        <f t="shared" si="7"/>
        <v>-0.01051575889</v>
      </c>
      <c r="M3685" s="50" t="b">
        <f t="shared" si="8"/>
        <v>0</v>
      </c>
      <c r="N3685" s="50" t="b">
        <f t="shared" si="9"/>
        <v>0</v>
      </c>
      <c r="O3685" s="50">
        <f t="shared" si="10"/>
        <v>1</v>
      </c>
      <c r="P3685" s="4">
        <f t="shared" si="46"/>
        <v>145450</v>
      </c>
      <c r="Q3685" s="21">
        <f t="shared" si="31"/>
        <v>2</v>
      </c>
      <c r="V3685" s="52"/>
      <c r="W3685" s="53" t="str">
        <f t="shared" si="33"/>
        <v/>
      </c>
      <c r="AE3685" s="16"/>
      <c r="AF3685" s="17" t="str">
        <f t="shared" si="30"/>
        <v>#VALUE!</v>
      </c>
      <c r="AG3685" s="17" t="str">
        <f t="shared" si="22"/>
        <v>#N/A</v>
      </c>
      <c r="AH3685" s="17" t="str">
        <f t="shared" si="23"/>
        <v>#N/A</v>
      </c>
      <c r="AI3685" s="34">
        <f t="shared" si="24"/>
        <v>1</v>
      </c>
      <c r="AJ3685" s="18">
        <f t="shared" si="25"/>
        <v>6102.27</v>
      </c>
      <c r="AK3685" s="18">
        <f t="shared" si="26"/>
        <v>5932.7625</v>
      </c>
      <c r="AL3685" s="18">
        <f t="shared" si="27"/>
        <v>5763.255</v>
      </c>
    </row>
    <row r="3686" ht="12.75" customHeight="1">
      <c r="A3686" s="1">
        <v>40009.0</v>
      </c>
      <c r="B3686" s="2">
        <v>1395.61</v>
      </c>
      <c r="C3686" s="3">
        <v>6738.6</v>
      </c>
      <c r="D3686" s="2">
        <v>6763.0</v>
      </c>
      <c r="E3686" s="4"/>
      <c r="F3686" s="5">
        <f t="shared" si="1"/>
        <v>1203.336</v>
      </c>
      <c r="G3686" s="6">
        <f t="shared" si="2"/>
        <v>1.042722598</v>
      </c>
      <c r="H3686" s="6">
        <f t="shared" si="3"/>
        <v>0.9662392187</v>
      </c>
      <c r="I3686" s="5" t="b">
        <f t="shared" si="4"/>
        <v>0</v>
      </c>
      <c r="J3686" s="48">
        <f t="shared" si="5"/>
        <v>0</v>
      </c>
      <c r="K3686" s="4">
        <f t="shared" si="6"/>
        <v>183</v>
      </c>
      <c r="L3686" s="7">
        <f t="shared" si="7"/>
        <v>0.003620930164</v>
      </c>
      <c r="M3686" s="50" t="b">
        <f t="shared" si="8"/>
        <v>0</v>
      </c>
      <c r="N3686" s="50" t="b">
        <f t="shared" si="9"/>
        <v>0</v>
      </c>
      <c r="O3686" s="50">
        <f t="shared" si="10"/>
        <v>-1</v>
      </c>
      <c r="P3686" s="4">
        <f t="shared" si="46"/>
        <v>140050</v>
      </c>
      <c r="Q3686" s="21">
        <f t="shared" si="31"/>
        <v>-2</v>
      </c>
      <c r="V3686" s="52"/>
      <c r="W3686" s="53" t="str">
        <f t="shared" si="33"/>
        <v/>
      </c>
      <c r="AE3686" s="16"/>
      <c r="AF3686" s="17" t="str">
        <f t="shared" si="30"/>
        <v>#VALUE!</v>
      </c>
      <c r="AG3686" s="17" t="str">
        <f t="shared" si="22"/>
        <v>#N/A</v>
      </c>
      <c r="AH3686" s="17" t="str">
        <f t="shared" si="23"/>
        <v>#N/A</v>
      </c>
      <c r="AI3686" s="34">
        <f t="shared" si="24"/>
        <v>1</v>
      </c>
      <c r="AJ3686" s="18">
        <f t="shared" si="25"/>
        <v>6064.74</v>
      </c>
      <c r="AK3686" s="18">
        <f t="shared" si="26"/>
        <v>5896.275</v>
      </c>
      <c r="AL3686" s="18">
        <f t="shared" si="27"/>
        <v>5727.81</v>
      </c>
    </row>
    <row r="3687" ht="12.75" customHeight="1">
      <c r="A3687" s="1">
        <v>40008.0</v>
      </c>
      <c r="B3687" s="2">
        <v>968.3</v>
      </c>
      <c r="C3687" s="3">
        <v>6639.41</v>
      </c>
      <c r="D3687" s="2">
        <v>6580.0</v>
      </c>
      <c r="E3687" s="4"/>
      <c r="F3687" s="5">
        <f t="shared" si="1"/>
        <v>1155.6</v>
      </c>
      <c r="G3687" s="6">
        <f t="shared" si="2"/>
        <v>1.029915819</v>
      </c>
      <c r="H3687" s="6">
        <f t="shared" si="3"/>
        <v>0.9660974263</v>
      </c>
      <c r="I3687" s="5" t="b">
        <f t="shared" si="4"/>
        <v>0</v>
      </c>
      <c r="J3687" s="48">
        <f t="shared" si="5"/>
        <v>0</v>
      </c>
      <c r="K3687" s="4">
        <f t="shared" si="6"/>
        <v>111</v>
      </c>
      <c r="L3687" s="7">
        <f t="shared" si="7"/>
        <v>-0.008948084242</v>
      </c>
      <c r="M3687" s="50" t="b">
        <f t="shared" si="8"/>
        <v>0</v>
      </c>
      <c r="N3687" s="50" t="b">
        <f t="shared" si="9"/>
        <v>0</v>
      </c>
      <c r="O3687" s="50">
        <f t="shared" si="10"/>
        <v>1</v>
      </c>
      <c r="P3687" s="4">
        <f t="shared" si="46"/>
        <v>121750</v>
      </c>
      <c r="Q3687" s="21">
        <f t="shared" si="31"/>
        <v>2</v>
      </c>
      <c r="V3687" s="52"/>
      <c r="W3687" s="53" t="str">
        <f t="shared" si="33"/>
        <v/>
      </c>
      <c r="AE3687" s="16"/>
      <c r="AF3687" s="17" t="str">
        <f t="shared" si="30"/>
        <v>#VALUE!</v>
      </c>
      <c r="AG3687" s="17" t="str">
        <f t="shared" si="22"/>
        <v>#N/A</v>
      </c>
      <c r="AH3687" s="17" t="str">
        <f t="shared" si="23"/>
        <v>#N/A</v>
      </c>
      <c r="AI3687" s="34">
        <f t="shared" si="24"/>
        <v>1</v>
      </c>
      <c r="AJ3687" s="18">
        <f t="shared" si="25"/>
        <v>5975.469</v>
      </c>
      <c r="AK3687" s="18">
        <f t="shared" si="26"/>
        <v>5809.48375</v>
      </c>
      <c r="AL3687" s="18">
        <f t="shared" si="27"/>
        <v>5643.4985</v>
      </c>
    </row>
    <row r="3688" ht="12.75" customHeight="1">
      <c r="A3688" s="1">
        <v>40007.0</v>
      </c>
      <c r="B3688" s="2">
        <v>1162.61</v>
      </c>
      <c r="C3688" s="3">
        <v>6538.9</v>
      </c>
      <c r="D3688" s="2">
        <v>6469.0</v>
      </c>
      <c r="E3688" s="4"/>
      <c r="F3688" s="5">
        <f t="shared" si="1"/>
        <v>1217.41</v>
      </c>
      <c r="G3688" s="6">
        <f t="shared" si="2"/>
        <v>1.016648133</v>
      </c>
      <c r="H3688" s="6">
        <f t="shared" si="3"/>
        <v>0.9521345803</v>
      </c>
      <c r="I3688" s="5" t="b">
        <f t="shared" si="4"/>
        <v>0</v>
      </c>
      <c r="J3688" s="48">
        <f t="shared" si="5"/>
        <v>0</v>
      </c>
      <c r="K3688" s="4">
        <f t="shared" si="6"/>
        <v>-286</v>
      </c>
      <c r="L3688" s="7">
        <f t="shared" si="7"/>
        <v>-0.01068987139</v>
      </c>
      <c r="M3688" s="50" t="b">
        <f t="shared" si="8"/>
        <v>0</v>
      </c>
      <c r="N3688" s="50" t="b">
        <f t="shared" si="9"/>
        <v>0</v>
      </c>
      <c r="O3688" s="50">
        <f t="shared" si="10"/>
        <v>1</v>
      </c>
      <c r="P3688" s="4">
        <f t="shared" si="46"/>
        <v>116200</v>
      </c>
      <c r="Q3688" s="21">
        <f t="shared" si="31"/>
        <v>1</v>
      </c>
      <c r="V3688" s="52"/>
      <c r="W3688" s="53" t="str">
        <f t="shared" si="33"/>
        <v/>
      </c>
      <c r="AE3688" s="16"/>
      <c r="AF3688" s="17" t="str">
        <f t="shared" si="30"/>
        <v>#VALUE!</v>
      </c>
      <c r="AG3688" s="17" t="str">
        <f t="shared" si="22"/>
        <v>#N/A</v>
      </c>
      <c r="AH3688" s="17" t="str">
        <f t="shared" si="23"/>
        <v>#N/A</v>
      </c>
      <c r="AI3688" s="34">
        <f t="shared" si="24"/>
        <v>1</v>
      </c>
      <c r="AJ3688" s="18">
        <f t="shared" si="25"/>
        <v>5885.01</v>
      </c>
      <c r="AK3688" s="18">
        <f t="shared" si="26"/>
        <v>5721.5375</v>
      </c>
      <c r="AL3688" s="18">
        <f t="shared" si="27"/>
        <v>5558.065</v>
      </c>
    </row>
    <row r="3689" ht="12.75" customHeight="1">
      <c r="A3689" s="1">
        <v>40004.0</v>
      </c>
      <c r="B3689" s="2">
        <v>1097.67</v>
      </c>
      <c r="C3689" s="3">
        <v>6769.86</v>
      </c>
      <c r="D3689" s="2">
        <v>6755.0</v>
      </c>
      <c r="E3689" s="4"/>
      <c r="F3689" s="5">
        <f t="shared" si="1"/>
        <v>1193.664</v>
      </c>
      <c r="G3689" s="6">
        <f t="shared" si="2"/>
        <v>1.054036717</v>
      </c>
      <c r="H3689" s="6">
        <f t="shared" si="3"/>
        <v>0.9460182592</v>
      </c>
      <c r="I3689" s="5" t="b">
        <f t="shared" si="4"/>
        <v>0</v>
      </c>
      <c r="J3689" s="48">
        <f t="shared" si="5"/>
        <v>0</v>
      </c>
      <c r="K3689" s="4">
        <f t="shared" si="6"/>
        <v>31</v>
      </c>
      <c r="L3689" s="7">
        <f t="shared" si="7"/>
        <v>-0.002195023235</v>
      </c>
      <c r="M3689" s="50" t="b">
        <f t="shared" si="8"/>
        <v>0</v>
      </c>
      <c r="N3689" s="50" t="b">
        <f t="shared" si="9"/>
        <v>0</v>
      </c>
      <c r="O3689" s="50">
        <f t="shared" si="10"/>
        <v>1</v>
      </c>
      <c r="P3689" s="4">
        <f t="shared" si="46"/>
        <v>144800</v>
      </c>
      <c r="Q3689" s="21">
        <f t="shared" si="31"/>
        <v>2</v>
      </c>
      <c r="V3689" s="52"/>
      <c r="W3689" s="53" t="str">
        <f t="shared" si="33"/>
        <v/>
      </c>
      <c r="AE3689" s="16"/>
      <c r="AF3689" s="17" t="str">
        <f t="shared" si="30"/>
        <v>#VALUE!</v>
      </c>
      <c r="AG3689" s="17" t="str">
        <f t="shared" si="22"/>
        <v>#N/A</v>
      </c>
      <c r="AH3689" s="17" t="str">
        <f t="shared" si="23"/>
        <v>#N/A</v>
      </c>
      <c r="AI3689" s="34">
        <f t="shared" si="24"/>
        <v>1</v>
      </c>
      <c r="AJ3689" s="18">
        <f t="shared" si="25"/>
        <v>6092.874</v>
      </c>
      <c r="AK3689" s="18">
        <f t="shared" si="26"/>
        <v>5923.6275</v>
      </c>
      <c r="AL3689" s="18">
        <f t="shared" si="27"/>
        <v>5754.381</v>
      </c>
    </row>
    <row r="3690" ht="12.75" customHeight="1">
      <c r="A3690" s="1">
        <v>40003.0</v>
      </c>
      <c r="B3690" s="2">
        <v>1392.49</v>
      </c>
      <c r="C3690" s="3">
        <v>6748.18</v>
      </c>
      <c r="D3690" s="2">
        <v>6724.0</v>
      </c>
      <c r="E3690" s="4"/>
      <c r="F3690" s="5">
        <f t="shared" si="1"/>
        <v>1189.062</v>
      </c>
      <c r="G3690" s="6">
        <f t="shared" si="2"/>
        <v>1.053106132</v>
      </c>
      <c r="H3690" s="6">
        <f t="shared" si="3"/>
        <v>0.9418715116</v>
      </c>
      <c r="I3690" s="5" t="b">
        <f t="shared" si="4"/>
        <v>0</v>
      </c>
      <c r="J3690" s="48">
        <f t="shared" si="5"/>
        <v>0</v>
      </c>
      <c r="K3690" s="4">
        <f t="shared" si="6"/>
        <v>97</v>
      </c>
      <c r="L3690" s="7">
        <f t="shared" si="7"/>
        <v>-0.003583188356</v>
      </c>
      <c r="M3690" s="50" t="b">
        <f t="shared" si="8"/>
        <v>0</v>
      </c>
      <c r="N3690" s="50" t="b">
        <f t="shared" si="9"/>
        <v>0</v>
      </c>
      <c r="O3690" s="50">
        <f t="shared" si="10"/>
        <v>1</v>
      </c>
      <c r="P3690" s="4">
        <f t="shared" si="46"/>
        <v>141700</v>
      </c>
      <c r="Q3690" s="21">
        <f t="shared" si="31"/>
        <v>2</v>
      </c>
      <c r="V3690" s="52"/>
      <c r="W3690" s="53" t="str">
        <f t="shared" si="33"/>
        <v/>
      </c>
      <c r="AE3690" s="16"/>
      <c r="AF3690" s="17" t="str">
        <f t="shared" si="30"/>
        <v>#VALUE!</v>
      </c>
      <c r="AG3690" s="17" t="str">
        <f t="shared" si="22"/>
        <v>#N/A</v>
      </c>
      <c r="AH3690" s="17" t="str">
        <f t="shared" si="23"/>
        <v>#N/A</v>
      </c>
      <c r="AI3690" s="34">
        <f t="shared" si="24"/>
        <v>1</v>
      </c>
      <c r="AJ3690" s="18">
        <f t="shared" si="25"/>
        <v>6073.362</v>
      </c>
      <c r="AK3690" s="18">
        <f t="shared" si="26"/>
        <v>5904.6575</v>
      </c>
      <c r="AL3690" s="18">
        <f t="shared" si="27"/>
        <v>5735.953</v>
      </c>
    </row>
    <row r="3691" ht="12.75" customHeight="1">
      <c r="A3691" s="1">
        <v>40002.0</v>
      </c>
      <c r="B3691" s="2">
        <v>1156.93</v>
      </c>
      <c r="C3691" s="3">
        <v>6668.14</v>
      </c>
      <c r="D3691" s="2">
        <v>6627.0</v>
      </c>
      <c r="E3691" s="4"/>
      <c r="F3691" s="5">
        <f t="shared" si="1"/>
        <v>1177.094</v>
      </c>
      <c r="G3691" s="6">
        <f t="shared" si="2"/>
        <v>1.042935927</v>
      </c>
      <c r="H3691" s="6">
        <f t="shared" si="3"/>
        <v>0.9004096825</v>
      </c>
      <c r="I3691" s="5" t="b">
        <f t="shared" si="4"/>
        <v>0</v>
      </c>
      <c r="J3691" s="48">
        <f t="shared" si="5"/>
        <v>0</v>
      </c>
      <c r="K3691" s="4">
        <f t="shared" si="6"/>
        <v>-38</v>
      </c>
      <c r="L3691" s="7">
        <f t="shared" si="7"/>
        <v>-0.00616963651</v>
      </c>
      <c r="M3691" s="50" t="b">
        <f t="shared" si="8"/>
        <v>0</v>
      </c>
      <c r="N3691" s="50" t="b">
        <f t="shared" si="9"/>
        <v>0</v>
      </c>
      <c r="O3691" s="50">
        <f t="shared" si="10"/>
        <v>1</v>
      </c>
      <c r="P3691" s="4">
        <f t="shared" si="46"/>
        <v>132000</v>
      </c>
      <c r="Q3691" s="21">
        <f t="shared" si="31"/>
        <v>2</v>
      </c>
      <c r="V3691" s="52"/>
      <c r="W3691" s="53" t="str">
        <f t="shared" si="33"/>
        <v/>
      </c>
      <c r="AE3691" s="16"/>
      <c r="AF3691" s="17" t="str">
        <f t="shared" si="30"/>
        <v>#VALUE!</v>
      </c>
      <c r="AG3691" s="17" t="str">
        <f t="shared" si="22"/>
        <v>#N/A</v>
      </c>
      <c r="AH3691" s="17" t="str">
        <f t="shared" si="23"/>
        <v>#N/A</v>
      </c>
      <c r="AI3691" s="34">
        <f t="shared" si="24"/>
        <v>1</v>
      </c>
      <c r="AJ3691" s="18">
        <f t="shared" si="25"/>
        <v>6001.326</v>
      </c>
      <c r="AK3691" s="18">
        <f t="shared" si="26"/>
        <v>5834.6225</v>
      </c>
      <c r="AL3691" s="18">
        <f t="shared" si="27"/>
        <v>5667.919</v>
      </c>
    </row>
    <row r="3692" ht="12.75" customHeight="1">
      <c r="A3692" s="1">
        <v>40001.0</v>
      </c>
      <c r="B3692" s="2">
        <v>1277.35</v>
      </c>
      <c r="C3692" s="3">
        <v>6715.22</v>
      </c>
      <c r="D3692" s="2">
        <v>6665.0</v>
      </c>
      <c r="E3692" s="4"/>
      <c r="F3692" s="5">
        <f t="shared" si="1"/>
        <v>1156.772</v>
      </c>
      <c r="G3692" s="6">
        <f t="shared" si="2"/>
        <v>1.052523265</v>
      </c>
      <c r="H3692" s="6">
        <f t="shared" si="3"/>
        <v>0.8970872349</v>
      </c>
      <c r="I3692" s="5" t="b">
        <f t="shared" si="4"/>
        <v>0</v>
      </c>
      <c r="J3692" s="48">
        <f t="shared" si="5"/>
        <v>0</v>
      </c>
      <c r="K3692" s="4">
        <f t="shared" si="6"/>
        <v>77</v>
      </c>
      <c r="L3692" s="7">
        <f t="shared" si="7"/>
        <v>-0.007478533838</v>
      </c>
      <c r="M3692" s="50" t="b">
        <f t="shared" si="8"/>
        <v>0</v>
      </c>
      <c r="N3692" s="50" t="b">
        <f t="shared" si="9"/>
        <v>0</v>
      </c>
      <c r="O3692" s="50">
        <f t="shared" si="10"/>
        <v>1</v>
      </c>
      <c r="P3692" s="4">
        <f t="shared" si="46"/>
        <v>135800</v>
      </c>
      <c r="Q3692" s="21">
        <f t="shared" si="31"/>
        <v>2</v>
      </c>
      <c r="V3692" s="52"/>
      <c r="W3692" s="53" t="str">
        <f t="shared" si="33"/>
        <v/>
      </c>
      <c r="AE3692" s="16"/>
      <c r="AF3692" s="17" t="str">
        <f t="shared" si="30"/>
        <v>#VALUE!</v>
      </c>
      <c r="AG3692" s="17" t="str">
        <f t="shared" si="22"/>
        <v>#N/A</v>
      </c>
      <c r="AH3692" s="17" t="str">
        <f t="shared" si="23"/>
        <v>#N/A</v>
      </c>
      <c r="AI3692" s="34">
        <f t="shared" si="24"/>
        <v>1</v>
      </c>
      <c r="AJ3692" s="18">
        <f t="shared" si="25"/>
        <v>6043.698</v>
      </c>
      <c r="AK3692" s="18">
        <f t="shared" si="26"/>
        <v>5875.8175</v>
      </c>
      <c r="AL3692" s="18">
        <f t="shared" si="27"/>
        <v>5707.937</v>
      </c>
    </row>
    <row r="3693" ht="12.75" customHeight="1">
      <c r="A3693" s="1">
        <v>40000.0</v>
      </c>
      <c r="B3693" s="2">
        <v>1043.88</v>
      </c>
      <c r="C3693" s="3">
        <v>6649.91</v>
      </c>
      <c r="D3693" s="2">
        <v>6588.0</v>
      </c>
      <c r="E3693" s="4"/>
      <c r="F3693" s="5">
        <f t="shared" si="1"/>
        <v>1081.754</v>
      </c>
      <c r="G3693" s="6">
        <f t="shared" si="2"/>
        <v>1.044834015</v>
      </c>
      <c r="H3693" s="6">
        <f t="shared" si="3"/>
        <v>0.8938376745</v>
      </c>
      <c r="I3693" s="5" t="b">
        <f t="shared" si="4"/>
        <v>0</v>
      </c>
      <c r="J3693" s="48">
        <f t="shared" si="5"/>
        <v>0</v>
      </c>
      <c r="K3693" s="4">
        <f t="shared" si="6"/>
        <v>-14</v>
      </c>
      <c r="L3693" s="7">
        <f t="shared" si="7"/>
        <v>-0.009309900435</v>
      </c>
      <c r="M3693" s="50" t="b">
        <f t="shared" si="8"/>
        <v>0</v>
      </c>
      <c r="N3693" s="50" t="b">
        <f t="shared" si="9"/>
        <v>0</v>
      </c>
      <c r="O3693" s="50">
        <f t="shared" si="10"/>
        <v>1</v>
      </c>
      <c r="P3693" s="4">
        <f t="shared" si="46"/>
        <v>128100</v>
      </c>
      <c r="Q3693" s="21">
        <f t="shared" si="31"/>
        <v>2</v>
      </c>
      <c r="V3693" s="52"/>
      <c r="W3693" s="53" t="str">
        <f t="shared" si="33"/>
        <v/>
      </c>
      <c r="AE3693" s="16"/>
      <c r="AF3693" s="17" t="str">
        <f t="shared" si="30"/>
        <v>#VALUE!</v>
      </c>
      <c r="AG3693" s="17" t="str">
        <f t="shared" si="22"/>
        <v>#N/A</v>
      </c>
      <c r="AH3693" s="17" t="str">
        <f t="shared" si="23"/>
        <v>#N/A</v>
      </c>
      <c r="AI3693" s="34">
        <f t="shared" si="24"/>
        <v>1</v>
      </c>
      <c r="AJ3693" s="18">
        <f t="shared" si="25"/>
        <v>5984.919</v>
      </c>
      <c r="AK3693" s="18">
        <f t="shared" si="26"/>
        <v>5818.67125</v>
      </c>
      <c r="AL3693" s="18">
        <f t="shared" si="27"/>
        <v>5652.4235</v>
      </c>
    </row>
    <row r="3694" ht="12.75" customHeight="1">
      <c r="A3694" s="1">
        <v>39997.0</v>
      </c>
      <c r="B3694" s="2">
        <v>1074.66</v>
      </c>
      <c r="C3694" s="3">
        <v>6656.6</v>
      </c>
      <c r="D3694" s="2">
        <v>6602.0</v>
      </c>
      <c r="E3694" s="4"/>
      <c r="F3694" s="5">
        <f t="shared" si="1"/>
        <v>1052.938</v>
      </c>
      <c r="G3694" s="6">
        <f t="shared" si="2"/>
        <v>1.048581911</v>
      </c>
      <c r="H3694" s="6">
        <f t="shared" si="3"/>
        <v>0.889813731</v>
      </c>
      <c r="I3694" s="5" t="b">
        <f t="shared" si="4"/>
        <v>0</v>
      </c>
      <c r="J3694" s="48">
        <f t="shared" si="5"/>
        <v>0</v>
      </c>
      <c r="K3694" s="4">
        <f t="shared" si="6"/>
        <v>12</v>
      </c>
      <c r="L3694" s="7">
        <f t="shared" si="7"/>
        <v>-0.008202385602</v>
      </c>
      <c r="M3694" s="50" t="b">
        <f t="shared" si="8"/>
        <v>0</v>
      </c>
      <c r="N3694" s="50" t="b">
        <f t="shared" si="9"/>
        <v>0</v>
      </c>
      <c r="O3694" s="50">
        <f t="shared" si="10"/>
        <v>1</v>
      </c>
      <c r="P3694" s="4">
        <f t="shared" si="46"/>
        <v>129500</v>
      </c>
      <c r="Q3694" s="21">
        <f t="shared" si="31"/>
        <v>2</v>
      </c>
      <c r="V3694" s="52"/>
      <c r="W3694" s="53" t="str">
        <f t="shared" si="33"/>
        <v/>
      </c>
      <c r="AE3694" s="16"/>
      <c r="AF3694" s="17" t="str">
        <f t="shared" si="30"/>
        <v>#VALUE!</v>
      </c>
      <c r="AG3694" s="17" t="str">
        <f t="shared" si="22"/>
        <v>#N/A</v>
      </c>
      <c r="AH3694" s="17" t="str">
        <f t="shared" si="23"/>
        <v>#N/A</v>
      </c>
      <c r="AI3694" s="34">
        <f t="shared" si="24"/>
        <v>1</v>
      </c>
      <c r="AJ3694" s="18">
        <f t="shared" si="25"/>
        <v>5990.94</v>
      </c>
      <c r="AK3694" s="18">
        <f t="shared" si="26"/>
        <v>5824.525</v>
      </c>
      <c r="AL3694" s="18">
        <f t="shared" si="27"/>
        <v>5658.11</v>
      </c>
    </row>
    <row r="3695" ht="12.75" customHeight="1">
      <c r="A3695" s="1">
        <v>39996.0</v>
      </c>
      <c r="B3695" s="2">
        <v>1332.65</v>
      </c>
      <c r="C3695" s="3">
        <v>6653.51</v>
      </c>
      <c r="D3695" s="2">
        <v>6590.0</v>
      </c>
      <c r="E3695" s="4"/>
      <c r="F3695" s="5">
        <f t="shared" si="1"/>
        <v>1051.968</v>
      </c>
      <c r="G3695" s="6">
        <f t="shared" si="2"/>
        <v>1.051443732</v>
      </c>
      <c r="H3695" s="6">
        <f t="shared" si="3"/>
        <v>0.8855950014</v>
      </c>
      <c r="I3695" s="5" t="b">
        <f t="shared" si="4"/>
        <v>0</v>
      </c>
      <c r="J3695" s="48">
        <f t="shared" si="5"/>
        <v>0</v>
      </c>
      <c r="K3695" s="4">
        <f t="shared" si="6"/>
        <v>73</v>
      </c>
      <c r="L3695" s="7">
        <f t="shared" si="7"/>
        <v>-0.009545337724</v>
      </c>
      <c r="M3695" s="50" t="b">
        <f t="shared" si="8"/>
        <v>0</v>
      </c>
      <c r="N3695" s="50" t="b">
        <f t="shared" si="9"/>
        <v>0</v>
      </c>
      <c r="O3695" s="50">
        <f t="shared" si="10"/>
        <v>1</v>
      </c>
      <c r="P3695" s="4">
        <f t="shared" si="46"/>
        <v>128300</v>
      </c>
      <c r="Q3695" s="21">
        <f t="shared" si="31"/>
        <v>2</v>
      </c>
      <c r="V3695" s="52"/>
      <c r="W3695" s="53" t="str">
        <f t="shared" si="33"/>
        <v/>
      </c>
      <c r="AE3695" s="16"/>
      <c r="AF3695" s="17" t="str">
        <f t="shared" si="30"/>
        <v>#VALUE!</v>
      </c>
      <c r="AG3695" s="17" t="str">
        <f t="shared" si="22"/>
        <v>#N/A</v>
      </c>
      <c r="AH3695" s="17" t="str">
        <f t="shared" si="23"/>
        <v>#N/A</v>
      </c>
      <c r="AI3695" s="34">
        <f t="shared" si="24"/>
        <v>1</v>
      </c>
      <c r="AJ3695" s="18">
        <f t="shared" si="25"/>
        <v>5988.159</v>
      </c>
      <c r="AK3695" s="18">
        <f t="shared" si="26"/>
        <v>5821.82125</v>
      </c>
      <c r="AL3695" s="18">
        <f t="shared" si="27"/>
        <v>5655.4835</v>
      </c>
    </row>
    <row r="3696" ht="12.75" customHeight="1">
      <c r="A3696" s="1">
        <v>39995.0</v>
      </c>
      <c r="B3696" s="2">
        <v>1055.32</v>
      </c>
      <c r="C3696" s="3">
        <v>6578.97</v>
      </c>
      <c r="D3696" s="2">
        <v>6517.0</v>
      </c>
      <c r="E3696" s="4"/>
      <c r="F3696" s="5">
        <f t="shared" si="1"/>
        <v>1026.942</v>
      </c>
      <c r="G3696" s="6">
        <f t="shared" si="2"/>
        <v>1.042620868</v>
      </c>
      <c r="H3696" s="6">
        <f t="shared" si="3"/>
        <v>0.8038531054</v>
      </c>
      <c r="I3696" s="5" t="b">
        <f t="shared" si="4"/>
        <v>0</v>
      </c>
      <c r="J3696" s="48">
        <f t="shared" si="5"/>
        <v>0</v>
      </c>
      <c r="K3696" s="4">
        <f t="shared" si="6"/>
        <v>134</v>
      </c>
      <c r="L3696" s="7">
        <f t="shared" si="7"/>
        <v>-0.009419407597</v>
      </c>
      <c r="M3696" s="50" t="b">
        <f t="shared" si="8"/>
        <v>0</v>
      </c>
      <c r="N3696" s="50" t="b">
        <f t="shared" si="9"/>
        <v>0</v>
      </c>
      <c r="O3696" s="50">
        <f t="shared" si="10"/>
        <v>1</v>
      </c>
      <c r="P3696" s="4">
        <f t="shared" si="46"/>
        <v>121000</v>
      </c>
      <c r="Q3696" s="21">
        <f t="shared" si="31"/>
        <v>2</v>
      </c>
      <c r="V3696" s="52"/>
      <c r="W3696" s="53" t="str">
        <f t="shared" si="33"/>
        <v/>
      </c>
      <c r="AE3696" s="16"/>
      <c r="AF3696" s="17" t="str">
        <f t="shared" si="30"/>
        <v>#VALUE!</v>
      </c>
      <c r="AG3696" s="17" t="str">
        <f t="shared" si="22"/>
        <v>#N/A</v>
      </c>
      <c r="AH3696" s="17" t="str">
        <f t="shared" si="23"/>
        <v>#N/A</v>
      </c>
      <c r="AI3696" s="34">
        <f t="shared" si="24"/>
        <v>1</v>
      </c>
      <c r="AJ3696" s="18">
        <f t="shared" si="25"/>
        <v>5921.073</v>
      </c>
      <c r="AK3696" s="18">
        <f t="shared" si="26"/>
        <v>5756.59875</v>
      </c>
      <c r="AL3696" s="18">
        <f t="shared" si="27"/>
        <v>5592.1245</v>
      </c>
    </row>
    <row r="3697" ht="12.75" customHeight="1">
      <c r="A3697" s="1">
        <v>39994.0</v>
      </c>
      <c r="B3697" s="2">
        <v>902.26</v>
      </c>
      <c r="C3697" s="3">
        <v>6432.16</v>
      </c>
      <c r="D3697" s="2">
        <v>6383.0</v>
      </c>
      <c r="E3697" s="4"/>
      <c r="F3697" s="5">
        <f t="shared" si="1"/>
        <v>1071.842</v>
      </c>
      <c r="G3697" s="6">
        <f t="shared" si="2"/>
        <v>1.022115869</v>
      </c>
      <c r="H3697" s="6">
        <f t="shared" si="3"/>
        <v>0.8480247411</v>
      </c>
      <c r="I3697" s="5" t="b">
        <f t="shared" si="4"/>
        <v>0</v>
      </c>
      <c r="J3697" s="48">
        <f t="shared" si="5"/>
        <v>0</v>
      </c>
      <c r="K3697" s="4">
        <f t="shared" si="6"/>
        <v>38</v>
      </c>
      <c r="L3697" s="7">
        <f t="shared" si="7"/>
        <v>-0.007642844705</v>
      </c>
      <c r="M3697" s="50" t="b">
        <f t="shared" si="8"/>
        <v>0</v>
      </c>
      <c r="N3697" s="50" t="b">
        <f t="shared" si="9"/>
        <v>0</v>
      </c>
      <c r="O3697" s="50">
        <f t="shared" si="10"/>
        <v>1</v>
      </c>
      <c r="P3697" s="4">
        <f t="shared" si="46"/>
        <v>114300</v>
      </c>
      <c r="Q3697" s="21">
        <f t="shared" si="31"/>
        <v>1</v>
      </c>
      <c r="V3697" s="52"/>
      <c r="W3697" s="53" t="str">
        <f t="shared" si="33"/>
        <v/>
      </c>
      <c r="AE3697" s="16"/>
      <c r="AF3697" s="17" t="str">
        <f t="shared" si="30"/>
        <v>#VALUE!</v>
      </c>
      <c r="AG3697" s="17" t="str">
        <f t="shared" si="22"/>
        <v>#N/A</v>
      </c>
      <c r="AH3697" s="17" t="str">
        <f t="shared" si="23"/>
        <v>#N/A</v>
      </c>
      <c r="AI3697" s="34">
        <f t="shared" si="24"/>
        <v>1</v>
      </c>
      <c r="AJ3697" s="18">
        <f t="shared" si="25"/>
        <v>5788.944</v>
      </c>
      <c r="AK3697" s="18">
        <f t="shared" si="26"/>
        <v>5628.14</v>
      </c>
      <c r="AL3697" s="18">
        <f t="shared" si="27"/>
        <v>5467.336</v>
      </c>
    </row>
    <row r="3698" ht="12.75" customHeight="1">
      <c r="A3698" s="1">
        <v>39993.0</v>
      </c>
      <c r="B3698" s="2">
        <v>899.8</v>
      </c>
      <c r="C3698" s="3">
        <v>6391.15</v>
      </c>
      <c r="D3698" s="2">
        <v>6345.0</v>
      </c>
      <c r="E3698" s="4"/>
      <c r="F3698" s="5">
        <f t="shared" si="1"/>
        <v>1074.504</v>
      </c>
      <c r="G3698" s="6">
        <f t="shared" si="2"/>
        <v>1.018032499</v>
      </c>
      <c r="H3698" s="6">
        <f t="shared" si="3"/>
        <v>0.8413596048</v>
      </c>
      <c r="I3698" s="5" t="b">
        <f t="shared" si="4"/>
        <v>0</v>
      </c>
      <c r="J3698" s="48">
        <f t="shared" si="5"/>
        <v>0</v>
      </c>
      <c r="K3698" s="4">
        <f t="shared" si="6"/>
        <v>-46</v>
      </c>
      <c r="L3698" s="7">
        <f t="shared" si="7"/>
        <v>-0.007220922682</v>
      </c>
      <c r="M3698" s="50" t="b">
        <f t="shared" si="8"/>
        <v>0</v>
      </c>
      <c r="N3698" s="50" t="b">
        <f t="shared" si="9"/>
        <v>0</v>
      </c>
      <c r="O3698" s="50">
        <f t="shared" si="10"/>
        <v>1</v>
      </c>
      <c r="P3698" s="4">
        <f t="shared" si="46"/>
        <v>112400</v>
      </c>
      <c r="Q3698" s="21">
        <f t="shared" si="31"/>
        <v>1</v>
      </c>
      <c r="V3698" s="52"/>
      <c r="W3698" s="53" t="str">
        <f t="shared" si="33"/>
        <v/>
      </c>
      <c r="AE3698" s="16"/>
      <c r="AF3698" s="17" t="str">
        <f t="shared" si="30"/>
        <v>#VALUE!</v>
      </c>
      <c r="AG3698" s="17" t="str">
        <f t="shared" si="22"/>
        <v>#N/A</v>
      </c>
      <c r="AH3698" s="17" t="str">
        <f t="shared" si="23"/>
        <v>#N/A</v>
      </c>
      <c r="AI3698" s="34">
        <f t="shared" si="24"/>
        <v>1</v>
      </c>
      <c r="AJ3698" s="18">
        <f t="shared" si="25"/>
        <v>5752.035</v>
      </c>
      <c r="AK3698" s="18">
        <f t="shared" si="26"/>
        <v>5592.25625</v>
      </c>
      <c r="AL3698" s="18">
        <f t="shared" si="27"/>
        <v>5432.4775</v>
      </c>
    </row>
    <row r="3699" ht="12.75" customHeight="1">
      <c r="A3699" s="1">
        <v>39990.0</v>
      </c>
      <c r="B3699" s="2">
        <v>1069.81</v>
      </c>
      <c r="C3699" s="3">
        <v>6463.56</v>
      </c>
      <c r="D3699" s="2">
        <v>6391.0</v>
      </c>
      <c r="E3699" s="4"/>
      <c r="F3699" s="5">
        <f t="shared" si="1"/>
        <v>1085.636</v>
      </c>
      <c r="G3699" s="6">
        <f t="shared" si="2"/>
        <v>1.032080092</v>
      </c>
      <c r="H3699" s="6">
        <f t="shared" si="3"/>
        <v>0.8360293993</v>
      </c>
      <c r="I3699" s="5" t="b">
        <f t="shared" si="4"/>
        <v>0</v>
      </c>
      <c r="J3699" s="48">
        <f t="shared" si="5"/>
        <v>0</v>
      </c>
      <c r="K3699" s="4">
        <f t="shared" si="6"/>
        <v>2</v>
      </c>
      <c r="L3699" s="7">
        <f t="shared" si="7"/>
        <v>-0.01122601167</v>
      </c>
      <c r="M3699" s="50" t="b">
        <f t="shared" si="8"/>
        <v>0</v>
      </c>
      <c r="N3699" s="50" t="b">
        <f t="shared" si="9"/>
        <v>0</v>
      </c>
      <c r="O3699" s="50">
        <f t="shared" si="10"/>
        <v>1</v>
      </c>
      <c r="P3699" s="4">
        <f t="shared" si="46"/>
        <v>117000</v>
      </c>
      <c r="Q3699" s="21">
        <f t="shared" si="31"/>
        <v>2</v>
      </c>
      <c r="V3699" s="52"/>
      <c r="W3699" s="53" t="str">
        <f t="shared" si="33"/>
        <v/>
      </c>
      <c r="AE3699" s="16"/>
      <c r="AF3699" s="17" t="str">
        <f t="shared" si="30"/>
        <v>#VALUE!</v>
      </c>
      <c r="AG3699" s="17" t="str">
        <f t="shared" si="22"/>
        <v>#N/A</v>
      </c>
      <c r="AH3699" s="17" t="str">
        <f t="shared" si="23"/>
        <v>#N/A</v>
      </c>
      <c r="AI3699" s="34">
        <f t="shared" si="24"/>
        <v>1</v>
      </c>
      <c r="AJ3699" s="18">
        <f t="shared" si="25"/>
        <v>5817.204</v>
      </c>
      <c r="AK3699" s="18">
        <f t="shared" si="26"/>
        <v>5655.615</v>
      </c>
      <c r="AL3699" s="18">
        <f t="shared" si="27"/>
        <v>5494.026</v>
      </c>
    </row>
    <row r="3700" ht="12.75" customHeight="1">
      <c r="A3700" s="1">
        <v>39989.0</v>
      </c>
      <c r="B3700" s="2">
        <v>1207.52</v>
      </c>
      <c r="C3700" s="3">
        <v>6457.61</v>
      </c>
      <c r="D3700" s="2">
        <v>6389.0</v>
      </c>
      <c r="E3700" s="4"/>
      <c r="F3700" s="5">
        <f t="shared" si="1"/>
        <v>1037.612</v>
      </c>
      <c r="G3700" s="6">
        <f t="shared" si="2"/>
        <v>1.034292989</v>
      </c>
      <c r="H3700" s="6">
        <f t="shared" si="3"/>
        <v>0.8364758239</v>
      </c>
      <c r="I3700" s="5" t="b">
        <f t="shared" si="4"/>
        <v>0</v>
      </c>
      <c r="J3700" s="48">
        <f t="shared" si="5"/>
        <v>0</v>
      </c>
      <c r="K3700" s="4">
        <f t="shared" si="6"/>
        <v>78</v>
      </c>
      <c r="L3700" s="7">
        <f t="shared" si="7"/>
        <v>-0.01062467383</v>
      </c>
      <c r="M3700" s="50" t="b">
        <f t="shared" si="8"/>
        <v>0</v>
      </c>
      <c r="N3700" s="50" t="b">
        <f t="shared" si="9"/>
        <v>0</v>
      </c>
      <c r="O3700" s="50">
        <f t="shared" si="10"/>
        <v>1</v>
      </c>
      <c r="P3700" s="4">
        <f t="shared" si="46"/>
        <v>116800</v>
      </c>
      <c r="Q3700" s="21">
        <f t="shared" si="31"/>
        <v>2</v>
      </c>
      <c r="V3700" s="52"/>
      <c r="W3700" s="53" t="str">
        <f t="shared" si="33"/>
        <v/>
      </c>
      <c r="AE3700" s="16"/>
      <c r="AF3700" s="17" t="str">
        <f t="shared" si="30"/>
        <v>#VALUE!</v>
      </c>
      <c r="AG3700" s="17" t="str">
        <f t="shared" si="22"/>
        <v>#N/A</v>
      </c>
      <c r="AH3700" s="17" t="str">
        <f t="shared" si="23"/>
        <v>#N/A</v>
      </c>
      <c r="AI3700" s="34">
        <f t="shared" si="24"/>
        <v>1</v>
      </c>
      <c r="AJ3700" s="18">
        <f t="shared" si="25"/>
        <v>5811.849</v>
      </c>
      <c r="AK3700" s="18">
        <f t="shared" si="26"/>
        <v>5650.40875</v>
      </c>
      <c r="AL3700" s="18">
        <f t="shared" si="27"/>
        <v>5488.9685</v>
      </c>
    </row>
    <row r="3701" ht="12.75" customHeight="1">
      <c r="A3701" s="1">
        <v>39988.0</v>
      </c>
      <c r="B3701" s="2">
        <v>1279.82</v>
      </c>
      <c r="C3701" s="3">
        <v>6380.08</v>
      </c>
      <c r="D3701" s="2">
        <v>6311.0</v>
      </c>
      <c r="E3701" s="4"/>
      <c r="F3701" s="5">
        <f t="shared" si="1"/>
        <v>985.944</v>
      </c>
      <c r="G3701" s="6">
        <f t="shared" si="2"/>
        <v>1.02528762</v>
      </c>
      <c r="H3701" s="6">
        <f t="shared" si="3"/>
        <v>0.8388988298</v>
      </c>
      <c r="I3701" s="5" t="b">
        <f t="shared" si="4"/>
        <v>0</v>
      </c>
      <c r="J3701" s="48">
        <f t="shared" si="5"/>
        <v>0</v>
      </c>
      <c r="K3701" s="4">
        <f t="shared" si="6"/>
        <v>239</v>
      </c>
      <c r="L3701" s="7">
        <f t="shared" si="7"/>
        <v>-0.01082745044</v>
      </c>
      <c r="M3701" s="50" t="b">
        <f t="shared" si="8"/>
        <v>0</v>
      </c>
      <c r="N3701" s="50" t="b">
        <f t="shared" si="9"/>
        <v>0</v>
      </c>
      <c r="O3701" s="50">
        <f t="shared" si="10"/>
        <v>1</v>
      </c>
      <c r="P3701" s="4">
        <f t="shared" si="46"/>
        <v>112900</v>
      </c>
      <c r="Q3701" s="21">
        <f t="shared" si="31"/>
        <v>1</v>
      </c>
      <c r="V3701" s="52"/>
      <c r="W3701" s="53" t="str">
        <f t="shared" si="33"/>
        <v/>
      </c>
      <c r="AE3701" s="16"/>
      <c r="AF3701" s="17" t="str">
        <f t="shared" si="30"/>
        <v>#VALUE!</v>
      </c>
      <c r="AG3701" s="17" t="str">
        <f t="shared" si="22"/>
        <v>#N/A</v>
      </c>
      <c r="AH3701" s="17" t="str">
        <f t="shared" si="23"/>
        <v>#N/A</v>
      </c>
      <c r="AI3701" s="34">
        <f t="shared" si="24"/>
        <v>1</v>
      </c>
      <c r="AJ3701" s="18">
        <f t="shared" si="25"/>
        <v>5742.072</v>
      </c>
      <c r="AK3701" s="18">
        <f t="shared" si="26"/>
        <v>5582.57</v>
      </c>
      <c r="AL3701" s="18">
        <f t="shared" si="27"/>
        <v>5423.068</v>
      </c>
    </row>
    <row r="3702" ht="12.75" customHeight="1">
      <c r="A3702" s="1">
        <v>39987.0</v>
      </c>
      <c r="B3702" s="2">
        <v>915.57</v>
      </c>
      <c r="C3702" s="3">
        <v>6197.47</v>
      </c>
      <c r="D3702" s="2">
        <v>6072.0</v>
      </c>
      <c r="E3702" s="4"/>
      <c r="F3702" s="5">
        <f t="shared" si="1"/>
        <v>928.192</v>
      </c>
      <c r="G3702" s="6">
        <f t="shared" si="2"/>
        <v>0.9990835309</v>
      </c>
      <c r="H3702" s="6">
        <f t="shared" si="3"/>
        <v>0.6510835077</v>
      </c>
      <c r="I3702" s="5" t="b">
        <f t="shared" si="4"/>
        <v>0</v>
      </c>
      <c r="J3702" s="48">
        <f t="shared" si="5"/>
        <v>0</v>
      </c>
      <c r="K3702" s="4">
        <f t="shared" si="6"/>
        <v>-134</v>
      </c>
      <c r="L3702" s="7">
        <f t="shared" si="7"/>
        <v>-0.02024535819</v>
      </c>
      <c r="M3702" s="50" t="b">
        <f t="shared" si="8"/>
        <v>0</v>
      </c>
      <c r="N3702" s="50" t="b">
        <f t="shared" si="9"/>
        <v>0</v>
      </c>
      <c r="O3702" s="50">
        <f t="shared" si="10"/>
        <v>1</v>
      </c>
      <c r="P3702" s="4">
        <f t="shared" si="46"/>
        <v>100950</v>
      </c>
      <c r="Q3702" s="21">
        <f t="shared" si="31"/>
        <v>1</v>
      </c>
      <c r="V3702" s="52"/>
      <c r="W3702" s="53" t="str">
        <f t="shared" si="33"/>
        <v/>
      </c>
      <c r="AE3702" s="16"/>
      <c r="AF3702" s="17" t="str">
        <f t="shared" si="30"/>
        <v>#VALUE!</v>
      </c>
      <c r="AG3702" s="17" t="str">
        <f t="shared" si="22"/>
        <v>#N/A</v>
      </c>
      <c r="AH3702" s="17" t="str">
        <f t="shared" si="23"/>
        <v>#N/A</v>
      </c>
      <c r="AI3702" s="34">
        <f t="shared" si="24"/>
        <v>1</v>
      </c>
      <c r="AJ3702" s="18">
        <f t="shared" si="25"/>
        <v>5577.723</v>
      </c>
      <c r="AK3702" s="18">
        <f t="shared" si="26"/>
        <v>5422.78625</v>
      </c>
      <c r="AL3702" s="18">
        <f t="shared" si="27"/>
        <v>5267.8495</v>
      </c>
    </row>
    <row r="3703" ht="12.75" customHeight="1">
      <c r="A3703" s="1">
        <v>39986.0</v>
      </c>
      <c r="B3703" s="2">
        <v>955.46</v>
      </c>
      <c r="C3703" s="3">
        <v>6341.21</v>
      </c>
      <c r="D3703" s="2">
        <v>6206.0</v>
      </c>
      <c r="E3703" s="4"/>
      <c r="F3703" s="5">
        <f t="shared" si="1"/>
        <v>963.512</v>
      </c>
      <c r="G3703" s="6">
        <f t="shared" si="2"/>
        <v>1.024476299</v>
      </c>
      <c r="H3703" s="6">
        <f t="shared" si="3"/>
        <v>0.7135225892</v>
      </c>
      <c r="I3703" s="5" t="b">
        <f t="shared" si="4"/>
        <v>0</v>
      </c>
      <c r="J3703" s="48">
        <f t="shared" si="5"/>
        <v>0</v>
      </c>
      <c r="K3703" s="4">
        <f t="shared" si="6"/>
        <v>68</v>
      </c>
      <c r="L3703" s="7">
        <f t="shared" si="7"/>
        <v>-0.021322429</v>
      </c>
      <c r="M3703" s="50" t="b">
        <f t="shared" si="8"/>
        <v>0</v>
      </c>
      <c r="N3703" s="50" t="b">
        <f t="shared" si="9"/>
        <v>0</v>
      </c>
      <c r="O3703" s="50">
        <f t="shared" si="10"/>
        <v>1</v>
      </c>
      <c r="P3703" s="4">
        <f t="shared" si="46"/>
        <v>107650</v>
      </c>
      <c r="Q3703" s="21">
        <f t="shared" si="31"/>
        <v>1</v>
      </c>
      <c r="V3703" s="52"/>
      <c r="W3703" s="53" t="str">
        <f t="shared" si="33"/>
        <v/>
      </c>
      <c r="AE3703" s="16"/>
      <c r="AF3703" s="17" t="str">
        <f t="shared" si="30"/>
        <v>#VALUE!</v>
      </c>
      <c r="AG3703" s="17" t="str">
        <f t="shared" si="22"/>
        <v>#N/A</v>
      </c>
      <c r="AH3703" s="17" t="str">
        <f t="shared" si="23"/>
        <v>#N/A</v>
      </c>
      <c r="AI3703" s="34">
        <f t="shared" si="24"/>
        <v>1</v>
      </c>
      <c r="AJ3703" s="18">
        <f t="shared" si="25"/>
        <v>5707.089</v>
      </c>
      <c r="AK3703" s="18">
        <f t="shared" si="26"/>
        <v>5548.55875</v>
      </c>
      <c r="AL3703" s="18">
        <f t="shared" si="27"/>
        <v>5390.0285</v>
      </c>
    </row>
    <row r="3704" ht="12.75" customHeight="1">
      <c r="A3704" s="1">
        <v>39983.0</v>
      </c>
      <c r="B3704" s="2">
        <v>829.69</v>
      </c>
      <c r="C3704" s="3">
        <v>6231.15</v>
      </c>
      <c r="D3704" s="2">
        <v>6138.0</v>
      </c>
      <c r="E3704" s="4"/>
      <c r="F3704" s="5">
        <f t="shared" si="1"/>
        <v>997.686</v>
      </c>
      <c r="G3704" s="6">
        <f t="shared" si="2"/>
        <v>1.009289582</v>
      </c>
      <c r="H3704" s="6">
        <f t="shared" si="3"/>
        <v>0.7317029598</v>
      </c>
      <c r="I3704" s="5" t="b">
        <f t="shared" si="4"/>
        <v>0</v>
      </c>
      <c r="J3704" s="48">
        <f t="shared" si="5"/>
        <v>0</v>
      </c>
      <c r="K3704" s="4">
        <f t="shared" si="6"/>
        <v>48</v>
      </c>
      <c r="L3704" s="7">
        <f t="shared" si="7"/>
        <v>-0.01494908644</v>
      </c>
      <c r="M3704" s="50" t="b">
        <f t="shared" si="8"/>
        <v>0</v>
      </c>
      <c r="N3704" s="50" t="b">
        <f t="shared" si="9"/>
        <v>0</v>
      </c>
      <c r="O3704" s="50">
        <f t="shared" si="10"/>
        <v>1</v>
      </c>
      <c r="P3704" s="4">
        <f t="shared" si="46"/>
        <v>104250</v>
      </c>
      <c r="Q3704" s="21">
        <f t="shared" si="31"/>
        <v>1</v>
      </c>
      <c r="V3704" s="52"/>
      <c r="W3704" s="53" t="str">
        <f t="shared" si="33"/>
        <v/>
      </c>
      <c r="AE3704" s="16"/>
      <c r="AF3704" s="17" t="str">
        <f t="shared" si="30"/>
        <v>#VALUE!</v>
      </c>
      <c r="AG3704" s="17" t="str">
        <f t="shared" si="22"/>
        <v>#N/A</v>
      </c>
      <c r="AH3704" s="17" t="str">
        <f t="shared" si="23"/>
        <v>#N/A</v>
      </c>
      <c r="AI3704" s="34">
        <f t="shared" si="24"/>
        <v>1</v>
      </c>
      <c r="AJ3704" s="18">
        <f t="shared" si="25"/>
        <v>5608.035</v>
      </c>
      <c r="AK3704" s="18">
        <f t="shared" si="26"/>
        <v>5452.25625</v>
      </c>
      <c r="AL3704" s="18">
        <f t="shared" si="27"/>
        <v>5296.4775</v>
      </c>
    </row>
    <row r="3705" ht="12.75" customHeight="1">
      <c r="A3705" s="1">
        <v>39982.0</v>
      </c>
      <c r="B3705" s="2">
        <v>949.18</v>
      </c>
      <c r="C3705" s="3">
        <v>6144.53</v>
      </c>
      <c r="D3705" s="2">
        <v>6090.0</v>
      </c>
      <c r="E3705" s="4"/>
      <c r="F3705" s="5">
        <f t="shared" si="1"/>
        <v>1089.446</v>
      </c>
      <c r="G3705" s="6">
        <f t="shared" si="2"/>
        <v>0.9976421966</v>
      </c>
      <c r="H3705" s="6">
        <f t="shared" si="3"/>
        <v>0.8312902174</v>
      </c>
      <c r="I3705" s="5" t="b">
        <f t="shared" si="4"/>
        <v>0</v>
      </c>
      <c r="J3705" s="48">
        <f t="shared" si="5"/>
        <v>0</v>
      </c>
      <c r="K3705" s="4">
        <f t="shared" si="6"/>
        <v>-114</v>
      </c>
      <c r="L3705" s="7">
        <f t="shared" si="7"/>
        <v>-0.008874559974</v>
      </c>
      <c r="M3705" s="50" t="b">
        <f t="shared" si="8"/>
        <v>0</v>
      </c>
      <c r="N3705" s="50" t="b">
        <f t="shared" si="9"/>
        <v>0</v>
      </c>
      <c r="O3705" s="50">
        <f t="shared" si="10"/>
        <v>1</v>
      </c>
      <c r="P3705" s="4">
        <f t="shared" si="46"/>
        <v>101850</v>
      </c>
      <c r="Q3705" s="21">
        <f t="shared" si="31"/>
        <v>1</v>
      </c>
      <c r="V3705" s="52"/>
      <c r="W3705" s="53" t="str">
        <f t="shared" si="33"/>
        <v/>
      </c>
      <c r="AE3705" s="16"/>
      <c r="AF3705" s="17" t="str">
        <f t="shared" si="30"/>
        <v>#VALUE!</v>
      </c>
      <c r="AG3705" s="17" t="str">
        <f t="shared" si="22"/>
        <v>#N/A</v>
      </c>
      <c r="AH3705" s="17" t="str">
        <f t="shared" si="23"/>
        <v>#N/A</v>
      </c>
      <c r="AI3705" s="34">
        <f t="shared" si="24"/>
        <v>1</v>
      </c>
      <c r="AJ3705" s="18">
        <f t="shared" si="25"/>
        <v>5530.077</v>
      </c>
      <c r="AK3705" s="18">
        <f t="shared" si="26"/>
        <v>5376.46375</v>
      </c>
      <c r="AL3705" s="18">
        <f t="shared" si="27"/>
        <v>5222.8505</v>
      </c>
    </row>
    <row r="3706" ht="12.75" customHeight="1">
      <c r="A3706" s="1">
        <v>39981.0</v>
      </c>
      <c r="B3706" s="2">
        <v>991.06</v>
      </c>
      <c r="C3706" s="3">
        <v>6195.91</v>
      </c>
      <c r="D3706" s="2">
        <v>6204.0</v>
      </c>
      <c r="E3706" s="4"/>
      <c r="F3706" s="5">
        <f t="shared" si="1"/>
        <v>1132.926</v>
      </c>
      <c r="G3706" s="6">
        <f t="shared" si="2"/>
        <v>1.008446814</v>
      </c>
      <c r="H3706" s="6">
        <f t="shared" si="3"/>
        <v>0.8273635024</v>
      </c>
      <c r="I3706" s="5" t="b">
        <f t="shared" si="4"/>
        <v>0</v>
      </c>
      <c r="J3706" s="48">
        <f t="shared" si="5"/>
        <v>0</v>
      </c>
      <c r="K3706" s="4">
        <f t="shared" si="6"/>
        <v>-4</v>
      </c>
      <c r="L3706" s="7">
        <f t="shared" si="7"/>
        <v>0.001305700051</v>
      </c>
      <c r="M3706" s="50" t="b">
        <f t="shared" si="8"/>
        <v>0</v>
      </c>
      <c r="N3706" s="50" t="b">
        <f t="shared" si="9"/>
        <v>0</v>
      </c>
      <c r="O3706" s="50">
        <f t="shared" si="10"/>
        <v>-1</v>
      </c>
      <c r="P3706" s="4">
        <f t="shared" si="46"/>
        <v>96150</v>
      </c>
      <c r="Q3706" s="21">
        <f t="shared" si="31"/>
        <v>-1</v>
      </c>
      <c r="V3706" s="52"/>
      <c r="W3706" s="53" t="str">
        <f t="shared" si="33"/>
        <v/>
      </c>
      <c r="AE3706" s="16"/>
      <c r="AF3706" s="17" t="str">
        <f t="shared" si="30"/>
        <v>#VALUE!</v>
      </c>
      <c r="AG3706" s="17" t="str">
        <f t="shared" si="22"/>
        <v>#N/A</v>
      </c>
      <c r="AH3706" s="17" t="str">
        <f t="shared" si="23"/>
        <v>#N/A</v>
      </c>
      <c r="AI3706" s="34">
        <f t="shared" si="24"/>
        <v>1</v>
      </c>
      <c r="AJ3706" s="18">
        <f t="shared" si="25"/>
        <v>5576.319</v>
      </c>
      <c r="AK3706" s="18">
        <f t="shared" si="26"/>
        <v>5421.42125</v>
      </c>
      <c r="AL3706" s="18">
        <f t="shared" si="27"/>
        <v>5266.5235</v>
      </c>
    </row>
    <row r="3707" ht="12.75" customHeight="1">
      <c r="A3707" s="1">
        <v>39980.0</v>
      </c>
      <c r="B3707" s="2">
        <v>1092.17</v>
      </c>
      <c r="C3707" s="3">
        <v>6220.81</v>
      </c>
      <c r="D3707" s="2">
        <v>6208.0</v>
      </c>
      <c r="E3707" s="4"/>
      <c r="F3707" s="5">
        <f t="shared" si="1"/>
        <v>1163.322</v>
      </c>
      <c r="G3707" s="6">
        <f t="shared" si="2"/>
        <v>1.01545171</v>
      </c>
      <c r="H3707" s="6">
        <f t="shared" si="3"/>
        <v>0.8279353621</v>
      </c>
      <c r="I3707" s="5" t="b">
        <f t="shared" si="4"/>
        <v>0</v>
      </c>
      <c r="J3707" s="48">
        <f t="shared" si="5"/>
        <v>0</v>
      </c>
      <c r="K3707" s="4">
        <f t="shared" si="6"/>
        <v>0</v>
      </c>
      <c r="L3707" s="7">
        <f t="shared" si="7"/>
        <v>-0.002059217369</v>
      </c>
      <c r="M3707" s="50" t="b">
        <f t="shared" si="8"/>
        <v>0</v>
      </c>
      <c r="N3707" s="50" t="b">
        <f t="shared" si="9"/>
        <v>0</v>
      </c>
      <c r="O3707" s="50">
        <f t="shared" si="10"/>
        <v>1</v>
      </c>
      <c r="P3707" s="4">
        <f t="shared" si="46"/>
        <v>96350</v>
      </c>
      <c r="Q3707" s="21">
        <f t="shared" si="31"/>
        <v>1</v>
      </c>
      <c r="V3707" s="52"/>
      <c r="W3707" s="53" t="str">
        <f t="shared" si="33"/>
        <v/>
      </c>
      <c r="AE3707" s="16"/>
      <c r="AF3707" s="17" t="str">
        <f t="shared" si="30"/>
        <v>#VALUE!</v>
      </c>
      <c r="AG3707" s="17" t="str">
        <f t="shared" si="22"/>
        <v>#N/A</v>
      </c>
      <c r="AH3707" s="17" t="str">
        <f t="shared" si="23"/>
        <v>#N/A</v>
      </c>
      <c r="AI3707" s="34">
        <f t="shared" si="24"/>
        <v>1</v>
      </c>
      <c r="AJ3707" s="18">
        <f t="shared" si="25"/>
        <v>5598.729</v>
      </c>
      <c r="AK3707" s="18">
        <f t="shared" si="26"/>
        <v>5443.20875</v>
      </c>
      <c r="AL3707" s="18">
        <f t="shared" si="27"/>
        <v>5287.6885</v>
      </c>
    </row>
    <row r="3708" ht="12.75" customHeight="1">
      <c r="A3708" s="1">
        <v>39979.0</v>
      </c>
      <c r="B3708" s="2">
        <v>1126.33</v>
      </c>
      <c r="C3708" s="3">
        <v>6225.56</v>
      </c>
      <c r="D3708" s="2">
        <v>6208.0</v>
      </c>
      <c r="E3708" s="4"/>
      <c r="F3708" s="5">
        <f t="shared" si="1"/>
        <v>1263.12</v>
      </c>
      <c r="G3708" s="6">
        <f t="shared" si="2"/>
        <v>1.019720355</v>
      </c>
      <c r="H3708" s="6">
        <f t="shared" si="3"/>
        <v>1.023276942</v>
      </c>
      <c r="I3708" s="5" t="b">
        <f t="shared" si="4"/>
        <v>0</v>
      </c>
      <c r="J3708" s="48">
        <f t="shared" si="5"/>
        <v>0</v>
      </c>
      <c r="K3708" s="4">
        <f t="shared" si="6"/>
        <v>-229</v>
      </c>
      <c r="L3708" s="7">
        <f t="shared" si="7"/>
        <v>-0.002820629791</v>
      </c>
      <c r="M3708" s="50" t="b">
        <f t="shared" si="8"/>
        <v>0</v>
      </c>
      <c r="N3708" s="50" t="b">
        <f t="shared" si="9"/>
        <v>0</v>
      </c>
      <c r="O3708" s="50">
        <f t="shared" si="10"/>
        <v>1</v>
      </c>
      <c r="P3708" s="4">
        <f t="shared" si="46"/>
        <v>96350</v>
      </c>
      <c r="Q3708" s="21">
        <f t="shared" si="31"/>
        <v>1</v>
      </c>
      <c r="V3708" s="52"/>
      <c r="W3708" s="53" t="str">
        <f t="shared" si="33"/>
        <v/>
      </c>
      <c r="AE3708" s="16"/>
      <c r="AF3708" s="17" t="str">
        <f t="shared" si="30"/>
        <v>#VALUE!</v>
      </c>
      <c r="AG3708" s="17" t="str">
        <f t="shared" si="22"/>
        <v>#N/A</v>
      </c>
      <c r="AH3708" s="17" t="str">
        <f t="shared" si="23"/>
        <v>#N/A</v>
      </c>
      <c r="AI3708" s="34">
        <f t="shared" si="24"/>
        <v>1</v>
      </c>
      <c r="AJ3708" s="18">
        <f t="shared" si="25"/>
        <v>5603.004</v>
      </c>
      <c r="AK3708" s="18">
        <f t="shared" si="26"/>
        <v>5447.365</v>
      </c>
      <c r="AL3708" s="18">
        <f t="shared" si="27"/>
        <v>5291.726</v>
      </c>
    </row>
    <row r="3709" ht="12.75" customHeight="1">
      <c r="A3709" s="1">
        <v>39976.0</v>
      </c>
      <c r="B3709" s="2">
        <v>1288.49</v>
      </c>
      <c r="C3709" s="3">
        <v>6448.23</v>
      </c>
      <c r="D3709" s="2">
        <v>6437.0</v>
      </c>
      <c r="E3709" s="4"/>
      <c r="F3709" s="5">
        <f t="shared" si="1"/>
        <v>1332.456</v>
      </c>
      <c r="G3709" s="6">
        <f t="shared" si="2"/>
        <v>1.059634031</v>
      </c>
      <c r="H3709" s="6">
        <f t="shared" si="3"/>
        <v>1.022817486</v>
      </c>
      <c r="I3709" s="5" t="b">
        <f t="shared" si="4"/>
        <v>0</v>
      </c>
      <c r="J3709" s="48">
        <f t="shared" si="5"/>
        <v>0</v>
      </c>
      <c r="K3709" s="4">
        <f t="shared" si="6"/>
        <v>-79</v>
      </c>
      <c r="L3709" s="7">
        <f t="shared" si="7"/>
        <v>-0.001741563189</v>
      </c>
      <c r="M3709" s="50" t="b">
        <f t="shared" si="8"/>
        <v>0</v>
      </c>
      <c r="N3709" s="50" t="b">
        <f t="shared" si="9"/>
        <v>0</v>
      </c>
      <c r="O3709" s="50">
        <f t="shared" si="10"/>
        <v>1</v>
      </c>
      <c r="P3709" s="4">
        <f t="shared" si="46"/>
        <v>107800</v>
      </c>
      <c r="Q3709" s="21">
        <f t="shared" si="31"/>
        <v>1</v>
      </c>
      <c r="V3709" s="52"/>
      <c r="W3709" s="53" t="str">
        <f t="shared" si="33"/>
        <v/>
      </c>
      <c r="AE3709" s="16"/>
      <c r="AF3709" s="17" t="str">
        <f t="shared" si="30"/>
        <v>#VALUE!</v>
      </c>
      <c r="AG3709" s="17" t="str">
        <f t="shared" si="22"/>
        <v>#N/A</v>
      </c>
      <c r="AH3709" s="17" t="str">
        <f t="shared" si="23"/>
        <v>#N/A</v>
      </c>
      <c r="AI3709" s="34">
        <f t="shared" si="24"/>
        <v>1</v>
      </c>
      <c r="AJ3709" s="18">
        <f t="shared" si="25"/>
        <v>5803.407</v>
      </c>
      <c r="AK3709" s="18">
        <f t="shared" si="26"/>
        <v>5642.20125</v>
      </c>
      <c r="AL3709" s="18">
        <f t="shared" si="27"/>
        <v>5480.9955</v>
      </c>
    </row>
    <row r="3710" ht="12.75" customHeight="1">
      <c r="A3710" s="1">
        <v>39975.0</v>
      </c>
      <c r="B3710" s="2">
        <v>1166.58</v>
      </c>
      <c r="C3710" s="3">
        <v>6567.37</v>
      </c>
      <c r="D3710" s="2">
        <v>6516.0</v>
      </c>
      <c r="E3710" s="4"/>
      <c r="F3710" s="5">
        <f t="shared" si="1"/>
        <v>1263.428</v>
      </c>
      <c r="G3710" s="6">
        <f t="shared" si="2"/>
        <v>1.083368305</v>
      </c>
      <c r="H3710" s="6">
        <f t="shared" si="3"/>
        <v>1.023850991</v>
      </c>
      <c r="I3710" s="5" t="b">
        <f t="shared" si="4"/>
        <v>0</v>
      </c>
      <c r="J3710" s="48">
        <f t="shared" si="5"/>
        <v>0</v>
      </c>
      <c r="K3710" s="4">
        <f t="shared" si="6"/>
        <v>57</v>
      </c>
      <c r="L3710" s="7">
        <f t="shared" si="7"/>
        <v>-0.007822004851</v>
      </c>
      <c r="M3710" s="50" t="b">
        <f t="shared" si="8"/>
        <v>0</v>
      </c>
      <c r="N3710" s="50" t="b">
        <f t="shared" si="9"/>
        <v>0</v>
      </c>
      <c r="O3710" s="50">
        <f t="shared" si="10"/>
        <v>1</v>
      </c>
      <c r="P3710" s="4">
        <f t="shared" si="46"/>
        <v>111750</v>
      </c>
      <c r="Q3710" s="21">
        <f t="shared" si="31"/>
        <v>1</v>
      </c>
      <c r="V3710" s="52"/>
      <c r="W3710" s="53" t="str">
        <f t="shared" si="33"/>
        <v/>
      </c>
      <c r="AE3710" s="16"/>
      <c r="AF3710" s="17" t="str">
        <f t="shared" si="30"/>
        <v>#VALUE!</v>
      </c>
      <c r="AG3710" s="17" t="str">
        <f t="shared" si="22"/>
        <v>#N/A</v>
      </c>
      <c r="AH3710" s="17" t="str">
        <f t="shared" si="23"/>
        <v>#N/A</v>
      </c>
      <c r="AI3710" s="34">
        <f t="shared" si="24"/>
        <v>1</v>
      </c>
      <c r="AJ3710" s="18">
        <f t="shared" si="25"/>
        <v>5910.633</v>
      </c>
      <c r="AK3710" s="18">
        <f t="shared" si="26"/>
        <v>5746.44875</v>
      </c>
      <c r="AL3710" s="18">
        <f t="shared" si="27"/>
        <v>5582.2645</v>
      </c>
    </row>
    <row r="3711" ht="12.75" customHeight="1">
      <c r="A3711" s="1">
        <v>39974.0</v>
      </c>
      <c r="B3711" s="2">
        <v>1143.04</v>
      </c>
      <c r="C3711" s="3">
        <v>6462.27</v>
      </c>
      <c r="D3711" s="2">
        <v>6459.0</v>
      </c>
      <c r="E3711" s="4"/>
      <c r="F3711" s="5">
        <f t="shared" si="1"/>
        <v>1273.708</v>
      </c>
      <c r="G3711" s="6">
        <f t="shared" si="2"/>
        <v>1.07052213</v>
      </c>
      <c r="H3711" s="6">
        <f t="shared" si="3"/>
        <v>1.024869314</v>
      </c>
      <c r="I3711" s="5" t="b">
        <f t="shared" si="4"/>
        <v>0</v>
      </c>
      <c r="J3711" s="48">
        <f t="shared" si="5"/>
        <v>0</v>
      </c>
      <c r="K3711" s="4">
        <f t="shared" si="6"/>
        <v>46</v>
      </c>
      <c r="L3711" s="7">
        <f t="shared" si="7"/>
        <v>-0.0005060141405</v>
      </c>
      <c r="M3711" s="50" t="b">
        <f t="shared" si="8"/>
        <v>0</v>
      </c>
      <c r="N3711" s="50" t="b">
        <f t="shared" si="9"/>
        <v>0</v>
      </c>
      <c r="O3711" s="50">
        <f t="shared" si="10"/>
        <v>-1</v>
      </c>
      <c r="P3711" s="4">
        <f t="shared" si="46"/>
        <v>117450</v>
      </c>
      <c r="Q3711" s="21">
        <f t="shared" si="31"/>
        <v>-2</v>
      </c>
      <c r="V3711" s="52"/>
      <c r="W3711" s="53" t="str">
        <f t="shared" si="33"/>
        <v/>
      </c>
      <c r="AE3711" s="16"/>
      <c r="AF3711" s="17" t="str">
        <f t="shared" si="30"/>
        <v>#VALUE!</v>
      </c>
      <c r="AG3711" s="17" t="str">
        <f t="shared" si="22"/>
        <v>#N/A</v>
      </c>
      <c r="AH3711" s="17" t="str">
        <f t="shared" si="23"/>
        <v>#N/A</v>
      </c>
      <c r="AI3711" s="34">
        <f t="shared" si="24"/>
        <v>1</v>
      </c>
      <c r="AJ3711" s="18">
        <f t="shared" si="25"/>
        <v>5816.043</v>
      </c>
      <c r="AK3711" s="18">
        <f t="shared" si="26"/>
        <v>5654.48625</v>
      </c>
      <c r="AL3711" s="18">
        <f t="shared" si="27"/>
        <v>5492.9295</v>
      </c>
    </row>
    <row r="3712" ht="12.75" customHeight="1">
      <c r="A3712" s="1">
        <v>39973.0</v>
      </c>
      <c r="B3712" s="2">
        <v>1591.16</v>
      </c>
      <c r="C3712" s="3">
        <v>6414.39</v>
      </c>
      <c r="D3712" s="2">
        <v>6413.0</v>
      </c>
      <c r="E3712" s="4"/>
      <c r="F3712" s="5">
        <f t="shared" si="1"/>
        <v>1363.116</v>
      </c>
      <c r="G3712" s="6">
        <f t="shared" si="2"/>
        <v>1.066982635</v>
      </c>
      <c r="H3712" s="6">
        <f t="shared" si="3"/>
        <v>1.025853287</v>
      </c>
      <c r="I3712" s="5" t="b">
        <f t="shared" si="4"/>
        <v>0</v>
      </c>
      <c r="J3712" s="48">
        <f t="shared" si="5"/>
        <v>0</v>
      </c>
      <c r="K3712" s="4">
        <f t="shared" si="6"/>
        <v>-230</v>
      </c>
      <c r="L3712" s="7">
        <f t="shared" si="7"/>
        <v>-0.000216700263</v>
      </c>
      <c r="M3712" s="50" t="b">
        <f t="shared" si="8"/>
        <v>0</v>
      </c>
      <c r="N3712" s="50" t="b">
        <f t="shared" si="9"/>
        <v>0</v>
      </c>
      <c r="O3712" s="50">
        <f t="shared" si="10"/>
        <v>-1</v>
      </c>
      <c r="P3712" s="4">
        <f t="shared" si="46"/>
        <v>122050</v>
      </c>
      <c r="Q3712" s="21">
        <f t="shared" si="31"/>
        <v>-2</v>
      </c>
      <c r="V3712" s="52"/>
      <c r="W3712" s="53" t="str">
        <f t="shared" si="33"/>
        <v/>
      </c>
      <c r="AE3712" s="16"/>
      <c r="AF3712" s="17" t="str">
        <f t="shared" si="30"/>
        <v>#VALUE!</v>
      </c>
      <c r="AG3712" s="17" t="str">
        <f t="shared" si="22"/>
        <v>#N/A</v>
      </c>
      <c r="AH3712" s="17" t="str">
        <f t="shared" si="23"/>
        <v>#N/A</v>
      </c>
      <c r="AI3712" s="34">
        <f t="shared" si="24"/>
        <v>1</v>
      </c>
      <c r="AJ3712" s="18">
        <f t="shared" si="25"/>
        <v>5772.951</v>
      </c>
      <c r="AK3712" s="18">
        <f t="shared" si="26"/>
        <v>5612.59125</v>
      </c>
      <c r="AL3712" s="18">
        <f t="shared" si="27"/>
        <v>5452.2315</v>
      </c>
    </row>
    <row r="3713" ht="12.75" customHeight="1">
      <c r="A3713" s="1">
        <v>39972.0</v>
      </c>
      <c r="B3713" s="2">
        <v>1473.01</v>
      </c>
      <c r="C3713" s="3">
        <v>6628.02</v>
      </c>
      <c r="D3713" s="2">
        <v>6643.0</v>
      </c>
      <c r="E3713" s="4"/>
      <c r="F3713" s="5">
        <f t="shared" si="1"/>
        <v>1357.292</v>
      </c>
      <c r="G3713" s="6">
        <f t="shared" si="2"/>
        <v>1.107174706</v>
      </c>
      <c r="H3713" s="6">
        <f t="shared" si="3"/>
        <v>1.028934468</v>
      </c>
      <c r="I3713" s="5" t="b">
        <f t="shared" si="4"/>
        <v>0</v>
      </c>
      <c r="J3713" s="48">
        <f t="shared" si="5"/>
        <v>0</v>
      </c>
      <c r="K3713" s="4">
        <f t="shared" si="6"/>
        <v>-190</v>
      </c>
      <c r="L3713" s="7">
        <f t="shared" si="7"/>
        <v>0.00226010181</v>
      </c>
      <c r="M3713" s="50" t="b">
        <f t="shared" si="8"/>
        <v>0</v>
      </c>
      <c r="N3713" s="50" t="b">
        <f t="shared" si="9"/>
        <v>0</v>
      </c>
      <c r="O3713" s="50">
        <f t="shared" si="10"/>
        <v>-1</v>
      </c>
      <c r="P3713" s="4">
        <f t="shared" si="46"/>
        <v>110550</v>
      </c>
      <c r="Q3713" s="21">
        <f t="shared" si="31"/>
        <v>-1</v>
      </c>
      <c r="V3713" s="52"/>
      <c r="W3713" s="53" t="str">
        <f t="shared" si="33"/>
        <v/>
      </c>
      <c r="AE3713" s="16"/>
      <c r="AF3713" s="17" t="str">
        <f t="shared" si="30"/>
        <v>#VALUE!</v>
      </c>
      <c r="AG3713" s="17" t="str">
        <f t="shared" si="22"/>
        <v>#N/A</v>
      </c>
      <c r="AH3713" s="17" t="str">
        <f t="shared" si="23"/>
        <v>#N/A</v>
      </c>
      <c r="AI3713" s="34">
        <f t="shared" si="24"/>
        <v>1</v>
      </c>
      <c r="AJ3713" s="18">
        <f t="shared" si="25"/>
        <v>5965.218</v>
      </c>
      <c r="AK3713" s="18">
        <f t="shared" si="26"/>
        <v>5799.5175</v>
      </c>
      <c r="AL3713" s="18">
        <f t="shared" si="27"/>
        <v>5633.817</v>
      </c>
    </row>
    <row r="3714" ht="12.75" customHeight="1">
      <c r="A3714" s="1">
        <v>39970.0</v>
      </c>
      <c r="B3714" s="2">
        <v>943.35</v>
      </c>
      <c r="C3714" s="3">
        <v>6856.74</v>
      </c>
      <c r="D3714" s="2">
        <v>6833.0</v>
      </c>
      <c r="E3714" s="4"/>
      <c r="F3714" s="5">
        <f t="shared" si="1"/>
        <v>1527.07</v>
      </c>
      <c r="G3714" s="6">
        <f t="shared" si="2"/>
        <v>1.151386314</v>
      </c>
      <c r="H3714" s="6">
        <f t="shared" si="3"/>
        <v>1.512795301</v>
      </c>
      <c r="I3714" s="5" t="b">
        <f t="shared" si="4"/>
        <v>0</v>
      </c>
      <c r="J3714" s="48">
        <f t="shared" si="5"/>
        <v>0</v>
      </c>
      <c r="K3714" s="4">
        <f t="shared" si="6"/>
        <v>43</v>
      </c>
      <c r="L3714" s="7">
        <f t="shared" si="7"/>
        <v>-0.003462286743</v>
      </c>
      <c r="M3714" s="50" t="b">
        <f t="shared" si="8"/>
        <v>0</v>
      </c>
      <c r="N3714" s="50" t="b">
        <f t="shared" si="9"/>
        <v>0</v>
      </c>
      <c r="O3714" s="50">
        <f t="shared" si="10"/>
        <v>1</v>
      </c>
      <c r="P3714" s="4">
        <f t="shared" si="46"/>
        <v>120050</v>
      </c>
      <c r="Q3714" s="21">
        <f t="shared" si="31"/>
        <v>1</v>
      </c>
      <c r="V3714" s="52"/>
      <c r="W3714" s="53" t="str">
        <f t="shared" si="33"/>
        <v/>
      </c>
      <c r="AE3714" s="16"/>
      <c r="AF3714" s="17" t="str">
        <f t="shared" si="30"/>
        <v>#VALUE!</v>
      </c>
      <c r="AG3714" s="17" t="str">
        <f t="shared" si="22"/>
        <v>#N/A</v>
      </c>
      <c r="AH3714" s="17" t="str">
        <f t="shared" si="23"/>
        <v>#N/A</v>
      </c>
      <c r="AI3714" s="34">
        <f t="shared" si="24"/>
        <v>1</v>
      </c>
      <c r="AJ3714" s="18">
        <f t="shared" si="25"/>
        <v>6171.066</v>
      </c>
      <c r="AK3714" s="18">
        <f t="shared" si="26"/>
        <v>5999.6475</v>
      </c>
      <c r="AL3714" s="18">
        <f t="shared" si="27"/>
        <v>5828.229</v>
      </c>
    </row>
    <row r="3715" ht="12.75" customHeight="1">
      <c r="A3715" s="1">
        <v>39969.0</v>
      </c>
      <c r="B3715" s="2">
        <v>1217.98</v>
      </c>
      <c r="C3715" s="3">
        <v>6767.1</v>
      </c>
      <c r="D3715" s="2">
        <v>6790.0</v>
      </c>
      <c r="E3715" s="4"/>
      <c r="F3715" s="5">
        <f t="shared" si="1"/>
        <v>1742.108</v>
      </c>
      <c r="G3715" s="6">
        <f t="shared" si="2"/>
        <v>1.14304153</v>
      </c>
      <c r="H3715" s="6">
        <f t="shared" si="3"/>
        <v>1.509913543</v>
      </c>
      <c r="I3715" s="5" t="b">
        <f t="shared" si="4"/>
        <v>0</v>
      </c>
      <c r="J3715" s="48">
        <f t="shared" si="5"/>
        <v>0</v>
      </c>
      <c r="K3715" s="4">
        <f t="shared" si="6"/>
        <v>6</v>
      </c>
      <c r="L3715" s="7">
        <f t="shared" si="7"/>
        <v>0.003384019743</v>
      </c>
      <c r="M3715" s="50" t="b">
        <f t="shared" si="8"/>
        <v>0</v>
      </c>
      <c r="N3715" s="50" t="b">
        <f t="shared" si="9"/>
        <v>0</v>
      </c>
      <c r="O3715" s="50">
        <f t="shared" si="10"/>
        <v>1</v>
      </c>
      <c r="P3715" s="4">
        <f t="shared" si="46"/>
        <v>117900</v>
      </c>
      <c r="Q3715" s="21">
        <f t="shared" si="31"/>
        <v>1</v>
      </c>
      <c r="V3715" s="52"/>
      <c r="W3715" s="53" t="str">
        <f t="shared" si="33"/>
        <v/>
      </c>
      <c r="AE3715" s="16"/>
      <c r="AF3715" s="17" t="str">
        <f t="shared" si="30"/>
        <v>#VALUE!</v>
      </c>
      <c r="AG3715" s="17" t="str">
        <f t="shared" si="22"/>
        <v>#N/A</v>
      </c>
      <c r="AH3715" s="17" t="str">
        <f t="shared" si="23"/>
        <v>#N/A</v>
      </c>
      <c r="AI3715" s="34">
        <f t="shared" si="24"/>
        <v>1</v>
      </c>
      <c r="AJ3715" s="18">
        <f t="shared" si="25"/>
        <v>6090.39</v>
      </c>
      <c r="AK3715" s="18">
        <f t="shared" si="26"/>
        <v>5921.2125</v>
      </c>
      <c r="AL3715" s="18">
        <f t="shared" si="27"/>
        <v>5752.035</v>
      </c>
    </row>
    <row r="3716" ht="12.75" customHeight="1">
      <c r="A3716" s="1">
        <v>39968.0</v>
      </c>
      <c r="B3716" s="2">
        <v>1590.08</v>
      </c>
      <c r="C3716" s="3">
        <v>6786.06</v>
      </c>
      <c r="D3716" s="2">
        <v>6784.0</v>
      </c>
      <c r="E3716" s="4"/>
      <c r="F3716" s="5">
        <f t="shared" si="1"/>
        <v>1945.584</v>
      </c>
      <c r="G3716" s="6">
        <f t="shared" si="2"/>
        <v>1.15304808</v>
      </c>
      <c r="H3716" s="6">
        <f t="shared" si="3"/>
        <v>1.515714794</v>
      </c>
      <c r="I3716" s="5" t="b">
        <f t="shared" si="4"/>
        <v>0</v>
      </c>
      <c r="J3716" s="48">
        <f t="shared" si="5"/>
        <v>0</v>
      </c>
      <c r="K3716" s="4">
        <f t="shared" si="6"/>
        <v>-114</v>
      </c>
      <c r="L3716" s="7">
        <f t="shared" si="7"/>
        <v>-0.0003035634816</v>
      </c>
      <c r="M3716" s="50" t="b">
        <f t="shared" si="8"/>
        <v>0</v>
      </c>
      <c r="N3716" s="50" t="b">
        <f t="shared" si="9"/>
        <v>0</v>
      </c>
      <c r="O3716" s="50">
        <f t="shared" si="10"/>
        <v>-1</v>
      </c>
      <c r="P3716" s="4">
        <f t="shared" si="46"/>
        <v>118200</v>
      </c>
      <c r="Q3716" s="21">
        <f t="shared" si="31"/>
        <v>-1</v>
      </c>
      <c r="V3716" s="52"/>
      <c r="W3716" s="53" t="str">
        <f t="shared" si="33"/>
        <v/>
      </c>
      <c r="AE3716" s="16"/>
      <c r="AF3716" s="17" t="str">
        <f t="shared" si="30"/>
        <v>#VALUE!</v>
      </c>
      <c r="AG3716" s="17" t="str">
        <f t="shared" si="22"/>
        <v>#N/A</v>
      </c>
      <c r="AH3716" s="17" t="str">
        <f t="shared" si="23"/>
        <v>#N/A</v>
      </c>
      <c r="AI3716" s="34">
        <f t="shared" si="24"/>
        <v>1</v>
      </c>
      <c r="AJ3716" s="18">
        <f t="shared" si="25"/>
        <v>6107.454</v>
      </c>
      <c r="AK3716" s="18">
        <f t="shared" si="26"/>
        <v>5937.8025</v>
      </c>
      <c r="AL3716" s="18">
        <f t="shared" si="27"/>
        <v>5768.151</v>
      </c>
    </row>
    <row r="3717" ht="12.75" customHeight="1">
      <c r="A3717" s="1">
        <v>39967.0</v>
      </c>
      <c r="B3717" s="2">
        <v>1562.04</v>
      </c>
      <c r="C3717" s="3">
        <v>6893.14</v>
      </c>
      <c r="D3717" s="2">
        <v>6898.0</v>
      </c>
      <c r="E3717" s="4"/>
      <c r="F3717" s="5">
        <f t="shared" si="1"/>
        <v>2027.012</v>
      </c>
      <c r="G3717" s="6">
        <f t="shared" si="2"/>
        <v>1.178443655</v>
      </c>
      <c r="H3717" s="6">
        <f t="shared" si="3"/>
        <v>1.529110157</v>
      </c>
      <c r="I3717" s="5" t="b">
        <f t="shared" si="4"/>
        <v>0</v>
      </c>
      <c r="J3717" s="48">
        <f t="shared" si="5"/>
        <v>0</v>
      </c>
      <c r="K3717" s="4">
        <f t="shared" si="6"/>
        <v>-18</v>
      </c>
      <c r="L3717" s="7">
        <f t="shared" si="7"/>
        <v>0.0007050487876</v>
      </c>
      <c r="M3717" s="50" t="b">
        <f t="shared" si="8"/>
        <v>0</v>
      </c>
      <c r="N3717" s="50" t="b">
        <f t="shared" si="9"/>
        <v>0</v>
      </c>
      <c r="O3717" s="50">
        <f t="shared" si="10"/>
        <v>-1</v>
      </c>
      <c r="P3717" s="4">
        <f t="shared" si="46"/>
        <v>112500</v>
      </c>
      <c r="Q3717" s="21">
        <f t="shared" si="31"/>
        <v>-1</v>
      </c>
      <c r="V3717" s="52"/>
      <c r="W3717" s="53" t="str">
        <f t="shared" si="33"/>
        <v/>
      </c>
      <c r="AE3717" s="16"/>
      <c r="AF3717" s="17" t="str">
        <f t="shared" si="30"/>
        <v>#VALUE!</v>
      </c>
      <c r="AG3717" s="17" t="str">
        <f t="shared" si="22"/>
        <v>#N/A</v>
      </c>
      <c r="AH3717" s="17" t="str">
        <f t="shared" si="23"/>
        <v>#N/A</v>
      </c>
      <c r="AI3717" s="34">
        <f t="shared" si="24"/>
        <v>1</v>
      </c>
      <c r="AJ3717" s="18">
        <f t="shared" si="25"/>
        <v>6203.826</v>
      </c>
      <c r="AK3717" s="18">
        <f t="shared" si="26"/>
        <v>6031.4975</v>
      </c>
      <c r="AL3717" s="18">
        <f t="shared" si="27"/>
        <v>5859.169</v>
      </c>
    </row>
    <row r="3718" ht="12.75" customHeight="1">
      <c r="A3718" s="1">
        <v>39966.0</v>
      </c>
      <c r="B3718" s="2">
        <v>2321.9</v>
      </c>
      <c r="C3718" s="3">
        <v>6949.08</v>
      </c>
      <c r="D3718" s="2">
        <v>6916.0</v>
      </c>
      <c r="E3718" s="4"/>
      <c r="F3718" s="5">
        <f t="shared" si="1"/>
        <v>2095.94</v>
      </c>
      <c r="G3718" s="6">
        <f t="shared" si="2"/>
        <v>1.195636536</v>
      </c>
      <c r="H3718" s="6">
        <f t="shared" si="3"/>
        <v>1.541214665</v>
      </c>
      <c r="I3718" s="5" t="b">
        <f t="shared" si="4"/>
        <v>0</v>
      </c>
      <c r="J3718" s="48">
        <f t="shared" si="5"/>
        <v>0</v>
      </c>
      <c r="K3718" s="4">
        <f t="shared" si="6"/>
        <v>-38</v>
      </c>
      <c r="L3718" s="7">
        <f t="shared" si="7"/>
        <v>-0.004760342376</v>
      </c>
      <c r="M3718" s="50" t="b">
        <f t="shared" si="8"/>
        <v>0</v>
      </c>
      <c r="N3718" s="50" t="b">
        <f t="shared" si="9"/>
        <v>0</v>
      </c>
      <c r="O3718" s="50">
        <f t="shared" si="10"/>
        <v>1</v>
      </c>
      <c r="P3718" s="4">
        <f t="shared" si="46"/>
        <v>113400</v>
      </c>
      <c r="Q3718" s="21">
        <f t="shared" si="31"/>
        <v>1</v>
      </c>
      <c r="V3718" s="52"/>
      <c r="W3718" s="53" t="str">
        <f t="shared" si="33"/>
        <v/>
      </c>
      <c r="AE3718" s="16"/>
      <c r="AF3718" s="17" t="str">
        <f t="shared" si="30"/>
        <v>#VALUE!</v>
      </c>
      <c r="AG3718" s="17" t="str">
        <f t="shared" si="22"/>
        <v>#N/A</v>
      </c>
      <c r="AH3718" s="17" t="str">
        <f t="shared" si="23"/>
        <v>#N/A</v>
      </c>
      <c r="AI3718" s="34">
        <f t="shared" si="24"/>
        <v>1</v>
      </c>
      <c r="AJ3718" s="18">
        <f t="shared" si="25"/>
        <v>6254.172</v>
      </c>
      <c r="AK3718" s="18">
        <f t="shared" si="26"/>
        <v>6080.445</v>
      </c>
      <c r="AL3718" s="18">
        <f t="shared" si="27"/>
        <v>5906.718</v>
      </c>
    </row>
    <row r="3719" ht="12.75" customHeight="1">
      <c r="A3719" s="1">
        <v>39965.0</v>
      </c>
      <c r="B3719" s="2">
        <v>2018.54</v>
      </c>
      <c r="C3719" s="3">
        <v>6954.1</v>
      </c>
      <c r="D3719" s="2">
        <v>6954.0</v>
      </c>
      <c r="E3719" s="4"/>
      <c r="F3719" s="5">
        <f t="shared" si="1"/>
        <v>2005.714</v>
      </c>
      <c r="G3719" s="6">
        <f t="shared" si="2"/>
        <v>1.204485492</v>
      </c>
      <c r="H3719" s="6">
        <f t="shared" si="3"/>
        <v>1.504646826</v>
      </c>
      <c r="I3719" s="5" t="b">
        <f t="shared" si="4"/>
        <v>0</v>
      </c>
      <c r="J3719" s="48">
        <f t="shared" si="5"/>
        <v>0</v>
      </c>
      <c r="K3719" s="4">
        <f t="shared" si="6"/>
        <v>22</v>
      </c>
      <c r="L3719" s="7">
        <f t="shared" si="7"/>
        <v>-0.00001438000604</v>
      </c>
      <c r="M3719" s="50" t="b">
        <f t="shared" si="8"/>
        <v>0</v>
      </c>
      <c r="N3719" s="50" t="b">
        <f t="shared" si="9"/>
        <v>0</v>
      </c>
      <c r="O3719" s="50">
        <f t="shared" si="10"/>
        <v>1</v>
      </c>
      <c r="P3719" s="4">
        <f t="shared" si="46"/>
        <v>115300</v>
      </c>
      <c r="Q3719" s="21">
        <f t="shared" si="31"/>
        <v>1</v>
      </c>
      <c r="V3719" s="52"/>
      <c r="W3719" s="53" t="str">
        <f t="shared" si="33"/>
        <v/>
      </c>
      <c r="AE3719" s="16"/>
      <c r="AF3719" s="17" t="str">
        <f t="shared" si="30"/>
        <v>#VALUE!</v>
      </c>
      <c r="AG3719" s="17" t="str">
        <f t="shared" si="22"/>
        <v>#N/A</v>
      </c>
      <c r="AH3719" s="17" t="str">
        <f t="shared" si="23"/>
        <v>#N/A</v>
      </c>
      <c r="AI3719" s="34">
        <f t="shared" si="24"/>
        <v>1</v>
      </c>
      <c r="AJ3719" s="18">
        <f t="shared" si="25"/>
        <v>6258.69</v>
      </c>
      <c r="AK3719" s="18">
        <f t="shared" si="26"/>
        <v>6084.8375</v>
      </c>
      <c r="AL3719" s="18">
        <f t="shared" si="27"/>
        <v>5910.985</v>
      </c>
    </row>
    <row r="3720" ht="12.75" customHeight="1">
      <c r="A3720" s="1">
        <v>39960.0</v>
      </c>
      <c r="B3720" s="2">
        <v>2235.36</v>
      </c>
      <c r="C3720" s="3">
        <v>6890.44</v>
      </c>
      <c r="D3720" s="2">
        <v>6932.0</v>
      </c>
      <c r="E3720" s="4"/>
      <c r="F3720" s="5">
        <f t="shared" si="1"/>
        <v>1967.878</v>
      </c>
      <c r="G3720" s="6">
        <f t="shared" si="2"/>
        <v>1.201829769</v>
      </c>
      <c r="H3720" s="6">
        <f t="shared" si="3"/>
        <v>1.524009511</v>
      </c>
      <c r="I3720" s="5" t="b">
        <f t="shared" si="4"/>
        <v>0</v>
      </c>
      <c r="J3720" s="48">
        <f t="shared" si="5"/>
        <v>0</v>
      </c>
      <c r="K3720" s="4">
        <f t="shared" si="6"/>
        <v>286</v>
      </c>
      <c r="L3720" s="7">
        <f t="shared" si="7"/>
        <v>0.006031545155</v>
      </c>
      <c r="M3720" s="50" t="b">
        <f t="shared" si="8"/>
        <v>0</v>
      </c>
      <c r="N3720" s="50" t="b">
        <f t="shared" si="9"/>
        <v>0</v>
      </c>
      <c r="O3720" s="50">
        <f t="shared" si="10"/>
        <v>1</v>
      </c>
      <c r="P3720" s="4">
        <f t="shared" si="46"/>
        <v>114200</v>
      </c>
      <c r="Q3720" s="21">
        <f t="shared" si="31"/>
        <v>1</v>
      </c>
      <c r="V3720" s="52"/>
      <c r="W3720" s="53" t="str">
        <f t="shared" si="33"/>
        <v/>
      </c>
      <c r="AE3720" s="16"/>
      <c r="AF3720" s="17" t="str">
        <f t="shared" si="30"/>
        <v>#VALUE!</v>
      </c>
      <c r="AG3720" s="17" t="str">
        <f t="shared" si="22"/>
        <v>#N/A</v>
      </c>
      <c r="AH3720" s="17" t="str">
        <f t="shared" si="23"/>
        <v>#N/A</v>
      </c>
      <c r="AI3720" s="34">
        <f t="shared" si="24"/>
        <v>1</v>
      </c>
      <c r="AJ3720" s="18">
        <f t="shared" si="25"/>
        <v>6201.396</v>
      </c>
      <c r="AK3720" s="18">
        <f t="shared" si="26"/>
        <v>6029.135</v>
      </c>
      <c r="AL3720" s="18">
        <f t="shared" si="27"/>
        <v>5856.874</v>
      </c>
    </row>
    <row r="3721" ht="12.75" customHeight="1">
      <c r="A3721" s="1">
        <v>39959.0</v>
      </c>
      <c r="B3721" s="2">
        <v>1997.22</v>
      </c>
      <c r="C3721" s="3">
        <v>6683.11</v>
      </c>
      <c r="D3721" s="2">
        <v>6646.0</v>
      </c>
      <c r="E3721" s="4"/>
      <c r="F3721" s="5">
        <f t="shared" si="1"/>
        <v>1903.918</v>
      </c>
      <c r="G3721" s="6">
        <f t="shared" si="2"/>
        <v>1.174046429</v>
      </c>
      <c r="H3721" s="6">
        <f t="shared" si="3"/>
        <v>1.386407461</v>
      </c>
      <c r="I3721" s="5" t="b">
        <f t="shared" si="4"/>
        <v>0</v>
      </c>
      <c r="J3721" s="48">
        <f t="shared" si="5"/>
        <v>0</v>
      </c>
      <c r="K3721" s="4">
        <f t="shared" si="6"/>
        <v>-78</v>
      </c>
      <c r="L3721" s="7">
        <f t="shared" si="7"/>
        <v>-0.005552804009</v>
      </c>
      <c r="M3721" s="50" t="b">
        <f t="shared" si="8"/>
        <v>0</v>
      </c>
      <c r="N3721" s="50" t="b">
        <f t="shared" si="9"/>
        <v>0</v>
      </c>
      <c r="O3721" s="50">
        <f t="shared" si="10"/>
        <v>1</v>
      </c>
      <c r="P3721" s="4">
        <f t="shared" si="46"/>
        <v>99900</v>
      </c>
      <c r="Q3721" s="21">
        <f t="shared" si="31"/>
        <v>1</v>
      </c>
      <c r="V3721" s="52"/>
      <c r="W3721" s="53" t="str">
        <f t="shared" si="33"/>
        <v/>
      </c>
      <c r="AE3721" s="16"/>
      <c r="AF3721" s="17" t="str">
        <f t="shared" si="30"/>
        <v>#VALUE!</v>
      </c>
      <c r="AG3721" s="17" t="str">
        <f t="shared" si="22"/>
        <v>#N/A</v>
      </c>
      <c r="AH3721" s="17" t="str">
        <f t="shared" si="23"/>
        <v>#N/A</v>
      </c>
      <c r="AI3721" s="34">
        <f t="shared" si="24"/>
        <v>1</v>
      </c>
      <c r="AJ3721" s="18">
        <f t="shared" si="25"/>
        <v>6014.799</v>
      </c>
      <c r="AK3721" s="18">
        <f t="shared" si="26"/>
        <v>5847.72125</v>
      </c>
      <c r="AL3721" s="18">
        <f t="shared" si="27"/>
        <v>5680.6435</v>
      </c>
    </row>
    <row r="3722" ht="12.75" customHeight="1">
      <c r="A3722" s="1">
        <v>39958.0</v>
      </c>
      <c r="B3722" s="2">
        <v>1906.68</v>
      </c>
      <c r="C3722" s="3">
        <v>6734.46</v>
      </c>
      <c r="D3722" s="2">
        <v>6724.0</v>
      </c>
      <c r="E3722" s="4"/>
      <c r="F3722" s="5">
        <f t="shared" si="1"/>
        <v>1942.014</v>
      </c>
      <c r="G3722" s="6">
        <f t="shared" si="2"/>
        <v>1.190938276</v>
      </c>
      <c r="H3722" s="6">
        <f t="shared" si="3"/>
        <v>1.540771966</v>
      </c>
      <c r="I3722" s="5" t="b">
        <f t="shared" si="4"/>
        <v>0</v>
      </c>
      <c r="J3722" s="48">
        <f t="shared" si="5"/>
        <v>0</v>
      </c>
      <c r="K3722" s="4">
        <f t="shared" si="6"/>
        <v>32</v>
      </c>
      <c r="L3722" s="7">
        <f t="shared" si="7"/>
        <v>-0.001553205454</v>
      </c>
      <c r="M3722" s="50" t="b">
        <f t="shared" si="8"/>
        <v>0</v>
      </c>
      <c r="N3722" s="50" t="b">
        <f t="shared" si="9"/>
        <v>0</v>
      </c>
      <c r="O3722" s="50">
        <f t="shared" si="10"/>
        <v>1</v>
      </c>
      <c r="P3722" s="4">
        <f t="shared" si="46"/>
        <v>103800</v>
      </c>
      <c r="Q3722" s="21">
        <f t="shared" si="31"/>
        <v>1</v>
      </c>
      <c r="V3722" s="52"/>
      <c r="W3722" s="53" t="str">
        <f t="shared" si="33"/>
        <v/>
      </c>
      <c r="AE3722" s="16"/>
      <c r="AF3722" s="17" t="str">
        <f t="shared" si="30"/>
        <v>#VALUE!</v>
      </c>
      <c r="AG3722" s="17" t="str">
        <f t="shared" si="22"/>
        <v>#N/A</v>
      </c>
      <c r="AH3722" s="17" t="str">
        <f t="shared" si="23"/>
        <v>#N/A</v>
      </c>
      <c r="AI3722" s="34">
        <f t="shared" si="24"/>
        <v>1</v>
      </c>
      <c r="AJ3722" s="18">
        <f t="shared" si="25"/>
        <v>6061.014</v>
      </c>
      <c r="AK3722" s="18">
        <f t="shared" si="26"/>
        <v>5892.6525</v>
      </c>
      <c r="AL3722" s="18">
        <f t="shared" si="27"/>
        <v>5724.291</v>
      </c>
    </row>
    <row r="3723" ht="12.75" customHeight="1">
      <c r="A3723" s="1">
        <v>39955.0</v>
      </c>
      <c r="B3723" s="2">
        <v>1870.77</v>
      </c>
      <c r="C3723" s="3">
        <v>6737.29</v>
      </c>
      <c r="D3723" s="2">
        <v>6692.0</v>
      </c>
      <c r="E3723" s="4"/>
      <c r="F3723" s="5">
        <f t="shared" si="1"/>
        <v>1893.614</v>
      </c>
      <c r="G3723" s="6">
        <f t="shared" si="2"/>
        <v>1.199133998</v>
      </c>
      <c r="H3723" s="6">
        <f t="shared" si="3"/>
        <v>1.563124262</v>
      </c>
      <c r="I3723" s="5" t="b">
        <f t="shared" si="4"/>
        <v>0</v>
      </c>
      <c r="J3723" s="48">
        <f t="shared" si="5"/>
        <v>0</v>
      </c>
      <c r="K3723" s="4">
        <f t="shared" si="6"/>
        <v>21</v>
      </c>
      <c r="L3723" s="7">
        <f t="shared" si="7"/>
        <v>-0.006722287448</v>
      </c>
      <c r="M3723" s="50" t="b">
        <f t="shared" si="8"/>
        <v>0</v>
      </c>
      <c r="N3723" s="50" t="b">
        <f t="shared" si="9"/>
        <v>0</v>
      </c>
      <c r="O3723" s="50">
        <f t="shared" si="10"/>
        <v>1</v>
      </c>
      <c r="P3723" s="4">
        <f t="shared" si="46"/>
        <v>102200</v>
      </c>
      <c r="Q3723" s="21">
        <f t="shared" si="31"/>
        <v>1</v>
      </c>
      <c r="V3723" s="52"/>
      <c r="W3723" s="53" t="str">
        <f t="shared" si="33"/>
        <v/>
      </c>
      <c r="AE3723" s="16"/>
      <c r="AF3723" s="17" t="str">
        <f t="shared" si="30"/>
        <v>#VALUE!</v>
      </c>
      <c r="AG3723" s="17" t="str">
        <f t="shared" si="22"/>
        <v>#N/A</v>
      </c>
      <c r="AH3723" s="17" t="str">
        <f t="shared" si="23"/>
        <v>#N/A</v>
      </c>
      <c r="AI3723" s="34">
        <f t="shared" si="24"/>
        <v>1</v>
      </c>
      <c r="AJ3723" s="18">
        <f t="shared" si="25"/>
        <v>6063.561</v>
      </c>
      <c r="AK3723" s="18">
        <f t="shared" si="26"/>
        <v>5895.12875</v>
      </c>
      <c r="AL3723" s="18">
        <f t="shared" si="27"/>
        <v>5726.6965</v>
      </c>
    </row>
    <row r="3724" ht="12.75" customHeight="1">
      <c r="A3724" s="1">
        <v>39954.0</v>
      </c>
      <c r="B3724" s="2">
        <v>1829.36</v>
      </c>
      <c r="C3724" s="3">
        <v>6718.81</v>
      </c>
      <c r="D3724" s="2">
        <v>6671.0</v>
      </c>
      <c r="E3724" s="4"/>
      <c r="F3724" s="5">
        <f t="shared" si="1"/>
        <v>1844.778</v>
      </c>
      <c r="G3724" s="6">
        <f t="shared" si="2"/>
        <v>1.203767636</v>
      </c>
      <c r="H3724" s="6">
        <f t="shared" si="3"/>
        <v>1.58736666</v>
      </c>
      <c r="I3724" s="5" t="b">
        <f t="shared" si="4"/>
        <v>0</v>
      </c>
      <c r="J3724" s="48">
        <f t="shared" si="5"/>
        <v>0</v>
      </c>
      <c r="K3724" s="4">
        <f t="shared" si="6"/>
        <v>-26</v>
      </c>
      <c r="L3724" s="7">
        <f t="shared" si="7"/>
        <v>-0.007115843431</v>
      </c>
      <c r="M3724" s="50" t="b">
        <f t="shared" si="8"/>
        <v>0</v>
      </c>
      <c r="N3724" s="50" t="b">
        <f t="shared" si="9"/>
        <v>0</v>
      </c>
      <c r="O3724" s="50">
        <f t="shared" si="10"/>
        <v>1</v>
      </c>
      <c r="P3724" s="4">
        <f t="shared" si="46"/>
        <v>101150</v>
      </c>
      <c r="Q3724" s="21">
        <f t="shared" si="31"/>
        <v>1</v>
      </c>
      <c r="V3724" s="52"/>
      <c r="W3724" s="53" t="str">
        <f t="shared" si="33"/>
        <v/>
      </c>
      <c r="AE3724" s="16"/>
      <c r="AF3724" s="17" t="str">
        <f t="shared" si="30"/>
        <v>#VALUE!</v>
      </c>
      <c r="AG3724" s="17" t="str">
        <f t="shared" si="22"/>
        <v>#N/A</v>
      </c>
      <c r="AH3724" s="17" t="str">
        <f t="shared" si="23"/>
        <v>#N/A</v>
      </c>
      <c r="AI3724" s="34">
        <f t="shared" si="24"/>
        <v>1</v>
      </c>
      <c r="AJ3724" s="18">
        <f t="shared" si="25"/>
        <v>6046.929</v>
      </c>
      <c r="AK3724" s="18">
        <f t="shared" si="26"/>
        <v>5878.95875</v>
      </c>
      <c r="AL3724" s="18">
        <f t="shared" si="27"/>
        <v>5710.9885</v>
      </c>
    </row>
    <row r="3725" ht="12.75" customHeight="1">
      <c r="A3725" s="1">
        <v>39953.0</v>
      </c>
      <c r="B3725" s="2">
        <v>1915.56</v>
      </c>
      <c r="C3725" s="3">
        <v>6703.62</v>
      </c>
      <c r="D3725" s="2">
        <v>6697.0</v>
      </c>
      <c r="E3725" s="4"/>
      <c r="F3725" s="5">
        <f t="shared" si="1"/>
        <v>1804.224</v>
      </c>
      <c r="G3725" s="6">
        <f t="shared" si="2"/>
        <v>1.209079504</v>
      </c>
      <c r="H3725" s="6">
        <f t="shared" si="3"/>
        <v>1.60912354</v>
      </c>
      <c r="I3725" s="5" t="b">
        <f t="shared" si="4"/>
        <v>0</v>
      </c>
      <c r="J3725" s="48">
        <f t="shared" si="5"/>
        <v>0</v>
      </c>
      <c r="K3725" s="4">
        <f t="shared" si="6"/>
        <v>4</v>
      </c>
      <c r="L3725" s="7">
        <f t="shared" si="7"/>
        <v>-0.0009875261426</v>
      </c>
      <c r="M3725" s="50" t="b">
        <f t="shared" si="8"/>
        <v>0</v>
      </c>
      <c r="N3725" s="50" t="b">
        <f t="shared" si="9"/>
        <v>0</v>
      </c>
      <c r="O3725" s="50">
        <f t="shared" si="10"/>
        <v>1</v>
      </c>
      <c r="P3725" s="4">
        <f t="shared" si="46"/>
        <v>102450</v>
      </c>
      <c r="Q3725" s="21">
        <f t="shared" si="31"/>
        <v>1</v>
      </c>
      <c r="V3725" s="52"/>
      <c r="W3725" s="53" t="str">
        <f t="shared" si="33"/>
        <v/>
      </c>
      <c r="AE3725" s="16"/>
      <c r="AF3725" s="17" t="str">
        <f t="shared" si="30"/>
        <v>#VALUE!</v>
      </c>
      <c r="AG3725" s="17" t="str">
        <f t="shared" si="22"/>
        <v>#N/A</v>
      </c>
      <c r="AH3725" s="17" t="str">
        <f t="shared" si="23"/>
        <v>#N/A</v>
      </c>
      <c r="AI3725" s="34">
        <f t="shared" si="24"/>
        <v>1</v>
      </c>
      <c r="AJ3725" s="18">
        <f t="shared" si="25"/>
        <v>6033.258</v>
      </c>
      <c r="AK3725" s="18">
        <f t="shared" si="26"/>
        <v>5865.6675</v>
      </c>
      <c r="AL3725" s="18">
        <f t="shared" si="27"/>
        <v>5698.077</v>
      </c>
    </row>
    <row r="3726" ht="12.75" customHeight="1">
      <c r="A3726" s="1">
        <v>39952.0</v>
      </c>
      <c r="B3726" s="2">
        <v>2187.7</v>
      </c>
      <c r="C3726" s="3">
        <v>6655.59</v>
      </c>
      <c r="D3726" s="2">
        <v>6693.0</v>
      </c>
      <c r="E3726" s="4"/>
      <c r="F3726" s="5">
        <f t="shared" si="1"/>
        <v>1740.794</v>
      </c>
      <c r="G3726" s="6">
        <f t="shared" si="2"/>
        <v>1.208676859</v>
      </c>
      <c r="H3726" s="6">
        <f t="shared" si="3"/>
        <v>1.636219968</v>
      </c>
      <c r="I3726" s="5" t="b">
        <f t="shared" si="4"/>
        <v>0</v>
      </c>
      <c r="J3726" s="48">
        <f t="shared" si="5"/>
        <v>0</v>
      </c>
      <c r="K3726" s="4">
        <f t="shared" si="6"/>
        <v>132</v>
      </c>
      <c r="L3726" s="7">
        <f t="shared" si="7"/>
        <v>0.005620839024</v>
      </c>
      <c r="M3726" s="50" t="b">
        <f t="shared" si="8"/>
        <v>0</v>
      </c>
      <c r="N3726" s="50" t="b">
        <f t="shared" si="9"/>
        <v>0</v>
      </c>
      <c r="O3726" s="50">
        <f t="shared" si="10"/>
        <v>1</v>
      </c>
      <c r="P3726" s="4">
        <f t="shared" si="46"/>
        <v>102250</v>
      </c>
      <c r="Q3726" s="21">
        <f t="shared" si="31"/>
        <v>1</v>
      </c>
      <c r="V3726" s="52"/>
      <c r="W3726" s="53" t="str">
        <f t="shared" si="33"/>
        <v/>
      </c>
      <c r="AE3726" s="16"/>
      <c r="AF3726" s="17" t="str">
        <f t="shared" si="30"/>
        <v>#VALUE!</v>
      </c>
      <c r="AG3726" s="17" t="str">
        <f t="shared" si="22"/>
        <v>#N/A</v>
      </c>
      <c r="AH3726" s="17" t="str">
        <f t="shared" si="23"/>
        <v>#N/A</v>
      </c>
      <c r="AI3726" s="34">
        <f t="shared" si="24"/>
        <v>1</v>
      </c>
      <c r="AJ3726" s="18">
        <f t="shared" si="25"/>
        <v>5990.031</v>
      </c>
      <c r="AK3726" s="18">
        <f t="shared" si="26"/>
        <v>5823.64125</v>
      </c>
      <c r="AL3726" s="18">
        <f t="shared" si="27"/>
        <v>5657.2515</v>
      </c>
    </row>
    <row r="3727" ht="12.75" customHeight="1">
      <c r="A3727" s="1">
        <v>39951.0</v>
      </c>
      <c r="B3727" s="2">
        <v>1664.68</v>
      </c>
      <c r="C3727" s="3">
        <v>6577.81</v>
      </c>
      <c r="D3727" s="2">
        <v>6561.0</v>
      </c>
      <c r="E3727" s="4"/>
      <c r="F3727" s="5">
        <f t="shared" si="1"/>
        <v>1656.18</v>
      </c>
      <c r="G3727" s="6">
        <f t="shared" si="2"/>
        <v>1.202478039</v>
      </c>
      <c r="H3727" s="6">
        <f t="shared" si="3"/>
        <v>1.346894661</v>
      </c>
      <c r="I3727" s="5" t="b">
        <f t="shared" si="4"/>
        <v>0</v>
      </c>
      <c r="J3727" s="48">
        <f t="shared" si="5"/>
        <v>0</v>
      </c>
      <c r="K3727" s="4">
        <f t="shared" si="6"/>
        <v>85</v>
      </c>
      <c r="L3727" s="7">
        <f t="shared" si="7"/>
        <v>-0.002555561806</v>
      </c>
      <c r="M3727" s="50" t="b">
        <f t="shared" si="8"/>
        <v>0</v>
      </c>
      <c r="N3727" s="50" t="b">
        <f t="shared" si="9"/>
        <v>0</v>
      </c>
      <c r="O3727" s="50">
        <f t="shared" si="10"/>
        <v>1</v>
      </c>
      <c r="P3727" s="4">
        <f t="shared" si="46"/>
        <v>95650</v>
      </c>
      <c r="Q3727" s="21">
        <f t="shared" si="31"/>
        <v>1</v>
      </c>
      <c r="V3727" s="52"/>
      <c r="W3727" s="53" t="str">
        <f t="shared" si="33"/>
        <v/>
      </c>
      <c r="AE3727" s="16"/>
      <c r="AF3727" s="17" t="str">
        <f t="shared" si="30"/>
        <v>#VALUE!</v>
      </c>
      <c r="AG3727" s="17" t="str">
        <f t="shared" si="22"/>
        <v>#N/A</v>
      </c>
      <c r="AH3727" s="17" t="str">
        <f t="shared" si="23"/>
        <v>#N/A</v>
      </c>
      <c r="AI3727" s="34">
        <f t="shared" si="24"/>
        <v>1</v>
      </c>
      <c r="AJ3727" s="18">
        <f t="shared" si="25"/>
        <v>5920.029</v>
      </c>
      <c r="AK3727" s="18">
        <f t="shared" si="26"/>
        <v>5755.58375</v>
      </c>
      <c r="AL3727" s="18">
        <f t="shared" si="27"/>
        <v>5591.1385</v>
      </c>
    </row>
    <row r="3728" ht="12.75" customHeight="1">
      <c r="A3728" s="1">
        <v>39948.0</v>
      </c>
      <c r="B3728" s="2">
        <v>1626.59</v>
      </c>
      <c r="C3728" s="3">
        <v>6489.09</v>
      </c>
      <c r="D3728" s="2">
        <v>6476.0</v>
      </c>
      <c r="E3728" s="4"/>
      <c r="F3728" s="5">
        <f t="shared" si="1"/>
        <v>1702.47</v>
      </c>
      <c r="G3728" s="6">
        <f t="shared" si="2"/>
        <v>1.19404784</v>
      </c>
      <c r="H3728" s="6">
        <f t="shared" si="3"/>
        <v>1.467164389</v>
      </c>
      <c r="I3728" s="5" t="b">
        <f t="shared" si="4"/>
        <v>0</v>
      </c>
      <c r="J3728" s="48">
        <f t="shared" si="5"/>
        <v>0</v>
      </c>
      <c r="K3728" s="4">
        <f t="shared" si="6"/>
        <v>155</v>
      </c>
      <c r="L3728" s="7">
        <f t="shared" si="7"/>
        <v>-0.002017232</v>
      </c>
      <c r="M3728" s="50" t="b">
        <f t="shared" si="8"/>
        <v>0</v>
      </c>
      <c r="N3728" s="50" t="b">
        <f t="shared" si="9"/>
        <v>0</v>
      </c>
      <c r="O3728" s="50">
        <f t="shared" si="10"/>
        <v>1</v>
      </c>
      <c r="P3728" s="4">
        <f t="shared" si="46"/>
        <v>91400</v>
      </c>
      <c r="Q3728" s="21">
        <f t="shared" si="31"/>
        <v>1</v>
      </c>
      <c r="V3728" s="52"/>
      <c r="W3728" s="53" t="str">
        <f t="shared" si="33"/>
        <v/>
      </c>
      <c r="AE3728" s="16"/>
      <c r="AF3728" s="17" t="str">
        <f t="shared" si="30"/>
        <v>#VALUE!</v>
      </c>
      <c r="AG3728" s="17" t="str">
        <f t="shared" si="22"/>
        <v>#N/A</v>
      </c>
      <c r="AH3728" s="17" t="str">
        <f t="shared" si="23"/>
        <v>#N/A</v>
      </c>
      <c r="AI3728" s="34">
        <f t="shared" si="24"/>
        <v>1</v>
      </c>
      <c r="AJ3728" s="18">
        <f t="shared" si="25"/>
        <v>5840.181</v>
      </c>
      <c r="AK3728" s="18">
        <f t="shared" si="26"/>
        <v>5677.95375</v>
      </c>
      <c r="AL3728" s="18">
        <f t="shared" si="27"/>
        <v>5515.7265</v>
      </c>
    </row>
    <row r="3729" ht="12.75" customHeight="1">
      <c r="A3729" s="1">
        <v>39947.0</v>
      </c>
      <c r="B3729" s="2">
        <v>1626.59</v>
      </c>
      <c r="C3729" s="3">
        <v>6364.17</v>
      </c>
      <c r="D3729" s="2">
        <v>6321.0</v>
      </c>
      <c r="E3729" s="4"/>
      <c r="F3729" s="5">
        <f t="shared" si="1"/>
        <v>1773.004</v>
      </c>
      <c r="G3729" s="6">
        <f t="shared" si="2"/>
        <v>1.178144049</v>
      </c>
      <c r="H3729" s="6">
        <f t="shared" si="3"/>
        <v>1.549904641</v>
      </c>
      <c r="I3729" s="5" t="b">
        <f t="shared" si="4"/>
        <v>0</v>
      </c>
      <c r="J3729" s="48">
        <f t="shared" si="5"/>
        <v>0</v>
      </c>
      <c r="K3729" s="4">
        <f t="shared" si="6"/>
        <v>-148</v>
      </c>
      <c r="L3729" s="7">
        <f t="shared" si="7"/>
        <v>-0.006783288316</v>
      </c>
      <c r="M3729" s="50" t="b">
        <f t="shared" si="8"/>
        <v>0</v>
      </c>
      <c r="N3729" s="50" t="b">
        <f t="shared" si="9"/>
        <v>0</v>
      </c>
      <c r="O3729" s="50">
        <f t="shared" si="10"/>
        <v>1</v>
      </c>
      <c r="P3729" s="4">
        <f t="shared" si="46"/>
        <v>83650</v>
      </c>
      <c r="Q3729" s="21">
        <f t="shared" si="31"/>
        <v>1</v>
      </c>
      <c r="V3729" s="52"/>
      <c r="W3729" s="53" t="str">
        <f t="shared" si="33"/>
        <v/>
      </c>
      <c r="AE3729" s="16"/>
      <c r="AF3729" s="17" t="str">
        <f t="shared" si="30"/>
        <v>#VALUE!</v>
      </c>
      <c r="AG3729" s="17" t="str">
        <f t="shared" si="22"/>
        <v>#N/A</v>
      </c>
      <c r="AH3729" s="17" t="str">
        <f t="shared" si="23"/>
        <v>#N/A</v>
      </c>
      <c r="AI3729" s="34">
        <f t="shared" si="24"/>
        <v>1</v>
      </c>
      <c r="AJ3729" s="18">
        <f t="shared" si="25"/>
        <v>5727.753</v>
      </c>
      <c r="AK3729" s="18">
        <f t="shared" si="26"/>
        <v>5568.64875</v>
      </c>
      <c r="AL3729" s="18">
        <f t="shared" si="27"/>
        <v>5409.5445</v>
      </c>
    </row>
    <row r="3730" ht="12.75" customHeight="1">
      <c r="A3730" s="1">
        <v>39946.0</v>
      </c>
      <c r="B3730" s="2">
        <v>1598.41</v>
      </c>
      <c r="C3730" s="3">
        <v>6485.14</v>
      </c>
      <c r="D3730" s="2">
        <v>6469.0</v>
      </c>
      <c r="E3730" s="4"/>
      <c r="F3730" s="5">
        <f t="shared" si="1"/>
        <v>1934.26</v>
      </c>
      <c r="G3730" s="6">
        <f t="shared" si="2"/>
        <v>1.207489288</v>
      </c>
      <c r="H3730" s="6">
        <f t="shared" si="3"/>
        <v>1.93024894</v>
      </c>
      <c r="I3730" s="5" t="b">
        <f t="shared" si="4"/>
        <v>0</v>
      </c>
      <c r="J3730" s="48">
        <f t="shared" si="5"/>
        <v>0</v>
      </c>
      <c r="K3730" s="4">
        <f t="shared" si="6"/>
        <v>22</v>
      </c>
      <c r="L3730" s="7">
        <f t="shared" si="7"/>
        <v>-0.002488766626</v>
      </c>
      <c r="M3730" s="50" t="b">
        <f t="shared" si="8"/>
        <v>0</v>
      </c>
      <c r="N3730" s="50" t="b">
        <f t="shared" si="9"/>
        <v>0</v>
      </c>
      <c r="O3730" s="50">
        <f t="shared" si="10"/>
        <v>1</v>
      </c>
      <c r="P3730" s="4">
        <f t="shared" si="46"/>
        <v>91050</v>
      </c>
      <c r="Q3730" s="21">
        <f t="shared" si="31"/>
        <v>1</v>
      </c>
      <c r="V3730" s="52"/>
      <c r="W3730" s="53" t="str">
        <f t="shared" si="33"/>
        <v/>
      </c>
      <c r="AE3730" s="16"/>
      <c r="AF3730" s="17" t="str">
        <f t="shared" si="30"/>
        <v>#VALUE!</v>
      </c>
      <c r="AG3730" s="17" t="str">
        <f t="shared" si="22"/>
        <v>#N/A</v>
      </c>
      <c r="AH3730" s="17" t="str">
        <f t="shared" si="23"/>
        <v>#N/A</v>
      </c>
      <c r="AI3730" s="34">
        <f t="shared" si="24"/>
        <v>1</v>
      </c>
      <c r="AJ3730" s="18">
        <f t="shared" si="25"/>
        <v>5836.626</v>
      </c>
      <c r="AK3730" s="18">
        <f t="shared" si="26"/>
        <v>5674.4975</v>
      </c>
      <c r="AL3730" s="18">
        <f t="shared" si="27"/>
        <v>5512.369</v>
      </c>
    </row>
    <row r="3731" ht="12.75" customHeight="1">
      <c r="A3731" s="1">
        <v>39945.0</v>
      </c>
      <c r="B3731" s="2">
        <v>1764.63</v>
      </c>
      <c r="C3731" s="3">
        <v>6432.55</v>
      </c>
      <c r="D3731" s="2">
        <v>6447.0</v>
      </c>
      <c r="E3731" s="4"/>
      <c r="F3731" s="5">
        <f t="shared" si="1"/>
        <v>2094.844</v>
      </c>
      <c r="G3731" s="6">
        <f t="shared" si="2"/>
        <v>1.20515226</v>
      </c>
      <c r="H3731" s="6">
        <f t="shared" si="3"/>
        <v>1.955142367</v>
      </c>
      <c r="I3731" s="5" t="b">
        <f t="shared" si="4"/>
        <v>0</v>
      </c>
      <c r="J3731" s="48">
        <f t="shared" si="5"/>
        <v>0</v>
      </c>
      <c r="K3731" s="4">
        <f t="shared" si="6"/>
        <v>-150</v>
      </c>
      <c r="L3731" s="7">
        <f t="shared" si="7"/>
        <v>0.002246387514</v>
      </c>
      <c r="M3731" s="50" t="b">
        <f t="shared" si="8"/>
        <v>0</v>
      </c>
      <c r="N3731" s="50" t="b">
        <f t="shared" si="9"/>
        <v>0</v>
      </c>
      <c r="O3731" s="50">
        <f t="shared" si="10"/>
        <v>1</v>
      </c>
      <c r="P3731" s="4">
        <f t="shared" si="46"/>
        <v>89950</v>
      </c>
      <c r="Q3731" s="21">
        <f t="shared" si="31"/>
        <v>1</v>
      </c>
      <c r="V3731" s="52"/>
      <c r="W3731" s="53" t="str">
        <f t="shared" si="33"/>
        <v/>
      </c>
      <c r="AE3731" s="16"/>
      <c r="AF3731" s="17" t="str">
        <f t="shared" si="30"/>
        <v>#VALUE!</v>
      </c>
      <c r="AG3731" s="17" t="str">
        <f t="shared" si="22"/>
        <v>#N/A</v>
      </c>
      <c r="AH3731" s="17" t="str">
        <f t="shared" si="23"/>
        <v>#N/A</v>
      </c>
      <c r="AI3731" s="34">
        <f t="shared" si="24"/>
        <v>1</v>
      </c>
      <c r="AJ3731" s="18">
        <f t="shared" si="25"/>
        <v>5789.295</v>
      </c>
      <c r="AK3731" s="18">
        <f t="shared" si="26"/>
        <v>5628.48125</v>
      </c>
      <c r="AL3731" s="18">
        <f t="shared" si="27"/>
        <v>5467.6675</v>
      </c>
    </row>
    <row r="3732" ht="12.75" customHeight="1">
      <c r="A3732" s="1">
        <v>39944.0</v>
      </c>
      <c r="B3732" s="2">
        <v>1896.13</v>
      </c>
      <c r="C3732" s="3">
        <v>6647.5</v>
      </c>
      <c r="D3732" s="2">
        <v>6597.0</v>
      </c>
      <c r="E3732" s="4"/>
      <c r="F3732" s="5">
        <f t="shared" si="1"/>
        <v>2168.794</v>
      </c>
      <c r="G3732" s="6">
        <f t="shared" si="2"/>
        <v>1.252625575</v>
      </c>
      <c r="H3732" s="6">
        <f t="shared" si="3"/>
        <v>1.982778597</v>
      </c>
      <c r="I3732" s="5" t="b">
        <f t="shared" si="4"/>
        <v>0</v>
      </c>
      <c r="J3732" s="48">
        <f t="shared" si="5"/>
        <v>0</v>
      </c>
      <c r="K3732" s="4">
        <f t="shared" si="6"/>
        <v>25</v>
      </c>
      <c r="L3732" s="7">
        <f t="shared" si="7"/>
        <v>-0.007596840918</v>
      </c>
      <c r="M3732" s="50" t="b">
        <f t="shared" si="8"/>
        <v>0</v>
      </c>
      <c r="N3732" s="50" t="b">
        <f t="shared" si="9"/>
        <v>0</v>
      </c>
      <c r="O3732" s="50">
        <f t="shared" si="10"/>
        <v>1</v>
      </c>
      <c r="P3732" s="4">
        <f t="shared" si="46"/>
        <v>97450</v>
      </c>
      <c r="Q3732" s="21">
        <f t="shared" si="31"/>
        <v>1</v>
      </c>
      <c r="V3732" s="52"/>
      <c r="W3732" s="53" t="str">
        <f t="shared" si="33"/>
        <v/>
      </c>
      <c r="AE3732" s="16"/>
      <c r="AF3732" s="17" t="str">
        <f t="shared" si="30"/>
        <v>#VALUE!</v>
      </c>
      <c r="AG3732" s="17" t="str">
        <f t="shared" si="22"/>
        <v>#N/A</v>
      </c>
      <c r="AH3732" s="17" t="str">
        <f t="shared" si="23"/>
        <v>#N/A</v>
      </c>
      <c r="AI3732" s="34">
        <f t="shared" si="24"/>
        <v>1</v>
      </c>
      <c r="AJ3732" s="18">
        <f t="shared" si="25"/>
        <v>5982.75</v>
      </c>
      <c r="AK3732" s="18">
        <f t="shared" si="26"/>
        <v>5816.5625</v>
      </c>
      <c r="AL3732" s="18">
        <f t="shared" si="27"/>
        <v>5650.375</v>
      </c>
    </row>
    <row r="3733" ht="12.75" customHeight="1">
      <c r="A3733" s="1">
        <v>39941.0</v>
      </c>
      <c r="B3733" s="2">
        <v>1979.26</v>
      </c>
      <c r="C3733" s="3">
        <v>6583.87</v>
      </c>
      <c r="D3733" s="2">
        <v>6572.0</v>
      </c>
      <c r="E3733" s="4"/>
      <c r="F3733" s="5">
        <f t="shared" si="1"/>
        <v>2118.674</v>
      </c>
      <c r="G3733" s="6">
        <f t="shared" si="2"/>
        <v>1.248694391</v>
      </c>
      <c r="H3733" s="6">
        <f t="shared" si="3"/>
        <v>2.014257588</v>
      </c>
      <c r="I3733" s="5" t="b">
        <f t="shared" si="4"/>
        <v>0</v>
      </c>
      <c r="J3733" s="48">
        <f t="shared" si="5"/>
        <v>0</v>
      </c>
      <c r="K3733" s="4">
        <f t="shared" si="6"/>
        <v>-41</v>
      </c>
      <c r="L3733" s="7">
        <f t="shared" si="7"/>
        <v>-0.001802891005</v>
      </c>
      <c r="M3733" s="50" t="b">
        <f t="shared" si="8"/>
        <v>0</v>
      </c>
      <c r="N3733" s="50" t="b">
        <f t="shared" si="9"/>
        <v>0</v>
      </c>
      <c r="O3733" s="50">
        <f t="shared" si="10"/>
        <v>1</v>
      </c>
      <c r="P3733" s="4">
        <f t="shared" si="46"/>
        <v>96200</v>
      </c>
      <c r="Q3733" s="21">
        <f t="shared" si="31"/>
        <v>1</v>
      </c>
      <c r="V3733" s="52"/>
      <c r="W3733" s="53" t="str">
        <f t="shared" si="33"/>
        <v/>
      </c>
      <c r="AE3733" s="16"/>
      <c r="AF3733" s="17" t="str">
        <f t="shared" si="30"/>
        <v>#VALUE!</v>
      </c>
      <c r="AG3733" s="17" t="str">
        <f t="shared" si="22"/>
        <v>#N/A</v>
      </c>
      <c r="AH3733" s="17" t="str">
        <f t="shared" si="23"/>
        <v>#N/A</v>
      </c>
      <c r="AI3733" s="34">
        <f t="shared" si="24"/>
        <v>1</v>
      </c>
      <c r="AJ3733" s="18">
        <f t="shared" si="25"/>
        <v>5925.483</v>
      </c>
      <c r="AK3733" s="18">
        <f t="shared" si="26"/>
        <v>5760.88625</v>
      </c>
      <c r="AL3733" s="18">
        <f t="shared" si="27"/>
        <v>5596.2895</v>
      </c>
    </row>
    <row r="3734" ht="12.75" customHeight="1">
      <c r="A3734" s="1">
        <v>39940.0</v>
      </c>
      <c r="B3734" s="2">
        <v>2432.87</v>
      </c>
      <c r="C3734" s="3">
        <v>6572.87</v>
      </c>
      <c r="D3734" s="2">
        <v>6613.0</v>
      </c>
      <c r="E3734" s="4"/>
      <c r="F3734" s="5">
        <f t="shared" si="1"/>
        <v>1996.574</v>
      </c>
      <c r="G3734" s="6">
        <f t="shared" si="2"/>
        <v>1.255008214</v>
      </c>
      <c r="H3734" s="6">
        <f t="shared" si="3"/>
        <v>2.047587707</v>
      </c>
      <c r="I3734" s="5" t="b">
        <f t="shared" si="4"/>
        <v>0</v>
      </c>
      <c r="J3734" s="48">
        <f t="shared" si="5"/>
        <v>0</v>
      </c>
      <c r="K3734" s="4">
        <f t="shared" si="6"/>
        <v>77</v>
      </c>
      <c r="L3734" s="7">
        <f t="shared" si="7"/>
        <v>0.006105399924</v>
      </c>
      <c r="M3734" s="50" t="b">
        <f t="shared" si="8"/>
        <v>0</v>
      </c>
      <c r="N3734" s="50" t="b">
        <f t="shared" si="9"/>
        <v>0</v>
      </c>
      <c r="O3734" s="50">
        <f t="shared" si="10"/>
        <v>1</v>
      </c>
      <c r="P3734" s="4">
        <f t="shared" si="46"/>
        <v>98250</v>
      </c>
      <c r="Q3734" s="21">
        <f t="shared" si="31"/>
        <v>1</v>
      </c>
      <c r="V3734" s="52"/>
      <c r="W3734" s="53" t="str">
        <f t="shared" si="33"/>
        <v/>
      </c>
      <c r="AE3734" s="16"/>
      <c r="AF3734" s="17" t="str">
        <f t="shared" si="30"/>
        <v>#VALUE!</v>
      </c>
      <c r="AG3734" s="17" t="str">
        <f t="shared" si="22"/>
        <v>#N/A</v>
      </c>
      <c r="AH3734" s="17" t="str">
        <f t="shared" si="23"/>
        <v>#N/A</v>
      </c>
      <c r="AI3734" s="34">
        <f t="shared" si="24"/>
        <v>1</v>
      </c>
      <c r="AJ3734" s="18">
        <f t="shared" si="25"/>
        <v>5915.583</v>
      </c>
      <c r="AK3734" s="18">
        <f t="shared" si="26"/>
        <v>5751.26125</v>
      </c>
      <c r="AL3734" s="18">
        <f t="shared" si="27"/>
        <v>5586.9395</v>
      </c>
    </row>
    <row r="3735" ht="12.75" customHeight="1">
      <c r="A3735" s="1">
        <v>39939.0</v>
      </c>
      <c r="B3735" s="2">
        <v>2401.33</v>
      </c>
      <c r="C3735" s="3">
        <v>6566.7</v>
      </c>
      <c r="D3735" s="2">
        <v>6536.0</v>
      </c>
      <c r="E3735" s="4"/>
      <c r="F3735" s="5">
        <f t="shared" si="1"/>
        <v>1734.986</v>
      </c>
      <c r="G3735" s="6">
        <f t="shared" si="2"/>
        <v>1.261848909</v>
      </c>
      <c r="H3735" s="6">
        <f t="shared" si="3"/>
        <v>2.070108202</v>
      </c>
      <c r="I3735" s="5" t="b">
        <f t="shared" si="4"/>
        <v>0</v>
      </c>
      <c r="J3735" s="48">
        <f t="shared" si="5"/>
        <v>0</v>
      </c>
      <c r="K3735" s="4">
        <f t="shared" si="6"/>
        <v>-6</v>
      </c>
      <c r="L3735" s="7">
        <f t="shared" si="7"/>
        <v>-0.004675103172</v>
      </c>
      <c r="M3735" s="50" t="b">
        <f t="shared" si="8"/>
        <v>0</v>
      </c>
      <c r="N3735" s="50" t="b">
        <f t="shared" si="9"/>
        <v>0</v>
      </c>
      <c r="O3735" s="50">
        <f t="shared" si="10"/>
        <v>1</v>
      </c>
      <c r="P3735" s="4">
        <f t="shared" si="46"/>
        <v>94400</v>
      </c>
      <c r="Q3735" s="21">
        <f t="shared" si="31"/>
        <v>1</v>
      </c>
      <c r="V3735" s="52"/>
      <c r="W3735" s="53" t="str">
        <f t="shared" si="33"/>
        <v/>
      </c>
      <c r="AE3735" s="16"/>
      <c r="AF3735" s="17" t="str">
        <f t="shared" si="30"/>
        <v>#VALUE!</v>
      </c>
      <c r="AG3735" s="17" t="str">
        <f t="shared" si="22"/>
        <v>#N/A</v>
      </c>
      <c r="AH3735" s="17" t="str">
        <f t="shared" si="23"/>
        <v>#N/A</v>
      </c>
      <c r="AI3735" s="34">
        <f t="shared" si="24"/>
        <v>1</v>
      </c>
      <c r="AJ3735" s="18">
        <f t="shared" si="25"/>
        <v>5910.03</v>
      </c>
      <c r="AK3735" s="18">
        <f t="shared" si="26"/>
        <v>5745.8625</v>
      </c>
      <c r="AL3735" s="18">
        <f t="shared" si="27"/>
        <v>5581.695</v>
      </c>
    </row>
    <row r="3736" ht="12.75" customHeight="1">
      <c r="A3736" s="1">
        <v>39938.0</v>
      </c>
      <c r="B3736" s="2">
        <v>2134.38</v>
      </c>
      <c r="C3736" s="3">
        <v>6379.94</v>
      </c>
      <c r="D3736" s="2">
        <v>6542.0</v>
      </c>
      <c r="E3736" s="4"/>
      <c r="F3736" s="5">
        <f t="shared" si="1"/>
        <v>1508.606</v>
      </c>
      <c r="G3736" s="6">
        <f t="shared" si="2"/>
        <v>1.234026094</v>
      </c>
      <c r="H3736" s="6">
        <f t="shared" si="3"/>
        <v>1.88905392</v>
      </c>
      <c r="I3736" s="5" t="b">
        <f t="shared" si="4"/>
        <v>0</v>
      </c>
      <c r="J3736" s="48">
        <f t="shared" si="5"/>
        <v>0</v>
      </c>
      <c r="K3736" s="4">
        <f t="shared" si="6"/>
        <v>106</v>
      </c>
      <c r="L3736" s="7">
        <f t="shared" si="7"/>
        <v>0.0254014928</v>
      </c>
      <c r="M3736" s="50" t="b">
        <f t="shared" si="8"/>
        <v>0</v>
      </c>
      <c r="N3736" s="50" t="b">
        <f t="shared" si="9"/>
        <v>0</v>
      </c>
      <c r="O3736" s="50">
        <f t="shared" si="10"/>
        <v>1</v>
      </c>
      <c r="P3736" s="4">
        <f t="shared" si="46"/>
        <v>94700</v>
      </c>
      <c r="Q3736" s="21">
        <f t="shared" si="31"/>
        <v>1</v>
      </c>
      <c r="V3736" s="52"/>
      <c r="W3736" s="53" t="str">
        <f t="shared" si="33"/>
        <v/>
      </c>
      <c r="AE3736" s="16"/>
      <c r="AF3736" s="17" t="str">
        <f t="shared" si="30"/>
        <v>#VALUE!</v>
      </c>
      <c r="AG3736" s="17" t="str">
        <f t="shared" si="22"/>
        <v>#N/A</v>
      </c>
      <c r="AH3736" s="17" t="str">
        <f t="shared" si="23"/>
        <v>#N/A</v>
      </c>
      <c r="AI3736" s="34">
        <f t="shared" si="24"/>
        <v>1</v>
      </c>
      <c r="AJ3736" s="18">
        <f t="shared" si="25"/>
        <v>5741.946</v>
      </c>
      <c r="AK3736" s="18">
        <f t="shared" si="26"/>
        <v>5582.4475</v>
      </c>
      <c r="AL3736" s="18">
        <f t="shared" si="27"/>
        <v>5422.949</v>
      </c>
    </row>
    <row r="3737" ht="12.75" customHeight="1">
      <c r="A3737" s="1">
        <v>39937.0</v>
      </c>
      <c r="B3737" s="2">
        <v>1645.53</v>
      </c>
      <c r="C3737" s="3">
        <v>6330.4</v>
      </c>
      <c r="D3737" s="2">
        <v>6436.0</v>
      </c>
      <c r="E3737" s="4"/>
      <c r="F3737" s="5">
        <f t="shared" si="1"/>
        <v>1355.33</v>
      </c>
      <c r="G3737" s="6">
        <f t="shared" si="2"/>
        <v>1.231931396</v>
      </c>
      <c r="H3737" s="6">
        <f t="shared" si="3"/>
        <v>1.485673511</v>
      </c>
      <c r="I3737" s="5" t="b">
        <f t="shared" si="4"/>
        <v>0</v>
      </c>
      <c r="J3737" s="48">
        <f t="shared" si="5"/>
        <v>0</v>
      </c>
      <c r="K3737" s="4">
        <f t="shared" si="6"/>
        <v>421</v>
      </c>
      <c r="L3737" s="7">
        <f t="shared" si="7"/>
        <v>0.01668141034</v>
      </c>
      <c r="M3737" s="50" t="b">
        <f t="shared" si="8"/>
        <v>0</v>
      </c>
      <c r="N3737" s="50" t="b">
        <f t="shared" si="9"/>
        <v>0</v>
      </c>
      <c r="O3737" s="50">
        <f t="shared" si="10"/>
        <v>-1</v>
      </c>
      <c r="P3737" s="105">
        <v>100000.0</v>
      </c>
      <c r="Q3737" s="21">
        <f t="shared" si="31"/>
        <v>-1</v>
      </c>
      <c r="V3737" s="52"/>
      <c r="W3737" s="53" t="str">
        <f t="shared" si="33"/>
        <v/>
      </c>
      <c r="AE3737" s="16"/>
      <c r="AF3737" s="17" t="str">
        <f t="shared" si="30"/>
        <v>#VALUE!</v>
      </c>
      <c r="AG3737" s="17" t="str">
        <f t="shared" si="22"/>
        <v>#N/A</v>
      </c>
      <c r="AH3737" s="17" t="str">
        <f t="shared" si="23"/>
        <v>#N/A</v>
      </c>
      <c r="AI3737" s="34">
        <f t="shared" si="24"/>
        <v>1</v>
      </c>
      <c r="AJ3737" s="18">
        <f t="shared" si="25"/>
        <v>5697.36</v>
      </c>
      <c r="AK3737" s="18">
        <f t="shared" si="26"/>
        <v>5539.1</v>
      </c>
      <c r="AL3737" s="18">
        <f t="shared" si="27"/>
        <v>5380.84</v>
      </c>
    </row>
    <row r="3738" ht="12.75" customHeight="1">
      <c r="A3738" s="1">
        <v>39933.0</v>
      </c>
      <c r="B3738" s="2">
        <v>1368.76</v>
      </c>
      <c r="C3738" s="3">
        <v>5992.57</v>
      </c>
      <c r="D3738" s="2">
        <v>6015.0</v>
      </c>
      <c r="E3738" s="4"/>
      <c r="F3738" s="5">
        <f t="shared" si="1"/>
        <v>1315.146</v>
      </c>
      <c r="G3738" s="6">
        <f t="shared" si="2"/>
        <v>1.173262574</v>
      </c>
      <c r="H3738" s="6">
        <f t="shared" si="3"/>
        <v>1.322730927</v>
      </c>
      <c r="I3738" s="5" t="b">
        <f t="shared" si="4"/>
        <v>0</v>
      </c>
      <c r="J3738" s="48">
        <f t="shared" si="5"/>
        <v>0</v>
      </c>
      <c r="K3738" s="4">
        <f t="shared" si="6"/>
        <v>394</v>
      </c>
      <c r="L3738" s="7">
        <f t="shared" si="7"/>
        <v>0.003742968376</v>
      </c>
      <c r="M3738" s="50" t="b">
        <f t="shared" si="8"/>
        <v>0</v>
      </c>
      <c r="N3738" s="50" t="b">
        <f t="shared" si="9"/>
        <v>0</v>
      </c>
      <c r="O3738" s="50">
        <f t="shared" si="10"/>
        <v>-1</v>
      </c>
      <c r="P3738" s="105">
        <v>100000.0</v>
      </c>
      <c r="Q3738" s="21">
        <f t="shared" si="31"/>
        <v>-1</v>
      </c>
      <c r="V3738" s="52"/>
      <c r="W3738" s="53" t="str">
        <f t="shared" si="33"/>
        <v/>
      </c>
      <c r="AE3738" s="16"/>
      <c r="AF3738" s="17" t="str">
        <f t="shared" si="30"/>
        <v>#VALUE!</v>
      </c>
      <c r="AG3738" s="17" t="str">
        <f t="shared" si="22"/>
        <v>#N/A</v>
      </c>
      <c r="AH3738" s="17" t="str">
        <f t="shared" si="23"/>
        <v>#N/A</v>
      </c>
      <c r="AI3738" s="34">
        <f t="shared" si="24"/>
        <v>1</v>
      </c>
      <c r="AJ3738" s="18">
        <f t="shared" si="25"/>
        <v>5393.313</v>
      </c>
      <c r="AK3738" s="18">
        <f t="shared" si="26"/>
        <v>5243.49875</v>
      </c>
      <c r="AL3738" s="18">
        <f t="shared" si="27"/>
        <v>5093.6845</v>
      </c>
    </row>
    <row r="3739" ht="12.75" customHeight="1">
      <c r="A3739" s="1">
        <v>39932.0</v>
      </c>
      <c r="B3739" s="2">
        <v>1124.93</v>
      </c>
      <c r="C3739" s="3">
        <v>5614.06</v>
      </c>
      <c r="D3739" s="2">
        <v>5621.0</v>
      </c>
      <c r="E3739" s="4"/>
      <c r="F3739" s="5">
        <f t="shared" si="1"/>
        <v>1301.864</v>
      </c>
      <c r="G3739" s="6">
        <f t="shared" si="2"/>
        <v>1.105030585</v>
      </c>
      <c r="H3739" s="6">
        <f t="shared" si="3"/>
        <v>1.339354381</v>
      </c>
      <c r="I3739" s="5" t="b">
        <f t="shared" si="4"/>
        <v>0</v>
      </c>
      <c r="J3739" s="48">
        <f t="shared" si="5"/>
        <v>0</v>
      </c>
      <c r="K3739" s="4">
        <f t="shared" si="6"/>
        <v>41</v>
      </c>
      <c r="L3739" s="7">
        <f t="shared" si="7"/>
        <v>0.001236182014</v>
      </c>
      <c r="M3739" s="50" t="b">
        <f t="shared" si="8"/>
        <v>0</v>
      </c>
      <c r="N3739" s="50" t="b">
        <f t="shared" si="9"/>
        <v>0</v>
      </c>
      <c r="O3739" s="50">
        <f t="shared" si="10"/>
        <v>-1</v>
      </c>
      <c r="P3739" s="4">
        <f t="shared" ref="P3739:P3806" si="47">P3740+K3739*Q3740*$P$2</f>
        <v>555450</v>
      </c>
      <c r="Q3739" s="21">
        <f t="shared" si="31"/>
        <v>-10</v>
      </c>
      <c r="V3739" s="52"/>
      <c r="W3739" s="53" t="str">
        <f t="shared" si="33"/>
        <v/>
      </c>
      <c r="AE3739" s="16"/>
      <c r="AF3739" s="17" t="str">
        <f t="shared" si="30"/>
        <v>#VALUE!</v>
      </c>
      <c r="AG3739" s="17" t="str">
        <f t="shared" si="22"/>
        <v>#N/A</v>
      </c>
      <c r="AH3739" s="17" t="str">
        <f t="shared" si="23"/>
        <v>#N/A</v>
      </c>
      <c r="AI3739" s="34">
        <f t="shared" si="24"/>
        <v>1</v>
      </c>
      <c r="AJ3739" s="18">
        <f t="shared" si="25"/>
        <v>5052.654</v>
      </c>
      <c r="AK3739" s="18">
        <f t="shared" si="26"/>
        <v>4912.3025</v>
      </c>
      <c r="AL3739" s="18">
        <f t="shared" si="27"/>
        <v>4771.951</v>
      </c>
    </row>
    <row r="3740" ht="12.75" customHeight="1">
      <c r="A3740" s="1">
        <v>39931.0</v>
      </c>
      <c r="B3740" s="2">
        <v>1269.43</v>
      </c>
      <c r="C3740" s="3">
        <v>5596.73</v>
      </c>
      <c r="D3740" s="2">
        <v>5580.0</v>
      </c>
      <c r="E3740" s="4"/>
      <c r="F3740" s="5">
        <f t="shared" si="1"/>
        <v>1347.818</v>
      </c>
      <c r="G3740" s="6">
        <f t="shared" si="2"/>
        <v>1.106061064</v>
      </c>
      <c r="H3740" s="6">
        <f t="shared" si="3"/>
        <v>1.349991776</v>
      </c>
      <c r="I3740" s="5" t="b">
        <f t="shared" si="4"/>
        <v>0</v>
      </c>
      <c r="J3740" s="48">
        <f t="shared" si="5"/>
        <v>0</v>
      </c>
      <c r="K3740" s="4">
        <f t="shared" si="6"/>
        <v>-130</v>
      </c>
      <c r="L3740" s="7">
        <f t="shared" si="7"/>
        <v>-0.002989245506</v>
      </c>
      <c r="M3740" s="50" t="b">
        <f t="shared" si="8"/>
        <v>0</v>
      </c>
      <c r="N3740" s="50" t="b">
        <f t="shared" si="9"/>
        <v>0</v>
      </c>
      <c r="O3740" s="50">
        <f t="shared" si="10"/>
        <v>1</v>
      </c>
      <c r="P3740" s="4">
        <f t="shared" si="47"/>
        <v>534950</v>
      </c>
      <c r="Q3740" s="21">
        <f t="shared" si="31"/>
        <v>10</v>
      </c>
      <c r="V3740" s="52"/>
      <c r="W3740" s="53" t="str">
        <f t="shared" si="33"/>
        <v/>
      </c>
      <c r="AE3740" s="16"/>
      <c r="AF3740" s="17" t="str">
        <f t="shared" si="30"/>
        <v>#VALUE!</v>
      </c>
      <c r="AG3740" s="17" t="str">
        <f t="shared" si="22"/>
        <v>#N/A</v>
      </c>
      <c r="AH3740" s="17" t="str">
        <f t="shared" si="23"/>
        <v>#N/A</v>
      </c>
      <c r="AI3740" s="34">
        <f t="shared" si="24"/>
        <v>1</v>
      </c>
      <c r="AJ3740" s="18">
        <f t="shared" si="25"/>
        <v>5037.057</v>
      </c>
      <c r="AK3740" s="18">
        <f t="shared" si="26"/>
        <v>4897.13875</v>
      </c>
      <c r="AL3740" s="18">
        <f t="shared" si="27"/>
        <v>4757.2205</v>
      </c>
    </row>
    <row r="3741" ht="12.75" customHeight="1">
      <c r="A3741" s="1">
        <v>39930.0</v>
      </c>
      <c r="B3741" s="2">
        <v>1368.0</v>
      </c>
      <c r="C3741" s="3">
        <v>5705.05</v>
      </c>
      <c r="D3741" s="2">
        <v>5710.0</v>
      </c>
      <c r="E3741" s="4"/>
      <c r="F3741" s="5">
        <f t="shared" si="1"/>
        <v>1338.782</v>
      </c>
      <c r="G3741" s="6">
        <f t="shared" si="2"/>
        <v>1.132031518</v>
      </c>
      <c r="H3741" s="6">
        <f t="shared" si="3"/>
        <v>1.364304319</v>
      </c>
      <c r="I3741" s="5" t="b">
        <f t="shared" si="4"/>
        <v>0</v>
      </c>
      <c r="J3741" s="48">
        <f t="shared" si="5"/>
        <v>0</v>
      </c>
      <c r="K3741" s="4">
        <f t="shared" si="6"/>
        <v>-194</v>
      </c>
      <c r="L3741" s="7">
        <f t="shared" si="7"/>
        <v>0.0008676523431</v>
      </c>
      <c r="M3741" s="50" t="b">
        <f t="shared" si="8"/>
        <v>0</v>
      </c>
      <c r="N3741" s="50" t="b">
        <f t="shared" si="9"/>
        <v>0</v>
      </c>
      <c r="O3741" s="50">
        <f t="shared" si="10"/>
        <v>1</v>
      </c>
      <c r="P3741" s="4">
        <f t="shared" si="47"/>
        <v>606450</v>
      </c>
      <c r="Q3741" s="21">
        <f t="shared" si="31"/>
        <v>11</v>
      </c>
      <c r="V3741" s="52"/>
      <c r="W3741" s="53" t="str">
        <f t="shared" si="33"/>
        <v/>
      </c>
      <c r="AE3741" s="16"/>
      <c r="AF3741" s="17" t="str">
        <f t="shared" si="30"/>
        <v>#VALUE!</v>
      </c>
      <c r="AG3741" s="17" t="str">
        <f t="shared" si="22"/>
        <v>#N/A</v>
      </c>
      <c r="AH3741" s="17" t="str">
        <f t="shared" si="23"/>
        <v>#N/A</v>
      </c>
      <c r="AI3741" s="34">
        <f t="shared" si="24"/>
        <v>1</v>
      </c>
      <c r="AJ3741" s="18">
        <f t="shared" si="25"/>
        <v>5134.545</v>
      </c>
      <c r="AK3741" s="18">
        <f t="shared" si="26"/>
        <v>4991.91875</v>
      </c>
      <c r="AL3741" s="18">
        <f t="shared" si="27"/>
        <v>4849.2925</v>
      </c>
    </row>
    <row r="3742" ht="12.75" customHeight="1">
      <c r="A3742" s="1">
        <v>39927.0</v>
      </c>
      <c r="B3742" s="2">
        <v>1444.61</v>
      </c>
      <c r="C3742" s="3">
        <v>5880.77</v>
      </c>
      <c r="D3742" s="2">
        <v>5904.0</v>
      </c>
      <c r="E3742" s="4"/>
      <c r="F3742" s="5">
        <f t="shared" si="1"/>
        <v>1308.094</v>
      </c>
      <c r="G3742" s="6">
        <f t="shared" si="2"/>
        <v>1.172502359</v>
      </c>
      <c r="H3742" s="6">
        <f t="shared" si="3"/>
        <v>1.383125463</v>
      </c>
      <c r="I3742" s="5" t="b">
        <f t="shared" si="4"/>
        <v>0</v>
      </c>
      <c r="J3742" s="48">
        <f t="shared" si="5"/>
        <v>0</v>
      </c>
      <c r="K3742" s="4">
        <f t="shared" si="6"/>
        <v>3</v>
      </c>
      <c r="L3742" s="7">
        <f t="shared" si="7"/>
        <v>0.003950162989</v>
      </c>
      <c r="M3742" s="50" t="b">
        <f t="shared" si="8"/>
        <v>0</v>
      </c>
      <c r="N3742" s="50" t="b">
        <f t="shared" si="9"/>
        <v>0</v>
      </c>
      <c r="O3742" s="50">
        <f t="shared" si="10"/>
        <v>-1</v>
      </c>
      <c r="P3742" s="4">
        <f t="shared" si="47"/>
        <v>519150</v>
      </c>
      <c r="Q3742" s="21">
        <f t="shared" si="31"/>
        <v>-9</v>
      </c>
      <c r="V3742" s="52"/>
      <c r="W3742" s="53" t="str">
        <f t="shared" si="33"/>
        <v/>
      </c>
      <c r="AE3742" s="16"/>
      <c r="AF3742" s="17" t="str">
        <f t="shared" si="30"/>
        <v>#VALUE!</v>
      </c>
      <c r="AG3742" s="17" t="str">
        <f t="shared" si="22"/>
        <v>#N/A</v>
      </c>
      <c r="AH3742" s="17" t="str">
        <f t="shared" si="23"/>
        <v>#N/A</v>
      </c>
      <c r="AI3742" s="34">
        <f t="shared" si="24"/>
        <v>1</v>
      </c>
      <c r="AJ3742" s="18">
        <f t="shared" si="25"/>
        <v>5292.693</v>
      </c>
      <c r="AK3742" s="18">
        <f t="shared" si="26"/>
        <v>5145.67375</v>
      </c>
      <c r="AL3742" s="18">
        <f t="shared" si="27"/>
        <v>4998.6545</v>
      </c>
    </row>
    <row r="3743" ht="12.75" customHeight="1">
      <c r="A3743" s="1">
        <v>39926.0</v>
      </c>
      <c r="B3743" s="2">
        <v>1302.35</v>
      </c>
      <c r="C3743" s="3">
        <v>5875.24</v>
      </c>
      <c r="D3743" s="2">
        <v>5901.0</v>
      </c>
      <c r="E3743" s="4"/>
      <c r="F3743" s="5">
        <f t="shared" si="1"/>
        <v>1466.478</v>
      </c>
      <c r="G3743" s="6">
        <f t="shared" si="2"/>
        <v>1.17779021</v>
      </c>
      <c r="H3743" s="6">
        <f t="shared" si="3"/>
        <v>2.174457572</v>
      </c>
      <c r="I3743" s="5" t="b">
        <f t="shared" si="4"/>
        <v>0</v>
      </c>
      <c r="J3743" s="48">
        <f t="shared" si="5"/>
        <v>0</v>
      </c>
      <c r="K3743" s="4">
        <f t="shared" si="6"/>
        <v>54</v>
      </c>
      <c r="L3743" s="7">
        <f t="shared" si="7"/>
        <v>0.00438450174</v>
      </c>
      <c r="M3743" s="50" t="b">
        <f t="shared" si="8"/>
        <v>0</v>
      </c>
      <c r="N3743" s="50" t="b">
        <f t="shared" si="9"/>
        <v>0</v>
      </c>
      <c r="O3743" s="50">
        <f t="shared" si="10"/>
        <v>1</v>
      </c>
      <c r="P3743" s="4">
        <f t="shared" si="47"/>
        <v>517800</v>
      </c>
      <c r="Q3743" s="21">
        <f t="shared" si="31"/>
        <v>9</v>
      </c>
      <c r="V3743" s="52"/>
      <c r="W3743" s="53" t="str">
        <f t="shared" si="33"/>
        <v/>
      </c>
      <c r="AE3743" s="16"/>
      <c r="AF3743" s="17" t="str">
        <f t="shared" si="30"/>
        <v>#VALUE!</v>
      </c>
      <c r="AG3743" s="17" t="str">
        <f t="shared" si="22"/>
        <v>#N/A</v>
      </c>
      <c r="AH3743" s="17" t="str">
        <f t="shared" si="23"/>
        <v>#N/A</v>
      </c>
      <c r="AI3743" s="34">
        <f t="shared" si="24"/>
        <v>1</v>
      </c>
      <c r="AJ3743" s="18">
        <f t="shared" si="25"/>
        <v>5287.716</v>
      </c>
      <c r="AK3743" s="18">
        <f t="shared" si="26"/>
        <v>5140.835</v>
      </c>
      <c r="AL3743" s="18">
        <f t="shared" si="27"/>
        <v>4993.954</v>
      </c>
    </row>
    <row r="3744" ht="12.75" customHeight="1">
      <c r="A3744" s="1">
        <v>39925.0</v>
      </c>
      <c r="B3744" s="2">
        <v>1354.7</v>
      </c>
      <c r="C3744" s="3">
        <v>5886.11</v>
      </c>
      <c r="D3744" s="2">
        <v>5847.0</v>
      </c>
      <c r="E3744" s="4"/>
      <c r="F3744" s="5">
        <f t="shared" si="1"/>
        <v>1551.996</v>
      </c>
      <c r="G3744" s="6">
        <f t="shared" si="2"/>
        <v>1.186441082</v>
      </c>
      <c r="H3744" s="6">
        <f t="shared" si="3"/>
        <v>2.204650026</v>
      </c>
      <c r="I3744" s="5" t="b">
        <f t="shared" si="4"/>
        <v>0</v>
      </c>
      <c r="J3744" s="48">
        <f t="shared" si="5"/>
        <v>0</v>
      </c>
      <c r="K3744" s="4">
        <f t="shared" si="6"/>
        <v>-48</v>
      </c>
      <c r="L3744" s="7">
        <f t="shared" si="7"/>
        <v>-0.006644456186</v>
      </c>
      <c r="M3744" s="50" t="b">
        <f t="shared" si="8"/>
        <v>0</v>
      </c>
      <c r="N3744" s="50" t="b">
        <f t="shared" si="9"/>
        <v>0</v>
      </c>
      <c r="O3744" s="50">
        <f t="shared" si="10"/>
        <v>1</v>
      </c>
      <c r="P3744" s="4">
        <f t="shared" si="47"/>
        <v>493500</v>
      </c>
      <c r="Q3744" s="21">
        <f t="shared" si="31"/>
        <v>9</v>
      </c>
      <c r="V3744" s="52"/>
      <c r="W3744" s="53" t="str">
        <f t="shared" si="33"/>
        <v/>
      </c>
      <c r="AE3744" s="16"/>
      <c r="AF3744" s="17" t="str">
        <f t="shared" si="30"/>
        <v>#VALUE!</v>
      </c>
      <c r="AG3744" s="17" t="str">
        <f t="shared" si="22"/>
        <v>#N/A</v>
      </c>
      <c r="AH3744" s="17" t="str">
        <f t="shared" si="23"/>
        <v>#N/A</v>
      </c>
      <c r="AI3744" s="34">
        <f t="shared" si="24"/>
        <v>1</v>
      </c>
      <c r="AJ3744" s="18">
        <f t="shared" si="25"/>
        <v>5297.499</v>
      </c>
      <c r="AK3744" s="18">
        <f t="shared" si="26"/>
        <v>5150.34625</v>
      </c>
      <c r="AL3744" s="18">
        <f t="shared" si="27"/>
        <v>5003.1935</v>
      </c>
    </row>
    <row r="3745" ht="12.75" customHeight="1">
      <c r="A3745" s="1">
        <v>39924.0</v>
      </c>
      <c r="B3745" s="2">
        <v>1224.25</v>
      </c>
      <c r="C3745" s="3">
        <v>5881.41</v>
      </c>
      <c r="D3745" s="2">
        <v>5895.0</v>
      </c>
      <c r="E3745" s="4"/>
      <c r="F3745" s="5">
        <f t="shared" si="1"/>
        <v>1578.356</v>
      </c>
      <c r="G3745" s="6">
        <f t="shared" si="2"/>
        <v>1.191575715</v>
      </c>
      <c r="H3745" s="6">
        <f t="shared" si="3"/>
        <v>2.241467954</v>
      </c>
      <c r="I3745" s="5" t="b">
        <f t="shared" si="4"/>
        <v>0</v>
      </c>
      <c r="J3745" s="48">
        <f t="shared" si="5"/>
        <v>0</v>
      </c>
      <c r="K3745" s="4">
        <f t="shared" si="6"/>
        <v>130</v>
      </c>
      <c r="L3745" s="7">
        <f t="shared" si="7"/>
        <v>0.0023106704</v>
      </c>
      <c r="M3745" s="50" t="b">
        <f t="shared" si="8"/>
        <v>0</v>
      </c>
      <c r="N3745" s="50" t="b">
        <f t="shared" si="9"/>
        <v>0</v>
      </c>
      <c r="O3745" s="50">
        <f t="shared" si="10"/>
        <v>1</v>
      </c>
      <c r="P3745" s="4">
        <f t="shared" si="47"/>
        <v>515100</v>
      </c>
      <c r="Q3745" s="21">
        <f t="shared" si="31"/>
        <v>9</v>
      </c>
      <c r="V3745" s="52"/>
      <c r="W3745" s="53" t="str">
        <f t="shared" si="33"/>
        <v/>
      </c>
      <c r="AE3745" s="16"/>
      <c r="AF3745" s="17" t="str">
        <f t="shared" si="30"/>
        <v>#VALUE!</v>
      </c>
      <c r="AG3745" s="17" t="str">
        <f t="shared" si="22"/>
        <v>#N/A</v>
      </c>
      <c r="AH3745" s="17" t="str">
        <f t="shared" si="23"/>
        <v>#N/A</v>
      </c>
      <c r="AI3745" s="34">
        <f t="shared" si="24"/>
        <v>1</v>
      </c>
      <c r="AJ3745" s="18">
        <f t="shared" si="25"/>
        <v>5293.269</v>
      </c>
      <c r="AK3745" s="18">
        <f t="shared" si="26"/>
        <v>5146.23375</v>
      </c>
      <c r="AL3745" s="18">
        <f t="shared" si="27"/>
        <v>4999.1985</v>
      </c>
    </row>
    <row r="3746" ht="12.75" customHeight="1">
      <c r="A3746" s="1">
        <v>39923.0</v>
      </c>
      <c r="B3746" s="2">
        <v>1214.56</v>
      </c>
      <c r="C3746" s="3">
        <v>5781.66</v>
      </c>
      <c r="D3746" s="2">
        <v>5765.0</v>
      </c>
      <c r="E3746" s="4"/>
      <c r="F3746" s="5">
        <f t="shared" si="1"/>
        <v>1631.44</v>
      </c>
      <c r="G3746" s="6">
        <f t="shared" si="2"/>
        <v>1.177390692</v>
      </c>
      <c r="H3746" s="6">
        <f t="shared" si="3"/>
        <v>2.275238249</v>
      </c>
      <c r="I3746" s="5" t="b">
        <f t="shared" si="4"/>
        <v>0</v>
      </c>
      <c r="J3746" s="48">
        <f t="shared" si="5"/>
        <v>0</v>
      </c>
      <c r="K3746" s="4">
        <f t="shared" si="6"/>
        <v>-10</v>
      </c>
      <c r="L3746" s="7">
        <f t="shared" si="7"/>
        <v>-0.002881525375</v>
      </c>
      <c r="M3746" s="50" t="b">
        <f t="shared" si="8"/>
        <v>0</v>
      </c>
      <c r="N3746" s="50" t="b">
        <f t="shared" si="9"/>
        <v>0</v>
      </c>
      <c r="O3746" s="50">
        <f t="shared" si="10"/>
        <v>1</v>
      </c>
      <c r="P3746" s="4">
        <f t="shared" si="47"/>
        <v>463100</v>
      </c>
      <c r="Q3746" s="21">
        <f t="shared" si="31"/>
        <v>8</v>
      </c>
      <c r="V3746" s="52"/>
      <c r="W3746" s="53" t="str">
        <f t="shared" si="33"/>
        <v/>
      </c>
      <c r="AE3746" s="16"/>
      <c r="AF3746" s="17" t="str">
        <f t="shared" si="30"/>
        <v>#VALUE!</v>
      </c>
      <c r="AG3746" s="17" t="str">
        <f t="shared" si="22"/>
        <v>#N/A</v>
      </c>
      <c r="AH3746" s="17" t="str">
        <f t="shared" si="23"/>
        <v>#N/A</v>
      </c>
      <c r="AI3746" s="34">
        <f t="shared" si="24"/>
        <v>1</v>
      </c>
      <c r="AJ3746" s="18">
        <f t="shared" si="25"/>
        <v>5203.494</v>
      </c>
      <c r="AK3746" s="18">
        <f t="shared" si="26"/>
        <v>5058.9525</v>
      </c>
      <c r="AL3746" s="18">
        <f t="shared" si="27"/>
        <v>4914.411</v>
      </c>
    </row>
    <row r="3747" ht="12.75" customHeight="1">
      <c r="A3747" s="1">
        <v>39920.0</v>
      </c>
      <c r="B3747" s="2">
        <v>2236.53</v>
      </c>
      <c r="C3747" s="3">
        <v>5755.38</v>
      </c>
      <c r="D3747" s="2">
        <v>5775.0</v>
      </c>
      <c r="E3747" s="4"/>
      <c r="F3747" s="5">
        <f t="shared" si="1"/>
        <v>1685.692</v>
      </c>
      <c r="G3747" s="6">
        <f t="shared" si="2"/>
        <v>1.177746983</v>
      </c>
      <c r="H3747" s="6">
        <f t="shared" si="3"/>
        <v>2.304390458</v>
      </c>
      <c r="I3747" s="5" t="b">
        <f t="shared" si="4"/>
        <v>0</v>
      </c>
      <c r="J3747" s="48">
        <f t="shared" si="5"/>
        <v>0</v>
      </c>
      <c r="K3747" s="4">
        <f t="shared" si="6"/>
        <v>-219</v>
      </c>
      <c r="L3747" s="7">
        <f t="shared" si="7"/>
        <v>0.003408984289</v>
      </c>
      <c r="M3747" s="50" t="b">
        <f t="shared" si="8"/>
        <v>0</v>
      </c>
      <c r="N3747" s="50" t="b">
        <f t="shared" si="9"/>
        <v>0</v>
      </c>
      <c r="O3747" s="50">
        <f t="shared" si="10"/>
        <v>1</v>
      </c>
      <c r="P3747" s="4">
        <f t="shared" si="47"/>
        <v>467100</v>
      </c>
      <c r="Q3747" s="21">
        <f t="shared" si="31"/>
        <v>8</v>
      </c>
      <c r="V3747" s="52"/>
      <c r="W3747" s="53" t="str">
        <f t="shared" si="33"/>
        <v/>
      </c>
      <c r="AE3747" s="16"/>
      <c r="AF3747" s="17" t="str">
        <f t="shared" si="30"/>
        <v>#VALUE!</v>
      </c>
      <c r="AG3747" s="17" t="str">
        <f t="shared" si="22"/>
        <v>#N/A</v>
      </c>
      <c r="AH3747" s="17" t="str">
        <f t="shared" si="23"/>
        <v>#N/A</v>
      </c>
      <c r="AI3747" s="34">
        <f t="shared" si="24"/>
        <v>1</v>
      </c>
      <c r="AJ3747" s="18">
        <f t="shared" si="25"/>
        <v>5179.842</v>
      </c>
      <c r="AK3747" s="18">
        <f t="shared" si="26"/>
        <v>5035.9575</v>
      </c>
      <c r="AL3747" s="18">
        <f t="shared" si="27"/>
        <v>4892.073</v>
      </c>
    </row>
    <row r="3748" ht="12.75" customHeight="1">
      <c r="A3748" s="1">
        <v>39919.0</v>
      </c>
      <c r="B3748" s="2">
        <v>1729.94</v>
      </c>
      <c r="C3748" s="3">
        <v>5997.17</v>
      </c>
      <c r="D3748" s="2">
        <v>5994.0</v>
      </c>
      <c r="E3748" s="4"/>
      <c r="F3748" s="5">
        <f t="shared" si="1"/>
        <v>1558.664</v>
      </c>
      <c r="G3748" s="6">
        <f t="shared" si="2"/>
        <v>1.233259598</v>
      </c>
      <c r="H3748" s="6">
        <f t="shared" si="3"/>
        <v>1.835851172</v>
      </c>
      <c r="I3748" s="5" t="b">
        <f t="shared" si="4"/>
        <v>0</v>
      </c>
      <c r="J3748" s="48">
        <f t="shared" si="5"/>
        <v>0</v>
      </c>
      <c r="K3748" s="4">
        <f t="shared" si="6"/>
        <v>133</v>
      </c>
      <c r="L3748" s="7">
        <f t="shared" si="7"/>
        <v>-0.0005285826481</v>
      </c>
      <c r="M3748" s="50" t="b">
        <f t="shared" si="8"/>
        <v>0</v>
      </c>
      <c r="N3748" s="50" t="b">
        <f t="shared" si="9"/>
        <v>0</v>
      </c>
      <c r="O3748" s="50">
        <f t="shared" si="10"/>
        <v>1</v>
      </c>
      <c r="P3748" s="4">
        <f t="shared" si="47"/>
        <v>576600</v>
      </c>
      <c r="Q3748" s="21">
        <f t="shared" si="31"/>
        <v>10</v>
      </c>
      <c r="V3748" s="52"/>
      <c r="W3748" s="53" t="str">
        <f t="shared" si="33"/>
        <v/>
      </c>
      <c r="AE3748" s="16"/>
      <c r="AF3748" s="17" t="str">
        <f t="shared" si="30"/>
        <v>#VALUE!</v>
      </c>
      <c r="AG3748" s="17" t="str">
        <f t="shared" si="22"/>
        <v>#N/A</v>
      </c>
      <c r="AH3748" s="17" t="str">
        <f t="shared" si="23"/>
        <v>#N/A</v>
      </c>
      <c r="AI3748" s="34">
        <f t="shared" si="24"/>
        <v>1</v>
      </c>
      <c r="AJ3748" s="18">
        <f t="shared" si="25"/>
        <v>5397.453</v>
      </c>
      <c r="AK3748" s="18">
        <f t="shared" si="26"/>
        <v>5247.52375</v>
      </c>
      <c r="AL3748" s="18">
        <f t="shared" si="27"/>
        <v>5097.5945</v>
      </c>
    </row>
    <row r="3749" ht="12.75" customHeight="1">
      <c r="A3749" s="1">
        <v>39918.0</v>
      </c>
      <c r="B3749" s="2">
        <v>1486.5</v>
      </c>
      <c r="C3749" s="3">
        <v>5875.19</v>
      </c>
      <c r="D3749" s="2">
        <v>5861.0</v>
      </c>
      <c r="E3749" s="4"/>
      <c r="F3749" s="5">
        <f t="shared" si="1"/>
        <v>1502.36</v>
      </c>
      <c r="G3749" s="6">
        <f t="shared" si="2"/>
        <v>1.214317278</v>
      </c>
      <c r="H3749" s="6">
        <f t="shared" si="3"/>
        <v>1.7338482</v>
      </c>
      <c r="I3749" s="5" t="b">
        <f t="shared" si="4"/>
        <v>0</v>
      </c>
      <c r="J3749" s="48">
        <f t="shared" si="5"/>
        <v>0</v>
      </c>
      <c r="K3749" s="4">
        <f t="shared" si="6"/>
        <v>3</v>
      </c>
      <c r="L3749" s="7">
        <f t="shared" si="7"/>
        <v>-0.002415241039</v>
      </c>
      <c r="M3749" s="50" t="b">
        <f t="shared" si="8"/>
        <v>0</v>
      </c>
      <c r="N3749" s="50" t="b">
        <f t="shared" si="9"/>
        <v>0</v>
      </c>
      <c r="O3749" s="50">
        <f t="shared" si="10"/>
        <v>1</v>
      </c>
      <c r="P3749" s="4">
        <f t="shared" si="47"/>
        <v>516750</v>
      </c>
      <c r="Q3749" s="21">
        <f t="shared" si="31"/>
        <v>9</v>
      </c>
      <c r="V3749" s="52"/>
      <c r="W3749" s="53" t="str">
        <f t="shared" si="33"/>
        <v/>
      </c>
      <c r="AE3749" s="16"/>
      <c r="AF3749" s="17" t="str">
        <f t="shared" si="30"/>
        <v>#VALUE!</v>
      </c>
      <c r="AG3749" s="17" t="str">
        <f t="shared" si="22"/>
        <v>#N/A</v>
      </c>
      <c r="AH3749" s="17" t="str">
        <f t="shared" si="23"/>
        <v>#N/A</v>
      </c>
      <c r="AI3749" s="34">
        <f t="shared" si="24"/>
        <v>1</v>
      </c>
      <c r="AJ3749" s="18">
        <f t="shared" si="25"/>
        <v>5287.671</v>
      </c>
      <c r="AK3749" s="18">
        <f t="shared" si="26"/>
        <v>5140.79125</v>
      </c>
      <c r="AL3749" s="18">
        <f t="shared" si="27"/>
        <v>4993.9115</v>
      </c>
    </row>
    <row r="3750" ht="12.75" customHeight="1">
      <c r="A3750" s="1">
        <v>39917.0</v>
      </c>
      <c r="B3750" s="2">
        <v>1489.67</v>
      </c>
      <c r="C3750" s="3">
        <v>5892.68</v>
      </c>
      <c r="D3750" s="2">
        <v>5858.0</v>
      </c>
      <c r="E3750" s="4"/>
      <c r="F3750" s="5">
        <f t="shared" si="1"/>
        <v>1505.606</v>
      </c>
      <c r="G3750" s="6">
        <f t="shared" si="2"/>
        <v>1.223592214</v>
      </c>
      <c r="H3750" s="6">
        <f t="shared" si="3"/>
        <v>1.765364077</v>
      </c>
      <c r="I3750" s="5" t="b">
        <f t="shared" si="4"/>
        <v>0</v>
      </c>
      <c r="J3750" s="48">
        <f t="shared" si="5"/>
        <v>0</v>
      </c>
      <c r="K3750" s="4">
        <f t="shared" si="6"/>
        <v>12</v>
      </c>
      <c r="L3750" s="7">
        <f t="shared" si="7"/>
        <v>-0.005885267824</v>
      </c>
      <c r="M3750" s="50" t="b">
        <f t="shared" si="8"/>
        <v>0</v>
      </c>
      <c r="N3750" s="50" t="b">
        <f t="shared" si="9"/>
        <v>0</v>
      </c>
      <c r="O3750" s="50">
        <f t="shared" si="10"/>
        <v>1</v>
      </c>
      <c r="P3750" s="4">
        <f t="shared" si="47"/>
        <v>515400</v>
      </c>
      <c r="Q3750" s="21">
        <f t="shared" si="31"/>
        <v>9</v>
      </c>
      <c r="V3750" s="52"/>
      <c r="W3750" s="53" t="str">
        <f t="shared" si="33"/>
        <v/>
      </c>
      <c r="AE3750" s="16"/>
      <c r="AF3750" s="17" t="str">
        <f t="shared" si="30"/>
        <v>#VALUE!</v>
      </c>
      <c r="AG3750" s="17" t="str">
        <f t="shared" si="22"/>
        <v>#N/A</v>
      </c>
      <c r="AH3750" s="17" t="str">
        <f t="shared" si="23"/>
        <v>#N/A</v>
      </c>
      <c r="AI3750" s="34">
        <f t="shared" si="24"/>
        <v>1</v>
      </c>
      <c r="AJ3750" s="18">
        <f t="shared" si="25"/>
        <v>5303.412</v>
      </c>
      <c r="AK3750" s="18">
        <f t="shared" si="26"/>
        <v>5156.095</v>
      </c>
      <c r="AL3750" s="18">
        <f t="shared" si="27"/>
        <v>5008.778</v>
      </c>
    </row>
    <row r="3751" ht="12.75" customHeight="1">
      <c r="A3751" s="1">
        <v>39916.0</v>
      </c>
      <c r="B3751" s="2">
        <v>1485.82</v>
      </c>
      <c r="C3751" s="3">
        <v>5857.64</v>
      </c>
      <c r="D3751" s="2">
        <v>5846.0</v>
      </c>
      <c r="E3751" s="4"/>
      <c r="F3751" s="5">
        <f t="shared" si="1"/>
        <v>1442.492</v>
      </c>
      <c r="G3751" s="6">
        <f t="shared" si="2"/>
        <v>1.222402986</v>
      </c>
      <c r="H3751" s="6">
        <f t="shared" si="3"/>
        <v>1.796090389</v>
      </c>
      <c r="I3751" s="5" t="b">
        <f t="shared" si="4"/>
        <v>0</v>
      </c>
      <c r="J3751" s="48">
        <f t="shared" si="5"/>
        <v>0</v>
      </c>
      <c r="K3751" s="4">
        <f t="shared" si="6"/>
        <v>19</v>
      </c>
      <c r="L3751" s="7">
        <f t="shared" si="7"/>
        <v>-0.001987148408</v>
      </c>
      <c r="M3751" s="50" t="b">
        <f t="shared" si="8"/>
        <v>0</v>
      </c>
      <c r="N3751" s="50" t="b">
        <f t="shared" si="9"/>
        <v>0</v>
      </c>
      <c r="O3751" s="50">
        <f t="shared" si="10"/>
        <v>1</v>
      </c>
      <c r="P3751" s="4">
        <f t="shared" si="47"/>
        <v>510000</v>
      </c>
      <c r="Q3751" s="21">
        <f t="shared" si="31"/>
        <v>9</v>
      </c>
      <c r="V3751" s="52"/>
      <c r="W3751" s="53" t="str">
        <f t="shared" si="33"/>
        <v/>
      </c>
      <c r="AE3751" s="16"/>
      <c r="AF3751" s="17" t="str">
        <f t="shared" si="30"/>
        <v>#VALUE!</v>
      </c>
      <c r="AG3751" s="17" t="str">
        <f t="shared" si="22"/>
        <v>#N/A</v>
      </c>
      <c r="AH3751" s="17" t="str">
        <f t="shared" si="23"/>
        <v>#N/A</v>
      </c>
      <c r="AI3751" s="34">
        <f t="shared" si="24"/>
        <v>1</v>
      </c>
      <c r="AJ3751" s="18">
        <f t="shared" si="25"/>
        <v>5271.876</v>
      </c>
      <c r="AK3751" s="18">
        <f t="shared" si="26"/>
        <v>5125.435</v>
      </c>
      <c r="AL3751" s="18">
        <f t="shared" si="27"/>
        <v>4978.994</v>
      </c>
    </row>
    <row r="3752" ht="12.75" customHeight="1">
      <c r="A3752" s="1">
        <v>39913.0</v>
      </c>
      <c r="B3752" s="2">
        <v>1601.39</v>
      </c>
      <c r="C3752" s="3">
        <v>5781.96</v>
      </c>
      <c r="D3752" s="2">
        <v>5827.0</v>
      </c>
      <c r="E3752" s="4"/>
      <c r="F3752" s="5">
        <f t="shared" si="1"/>
        <v>1440.544</v>
      </c>
      <c r="G3752" s="6">
        <f t="shared" si="2"/>
        <v>1.212471897</v>
      </c>
      <c r="H3752" s="6">
        <f t="shared" si="3"/>
        <v>1.832178887</v>
      </c>
      <c r="I3752" s="5" t="b">
        <f t="shared" si="4"/>
        <v>0</v>
      </c>
      <c r="J3752" s="48">
        <f t="shared" si="5"/>
        <v>0</v>
      </c>
      <c r="K3752" s="4">
        <f t="shared" si="6"/>
        <v>116</v>
      </c>
      <c r="L3752" s="7">
        <f t="shared" si="7"/>
        <v>0.007789746038</v>
      </c>
      <c r="M3752" s="50" t="b">
        <f t="shared" si="8"/>
        <v>0</v>
      </c>
      <c r="N3752" s="50" t="b">
        <f t="shared" si="9"/>
        <v>0</v>
      </c>
      <c r="O3752" s="50">
        <f t="shared" si="10"/>
        <v>1</v>
      </c>
      <c r="P3752" s="4">
        <f t="shared" si="47"/>
        <v>501450</v>
      </c>
      <c r="Q3752" s="21">
        <f t="shared" si="31"/>
        <v>9</v>
      </c>
      <c r="V3752" s="52"/>
      <c r="W3752" s="53" t="str">
        <f t="shared" si="33"/>
        <v/>
      </c>
      <c r="AE3752" s="16"/>
      <c r="AF3752" s="17" t="str">
        <f t="shared" si="30"/>
        <v>#VALUE!</v>
      </c>
      <c r="AG3752" s="17" t="str">
        <f t="shared" si="22"/>
        <v>#N/A</v>
      </c>
      <c r="AH3752" s="17" t="str">
        <f t="shared" si="23"/>
        <v>#N/A</v>
      </c>
      <c r="AI3752" s="34">
        <f t="shared" si="24"/>
        <v>1</v>
      </c>
      <c r="AJ3752" s="18">
        <f t="shared" si="25"/>
        <v>5203.764</v>
      </c>
      <c r="AK3752" s="18">
        <f t="shared" si="26"/>
        <v>5059.215</v>
      </c>
      <c r="AL3752" s="18">
        <f t="shared" si="27"/>
        <v>4914.666</v>
      </c>
    </row>
    <row r="3753" ht="12.75" customHeight="1">
      <c r="A3753" s="1">
        <v>39912.0</v>
      </c>
      <c r="B3753" s="2">
        <v>1448.42</v>
      </c>
      <c r="C3753" s="3">
        <v>5667.8</v>
      </c>
      <c r="D3753" s="2">
        <v>5711.0</v>
      </c>
      <c r="E3753" s="4"/>
      <c r="F3753" s="5">
        <f t="shared" si="1"/>
        <v>1444.184</v>
      </c>
      <c r="G3753" s="6">
        <f t="shared" si="2"/>
        <v>1.193870267</v>
      </c>
      <c r="H3753" s="6">
        <f t="shared" si="3"/>
        <v>1.889234083</v>
      </c>
      <c r="I3753" s="5" t="b">
        <f t="shared" si="4"/>
        <v>0</v>
      </c>
      <c r="J3753" s="48">
        <f t="shared" si="5"/>
        <v>0</v>
      </c>
      <c r="K3753" s="4">
        <f t="shared" si="6"/>
        <v>255</v>
      </c>
      <c r="L3753" s="7">
        <f t="shared" si="7"/>
        <v>0.007622005011</v>
      </c>
      <c r="M3753" s="50" t="b">
        <f t="shared" si="8"/>
        <v>0</v>
      </c>
      <c r="N3753" s="50" t="b">
        <f t="shared" si="9"/>
        <v>0</v>
      </c>
      <c r="O3753" s="50">
        <f t="shared" si="10"/>
        <v>1</v>
      </c>
      <c r="P3753" s="4">
        <f t="shared" si="47"/>
        <v>455050</v>
      </c>
      <c r="Q3753" s="21">
        <f t="shared" si="31"/>
        <v>8</v>
      </c>
      <c r="V3753" s="52"/>
      <c r="W3753" s="53" t="str">
        <f t="shared" si="33"/>
        <v/>
      </c>
      <c r="AE3753" s="16"/>
      <c r="AF3753" s="17" t="str">
        <f t="shared" si="30"/>
        <v>#VALUE!</v>
      </c>
      <c r="AG3753" s="17" t="str">
        <f t="shared" si="22"/>
        <v>#N/A</v>
      </c>
      <c r="AH3753" s="17" t="str">
        <f t="shared" si="23"/>
        <v>#N/A</v>
      </c>
      <c r="AI3753" s="34">
        <f t="shared" si="24"/>
        <v>1</v>
      </c>
      <c r="AJ3753" s="18">
        <f t="shared" si="25"/>
        <v>5101.02</v>
      </c>
      <c r="AK3753" s="18">
        <f t="shared" si="26"/>
        <v>4959.325</v>
      </c>
      <c r="AL3753" s="18">
        <f t="shared" si="27"/>
        <v>4817.63</v>
      </c>
    </row>
    <row r="3754" ht="12.75" customHeight="1">
      <c r="A3754" s="1">
        <v>39911.0</v>
      </c>
      <c r="B3754" s="2">
        <v>1502.73</v>
      </c>
      <c r="C3754" s="3">
        <v>5443.56</v>
      </c>
      <c r="D3754" s="2">
        <v>5456.0</v>
      </c>
      <c r="E3754" s="4"/>
      <c r="F3754" s="5">
        <f t="shared" si="1"/>
        <v>1450.838</v>
      </c>
      <c r="G3754" s="6">
        <f t="shared" si="2"/>
        <v>1.151211219</v>
      </c>
      <c r="H3754" s="6">
        <f t="shared" si="3"/>
        <v>1.914751496</v>
      </c>
      <c r="I3754" s="5" t="b">
        <f t="shared" si="4"/>
        <v>0</v>
      </c>
      <c r="J3754" s="48">
        <f t="shared" si="5"/>
        <v>0</v>
      </c>
      <c r="K3754" s="4">
        <f t="shared" si="6"/>
        <v>-127</v>
      </c>
      <c r="L3754" s="7">
        <f t="shared" si="7"/>
        <v>0.002285269199</v>
      </c>
      <c r="M3754" s="50" t="b">
        <f t="shared" si="8"/>
        <v>0</v>
      </c>
      <c r="N3754" s="50" t="b">
        <f t="shared" si="9"/>
        <v>0</v>
      </c>
      <c r="O3754" s="50">
        <f t="shared" si="10"/>
        <v>1</v>
      </c>
      <c r="P3754" s="4">
        <f t="shared" si="47"/>
        <v>365800</v>
      </c>
      <c r="Q3754" s="21">
        <f t="shared" si="31"/>
        <v>7</v>
      </c>
      <c r="V3754" s="52"/>
      <c r="W3754" s="53" t="str">
        <f t="shared" si="33"/>
        <v/>
      </c>
      <c r="AE3754" s="16"/>
      <c r="AF3754" s="17" t="str">
        <f t="shared" si="30"/>
        <v>#VALUE!</v>
      </c>
      <c r="AG3754" s="17" t="str">
        <f t="shared" si="22"/>
        <v>#N/A</v>
      </c>
      <c r="AH3754" s="17" t="str">
        <f t="shared" si="23"/>
        <v>#N/A</v>
      </c>
      <c r="AI3754" s="34">
        <f t="shared" si="24"/>
        <v>1</v>
      </c>
      <c r="AJ3754" s="18">
        <f t="shared" si="25"/>
        <v>4899.204</v>
      </c>
      <c r="AK3754" s="18">
        <f t="shared" si="26"/>
        <v>4763.115</v>
      </c>
      <c r="AL3754" s="18">
        <f t="shared" si="27"/>
        <v>4627.026</v>
      </c>
    </row>
    <row r="3755" ht="12.75" customHeight="1">
      <c r="A3755" s="1">
        <v>39910.0</v>
      </c>
      <c r="B3755" s="2">
        <v>1174.1</v>
      </c>
      <c r="C3755" s="3">
        <v>5576.85</v>
      </c>
      <c r="D3755" s="2">
        <v>5583.0</v>
      </c>
      <c r="E3755" s="4"/>
      <c r="F3755" s="5">
        <f t="shared" si="1"/>
        <v>1354.45</v>
      </c>
      <c r="G3755" s="6">
        <f t="shared" si="2"/>
        <v>1.182123364</v>
      </c>
      <c r="H3755" s="6">
        <f t="shared" si="3"/>
        <v>1.935170511</v>
      </c>
      <c r="I3755" s="5" t="b">
        <f t="shared" si="4"/>
        <v>0</v>
      </c>
      <c r="J3755" s="48">
        <f t="shared" si="5"/>
        <v>0</v>
      </c>
      <c r="K3755" s="4">
        <f t="shared" si="6"/>
        <v>58</v>
      </c>
      <c r="L3755" s="7">
        <f t="shared" si="7"/>
        <v>0.001102773071</v>
      </c>
      <c r="M3755" s="50" t="b">
        <f t="shared" si="8"/>
        <v>0</v>
      </c>
      <c r="N3755" s="50" t="b">
        <f t="shared" si="9"/>
        <v>0</v>
      </c>
      <c r="O3755" s="50">
        <f t="shared" si="10"/>
        <v>1</v>
      </c>
      <c r="P3755" s="4">
        <f t="shared" si="47"/>
        <v>416600</v>
      </c>
      <c r="Q3755" s="21">
        <f t="shared" si="31"/>
        <v>8</v>
      </c>
      <c r="V3755" s="52"/>
      <c r="W3755" s="53" t="str">
        <f t="shared" si="33"/>
        <v/>
      </c>
      <c r="AE3755" s="16"/>
      <c r="AF3755" s="17" t="str">
        <f t="shared" si="30"/>
        <v>#VALUE!</v>
      </c>
      <c r="AG3755" s="17" t="str">
        <f t="shared" si="22"/>
        <v>#N/A</v>
      </c>
      <c r="AH3755" s="17" t="str">
        <f t="shared" si="23"/>
        <v>#N/A</v>
      </c>
      <c r="AI3755" s="34">
        <f t="shared" si="24"/>
        <v>1</v>
      </c>
      <c r="AJ3755" s="18">
        <f t="shared" si="25"/>
        <v>5019.165</v>
      </c>
      <c r="AK3755" s="18">
        <f t="shared" si="26"/>
        <v>4879.74375</v>
      </c>
      <c r="AL3755" s="18">
        <f t="shared" si="27"/>
        <v>4740.3225</v>
      </c>
    </row>
    <row r="3756" ht="12.75" customHeight="1">
      <c r="A3756" s="1">
        <v>39909.0</v>
      </c>
      <c r="B3756" s="2">
        <v>1476.08</v>
      </c>
      <c r="C3756" s="3">
        <v>5556.22</v>
      </c>
      <c r="D3756" s="2">
        <v>5525.0</v>
      </c>
      <c r="E3756" s="4"/>
      <c r="F3756" s="5">
        <f t="shared" si="1"/>
        <v>1308.104</v>
      </c>
      <c r="G3756" s="6">
        <f t="shared" si="2"/>
        <v>1.181296036</v>
      </c>
      <c r="H3756" s="6">
        <f t="shared" si="3"/>
        <v>1.949133198</v>
      </c>
      <c r="I3756" s="5" t="b">
        <f t="shared" si="4"/>
        <v>0</v>
      </c>
      <c r="J3756" s="48">
        <f t="shared" si="5"/>
        <v>0</v>
      </c>
      <c r="K3756" s="4">
        <f t="shared" si="6"/>
        <v>16</v>
      </c>
      <c r="L3756" s="7">
        <f t="shared" si="7"/>
        <v>-0.005618927976</v>
      </c>
      <c r="M3756" s="50" t="b">
        <f t="shared" si="8"/>
        <v>0</v>
      </c>
      <c r="N3756" s="50" t="b">
        <f t="shared" si="9"/>
        <v>0</v>
      </c>
      <c r="O3756" s="50">
        <f t="shared" si="10"/>
        <v>1</v>
      </c>
      <c r="P3756" s="4">
        <f t="shared" si="47"/>
        <v>396300</v>
      </c>
      <c r="Q3756" s="21">
        <f t="shared" si="31"/>
        <v>7</v>
      </c>
      <c r="V3756" s="52"/>
      <c r="W3756" s="53" t="str">
        <f t="shared" si="33"/>
        <v/>
      </c>
      <c r="AE3756" s="16"/>
      <c r="AF3756" s="17" t="str">
        <f t="shared" si="30"/>
        <v>#VALUE!</v>
      </c>
      <c r="AG3756" s="17" t="str">
        <f t="shared" si="22"/>
        <v>#N/A</v>
      </c>
      <c r="AH3756" s="17" t="str">
        <f t="shared" si="23"/>
        <v>#N/A</v>
      </c>
      <c r="AI3756" s="34">
        <f t="shared" si="24"/>
        <v>1</v>
      </c>
      <c r="AJ3756" s="18">
        <f t="shared" si="25"/>
        <v>5000.598</v>
      </c>
      <c r="AK3756" s="18">
        <f t="shared" si="26"/>
        <v>4861.6925</v>
      </c>
      <c r="AL3756" s="18">
        <f t="shared" si="27"/>
        <v>4722.787</v>
      </c>
    </row>
    <row r="3757" ht="12.75" customHeight="1">
      <c r="A3757" s="1">
        <v>39906.0</v>
      </c>
      <c r="B3757" s="2">
        <v>1619.59</v>
      </c>
      <c r="C3757" s="3">
        <v>5529.63</v>
      </c>
      <c r="D3757" s="2">
        <v>5509.0</v>
      </c>
      <c r="E3757" s="4"/>
      <c r="F3757" s="5">
        <f t="shared" si="1"/>
        <v>1227.754</v>
      </c>
      <c r="G3757" s="6">
        <f t="shared" si="2"/>
        <v>1.179227614</v>
      </c>
      <c r="H3757" s="6">
        <f t="shared" si="3"/>
        <v>1.98120478</v>
      </c>
      <c r="I3757" s="5" t="b">
        <f t="shared" si="4"/>
        <v>0</v>
      </c>
      <c r="J3757" s="48">
        <f t="shared" si="5"/>
        <v>0</v>
      </c>
      <c r="K3757" s="4">
        <f t="shared" si="6"/>
        <v>-2</v>
      </c>
      <c r="L3757" s="7">
        <f t="shared" si="7"/>
        <v>-0.003730810199</v>
      </c>
      <c r="M3757" s="50" t="b">
        <f t="shared" si="8"/>
        <v>0</v>
      </c>
      <c r="N3757" s="50" t="b">
        <f t="shared" si="9"/>
        <v>0</v>
      </c>
      <c r="O3757" s="50">
        <f t="shared" si="10"/>
        <v>1</v>
      </c>
      <c r="P3757" s="4">
        <f t="shared" si="47"/>
        <v>390700</v>
      </c>
      <c r="Q3757" s="21">
        <f t="shared" si="31"/>
        <v>7</v>
      </c>
      <c r="V3757" s="52"/>
      <c r="W3757" s="53" t="str">
        <f t="shared" si="33"/>
        <v/>
      </c>
      <c r="AE3757" s="16"/>
      <c r="AF3757" s="17" t="str">
        <f t="shared" si="30"/>
        <v>#VALUE!</v>
      </c>
      <c r="AG3757" s="17" t="str">
        <f t="shared" si="22"/>
        <v>#N/A</v>
      </c>
      <c r="AH3757" s="17" t="str">
        <f t="shared" si="23"/>
        <v>#N/A</v>
      </c>
      <c r="AI3757" s="34">
        <f t="shared" si="24"/>
        <v>1</v>
      </c>
      <c r="AJ3757" s="18">
        <f t="shared" si="25"/>
        <v>4976.667</v>
      </c>
      <c r="AK3757" s="18">
        <f t="shared" si="26"/>
        <v>4838.42625</v>
      </c>
      <c r="AL3757" s="18">
        <f t="shared" si="27"/>
        <v>4700.1855</v>
      </c>
    </row>
    <row r="3758" ht="12.75" customHeight="1">
      <c r="A3758" s="1">
        <v>39905.0</v>
      </c>
      <c r="B3758" s="2">
        <v>1481.69</v>
      </c>
      <c r="C3758" s="3">
        <v>5473.78</v>
      </c>
      <c r="D3758" s="2">
        <v>5511.0</v>
      </c>
      <c r="E3758" s="4"/>
      <c r="F3758" s="5">
        <f t="shared" si="1"/>
        <v>1188.986</v>
      </c>
      <c r="G3758" s="6">
        <f t="shared" si="2"/>
        <v>1.171223713</v>
      </c>
      <c r="H3758" s="6">
        <f t="shared" si="3"/>
        <v>1.853673061</v>
      </c>
      <c r="I3758" s="5" t="b">
        <f t="shared" si="4"/>
        <v>0</v>
      </c>
      <c r="J3758" s="48">
        <f t="shared" si="5"/>
        <v>0</v>
      </c>
      <c r="K3758" s="4">
        <f t="shared" si="6"/>
        <v>197</v>
      </c>
      <c r="L3758" s="7">
        <f t="shared" si="7"/>
        <v>0.006799688698</v>
      </c>
      <c r="M3758" s="50" t="b">
        <f t="shared" si="8"/>
        <v>0</v>
      </c>
      <c r="N3758" s="50" t="b">
        <f t="shared" si="9"/>
        <v>0</v>
      </c>
      <c r="O3758" s="50">
        <f t="shared" si="10"/>
        <v>1</v>
      </c>
      <c r="P3758" s="4">
        <f t="shared" si="47"/>
        <v>391400</v>
      </c>
      <c r="Q3758" s="21">
        <f t="shared" si="31"/>
        <v>7</v>
      </c>
      <c r="V3758" s="52"/>
      <c r="W3758" s="53" t="str">
        <f t="shared" si="33"/>
        <v/>
      </c>
      <c r="AE3758" s="16"/>
      <c r="AF3758" s="17" t="str">
        <f t="shared" si="30"/>
        <v>#VALUE!</v>
      </c>
      <c r="AG3758" s="17" t="str">
        <f t="shared" si="22"/>
        <v>#N/A</v>
      </c>
      <c r="AH3758" s="17" t="str">
        <f t="shared" si="23"/>
        <v>#N/A</v>
      </c>
      <c r="AI3758" s="34">
        <f t="shared" si="24"/>
        <v>1</v>
      </c>
      <c r="AJ3758" s="18">
        <f t="shared" si="25"/>
        <v>4926.402</v>
      </c>
      <c r="AK3758" s="18">
        <f t="shared" si="26"/>
        <v>4789.5575</v>
      </c>
      <c r="AL3758" s="18">
        <f t="shared" si="27"/>
        <v>4652.713</v>
      </c>
    </row>
    <row r="3759" ht="12.75" customHeight="1">
      <c r="A3759" s="1">
        <v>39904.0</v>
      </c>
      <c r="B3759" s="2">
        <v>1020.79</v>
      </c>
      <c r="C3759" s="3">
        <v>5314.45</v>
      </c>
      <c r="D3759" s="2">
        <v>5314.0</v>
      </c>
      <c r="E3759" s="4"/>
      <c r="F3759" s="5">
        <f t="shared" si="1"/>
        <v>1187.582</v>
      </c>
      <c r="G3759" s="6">
        <f t="shared" si="2"/>
        <v>1.140731054</v>
      </c>
      <c r="H3759" s="6">
        <f t="shared" si="3"/>
        <v>1.883256255</v>
      </c>
      <c r="I3759" s="5" t="b">
        <f t="shared" si="4"/>
        <v>0</v>
      </c>
      <c r="J3759" s="48">
        <f t="shared" si="5"/>
        <v>0</v>
      </c>
      <c r="K3759" s="4">
        <f t="shared" si="6"/>
        <v>113</v>
      </c>
      <c r="L3759" s="7">
        <f t="shared" si="7"/>
        <v>-0.00008467480172</v>
      </c>
      <c r="M3759" s="50" t="b">
        <f t="shared" si="8"/>
        <v>0</v>
      </c>
      <c r="N3759" s="50" t="b">
        <f t="shared" si="9"/>
        <v>0</v>
      </c>
      <c r="O3759" s="50">
        <f t="shared" si="10"/>
        <v>1</v>
      </c>
      <c r="P3759" s="4">
        <f t="shared" si="47"/>
        <v>332300</v>
      </c>
      <c r="Q3759" s="21">
        <f t="shared" si="31"/>
        <v>6</v>
      </c>
      <c r="V3759" s="52"/>
      <c r="W3759" s="53" t="str">
        <f t="shared" si="33"/>
        <v/>
      </c>
      <c r="AE3759" s="16"/>
      <c r="AF3759" s="17" t="str">
        <f t="shared" si="30"/>
        <v>#VALUE!</v>
      </c>
      <c r="AG3759" s="17" t="str">
        <f t="shared" si="22"/>
        <v>#N/A</v>
      </c>
      <c r="AH3759" s="17" t="str">
        <f t="shared" si="23"/>
        <v>#N/A</v>
      </c>
      <c r="AI3759" s="34">
        <f t="shared" si="24"/>
        <v>1</v>
      </c>
      <c r="AJ3759" s="18">
        <f t="shared" si="25"/>
        <v>4783.005</v>
      </c>
      <c r="AK3759" s="18">
        <f t="shared" si="26"/>
        <v>4650.14375</v>
      </c>
      <c r="AL3759" s="18">
        <f t="shared" si="27"/>
        <v>4517.2825</v>
      </c>
    </row>
    <row r="3760" ht="12.75" customHeight="1">
      <c r="A3760" s="1">
        <v>39903.0</v>
      </c>
      <c r="B3760" s="2">
        <v>942.37</v>
      </c>
      <c r="C3760" s="3">
        <v>5210.84</v>
      </c>
      <c r="D3760" s="2">
        <v>5201.0</v>
      </c>
      <c r="E3760" s="4"/>
      <c r="F3760" s="5">
        <f t="shared" si="1"/>
        <v>1277.298</v>
      </c>
      <c r="G3760" s="6">
        <f t="shared" si="2"/>
        <v>1.122097431</v>
      </c>
      <c r="H3760" s="6">
        <f t="shared" si="3"/>
        <v>1.915232536</v>
      </c>
      <c r="I3760" s="5" t="b">
        <f t="shared" si="4"/>
        <v>0</v>
      </c>
      <c r="J3760" s="48">
        <f t="shared" si="5"/>
        <v>0</v>
      </c>
      <c r="K3760" s="4">
        <f t="shared" si="6"/>
        <v>26</v>
      </c>
      <c r="L3760" s="7">
        <f t="shared" si="7"/>
        <v>-0.001888371165</v>
      </c>
      <c r="M3760" s="50" t="b">
        <f t="shared" si="8"/>
        <v>0</v>
      </c>
      <c r="N3760" s="50" t="b">
        <f t="shared" si="9"/>
        <v>0</v>
      </c>
      <c r="O3760" s="50">
        <f t="shared" si="10"/>
        <v>1</v>
      </c>
      <c r="P3760" s="4">
        <f t="shared" si="47"/>
        <v>298400</v>
      </c>
      <c r="Q3760" s="21">
        <f t="shared" si="31"/>
        <v>6</v>
      </c>
      <c r="V3760" s="52"/>
      <c r="W3760" s="53" t="str">
        <f t="shared" si="33"/>
        <v/>
      </c>
      <c r="AE3760" s="16"/>
      <c r="AF3760" s="17" t="str">
        <f t="shared" si="30"/>
        <v>#VALUE!</v>
      </c>
      <c r="AG3760" s="17" t="str">
        <f t="shared" si="22"/>
        <v>#N/A</v>
      </c>
      <c r="AH3760" s="17" t="str">
        <f t="shared" si="23"/>
        <v>#N/A</v>
      </c>
      <c r="AI3760" s="34">
        <f t="shared" si="24"/>
        <v>1</v>
      </c>
      <c r="AJ3760" s="18">
        <f t="shared" si="25"/>
        <v>4689.756</v>
      </c>
      <c r="AK3760" s="18">
        <f t="shared" si="26"/>
        <v>4559.485</v>
      </c>
      <c r="AL3760" s="18">
        <f t="shared" si="27"/>
        <v>4429.214</v>
      </c>
    </row>
    <row r="3761" ht="12.75" customHeight="1">
      <c r="A3761" s="1">
        <v>39902.0</v>
      </c>
      <c r="B3761" s="2">
        <v>1074.33</v>
      </c>
      <c r="C3761" s="3">
        <v>5206.05</v>
      </c>
      <c r="D3761" s="2">
        <v>5175.0</v>
      </c>
      <c r="E3761" s="4"/>
      <c r="F3761" s="5">
        <f t="shared" si="1"/>
        <v>1366.936</v>
      </c>
      <c r="G3761" s="6">
        <f t="shared" si="2"/>
        <v>1.124236394</v>
      </c>
      <c r="H3761" s="6">
        <f t="shared" si="3"/>
        <v>1.942274111</v>
      </c>
      <c r="I3761" s="5" t="b">
        <f t="shared" si="4"/>
        <v>0</v>
      </c>
      <c r="J3761" s="48">
        <f t="shared" si="5"/>
        <v>0</v>
      </c>
      <c r="K3761" s="4">
        <f t="shared" si="6"/>
        <v>-178</v>
      </c>
      <c r="L3761" s="7">
        <f t="shared" si="7"/>
        <v>-0.005964214712</v>
      </c>
      <c r="M3761" s="50" t="b">
        <f t="shared" si="8"/>
        <v>0</v>
      </c>
      <c r="N3761" s="50" t="b">
        <f t="shared" si="9"/>
        <v>0</v>
      </c>
      <c r="O3761" s="50">
        <f t="shared" si="10"/>
        <v>1</v>
      </c>
      <c r="P3761" s="4">
        <f t="shared" si="47"/>
        <v>290600</v>
      </c>
      <c r="Q3761" s="21">
        <f t="shared" si="31"/>
        <v>6</v>
      </c>
      <c r="V3761" s="52"/>
      <c r="W3761" s="53" t="str">
        <f t="shared" si="33"/>
        <v/>
      </c>
      <c r="AE3761" s="16"/>
      <c r="AF3761" s="17" t="str">
        <f t="shared" si="30"/>
        <v>#VALUE!</v>
      </c>
      <c r="AG3761" s="17" t="str">
        <f t="shared" si="22"/>
        <v>#N/A</v>
      </c>
      <c r="AH3761" s="17" t="str">
        <f t="shared" si="23"/>
        <v>#N/A</v>
      </c>
      <c r="AI3761" s="34">
        <f t="shared" si="24"/>
        <v>1</v>
      </c>
      <c r="AJ3761" s="18">
        <f t="shared" si="25"/>
        <v>4685.445</v>
      </c>
      <c r="AK3761" s="18">
        <f t="shared" si="26"/>
        <v>4555.29375</v>
      </c>
      <c r="AL3761" s="18">
        <f t="shared" si="27"/>
        <v>4425.1425</v>
      </c>
    </row>
    <row r="3762" ht="12.75" customHeight="1">
      <c r="A3762" s="1">
        <v>39899.0</v>
      </c>
      <c r="B3762" s="2">
        <v>1425.75</v>
      </c>
      <c r="C3762" s="3">
        <v>5390.7</v>
      </c>
      <c r="D3762" s="2">
        <v>5353.0</v>
      </c>
      <c r="E3762" s="4"/>
      <c r="F3762" s="5">
        <f t="shared" si="1"/>
        <v>1337.374</v>
      </c>
      <c r="G3762" s="6">
        <f t="shared" si="2"/>
        <v>1.167441533</v>
      </c>
      <c r="H3762" s="6">
        <f t="shared" si="3"/>
        <v>1.976084253</v>
      </c>
      <c r="I3762" s="5" t="b">
        <f t="shared" si="4"/>
        <v>0</v>
      </c>
      <c r="J3762" s="48">
        <f t="shared" si="5"/>
        <v>0</v>
      </c>
      <c r="K3762" s="4">
        <f t="shared" si="6"/>
        <v>-43</v>
      </c>
      <c r="L3762" s="7">
        <f t="shared" si="7"/>
        <v>-0.006993525887</v>
      </c>
      <c r="M3762" s="50" t="b">
        <f t="shared" si="8"/>
        <v>0</v>
      </c>
      <c r="N3762" s="50" t="b">
        <f t="shared" si="9"/>
        <v>0</v>
      </c>
      <c r="O3762" s="50">
        <f t="shared" si="10"/>
        <v>1</v>
      </c>
      <c r="P3762" s="4">
        <f t="shared" si="47"/>
        <v>352900</v>
      </c>
      <c r="Q3762" s="21">
        <f t="shared" si="31"/>
        <v>7</v>
      </c>
      <c r="V3762" s="52"/>
      <c r="W3762" s="53" t="str">
        <f t="shared" si="33"/>
        <v/>
      </c>
      <c r="AE3762" s="16"/>
      <c r="AF3762" s="17" t="str">
        <f t="shared" si="30"/>
        <v>#VALUE!</v>
      </c>
      <c r="AG3762" s="17" t="str">
        <f t="shared" si="22"/>
        <v>#N/A</v>
      </c>
      <c r="AH3762" s="17" t="str">
        <f t="shared" si="23"/>
        <v>#N/A</v>
      </c>
      <c r="AI3762" s="34">
        <f t="shared" si="24"/>
        <v>1</v>
      </c>
      <c r="AJ3762" s="18">
        <f t="shared" si="25"/>
        <v>4851.63</v>
      </c>
      <c r="AK3762" s="18">
        <f t="shared" si="26"/>
        <v>4716.8625</v>
      </c>
      <c r="AL3762" s="18">
        <f t="shared" si="27"/>
        <v>4582.095</v>
      </c>
    </row>
    <row r="3763" ht="12.75" customHeight="1">
      <c r="A3763" s="1">
        <v>39898.0</v>
      </c>
      <c r="B3763" s="2">
        <v>1474.67</v>
      </c>
      <c r="C3763" s="3">
        <v>5386.56</v>
      </c>
      <c r="D3763" s="2">
        <v>5396.0</v>
      </c>
      <c r="E3763" s="4"/>
      <c r="F3763" s="5">
        <f t="shared" si="1"/>
        <v>1255.014</v>
      </c>
      <c r="G3763" s="6">
        <f t="shared" si="2"/>
        <v>1.170633413</v>
      </c>
      <c r="H3763" s="6">
        <f t="shared" si="3"/>
        <v>2.021199244</v>
      </c>
      <c r="I3763" s="5" t="b">
        <f t="shared" si="4"/>
        <v>0</v>
      </c>
      <c r="J3763" s="48">
        <f t="shared" si="5"/>
        <v>0</v>
      </c>
      <c r="K3763" s="4">
        <f t="shared" si="6"/>
        <v>36</v>
      </c>
      <c r="L3763" s="7">
        <f t="shared" si="7"/>
        <v>0.001752509951</v>
      </c>
      <c r="M3763" s="50" t="b">
        <f t="shared" si="8"/>
        <v>0</v>
      </c>
      <c r="N3763" s="50" t="b">
        <f t="shared" si="9"/>
        <v>0</v>
      </c>
      <c r="O3763" s="50">
        <f t="shared" si="10"/>
        <v>1</v>
      </c>
      <c r="P3763" s="4">
        <f t="shared" si="47"/>
        <v>367950</v>
      </c>
      <c r="Q3763" s="21">
        <f t="shared" si="31"/>
        <v>7</v>
      </c>
      <c r="V3763" s="52"/>
      <c r="W3763" s="53" t="str">
        <f t="shared" si="33"/>
        <v/>
      </c>
      <c r="AE3763" s="16"/>
      <c r="AF3763" s="17" t="str">
        <f t="shared" si="30"/>
        <v>#VALUE!</v>
      </c>
      <c r="AG3763" s="17" t="str">
        <f t="shared" si="22"/>
        <v>#N/A</v>
      </c>
      <c r="AH3763" s="17" t="str">
        <f t="shared" si="23"/>
        <v>#N/A</v>
      </c>
      <c r="AI3763" s="34">
        <f t="shared" si="24"/>
        <v>1</v>
      </c>
      <c r="AJ3763" s="18">
        <f t="shared" si="25"/>
        <v>4847.904</v>
      </c>
      <c r="AK3763" s="18">
        <f t="shared" si="26"/>
        <v>4713.24</v>
      </c>
      <c r="AL3763" s="18">
        <f t="shared" si="27"/>
        <v>4578.576</v>
      </c>
    </row>
    <row r="3764" ht="12.75" customHeight="1">
      <c r="A3764" s="1">
        <v>39897.0</v>
      </c>
      <c r="B3764" s="2">
        <v>1469.37</v>
      </c>
      <c r="C3764" s="3">
        <v>5346.38</v>
      </c>
      <c r="D3764" s="2">
        <v>5360.0</v>
      </c>
      <c r="E3764" s="4"/>
      <c r="F3764" s="5">
        <f t="shared" si="1"/>
        <v>1193.728</v>
      </c>
      <c r="G3764" s="6">
        <f t="shared" si="2"/>
        <v>1.16604329</v>
      </c>
      <c r="H3764" s="6">
        <f t="shared" si="3"/>
        <v>2.059229397</v>
      </c>
      <c r="I3764" s="5" t="b">
        <f t="shared" si="4"/>
        <v>0</v>
      </c>
      <c r="J3764" s="48">
        <f t="shared" si="5"/>
        <v>0</v>
      </c>
      <c r="K3764" s="4">
        <f t="shared" si="6"/>
        <v>98</v>
      </c>
      <c r="L3764" s="7">
        <f t="shared" si="7"/>
        <v>0.002547518134</v>
      </c>
      <c r="M3764" s="50" t="b">
        <f t="shared" si="8"/>
        <v>0</v>
      </c>
      <c r="N3764" s="50" t="b">
        <f t="shared" si="9"/>
        <v>0</v>
      </c>
      <c r="O3764" s="50">
        <f t="shared" si="10"/>
        <v>1</v>
      </c>
      <c r="P3764" s="4">
        <f t="shared" si="47"/>
        <v>355350</v>
      </c>
      <c r="Q3764" s="21">
        <f t="shared" si="31"/>
        <v>7</v>
      </c>
      <c r="V3764" s="52"/>
      <c r="W3764" s="53" t="str">
        <f t="shared" si="33"/>
        <v/>
      </c>
      <c r="AE3764" s="16"/>
      <c r="AF3764" s="17" t="str">
        <f t="shared" si="30"/>
        <v>#VALUE!</v>
      </c>
      <c r="AG3764" s="17" t="str">
        <f t="shared" si="22"/>
        <v>#N/A</v>
      </c>
      <c r="AH3764" s="17" t="str">
        <f t="shared" si="23"/>
        <v>#N/A</v>
      </c>
      <c r="AI3764" s="34">
        <f t="shared" si="24"/>
        <v>1</v>
      </c>
      <c r="AJ3764" s="18">
        <f t="shared" si="25"/>
        <v>4811.742</v>
      </c>
      <c r="AK3764" s="18">
        <f t="shared" si="26"/>
        <v>4678.0825</v>
      </c>
      <c r="AL3764" s="18">
        <f t="shared" si="27"/>
        <v>4544.423</v>
      </c>
    </row>
    <row r="3765" ht="12.75" customHeight="1">
      <c r="A3765" s="1">
        <v>39896.0</v>
      </c>
      <c r="B3765" s="2">
        <v>1390.56</v>
      </c>
      <c r="C3765" s="3">
        <v>5242.18</v>
      </c>
      <c r="D3765" s="2">
        <v>5262.0</v>
      </c>
      <c r="E3765" s="4"/>
      <c r="F3765" s="5">
        <f t="shared" si="1"/>
        <v>1138.708</v>
      </c>
      <c r="G3765" s="6">
        <f t="shared" si="2"/>
        <v>1.146697085</v>
      </c>
      <c r="H3765" s="6">
        <f t="shared" si="3"/>
        <v>1.985788527</v>
      </c>
      <c r="I3765" s="5" t="b">
        <f t="shared" si="4"/>
        <v>0</v>
      </c>
      <c r="J3765" s="48">
        <f t="shared" si="5"/>
        <v>0</v>
      </c>
      <c r="K3765" s="4">
        <f t="shared" si="6"/>
        <v>131</v>
      </c>
      <c r="L3765" s="7">
        <f t="shared" si="7"/>
        <v>0.003780869791</v>
      </c>
      <c r="M3765" s="50" t="b">
        <f t="shared" si="8"/>
        <v>0</v>
      </c>
      <c r="N3765" s="50" t="b">
        <f t="shared" si="9"/>
        <v>0</v>
      </c>
      <c r="O3765" s="50">
        <f t="shared" si="10"/>
        <v>1</v>
      </c>
      <c r="P3765" s="4">
        <f t="shared" si="47"/>
        <v>325950</v>
      </c>
      <c r="Q3765" s="21">
        <f t="shared" si="31"/>
        <v>6</v>
      </c>
      <c r="V3765" s="52"/>
      <c r="W3765" s="53" t="str">
        <f t="shared" si="33"/>
        <v/>
      </c>
      <c r="AE3765" s="16"/>
      <c r="AF3765" s="17" t="str">
        <f t="shared" si="30"/>
        <v>#VALUE!</v>
      </c>
      <c r="AG3765" s="17" t="str">
        <f t="shared" si="22"/>
        <v>#N/A</v>
      </c>
      <c r="AH3765" s="17" t="str">
        <f t="shared" si="23"/>
        <v>#N/A</v>
      </c>
      <c r="AI3765" s="34">
        <f t="shared" si="24"/>
        <v>1</v>
      </c>
      <c r="AJ3765" s="18">
        <f t="shared" si="25"/>
        <v>4717.962</v>
      </c>
      <c r="AK3765" s="18">
        <f t="shared" si="26"/>
        <v>4586.9075</v>
      </c>
      <c r="AL3765" s="18">
        <f t="shared" si="27"/>
        <v>4455.853</v>
      </c>
    </row>
    <row r="3766" ht="12.75" customHeight="1">
      <c r="A3766" s="1">
        <v>39895.0</v>
      </c>
      <c r="B3766" s="2">
        <v>926.52</v>
      </c>
      <c r="C3766" s="3">
        <v>5124.18</v>
      </c>
      <c r="D3766" s="2">
        <v>5131.0</v>
      </c>
      <c r="E3766" s="4"/>
      <c r="F3766" s="5">
        <f t="shared" si="1"/>
        <v>1075.382</v>
      </c>
      <c r="G3766" s="6">
        <f t="shared" si="2"/>
        <v>1.12312772</v>
      </c>
      <c r="H3766" s="6">
        <f t="shared" si="3"/>
        <v>1.733665278</v>
      </c>
      <c r="I3766" s="5" t="b">
        <f t="shared" si="4"/>
        <v>0</v>
      </c>
      <c r="J3766" s="48">
        <f t="shared" si="5"/>
        <v>0</v>
      </c>
      <c r="K3766" s="4">
        <f t="shared" si="6"/>
        <v>181</v>
      </c>
      <c r="L3766" s="7">
        <f t="shared" si="7"/>
        <v>0.001330944658</v>
      </c>
      <c r="M3766" s="50" t="b">
        <f t="shared" si="8"/>
        <v>0</v>
      </c>
      <c r="N3766" s="50" t="b">
        <f t="shared" si="9"/>
        <v>0</v>
      </c>
      <c r="O3766" s="50">
        <f t="shared" si="10"/>
        <v>1</v>
      </c>
      <c r="P3766" s="4">
        <f t="shared" si="47"/>
        <v>286650</v>
      </c>
      <c r="Q3766" s="21">
        <f t="shared" si="31"/>
        <v>6</v>
      </c>
      <c r="V3766" s="52"/>
      <c r="W3766" s="53" t="str">
        <f t="shared" si="33"/>
        <v/>
      </c>
      <c r="AE3766" s="16"/>
      <c r="AF3766" s="17" t="str">
        <f t="shared" si="30"/>
        <v>#VALUE!</v>
      </c>
      <c r="AG3766" s="17" t="str">
        <f t="shared" si="22"/>
        <v>#N/A</v>
      </c>
      <c r="AH3766" s="17" t="str">
        <f t="shared" si="23"/>
        <v>#N/A</v>
      </c>
      <c r="AI3766" s="34">
        <f t="shared" si="24"/>
        <v>1</v>
      </c>
      <c r="AJ3766" s="18">
        <f t="shared" si="25"/>
        <v>4611.762</v>
      </c>
      <c r="AK3766" s="18">
        <f t="shared" si="26"/>
        <v>4483.6575</v>
      </c>
      <c r="AL3766" s="18">
        <f t="shared" si="27"/>
        <v>4355.553</v>
      </c>
    </row>
    <row r="3767" ht="12.75" customHeight="1">
      <c r="A3767" s="1">
        <v>39892.0</v>
      </c>
      <c r="B3767" s="2">
        <v>1013.95</v>
      </c>
      <c r="C3767" s="3">
        <v>4961.62</v>
      </c>
      <c r="D3767" s="2">
        <v>4950.0</v>
      </c>
      <c r="E3767" s="4"/>
      <c r="F3767" s="5">
        <f t="shared" si="1"/>
        <v>1100.816</v>
      </c>
      <c r="G3767" s="6">
        <f t="shared" si="2"/>
        <v>1.089205926</v>
      </c>
      <c r="H3767" s="6">
        <f t="shared" si="3"/>
        <v>1.746568832</v>
      </c>
      <c r="I3767" s="5" t="b">
        <f t="shared" si="4"/>
        <v>0</v>
      </c>
      <c r="J3767" s="48">
        <f t="shared" si="5"/>
        <v>0</v>
      </c>
      <c r="K3767" s="4">
        <f t="shared" si="6"/>
        <v>-30</v>
      </c>
      <c r="L3767" s="7">
        <f t="shared" si="7"/>
        <v>-0.002341977016</v>
      </c>
      <c r="M3767" s="50" t="b">
        <f t="shared" si="8"/>
        <v>0</v>
      </c>
      <c r="N3767" s="50" t="b">
        <f t="shared" si="9"/>
        <v>0</v>
      </c>
      <c r="O3767" s="50">
        <f t="shared" si="10"/>
        <v>1</v>
      </c>
      <c r="P3767" s="4">
        <f t="shared" si="47"/>
        <v>241400</v>
      </c>
      <c r="Q3767" s="21">
        <f t="shared" si="31"/>
        <v>5</v>
      </c>
      <c r="V3767" s="52"/>
      <c r="W3767" s="53" t="str">
        <f t="shared" si="33"/>
        <v/>
      </c>
      <c r="AE3767" s="16"/>
      <c r="AF3767" s="17" t="str">
        <f t="shared" si="30"/>
        <v>#VALUE!</v>
      </c>
      <c r="AG3767" s="17" t="str">
        <f t="shared" si="22"/>
        <v>#N/A</v>
      </c>
      <c r="AH3767" s="17" t="str">
        <f t="shared" si="23"/>
        <v>#N/A</v>
      </c>
      <c r="AI3767" s="34">
        <f t="shared" si="24"/>
        <v>1</v>
      </c>
      <c r="AJ3767" s="18">
        <f t="shared" si="25"/>
        <v>4465.458</v>
      </c>
      <c r="AK3767" s="18">
        <f t="shared" si="26"/>
        <v>4341.4175</v>
      </c>
      <c r="AL3767" s="18">
        <f t="shared" si="27"/>
        <v>4217.377</v>
      </c>
    </row>
    <row r="3768" ht="12.75" customHeight="1">
      <c r="A3768" s="1">
        <v>39891.0</v>
      </c>
      <c r="B3768" s="2">
        <v>1168.24</v>
      </c>
      <c r="C3768" s="3">
        <v>5035.93</v>
      </c>
      <c r="D3768" s="2">
        <v>4980.0</v>
      </c>
      <c r="E3768" s="4"/>
      <c r="F3768" s="5">
        <f t="shared" si="1"/>
        <v>1147.926</v>
      </c>
      <c r="G3768" s="6">
        <f t="shared" si="2"/>
        <v>1.106788842</v>
      </c>
      <c r="H3768" s="6">
        <f t="shared" si="3"/>
        <v>1.830401363</v>
      </c>
      <c r="I3768" s="5" t="b">
        <f t="shared" si="4"/>
        <v>0</v>
      </c>
      <c r="J3768" s="48">
        <f t="shared" si="5"/>
        <v>0</v>
      </c>
      <c r="K3768" s="4">
        <f t="shared" si="6"/>
        <v>-87</v>
      </c>
      <c r="L3768" s="7">
        <f t="shared" si="7"/>
        <v>-0.01110619091</v>
      </c>
      <c r="M3768" s="50" t="b">
        <f t="shared" si="8"/>
        <v>0</v>
      </c>
      <c r="N3768" s="50" t="b">
        <f t="shared" si="9"/>
        <v>0</v>
      </c>
      <c r="O3768" s="50">
        <f t="shared" si="10"/>
        <v>1</v>
      </c>
      <c r="P3768" s="4">
        <f t="shared" si="47"/>
        <v>248900</v>
      </c>
      <c r="Q3768" s="21">
        <f t="shared" si="31"/>
        <v>5</v>
      </c>
      <c r="V3768" s="52"/>
      <c r="W3768" s="53" t="str">
        <f t="shared" si="33"/>
        <v/>
      </c>
      <c r="AE3768" s="16"/>
      <c r="AF3768" s="17" t="str">
        <f t="shared" si="30"/>
        <v>#VALUE!</v>
      </c>
      <c r="AG3768" s="17" t="str">
        <f t="shared" si="22"/>
        <v>#N/A</v>
      </c>
      <c r="AH3768" s="17" t="str">
        <f t="shared" si="23"/>
        <v>#N/A</v>
      </c>
      <c r="AI3768" s="34">
        <f t="shared" si="24"/>
        <v>1</v>
      </c>
      <c r="AJ3768" s="18">
        <f t="shared" si="25"/>
        <v>4532.337</v>
      </c>
      <c r="AK3768" s="18">
        <f t="shared" si="26"/>
        <v>4406.43875</v>
      </c>
      <c r="AL3768" s="18">
        <f t="shared" si="27"/>
        <v>4280.5405</v>
      </c>
    </row>
    <row r="3769" ht="12.75" customHeight="1">
      <c r="A3769" s="1">
        <v>39890.0</v>
      </c>
      <c r="B3769" s="2">
        <v>1194.27</v>
      </c>
      <c r="C3769" s="3">
        <v>5047.54</v>
      </c>
      <c r="D3769" s="2">
        <v>5067.0</v>
      </c>
      <c r="E3769" s="4"/>
      <c r="F3769" s="5">
        <f t="shared" si="1"/>
        <v>1082.582</v>
      </c>
      <c r="G3769" s="6">
        <f t="shared" si="2"/>
        <v>1.111045851</v>
      </c>
      <c r="H3769" s="6">
        <f t="shared" si="3"/>
        <v>1.856883957</v>
      </c>
      <c r="I3769" s="5" t="b">
        <f t="shared" si="4"/>
        <v>0</v>
      </c>
      <c r="J3769" s="48">
        <f t="shared" si="5"/>
        <v>0</v>
      </c>
      <c r="K3769" s="4">
        <f t="shared" si="6"/>
        <v>10</v>
      </c>
      <c r="L3769" s="7">
        <f t="shared" si="7"/>
        <v>0.003855343395</v>
      </c>
      <c r="M3769" s="50" t="b">
        <f t="shared" si="8"/>
        <v>0</v>
      </c>
      <c r="N3769" s="50" t="b">
        <f t="shared" si="9"/>
        <v>0</v>
      </c>
      <c r="O3769" s="50">
        <f t="shared" si="10"/>
        <v>1</v>
      </c>
      <c r="P3769" s="4">
        <f t="shared" si="47"/>
        <v>270650</v>
      </c>
      <c r="Q3769" s="21">
        <f t="shared" si="31"/>
        <v>5</v>
      </c>
      <c r="V3769" s="52"/>
      <c r="W3769" s="53" t="str">
        <f t="shared" si="33"/>
        <v/>
      </c>
      <c r="AE3769" s="16"/>
      <c r="AF3769" s="17" t="str">
        <f t="shared" si="30"/>
        <v>#VALUE!</v>
      </c>
      <c r="AG3769" s="17" t="str">
        <f t="shared" si="22"/>
        <v>#N/A</v>
      </c>
      <c r="AH3769" s="17" t="str">
        <f t="shared" si="23"/>
        <v>#N/A</v>
      </c>
      <c r="AI3769" s="34">
        <f t="shared" si="24"/>
        <v>1</v>
      </c>
      <c r="AJ3769" s="18">
        <f t="shared" si="25"/>
        <v>4542.786</v>
      </c>
      <c r="AK3769" s="18">
        <f t="shared" si="26"/>
        <v>4416.5975</v>
      </c>
      <c r="AL3769" s="18">
        <f t="shared" si="27"/>
        <v>4290.409</v>
      </c>
    </row>
    <row r="3770" ht="12.75" customHeight="1">
      <c r="A3770" s="1">
        <v>39889.0</v>
      </c>
      <c r="B3770" s="2">
        <v>1073.93</v>
      </c>
      <c r="C3770" s="3">
        <v>5041.39</v>
      </c>
      <c r="D3770" s="2">
        <v>5057.0</v>
      </c>
      <c r="E3770" s="4"/>
      <c r="F3770" s="5">
        <f t="shared" si="1"/>
        <v>1067.55</v>
      </c>
      <c r="G3770" s="6">
        <f t="shared" si="2"/>
        <v>1.111461042</v>
      </c>
      <c r="H3770" s="6">
        <f t="shared" si="3"/>
        <v>1.879375056</v>
      </c>
      <c r="I3770" s="5" t="b">
        <f t="shared" si="4"/>
        <v>0</v>
      </c>
      <c r="J3770" s="48">
        <f t="shared" si="5"/>
        <v>0</v>
      </c>
      <c r="K3770" s="4">
        <f t="shared" si="6"/>
        <v>95</v>
      </c>
      <c r="L3770" s="7">
        <f t="shared" si="7"/>
        <v>0.003096368264</v>
      </c>
      <c r="M3770" s="50" t="b">
        <f t="shared" si="8"/>
        <v>0</v>
      </c>
      <c r="N3770" s="50" t="b">
        <f t="shared" si="9"/>
        <v>0</v>
      </c>
      <c r="O3770" s="50">
        <f t="shared" si="10"/>
        <v>1</v>
      </c>
      <c r="P3770" s="4">
        <f t="shared" si="47"/>
        <v>268150</v>
      </c>
      <c r="Q3770" s="21">
        <f t="shared" si="31"/>
        <v>5</v>
      </c>
      <c r="V3770" s="52"/>
      <c r="W3770" s="53" t="str">
        <f t="shared" si="33"/>
        <v/>
      </c>
      <c r="AE3770" s="16"/>
      <c r="AF3770" s="17" t="str">
        <f t="shared" si="30"/>
        <v>#VALUE!</v>
      </c>
      <c r="AG3770" s="17" t="str">
        <f t="shared" si="22"/>
        <v>#N/A</v>
      </c>
      <c r="AH3770" s="17" t="str">
        <f t="shared" si="23"/>
        <v>#N/A</v>
      </c>
      <c r="AI3770" s="34">
        <f t="shared" si="24"/>
        <v>1</v>
      </c>
      <c r="AJ3770" s="18">
        <f t="shared" si="25"/>
        <v>4537.251</v>
      </c>
      <c r="AK3770" s="18">
        <f t="shared" si="26"/>
        <v>4411.21625</v>
      </c>
      <c r="AL3770" s="18">
        <f t="shared" si="27"/>
        <v>4285.1815</v>
      </c>
    </row>
    <row r="3771" ht="12.75" customHeight="1">
      <c r="A3771" s="1">
        <v>39888.0</v>
      </c>
      <c r="B3771" s="2">
        <v>1053.69</v>
      </c>
      <c r="C3771" s="3">
        <v>4971.32</v>
      </c>
      <c r="D3771" s="2">
        <v>4962.0</v>
      </c>
      <c r="E3771" s="4"/>
      <c r="F3771" s="5">
        <f t="shared" si="1"/>
        <v>1025.732</v>
      </c>
      <c r="G3771" s="6">
        <f t="shared" si="2"/>
        <v>1.0982733</v>
      </c>
      <c r="H3771" s="6">
        <f t="shared" si="3"/>
        <v>1.887502628</v>
      </c>
      <c r="I3771" s="5" t="b">
        <f t="shared" si="4"/>
        <v>0</v>
      </c>
      <c r="J3771" s="48">
        <f t="shared" si="5"/>
        <v>0</v>
      </c>
      <c r="K3771" s="4">
        <f t="shared" si="6"/>
        <v>62</v>
      </c>
      <c r="L3771" s="7">
        <f t="shared" si="7"/>
        <v>-0.001874753587</v>
      </c>
      <c r="M3771" s="50" t="b">
        <f t="shared" si="8"/>
        <v>0</v>
      </c>
      <c r="N3771" s="50" t="b">
        <f t="shared" si="9"/>
        <v>0</v>
      </c>
      <c r="O3771" s="50">
        <f t="shared" si="10"/>
        <v>1</v>
      </c>
      <c r="P3771" s="4">
        <f t="shared" si="47"/>
        <v>244400</v>
      </c>
      <c r="Q3771" s="21">
        <f t="shared" si="31"/>
        <v>5</v>
      </c>
      <c r="V3771" s="52"/>
      <c r="W3771" s="53" t="str">
        <f t="shared" si="33"/>
        <v/>
      </c>
      <c r="AE3771" s="16"/>
      <c r="AF3771" s="17" t="str">
        <f t="shared" si="30"/>
        <v>#VALUE!</v>
      </c>
      <c r="AG3771" s="17" t="str">
        <f t="shared" si="22"/>
        <v>#N/A</v>
      </c>
      <c r="AH3771" s="17" t="str">
        <f t="shared" si="23"/>
        <v>#N/A</v>
      </c>
      <c r="AI3771" s="34">
        <f t="shared" si="24"/>
        <v>1</v>
      </c>
      <c r="AJ3771" s="18">
        <f t="shared" si="25"/>
        <v>4474.188</v>
      </c>
      <c r="AK3771" s="18">
        <f t="shared" si="26"/>
        <v>4349.905</v>
      </c>
      <c r="AL3771" s="18">
        <f t="shared" si="27"/>
        <v>4225.622</v>
      </c>
    </row>
    <row r="3772" ht="12.75" customHeight="1">
      <c r="A3772" s="1">
        <v>39885.0</v>
      </c>
      <c r="B3772" s="2">
        <v>1249.5</v>
      </c>
      <c r="C3772" s="3">
        <v>4897.39</v>
      </c>
      <c r="D3772" s="2">
        <v>4900.0</v>
      </c>
      <c r="E3772" s="4"/>
      <c r="F3772" s="5">
        <f t="shared" si="1"/>
        <v>971.974</v>
      </c>
      <c r="G3772" s="6">
        <f t="shared" si="2"/>
        <v>1.083199876</v>
      </c>
      <c r="H3772" s="6">
        <f t="shared" si="3"/>
        <v>1.892011733</v>
      </c>
      <c r="I3772" s="5" t="b">
        <f t="shared" si="4"/>
        <v>0</v>
      </c>
      <c r="J3772" s="48">
        <f t="shared" si="5"/>
        <v>0</v>
      </c>
      <c r="K3772" s="4">
        <f t="shared" si="6"/>
        <v>152</v>
      </c>
      <c r="L3772" s="7">
        <f t="shared" si="7"/>
        <v>0.0005329369317</v>
      </c>
      <c r="M3772" s="50" t="b">
        <f t="shared" si="8"/>
        <v>0</v>
      </c>
      <c r="N3772" s="50" t="b">
        <f t="shared" si="9"/>
        <v>0</v>
      </c>
      <c r="O3772" s="50">
        <f t="shared" si="10"/>
        <v>1</v>
      </c>
      <c r="P3772" s="4">
        <f t="shared" si="47"/>
        <v>228900</v>
      </c>
      <c r="Q3772" s="21">
        <f t="shared" si="31"/>
        <v>5</v>
      </c>
      <c r="V3772" s="52"/>
      <c r="W3772" s="53" t="str">
        <f t="shared" si="33"/>
        <v/>
      </c>
      <c r="AE3772" s="16"/>
      <c r="AF3772" s="17" t="str">
        <f t="shared" si="30"/>
        <v>#VALUE!</v>
      </c>
      <c r="AG3772" s="17" t="str">
        <f t="shared" si="22"/>
        <v>#N/A</v>
      </c>
      <c r="AH3772" s="17" t="str">
        <f t="shared" si="23"/>
        <v>#N/A</v>
      </c>
      <c r="AI3772" s="34">
        <f t="shared" si="24"/>
        <v>1</v>
      </c>
      <c r="AJ3772" s="18">
        <f t="shared" si="25"/>
        <v>4407.651</v>
      </c>
      <c r="AK3772" s="18">
        <f t="shared" si="26"/>
        <v>4285.21625</v>
      </c>
      <c r="AL3772" s="18">
        <f t="shared" si="27"/>
        <v>4162.7815</v>
      </c>
    </row>
    <row r="3773" ht="12.75" customHeight="1">
      <c r="A3773" s="1">
        <v>39884.0</v>
      </c>
      <c r="B3773" s="2">
        <v>841.52</v>
      </c>
      <c r="C3773" s="3">
        <v>4754.65</v>
      </c>
      <c r="D3773" s="2">
        <v>4748.0</v>
      </c>
      <c r="E3773" s="4"/>
      <c r="F3773" s="5">
        <f t="shared" si="1"/>
        <v>891.372</v>
      </c>
      <c r="G3773" s="6">
        <f t="shared" si="2"/>
        <v>1.052554254</v>
      </c>
      <c r="H3773" s="6">
        <f t="shared" si="3"/>
        <v>1.708622709</v>
      </c>
      <c r="I3773" s="5" t="b">
        <f t="shared" si="4"/>
        <v>0</v>
      </c>
      <c r="J3773" s="48">
        <f t="shared" si="5"/>
        <v>0</v>
      </c>
      <c r="K3773" s="4">
        <f t="shared" si="6"/>
        <v>-11</v>
      </c>
      <c r="L3773" s="7">
        <f t="shared" si="7"/>
        <v>-0.001398630814</v>
      </c>
      <c r="M3773" s="50" t="b">
        <f t="shared" si="8"/>
        <v>0</v>
      </c>
      <c r="N3773" s="50" t="b">
        <f t="shared" si="9"/>
        <v>0</v>
      </c>
      <c r="O3773" s="50">
        <f t="shared" si="10"/>
        <v>1</v>
      </c>
      <c r="P3773" s="4">
        <f t="shared" si="47"/>
        <v>198500</v>
      </c>
      <c r="Q3773" s="21">
        <f t="shared" si="31"/>
        <v>4</v>
      </c>
      <c r="V3773" s="52"/>
      <c r="W3773" s="53" t="str">
        <f t="shared" si="33"/>
        <v/>
      </c>
      <c r="AE3773" s="16"/>
      <c r="AF3773" s="17" t="str">
        <f t="shared" si="30"/>
        <v>#VALUE!</v>
      </c>
      <c r="AG3773" s="17" t="str">
        <f t="shared" si="22"/>
        <v>#N/A</v>
      </c>
      <c r="AH3773" s="17" t="str">
        <f t="shared" si="23"/>
        <v>#N/A</v>
      </c>
      <c r="AI3773" s="34">
        <f t="shared" si="24"/>
        <v>1</v>
      </c>
      <c r="AJ3773" s="18">
        <f t="shared" si="25"/>
        <v>4279.185</v>
      </c>
      <c r="AK3773" s="18">
        <f t="shared" si="26"/>
        <v>4160.31875</v>
      </c>
      <c r="AL3773" s="18">
        <f t="shared" si="27"/>
        <v>4041.4525</v>
      </c>
    </row>
    <row r="3774" ht="12.75" customHeight="1">
      <c r="A3774" s="1">
        <v>39883.0</v>
      </c>
      <c r="B3774" s="2">
        <v>1119.11</v>
      </c>
      <c r="C3774" s="3">
        <v>4759.96</v>
      </c>
      <c r="D3774" s="2">
        <v>4759.0</v>
      </c>
      <c r="E3774" s="4"/>
      <c r="F3774" s="5">
        <f t="shared" si="1"/>
        <v>936.632</v>
      </c>
      <c r="G3774" s="6">
        <f t="shared" si="2"/>
        <v>1.05482721</v>
      </c>
      <c r="H3774" s="6">
        <f t="shared" si="3"/>
        <v>1.709178102</v>
      </c>
      <c r="I3774" s="5" t="b">
        <f t="shared" si="4"/>
        <v>0</v>
      </c>
      <c r="J3774" s="48">
        <f t="shared" si="5"/>
        <v>0</v>
      </c>
      <c r="K3774" s="4">
        <f t="shared" si="6"/>
        <v>103</v>
      </c>
      <c r="L3774" s="7">
        <f t="shared" si="7"/>
        <v>-0.0002016823671</v>
      </c>
      <c r="M3774" s="50" t="b">
        <f t="shared" si="8"/>
        <v>0</v>
      </c>
      <c r="N3774" s="50" t="b">
        <f t="shared" si="9"/>
        <v>0</v>
      </c>
      <c r="O3774" s="50">
        <f t="shared" si="10"/>
        <v>1</v>
      </c>
      <c r="P3774" s="4">
        <f t="shared" si="47"/>
        <v>200700</v>
      </c>
      <c r="Q3774" s="21">
        <f t="shared" si="31"/>
        <v>4</v>
      </c>
      <c r="V3774" s="52"/>
      <c r="W3774" s="53" t="str">
        <f t="shared" si="33"/>
        <v/>
      </c>
      <c r="AE3774" s="16"/>
      <c r="AF3774" s="17" t="str">
        <f t="shared" si="30"/>
        <v>#VALUE!</v>
      </c>
      <c r="AG3774" s="17" t="str">
        <f t="shared" si="22"/>
        <v>#N/A</v>
      </c>
      <c r="AH3774" s="17" t="str">
        <f t="shared" si="23"/>
        <v>#N/A</v>
      </c>
      <c r="AI3774" s="34">
        <f t="shared" si="24"/>
        <v>1</v>
      </c>
      <c r="AJ3774" s="18">
        <f t="shared" si="25"/>
        <v>4283.964</v>
      </c>
      <c r="AK3774" s="18">
        <f t="shared" si="26"/>
        <v>4164.965</v>
      </c>
      <c r="AL3774" s="18">
        <f t="shared" si="27"/>
        <v>4045.966</v>
      </c>
    </row>
    <row r="3775" ht="12.75" customHeight="1">
      <c r="A3775" s="1">
        <v>39882.0</v>
      </c>
      <c r="B3775" s="2">
        <v>864.84</v>
      </c>
      <c r="C3775" s="3">
        <v>4671.02</v>
      </c>
      <c r="D3775" s="2">
        <v>4656.0</v>
      </c>
      <c r="E3775" s="4"/>
      <c r="F3775" s="5">
        <f t="shared" si="1"/>
        <v>890.016</v>
      </c>
      <c r="G3775" s="6">
        <f t="shared" si="2"/>
        <v>1.036425469</v>
      </c>
      <c r="H3775" s="6">
        <f t="shared" si="3"/>
        <v>1.650893612</v>
      </c>
      <c r="I3775" s="5" t="b">
        <f t="shared" si="4"/>
        <v>0</v>
      </c>
      <c r="J3775" s="48">
        <f t="shared" si="5"/>
        <v>0</v>
      </c>
      <c r="K3775" s="4">
        <f t="shared" si="6"/>
        <v>32</v>
      </c>
      <c r="L3775" s="7">
        <f t="shared" si="7"/>
        <v>-0.003215571759</v>
      </c>
      <c r="M3775" s="50" t="b">
        <f t="shared" si="8"/>
        <v>0</v>
      </c>
      <c r="N3775" s="50" t="b">
        <f t="shared" si="9"/>
        <v>0</v>
      </c>
      <c r="O3775" s="50">
        <f t="shared" si="10"/>
        <v>1</v>
      </c>
      <c r="P3775" s="4">
        <f t="shared" si="47"/>
        <v>180100</v>
      </c>
      <c r="Q3775" s="21">
        <f t="shared" si="31"/>
        <v>4</v>
      </c>
      <c r="V3775" s="52"/>
      <c r="W3775" s="53" t="str">
        <f t="shared" si="33"/>
        <v/>
      </c>
      <c r="AE3775" s="16"/>
      <c r="AF3775" s="17" t="str">
        <f t="shared" si="30"/>
        <v>#VALUE!</v>
      </c>
      <c r="AG3775" s="17" t="str">
        <f t="shared" si="22"/>
        <v>#N/A</v>
      </c>
      <c r="AH3775" s="17" t="str">
        <f t="shared" si="23"/>
        <v>#N/A</v>
      </c>
      <c r="AI3775" s="34">
        <f t="shared" si="24"/>
        <v>1</v>
      </c>
      <c r="AJ3775" s="18">
        <f t="shared" si="25"/>
        <v>4203.918</v>
      </c>
      <c r="AK3775" s="18">
        <f t="shared" si="26"/>
        <v>4087.1425</v>
      </c>
      <c r="AL3775" s="18">
        <f t="shared" si="27"/>
        <v>3970.367</v>
      </c>
    </row>
    <row r="3776" ht="12.75" customHeight="1">
      <c r="A3776" s="1">
        <v>39881.0</v>
      </c>
      <c r="B3776" s="2">
        <v>784.9</v>
      </c>
      <c r="C3776" s="3">
        <v>4628.24</v>
      </c>
      <c r="D3776" s="2">
        <v>4624.0</v>
      </c>
      <c r="E3776" s="4"/>
      <c r="F3776" s="5">
        <f t="shared" si="1"/>
        <v>849.836</v>
      </c>
      <c r="G3776" s="6">
        <f t="shared" si="2"/>
        <v>1.028629633</v>
      </c>
      <c r="H3776" s="6">
        <f t="shared" si="3"/>
        <v>1.670888057</v>
      </c>
      <c r="I3776" s="5" t="b">
        <f t="shared" si="4"/>
        <v>0</v>
      </c>
      <c r="J3776" s="48">
        <f t="shared" si="5"/>
        <v>0</v>
      </c>
      <c r="K3776" s="4">
        <f t="shared" si="6"/>
        <v>-4</v>
      </c>
      <c r="L3776" s="7">
        <f t="shared" si="7"/>
        <v>-0.0009161149811</v>
      </c>
      <c r="M3776" s="50" t="b">
        <f t="shared" si="8"/>
        <v>0</v>
      </c>
      <c r="N3776" s="50" t="b">
        <f t="shared" si="9"/>
        <v>0</v>
      </c>
      <c r="O3776" s="50">
        <f t="shared" si="10"/>
        <v>1</v>
      </c>
      <c r="P3776" s="4">
        <f t="shared" si="47"/>
        <v>173700</v>
      </c>
      <c r="Q3776" s="21">
        <f t="shared" si="31"/>
        <v>4</v>
      </c>
      <c r="V3776" s="52"/>
      <c r="W3776" s="53" t="str">
        <f t="shared" si="33"/>
        <v/>
      </c>
      <c r="AE3776" s="16"/>
      <c r="AF3776" s="17" t="str">
        <f t="shared" si="30"/>
        <v>#VALUE!</v>
      </c>
      <c r="AG3776" s="17" t="str">
        <f t="shared" si="22"/>
        <v>#N/A</v>
      </c>
      <c r="AH3776" s="17" t="str">
        <f t="shared" si="23"/>
        <v>#N/A</v>
      </c>
      <c r="AI3776" s="34">
        <f t="shared" si="24"/>
        <v>1</v>
      </c>
      <c r="AJ3776" s="18">
        <f t="shared" si="25"/>
        <v>4165.416</v>
      </c>
      <c r="AK3776" s="18">
        <f t="shared" si="26"/>
        <v>4049.71</v>
      </c>
      <c r="AL3776" s="18">
        <f t="shared" si="27"/>
        <v>3934.004</v>
      </c>
    </row>
    <row r="3777" ht="12.75" customHeight="1">
      <c r="A3777" s="1">
        <v>39878.0</v>
      </c>
      <c r="B3777" s="2">
        <v>846.49</v>
      </c>
      <c r="C3777" s="3">
        <v>4653.63</v>
      </c>
      <c r="D3777" s="2">
        <v>4628.0</v>
      </c>
      <c r="E3777" s="4"/>
      <c r="F3777" s="5">
        <f t="shared" si="1"/>
        <v>843.906</v>
      </c>
      <c r="G3777" s="6">
        <f t="shared" si="2"/>
        <v>1.035704643</v>
      </c>
      <c r="H3777" s="6">
        <f t="shared" si="3"/>
        <v>1.681773594</v>
      </c>
      <c r="I3777" s="5" t="b">
        <f t="shared" si="4"/>
        <v>0</v>
      </c>
      <c r="J3777" s="48">
        <f t="shared" si="5"/>
        <v>0</v>
      </c>
      <c r="K3777" s="4">
        <f t="shared" si="6"/>
        <v>33</v>
      </c>
      <c r="L3777" s="7">
        <f t="shared" si="7"/>
        <v>-0.005507528531</v>
      </c>
      <c r="M3777" s="50" t="b">
        <f t="shared" si="8"/>
        <v>0</v>
      </c>
      <c r="N3777" s="50" t="b">
        <f t="shared" si="9"/>
        <v>0</v>
      </c>
      <c r="O3777" s="50">
        <f t="shared" si="10"/>
        <v>1</v>
      </c>
      <c r="P3777" s="4">
        <f t="shared" si="47"/>
        <v>174500</v>
      </c>
      <c r="Q3777" s="21">
        <f t="shared" si="31"/>
        <v>4</v>
      </c>
      <c r="V3777" s="52"/>
      <c r="W3777" s="53" t="str">
        <f t="shared" si="33"/>
        <v/>
      </c>
      <c r="AE3777" s="16"/>
      <c r="AF3777" s="17" t="str">
        <f t="shared" si="30"/>
        <v>#VALUE!</v>
      </c>
      <c r="AG3777" s="17" t="str">
        <f t="shared" si="22"/>
        <v>#N/A</v>
      </c>
      <c r="AH3777" s="17" t="str">
        <f t="shared" si="23"/>
        <v>#N/A</v>
      </c>
      <c r="AI3777" s="34">
        <f t="shared" si="24"/>
        <v>1</v>
      </c>
      <c r="AJ3777" s="18">
        <f t="shared" si="25"/>
        <v>4188.267</v>
      </c>
      <c r="AK3777" s="18">
        <f t="shared" si="26"/>
        <v>4071.92625</v>
      </c>
      <c r="AL3777" s="18">
        <f t="shared" si="27"/>
        <v>3955.5855</v>
      </c>
    </row>
    <row r="3778" ht="12.75" customHeight="1">
      <c r="A3778" s="1">
        <v>39877.0</v>
      </c>
      <c r="B3778" s="2">
        <v>1067.82</v>
      </c>
      <c r="C3778" s="3">
        <v>4637.2</v>
      </c>
      <c r="D3778" s="2">
        <v>4595.0</v>
      </c>
      <c r="E3778" s="4"/>
      <c r="F3778" s="5">
        <f t="shared" si="1"/>
        <v>812.298</v>
      </c>
      <c r="G3778" s="6">
        <f t="shared" si="2"/>
        <v>1.033375681</v>
      </c>
      <c r="H3778" s="6">
        <f t="shared" si="3"/>
        <v>1.69298753</v>
      </c>
      <c r="I3778" s="5" t="b">
        <f t="shared" si="4"/>
        <v>0</v>
      </c>
      <c r="J3778" s="48">
        <f t="shared" si="5"/>
        <v>0</v>
      </c>
      <c r="K3778" s="4">
        <f t="shared" si="6"/>
        <v>84</v>
      </c>
      <c r="L3778" s="7">
        <f t="shared" si="7"/>
        <v>-0.009100319158</v>
      </c>
      <c r="M3778" s="50" t="b">
        <f t="shared" si="8"/>
        <v>0</v>
      </c>
      <c r="N3778" s="50" t="b">
        <f t="shared" si="9"/>
        <v>0</v>
      </c>
      <c r="O3778" s="50">
        <f t="shared" si="10"/>
        <v>1</v>
      </c>
      <c r="P3778" s="4">
        <f t="shared" si="47"/>
        <v>167900</v>
      </c>
      <c r="Q3778" s="21">
        <f t="shared" si="31"/>
        <v>4</v>
      </c>
      <c r="V3778" s="52"/>
      <c r="W3778" s="53" t="str">
        <f t="shared" si="33"/>
        <v/>
      </c>
      <c r="AE3778" s="16"/>
      <c r="AF3778" s="17" t="str">
        <f t="shared" si="30"/>
        <v>#VALUE!</v>
      </c>
      <c r="AG3778" s="17" t="str">
        <f t="shared" si="22"/>
        <v>#N/A</v>
      </c>
      <c r="AH3778" s="17" t="str">
        <f t="shared" si="23"/>
        <v>#N/A</v>
      </c>
      <c r="AI3778" s="34">
        <f t="shared" si="24"/>
        <v>1</v>
      </c>
      <c r="AJ3778" s="18">
        <f t="shared" si="25"/>
        <v>4173.48</v>
      </c>
      <c r="AK3778" s="18">
        <f t="shared" si="26"/>
        <v>4057.55</v>
      </c>
      <c r="AL3778" s="18">
        <f t="shared" si="27"/>
        <v>3941.62</v>
      </c>
    </row>
    <row r="3779" ht="12.75" customHeight="1">
      <c r="A3779" s="1">
        <v>39876.0</v>
      </c>
      <c r="B3779" s="2">
        <v>886.03</v>
      </c>
      <c r="C3779" s="3">
        <v>4541.42</v>
      </c>
      <c r="D3779" s="2">
        <v>4511.0</v>
      </c>
      <c r="E3779" s="4"/>
      <c r="F3779" s="5">
        <f t="shared" si="1"/>
        <v>716.396</v>
      </c>
      <c r="G3779" s="6">
        <f t="shared" si="2"/>
        <v>1.01308599</v>
      </c>
      <c r="H3779" s="6">
        <f t="shared" si="3"/>
        <v>1.424581342</v>
      </c>
      <c r="I3779" s="5" t="b">
        <f t="shared" si="4"/>
        <v>0</v>
      </c>
      <c r="J3779" s="48">
        <f t="shared" si="5"/>
        <v>0</v>
      </c>
      <c r="K3779" s="4">
        <f t="shared" si="6"/>
        <v>144</v>
      </c>
      <c r="L3779" s="7">
        <f t="shared" si="7"/>
        <v>-0.006698345451</v>
      </c>
      <c r="M3779" s="50" t="b">
        <f t="shared" si="8"/>
        <v>0</v>
      </c>
      <c r="N3779" s="50" t="b">
        <f t="shared" si="9"/>
        <v>0</v>
      </c>
      <c r="O3779" s="50">
        <f t="shared" si="10"/>
        <v>1</v>
      </c>
      <c r="P3779" s="4">
        <f t="shared" si="47"/>
        <v>155300</v>
      </c>
      <c r="Q3779" s="21">
        <f t="shared" si="31"/>
        <v>3</v>
      </c>
      <c r="V3779" s="52"/>
      <c r="W3779" s="53" t="str">
        <f t="shared" si="33"/>
        <v/>
      </c>
      <c r="AE3779" s="16"/>
      <c r="AF3779" s="17" t="str">
        <f t="shared" si="30"/>
        <v>#VALUE!</v>
      </c>
      <c r="AG3779" s="17" t="str">
        <f t="shared" si="22"/>
        <v>#N/A</v>
      </c>
      <c r="AH3779" s="17" t="str">
        <f t="shared" si="23"/>
        <v>#N/A</v>
      </c>
      <c r="AI3779" s="34">
        <f t="shared" si="24"/>
        <v>1</v>
      </c>
      <c r="AJ3779" s="18">
        <f t="shared" si="25"/>
        <v>4087.278</v>
      </c>
      <c r="AK3779" s="18">
        <f t="shared" si="26"/>
        <v>3973.7425</v>
      </c>
      <c r="AL3779" s="18">
        <f t="shared" si="27"/>
        <v>3860.207</v>
      </c>
    </row>
    <row r="3780" ht="12.75" customHeight="1">
      <c r="A3780" s="1">
        <v>39875.0</v>
      </c>
      <c r="B3780" s="2">
        <v>663.94</v>
      </c>
      <c r="C3780" s="3">
        <v>4435.34</v>
      </c>
      <c r="D3780" s="2">
        <v>4367.0</v>
      </c>
      <c r="E3780" s="4"/>
      <c r="F3780" s="5">
        <f t="shared" si="1"/>
        <v>681.448</v>
      </c>
      <c r="G3780" s="6">
        <f t="shared" si="2"/>
        <v>0.9895065686</v>
      </c>
      <c r="H3780" s="6">
        <f t="shared" si="3"/>
        <v>1.221419353</v>
      </c>
      <c r="I3780" s="5" t="b">
        <f t="shared" si="4"/>
        <v>1</v>
      </c>
      <c r="J3780" s="48">
        <f t="shared" si="5"/>
        <v>0</v>
      </c>
      <c r="K3780" s="4">
        <f t="shared" si="6"/>
        <v>36</v>
      </c>
      <c r="L3780" s="7">
        <f t="shared" si="7"/>
        <v>-0.01540806342</v>
      </c>
      <c r="M3780" s="50" t="b">
        <f t="shared" si="8"/>
        <v>0</v>
      </c>
      <c r="N3780" s="50" t="b">
        <f t="shared" si="9"/>
        <v>0</v>
      </c>
      <c r="O3780" s="50">
        <f t="shared" si="10"/>
        <v>1</v>
      </c>
      <c r="P3780" s="4">
        <f t="shared" si="47"/>
        <v>133700</v>
      </c>
      <c r="Q3780" s="21">
        <f t="shared" si="31"/>
        <v>3</v>
      </c>
      <c r="V3780" s="52"/>
      <c r="W3780" s="53" t="str">
        <f t="shared" si="33"/>
        <v/>
      </c>
      <c r="AE3780" s="16"/>
      <c r="AF3780" s="17" t="str">
        <f t="shared" si="30"/>
        <v>#VALUE!</v>
      </c>
      <c r="AG3780" s="17" t="str">
        <f t="shared" si="22"/>
        <v>#N/A</v>
      </c>
      <c r="AH3780" s="17" t="str">
        <f t="shared" si="23"/>
        <v>#N/A</v>
      </c>
      <c r="AI3780" s="34">
        <f t="shared" si="24"/>
        <v>1</v>
      </c>
      <c r="AJ3780" s="18">
        <f t="shared" si="25"/>
        <v>3991.806</v>
      </c>
      <c r="AK3780" s="18">
        <f t="shared" si="26"/>
        <v>3880.9225</v>
      </c>
      <c r="AL3780" s="18">
        <f t="shared" si="27"/>
        <v>3770.039</v>
      </c>
    </row>
    <row r="3781" ht="12.75" customHeight="1">
      <c r="A3781" s="1">
        <v>39874.0</v>
      </c>
      <c r="B3781" s="2">
        <v>755.25</v>
      </c>
      <c r="C3781" s="3">
        <v>4425.83</v>
      </c>
      <c r="D3781" s="2">
        <v>4331.0</v>
      </c>
      <c r="E3781" s="4"/>
      <c r="F3781" s="5">
        <f t="shared" si="1"/>
        <v>661.594</v>
      </c>
      <c r="G3781" s="6">
        <f t="shared" si="2"/>
        <v>0.9872925996</v>
      </c>
      <c r="H3781" s="6">
        <f t="shared" si="3"/>
        <v>1.224271455</v>
      </c>
      <c r="I3781" s="5" t="b">
        <f t="shared" si="4"/>
        <v>0</v>
      </c>
      <c r="J3781" s="48">
        <f t="shared" si="5"/>
        <v>0</v>
      </c>
      <c r="K3781" s="4">
        <f t="shared" si="6"/>
        <v>-179</v>
      </c>
      <c r="L3781" s="7">
        <f t="shared" si="7"/>
        <v>-0.02142648949</v>
      </c>
      <c r="M3781" s="50" t="b">
        <f t="shared" si="8"/>
        <v>0</v>
      </c>
      <c r="N3781" s="50" t="b">
        <f t="shared" si="9"/>
        <v>0</v>
      </c>
      <c r="O3781" s="50">
        <f t="shared" si="10"/>
        <v>1</v>
      </c>
      <c r="P3781" s="4">
        <f t="shared" si="47"/>
        <v>128300</v>
      </c>
      <c r="Q3781" s="21">
        <f t="shared" si="31"/>
        <v>3</v>
      </c>
      <c r="V3781" s="52"/>
      <c r="W3781" s="53" t="str">
        <f t="shared" si="33"/>
        <v/>
      </c>
      <c r="AE3781" s="16"/>
      <c r="AF3781" s="17" t="str">
        <f t="shared" si="30"/>
        <v>#VALUE!</v>
      </c>
      <c r="AG3781" s="17" t="str">
        <f t="shared" si="22"/>
        <v>#N/A</v>
      </c>
      <c r="AH3781" s="17" t="str">
        <f t="shared" si="23"/>
        <v>#N/A</v>
      </c>
      <c r="AI3781" s="34">
        <f t="shared" si="24"/>
        <v>1</v>
      </c>
      <c r="AJ3781" s="18">
        <f t="shared" si="25"/>
        <v>3983.247</v>
      </c>
      <c r="AK3781" s="18">
        <f t="shared" si="26"/>
        <v>3872.60125</v>
      </c>
      <c r="AL3781" s="18">
        <f t="shared" si="27"/>
        <v>3761.9555</v>
      </c>
    </row>
    <row r="3782" ht="12.75" customHeight="1">
      <c r="A3782" s="1">
        <v>39871.0</v>
      </c>
      <c r="B3782" s="2">
        <v>688.45</v>
      </c>
      <c r="C3782" s="3">
        <v>4557.15</v>
      </c>
      <c r="D3782" s="2">
        <v>4510.0</v>
      </c>
      <c r="E3782" s="4"/>
      <c r="F3782" s="5">
        <f t="shared" si="1"/>
        <v>625.306</v>
      </c>
      <c r="G3782" s="6">
        <f t="shared" si="2"/>
        <v>1.01648131</v>
      </c>
      <c r="H3782" s="6">
        <f t="shared" si="3"/>
        <v>1.157207922</v>
      </c>
      <c r="I3782" s="5" t="b">
        <f t="shared" si="4"/>
        <v>0</v>
      </c>
      <c r="J3782" s="48">
        <f t="shared" si="5"/>
        <v>0</v>
      </c>
      <c r="K3782" s="4">
        <f t="shared" si="6"/>
        <v>33</v>
      </c>
      <c r="L3782" s="7">
        <f t="shared" si="7"/>
        <v>-0.01034637877</v>
      </c>
      <c r="M3782" s="50" t="b">
        <f t="shared" si="8"/>
        <v>0</v>
      </c>
      <c r="N3782" s="50" t="b">
        <f t="shared" si="9"/>
        <v>0</v>
      </c>
      <c r="O3782" s="50">
        <f t="shared" si="10"/>
        <v>1</v>
      </c>
      <c r="P3782" s="4">
        <f t="shared" si="47"/>
        <v>164100</v>
      </c>
      <c r="Q3782" s="21">
        <f t="shared" si="31"/>
        <v>4</v>
      </c>
      <c r="V3782" s="52"/>
      <c r="W3782" s="53" t="str">
        <f t="shared" si="33"/>
        <v/>
      </c>
      <c r="AE3782" s="16"/>
      <c r="AF3782" s="17" t="str">
        <f t="shared" si="30"/>
        <v>#VALUE!</v>
      </c>
      <c r="AG3782" s="17" t="str">
        <f t="shared" si="22"/>
        <v>#N/A</v>
      </c>
      <c r="AH3782" s="17" t="str">
        <f t="shared" si="23"/>
        <v>#N/A</v>
      </c>
      <c r="AI3782" s="34">
        <f t="shared" si="24"/>
        <v>1</v>
      </c>
      <c r="AJ3782" s="18">
        <f t="shared" si="25"/>
        <v>4101.435</v>
      </c>
      <c r="AK3782" s="18">
        <f t="shared" si="26"/>
        <v>3987.50625</v>
      </c>
      <c r="AL3782" s="18">
        <f t="shared" si="27"/>
        <v>3873.5775</v>
      </c>
    </row>
    <row r="3783" ht="12.75" customHeight="1">
      <c r="A3783" s="1">
        <v>39870.0</v>
      </c>
      <c r="B3783" s="2">
        <v>588.31</v>
      </c>
      <c r="C3783" s="3">
        <v>4518.56</v>
      </c>
      <c r="D3783" s="2">
        <v>4477.0</v>
      </c>
      <c r="E3783" s="4"/>
      <c r="F3783" s="5">
        <f t="shared" si="1"/>
        <v>607.316</v>
      </c>
      <c r="G3783" s="6">
        <f t="shared" si="2"/>
        <v>1.008944021</v>
      </c>
      <c r="H3783" s="6">
        <f t="shared" si="3"/>
        <v>1.164746955</v>
      </c>
      <c r="I3783" s="5" t="b">
        <f t="shared" si="4"/>
        <v>0</v>
      </c>
      <c r="J3783" s="48">
        <f t="shared" si="5"/>
        <v>0</v>
      </c>
      <c r="K3783" s="4">
        <f t="shared" si="6"/>
        <v>11</v>
      </c>
      <c r="L3783" s="7">
        <f t="shared" si="7"/>
        <v>-0.009197620481</v>
      </c>
      <c r="M3783" s="50" t="b">
        <f t="shared" si="8"/>
        <v>0</v>
      </c>
      <c r="N3783" s="50" t="b">
        <f t="shared" si="9"/>
        <v>0</v>
      </c>
      <c r="O3783" s="50">
        <f t="shared" si="10"/>
        <v>1</v>
      </c>
      <c r="P3783" s="4">
        <f t="shared" si="47"/>
        <v>159150</v>
      </c>
      <c r="Q3783" s="21">
        <f t="shared" si="31"/>
        <v>3</v>
      </c>
      <c r="V3783" s="52"/>
      <c r="W3783" s="53" t="str">
        <f t="shared" si="33"/>
        <v/>
      </c>
      <c r="AE3783" s="16"/>
      <c r="AF3783" s="17" t="str">
        <f t="shared" si="30"/>
        <v>#VALUE!</v>
      </c>
      <c r="AG3783" s="17" t="str">
        <f t="shared" si="22"/>
        <v>#N/A</v>
      </c>
      <c r="AH3783" s="17" t="str">
        <f t="shared" si="23"/>
        <v>#N/A</v>
      </c>
      <c r="AI3783" s="34">
        <f t="shared" si="24"/>
        <v>1</v>
      </c>
      <c r="AJ3783" s="18">
        <f t="shared" si="25"/>
        <v>4066.704</v>
      </c>
      <c r="AK3783" s="18">
        <f t="shared" si="26"/>
        <v>3953.74</v>
      </c>
      <c r="AL3783" s="18">
        <f t="shared" si="27"/>
        <v>3840.776</v>
      </c>
    </row>
    <row r="3784" ht="12.75" customHeight="1">
      <c r="A3784" s="1">
        <v>39869.0</v>
      </c>
      <c r="B3784" s="2">
        <v>711.29</v>
      </c>
      <c r="C3784" s="3">
        <v>4493.74</v>
      </c>
      <c r="D3784" s="2">
        <v>4466.0</v>
      </c>
      <c r="E3784" s="4"/>
      <c r="F3784" s="5">
        <f t="shared" si="1"/>
        <v>630.69</v>
      </c>
      <c r="G3784" s="6">
        <f t="shared" si="2"/>
        <v>1.00434414</v>
      </c>
      <c r="H3784" s="6">
        <f t="shared" si="3"/>
        <v>1.165341061</v>
      </c>
      <c r="I3784" s="5" t="b">
        <f t="shared" si="4"/>
        <v>0</v>
      </c>
      <c r="J3784" s="48">
        <f t="shared" si="5"/>
        <v>0</v>
      </c>
      <c r="K3784" s="4">
        <f t="shared" si="6"/>
        <v>85</v>
      </c>
      <c r="L3784" s="7">
        <f t="shared" si="7"/>
        <v>-0.006173031818</v>
      </c>
      <c r="M3784" s="50" t="b">
        <f t="shared" si="8"/>
        <v>0</v>
      </c>
      <c r="N3784" s="50" t="b">
        <f t="shared" si="9"/>
        <v>0</v>
      </c>
      <c r="O3784" s="50">
        <f t="shared" si="10"/>
        <v>1</v>
      </c>
      <c r="P3784" s="4">
        <f t="shared" si="47"/>
        <v>157500</v>
      </c>
      <c r="Q3784" s="21">
        <f t="shared" si="31"/>
        <v>3</v>
      </c>
      <c r="V3784" s="52"/>
      <c r="W3784" s="53" t="str">
        <f t="shared" si="33"/>
        <v/>
      </c>
      <c r="AE3784" s="16"/>
      <c r="AF3784" s="17" t="str">
        <f t="shared" si="30"/>
        <v>#VALUE!</v>
      </c>
      <c r="AG3784" s="17" t="str">
        <f t="shared" si="22"/>
        <v>#N/A</v>
      </c>
      <c r="AH3784" s="17" t="str">
        <f t="shared" si="23"/>
        <v>#N/A</v>
      </c>
      <c r="AI3784" s="34">
        <f t="shared" si="24"/>
        <v>1</v>
      </c>
      <c r="AJ3784" s="18">
        <f t="shared" si="25"/>
        <v>4044.366</v>
      </c>
      <c r="AK3784" s="18">
        <f t="shared" si="26"/>
        <v>3932.0225</v>
      </c>
      <c r="AL3784" s="18">
        <f t="shared" si="27"/>
        <v>3819.679</v>
      </c>
    </row>
    <row r="3785" ht="12.75" customHeight="1">
      <c r="A3785" s="1">
        <v>39868.0</v>
      </c>
      <c r="B3785" s="2">
        <v>564.67</v>
      </c>
      <c r="C3785" s="3">
        <v>4430.18</v>
      </c>
      <c r="D3785" s="2">
        <v>4381.0</v>
      </c>
      <c r="E3785" s="4"/>
      <c r="F3785" s="5">
        <f t="shared" si="1"/>
        <v>614.206</v>
      </c>
      <c r="G3785" s="6">
        <f t="shared" si="2"/>
        <v>0.991369025</v>
      </c>
      <c r="H3785" s="6">
        <f t="shared" si="3"/>
        <v>1.163379241</v>
      </c>
      <c r="I3785" s="5" t="b">
        <f t="shared" si="4"/>
        <v>0</v>
      </c>
      <c r="J3785" s="48">
        <f t="shared" si="5"/>
        <v>0</v>
      </c>
      <c r="K3785" s="4">
        <f t="shared" si="6"/>
        <v>-45</v>
      </c>
      <c r="L3785" s="7">
        <f t="shared" si="7"/>
        <v>-0.01110112907</v>
      </c>
      <c r="M3785" s="50" t="b">
        <f t="shared" si="8"/>
        <v>0</v>
      </c>
      <c r="N3785" s="50" t="b">
        <f t="shared" si="9"/>
        <v>0</v>
      </c>
      <c r="O3785" s="50">
        <f t="shared" si="10"/>
        <v>1</v>
      </c>
      <c r="P3785" s="4">
        <f t="shared" si="47"/>
        <v>144750</v>
      </c>
      <c r="Q3785" s="21">
        <f t="shared" si="31"/>
        <v>3</v>
      </c>
      <c r="V3785" s="52"/>
      <c r="W3785" s="53" t="str">
        <f t="shared" si="33"/>
        <v/>
      </c>
      <c r="AE3785" s="16"/>
      <c r="AF3785" s="17" t="str">
        <f t="shared" si="30"/>
        <v>#VALUE!</v>
      </c>
      <c r="AG3785" s="17" t="str">
        <f t="shared" si="22"/>
        <v>#N/A</v>
      </c>
      <c r="AH3785" s="17" t="str">
        <f t="shared" si="23"/>
        <v>#N/A</v>
      </c>
      <c r="AI3785" s="34">
        <f t="shared" si="24"/>
        <v>1</v>
      </c>
      <c r="AJ3785" s="18">
        <f t="shared" si="25"/>
        <v>3987.162</v>
      </c>
      <c r="AK3785" s="18">
        <f t="shared" si="26"/>
        <v>3876.4075</v>
      </c>
      <c r="AL3785" s="18">
        <f t="shared" si="27"/>
        <v>3765.653</v>
      </c>
    </row>
    <row r="3786" ht="12.75" customHeight="1">
      <c r="A3786" s="1">
        <v>39867.0</v>
      </c>
      <c r="B3786" s="2">
        <v>573.81</v>
      </c>
      <c r="C3786" s="3">
        <v>4477.78</v>
      </c>
      <c r="D3786" s="2">
        <v>4426.0</v>
      </c>
      <c r="E3786" s="4"/>
      <c r="F3786" s="5">
        <f t="shared" si="1"/>
        <v>628.382</v>
      </c>
      <c r="G3786" s="6">
        <f t="shared" si="2"/>
        <v>1.002989929</v>
      </c>
      <c r="H3786" s="6">
        <f t="shared" si="3"/>
        <v>1.164858019</v>
      </c>
      <c r="I3786" s="5" t="b">
        <f t="shared" si="4"/>
        <v>0</v>
      </c>
      <c r="J3786" s="48">
        <f t="shared" si="5"/>
        <v>0</v>
      </c>
      <c r="K3786" s="4">
        <f t="shared" si="6"/>
        <v>63</v>
      </c>
      <c r="L3786" s="7">
        <f t="shared" si="7"/>
        <v>-0.01156376597</v>
      </c>
      <c r="M3786" s="50" t="b">
        <f t="shared" si="8"/>
        <v>0</v>
      </c>
      <c r="N3786" s="50" t="b">
        <f t="shared" si="9"/>
        <v>0</v>
      </c>
      <c r="O3786" s="50">
        <f t="shared" si="10"/>
        <v>1</v>
      </c>
      <c r="P3786" s="4">
        <f t="shared" si="47"/>
        <v>151500</v>
      </c>
      <c r="Q3786" s="21">
        <f t="shared" si="31"/>
        <v>3</v>
      </c>
      <c r="V3786" s="52"/>
      <c r="W3786" s="53" t="str">
        <f t="shared" si="33"/>
        <v/>
      </c>
      <c r="AE3786" s="16"/>
      <c r="AF3786" s="17" t="str">
        <f t="shared" si="30"/>
        <v>#VALUE!</v>
      </c>
      <c r="AG3786" s="17" t="str">
        <f t="shared" si="22"/>
        <v>#N/A</v>
      </c>
      <c r="AH3786" s="17" t="str">
        <f t="shared" si="23"/>
        <v>#N/A</v>
      </c>
      <c r="AI3786" s="34">
        <f t="shared" si="24"/>
        <v>1</v>
      </c>
      <c r="AJ3786" s="18">
        <f t="shared" si="25"/>
        <v>4030.002</v>
      </c>
      <c r="AK3786" s="18">
        <f t="shared" si="26"/>
        <v>3918.0575</v>
      </c>
      <c r="AL3786" s="18">
        <f t="shared" si="27"/>
        <v>3806.113</v>
      </c>
    </row>
    <row r="3787" ht="12.75" customHeight="1">
      <c r="A3787" s="1">
        <v>39864.0</v>
      </c>
      <c r="B3787" s="2">
        <v>598.5</v>
      </c>
      <c r="C3787" s="3">
        <v>4436.94</v>
      </c>
      <c r="D3787" s="2">
        <v>4363.0</v>
      </c>
      <c r="E3787" s="4"/>
      <c r="F3787" s="5">
        <f t="shared" si="1"/>
        <v>658.42</v>
      </c>
      <c r="G3787" s="6">
        <f t="shared" si="2"/>
        <v>0.9952831644</v>
      </c>
      <c r="H3787" s="6">
        <f t="shared" si="3"/>
        <v>1.200046742</v>
      </c>
      <c r="I3787" s="5" t="b">
        <f t="shared" si="4"/>
        <v>0</v>
      </c>
      <c r="J3787" s="48">
        <f t="shared" si="5"/>
        <v>0</v>
      </c>
      <c r="K3787" s="4">
        <f t="shared" si="6"/>
        <v>-105</v>
      </c>
      <c r="L3787" s="7">
        <f t="shared" si="7"/>
        <v>-0.01666463824</v>
      </c>
      <c r="M3787" s="50" t="b">
        <f t="shared" si="8"/>
        <v>0</v>
      </c>
      <c r="N3787" s="50" t="b">
        <f t="shared" si="9"/>
        <v>0</v>
      </c>
      <c r="O3787" s="50">
        <f t="shared" si="10"/>
        <v>1</v>
      </c>
      <c r="P3787" s="4">
        <f t="shared" si="47"/>
        <v>142050</v>
      </c>
      <c r="Q3787" s="21">
        <f t="shared" si="31"/>
        <v>3</v>
      </c>
      <c r="V3787" s="52"/>
      <c r="W3787" s="53" t="str">
        <f t="shared" si="33"/>
        <v/>
      </c>
      <c r="AE3787" s="16"/>
      <c r="AF3787" s="17" t="str">
        <f t="shared" si="30"/>
        <v>#VALUE!</v>
      </c>
      <c r="AG3787" s="17" t="str">
        <f t="shared" si="22"/>
        <v>#N/A</v>
      </c>
      <c r="AH3787" s="17" t="str">
        <f t="shared" si="23"/>
        <v>#N/A</v>
      </c>
      <c r="AI3787" s="34">
        <f t="shared" si="24"/>
        <v>1</v>
      </c>
      <c r="AJ3787" s="18">
        <f t="shared" si="25"/>
        <v>3993.246</v>
      </c>
      <c r="AK3787" s="18">
        <f t="shared" si="26"/>
        <v>3882.3225</v>
      </c>
      <c r="AL3787" s="18">
        <f t="shared" si="27"/>
        <v>3771.399</v>
      </c>
    </row>
    <row r="3788" ht="12.75" customHeight="1">
      <c r="A3788" s="1">
        <v>39863.0</v>
      </c>
      <c r="B3788" s="2">
        <v>705.18</v>
      </c>
      <c r="C3788" s="3">
        <v>4528.87</v>
      </c>
      <c r="D3788" s="2">
        <v>4468.0</v>
      </c>
      <c r="E3788" s="4"/>
      <c r="F3788" s="5">
        <f t="shared" si="1"/>
        <v>687.838</v>
      </c>
      <c r="G3788" s="6">
        <f t="shared" si="2"/>
        <v>1.016485539</v>
      </c>
      <c r="H3788" s="6">
        <f t="shared" si="3"/>
        <v>1.239557991</v>
      </c>
      <c r="I3788" s="5" t="b">
        <f t="shared" si="4"/>
        <v>0</v>
      </c>
      <c r="J3788" s="48">
        <f t="shared" si="5"/>
        <v>0</v>
      </c>
      <c r="K3788" s="4">
        <f t="shared" si="6"/>
        <v>-49</v>
      </c>
      <c r="L3788" s="7">
        <f t="shared" si="7"/>
        <v>-0.01344043878</v>
      </c>
      <c r="M3788" s="50" t="b">
        <f t="shared" si="8"/>
        <v>0</v>
      </c>
      <c r="N3788" s="50" t="b">
        <f t="shared" si="9"/>
        <v>0</v>
      </c>
      <c r="O3788" s="50">
        <f t="shared" si="10"/>
        <v>1</v>
      </c>
      <c r="P3788" s="4">
        <f t="shared" si="47"/>
        <v>163050</v>
      </c>
      <c r="Q3788" s="21">
        <f t="shared" si="31"/>
        <v>4</v>
      </c>
      <c r="V3788" s="52"/>
      <c r="W3788" s="53" t="str">
        <f t="shared" si="33"/>
        <v/>
      </c>
      <c r="AE3788" s="16"/>
      <c r="AF3788" s="17" t="str">
        <f t="shared" si="30"/>
        <v>#VALUE!</v>
      </c>
      <c r="AG3788" s="17" t="str">
        <f t="shared" si="22"/>
        <v>#N/A</v>
      </c>
      <c r="AH3788" s="17" t="str">
        <f t="shared" si="23"/>
        <v>#N/A</v>
      </c>
      <c r="AI3788" s="34">
        <f t="shared" si="24"/>
        <v>1</v>
      </c>
      <c r="AJ3788" s="18">
        <f t="shared" si="25"/>
        <v>4075.983</v>
      </c>
      <c r="AK3788" s="18">
        <f t="shared" si="26"/>
        <v>3962.76125</v>
      </c>
      <c r="AL3788" s="18">
        <f t="shared" si="27"/>
        <v>3849.5395</v>
      </c>
    </row>
    <row r="3789" ht="12.75" customHeight="1">
      <c r="A3789" s="1">
        <v>39862.0</v>
      </c>
      <c r="B3789" s="2">
        <v>628.87</v>
      </c>
      <c r="C3789" s="3">
        <v>4498.37</v>
      </c>
      <c r="D3789" s="2">
        <v>4517.0</v>
      </c>
      <c r="E3789" s="4"/>
      <c r="F3789" s="5">
        <f t="shared" si="1"/>
        <v>706.726</v>
      </c>
      <c r="G3789" s="6">
        <f t="shared" si="2"/>
        <v>1.010485489</v>
      </c>
      <c r="H3789" s="6">
        <f t="shared" si="3"/>
        <v>1.339241824</v>
      </c>
      <c r="I3789" s="5" t="b">
        <f t="shared" si="4"/>
        <v>0</v>
      </c>
      <c r="J3789" s="48">
        <f t="shared" si="5"/>
        <v>0</v>
      </c>
      <c r="K3789" s="4">
        <f t="shared" si="6"/>
        <v>23</v>
      </c>
      <c r="L3789" s="7">
        <f t="shared" si="7"/>
        <v>0.004141500143</v>
      </c>
      <c r="M3789" s="50" t="b">
        <f t="shared" si="8"/>
        <v>0</v>
      </c>
      <c r="N3789" s="50" t="b">
        <f t="shared" si="9"/>
        <v>0</v>
      </c>
      <c r="O3789" s="50">
        <f t="shared" si="10"/>
        <v>-1</v>
      </c>
      <c r="P3789" s="4">
        <f t="shared" si="47"/>
        <v>155700</v>
      </c>
      <c r="Q3789" s="21">
        <f t="shared" si="31"/>
        <v>-3</v>
      </c>
      <c r="V3789" s="52"/>
      <c r="W3789" s="53" t="str">
        <f t="shared" si="33"/>
        <v/>
      </c>
      <c r="AE3789" s="16"/>
      <c r="AF3789" s="17" t="str">
        <f t="shared" si="30"/>
        <v>#VALUE!</v>
      </c>
      <c r="AG3789" s="17" t="str">
        <f t="shared" si="22"/>
        <v>#N/A</v>
      </c>
      <c r="AH3789" s="17" t="str">
        <f t="shared" si="23"/>
        <v>#N/A</v>
      </c>
      <c r="AI3789" s="34">
        <f t="shared" si="24"/>
        <v>1</v>
      </c>
      <c r="AJ3789" s="18">
        <f t="shared" si="25"/>
        <v>4048.533</v>
      </c>
      <c r="AK3789" s="18">
        <f t="shared" si="26"/>
        <v>3936.07375</v>
      </c>
      <c r="AL3789" s="18">
        <f t="shared" si="27"/>
        <v>3823.6145</v>
      </c>
    </row>
    <row r="3790" ht="12.75" customHeight="1">
      <c r="A3790" s="1">
        <v>39861.0</v>
      </c>
      <c r="B3790" s="2">
        <v>635.55</v>
      </c>
      <c r="C3790" s="3">
        <v>4491.78</v>
      </c>
      <c r="D3790" s="2">
        <v>4494.0</v>
      </c>
      <c r="E3790" s="4"/>
      <c r="F3790" s="5">
        <f t="shared" si="1"/>
        <v>729.584</v>
      </c>
      <c r="G3790" s="6">
        <f t="shared" si="2"/>
        <v>1.009226456</v>
      </c>
      <c r="H3790" s="6">
        <f t="shared" si="3"/>
        <v>1.34641473</v>
      </c>
      <c r="I3790" s="5" t="b">
        <f t="shared" si="4"/>
        <v>0</v>
      </c>
      <c r="J3790" s="48">
        <f t="shared" si="5"/>
        <v>0</v>
      </c>
      <c r="K3790" s="4">
        <f t="shared" si="6"/>
        <v>-81</v>
      </c>
      <c r="L3790" s="7">
        <f t="shared" si="7"/>
        <v>0.000494236138</v>
      </c>
      <c r="M3790" s="50" t="b">
        <f t="shared" si="8"/>
        <v>0</v>
      </c>
      <c r="N3790" s="50" t="b">
        <f t="shared" si="9"/>
        <v>0</v>
      </c>
      <c r="O3790" s="50">
        <f t="shared" si="10"/>
        <v>1</v>
      </c>
      <c r="P3790" s="4">
        <f t="shared" si="47"/>
        <v>152250</v>
      </c>
      <c r="Q3790" s="21">
        <f t="shared" si="31"/>
        <v>3</v>
      </c>
      <c r="V3790" s="52"/>
      <c r="W3790" s="53" t="str">
        <f t="shared" si="33"/>
        <v/>
      </c>
      <c r="AE3790" s="16"/>
      <c r="AF3790" s="17" t="str">
        <f t="shared" si="30"/>
        <v>#VALUE!</v>
      </c>
      <c r="AG3790" s="17" t="str">
        <f t="shared" si="22"/>
        <v>#N/A</v>
      </c>
      <c r="AH3790" s="17" t="str">
        <f t="shared" si="23"/>
        <v>#N/A</v>
      </c>
      <c r="AI3790" s="34">
        <f t="shared" si="24"/>
        <v>1</v>
      </c>
      <c r="AJ3790" s="18">
        <f t="shared" si="25"/>
        <v>4042.602</v>
      </c>
      <c r="AK3790" s="18">
        <f t="shared" si="26"/>
        <v>3930.3075</v>
      </c>
      <c r="AL3790" s="18">
        <f t="shared" si="27"/>
        <v>3818.013</v>
      </c>
    </row>
    <row r="3791" ht="12.75" customHeight="1">
      <c r="A3791" s="1">
        <v>39860.0</v>
      </c>
      <c r="B3791" s="2">
        <v>724.0</v>
      </c>
      <c r="C3791" s="3">
        <v>4591.26</v>
      </c>
      <c r="D3791" s="2">
        <v>4575.0</v>
      </c>
      <c r="E3791" s="4"/>
      <c r="F3791" s="5">
        <f t="shared" si="1"/>
        <v>721.12</v>
      </c>
      <c r="G3791" s="6">
        <f t="shared" si="2"/>
        <v>1.031728905</v>
      </c>
      <c r="H3791" s="6">
        <f t="shared" si="3"/>
        <v>1.351099346</v>
      </c>
      <c r="I3791" s="5" t="b">
        <f t="shared" si="4"/>
        <v>0</v>
      </c>
      <c r="J3791" s="48">
        <f t="shared" si="5"/>
        <v>0</v>
      </c>
      <c r="K3791" s="4">
        <f t="shared" si="6"/>
        <v>1</v>
      </c>
      <c r="L3791" s="7">
        <f t="shared" si="7"/>
        <v>-0.003541511481</v>
      </c>
      <c r="M3791" s="50" t="b">
        <f t="shared" si="8"/>
        <v>0</v>
      </c>
      <c r="N3791" s="50" t="b">
        <f t="shared" si="9"/>
        <v>0</v>
      </c>
      <c r="O3791" s="50">
        <f t="shared" si="10"/>
        <v>1</v>
      </c>
      <c r="P3791" s="4">
        <f t="shared" si="47"/>
        <v>164400</v>
      </c>
      <c r="Q3791" s="21">
        <f t="shared" si="31"/>
        <v>3</v>
      </c>
      <c r="V3791" s="52"/>
      <c r="W3791" s="53" t="str">
        <f t="shared" si="33"/>
        <v/>
      </c>
      <c r="AE3791" s="16"/>
      <c r="AF3791" s="17" t="str">
        <f t="shared" si="30"/>
        <v>#VALUE!</v>
      </c>
      <c r="AG3791" s="17" t="str">
        <f t="shared" si="22"/>
        <v>#N/A</v>
      </c>
      <c r="AH3791" s="17" t="str">
        <f t="shared" si="23"/>
        <v>#N/A</v>
      </c>
      <c r="AI3791" s="34">
        <f t="shared" si="24"/>
        <v>1</v>
      </c>
      <c r="AJ3791" s="18">
        <f t="shared" si="25"/>
        <v>4132.134</v>
      </c>
      <c r="AK3791" s="18">
        <f t="shared" si="26"/>
        <v>4017.3525</v>
      </c>
      <c r="AL3791" s="18">
        <f t="shared" si="27"/>
        <v>3902.571</v>
      </c>
    </row>
    <row r="3792" ht="12.75" customHeight="1">
      <c r="A3792" s="1">
        <v>39857.0</v>
      </c>
      <c r="B3792" s="2">
        <v>745.59</v>
      </c>
      <c r="C3792" s="3">
        <v>4592.5</v>
      </c>
      <c r="D3792" s="2">
        <v>4574.0</v>
      </c>
      <c r="E3792" s="4"/>
      <c r="F3792" s="5">
        <f t="shared" si="1"/>
        <v>735.974</v>
      </c>
      <c r="G3792" s="6">
        <f t="shared" si="2"/>
        <v>1.032600922</v>
      </c>
      <c r="H3792" s="6">
        <f t="shared" si="3"/>
        <v>1.359964261</v>
      </c>
      <c r="I3792" s="5" t="b">
        <f t="shared" si="4"/>
        <v>0</v>
      </c>
      <c r="J3792" s="48">
        <f t="shared" si="5"/>
        <v>0</v>
      </c>
      <c r="K3792" s="4">
        <f t="shared" si="6"/>
        <v>129</v>
      </c>
      <c r="L3792" s="7">
        <f t="shared" si="7"/>
        <v>-0.004028307022</v>
      </c>
      <c r="M3792" s="50" t="b">
        <f t="shared" si="8"/>
        <v>0</v>
      </c>
      <c r="N3792" s="50" t="b">
        <f t="shared" si="9"/>
        <v>0</v>
      </c>
      <c r="O3792" s="50">
        <f t="shared" si="10"/>
        <v>1</v>
      </c>
      <c r="P3792" s="4">
        <f t="shared" si="47"/>
        <v>164250</v>
      </c>
      <c r="Q3792" s="21">
        <f t="shared" si="31"/>
        <v>3</v>
      </c>
      <c r="V3792" s="52"/>
      <c r="W3792" s="53" t="str">
        <f t="shared" si="33"/>
        <v/>
      </c>
      <c r="AE3792" s="16"/>
      <c r="AF3792" s="17" t="str">
        <f t="shared" si="30"/>
        <v>#VALUE!</v>
      </c>
      <c r="AG3792" s="17" t="str">
        <f t="shared" si="22"/>
        <v>#N/A</v>
      </c>
      <c r="AH3792" s="17" t="str">
        <f t="shared" si="23"/>
        <v>#N/A</v>
      </c>
      <c r="AI3792" s="34">
        <f t="shared" si="24"/>
        <v>1</v>
      </c>
      <c r="AJ3792" s="18">
        <f t="shared" si="25"/>
        <v>4133.25</v>
      </c>
      <c r="AK3792" s="18">
        <f t="shared" si="26"/>
        <v>4018.4375</v>
      </c>
      <c r="AL3792" s="18">
        <f t="shared" si="27"/>
        <v>3903.625</v>
      </c>
    </row>
    <row r="3793" ht="12.75" customHeight="1">
      <c r="A3793" s="1">
        <v>39856.0</v>
      </c>
      <c r="B3793" s="2">
        <v>799.62</v>
      </c>
      <c r="C3793" s="3">
        <v>4466.42</v>
      </c>
      <c r="D3793" s="2">
        <v>4445.0</v>
      </c>
      <c r="E3793" s="4"/>
      <c r="F3793" s="5">
        <f t="shared" si="1"/>
        <v>730.482</v>
      </c>
      <c r="G3793" s="6">
        <f t="shared" si="2"/>
        <v>1.004165644</v>
      </c>
      <c r="H3793" s="6">
        <f t="shared" si="3"/>
        <v>1.370991409</v>
      </c>
      <c r="I3793" s="5" t="b">
        <f t="shared" si="4"/>
        <v>0</v>
      </c>
      <c r="J3793" s="48">
        <f t="shared" si="5"/>
        <v>0</v>
      </c>
      <c r="K3793" s="4">
        <f t="shared" si="6"/>
        <v>-113</v>
      </c>
      <c r="L3793" s="7">
        <f t="shared" si="7"/>
        <v>-0.00479578723</v>
      </c>
      <c r="M3793" s="50" t="b">
        <f t="shared" si="8"/>
        <v>0</v>
      </c>
      <c r="N3793" s="50" t="b">
        <f t="shared" si="9"/>
        <v>0</v>
      </c>
      <c r="O3793" s="50">
        <f t="shared" si="10"/>
        <v>1</v>
      </c>
      <c r="P3793" s="4">
        <f t="shared" si="47"/>
        <v>144900</v>
      </c>
      <c r="Q3793" s="21">
        <f t="shared" si="31"/>
        <v>3</v>
      </c>
      <c r="V3793" s="52"/>
      <c r="W3793" s="53" t="str">
        <f t="shared" si="33"/>
        <v/>
      </c>
      <c r="AE3793" s="16"/>
      <c r="AF3793" s="17" t="str">
        <f t="shared" si="30"/>
        <v>#VALUE!</v>
      </c>
      <c r="AG3793" s="17" t="str">
        <f t="shared" si="22"/>
        <v>#N/A</v>
      </c>
      <c r="AH3793" s="17" t="str">
        <f t="shared" si="23"/>
        <v>#N/A</v>
      </c>
      <c r="AI3793" s="34">
        <f t="shared" si="24"/>
        <v>1</v>
      </c>
      <c r="AJ3793" s="18">
        <f t="shared" si="25"/>
        <v>4019.778</v>
      </c>
      <c r="AK3793" s="18">
        <f t="shared" si="26"/>
        <v>3908.1175</v>
      </c>
      <c r="AL3793" s="18">
        <f t="shared" si="27"/>
        <v>3796.457</v>
      </c>
    </row>
    <row r="3794" ht="12.75" customHeight="1">
      <c r="A3794" s="1">
        <v>39855.0</v>
      </c>
      <c r="B3794" s="2">
        <v>743.16</v>
      </c>
      <c r="C3794" s="3">
        <v>4575.95</v>
      </c>
      <c r="D3794" s="2">
        <v>4558.0</v>
      </c>
      <c r="E3794" s="4"/>
      <c r="F3794" s="5">
        <f t="shared" si="1"/>
        <v>681.648</v>
      </c>
      <c r="G3794" s="6">
        <f t="shared" si="2"/>
        <v>1.028127588</v>
      </c>
      <c r="H3794" s="6">
        <f t="shared" si="3"/>
        <v>1.378329332</v>
      </c>
      <c r="I3794" s="5" t="b">
        <f t="shared" si="4"/>
        <v>0</v>
      </c>
      <c r="J3794" s="48">
        <f t="shared" si="5"/>
        <v>0</v>
      </c>
      <c r="K3794" s="4">
        <f t="shared" si="6"/>
        <v>61</v>
      </c>
      <c r="L3794" s="7">
        <f t="shared" si="7"/>
        <v>-0.003922682722</v>
      </c>
      <c r="M3794" s="50" t="b">
        <f t="shared" si="8"/>
        <v>0</v>
      </c>
      <c r="N3794" s="50" t="b">
        <f t="shared" si="9"/>
        <v>0</v>
      </c>
      <c r="O3794" s="50">
        <f t="shared" si="10"/>
        <v>1</v>
      </c>
      <c r="P3794" s="4">
        <f t="shared" si="47"/>
        <v>161850</v>
      </c>
      <c r="Q3794" s="21">
        <f t="shared" si="31"/>
        <v>3</v>
      </c>
      <c r="V3794" s="52"/>
      <c r="W3794" s="53" t="str">
        <f t="shared" si="33"/>
        <v/>
      </c>
      <c r="AE3794" s="16"/>
      <c r="AF3794" s="17" t="str">
        <f t="shared" si="30"/>
        <v>#VALUE!</v>
      </c>
      <c r="AG3794" s="17" t="str">
        <f t="shared" si="22"/>
        <v>#N/A</v>
      </c>
      <c r="AH3794" s="17" t="str">
        <f t="shared" si="23"/>
        <v>#N/A</v>
      </c>
      <c r="AI3794" s="34">
        <f t="shared" si="24"/>
        <v>1</v>
      </c>
      <c r="AJ3794" s="18">
        <f t="shared" si="25"/>
        <v>4118.355</v>
      </c>
      <c r="AK3794" s="18">
        <f t="shared" si="26"/>
        <v>4003.95625</v>
      </c>
      <c r="AL3794" s="18">
        <f t="shared" si="27"/>
        <v>3889.5575</v>
      </c>
    </row>
    <row r="3795" ht="12.75" customHeight="1">
      <c r="A3795" s="1">
        <v>39854.0</v>
      </c>
      <c r="B3795" s="2">
        <v>593.23</v>
      </c>
      <c r="C3795" s="3">
        <v>4526.1</v>
      </c>
      <c r="D3795" s="2">
        <v>4497.0</v>
      </c>
      <c r="E3795" s="4"/>
      <c r="F3795" s="5">
        <f t="shared" si="1"/>
        <v>656.016</v>
      </c>
      <c r="G3795" s="6">
        <f t="shared" si="2"/>
        <v>1.016301899</v>
      </c>
      <c r="H3795" s="6">
        <f t="shared" si="3"/>
        <v>1.385131931</v>
      </c>
      <c r="I3795" s="5" t="b">
        <f t="shared" si="4"/>
        <v>1</v>
      </c>
      <c r="J3795" s="48">
        <f t="shared" si="5"/>
        <v>0</v>
      </c>
      <c r="K3795" s="4">
        <f t="shared" si="6"/>
        <v>41</v>
      </c>
      <c r="L3795" s="7">
        <f t="shared" si="7"/>
        <v>-0.006429376284</v>
      </c>
      <c r="M3795" s="50" t="b">
        <f t="shared" si="8"/>
        <v>0</v>
      </c>
      <c r="N3795" s="50" t="b">
        <f t="shared" si="9"/>
        <v>0</v>
      </c>
      <c r="O3795" s="50">
        <f t="shared" si="10"/>
        <v>1</v>
      </c>
      <c r="P3795" s="4">
        <f t="shared" si="47"/>
        <v>152700</v>
      </c>
      <c r="Q3795" s="21">
        <f t="shared" si="31"/>
        <v>3</v>
      </c>
      <c r="V3795" s="52"/>
      <c r="W3795" s="53" t="str">
        <f t="shared" si="33"/>
        <v/>
      </c>
      <c r="AE3795" s="16"/>
      <c r="AF3795" s="17" t="str">
        <f t="shared" si="30"/>
        <v>#VALUE!</v>
      </c>
      <c r="AG3795" s="17" t="str">
        <f t="shared" si="22"/>
        <v>#N/A</v>
      </c>
      <c r="AH3795" s="17" t="str">
        <f t="shared" si="23"/>
        <v>#N/A</v>
      </c>
      <c r="AI3795" s="34">
        <f t="shared" si="24"/>
        <v>1</v>
      </c>
      <c r="AJ3795" s="18">
        <f t="shared" si="25"/>
        <v>4073.49</v>
      </c>
      <c r="AK3795" s="18">
        <f t="shared" si="26"/>
        <v>3960.3375</v>
      </c>
      <c r="AL3795" s="18">
        <f t="shared" si="27"/>
        <v>3847.185</v>
      </c>
    </row>
    <row r="3796" ht="12.75" customHeight="1">
      <c r="A3796" s="1">
        <v>39853.0</v>
      </c>
      <c r="B3796" s="2">
        <v>798.27</v>
      </c>
      <c r="C3796" s="3">
        <v>4494.59</v>
      </c>
      <c r="D3796" s="2">
        <v>4456.0</v>
      </c>
      <c r="E3796" s="4"/>
      <c r="F3796" s="5">
        <f t="shared" si="1"/>
        <v>656.544</v>
      </c>
      <c r="G3796" s="6">
        <f t="shared" si="2"/>
        <v>1.008410545</v>
      </c>
      <c r="H3796" s="6">
        <f t="shared" si="3"/>
        <v>1.381991368</v>
      </c>
      <c r="I3796" s="5" t="b">
        <f t="shared" si="4"/>
        <v>0</v>
      </c>
      <c r="J3796" s="48">
        <f t="shared" si="5"/>
        <v>0</v>
      </c>
      <c r="K3796" s="4">
        <f t="shared" si="6"/>
        <v>13</v>
      </c>
      <c r="L3796" s="7">
        <f t="shared" si="7"/>
        <v>-0.008585877689</v>
      </c>
      <c r="M3796" s="50" t="b">
        <f t="shared" si="8"/>
        <v>0</v>
      </c>
      <c r="N3796" s="50" t="b">
        <f t="shared" si="9"/>
        <v>0</v>
      </c>
      <c r="O3796" s="50">
        <f t="shared" si="10"/>
        <v>1</v>
      </c>
      <c r="P3796" s="4">
        <f t="shared" si="47"/>
        <v>146550</v>
      </c>
      <c r="Q3796" s="21">
        <f t="shared" si="31"/>
        <v>3</v>
      </c>
      <c r="V3796" s="52"/>
      <c r="W3796" s="53" t="str">
        <f t="shared" si="33"/>
        <v/>
      </c>
      <c r="AE3796" s="16"/>
      <c r="AF3796" s="17" t="str">
        <f t="shared" si="30"/>
        <v>#VALUE!</v>
      </c>
      <c r="AG3796" s="17" t="str">
        <f t="shared" si="22"/>
        <v>#N/A</v>
      </c>
      <c r="AH3796" s="17" t="str">
        <f t="shared" si="23"/>
        <v>#N/A</v>
      </c>
      <c r="AI3796" s="34">
        <f t="shared" si="24"/>
        <v>1</v>
      </c>
      <c r="AJ3796" s="18">
        <f t="shared" si="25"/>
        <v>4045.131</v>
      </c>
      <c r="AK3796" s="18">
        <f t="shared" si="26"/>
        <v>3932.76625</v>
      </c>
      <c r="AL3796" s="18">
        <f t="shared" si="27"/>
        <v>3820.4015</v>
      </c>
    </row>
    <row r="3797" ht="12.75" customHeight="1">
      <c r="A3797" s="1">
        <v>39850.0</v>
      </c>
      <c r="B3797" s="2">
        <v>718.13</v>
      </c>
      <c r="C3797" s="3">
        <v>4471.25</v>
      </c>
      <c r="D3797" s="2">
        <v>4443.0</v>
      </c>
      <c r="E3797" s="4"/>
      <c r="F3797" s="5">
        <f t="shared" si="1"/>
        <v>597.586</v>
      </c>
      <c r="G3797" s="6">
        <f t="shared" si="2"/>
        <v>1.002426037</v>
      </c>
      <c r="H3797" s="6">
        <f t="shared" si="3"/>
        <v>1.251553629</v>
      </c>
      <c r="I3797" s="5" t="b">
        <f t="shared" si="4"/>
        <v>1</v>
      </c>
      <c r="J3797" s="48">
        <f t="shared" si="5"/>
        <v>0</v>
      </c>
      <c r="K3797" s="4">
        <f t="shared" si="6"/>
        <v>173</v>
      </c>
      <c r="L3797" s="7">
        <f t="shared" si="7"/>
        <v>-0.006318143696</v>
      </c>
      <c r="M3797" s="50" t="b">
        <f t="shared" si="8"/>
        <v>0</v>
      </c>
      <c r="N3797" s="50" t="b">
        <f t="shared" si="9"/>
        <v>0</v>
      </c>
      <c r="O3797" s="50">
        <f t="shared" si="10"/>
        <v>1</v>
      </c>
      <c r="P3797" s="4">
        <f t="shared" si="47"/>
        <v>144600</v>
      </c>
      <c r="Q3797" s="21">
        <f t="shared" si="31"/>
        <v>3</v>
      </c>
      <c r="V3797" s="52"/>
      <c r="W3797" s="53" t="str">
        <f t="shared" si="33"/>
        <v/>
      </c>
      <c r="AE3797" s="16"/>
      <c r="AF3797" s="17" t="str">
        <f t="shared" si="30"/>
        <v>#VALUE!</v>
      </c>
      <c r="AG3797" s="17" t="str">
        <f t="shared" si="22"/>
        <v>#N/A</v>
      </c>
      <c r="AH3797" s="17" t="str">
        <f t="shared" si="23"/>
        <v>#N/A</v>
      </c>
      <c r="AI3797" s="34">
        <f t="shared" si="24"/>
        <v>1</v>
      </c>
      <c r="AJ3797" s="18">
        <f t="shared" si="25"/>
        <v>4024.125</v>
      </c>
      <c r="AK3797" s="18">
        <f t="shared" si="26"/>
        <v>3912.34375</v>
      </c>
      <c r="AL3797" s="18">
        <f t="shared" si="27"/>
        <v>3800.5625</v>
      </c>
    </row>
    <row r="3798" ht="12.75" customHeight="1">
      <c r="A3798" s="1">
        <v>39849.0</v>
      </c>
      <c r="B3798" s="2">
        <v>555.45</v>
      </c>
      <c r="C3798" s="3">
        <v>4363.25</v>
      </c>
      <c r="D3798" s="2">
        <v>4270.0</v>
      </c>
      <c r="E3798" s="4"/>
      <c r="F3798" s="5">
        <f t="shared" si="1"/>
        <v>551.996</v>
      </c>
      <c r="G3798" s="6">
        <f t="shared" si="2"/>
        <v>0.9763634236</v>
      </c>
      <c r="H3798" s="6">
        <f t="shared" si="3"/>
        <v>1.06812155</v>
      </c>
      <c r="I3798" s="5" t="b">
        <f t="shared" si="4"/>
        <v>1</v>
      </c>
      <c r="J3798" s="48">
        <f t="shared" si="5"/>
        <v>0</v>
      </c>
      <c r="K3798" s="4">
        <f t="shared" si="6"/>
        <v>-81</v>
      </c>
      <c r="L3798" s="7">
        <f t="shared" si="7"/>
        <v>-0.02137168395</v>
      </c>
      <c r="M3798" s="50" t="b">
        <f t="shared" si="8"/>
        <v>0</v>
      </c>
      <c r="N3798" s="50" t="b">
        <f t="shared" si="9"/>
        <v>0</v>
      </c>
      <c r="O3798" s="50">
        <f t="shared" si="10"/>
        <v>1</v>
      </c>
      <c r="P3798" s="4">
        <f t="shared" si="47"/>
        <v>118650</v>
      </c>
      <c r="Q3798" s="21">
        <f t="shared" si="31"/>
        <v>3</v>
      </c>
      <c r="V3798" s="52"/>
      <c r="W3798" s="53" t="str">
        <f t="shared" si="33"/>
        <v/>
      </c>
      <c r="AE3798" s="16"/>
      <c r="AF3798" s="17" t="str">
        <f t="shared" si="30"/>
        <v>#VALUE!</v>
      </c>
      <c r="AG3798" s="17" t="str">
        <f t="shared" si="22"/>
        <v>#N/A</v>
      </c>
      <c r="AH3798" s="17" t="str">
        <f t="shared" si="23"/>
        <v>#N/A</v>
      </c>
      <c r="AI3798" s="34">
        <f t="shared" si="24"/>
        <v>1</v>
      </c>
      <c r="AJ3798" s="18">
        <f t="shared" si="25"/>
        <v>3926.925</v>
      </c>
      <c r="AK3798" s="18">
        <f t="shared" si="26"/>
        <v>3817.84375</v>
      </c>
      <c r="AL3798" s="18">
        <f t="shared" si="27"/>
        <v>3708.7625</v>
      </c>
    </row>
    <row r="3799" ht="12.75" customHeight="1">
      <c r="A3799" s="1">
        <v>39848.0</v>
      </c>
      <c r="B3799" s="2">
        <v>615.0</v>
      </c>
      <c r="C3799" s="3">
        <v>4389.97</v>
      </c>
      <c r="D3799" s="2">
        <v>4351.0</v>
      </c>
      <c r="E3799" s="4"/>
      <c r="F3799" s="5">
        <f t="shared" si="1"/>
        <v>532.346</v>
      </c>
      <c r="G3799" s="6">
        <f t="shared" si="2"/>
        <v>0.980042128</v>
      </c>
      <c r="H3799" s="6">
        <f t="shared" si="3"/>
        <v>1.06234619</v>
      </c>
      <c r="I3799" s="5" t="b">
        <f t="shared" si="4"/>
        <v>1</v>
      </c>
      <c r="J3799" s="48">
        <f t="shared" si="5"/>
        <v>0</v>
      </c>
      <c r="K3799" s="4">
        <f t="shared" si="6"/>
        <v>76</v>
      </c>
      <c r="L3799" s="7">
        <f t="shared" si="7"/>
        <v>-0.00887705383</v>
      </c>
      <c r="M3799" s="50" t="b">
        <f t="shared" si="8"/>
        <v>0</v>
      </c>
      <c r="N3799" s="50" t="b">
        <f t="shared" si="9"/>
        <v>0</v>
      </c>
      <c r="O3799" s="50">
        <f t="shared" si="10"/>
        <v>1</v>
      </c>
      <c r="P3799" s="4">
        <f t="shared" si="47"/>
        <v>130800</v>
      </c>
      <c r="Q3799" s="21">
        <f t="shared" si="31"/>
        <v>3</v>
      </c>
      <c r="V3799" s="52"/>
      <c r="W3799" s="53" t="str">
        <f t="shared" si="33"/>
        <v/>
      </c>
      <c r="AE3799" s="16"/>
      <c r="AF3799" s="17" t="str">
        <f t="shared" si="30"/>
        <v>#VALUE!</v>
      </c>
      <c r="AG3799" s="17" t="str">
        <f t="shared" si="22"/>
        <v>#N/A</v>
      </c>
      <c r="AH3799" s="17" t="str">
        <f t="shared" si="23"/>
        <v>#N/A</v>
      </c>
      <c r="AI3799" s="34">
        <f t="shared" si="24"/>
        <v>1</v>
      </c>
      <c r="AJ3799" s="18">
        <f t="shared" si="25"/>
        <v>3950.973</v>
      </c>
      <c r="AK3799" s="18">
        <f t="shared" si="26"/>
        <v>3841.22375</v>
      </c>
      <c r="AL3799" s="18">
        <f t="shared" si="27"/>
        <v>3731.4745</v>
      </c>
    </row>
    <row r="3800" ht="12.75" customHeight="1">
      <c r="A3800" s="1">
        <v>39847.0</v>
      </c>
      <c r="B3800" s="2">
        <v>595.87</v>
      </c>
      <c r="C3800" s="3">
        <v>4372.81</v>
      </c>
      <c r="D3800" s="2">
        <v>4275.0</v>
      </c>
      <c r="E3800" s="4"/>
      <c r="F3800" s="5">
        <f t="shared" si="1"/>
        <v>480.326</v>
      </c>
      <c r="G3800" s="6">
        <f t="shared" si="2"/>
        <v>0.9740183298</v>
      </c>
      <c r="H3800" s="6">
        <f t="shared" si="3"/>
        <v>1.024391041</v>
      </c>
      <c r="I3800" s="5" t="b">
        <f t="shared" si="4"/>
        <v>1</v>
      </c>
      <c r="J3800" s="48">
        <f t="shared" si="5"/>
        <v>0</v>
      </c>
      <c r="K3800" s="4">
        <f t="shared" si="6"/>
        <v>114</v>
      </c>
      <c r="L3800" s="7">
        <f t="shared" si="7"/>
        <v>-0.02236776809</v>
      </c>
      <c r="M3800" s="50" t="b">
        <f t="shared" si="8"/>
        <v>0</v>
      </c>
      <c r="N3800" s="50" t="b">
        <f t="shared" si="9"/>
        <v>0</v>
      </c>
      <c r="O3800" s="50">
        <f t="shared" si="10"/>
        <v>1</v>
      </c>
      <c r="P3800" s="4">
        <f t="shared" si="47"/>
        <v>119400</v>
      </c>
      <c r="Q3800" s="21">
        <f t="shared" si="31"/>
        <v>3</v>
      </c>
      <c r="V3800" s="52"/>
      <c r="W3800" s="53" t="str">
        <f t="shared" si="33"/>
        <v/>
      </c>
      <c r="AE3800" s="16"/>
      <c r="AF3800" s="17" t="str">
        <f t="shared" si="30"/>
        <v>#VALUE!</v>
      </c>
      <c r="AG3800" s="17" t="str">
        <f t="shared" si="22"/>
        <v>#N/A</v>
      </c>
      <c r="AH3800" s="17" t="str">
        <f t="shared" si="23"/>
        <v>#N/A</v>
      </c>
      <c r="AI3800" s="34">
        <f t="shared" si="24"/>
        <v>1</v>
      </c>
      <c r="AJ3800" s="18">
        <f t="shared" si="25"/>
        <v>3935.529</v>
      </c>
      <c r="AK3800" s="18">
        <f t="shared" si="26"/>
        <v>3826.20875</v>
      </c>
      <c r="AL3800" s="18">
        <f t="shared" si="27"/>
        <v>3716.8885</v>
      </c>
    </row>
    <row r="3801" ht="12.75" customHeight="1">
      <c r="A3801" s="1">
        <v>39846.0</v>
      </c>
      <c r="B3801" s="2">
        <v>503.48</v>
      </c>
      <c r="C3801" s="3">
        <v>4259.98</v>
      </c>
      <c r="D3801" s="2">
        <v>4161.0</v>
      </c>
      <c r="E3801" s="4"/>
      <c r="F3801" s="5">
        <f t="shared" si="1"/>
        <v>428.284</v>
      </c>
      <c r="G3801" s="6">
        <f t="shared" si="2"/>
        <v>0.9471355795</v>
      </c>
      <c r="H3801" s="6">
        <f t="shared" si="3"/>
        <v>0.8588672396</v>
      </c>
      <c r="I3801" s="5" t="b">
        <f t="shared" si="4"/>
        <v>1</v>
      </c>
      <c r="J3801" s="48">
        <f t="shared" si="5"/>
        <v>0</v>
      </c>
      <c r="K3801" s="4">
        <f t="shared" si="6"/>
        <v>-93</v>
      </c>
      <c r="L3801" s="7">
        <f t="shared" si="7"/>
        <v>-0.02323485087</v>
      </c>
      <c r="M3801" s="50" t="b">
        <f t="shared" si="8"/>
        <v>0</v>
      </c>
      <c r="N3801" s="50" t="b">
        <f t="shared" si="9"/>
        <v>0</v>
      </c>
      <c r="O3801" s="50">
        <f t="shared" si="10"/>
        <v>1</v>
      </c>
      <c r="P3801" s="4">
        <f t="shared" si="47"/>
        <v>108000</v>
      </c>
      <c r="Q3801" s="21">
        <f t="shared" si="31"/>
        <v>2</v>
      </c>
      <c r="V3801" s="52"/>
      <c r="W3801" s="53" t="str">
        <f t="shared" si="33"/>
        <v/>
      </c>
      <c r="AE3801" s="16"/>
      <c r="AF3801" s="17" t="str">
        <f t="shared" si="30"/>
        <v>#VALUE!</v>
      </c>
      <c r="AG3801" s="17" t="str">
        <f t="shared" si="22"/>
        <v>#N/A</v>
      </c>
      <c r="AH3801" s="17" t="str">
        <f t="shared" si="23"/>
        <v>#N/A</v>
      </c>
      <c r="AI3801" s="34">
        <f t="shared" si="24"/>
        <v>1</v>
      </c>
      <c r="AJ3801" s="18">
        <f t="shared" si="25"/>
        <v>3833.982</v>
      </c>
      <c r="AK3801" s="18">
        <f t="shared" si="26"/>
        <v>3727.4825</v>
      </c>
      <c r="AL3801" s="18">
        <f t="shared" si="27"/>
        <v>3620.983</v>
      </c>
    </row>
    <row r="3802" ht="12.75" customHeight="1">
      <c r="A3802" s="1">
        <v>39834.0</v>
      </c>
      <c r="B3802" s="2">
        <v>490.18</v>
      </c>
      <c r="C3802" s="3">
        <v>4247.97</v>
      </c>
      <c r="D3802" s="2">
        <v>4254.0</v>
      </c>
      <c r="E3802" s="4"/>
      <c r="F3802" s="5">
        <f t="shared" si="1"/>
        <v>421.274</v>
      </c>
      <c r="G3802" s="6">
        <f t="shared" si="2"/>
        <v>0.9429849681</v>
      </c>
      <c r="H3802" s="6">
        <f t="shared" si="3"/>
        <v>0.8320743635</v>
      </c>
      <c r="I3802" s="5" t="b">
        <f t="shared" si="4"/>
        <v>0</v>
      </c>
      <c r="J3802" s="48">
        <f t="shared" si="5"/>
        <v>0</v>
      </c>
      <c r="K3802" s="4">
        <f t="shared" si="6"/>
        <v>14</v>
      </c>
      <c r="L3802" s="7">
        <f t="shared" si="7"/>
        <v>0.00141950155</v>
      </c>
      <c r="M3802" s="50" t="b">
        <f t="shared" si="8"/>
        <v>0</v>
      </c>
      <c r="N3802" s="50" t="b">
        <f t="shared" si="9"/>
        <v>0</v>
      </c>
      <c r="O3802" s="50">
        <f t="shared" si="10"/>
        <v>-1</v>
      </c>
      <c r="P3802" s="4">
        <f t="shared" si="47"/>
        <v>98700</v>
      </c>
      <c r="Q3802" s="21">
        <f t="shared" si="31"/>
        <v>-2</v>
      </c>
      <c r="V3802" s="52"/>
      <c r="W3802" s="53" t="str">
        <f t="shared" si="33"/>
        <v/>
      </c>
      <c r="AE3802" s="16"/>
      <c r="AF3802" s="17" t="str">
        <f t="shared" si="30"/>
        <v>#VALUE!</v>
      </c>
      <c r="AG3802" s="17" t="str">
        <f t="shared" si="22"/>
        <v>#N/A</v>
      </c>
      <c r="AH3802" s="17" t="str">
        <f t="shared" si="23"/>
        <v>#N/A</v>
      </c>
      <c r="AI3802" s="34">
        <f t="shared" si="24"/>
        <v>1</v>
      </c>
      <c r="AJ3802" s="18">
        <f t="shared" si="25"/>
        <v>3823.173</v>
      </c>
      <c r="AK3802" s="18">
        <f t="shared" si="26"/>
        <v>3716.97375</v>
      </c>
      <c r="AL3802" s="18">
        <f t="shared" si="27"/>
        <v>3610.7745</v>
      </c>
    </row>
    <row r="3803" ht="12.75" customHeight="1">
      <c r="A3803" s="1">
        <v>39833.0</v>
      </c>
      <c r="B3803" s="2">
        <v>457.2</v>
      </c>
      <c r="C3803" s="3">
        <v>4242.61</v>
      </c>
      <c r="D3803" s="2">
        <v>4240.0</v>
      </c>
      <c r="E3803" s="4"/>
      <c r="F3803" s="5">
        <f t="shared" si="1"/>
        <v>431.638</v>
      </c>
      <c r="G3803" s="6">
        <f t="shared" si="2"/>
        <v>0.9412479082</v>
      </c>
      <c r="H3803" s="6">
        <f t="shared" si="3"/>
        <v>0.9121103687</v>
      </c>
      <c r="I3803" s="5" t="b">
        <f t="shared" si="4"/>
        <v>0</v>
      </c>
      <c r="J3803" s="48">
        <f t="shared" si="5"/>
        <v>0</v>
      </c>
      <c r="K3803" s="4">
        <f t="shared" si="6"/>
        <v>-117</v>
      </c>
      <c r="L3803" s="7">
        <f t="shared" si="7"/>
        <v>-0.0006151873493</v>
      </c>
      <c r="M3803" s="50" t="b">
        <f t="shared" si="8"/>
        <v>0</v>
      </c>
      <c r="N3803" s="50" t="b">
        <f t="shared" si="9"/>
        <v>0</v>
      </c>
      <c r="O3803" s="50">
        <f t="shared" si="10"/>
        <v>-1</v>
      </c>
      <c r="P3803" s="4">
        <f t="shared" si="47"/>
        <v>100100</v>
      </c>
      <c r="Q3803" s="21">
        <f t="shared" si="31"/>
        <v>-2</v>
      </c>
      <c r="V3803" s="52"/>
      <c r="W3803" s="53" t="str">
        <f t="shared" si="33"/>
        <v/>
      </c>
      <c r="AE3803" s="16"/>
      <c r="AF3803" s="17" t="str">
        <f t="shared" si="30"/>
        <v>#VALUE!</v>
      </c>
      <c r="AG3803" s="17" t="str">
        <f t="shared" si="22"/>
        <v>#N/A</v>
      </c>
      <c r="AH3803" s="17" t="str">
        <f t="shared" si="23"/>
        <v>#N/A</v>
      </c>
      <c r="AI3803" s="34">
        <f t="shared" si="24"/>
        <v>1</v>
      </c>
      <c r="AJ3803" s="18">
        <f t="shared" si="25"/>
        <v>3818.349</v>
      </c>
      <c r="AK3803" s="18">
        <f t="shared" si="26"/>
        <v>3712.28375</v>
      </c>
      <c r="AL3803" s="18">
        <f t="shared" si="27"/>
        <v>3606.2185</v>
      </c>
    </row>
    <row r="3804" ht="12.75" customHeight="1">
      <c r="A3804" s="1">
        <v>39832.0</v>
      </c>
      <c r="B3804" s="2">
        <v>354.9</v>
      </c>
      <c r="C3804" s="3">
        <v>4366.76</v>
      </c>
      <c r="D3804" s="2">
        <v>4357.0</v>
      </c>
      <c r="E3804" s="4"/>
      <c r="F3804" s="5">
        <f t="shared" si="1"/>
        <v>461.726</v>
      </c>
      <c r="G3804" s="6">
        <f t="shared" si="2"/>
        <v>0.9682279464</v>
      </c>
      <c r="H3804" s="6">
        <f t="shared" si="3"/>
        <v>1.015093708</v>
      </c>
      <c r="I3804" s="5" t="b">
        <f t="shared" si="4"/>
        <v>0</v>
      </c>
      <c r="J3804" s="48">
        <f t="shared" si="5"/>
        <v>0</v>
      </c>
      <c r="K3804" s="4">
        <f t="shared" si="6"/>
        <v>8</v>
      </c>
      <c r="L3804" s="7">
        <f t="shared" si="7"/>
        <v>-0.002235066731</v>
      </c>
      <c r="M3804" s="50" t="b">
        <f t="shared" si="8"/>
        <v>0</v>
      </c>
      <c r="N3804" s="50" t="b">
        <f t="shared" si="9"/>
        <v>0</v>
      </c>
      <c r="O3804" s="50">
        <f t="shared" si="10"/>
        <v>1</v>
      </c>
      <c r="P3804" s="4">
        <f t="shared" si="47"/>
        <v>111800</v>
      </c>
      <c r="Q3804" s="21">
        <f t="shared" si="31"/>
        <v>2</v>
      </c>
      <c r="V3804" s="52"/>
      <c r="W3804" s="53" t="str">
        <f t="shared" si="33"/>
        <v/>
      </c>
      <c r="AE3804" s="16"/>
      <c r="AF3804" s="17" t="str">
        <f t="shared" si="30"/>
        <v>#VALUE!</v>
      </c>
      <c r="AG3804" s="17" t="str">
        <f t="shared" si="22"/>
        <v>#N/A</v>
      </c>
      <c r="AH3804" s="17" t="str">
        <f t="shared" si="23"/>
        <v>#N/A</v>
      </c>
      <c r="AI3804" s="34">
        <f t="shared" si="24"/>
        <v>1</v>
      </c>
      <c r="AJ3804" s="18">
        <f t="shared" si="25"/>
        <v>3930.084</v>
      </c>
      <c r="AK3804" s="18">
        <f t="shared" si="26"/>
        <v>3820.915</v>
      </c>
      <c r="AL3804" s="18">
        <f t="shared" si="27"/>
        <v>3711.746</v>
      </c>
    </row>
    <row r="3805" ht="12.75" customHeight="1">
      <c r="A3805" s="1">
        <v>39830.0</v>
      </c>
      <c r="B3805" s="2">
        <v>335.66</v>
      </c>
      <c r="C3805" s="3">
        <v>4366.1</v>
      </c>
      <c r="D3805" s="2">
        <v>4349.0</v>
      </c>
      <c r="E3805" s="4"/>
      <c r="F3805" s="5">
        <f t="shared" si="1"/>
        <v>490.184</v>
      </c>
      <c r="G3805" s="6">
        <f t="shared" si="2"/>
        <v>0.9680812132</v>
      </c>
      <c r="H3805" s="6">
        <f t="shared" si="3"/>
        <v>1.014987734</v>
      </c>
      <c r="I3805" s="5" t="b">
        <f t="shared" si="4"/>
        <v>0</v>
      </c>
      <c r="J3805" s="48">
        <f t="shared" si="5"/>
        <v>0</v>
      </c>
      <c r="K3805" s="4">
        <f t="shared" si="6"/>
        <v>26</v>
      </c>
      <c r="L3805" s="7">
        <f t="shared" si="7"/>
        <v>-0.003916538787</v>
      </c>
      <c r="M3805" s="50" t="b">
        <f t="shared" si="8"/>
        <v>0</v>
      </c>
      <c r="N3805" s="50" t="b">
        <f t="shared" si="9"/>
        <v>0</v>
      </c>
      <c r="O3805" s="50">
        <f t="shared" si="10"/>
        <v>1</v>
      </c>
      <c r="P3805" s="4">
        <f t="shared" si="47"/>
        <v>111000</v>
      </c>
      <c r="Q3805" s="21">
        <f t="shared" si="31"/>
        <v>2</v>
      </c>
      <c r="V3805" s="52"/>
      <c r="W3805" s="53" t="str">
        <f t="shared" si="33"/>
        <v/>
      </c>
      <c r="AE3805" s="16"/>
      <c r="AF3805" s="17" t="str">
        <f t="shared" si="30"/>
        <v>#VALUE!</v>
      </c>
      <c r="AG3805" s="17" t="str">
        <f t="shared" si="22"/>
        <v>#N/A</v>
      </c>
      <c r="AH3805" s="17" t="str">
        <f t="shared" si="23"/>
        <v>#N/A</v>
      </c>
      <c r="AI3805" s="34">
        <f t="shared" si="24"/>
        <v>1</v>
      </c>
      <c r="AJ3805" s="18">
        <f t="shared" si="25"/>
        <v>3929.49</v>
      </c>
      <c r="AK3805" s="18">
        <f t="shared" si="26"/>
        <v>3820.3375</v>
      </c>
      <c r="AL3805" s="18">
        <f t="shared" si="27"/>
        <v>3711.185</v>
      </c>
    </row>
    <row r="3806" ht="12.75" customHeight="1">
      <c r="A3806" s="1">
        <v>39829.0</v>
      </c>
      <c r="B3806" s="2">
        <v>468.43</v>
      </c>
      <c r="C3806" s="3">
        <v>4353.7</v>
      </c>
      <c r="D3806" s="2">
        <v>4323.0</v>
      </c>
      <c r="E3806" s="4"/>
      <c r="F3806" s="5">
        <f t="shared" si="1"/>
        <v>534.766</v>
      </c>
      <c r="G3806" s="6">
        <f t="shared" si="2"/>
        <v>0.9645707053</v>
      </c>
      <c r="H3806" s="6">
        <f t="shared" si="3"/>
        <v>1.017221541</v>
      </c>
      <c r="I3806" s="5" t="b">
        <f t="shared" si="4"/>
        <v>0</v>
      </c>
      <c r="J3806" s="48">
        <f t="shared" si="5"/>
        <v>0</v>
      </c>
      <c r="K3806" s="4">
        <f t="shared" si="6"/>
        <v>84</v>
      </c>
      <c r="L3806" s="7">
        <f t="shared" si="7"/>
        <v>-0.007051473459</v>
      </c>
      <c r="M3806" s="50" t="b">
        <f t="shared" si="8"/>
        <v>0</v>
      </c>
      <c r="N3806" s="50" t="b">
        <f t="shared" si="9"/>
        <v>0</v>
      </c>
      <c r="O3806" s="50">
        <f t="shared" si="10"/>
        <v>1</v>
      </c>
      <c r="P3806" s="4">
        <f t="shared" si="47"/>
        <v>108400</v>
      </c>
      <c r="Q3806" s="21">
        <f t="shared" si="31"/>
        <v>2</v>
      </c>
      <c r="V3806" s="52"/>
      <c r="W3806" s="53" t="str">
        <f t="shared" si="33"/>
        <v/>
      </c>
      <c r="AE3806" s="16"/>
      <c r="AF3806" s="17" t="str">
        <f t="shared" si="30"/>
        <v>#VALUE!</v>
      </c>
      <c r="AG3806" s="17" t="str">
        <f t="shared" si="22"/>
        <v>#N/A</v>
      </c>
      <c r="AH3806" s="17" t="str">
        <f t="shared" si="23"/>
        <v>#N/A</v>
      </c>
      <c r="AI3806" s="34">
        <f t="shared" si="24"/>
        <v>1</v>
      </c>
      <c r="AJ3806" s="18">
        <f t="shared" si="25"/>
        <v>3918.33</v>
      </c>
      <c r="AK3806" s="18">
        <f t="shared" si="26"/>
        <v>3809.4875</v>
      </c>
      <c r="AL3806" s="18">
        <f t="shared" si="27"/>
        <v>3700.645</v>
      </c>
    </row>
    <row r="3807" ht="12.75" customHeight="1">
      <c r="A3807" s="1">
        <v>39828.0</v>
      </c>
      <c r="B3807" s="2">
        <v>542.0</v>
      </c>
      <c r="C3807" s="3">
        <v>4320.77</v>
      </c>
      <c r="D3807" s="2">
        <v>4239.0</v>
      </c>
      <c r="E3807" s="4"/>
      <c r="F3807" s="5">
        <f t="shared" si="1"/>
        <v>527.502</v>
      </c>
      <c r="G3807" s="6">
        <f t="shared" si="2"/>
        <v>0.9559449141</v>
      </c>
      <c r="H3807" s="6">
        <f t="shared" si="3"/>
        <v>1.02325007</v>
      </c>
      <c r="I3807" s="5" t="b">
        <f t="shared" si="4"/>
        <v>0</v>
      </c>
      <c r="J3807" s="48">
        <f t="shared" si="5"/>
        <v>0</v>
      </c>
      <c r="K3807" s="4">
        <f t="shared" si="6"/>
        <v>-271</v>
      </c>
      <c r="L3807" s="7">
        <f t="shared" si="7"/>
        <v>-0.01892486756</v>
      </c>
      <c r="M3807" s="50" t="b">
        <f t="shared" si="8"/>
        <v>0</v>
      </c>
      <c r="N3807" s="50" t="b">
        <f t="shared" si="9"/>
        <v>0</v>
      </c>
      <c r="O3807" s="50">
        <f t="shared" si="10"/>
        <v>1</v>
      </c>
      <c r="P3807" s="105">
        <v>100000.0</v>
      </c>
      <c r="Q3807" s="21">
        <f t="shared" si="31"/>
        <v>2</v>
      </c>
      <c r="V3807" s="52"/>
      <c r="W3807" s="53" t="str">
        <f t="shared" si="33"/>
        <v/>
      </c>
      <c r="AE3807" s="16"/>
      <c r="AF3807" s="17" t="str">
        <f t="shared" si="30"/>
        <v>#VALUE!</v>
      </c>
      <c r="AG3807" s="17" t="str">
        <f t="shared" si="22"/>
        <v>#N/A</v>
      </c>
      <c r="AH3807" s="17" t="str">
        <f t="shared" si="23"/>
        <v>#N/A</v>
      </c>
      <c r="AI3807" s="34">
        <f t="shared" si="24"/>
        <v>1</v>
      </c>
      <c r="AJ3807" s="18">
        <f t="shared" si="25"/>
        <v>3888.693</v>
      </c>
      <c r="AK3807" s="18">
        <f t="shared" si="26"/>
        <v>3780.67375</v>
      </c>
      <c r="AL3807" s="18">
        <f t="shared" si="27"/>
        <v>3672.6545</v>
      </c>
    </row>
    <row r="3808" ht="12.75" customHeight="1">
      <c r="A3808" s="1">
        <v>39827.0</v>
      </c>
      <c r="B3808" s="2">
        <v>607.64</v>
      </c>
      <c r="C3808" s="3">
        <v>4521.47</v>
      </c>
      <c r="D3808" s="2">
        <v>4510.0</v>
      </c>
      <c r="E3808" s="4"/>
      <c r="F3808" s="5">
        <f t="shared" si="1"/>
        <v>538.23</v>
      </c>
      <c r="G3808" s="6">
        <f t="shared" si="2"/>
        <v>0.9983539875</v>
      </c>
      <c r="H3808" s="6">
        <f t="shared" si="3"/>
        <v>1.02530961</v>
      </c>
      <c r="I3808" s="5" t="b">
        <f t="shared" si="4"/>
        <v>0</v>
      </c>
      <c r="J3808" s="48">
        <f t="shared" si="5"/>
        <v>0</v>
      </c>
      <c r="K3808" s="4">
        <f t="shared" si="6"/>
        <v>-8</v>
      </c>
      <c r="L3808" s="7">
        <f t="shared" si="7"/>
        <v>-0.002536785603</v>
      </c>
      <c r="M3808" s="50" t="b">
        <f t="shared" si="8"/>
        <v>0</v>
      </c>
      <c r="N3808" s="50" t="b">
        <f t="shared" si="9"/>
        <v>0</v>
      </c>
      <c r="O3808" s="50">
        <f t="shared" si="10"/>
        <v>1</v>
      </c>
      <c r="P3808" s="4">
        <f t="shared" ref="P3808:P3812" si="48">P3809+K3808*Q3809*$P$2</f>
        <v>105800</v>
      </c>
      <c r="Q3808" s="21">
        <f t="shared" si="31"/>
        <v>2</v>
      </c>
      <c r="V3808" s="52"/>
      <c r="W3808" s="53" t="str">
        <f t="shared" si="33"/>
        <v/>
      </c>
      <c r="AE3808" s="16"/>
      <c r="AF3808" s="17" t="str">
        <f t="shared" si="30"/>
        <v>#VALUE!</v>
      </c>
      <c r="AG3808" s="17" t="str">
        <f t="shared" si="22"/>
        <v>#N/A</v>
      </c>
      <c r="AH3808" s="17" t="str">
        <f t="shared" si="23"/>
        <v>#N/A</v>
      </c>
      <c r="AI3808" s="34">
        <f t="shared" si="24"/>
        <v>1</v>
      </c>
      <c r="AJ3808" s="18">
        <f t="shared" si="25"/>
        <v>4069.323</v>
      </c>
      <c r="AK3808" s="18">
        <f t="shared" si="26"/>
        <v>3956.28625</v>
      </c>
      <c r="AL3808" s="18">
        <f t="shared" si="27"/>
        <v>3843.2495</v>
      </c>
    </row>
    <row r="3809" ht="12.75" customHeight="1">
      <c r="A3809" s="1">
        <v>39826.0</v>
      </c>
      <c r="B3809" s="2">
        <v>497.19</v>
      </c>
      <c r="C3809" s="3">
        <v>4532.36</v>
      </c>
      <c r="D3809" s="2">
        <v>4518.0</v>
      </c>
      <c r="E3809" s="4"/>
      <c r="F3809" s="5">
        <f t="shared" si="1"/>
        <v>569.29</v>
      </c>
      <c r="G3809" s="6">
        <f t="shared" si="2"/>
        <v>0.9991843141</v>
      </c>
      <c r="H3809" s="6">
        <f t="shared" si="3"/>
        <v>1.284954825</v>
      </c>
      <c r="I3809" s="5" t="b">
        <f t="shared" si="4"/>
        <v>0</v>
      </c>
      <c r="J3809" s="48">
        <f t="shared" si="5"/>
        <v>0</v>
      </c>
      <c r="K3809" s="4">
        <f t="shared" si="6"/>
        <v>89</v>
      </c>
      <c r="L3809" s="7">
        <f t="shared" si="7"/>
        <v>-0.003168327317</v>
      </c>
      <c r="M3809" s="50" t="b">
        <f t="shared" si="8"/>
        <v>0</v>
      </c>
      <c r="N3809" s="50" t="b">
        <f t="shared" si="9"/>
        <v>0</v>
      </c>
      <c r="O3809" s="50">
        <f t="shared" si="10"/>
        <v>1</v>
      </c>
      <c r="P3809" s="4">
        <f t="shared" si="48"/>
        <v>106600</v>
      </c>
      <c r="Q3809" s="21">
        <f t="shared" si="31"/>
        <v>2</v>
      </c>
      <c r="V3809" s="52"/>
      <c r="W3809" s="53" t="str">
        <f t="shared" si="33"/>
        <v/>
      </c>
      <c r="AE3809" s="16"/>
      <c r="AF3809" s="17" t="str">
        <f t="shared" si="30"/>
        <v>#VALUE!</v>
      </c>
      <c r="AG3809" s="17" t="str">
        <f t="shared" si="22"/>
        <v>#N/A</v>
      </c>
      <c r="AH3809" s="17" t="str">
        <f t="shared" si="23"/>
        <v>#N/A</v>
      </c>
      <c r="AI3809" s="34">
        <f t="shared" si="24"/>
        <v>1</v>
      </c>
      <c r="AJ3809" s="18">
        <f t="shared" si="25"/>
        <v>4079.124</v>
      </c>
      <c r="AK3809" s="18">
        <f t="shared" si="26"/>
        <v>3965.815</v>
      </c>
      <c r="AL3809" s="18">
        <f t="shared" si="27"/>
        <v>3852.506</v>
      </c>
    </row>
    <row r="3810" ht="12.75" customHeight="1">
      <c r="A3810" s="1">
        <v>39825.0</v>
      </c>
      <c r="B3810" s="2">
        <v>558.57</v>
      </c>
      <c r="C3810" s="3">
        <v>4453.9</v>
      </c>
      <c r="D3810" s="2">
        <v>4429.0</v>
      </c>
      <c r="E3810" s="4"/>
      <c r="F3810" s="5">
        <f t="shared" si="1"/>
        <v>663.298</v>
      </c>
      <c r="G3810" s="6">
        <f t="shared" si="2"/>
        <v>0.9804482691</v>
      </c>
      <c r="H3810" s="6">
        <f t="shared" si="3"/>
        <v>1.633007382</v>
      </c>
      <c r="I3810" s="5" t="b">
        <f t="shared" si="4"/>
        <v>1</v>
      </c>
      <c r="J3810" s="48">
        <f t="shared" si="5"/>
        <v>0</v>
      </c>
      <c r="K3810" s="4">
        <f t="shared" si="6"/>
        <v>55</v>
      </c>
      <c r="L3810" s="7">
        <f t="shared" si="7"/>
        <v>-0.005590605986</v>
      </c>
      <c r="M3810" s="50" t="b">
        <f t="shared" si="8"/>
        <v>0</v>
      </c>
      <c r="N3810" s="50" t="b">
        <f t="shared" si="9"/>
        <v>0</v>
      </c>
      <c r="O3810" s="50">
        <f t="shared" si="10"/>
        <v>1</v>
      </c>
      <c r="P3810" s="4">
        <f t="shared" si="48"/>
        <v>97700</v>
      </c>
      <c r="Q3810" s="21">
        <f t="shared" si="31"/>
        <v>2</v>
      </c>
      <c r="V3810" s="52"/>
      <c r="W3810" s="53" t="str">
        <f t="shared" si="33"/>
        <v/>
      </c>
      <c r="AE3810" s="16"/>
      <c r="AF3810" s="17" t="str">
        <f t="shared" si="30"/>
        <v>#VALUE!</v>
      </c>
      <c r="AG3810" s="17" t="str">
        <f t="shared" si="22"/>
        <v>#N/A</v>
      </c>
      <c r="AH3810" s="17" t="str">
        <f t="shared" si="23"/>
        <v>#N/A</v>
      </c>
      <c r="AI3810" s="34">
        <f t="shared" si="24"/>
        <v>1</v>
      </c>
      <c r="AJ3810" s="18">
        <f t="shared" si="25"/>
        <v>4008.51</v>
      </c>
      <c r="AK3810" s="18">
        <f t="shared" si="26"/>
        <v>3897.1625</v>
      </c>
      <c r="AL3810" s="18">
        <f t="shared" si="27"/>
        <v>3785.815</v>
      </c>
    </row>
    <row r="3811" ht="12.75" customHeight="1">
      <c r="A3811" s="1">
        <v>39823.0</v>
      </c>
      <c r="B3811" s="2">
        <v>432.11</v>
      </c>
      <c r="C3811" s="3">
        <v>4467.53</v>
      </c>
      <c r="D3811" s="2">
        <v>4374.0</v>
      </c>
      <c r="E3811" s="4"/>
      <c r="F3811" s="5">
        <f t="shared" si="1"/>
        <v>714.46</v>
      </c>
      <c r="G3811" s="6">
        <f t="shared" si="2"/>
        <v>0.9816245369</v>
      </c>
      <c r="H3811" s="6">
        <f t="shared" si="3"/>
        <v>1.633252337</v>
      </c>
      <c r="I3811" s="5" t="b">
        <f t="shared" si="4"/>
        <v>0</v>
      </c>
      <c r="J3811" s="48">
        <f t="shared" si="5"/>
        <v>0</v>
      </c>
      <c r="K3811" s="4">
        <f t="shared" si="6"/>
        <v>-47</v>
      </c>
      <c r="L3811" s="7">
        <f t="shared" si="7"/>
        <v>-0.02093550575</v>
      </c>
      <c r="M3811" s="50" t="b">
        <f t="shared" si="8"/>
        <v>0</v>
      </c>
      <c r="N3811" s="50" t="b">
        <f t="shared" si="9"/>
        <v>0</v>
      </c>
      <c r="O3811" s="50">
        <f t="shared" si="10"/>
        <v>1</v>
      </c>
      <c r="P3811" s="4">
        <f t="shared" si="48"/>
        <v>92200</v>
      </c>
      <c r="Q3811" s="21">
        <f t="shared" si="31"/>
        <v>2</v>
      </c>
      <c r="V3811" s="52"/>
      <c r="W3811" s="53" t="str">
        <f t="shared" si="33"/>
        <v/>
      </c>
      <c r="AE3811" s="16"/>
      <c r="AF3811" s="17" t="str">
        <f t="shared" si="30"/>
        <v>#VALUE!</v>
      </c>
      <c r="AG3811" s="17" t="str">
        <f t="shared" si="22"/>
        <v>#N/A</v>
      </c>
      <c r="AH3811" s="17" t="str">
        <f t="shared" si="23"/>
        <v>#N/A</v>
      </c>
      <c r="AI3811" s="34">
        <f t="shared" si="24"/>
        <v>1</v>
      </c>
      <c r="AJ3811" s="18">
        <f t="shared" si="25"/>
        <v>4020.777</v>
      </c>
      <c r="AK3811" s="18">
        <f t="shared" si="26"/>
        <v>3909.08875</v>
      </c>
      <c r="AL3811" s="18">
        <f t="shared" si="27"/>
        <v>3797.4005</v>
      </c>
    </row>
    <row r="3812" ht="12.75" customHeight="1">
      <c r="A3812" s="1">
        <v>39822.0</v>
      </c>
      <c r="B3812" s="2">
        <v>595.64</v>
      </c>
      <c r="C3812" s="3">
        <v>4502.74</v>
      </c>
      <c r="D3812" s="2">
        <v>4421.0</v>
      </c>
      <c r="E3812" s="4"/>
      <c r="F3812" s="5">
        <f t="shared" si="1"/>
        <v>761.842</v>
      </c>
      <c r="G3812" s="6">
        <f t="shared" si="2"/>
        <v>0.9871614827</v>
      </c>
      <c r="H3812" s="6">
        <f t="shared" si="3"/>
        <v>1.639975132</v>
      </c>
      <c r="I3812" s="5" t="b">
        <f t="shared" si="4"/>
        <v>0</v>
      </c>
      <c r="J3812" s="48">
        <f t="shared" si="5"/>
        <v>0</v>
      </c>
      <c r="K3812" s="4">
        <f t="shared" si="6"/>
        <v>-31</v>
      </c>
      <c r="L3812" s="7">
        <f t="shared" si="7"/>
        <v>-0.01815339105</v>
      </c>
      <c r="M3812" s="50" t="b">
        <f t="shared" si="8"/>
        <v>0</v>
      </c>
      <c r="N3812" s="50" t="b">
        <f t="shared" si="9"/>
        <v>0</v>
      </c>
      <c r="O3812" s="50">
        <f t="shared" si="10"/>
        <v>1</v>
      </c>
      <c r="P3812" s="4">
        <f t="shared" si="48"/>
        <v>96900</v>
      </c>
      <c r="Q3812" s="21">
        <f t="shared" si="31"/>
        <v>2</v>
      </c>
      <c r="V3812" s="52"/>
      <c r="W3812" s="53" t="str">
        <f t="shared" si="33"/>
        <v/>
      </c>
      <c r="AE3812" s="16"/>
      <c r="AF3812" s="17" t="str">
        <f t="shared" si="30"/>
        <v>#VALUE!</v>
      </c>
      <c r="AG3812" s="17" t="str">
        <f t="shared" si="22"/>
        <v>#N/A</v>
      </c>
      <c r="AH3812" s="17" t="str">
        <f t="shared" si="23"/>
        <v>#N/A</v>
      </c>
      <c r="AI3812" s="34">
        <f t="shared" si="24"/>
        <v>1</v>
      </c>
      <c r="AJ3812" s="18">
        <f t="shared" si="25"/>
        <v>4052.466</v>
      </c>
      <c r="AK3812" s="18">
        <f t="shared" si="26"/>
        <v>3939.8975</v>
      </c>
      <c r="AL3812" s="18">
        <f t="shared" si="27"/>
        <v>3827.329</v>
      </c>
    </row>
    <row r="3813" ht="12.75" customHeight="1">
      <c r="A3813" s="1">
        <v>39821.0</v>
      </c>
      <c r="B3813" s="2">
        <v>762.94</v>
      </c>
      <c r="C3813" s="3">
        <v>4535.79</v>
      </c>
      <c r="D3813" s="2">
        <v>4452.0</v>
      </c>
      <c r="E3813" s="4"/>
      <c r="F3813" s="5">
        <f t="shared" si="1"/>
        <v>748.822</v>
      </c>
      <c r="G3813" s="6">
        <f t="shared" si="2"/>
        <v>0.9917129683</v>
      </c>
      <c r="H3813" s="6">
        <f t="shared" si="3"/>
        <v>1.642859084</v>
      </c>
      <c r="I3813" s="5" t="b">
        <f t="shared" si="4"/>
        <v>0</v>
      </c>
      <c r="J3813" s="48">
        <f t="shared" si="5"/>
        <v>0</v>
      </c>
      <c r="K3813" s="4">
        <f t="shared" si="6"/>
        <v>-300</v>
      </c>
      <c r="L3813" s="7">
        <f t="shared" si="7"/>
        <v>-0.01847307746</v>
      </c>
      <c r="M3813" s="50" t="b">
        <f t="shared" si="8"/>
        <v>0</v>
      </c>
      <c r="N3813" s="50" t="b">
        <f t="shared" si="9"/>
        <v>0</v>
      </c>
      <c r="O3813" s="50">
        <f t="shared" si="10"/>
        <v>1</v>
      </c>
      <c r="P3813" s="105">
        <v>100000.0</v>
      </c>
      <c r="Q3813" s="21">
        <f t="shared" si="31"/>
        <v>2</v>
      </c>
      <c r="V3813" s="52"/>
      <c r="W3813" s="53" t="str">
        <f t="shared" si="33"/>
        <v/>
      </c>
      <c r="AE3813" s="16"/>
      <c r="AF3813" s="17" t="str">
        <f t="shared" si="30"/>
        <v>#VALUE!</v>
      </c>
      <c r="AG3813" s="17" t="str">
        <f t="shared" si="22"/>
        <v>#N/A</v>
      </c>
      <c r="AH3813" s="17" t="str">
        <f t="shared" si="23"/>
        <v>#N/A</v>
      </c>
      <c r="AI3813" s="34">
        <f t="shared" si="24"/>
        <v>1</v>
      </c>
      <c r="AJ3813" s="18">
        <f t="shared" si="25"/>
        <v>4082.211</v>
      </c>
      <c r="AK3813" s="18">
        <f t="shared" si="26"/>
        <v>3968.81625</v>
      </c>
      <c r="AL3813" s="18">
        <f t="shared" si="27"/>
        <v>3855.4215</v>
      </c>
    </row>
    <row r="3814" ht="12.75" customHeight="1">
      <c r="A3814" s="1">
        <v>39820.0</v>
      </c>
      <c r="B3814" s="2">
        <v>967.23</v>
      </c>
      <c r="C3814" s="3">
        <v>4789.84</v>
      </c>
      <c r="D3814" s="2">
        <v>4752.0</v>
      </c>
      <c r="E3814" s="4"/>
      <c r="F3814" s="5">
        <f t="shared" si="1"/>
        <v>697.166</v>
      </c>
      <c r="G3814" s="6">
        <f t="shared" si="2"/>
        <v>1.04438262</v>
      </c>
      <c r="H3814" s="6">
        <f t="shared" si="3"/>
        <v>1.64696427</v>
      </c>
      <c r="I3814" s="5" t="b">
        <f t="shared" si="4"/>
        <v>0</v>
      </c>
      <c r="J3814" s="48">
        <f t="shared" si="5"/>
        <v>0</v>
      </c>
      <c r="K3814" s="4">
        <f t="shared" si="6"/>
        <v>46</v>
      </c>
      <c r="L3814" s="7">
        <f t="shared" si="7"/>
        <v>-0.007900055117</v>
      </c>
      <c r="M3814" s="50" t="b">
        <f t="shared" si="8"/>
        <v>0</v>
      </c>
      <c r="N3814" s="50" t="b">
        <f t="shared" si="9"/>
        <v>0</v>
      </c>
      <c r="O3814" s="50">
        <f t="shared" si="10"/>
        <v>1</v>
      </c>
      <c r="P3814" s="4">
        <f t="shared" ref="P3814:P3815" si="49">P3815+K3814*Q3815*$P$2</f>
        <v>108200</v>
      </c>
      <c r="Q3814" s="21">
        <f t="shared" si="31"/>
        <v>2</v>
      </c>
      <c r="V3814" s="52"/>
      <c r="W3814" s="53" t="str">
        <f t="shared" si="33"/>
        <v/>
      </c>
      <c r="AE3814" s="16"/>
      <c r="AF3814" s="17" t="str">
        <f t="shared" si="30"/>
        <v>#VALUE!</v>
      </c>
      <c r="AG3814" s="17" t="str">
        <f t="shared" si="22"/>
        <v>#N/A</v>
      </c>
      <c r="AH3814" s="17" t="str">
        <f t="shared" si="23"/>
        <v>#N/A</v>
      </c>
      <c r="AI3814" s="34">
        <f t="shared" si="24"/>
        <v>1</v>
      </c>
      <c r="AJ3814" s="18">
        <f t="shared" si="25"/>
        <v>4310.856</v>
      </c>
      <c r="AK3814" s="18">
        <f t="shared" si="26"/>
        <v>4191.11</v>
      </c>
      <c r="AL3814" s="18">
        <f t="shared" si="27"/>
        <v>4071.364</v>
      </c>
    </row>
    <row r="3815" ht="12.75" customHeight="1">
      <c r="A3815" s="1">
        <v>39819.0</v>
      </c>
      <c r="B3815" s="2">
        <v>814.38</v>
      </c>
      <c r="C3815" s="3">
        <v>4727.26</v>
      </c>
      <c r="D3815" s="2">
        <v>4706.0</v>
      </c>
      <c r="E3815" s="4"/>
      <c r="F3815" s="5">
        <f t="shared" si="1"/>
        <v>550.996</v>
      </c>
      <c r="G3815" s="6">
        <f t="shared" si="2"/>
        <v>1.02987456</v>
      </c>
      <c r="H3815" s="6">
        <f t="shared" si="3"/>
        <v>1.407401945</v>
      </c>
      <c r="I3815" s="5" t="b">
        <f t="shared" si="4"/>
        <v>0</v>
      </c>
      <c r="J3815" s="48">
        <f t="shared" si="5"/>
        <v>0</v>
      </c>
      <c r="K3815" s="4">
        <f t="shared" si="6"/>
        <v>36</v>
      </c>
      <c r="L3815" s="7">
        <f t="shared" si="7"/>
        <v>-0.0044973198</v>
      </c>
      <c r="M3815" s="50" t="b">
        <f t="shared" si="8"/>
        <v>0</v>
      </c>
      <c r="N3815" s="50" t="b">
        <f t="shared" si="9"/>
        <v>0</v>
      </c>
      <c r="O3815" s="50">
        <f t="shared" si="10"/>
        <v>1</v>
      </c>
      <c r="P3815" s="4">
        <f t="shared" si="49"/>
        <v>103600</v>
      </c>
      <c r="Q3815" s="21">
        <f t="shared" si="31"/>
        <v>2</v>
      </c>
      <c r="V3815" s="52"/>
      <c r="W3815" s="53" t="str">
        <f t="shared" si="33"/>
        <v/>
      </c>
      <c r="AE3815" s="16"/>
      <c r="AF3815" s="17" t="str">
        <f t="shared" si="30"/>
        <v>#VALUE!</v>
      </c>
      <c r="AG3815" s="17" t="str">
        <f t="shared" si="22"/>
        <v>#N/A</v>
      </c>
      <c r="AH3815" s="17" t="str">
        <f t="shared" si="23"/>
        <v>#N/A</v>
      </c>
      <c r="AI3815" s="34">
        <f t="shared" si="24"/>
        <v>1</v>
      </c>
      <c r="AJ3815" s="18">
        <f t="shared" si="25"/>
        <v>4254.534</v>
      </c>
      <c r="AK3815" s="18">
        <f t="shared" si="26"/>
        <v>4136.3525</v>
      </c>
      <c r="AL3815" s="18">
        <f t="shared" si="27"/>
        <v>4018.171</v>
      </c>
    </row>
    <row r="3816" ht="12.75" customHeight="1">
      <c r="A3816" s="1">
        <v>39818.0</v>
      </c>
      <c r="B3816" s="2">
        <v>669.02</v>
      </c>
      <c r="C3816" s="3">
        <v>4698.31</v>
      </c>
      <c r="D3816" s="2">
        <v>4670.0</v>
      </c>
      <c r="E3816" s="4"/>
      <c r="F3816" s="5">
        <f t="shared" si="1"/>
        <v>447.954</v>
      </c>
      <c r="G3816" s="6">
        <f t="shared" si="2"/>
        <v>1.022070302</v>
      </c>
      <c r="H3816" s="6">
        <f t="shared" si="3"/>
        <v>1.158401638</v>
      </c>
      <c r="I3816" s="5" t="b">
        <f t="shared" si="4"/>
        <v>0</v>
      </c>
      <c r="J3816" s="48">
        <f t="shared" si="5"/>
        <v>0</v>
      </c>
      <c r="K3816" s="4">
        <f t="shared" si="6"/>
        <v>130</v>
      </c>
      <c r="L3816" s="7">
        <f t="shared" si="7"/>
        <v>-0.006025570897</v>
      </c>
      <c r="M3816" s="50" t="b">
        <f t="shared" si="8"/>
        <v>0</v>
      </c>
      <c r="N3816" s="50" t="b">
        <f t="shared" si="9"/>
        <v>0</v>
      </c>
      <c r="O3816" s="50">
        <f t="shared" si="10"/>
        <v>1</v>
      </c>
      <c r="P3816" s="105">
        <v>100000.0</v>
      </c>
      <c r="Q3816" s="21">
        <f t="shared" si="31"/>
        <v>2</v>
      </c>
      <c r="V3816" s="52"/>
      <c r="W3816" s="53" t="str">
        <f t="shared" si="33"/>
        <v/>
      </c>
      <c r="AE3816" s="16"/>
      <c r="AF3816" s="17" t="str">
        <f t="shared" si="30"/>
        <v>#VALUE!</v>
      </c>
      <c r="AG3816" s="17" t="str">
        <f t="shared" si="22"/>
        <v>#N/A</v>
      </c>
      <c r="AH3816" s="17" t="str">
        <f t="shared" si="23"/>
        <v>#N/A</v>
      </c>
      <c r="AI3816" s="34">
        <f t="shared" si="24"/>
        <v>1</v>
      </c>
      <c r="AJ3816" s="18">
        <f t="shared" si="25"/>
        <v>4228.479</v>
      </c>
      <c r="AK3816" s="18">
        <f t="shared" si="26"/>
        <v>4111.02125</v>
      </c>
      <c r="AL3816" s="18">
        <f t="shared" si="27"/>
        <v>3993.5635</v>
      </c>
    </row>
    <row r="3817" ht="12.75" customHeight="1">
      <c r="A3817" s="1">
        <v>39813.0</v>
      </c>
      <c r="B3817" s="2">
        <v>530.54</v>
      </c>
      <c r="C3817" s="3">
        <v>4591.22</v>
      </c>
      <c r="D3817" s="2">
        <v>4540.0</v>
      </c>
      <c r="E3817" s="4"/>
      <c r="F3817" s="5">
        <f t="shared" si="1"/>
        <v>373.13</v>
      </c>
      <c r="G3817" s="6">
        <f t="shared" si="2"/>
        <v>0.9969374215</v>
      </c>
      <c r="H3817" s="6">
        <f t="shared" si="3"/>
        <v>0.918661447</v>
      </c>
      <c r="I3817" s="5" t="b">
        <f t="shared" si="4"/>
        <v>0</v>
      </c>
      <c r="J3817" s="48">
        <f t="shared" si="5"/>
        <v>0</v>
      </c>
      <c r="K3817" s="4">
        <f t="shared" si="6"/>
        <v>-25</v>
      </c>
      <c r="L3817" s="7">
        <f t="shared" si="7"/>
        <v>-0.01115607616</v>
      </c>
      <c r="M3817" s="50" t="b">
        <f t="shared" si="8"/>
        <v>0</v>
      </c>
      <c r="N3817" s="50" t="b">
        <f t="shared" si="9"/>
        <v>0</v>
      </c>
      <c r="O3817" s="50">
        <f t="shared" si="10"/>
        <v>1</v>
      </c>
      <c r="P3817" s="4">
        <f t="shared" ref="P3817:P3837" si="50">P3818+K3817*Q3818*$P$2</f>
        <v>97550</v>
      </c>
      <c r="Q3817" s="21">
        <f t="shared" si="31"/>
        <v>2</v>
      </c>
      <c r="V3817" s="52"/>
      <c r="W3817" s="53" t="str">
        <f t="shared" si="33"/>
        <v/>
      </c>
      <c r="AE3817" s="16"/>
      <c r="AF3817" s="17" t="str">
        <f t="shared" si="30"/>
        <v>#VALUE!</v>
      </c>
      <c r="AG3817" s="17" t="str">
        <f t="shared" si="22"/>
        <v>#N/A</v>
      </c>
      <c r="AH3817" s="17" t="str">
        <f t="shared" si="23"/>
        <v>#N/A</v>
      </c>
      <c r="AI3817" s="34">
        <f t="shared" si="24"/>
        <v>1</v>
      </c>
      <c r="AJ3817" s="18">
        <f t="shared" si="25"/>
        <v>4132.098</v>
      </c>
      <c r="AK3817" s="18">
        <f t="shared" si="26"/>
        <v>4017.3175</v>
      </c>
      <c r="AL3817" s="18">
        <f t="shared" si="27"/>
        <v>3902.537</v>
      </c>
    </row>
    <row r="3818" ht="12.75" customHeight="1">
      <c r="A3818" s="1">
        <v>39812.0</v>
      </c>
      <c r="B3818" s="2">
        <v>504.66</v>
      </c>
      <c r="C3818" s="3">
        <v>4589.04</v>
      </c>
      <c r="D3818" s="2">
        <v>4565.0</v>
      </c>
      <c r="E3818" s="4"/>
      <c r="F3818" s="5">
        <f t="shared" si="1"/>
        <v>352.286</v>
      </c>
      <c r="G3818" s="6">
        <f t="shared" si="2"/>
        <v>0.9931092152</v>
      </c>
      <c r="H3818" s="6">
        <f t="shared" si="3"/>
        <v>0.8722891844</v>
      </c>
      <c r="I3818" s="5" t="b">
        <f t="shared" si="4"/>
        <v>0</v>
      </c>
      <c r="J3818" s="48">
        <f t="shared" si="5"/>
        <v>0</v>
      </c>
      <c r="K3818" s="4">
        <f t="shared" si="6"/>
        <v>179</v>
      </c>
      <c r="L3818" s="7">
        <f t="shared" si="7"/>
        <v>-0.005238568415</v>
      </c>
      <c r="M3818" s="50" t="b">
        <f t="shared" si="8"/>
        <v>0</v>
      </c>
      <c r="N3818" s="50" t="b">
        <f t="shared" si="9"/>
        <v>0</v>
      </c>
      <c r="O3818" s="50">
        <f t="shared" si="10"/>
        <v>1</v>
      </c>
      <c r="P3818" s="4">
        <f t="shared" si="50"/>
        <v>100050</v>
      </c>
      <c r="Q3818" s="21">
        <f t="shared" si="31"/>
        <v>2</v>
      </c>
      <c r="V3818" s="52"/>
      <c r="W3818" s="53" t="str">
        <f t="shared" si="33"/>
        <v/>
      </c>
      <c r="AE3818" s="16"/>
      <c r="AF3818" s="17" t="str">
        <f t="shared" si="30"/>
        <v>#VALUE!</v>
      </c>
      <c r="AG3818" s="17" t="str">
        <f t="shared" si="22"/>
        <v>#N/A</v>
      </c>
      <c r="AH3818" s="17" t="str">
        <f t="shared" si="23"/>
        <v>#N/A</v>
      </c>
      <c r="AI3818" s="34">
        <f t="shared" si="24"/>
        <v>1</v>
      </c>
      <c r="AJ3818" s="18">
        <f t="shared" si="25"/>
        <v>4130.136</v>
      </c>
      <c r="AK3818" s="18">
        <f t="shared" si="26"/>
        <v>4015.41</v>
      </c>
      <c r="AL3818" s="18">
        <f t="shared" si="27"/>
        <v>3900.684</v>
      </c>
    </row>
    <row r="3819" ht="12.75" customHeight="1">
      <c r="A3819" s="1">
        <v>39811.0</v>
      </c>
      <c r="B3819" s="2">
        <v>236.38</v>
      </c>
      <c r="C3819" s="3">
        <v>4416.16</v>
      </c>
      <c r="D3819" s="2">
        <v>4386.0</v>
      </c>
      <c r="E3819" s="4"/>
      <c r="F3819" s="5">
        <f t="shared" si="1"/>
        <v>353.71</v>
      </c>
      <c r="G3819" s="6">
        <f t="shared" si="2"/>
        <v>0.9525471066</v>
      </c>
      <c r="H3819" s="6">
        <f t="shared" si="3"/>
        <v>0.8821194907</v>
      </c>
      <c r="I3819" s="5" t="b">
        <f t="shared" si="4"/>
        <v>1</v>
      </c>
      <c r="J3819" s="48">
        <f t="shared" si="5"/>
        <v>-1</v>
      </c>
      <c r="K3819" s="4">
        <f t="shared" si="6"/>
        <v>8</v>
      </c>
      <c r="L3819" s="7">
        <f t="shared" si="7"/>
        <v>-0.006829462701</v>
      </c>
      <c r="M3819" s="50" t="b">
        <f t="shared" si="8"/>
        <v>0</v>
      </c>
      <c r="N3819" s="50" t="b">
        <f t="shared" si="9"/>
        <v>1</v>
      </c>
      <c r="O3819" s="50">
        <f t="shared" si="10"/>
        <v>-1</v>
      </c>
      <c r="P3819" s="4">
        <f t="shared" si="50"/>
        <v>117950</v>
      </c>
      <c r="Q3819" s="21">
        <f t="shared" si="31"/>
        <v>-2</v>
      </c>
      <c r="V3819" s="52"/>
      <c r="W3819" s="53" t="str">
        <f t="shared" si="33"/>
        <v/>
      </c>
      <c r="AE3819" s="16"/>
      <c r="AF3819" s="17" t="str">
        <f t="shared" si="30"/>
        <v>#VALUE!</v>
      </c>
      <c r="AG3819" s="17" t="str">
        <f t="shared" si="22"/>
        <v>#N/A</v>
      </c>
      <c r="AH3819" s="17" t="str">
        <f t="shared" si="23"/>
        <v>#N/A</v>
      </c>
      <c r="AI3819" s="34">
        <f t="shared" si="24"/>
        <v>1</v>
      </c>
      <c r="AJ3819" s="18">
        <f t="shared" si="25"/>
        <v>3974.544</v>
      </c>
      <c r="AK3819" s="18">
        <f t="shared" si="26"/>
        <v>3864.14</v>
      </c>
      <c r="AL3819" s="18">
        <f t="shared" si="27"/>
        <v>3753.736</v>
      </c>
    </row>
    <row r="3820" ht="12.75" customHeight="1">
      <c r="A3820" s="1">
        <v>39808.0</v>
      </c>
      <c r="B3820" s="2">
        <v>299.17</v>
      </c>
      <c r="C3820" s="3">
        <v>4425.08</v>
      </c>
      <c r="D3820" s="2">
        <v>4378.0</v>
      </c>
      <c r="E3820" s="4"/>
      <c r="F3820" s="5">
        <f t="shared" si="1"/>
        <v>440.738</v>
      </c>
      <c r="G3820" s="6">
        <f t="shared" si="2"/>
        <v>0.9499426145</v>
      </c>
      <c r="H3820" s="6">
        <f t="shared" si="3"/>
        <v>1.143173945</v>
      </c>
      <c r="I3820" s="5" t="b">
        <f t="shared" si="4"/>
        <v>1</v>
      </c>
      <c r="J3820" s="48">
        <f t="shared" si="5"/>
        <v>0</v>
      </c>
      <c r="K3820" s="4">
        <f t="shared" si="6"/>
        <v>-27</v>
      </c>
      <c r="L3820" s="7">
        <f t="shared" si="7"/>
        <v>-0.01063935567</v>
      </c>
      <c r="M3820" s="50" t="b">
        <f t="shared" si="8"/>
        <v>0</v>
      </c>
      <c r="N3820" s="50" t="b">
        <f t="shared" si="9"/>
        <v>0</v>
      </c>
      <c r="O3820" s="50">
        <f t="shared" si="10"/>
        <v>1</v>
      </c>
      <c r="P3820" s="4">
        <f t="shared" si="50"/>
        <v>117150</v>
      </c>
      <c r="Q3820" s="21">
        <f t="shared" si="31"/>
        <v>2</v>
      </c>
      <c r="V3820" s="52"/>
      <c r="W3820" s="53" t="str">
        <f t="shared" si="33"/>
        <v/>
      </c>
      <c r="AE3820" s="16"/>
      <c r="AF3820" s="17" t="str">
        <f t="shared" si="30"/>
        <v>#VALUE!</v>
      </c>
      <c r="AG3820" s="17" t="str">
        <f t="shared" si="22"/>
        <v>#N/A</v>
      </c>
      <c r="AH3820" s="17" t="str">
        <f t="shared" si="23"/>
        <v>#N/A</v>
      </c>
      <c r="AI3820" s="34">
        <f t="shared" si="24"/>
        <v>1</v>
      </c>
      <c r="AJ3820" s="18">
        <f t="shared" si="25"/>
        <v>3982.572</v>
      </c>
      <c r="AK3820" s="18">
        <f t="shared" si="26"/>
        <v>3871.945</v>
      </c>
      <c r="AL3820" s="18">
        <f t="shared" si="27"/>
        <v>3761.318</v>
      </c>
    </row>
    <row r="3821" ht="12.75" customHeight="1">
      <c r="A3821" s="1">
        <v>39807.0</v>
      </c>
      <c r="B3821" s="2">
        <v>294.9</v>
      </c>
      <c r="C3821" s="3">
        <v>4413.45</v>
      </c>
      <c r="D3821" s="2">
        <v>4405.0</v>
      </c>
      <c r="E3821" s="4"/>
      <c r="F3821" s="5">
        <f t="shared" si="1"/>
        <v>522.386</v>
      </c>
      <c r="G3821" s="6">
        <f t="shared" si="2"/>
        <v>0.9431313255</v>
      </c>
      <c r="H3821" s="6">
        <f t="shared" si="3"/>
        <v>1.191914171</v>
      </c>
      <c r="I3821" s="5" t="b">
        <f t="shared" si="4"/>
        <v>1</v>
      </c>
      <c r="J3821" s="48">
        <f t="shared" si="5"/>
        <v>0</v>
      </c>
      <c r="K3821" s="4">
        <f t="shared" si="6"/>
        <v>26</v>
      </c>
      <c r="L3821" s="7">
        <f t="shared" si="7"/>
        <v>-0.001914601955</v>
      </c>
      <c r="M3821" s="50" t="b">
        <f t="shared" si="8"/>
        <v>0</v>
      </c>
      <c r="N3821" s="50" t="b">
        <f t="shared" si="9"/>
        <v>0</v>
      </c>
      <c r="O3821" s="50">
        <f t="shared" si="10"/>
        <v>1</v>
      </c>
      <c r="P3821" s="4">
        <f t="shared" si="50"/>
        <v>121200</v>
      </c>
      <c r="Q3821" s="21">
        <f t="shared" si="31"/>
        <v>3</v>
      </c>
      <c r="V3821" s="52"/>
      <c r="W3821" s="53" t="str">
        <f t="shared" si="33"/>
        <v/>
      </c>
      <c r="AE3821" s="16"/>
      <c r="AF3821" s="17" t="str">
        <f t="shared" si="30"/>
        <v>#VALUE!</v>
      </c>
      <c r="AG3821" s="17" t="str">
        <f t="shared" si="22"/>
        <v>#N/A</v>
      </c>
      <c r="AH3821" s="17" t="str">
        <f t="shared" si="23"/>
        <v>#N/A</v>
      </c>
      <c r="AI3821" s="34">
        <f t="shared" si="24"/>
        <v>1</v>
      </c>
      <c r="AJ3821" s="18">
        <f t="shared" si="25"/>
        <v>3972.105</v>
      </c>
      <c r="AK3821" s="18">
        <f t="shared" si="26"/>
        <v>3861.76875</v>
      </c>
      <c r="AL3821" s="18">
        <f t="shared" si="27"/>
        <v>3751.4325</v>
      </c>
    </row>
    <row r="3822" ht="12.75" customHeight="1">
      <c r="A3822" s="1">
        <v>39806.0</v>
      </c>
      <c r="B3822" s="2">
        <v>426.32</v>
      </c>
      <c r="C3822" s="3">
        <v>4423.09</v>
      </c>
      <c r="D3822" s="2">
        <v>4379.0</v>
      </c>
      <c r="E3822" s="4"/>
      <c r="F3822" s="5">
        <f t="shared" si="1"/>
        <v>587.638</v>
      </c>
      <c r="G3822" s="6">
        <f t="shared" si="2"/>
        <v>0.940666617</v>
      </c>
      <c r="H3822" s="6">
        <f t="shared" si="3"/>
        <v>1.180849279</v>
      </c>
      <c r="I3822" s="5" t="b">
        <f t="shared" si="4"/>
        <v>1</v>
      </c>
      <c r="J3822" s="48">
        <f t="shared" si="5"/>
        <v>0</v>
      </c>
      <c r="K3822" s="4">
        <f t="shared" si="6"/>
        <v>30</v>
      </c>
      <c r="L3822" s="7">
        <f t="shared" si="7"/>
        <v>-0.009968144442</v>
      </c>
      <c r="M3822" s="50" t="b">
        <f t="shared" si="8"/>
        <v>0</v>
      </c>
      <c r="N3822" s="50" t="b">
        <f t="shared" si="9"/>
        <v>0</v>
      </c>
      <c r="O3822" s="50">
        <f t="shared" si="10"/>
        <v>1</v>
      </c>
      <c r="P3822" s="4">
        <f t="shared" si="50"/>
        <v>118600</v>
      </c>
      <c r="Q3822" s="21">
        <f t="shared" si="31"/>
        <v>2</v>
      </c>
      <c r="V3822" s="52"/>
      <c r="W3822" s="53" t="str">
        <f t="shared" si="33"/>
        <v/>
      </c>
      <c r="AE3822" s="16"/>
      <c r="AF3822" s="17" t="str">
        <f t="shared" si="30"/>
        <v>#VALUE!</v>
      </c>
      <c r="AG3822" s="17" t="str">
        <f t="shared" si="22"/>
        <v>#N/A</v>
      </c>
      <c r="AH3822" s="17" t="str">
        <f t="shared" si="23"/>
        <v>#N/A</v>
      </c>
      <c r="AI3822" s="34">
        <f t="shared" si="24"/>
        <v>1</v>
      </c>
      <c r="AJ3822" s="18">
        <f t="shared" si="25"/>
        <v>3980.781</v>
      </c>
      <c r="AK3822" s="18">
        <f t="shared" si="26"/>
        <v>3870.20375</v>
      </c>
      <c r="AL3822" s="18">
        <f t="shared" si="27"/>
        <v>3759.6265</v>
      </c>
    </row>
    <row r="3823" ht="12.75" customHeight="1">
      <c r="A3823" s="1">
        <v>39805.0</v>
      </c>
      <c r="B3823" s="2">
        <v>511.78</v>
      </c>
      <c r="C3823" s="3">
        <v>4405.86</v>
      </c>
      <c r="D3823" s="2">
        <v>4349.0</v>
      </c>
      <c r="E3823" s="4"/>
      <c r="F3823" s="5">
        <f t="shared" si="1"/>
        <v>691.442</v>
      </c>
      <c r="G3823" s="6">
        <f t="shared" si="2"/>
        <v>0.9327170205</v>
      </c>
      <c r="H3823" s="6">
        <f t="shared" si="3"/>
        <v>1.566272147</v>
      </c>
      <c r="I3823" s="5" t="b">
        <f t="shared" si="4"/>
        <v>1</v>
      </c>
      <c r="J3823" s="48">
        <f t="shared" si="5"/>
        <v>0</v>
      </c>
      <c r="K3823" s="4">
        <f t="shared" si="6"/>
        <v>-180</v>
      </c>
      <c r="L3823" s="7">
        <f t="shared" si="7"/>
        <v>-0.01290553944</v>
      </c>
      <c r="M3823" s="50" t="b">
        <f t="shared" si="8"/>
        <v>0</v>
      </c>
      <c r="N3823" s="50" t="b">
        <f t="shared" si="9"/>
        <v>0</v>
      </c>
      <c r="O3823" s="50">
        <f t="shared" si="10"/>
        <v>1</v>
      </c>
      <c r="P3823" s="4">
        <f t="shared" si="50"/>
        <v>115600</v>
      </c>
      <c r="Q3823" s="21">
        <f t="shared" si="31"/>
        <v>2</v>
      </c>
      <c r="V3823" s="52"/>
      <c r="W3823" s="53" t="str">
        <f t="shared" si="33"/>
        <v/>
      </c>
      <c r="AE3823" s="16"/>
      <c r="AF3823" s="17" t="str">
        <f t="shared" si="30"/>
        <v>#VALUE!</v>
      </c>
      <c r="AG3823" s="17" t="str">
        <f t="shared" si="22"/>
        <v>#N/A</v>
      </c>
      <c r="AH3823" s="17" t="str">
        <f t="shared" si="23"/>
        <v>#N/A</v>
      </c>
      <c r="AI3823" s="34">
        <f t="shared" si="24"/>
        <v>1</v>
      </c>
      <c r="AJ3823" s="18">
        <f t="shared" si="25"/>
        <v>3965.274</v>
      </c>
      <c r="AK3823" s="18">
        <f t="shared" si="26"/>
        <v>3855.1275</v>
      </c>
      <c r="AL3823" s="18">
        <f t="shared" si="27"/>
        <v>3744.981</v>
      </c>
    </row>
    <row r="3824" ht="12.75" customHeight="1">
      <c r="A3824" s="1">
        <v>39804.0</v>
      </c>
      <c r="B3824" s="2">
        <v>671.52</v>
      </c>
      <c r="C3824" s="3">
        <v>4535.54</v>
      </c>
      <c r="D3824" s="2">
        <v>4529.0</v>
      </c>
      <c r="E3824" s="4"/>
      <c r="F3824" s="5">
        <f t="shared" si="1"/>
        <v>705.906</v>
      </c>
      <c r="G3824" s="6">
        <f t="shared" si="2"/>
        <v>0.9550355686</v>
      </c>
      <c r="H3824" s="6">
        <f t="shared" si="3"/>
        <v>1.551164692</v>
      </c>
      <c r="I3824" s="5" t="b">
        <f t="shared" si="4"/>
        <v>1</v>
      </c>
      <c r="J3824" s="48">
        <f t="shared" si="5"/>
        <v>0</v>
      </c>
      <c r="K3824" s="4">
        <f t="shared" si="6"/>
        <v>-151</v>
      </c>
      <c r="L3824" s="7">
        <f t="shared" si="7"/>
        <v>-0.001441945171</v>
      </c>
      <c r="M3824" s="50" t="b">
        <f t="shared" si="8"/>
        <v>0</v>
      </c>
      <c r="N3824" s="50" t="b">
        <f t="shared" si="9"/>
        <v>0</v>
      </c>
      <c r="O3824" s="50">
        <f t="shared" si="10"/>
        <v>1</v>
      </c>
      <c r="P3824" s="4">
        <f t="shared" si="50"/>
        <v>142600</v>
      </c>
      <c r="Q3824" s="21">
        <f t="shared" si="31"/>
        <v>3</v>
      </c>
      <c r="V3824" s="52"/>
      <c r="W3824" s="53" t="str">
        <f t="shared" si="33"/>
        <v/>
      </c>
      <c r="AE3824" s="16"/>
      <c r="AF3824" s="17" t="str">
        <f t="shared" si="30"/>
        <v>#VALUE!</v>
      </c>
      <c r="AG3824" s="17" t="str">
        <f t="shared" si="22"/>
        <v>#N/A</v>
      </c>
      <c r="AH3824" s="17" t="str">
        <f t="shared" si="23"/>
        <v>#N/A</v>
      </c>
      <c r="AI3824" s="34">
        <f t="shared" si="24"/>
        <v>1</v>
      </c>
      <c r="AJ3824" s="18">
        <f t="shared" si="25"/>
        <v>4081.986</v>
      </c>
      <c r="AK3824" s="18">
        <f t="shared" si="26"/>
        <v>3968.5975</v>
      </c>
      <c r="AL3824" s="18">
        <f t="shared" si="27"/>
        <v>3855.209</v>
      </c>
    </row>
    <row r="3825" ht="12.75" customHeight="1">
      <c r="A3825" s="1">
        <v>39801.0</v>
      </c>
      <c r="B3825" s="2">
        <v>707.41</v>
      </c>
      <c r="C3825" s="3">
        <v>4694.52</v>
      </c>
      <c r="D3825" s="2">
        <v>4680.0</v>
      </c>
      <c r="E3825" s="4"/>
      <c r="F3825" s="5">
        <f t="shared" si="1"/>
        <v>713.822</v>
      </c>
      <c r="G3825" s="6">
        <f t="shared" si="2"/>
        <v>0.9832482674</v>
      </c>
      <c r="H3825" s="6">
        <f t="shared" si="3"/>
        <v>1.548684092</v>
      </c>
      <c r="I3825" s="5" t="b">
        <f t="shared" si="4"/>
        <v>1</v>
      </c>
      <c r="J3825" s="48">
        <f t="shared" si="5"/>
        <v>0</v>
      </c>
      <c r="K3825" s="4">
        <f t="shared" si="6"/>
        <v>-15</v>
      </c>
      <c r="L3825" s="7">
        <f t="shared" si="7"/>
        <v>-0.003092967971</v>
      </c>
      <c r="M3825" s="50" t="b">
        <f t="shared" si="8"/>
        <v>0</v>
      </c>
      <c r="N3825" s="50" t="b">
        <f t="shared" si="9"/>
        <v>0</v>
      </c>
      <c r="O3825" s="50">
        <f t="shared" si="10"/>
        <v>1</v>
      </c>
      <c r="P3825" s="4">
        <f t="shared" si="50"/>
        <v>165250</v>
      </c>
      <c r="Q3825" s="21">
        <f t="shared" si="31"/>
        <v>3</v>
      </c>
      <c r="V3825" s="52"/>
      <c r="W3825" s="53" t="str">
        <f t="shared" si="33"/>
        <v/>
      </c>
      <c r="AE3825" s="16"/>
      <c r="AF3825" s="17" t="str">
        <f t="shared" si="30"/>
        <v>#VALUE!</v>
      </c>
      <c r="AG3825" s="17" t="str">
        <f t="shared" si="22"/>
        <v>#N/A</v>
      </c>
      <c r="AH3825" s="17" t="str">
        <f t="shared" si="23"/>
        <v>#N/A</v>
      </c>
      <c r="AI3825" s="34">
        <f t="shared" si="24"/>
        <v>1</v>
      </c>
      <c r="AJ3825" s="18">
        <f t="shared" si="25"/>
        <v>4225.068</v>
      </c>
      <c r="AK3825" s="18">
        <f t="shared" si="26"/>
        <v>4107.705</v>
      </c>
      <c r="AL3825" s="18">
        <f t="shared" si="27"/>
        <v>3990.342</v>
      </c>
    </row>
    <row r="3826" ht="12.75" customHeight="1">
      <c r="A3826" s="1">
        <v>39800.0</v>
      </c>
      <c r="B3826" s="2">
        <v>621.16</v>
      </c>
      <c r="C3826" s="3">
        <v>4694.81</v>
      </c>
      <c r="D3826" s="2">
        <v>4695.0</v>
      </c>
      <c r="E3826" s="4"/>
      <c r="F3826" s="5">
        <f t="shared" si="1"/>
        <v>752.772</v>
      </c>
      <c r="G3826" s="6">
        <f t="shared" si="2"/>
        <v>0.9783974507</v>
      </c>
      <c r="H3826" s="6">
        <f t="shared" si="3"/>
        <v>1.539472452</v>
      </c>
      <c r="I3826" s="5" t="b">
        <f t="shared" si="4"/>
        <v>0</v>
      </c>
      <c r="J3826" s="48">
        <f t="shared" si="5"/>
        <v>0</v>
      </c>
      <c r="K3826" s="4">
        <f t="shared" si="6"/>
        <v>29</v>
      </c>
      <c r="L3826" s="7">
        <f t="shared" si="7"/>
        <v>0.00004047022137</v>
      </c>
      <c r="M3826" s="50" t="b">
        <f t="shared" si="8"/>
        <v>0</v>
      </c>
      <c r="N3826" s="50" t="b">
        <f t="shared" si="9"/>
        <v>0</v>
      </c>
      <c r="O3826" s="50">
        <f t="shared" si="10"/>
        <v>1</v>
      </c>
      <c r="P3826" s="4">
        <f t="shared" si="50"/>
        <v>167500</v>
      </c>
      <c r="Q3826" s="21">
        <f t="shared" si="31"/>
        <v>3</v>
      </c>
      <c r="V3826" s="52"/>
      <c r="W3826" s="53" t="str">
        <f t="shared" si="33"/>
        <v/>
      </c>
      <c r="AE3826" s="16"/>
      <c r="AF3826" s="17" t="str">
        <f t="shared" si="30"/>
        <v>#VALUE!</v>
      </c>
      <c r="AG3826" s="17" t="str">
        <f t="shared" si="22"/>
        <v>#N/A</v>
      </c>
      <c r="AH3826" s="17" t="str">
        <f t="shared" si="23"/>
        <v>#N/A</v>
      </c>
      <c r="AI3826" s="34">
        <f t="shared" si="24"/>
        <v>1</v>
      </c>
      <c r="AJ3826" s="18">
        <f t="shared" si="25"/>
        <v>4225.329</v>
      </c>
      <c r="AK3826" s="18">
        <f t="shared" si="26"/>
        <v>4107.95875</v>
      </c>
      <c r="AL3826" s="18">
        <f t="shared" si="27"/>
        <v>3990.5885</v>
      </c>
    </row>
    <row r="3827" ht="12.75" customHeight="1">
      <c r="A3827" s="1">
        <v>39799.0</v>
      </c>
      <c r="B3827" s="2">
        <v>945.34</v>
      </c>
      <c r="C3827" s="3">
        <v>4648.02</v>
      </c>
      <c r="D3827" s="2">
        <v>4666.0</v>
      </c>
      <c r="E3827" s="4"/>
      <c r="F3827" s="5">
        <f t="shared" si="1"/>
        <v>820.346</v>
      </c>
      <c r="G3827" s="6">
        <f t="shared" si="2"/>
        <v>0.9636678933</v>
      </c>
      <c r="H3827" s="6">
        <f t="shared" si="3"/>
        <v>1.549917416</v>
      </c>
      <c r="I3827" s="5" t="b">
        <f t="shared" si="4"/>
        <v>1</v>
      </c>
      <c r="J3827" s="48">
        <f t="shared" si="5"/>
        <v>0</v>
      </c>
      <c r="K3827" s="4">
        <f t="shared" si="6"/>
        <v>81</v>
      </c>
      <c r="L3827" s="7">
        <f t="shared" si="7"/>
        <v>0.00386831382</v>
      </c>
      <c r="M3827" s="50" t="b">
        <f t="shared" si="8"/>
        <v>0</v>
      </c>
      <c r="N3827" s="50" t="b">
        <f t="shared" si="9"/>
        <v>0</v>
      </c>
      <c r="O3827" s="50">
        <f t="shared" si="10"/>
        <v>1</v>
      </c>
      <c r="P3827" s="4">
        <f t="shared" si="50"/>
        <v>163150</v>
      </c>
      <c r="Q3827" s="21">
        <f t="shared" si="31"/>
        <v>3</v>
      </c>
      <c r="V3827" s="52"/>
      <c r="W3827" s="53" t="str">
        <f t="shared" si="33"/>
        <v/>
      </c>
      <c r="AE3827" s="16"/>
      <c r="AF3827" s="17" t="str">
        <f t="shared" si="30"/>
        <v>#VALUE!</v>
      </c>
      <c r="AG3827" s="17" t="str">
        <f t="shared" si="22"/>
        <v>#N/A</v>
      </c>
      <c r="AH3827" s="17" t="str">
        <f t="shared" si="23"/>
        <v>#N/A</v>
      </c>
      <c r="AI3827" s="34">
        <f t="shared" si="24"/>
        <v>1</v>
      </c>
      <c r="AJ3827" s="18">
        <f t="shared" si="25"/>
        <v>4183.218</v>
      </c>
      <c r="AK3827" s="18">
        <f t="shared" si="26"/>
        <v>4067.0175</v>
      </c>
      <c r="AL3827" s="18">
        <f t="shared" si="27"/>
        <v>3950.817</v>
      </c>
    </row>
    <row r="3828" ht="12.75" customHeight="1">
      <c r="A3828" s="1">
        <v>39798.0</v>
      </c>
      <c r="B3828" s="2">
        <v>584.1</v>
      </c>
      <c r="C3828" s="3">
        <v>4616.89</v>
      </c>
      <c r="D3828" s="2">
        <v>4585.0</v>
      </c>
      <c r="E3828" s="4"/>
      <c r="F3828" s="5">
        <f t="shared" si="1"/>
        <v>816.014</v>
      </c>
      <c r="G3828" s="6">
        <f t="shared" si="2"/>
        <v>0.9524004022</v>
      </c>
      <c r="H3828" s="6">
        <f t="shared" si="3"/>
        <v>1.547147398</v>
      </c>
      <c r="I3828" s="5" t="b">
        <f t="shared" si="4"/>
        <v>1</v>
      </c>
      <c r="J3828" s="48">
        <f t="shared" si="5"/>
        <v>0</v>
      </c>
      <c r="K3828" s="4">
        <f t="shared" si="6"/>
        <v>-25</v>
      </c>
      <c r="L3828" s="7">
        <f t="shared" si="7"/>
        <v>-0.006907247086</v>
      </c>
      <c r="M3828" s="50" t="b">
        <f t="shared" si="8"/>
        <v>0</v>
      </c>
      <c r="N3828" s="50" t="b">
        <f t="shared" si="9"/>
        <v>0</v>
      </c>
      <c r="O3828" s="50">
        <f t="shared" si="10"/>
        <v>1</v>
      </c>
      <c r="P3828" s="4">
        <f t="shared" si="50"/>
        <v>151000</v>
      </c>
      <c r="Q3828" s="21">
        <f t="shared" si="31"/>
        <v>3</v>
      </c>
      <c r="V3828" s="52"/>
      <c r="W3828" s="53" t="str">
        <f t="shared" si="33"/>
        <v/>
      </c>
      <c r="AE3828" s="16"/>
      <c r="AF3828" s="17" t="str">
        <f t="shared" si="30"/>
        <v>#VALUE!</v>
      </c>
      <c r="AG3828" s="17" t="str">
        <f t="shared" si="22"/>
        <v>#N/A</v>
      </c>
      <c r="AH3828" s="17" t="str">
        <f t="shared" si="23"/>
        <v>#N/A</v>
      </c>
      <c r="AI3828" s="34">
        <f t="shared" si="24"/>
        <v>1</v>
      </c>
      <c r="AJ3828" s="18">
        <f t="shared" si="25"/>
        <v>4155.201</v>
      </c>
      <c r="AK3828" s="18">
        <f t="shared" si="26"/>
        <v>4039.77875</v>
      </c>
      <c r="AL3828" s="18">
        <f t="shared" si="27"/>
        <v>3924.3565</v>
      </c>
    </row>
    <row r="3829" ht="12.75" customHeight="1">
      <c r="A3829" s="1">
        <v>39797.0</v>
      </c>
      <c r="B3829" s="2">
        <v>711.1</v>
      </c>
      <c r="C3829" s="3">
        <v>4613.72</v>
      </c>
      <c r="D3829" s="2">
        <v>4610.0</v>
      </c>
      <c r="E3829" s="4"/>
      <c r="F3829" s="5">
        <f t="shared" si="1"/>
        <v>864.944</v>
      </c>
      <c r="G3829" s="6">
        <f t="shared" si="2"/>
        <v>0.947338097</v>
      </c>
      <c r="H3829" s="6">
        <f t="shared" si="3"/>
        <v>1.527871227</v>
      </c>
      <c r="I3829" s="5" t="b">
        <f t="shared" si="4"/>
        <v>1</v>
      </c>
      <c r="J3829" s="48">
        <f t="shared" si="5"/>
        <v>0</v>
      </c>
      <c r="K3829" s="4">
        <f t="shared" si="6"/>
        <v>185</v>
      </c>
      <c r="L3829" s="7">
        <f t="shared" si="7"/>
        <v>-0.0008062908022</v>
      </c>
      <c r="M3829" s="50" t="b">
        <f t="shared" si="8"/>
        <v>0</v>
      </c>
      <c r="N3829" s="50" t="b">
        <f t="shared" si="9"/>
        <v>0</v>
      </c>
      <c r="O3829" s="50">
        <f t="shared" si="10"/>
        <v>1</v>
      </c>
      <c r="P3829" s="4">
        <f t="shared" si="50"/>
        <v>154750</v>
      </c>
      <c r="Q3829" s="21">
        <f t="shared" si="31"/>
        <v>3</v>
      </c>
      <c r="V3829" s="52"/>
      <c r="W3829" s="53" t="str">
        <f t="shared" si="33"/>
        <v/>
      </c>
      <c r="AE3829" s="16"/>
      <c r="AF3829" s="17" t="str">
        <f t="shared" si="30"/>
        <v>#VALUE!</v>
      </c>
      <c r="AG3829" s="17" t="str">
        <f t="shared" si="22"/>
        <v>#N/A</v>
      </c>
      <c r="AH3829" s="17" t="str">
        <f t="shared" si="23"/>
        <v>#N/A</v>
      </c>
      <c r="AI3829" s="34">
        <f t="shared" si="24"/>
        <v>1</v>
      </c>
      <c r="AJ3829" s="18">
        <f t="shared" si="25"/>
        <v>4152.348</v>
      </c>
      <c r="AK3829" s="18">
        <f t="shared" si="26"/>
        <v>4037.005</v>
      </c>
      <c r="AL3829" s="18">
        <f t="shared" si="27"/>
        <v>3921.662</v>
      </c>
    </row>
    <row r="3830" ht="12.75" customHeight="1">
      <c r="A3830" s="1">
        <v>39794.0</v>
      </c>
      <c r="B3830" s="2">
        <v>902.16</v>
      </c>
      <c r="C3830" s="3">
        <v>4481.27</v>
      </c>
      <c r="D3830" s="2">
        <v>4425.0</v>
      </c>
      <c r="E3830" s="4"/>
      <c r="F3830" s="5">
        <f t="shared" si="1"/>
        <v>851.126</v>
      </c>
      <c r="G3830" s="6">
        <f t="shared" si="2"/>
        <v>0.9169156238</v>
      </c>
      <c r="H3830" s="6">
        <f t="shared" si="3"/>
        <v>1.518191209</v>
      </c>
      <c r="I3830" s="5" t="b">
        <f t="shared" si="4"/>
        <v>1</v>
      </c>
      <c r="J3830" s="48">
        <f t="shared" si="5"/>
        <v>0</v>
      </c>
      <c r="K3830" s="4">
        <f t="shared" si="6"/>
        <v>-241</v>
      </c>
      <c r="L3830" s="7">
        <f t="shared" si="7"/>
        <v>-0.01255670825</v>
      </c>
      <c r="M3830" s="50" t="b">
        <f t="shared" si="8"/>
        <v>0</v>
      </c>
      <c r="N3830" s="50" t="b">
        <f t="shared" si="9"/>
        <v>0</v>
      </c>
      <c r="O3830" s="50">
        <f t="shared" si="10"/>
        <v>1</v>
      </c>
      <c r="P3830" s="4">
        <f t="shared" si="50"/>
        <v>127000</v>
      </c>
      <c r="Q3830" s="21">
        <f t="shared" si="31"/>
        <v>3</v>
      </c>
      <c r="V3830" s="52"/>
      <c r="W3830" s="53" t="str">
        <f t="shared" si="33"/>
        <v/>
      </c>
      <c r="AE3830" s="16"/>
      <c r="AF3830" s="17" t="str">
        <f t="shared" si="30"/>
        <v>#VALUE!</v>
      </c>
      <c r="AG3830" s="17" t="str">
        <f t="shared" si="22"/>
        <v>#N/A</v>
      </c>
      <c r="AH3830" s="17" t="str">
        <f t="shared" si="23"/>
        <v>#N/A</v>
      </c>
      <c r="AI3830" s="34">
        <f t="shared" si="24"/>
        <v>1</v>
      </c>
      <c r="AJ3830" s="18">
        <f t="shared" si="25"/>
        <v>4033.143</v>
      </c>
      <c r="AK3830" s="18">
        <f t="shared" si="26"/>
        <v>3921.11125</v>
      </c>
      <c r="AL3830" s="18">
        <f t="shared" si="27"/>
        <v>3809.0795</v>
      </c>
    </row>
    <row r="3831" ht="12.75" customHeight="1">
      <c r="A3831" s="1">
        <v>39793.0</v>
      </c>
      <c r="B3831" s="2">
        <v>959.03</v>
      </c>
      <c r="C3831" s="3">
        <v>4655.57</v>
      </c>
      <c r="D3831" s="2">
        <v>4666.0</v>
      </c>
      <c r="E3831" s="4"/>
      <c r="F3831" s="5">
        <f t="shared" si="1"/>
        <v>750.782</v>
      </c>
      <c r="G3831" s="6">
        <f t="shared" si="2"/>
        <v>0.9483117924</v>
      </c>
      <c r="H3831" s="6">
        <f t="shared" si="3"/>
        <v>1.513222532</v>
      </c>
      <c r="I3831" s="5" t="b">
        <f t="shared" si="4"/>
        <v>1</v>
      </c>
      <c r="J3831" s="48">
        <f t="shared" si="5"/>
        <v>0</v>
      </c>
      <c r="K3831" s="4">
        <f t="shared" si="6"/>
        <v>-25</v>
      </c>
      <c r="L3831" s="7">
        <f t="shared" si="7"/>
        <v>0.002240327178</v>
      </c>
      <c r="M3831" s="50" t="b">
        <f t="shared" si="8"/>
        <v>0</v>
      </c>
      <c r="N3831" s="50" t="b">
        <f t="shared" si="9"/>
        <v>0</v>
      </c>
      <c r="O3831" s="50">
        <f t="shared" si="10"/>
        <v>1</v>
      </c>
      <c r="P3831" s="4">
        <f t="shared" si="50"/>
        <v>163150</v>
      </c>
      <c r="Q3831" s="21">
        <f t="shared" si="31"/>
        <v>3</v>
      </c>
      <c r="V3831" s="52"/>
      <c r="W3831" s="53" t="str">
        <f t="shared" si="33"/>
        <v/>
      </c>
      <c r="AE3831" s="16"/>
      <c r="AF3831" s="17" t="str">
        <f t="shared" si="30"/>
        <v>#VALUE!</v>
      </c>
      <c r="AG3831" s="17" t="str">
        <f t="shared" si="22"/>
        <v>#N/A</v>
      </c>
      <c r="AH3831" s="17" t="str">
        <f t="shared" si="23"/>
        <v>#N/A</v>
      </c>
      <c r="AI3831" s="34">
        <f t="shared" si="24"/>
        <v>1</v>
      </c>
      <c r="AJ3831" s="18">
        <f t="shared" si="25"/>
        <v>4190.013</v>
      </c>
      <c r="AK3831" s="18">
        <f t="shared" si="26"/>
        <v>4073.62375</v>
      </c>
      <c r="AL3831" s="18">
        <f t="shared" si="27"/>
        <v>3957.2345</v>
      </c>
    </row>
    <row r="3832" ht="12.75" customHeight="1">
      <c r="A3832" s="1">
        <v>39792.0</v>
      </c>
      <c r="B3832" s="2">
        <v>923.68</v>
      </c>
      <c r="C3832" s="3">
        <v>4658.87</v>
      </c>
      <c r="D3832" s="2">
        <v>4691.0</v>
      </c>
      <c r="E3832" s="4"/>
      <c r="F3832" s="5">
        <f t="shared" si="1"/>
        <v>666.318</v>
      </c>
      <c r="G3832" s="6">
        <f t="shared" si="2"/>
        <v>0.9454500292</v>
      </c>
      <c r="H3832" s="6">
        <f t="shared" si="3"/>
        <v>1.462624827</v>
      </c>
      <c r="I3832" s="5" t="b">
        <f t="shared" si="4"/>
        <v>0</v>
      </c>
      <c r="J3832" s="48">
        <f t="shared" si="5"/>
        <v>0</v>
      </c>
      <c r="K3832" s="4">
        <f t="shared" si="6"/>
        <v>231</v>
      </c>
      <c r="L3832" s="7">
        <f t="shared" si="7"/>
        <v>0.006896522118</v>
      </c>
      <c r="M3832" s="50" t="b">
        <f t="shared" si="8"/>
        <v>0</v>
      </c>
      <c r="N3832" s="50" t="b">
        <f t="shared" si="9"/>
        <v>0</v>
      </c>
      <c r="O3832" s="50">
        <f t="shared" si="10"/>
        <v>-1</v>
      </c>
      <c r="P3832" s="4">
        <f t="shared" si="50"/>
        <v>159400</v>
      </c>
      <c r="Q3832" s="21">
        <f t="shared" si="31"/>
        <v>-3</v>
      </c>
      <c r="V3832" s="52"/>
      <c r="W3832" s="53" t="str">
        <f t="shared" si="33"/>
        <v/>
      </c>
      <c r="AE3832" s="16"/>
      <c r="AF3832" s="17" t="str">
        <f t="shared" si="30"/>
        <v>#VALUE!</v>
      </c>
      <c r="AG3832" s="17" t="str">
        <f t="shared" si="22"/>
        <v>#N/A</v>
      </c>
      <c r="AH3832" s="17" t="str">
        <f t="shared" si="23"/>
        <v>#N/A</v>
      </c>
      <c r="AI3832" s="34">
        <f t="shared" si="24"/>
        <v>1</v>
      </c>
      <c r="AJ3832" s="18">
        <f t="shared" si="25"/>
        <v>4192.983</v>
      </c>
      <c r="AK3832" s="18">
        <f t="shared" si="26"/>
        <v>4076.51125</v>
      </c>
      <c r="AL3832" s="18">
        <f t="shared" si="27"/>
        <v>3960.0395</v>
      </c>
    </row>
    <row r="3833" ht="12.75" customHeight="1">
      <c r="A3833" s="1">
        <v>39791.0</v>
      </c>
      <c r="B3833" s="2">
        <v>828.75</v>
      </c>
      <c r="C3833" s="3">
        <v>4472.66</v>
      </c>
      <c r="D3833" s="2">
        <v>4460.0</v>
      </c>
      <c r="E3833" s="4"/>
      <c r="F3833" s="5">
        <f t="shared" si="1"/>
        <v>600.412</v>
      </c>
      <c r="G3833" s="6">
        <f t="shared" si="2"/>
        <v>0.9034032695</v>
      </c>
      <c r="H3833" s="6">
        <f t="shared" si="3"/>
        <v>1.319069083</v>
      </c>
      <c r="I3833" s="5" t="b">
        <f t="shared" si="4"/>
        <v>0</v>
      </c>
      <c r="J3833" s="48">
        <f t="shared" si="5"/>
        <v>0</v>
      </c>
      <c r="K3833" s="4">
        <f t="shared" si="6"/>
        <v>-11</v>
      </c>
      <c r="L3833" s="7">
        <f t="shared" si="7"/>
        <v>-0.002830530378</v>
      </c>
      <c r="M3833" s="50" t="b">
        <f t="shared" si="8"/>
        <v>0</v>
      </c>
      <c r="N3833" s="50" t="b">
        <f t="shared" si="9"/>
        <v>0</v>
      </c>
      <c r="O3833" s="50">
        <f t="shared" si="10"/>
        <v>1</v>
      </c>
      <c r="P3833" s="4">
        <f t="shared" si="50"/>
        <v>124750</v>
      </c>
      <c r="Q3833" s="21">
        <f t="shared" si="31"/>
        <v>3</v>
      </c>
      <c r="V3833" s="52"/>
      <c r="W3833" s="53" t="str">
        <f t="shared" si="33"/>
        <v/>
      </c>
      <c r="AE3833" s="16"/>
      <c r="AF3833" s="17" t="str">
        <f t="shared" si="30"/>
        <v>#VALUE!</v>
      </c>
      <c r="AG3833" s="17" t="str">
        <f t="shared" si="22"/>
        <v>#N/A</v>
      </c>
      <c r="AH3833" s="17" t="str">
        <f t="shared" si="23"/>
        <v>#N/A</v>
      </c>
      <c r="AI3833" s="34">
        <f t="shared" si="24"/>
        <v>1</v>
      </c>
      <c r="AJ3833" s="18">
        <f t="shared" si="25"/>
        <v>4025.394</v>
      </c>
      <c r="AK3833" s="18">
        <f t="shared" si="26"/>
        <v>3913.5775</v>
      </c>
      <c r="AL3833" s="18">
        <f t="shared" si="27"/>
        <v>3801.761</v>
      </c>
    </row>
    <row r="3834" ht="12.75" customHeight="1">
      <c r="A3834" s="1">
        <v>39790.0</v>
      </c>
      <c r="B3834" s="2">
        <v>642.01</v>
      </c>
      <c r="C3834" s="3">
        <v>4418.33</v>
      </c>
      <c r="D3834" s="2">
        <v>4471.0</v>
      </c>
      <c r="E3834" s="4"/>
      <c r="F3834" s="5">
        <f t="shared" si="1"/>
        <v>542.95</v>
      </c>
      <c r="G3834" s="6">
        <f t="shared" si="2"/>
        <v>0.8869415639</v>
      </c>
      <c r="H3834" s="6">
        <f t="shared" si="3"/>
        <v>1.019482073</v>
      </c>
      <c r="I3834" s="5" t="b">
        <f t="shared" si="4"/>
        <v>0</v>
      </c>
      <c r="J3834" s="48">
        <f t="shared" si="5"/>
        <v>0</v>
      </c>
      <c r="K3834" s="4">
        <f t="shared" si="6"/>
        <v>292</v>
      </c>
      <c r="L3834" s="7">
        <f t="shared" si="7"/>
        <v>0.0119207936</v>
      </c>
      <c r="M3834" s="50" t="b">
        <f t="shared" si="8"/>
        <v>0</v>
      </c>
      <c r="N3834" s="50" t="b">
        <f t="shared" si="9"/>
        <v>0</v>
      </c>
      <c r="O3834" s="50">
        <f t="shared" si="10"/>
        <v>-1</v>
      </c>
      <c r="P3834" s="4">
        <f t="shared" si="50"/>
        <v>123100</v>
      </c>
      <c r="Q3834" s="21">
        <f t="shared" si="31"/>
        <v>-3</v>
      </c>
      <c r="V3834" s="52"/>
      <c r="W3834" s="53" t="str">
        <f t="shared" si="33"/>
        <v/>
      </c>
      <c r="AE3834" s="16"/>
      <c r="AF3834" s="17" t="str">
        <f t="shared" si="30"/>
        <v>#VALUE!</v>
      </c>
      <c r="AG3834" s="17" t="str">
        <f t="shared" si="22"/>
        <v>#N/A</v>
      </c>
      <c r="AH3834" s="17" t="str">
        <f t="shared" si="23"/>
        <v>#N/A</v>
      </c>
      <c r="AI3834" s="34">
        <f t="shared" si="24"/>
        <v>1</v>
      </c>
      <c r="AJ3834" s="18">
        <f t="shared" si="25"/>
        <v>3976.497</v>
      </c>
      <c r="AK3834" s="18">
        <f t="shared" si="26"/>
        <v>3866.03875</v>
      </c>
      <c r="AL3834" s="18">
        <f t="shared" si="27"/>
        <v>3755.5805</v>
      </c>
    </row>
    <row r="3835" ht="12.75" customHeight="1">
      <c r="A3835" s="1">
        <v>39787.0</v>
      </c>
      <c r="B3835" s="2">
        <v>400.44</v>
      </c>
      <c r="C3835" s="3">
        <v>4225.07</v>
      </c>
      <c r="D3835" s="2">
        <v>4179.0</v>
      </c>
      <c r="E3835" s="4"/>
      <c r="F3835" s="5">
        <f t="shared" si="1"/>
        <v>548.312</v>
      </c>
      <c r="G3835" s="6">
        <f t="shared" si="2"/>
        <v>0.8429748719</v>
      </c>
      <c r="H3835" s="6">
        <f t="shared" si="3"/>
        <v>1.056114401</v>
      </c>
      <c r="I3835" s="5" t="b">
        <f t="shared" si="4"/>
        <v>1</v>
      </c>
      <c r="J3835" s="48">
        <f t="shared" si="5"/>
        <v>0</v>
      </c>
      <c r="K3835" s="4">
        <f t="shared" si="6"/>
        <v>42</v>
      </c>
      <c r="L3835" s="7">
        <f t="shared" si="7"/>
        <v>-0.01090396135</v>
      </c>
      <c r="M3835" s="50" t="b">
        <f t="shared" si="8"/>
        <v>0</v>
      </c>
      <c r="N3835" s="50" t="b">
        <f t="shared" si="9"/>
        <v>0</v>
      </c>
      <c r="O3835" s="50">
        <f t="shared" si="10"/>
        <v>1</v>
      </c>
      <c r="P3835" s="4">
        <f t="shared" si="50"/>
        <v>93900</v>
      </c>
      <c r="Q3835" s="21">
        <f t="shared" si="31"/>
        <v>2</v>
      </c>
      <c r="V3835" s="52"/>
      <c r="W3835" s="53" t="str">
        <f t="shared" si="33"/>
        <v/>
      </c>
      <c r="AE3835" s="16"/>
      <c r="AF3835" s="17" t="str">
        <f t="shared" si="30"/>
        <v>#VALUE!</v>
      </c>
      <c r="AG3835" s="17" t="str">
        <f t="shared" si="22"/>
        <v>#N/A</v>
      </c>
      <c r="AH3835" s="17" t="str">
        <f t="shared" si="23"/>
        <v>#N/A</v>
      </c>
      <c r="AI3835" s="34">
        <f t="shared" si="24"/>
        <v>1</v>
      </c>
      <c r="AJ3835" s="18">
        <f t="shared" si="25"/>
        <v>3802.563</v>
      </c>
      <c r="AK3835" s="18">
        <f t="shared" si="26"/>
        <v>3696.93625</v>
      </c>
      <c r="AL3835" s="18">
        <f t="shared" si="27"/>
        <v>3591.3095</v>
      </c>
    </row>
    <row r="3836" ht="12.75" customHeight="1">
      <c r="A3836" s="1">
        <v>39786.0</v>
      </c>
      <c r="B3836" s="2">
        <v>536.71</v>
      </c>
      <c r="C3836" s="3">
        <v>4254.96</v>
      </c>
      <c r="D3836" s="2">
        <v>4137.0</v>
      </c>
      <c r="E3836" s="4"/>
      <c r="F3836" s="5">
        <f t="shared" si="1"/>
        <v>583.726</v>
      </c>
      <c r="G3836" s="6">
        <f t="shared" si="2"/>
        <v>0.8426813918</v>
      </c>
      <c r="H3836" s="6">
        <f t="shared" si="3"/>
        <v>1.041465316</v>
      </c>
      <c r="I3836" s="5" t="b">
        <f t="shared" si="4"/>
        <v>1</v>
      </c>
      <c r="J3836" s="48">
        <f t="shared" si="5"/>
        <v>0</v>
      </c>
      <c r="K3836" s="4">
        <f t="shared" si="6"/>
        <v>-51</v>
      </c>
      <c r="L3836" s="7">
        <f t="shared" si="7"/>
        <v>-0.02772293982</v>
      </c>
      <c r="M3836" s="50" t="b">
        <f t="shared" si="8"/>
        <v>0</v>
      </c>
      <c r="N3836" s="50" t="b">
        <f t="shared" si="9"/>
        <v>0</v>
      </c>
      <c r="O3836" s="50">
        <f t="shared" si="10"/>
        <v>1</v>
      </c>
      <c r="P3836" s="4">
        <f t="shared" si="50"/>
        <v>89700</v>
      </c>
      <c r="Q3836" s="21">
        <f t="shared" si="31"/>
        <v>2</v>
      </c>
      <c r="V3836" s="52"/>
      <c r="W3836" s="53" t="str">
        <f t="shared" si="33"/>
        <v/>
      </c>
      <c r="AE3836" s="16"/>
      <c r="AF3836" s="17" t="str">
        <f t="shared" si="30"/>
        <v>#VALUE!</v>
      </c>
      <c r="AG3836" s="17" t="str">
        <f t="shared" si="22"/>
        <v>#N/A</v>
      </c>
      <c r="AH3836" s="17" t="str">
        <f t="shared" si="23"/>
        <v>#N/A</v>
      </c>
      <c r="AI3836" s="34">
        <f t="shared" si="24"/>
        <v>1</v>
      </c>
      <c r="AJ3836" s="18">
        <f t="shared" si="25"/>
        <v>3829.464</v>
      </c>
      <c r="AK3836" s="18">
        <f t="shared" si="26"/>
        <v>3723.09</v>
      </c>
      <c r="AL3836" s="18">
        <f t="shared" si="27"/>
        <v>3616.716</v>
      </c>
    </row>
    <row r="3837" ht="12.75" customHeight="1">
      <c r="A3837" s="1">
        <v>39785.0</v>
      </c>
      <c r="B3837" s="2">
        <v>594.15</v>
      </c>
      <c r="C3837" s="3">
        <v>4307.26</v>
      </c>
      <c r="D3837" s="2">
        <v>4188.0</v>
      </c>
      <c r="E3837" s="4"/>
      <c r="F3837" s="5">
        <f t="shared" si="1"/>
        <v>600.59</v>
      </c>
      <c r="G3837" s="6">
        <f t="shared" si="2"/>
        <v>0.8469731632</v>
      </c>
      <c r="H3837" s="6">
        <f t="shared" si="3"/>
        <v>1.032640638</v>
      </c>
      <c r="I3837" s="5" t="b">
        <f t="shared" si="4"/>
        <v>1</v>
      </c>
      <c r="J3837" s="48">
        <f t="shared" si="5"/>
        <v>0</v>
      </c>
      <c r="K3837" s="4">
        <f t="shared" si="6"/>
        <v>-52</v>
      </c>
      <c r="L3837" s="7">
        <f t="shared" si="7"/>
        <v>-0.02768813585</v>
      </c>
      <c r="M3837" s="50" t="b">
        <f t="shared" si="8"/>
        <v>0</v>
      </c>
      <c r="N3837" s="50" t="b">
        <f t="shared" si="9"/>
        <v>0</v>
      </c>
      <c r="O3837" s="50">
        <f t="shared" si="10"/>
        <v>1</v>
      </c>
      <c r="P3837" s="4">
        <f t="shared" si="50"/>
        <v>94800</v>
      </c>
      <c r="Q3837" s="21">
        <f t="shared" si="31"/>
        <v>2</v>
      </c>
      <c r="V3837" s="52"/>
      <c r="W3837" s="53" t="str">
        <f t="shared" si="33"/>
        <v/>
      </c>
      <c r="AE3837" s="16"/>
      <c r="AF3837" s="17" t="str">
        <f t="shared" si="30"/>
        <v>#VALUE!</v>
      </c>
      <c r="AG3837" s="17" t="str">
        <f t="shared" si="22"/>
        <v>#N/A</v>
      </c>
      <c r="AH3837" s="17" t="str">
        <f t="shared" si="23"/>
        <v>#N/A</v>
      </c>
      <c r="AI3837" s="34">
        <f t="shared" si="24"/>
        <v>1</v>
      </c>
      <c r="AJ3837" s="18">
        <f t="shared" si="25"/>
        <v>3876.534</v>
      </c>
      <c r="AK3837" s="18">
        <f t="shared" si="26"/>
        <v>3768.8525</v>
      </c>
      <c r="AL3837" s="18">
        <f t="shared" si="27"/>
        <v>3661.171</v>
      </c>
    </row>
    <row r="3838" ht="12.75" customHeight="1">
      <c r="A3838" s="1">
        <v>39784.0</v>
      </c>
      <c r="B3838" s="2">
        <v>541.44</v>
      </c>
      <c r="C3838" s="3">
        <v>4356.98</v>
      </c>
      <c r="D3838" s="2">
        <v>4240.0</v>
      </c>
      <c r="E3838" s="4"/>
      <c r="F3838" s="5">
        <f t="shared" si="1"/>
        <v>571.708</v>
      </c>
      <c r="G3838" s="6">
        <f t="shared" si="2"/>
        <v>0.8501980959</v>
      </c>
      <c r="H3838" s="6">
        <f t="shared" si="3"/>
        <v>1.026486068</v>
      </c>
      <c r="I3838" s="5" t="b">
        <f t="shared" si="4"/>
        <v>1</v>
      </c>
      <c r="J3838" s="48">
        <f t="shared" si="5"/>
        <v>0</v>
      </c>
      <c r="K3838" s="4">
        <f t="shared" si="6"/>
        <v>-261</v>
      </c>
      <c r="L3838" s="7">
        <f t="shared" si="7"/>
        <v>-0.02684887238</v>
      </c>
      <c r="M3838" s="50" t="b">
        <f t="shared" si="8"/>
        <v>0</v>
      </c>
      <c r="N3838" s="50" t="b">
        <f t="shared" si="9"/>
        <v>0</v>
      </c>
      <c r="O3838" s="50">
        <f t="shared" si="10"/>
        <v>1</v>
      </c>
      <c r="P3838" s="105">
        <v>100000.0</v>
      </c>
      <c r="Q3838" s="21">
        <f t="shared" si="31"/>
        <v>2</v>
      </c>
      <c r="V3838" s="52"/>
      <c r="W3838" s="53" t="str">
        <f t="shared" si="33"/>
        <v/>
      </c>
      <c r="AE3838" s="16"/>
      <c r="AF3838" s="17" t="str">
        <f t="shared" si="30"/>
        <v>#VALUE!</v>
      </c>
      <c r="AG3838" s="17" t="str">
        <f t="shared" si="22"/>
        <v>#N/A</v>
      </c>
      <c r="AH3838" s="17" t="str">
        <f t="shared" si="23"/>
        <v>#N/A</v>
      </c>
      <c r="AI3838" s="34">
        <f t="shared" si="24"/>
        <v>1</v>
      </c>
      <c r="AJ3838" s="18">
        <f t="shared" si="25"/>
        <v>3921.282</v>
      </c>
      <c r="AK3838" s="18">
        <f t="shared" si="26"/>
        <v>3812.3575</v>
      </c>
      <c r="AL3838" s="18">
        <f t="shared" si="27"/>
        <v>3703.433</v>
      </c>
    </row>
    <row r="3839" ht="12.75" customHeight="1">
      <c r="A3839" s="1">
        <v>39783.0</v>
      </c>
      <c r="B3839" s="2">
        <v>668.82</v>
      </c>
      <c r="C3839" s="3">
        <v>4518.43</v>
      </c>
      <c r="D3839" s="2">
        <v>4501.0</v>
      </c>
      <c r="E3839" s="4"/>
      <c r="F3839" s="5">
        <f t="shared" si="1"/>
        <v>577.346</v>
      </c>
      <c r="G3839" s="6">
        <f t="shared" si="2"/>
        <v>0.8761453351</v>
      </c>
      <c r="H3839" s="6">
        <f t="shared" si="3"/>
        <v>1.015421917</v>
      </c>
      <c r="I3839" s="5" t="b">
        <f t="shared" si="4"/>
        <v>1</v>
      </c>
      <c r="J3839" s="48">
        <f t="shared" si="5"/>
        <v>0</v>
      </c>
      <c r="K3839" s="4">
        <f t="shared" si="6"/>
        <v>41</v>
      </c>
      <c r="L3839" s="7">
        <f t="shared" si="7"/>
        <v>-0.003857534586</v>
      </c>
      <c r="M3839" s="50" t="b">
        <f t="shared" si="8"/>
        <v>0</v>
      </c>
      <c r="N3839" s="50" t="b">
        <f t="shared" si="9"/>
        <v>0</v>
      </c>
      <c r="O3839" s="50">
        <f t="shared" si="10"/>
        <v>1</v>
      </c>
      <c r="P3839" s="4">
        <f t="shared" ref="P3839:P3845" si="51">P3840+K3839*Q3840*$P$2</f>
        <v>107300</v>
      </c>
      <c r="Q3839" s="21">
        <f t="shared" si="31"/>
        <v>2</v>
      </c>
      <c r="V3839" s="52"/>
      <c r="W3839" s="53" t="str">
        <f t="shared" si="33"/>
        <v/>
      </c>
      <c r="AE3839" s="16"/>
      <c r="AF3839" s="17" t="str">
        <f t="shared" si="30"/>
        <v>#VALUE!</v>
      </c>
      <c r="AG3839" s="17" t="str">
        <f t="shared" si="22"/>
        <v>#N/A</v>
      </c>
      <c r="AH3839" s="17" t="str">
        <f t="shared" si="23"/>
        <v>#N/A</v>
      </c>
      <c r="AI3839" s="34">
        <f t="shared" si="24"/>
        <v>1</v>
      </c>
      <c r="AJ3839" s="18">
        <f t="shared" si="25"/>
        <v>4066.587</v>
      </c>
      <c r="AK3839" s="18">
        <f t="shared" si="26"/>
        <v>3953.62625</v>
      </c>
      <c r="AL3839" s="18">
        <f t="shared" si="27"/>
        <v>3840.6655</v>
      </c>
    </row>
    <row r="3840" ht="12.75" customHeight="1">
      <c r="A3840" s="1">
        <v>39780.0</v>
      </c>
      <c r="B3840" s="2">
        <v>577.51</v>
      </c>
      <c r="C3840" s="3">
        <v>4460.49</v>
      </c>
      <c r="D3840" s="2">
        <v>4460.0</v>
      </c>
      <c r="E3840" s="4"/>
      <c r="F3840" s="5">
        <f t="shared" si="1"/>
        <v>535.168</v>
      </c>
      <c r="G3840" s="6">
        <f t="shared" si="2"/>
        <v>0.8596480899</v>
      </c>
      <c r="H3840" s="6">
        <f t="shared" si="3"/>
        <v>0.9371003652</v>
      </c>
      <c r="I3840" s="5" t="b">
        <f t="shared" si="4"/>
        <v>1</v>
      </c>
      <c r="J3840" s="48">
        <f t="shared" si="5"/>
        <v>-1</v>
      </c>
      <c r="K3840" s="4">
        <f t="shared" si="6"/>
        <v>30</v>
      </c>
      <c r="L3840" s="7">
        <f t="shared" si="7"/>
        <v>-0.0001098534018</v>
      </c>
      <c r="M3840" s="50" t="b">
        <f t="shared" si="8"/>
        <v>0</v>
      </c>
      <c r="N3840" s="50" t="b">
        <f t="shared" si="9"/>
        <v>1</v>
      </c>
      <c r="O3840" s="50">
        <f t="shared" si="10"/>
        <v>-1</v>
      </c>
      <c r="P3840" s="4">
        <f t="shared" si="51"/>
        <v>111400</v>
      </c>
      <c r="Q3840" s="21">
        <f t="shared" si="31"/>
        <v>-2</v>
      </c>
      <c r="V3840" s="52"/>
      <c r="W3840" s="53" t="str">
        <f t="shared" si="33"/>
        <v/>
      </c>
      <c r="AE3840" s="16"/>
      <c r="AF3840" s="17" t="str">
        <f t="shared" si="30"/>
        <v>#VALUE!</v>
      </c>
      <c r="AG3840" s="17" t="str">
        <f t="shared" si="22"/>
        <v>#N/A</v>
      </c>
      <c r="AH3840" s="17" t="str">
        <f t="shared" si="23"/>
        <v>#N/A</v>
      </c>
      <c r="AI3840" s="34">
        <f t="shared" si="24"/>
        <v>1</v>
      </c>
      <c r="AJ3840" s="18">
        <f t="shared" si="25"/>
        <v>4014.441</v>
      </c>
      <c r="AK3840" s="18">
        <f t="shared" si="26"/>
        <v>3902.92875</v>
      </c>
      <c r="AL3840" s="18">
        <f t="shared" si="27"/>
        <v>3791.4165</v>
      </c>
    </row>
    <row r="3841" ht="12.75" customHeight="1">
      <c r="A3841" s="1">
        <v>39779.0</v>
      </c>
      <c r="B3841" s="2">
        <v>621.03</v>
      </c>
      <c r="C3841" s="3">
        <v>4453.75</v>
      </c>
      <c r="D3841" s="2">
        <v>4430.0</v>
      </c>
      <c r="E3841" s="4"/>
      <c r="F3841" s="5">
        <f t="shared" si="1"/>
        <v>523.366</v>
      </c>
      <c r="G3841" s="6">
        <f t="shared" si="2"/>
        <v>0.8525315505</v>
      </c>
      <c r="H3841" s="6">
        <f t="shared" si="3"/>
        <v>0.9291679561</v>
      </c>
      <c r="I3841" s="5" t="b">
        <f t="shared" si="4"/>
        <v>1</v>
      </c>
      <c r="J3841" s="48">
        <f t="shared" si="5"/>
        <v>0</v>
      </c>
      <c r="K3841" s="4">
        <f t="shared" si="6"/>
        <v>221</v>
      </c>
      <c r="L3841" s="7">
        <f t="shared" si="7"/>
        <v>-0.0053325849</v>
      </c>
      <c r="M3841" s="50" t="b">
        <f t="shared" si="8"/>
        <v>0</v>
      </c>
      <c r="N3841" s="50" t="b">
        <f t="shared" si="9"/>
        <v>0</v>
      </c>
      <c r="O3841" s="50">
        <f t="shared" si="10"/>
        <v>1</v>
      </c>
      <c r="P3841" s="4">
        <f t="shared" si="51"/>
        <v>108400</v>
      </c>
      <c r="Q3841" s="21">
        <f t="shared" si="31"/>
        <v>2</v>
      </c>
      <c r="V3841" s="52"/>
      <c r="W3841" s="53" t="str">
        <f t="shared" si="33"/>
        <v/>
      </c>
      <c r="AE3841" s="16"/>
      <c r="AF3841" s="17" t="str">
        <f t="shared" si="30"/>
        <v>#VALUE!</v>
      </c>
      <c r="AG3841" s="17" t="str">
        <f t="shared" si="22"/>
        <v>#N/A</v>
      </c>
      <c r="AH3841" s="17" t="str">
        <f t="shared" si="23"/>
        <v>#N/A</v>
      </c>
      <c r="AI3841" s="34">
        <f t="shared" si="24"/>
        <v>1</v>
      </c>
      <c r="AJ3841" s="18">
        <f t="shared" si="25"/>
        <v>4008.375</v>
      </c>
      <c r="AK3841" s="18">
        <f t="shared" si="26"/>
        <v>3897.03125</v>
      </c>
      <c r="AL3841" s="18">
        <f t="shared" si="27"/>
        <v>3785.6875</v>
      </c>
    </row>
    <row r="3842" ht="12.75" customHeight="1">
      <c r="A3842" s="1">
        <v>39778.0</v>
      </c>
      <c r="B3842" s="2">
        <v>449.74</v>
      </c>
      <c r="C3842" s="3">
        <v>4271.8</v>
      </c>
      <c r="D3842" s="2">
        <v>4209.0</v>
      </c>
      <c r="E3842" s="4"/>
      <c r="F3842" s="5">
        <f t="shared" si="1"/>
        <v>489.098</v>
      </c>
      <c r="G3842" s="6">
        <f t="shared" si="2"/>
        <v>0.8119022742</v>
      </c>
      <c r="H3842" s="6">
        <f t="shared" si="3"/>
        <v>0.8459267293</v>
      </c>
      <c r="I3842" s="5" t="b">
        <f t="shared" si="4"/>
        <v>1</v>
      </c>
      <c r="J3842" s="48">
        <f t="shared" si="5"/>
        <v>0</v>
      </c>
      <c r="K3842" s="4">
        <f t="shared" si="6"/>
        <v>10</v>
      </c>
      <c r="L3842" s="7">
        <f t="shared" si="7"/>
        <v>-0.01470106278</v>
      </c>
      <c r="M3842" s="50" t="b">
        <f t="shared" si="8"/>
        <v>0</v>
      </c>
      <c r="N3842" s="50" t="b">
        <f t="shared" si="9"/>
        <v>0</v>
      </c>
      <c r="O3842" s="50">
        <f t="shared" si="10"/>
        <v>1</v>
      </c>
      <c r="P3842" s="4">
        <f t="shared" si="51"/>
        <v>86300</v>
      </c>
      <c r="Q3842" s="21">
        <f t="shared" si="31"/>
        <v>2</v>
      </c>
      <c r="V3842" s="52"/>
      <c r="W3842" s="53" t="str">
        <f t="shared" si="33"/>
        <v/>
      </c>
      <c r="AE3842" s="16"/>
      <c r="AF3842" s="17" t="str">
        <f t="shared" si="30"/>
        <v>#VALUE!</v>
      </c>
      <c r="AG3842" s="17" t="str">
        <f t="shared" si="22"/>
        <v>#N/A</v>
      </c>
      <c r="AH3842" s="17" t="str">
        <f t="shared" si="23"/>
        <v>#N/A</v>
      </c>
      <c r="AI3842" s="34">
        <f t="shared" si="24"/>
        <v>1</v>
      </c>
      <c r="AJ3842" s="18">
        <f t="shared" si="25"/>
        <v>3844.62</v>
      </c>
      <c r="AK3842" s="18">
        <f t="shared" si="26"/>
        <v>3737.825</v>
      </c>
      <c r="AL3842" s="18">
        <f t="shared" si="27"/>
        <v>3631.03</v>
      </c>
    </row>
    <row r="3843" ht="12.75" customHeight="1">
      <c r="A3843" s="1">
        <v>39777.0</v>
      </c>
      <c r="B3843" s="2">
        <v>569.63</v>
      </c>
      <c r="C3843" s="3">
        <v>4266.49</v>
      </c>
      <c r="D3843" s="2">
        <v>4199.0</v>
      </c>
      <c r="E3843" s="4"/>
      <c r="F3843" s="5">
        <f t="shared" si="1"/>
        <v>497.092</v>
      </c>
      <c r="G3843" s="6">
        <f t="shared" si="2"/>
        <v>0.8044174907</v>
      </c>
      <c r="H3843" s="6">
        <f t="shared" si="3"/>
        <v>0.8368444868</v>
      </c>
      <c r="I3843" s="5" t="b">
        <f t="shared" si="4"/>
        <v>1</v>
      </c>
      <c r="J3843" s="48">
        <f t="shared" si="5"/>
        <v>-1</v>
      </c>
      <c r="K3843" s="4">
        <f t="shared" si="6"/>
        <v>154</v>
      </c>
      <c r="L3843" s="7">
        <f t="shared" si="7"/>
        <v>-0.01581862374</v>
      </c>
      <c r="M3843" s="50" t="b">
        <f t="shared" si="8"/>
        <v>0</v>
      </c>
      <c r="N3843" s="50" t="b">
        <f t="shared" si="9"/>
        <v>1</v>
      </c>
      <c r="O3843" s="50">
        <f t="shared" si="10"/>
        <v>-1</v>
      </c>
      <c r="P3843" s="4">
        <f t="shared" si="51"/>
        <v>87300</v>
      </c>
      <c r="Q3843" s="21">
        <f t="shared" si="31"/>
        <v>-2</v>
      </c>
      <c r="V3843" s="52"/>
      <c r="W3843" s="53" t="str">
        <f t="shared" si="33"/>
        <v/>
      </c>
      <c r="AE3843" s="16"/>
      <c r="AF3843" s="17" t="str">
        <f t="shared" si="30"/>
        <v>#VALUE!</v>
      </c>
      <c r="AG3843" s="17" t="str">
        <f t="shared" si="22"/>
        <v>#N/A</v>
      </c>
      <c r="AH3843" s="17" t="str">
        <f t="shared" si="23"/>
        <v>#N/A</v>
      </c>
      <c r="AI3843" s="34">
        <f t="shared" si="24"/>
        <v>1</v>
      </c>
      <c r="AJ3843" s="18">
        <f t="shared" si="25"/>
        <v>3839.841</v>
      </c>
      <c r="AK3843" s="18">
        <f t="shared" si="26"/>
        <v>3733.17875</v>
      </c>
      <c r="AL3843" s="18">
        <f t="shared" si="27"/>
        <v>3626.5165</v>
      </c>
    </row>
    <row r="3844" ht="12.75" customHeight="1">
      <c r="A3844" s="1">
        <v>39776.0</v>
      </c>
      <c r="B3844" s="2">
        <v>457.93</v>
      </c>
      <c r="C3844" s="3">
        <v>4160.54</v>
      </c>
      <c r="D3844" s="2">
        <v>4045.0</v>
      </c>
      <c r="E3844" s="4"/>
      <c r="F3844" s="5">
        <f t="shared" si="1"/>
        <v>471.072</v>
      </c>
      <c r="G3844" s="6">
        <f t="shared" si="2"/>
        <v>0.7776488614</v>
      </c>
      <c r="H3844" s="6">
        <f t="shared" si="3"/>
        <v>0.7554594145</v>
      </c>
      <c r="I3844" s="5" t="b">
        <f t="shared" si="4"/>
        <v>1</v>
      </c>
      <c r="J3844" s="48">
        <f t="shared" si="5"/>
        <v>-1</v>
      </c>
      <c r="K3844" s="4">
        <f t="shared" si="6"/>
        <v>-76</v>
      </c>
      <c r="L3844" s="7">
        <f t="shared" si="7"/>
        <v>-0.02777043365</v>
      </c>
      <c r="M3844" s="50" t="b">
        <f t="shared" si="8"/>
        <v>0</v>
      </c>
      <c r="N3844" s="50" t="b">
        <f t="shared" si="9"/>
        <v>1</v>
      </c>
      <c r="O3844" s="50">
        <f t="shared" si="10"/>
        <v>-1</v>
      </c>
      <c r="P3844" s="4">
        <f t="shared" si="51"/>
        <v>110400</v>
      </c>
      <c r="Q3844" s="21">
        <f t="shared" si="31"/>
        <v>-3</v>
      </c>
      <c r="V3844" s="52"/>
      <c r="W3844" s="53" t="str">
        <f t="shared" si="33"/>
        <v/>
      </c>
      <c r="AE3844" s="16"/>
      <c r="AF3844" s="17" t="str">
        <f t="shared" si="30"/>
        <v>#VALUE!</v>
      </c>
      <c r="AG3844" s="17" t="str">
        <f t="shared" si="22"/>
        <v>#N/A</v>
      </c>
      <c r="AH3844" s="17" t="str">
        <f t="shared" si="23"/>
        <v>#N/A</v>
      </c>
      <c r="AI3844" s="34">
        <f t="shared" si="24"/>
        <v>1</v>
      </c>
      <c r="AJ3844" s="18">
        <f t="shared" si="25"/>
        <v>3744.486</v>
      </c>
      <c r="AK3844" s="18">
        <f t="shared" si="26"/>
        <v>3640.4725</v>
      </c>
      <c r="AL3844" s="18">
        <f t="shared" si="27"/>
        <v>3536.459</v>
      </c>
    </row>
    <row r="3845" ht="12.75" customHeight="1">
      <c r="A3845" s="1">
        <v>39773.0</v>
      </c>
      <c r="B3845" s="2">
        <v>518.5</v>
      </c>
      <c r="C3845" s="3">
        <v>4171.1</v>
      </c>
      <c r="D3845" s="2">
        <v>4121.0</v>
      </c>
      <c r="E3845" s="4"/>
      <c r="F3845" s="5">
        <f t="shared" si="1"/>
        <v>467.09</v>
      </c>
      <c r="G3845" s="6">
        <f t="shared" si="2"/>
        <v>0.7727073917</v>
      </c>
      <c r="H3845" s="6">
        <f t="shared" si="3"/>
        <v>0.7457462976</v>
      </c>
      <c r="I3845" s="5" t="b">
        <f t="shared" si="4"/>
        <v>1</v>
      </c>
      <c r="J3845" s="48">
        <f t="shared" si="5"/>
        <v>0</v>
      </c>
      <c r="K3845" s="4">
        <f t="shared" si="6"/>
        <v>218</v>
      </c>
      <c r="L3845" s="7">
        <f t="shared" si="7"/>
        <v>-0.01201122006</v>
      </c>
      <c r="M3845" s="50" t="b">
        <f t="shared" si="8"/>
        <v>0</v>
      </c>
      <c r="N3845" s="50" t="b">
        <f t="shared" si="9"/>
        <v>0</v>
      </c>
      <c r="O3845" s="50">
        <f t="shared" si="10"/>
        <v>1</v>
      </c>
      <c r="P3845" s="4">
        <f t="shared" si="51"/>
        <v>121800</v>
      </c>
      <c r="Q3845" s="21">
        <f t="shared" si="31"/>
        <v>3</v>
      </c>
      <c r="V3845" s="52"/>
      <c r="W3845" s="53" t="str">
        <f t="shared" si="33"/>
        <v/>
      </c>
      <c r="AE3845" s="16"/>
      <c r="AF3845" s="17" t="str">
        <f t="shared" si="30"/>
        <v>#VALUE!</v>
      </c>
      <c r="AG3845" s="17" t="str">
        <f t="shared" si="22"/>
        <v>#N/A</v>
      </c>
      <c r="AH3845" s="17" t="str">
        <f t="shared" si="23"/>
        <v>#N/A</v>
      </c>
      <c r="AI3845" s="34">
        <f t="shared" si="24"/>
        <v>1</v>
      </c>
      <c r="AJ3845" s="18">
        <f t="shared" si="25"/>
        <v>3753.99</v>
      </c>
      <c r="AK3845" s="18">
        <f t="shared" si="26"/>
        <v>3649.7125</v>
      </c>
      <c r="AL3845" s="18">
        <f t="shared" si="27"/>
        <v>3545.435</v>
      </c>
    </row>
    <row r="3846" ht="12.75" customHeight="1">
      <c r="A3846" s="1">
        <v>39772.0</v>
      </c>
      <c r="B3846" s="2">
        <v>449.69</v>
      </c>
      <c r="C3846" s="3">
        <v>4089.93</v>
      </c>
      <c r="D3846" s="2">
        <v>3903.0</v>
      </c>
      <c r="E3846" s="4"/>
      <c r="F3846" s="5">
        <f t="shared" si="1"/>
        <v>465.79</v>
      </c>
      <c r="G3846" s="6">
        <f t="shared" si="2"/>
        <v>0.7509238679</v>
      </c>
      <c r="H3846" s="6">
        <f t="shared" si="3"/>
        <v>0.7289395898</v>
      </c>
      <c r="I3846" s="5" t="b">
        <f t="shared" si="4"/>
        <v>1</v>
      </c>
      <c r="J3846" s="48">
        <f t="shared" si="5"/>
        <v>0</v>
      </c>
      <c r="K3846" s="4">
        <f t="shared" si="6"/>
        <v>-246</v>
      </c>
      <c r="L3846" s="7">
        <f t="shared" si="7"/>
        <v>-0.04570493872</v>
      </c>
      <c r="M3846" s="50" t="b">
        <f t="shared" si="8"/>
        <v>0</v>
      </c>
      <c r="N3846" s="50" t="b">
        <f t="shared" si="9"/>
        <v>0</v>
      </c>
      <c r="O3846" s="50">
        <f t="shared" si="10"/>
        <v>1</v>
      </c>
      <c r="P3846" s="105">
        <v>100000.0</v>
      </c>
      <c r="Q3846" s="21">
        <f t="shared" si="31"/>
        <v>2</v>
      </c>
      <c r="V3846" s="52"/>
      <c r="W3846" s="53" t="str">
        <f t="shared" si="33"/>
        <v/>
      </c>
      <c r="AE3846" s="16"/>
      <c r="AF3846" s="17" t="str">
        <f t="shared" si="30"/>
        <v>#VALUE!</v>
      </c>
      <c r="AG3846" s="17" t="str">
        <f t="shared" si="22"/>
        <v>#N/A</v>
      </c>
      <c r="AH3846" s="17" t="str">
        <f t="shared" si="23"/>
        <v>#N/A</v>
      </c>
      <c r="AI3846" s="34">
        <f t="shared" si="24"/>
        <v>1</v>
      </c>
      <c r="AJ3846" s="18">
        <f t="shared" si="25"/>
        <v>3680.937</v>
      </c>
      <c r="AK3846" s="18">
        <f t="shared" si="26"/>
        <v>3578.68875</v>
      </c>
      <c r="AL3846" s="18">
        <f t="shared" si="27"/>
        <v>3476.4405</v>
      </c>
    </row>
    <row r="3847" ht="12.75" customHeight="1">
      <c r="A3847" s="102">
        <v>39771.0</v>
      </c>
      <c r="B3847" s="2">
        <v>489.71</v>
      </c>
      <c r="C3847" s="3">
        <v>4284.09</v>
      </c>
      <c r="D3847" s="2">
        <v>4261.0</v>
      </c>
      <c r="E3847" s="4">
        <v>4149.0</v>
      </c>
      <c r="F3847" s="5">
        <f t="shared" si="1"/>
        <v>474.358</v>
      </c>
      <c r="G3847" s="6">
        <f t="shared" si="2"/>
        <v>0.7797133904</v>
      </c>
      <c r="H3847" s="6">
        <f t="shared" si="3"/>
        <v>0.7264004964</v>
      </c>
      <c r="I3847" s="5" t="b">
        <f t="shared" si="4"/>
        <v>1</v>
      </c>
      <c r="J3847" s="48">
        <f t="shared" si="5"/>
        <v>0</v>
      </c>
      <c r="K3847" s="4">
        <f t="shared" si="6"/>
        <v>19</v>
      </c>
      <c r="L3847" s="7">
        <f t="shared" si="7"/>
        <v>-0.03153295099</v>
      </c>
      <c r="M3847" s="50" t="b">
        <f t="shared" si="8"/>
        <v>0</v>
      </c>
      <c r="N3847" s="50" t="b">
        <f t="shared" si="9"/>
        <v>0</v>
      </c>
      <c r="O3847" s="50">
        <f t="shared" si="10"/>
        <v>1</v>
      </c>
      <c r="P3847" s="4">
        <f t="shared" ref="P3847:P3855" si="52">P3848+K3847*Q3848*$P$2</f>
        <v>119300</v>
      </c>
      <c r="Q3847" s="21">
        <f t="shared" si="31"/>
        <v>3</v>
      </c>
      <c r="V3847" s="52"/>
      <c r="W3847" s="53" t="str">
        <f t="shared" si="33"/>
        <v/>
      </c>
      <c r="AE3847" s="16"/>
      <c r="AF3847" s="17" t="str">
        <f t="shared" si="30"/>
        <v>#VALUE!</v>
      </c>
      <c r="AG3847" s="17" t="str">
        <f t="shared" si="22"/>
        <v>#N/A</v>
      </c>
      <c r="AH3847" s="17" t="str">
        <f t="shared" si="23"/>
        <v>#N/A</v>
      </c>
      <c r="AI3847" s="34">
        <f t="shared" si="24"/>
        <v>1</v>
      </c>
      <c r="AJ3847" s="18">
        <f t="shared" si="25"/>
        <v>3855.681</v>
      </c>
      <c r="AK3847" s="18">
        <f t="shared" si="26"/>
        <v>3748.57875</v>
      </c>
      <c r="AL3847" s="18">
        <f t="shared" si="27"/>
        <v>3641.4765</v>
      </c>
    </row>
    <row r="3848" ht="12.75" customHeight="1">
      <c r="A3848" s="1">
        <v>39770.0</v>
      </c>
      <c r="B3848" s="2">
        <v>439.53</v>
      </c>
      <c r="C3848" s="3">
        <v>4305.18</v>
      </c>
      <c r="D3848" s="2">
        <v>4244.0</v>
      </c>
      <c r="E3848" s="4">
        <v>4130.0</v>
      </c>
      <c r="F3848" s="5">
        <f t="shared" si="1"/>
        <v>468.784</v>
      </c>
      <c r="G3848" s="6">
        <f t="shared" si="2"/>
        <v>0.7770775615</v>
      </c>
      <c r="H3848" s="6">
        <f t="shared" si="3"/>
        <v>0.723533273</v>
      </c>
      <c r="I3848" s="5" t="b">
        <f t="shared" si="4"/>
        <v>1</v>
      </c>
      <c r="J3848" s="48">
        <f t="shared" si="5"/>
        <v>-1</v>
      </c>
      <c r="K3848" s="4">
        <f t="shared" si="6"/>
        <v>-141</v>
      </c>
      <c r="L3848" s="7">
        <f t="shared" si="7"/>
        <v>-0.04069051701</v>
      </c>
      <c r="M3848" s="50" t="b">
        <f t="shared" si="8"/>
        <v>0</v>
      </c>
      <c r="N3848" s="50" t="b">
        <f t="shared" si="9"/>
        <v>1</v>
      </c>
      <c r="O3848" s="50">
        <f t="shared" si="10"/>
        <v>-1</v>
      </c>
      <c r="P3848" s="4">
        <f t="shared" si="52"/>
        <v>122150</v>
      </c>
      <c r="Q3848" s="21">
        <f t="shared" si="31"/>
        <v>-3</v>
      </c>
      <c r="V3848" s="52"/>
      <c r="W3848" s="53" t="str">
        <f t="shared" si="33"/>
        <v/>
      </c>
      <c r="AE3848" s="16"/>
      <c r="AF3848" s="17" t="str">
        <f t="shared" si="30"/>
        <v>#VALUE!</v>
      </c>
      <c r="AG3848" s="17" t="str">
        <f t="shared" si="22"/>
        <v>#N/A</v>
      </c>
      <c r="AH3848" s="17" t="str">
        <f t="shared" si="23"/>
        <v>#N/A</v>
      </c>
      <c r="AI3848" s="34">
        <f t="shared" si="24"/>
        <v>1</v>
      </c>
      <c r="AJ3848" s="18">
        <f t="shared" si="25"/>
        <v>3874.662</v>
      </c>
      <c r="AK3848" s="18">
        <f t="shared" si="26"/>
        <v>3767.0325</v>
      </c>
      <c r="AL3848" s="18">
        <f t="shared" si="27"/>
        <v>3659.403</v>
      </c>
    </row>
    <row r="3849" ht="12.75" customHeight="1">
      <c r="A3849" s="1">
        <v>39769.0</v>
      </c>
      <c r="B3849" s="2">
        <v>438.02</v>
      </c>
      <c r="C3849" s="3">
        <v>4439.8</v>
      </c>
      <c r="D3849" s="2">
        <v>4357.0</v>
      </c>
      <c r="E3849" s="4">
        <v>4271.0</v>
      </c>
      <c r="F3849" s="5">
        <f t="shared" si="1"/>
        <v>491.788</v>
      </c>
      <c r="G3849" s="6">
        <f t="shared" si="2"/>
        <v>0.7951415143</v>
      </c>
      <c r="H3849" s="6">
        <f t="shared" si="3"/>
        <v>0.7772603517</v>
      </c>
      <c r="I3849" s="5" t="b">
        <f t="shared" si="4"/>
        <v>1</v>
      </c>
      <c r="J3849" s="48">
        <f t="shared" si="5"/>
        <v>-1</v>
      </c>
      <c r="K3849" s="4">
        <f t="shared" si="6"/>
        <v>-23</v>
      </c>
      <c r="L3849" s="7">
        <f t="shared" si="7"/>
        <v>-0.03801973062</v>
      </c>
      <c r="M3849" s="50" t="b">
        <f t="shared" si="8"/>
        <v>0</v>
      </c>
      <c r="N3849" s="50" t="b">
        <f t="shared" si="9"/>
        <v>1</v>
      </c>
      <c r="O3849" s="50">
        <f t="shared" si="10"/>
        <v>-1</v>
      </c>
      <c r="P3849" s="4">
        <f t="shared" si="52"/>
        <v>108050</v>
      </c>
      <c r="Q3849" s="21">
        <f t="shared" si="31"/>
        <v>-2</v>
      </c>
      <c r="V3849" s="52"/>
      <c r="W3849" s="53" t="str">
        <f t="shared" si="33"/>
        <v/>
      </c>
      <c r="AE3849" s="16"/>
      <c r="AF3849" s="17" t="str">
        <f t="shared" si="30"/>
        <v>#VALUE!</v>
      </c>
      <c r="AG3849" s="17" t="str">
        <f t="shared" si="22"/>
        <v>#N/A</v>
      </c>
      <c r="AH3849" s="17" t="str">
        <f t="shared" si="23"/>
        <v>#N/A</v>
      </c>
      <c r="AI3849" s="34">
        <f t="shared" si="24"/>
        <v>1</v>
      </c>
      <c r="AJ3849" s="18">
        <f t="shared" si="25"/>
        <v>3995.82</v>
      </c>
      <c r="AK3849" s="18">
        <f t="shared" si="26"/>
        <v>3884.825</v>
      </c>
      <c r="AL3849" s="18">
        <f t="shared" si="27"/>
        <v>3773.83</v>
      </c>
    </row>
    <row r="3850" ht="12.75" customHeight="1">
      <c r="A3850" s="1">
        <v>39766.0</v>
      </c>
      <c r="B3850" s="2">
        <v>512.0</v>
      </c>
      <c r="C3850" s="3">
        <v>4452.7</v>
      </c>
      <c r="D3850" s="2">
        <v>4380.0</v>
      </c>
      <c r="E3850" s="4"/>
      <c r="F3850" s="5">
        <f t="shared" si="1"/>
        <v>518.684</v>
      </c>
      <c r="G3850" s="6">
        <f t="shared" si="2"/>
        <v>0.7915951219</v>
      </c>
      <c r="H3850" s="6">
        <f t="shared" si="3"/>
        <v>0.796784655</v>
      </c>
      <c r="I3850" s="5" t="b">
        <f t="shared" si="4"/>
        <v>1</v>
      </c>
      <c r="J3850" s="48">
        <f t="shared" si="5"/>
        <v>-1</v>
      </c>
      <c r="K3850" s="4">
        <f t="shared" si="6"/>
        <v>95</v>
      </c>
      <c r="L3850" s="7">
        <f t="shared" si="7"/>
        <v>-0.01632717228</v>
      </c>
      <c r="M3850" s="50" t="b">
        <f t="shared" si="8"/>
        <v>0</v>
      </c>
      <c r="N3850" s="50" t="b">
        <f t="shared" si="9"/>
        <v>1</v>
      </c>
      <c r="O3850" s="50">
        <f t="shared" si="10"/>
        <v>-1</v>
      </c>
      <c r="P3850" s="4">
        <f t="shared" si="52"/>
        <v>105750</v>
      </c>
      <c r="Q3850" s="21">
        <f t="shared" si="31"/>
        <v>-2</v>
      </c>
      <c r="V3850" s="52"/>
      <c r="W3850" s="53" t="str">
        <f t="shared" si="33"/>
        <v/>
      </c>
      <c r="AE3850" s="16"/>
      <c r="AF3850" s="17" t="str">
        <f t="shared" si="30"/>
        <v>#VALUE!</v>
      </c>
      <c r="AG3850" s="17" t="str">
        <f t="shared" si="22"/>
        <v>#N/A</v>
      </c>
      <c r="AH3850" s="17" t="str">
        <f t="shared" si="23"/>
        <v>#N/A</v>
      </c>
      <c r="AI3850" s="34">
        <f t="shared" si="24"/>
        <v>1</v>
      </c>
      <c r="AJ3850" s="18">
        <f t="shared" si="25"/>
        <v>4007.43</v>
      </c>
      <c r="AK3850" s="18">
        <f t="shared" si="26"/>
        <v>3896.1125</v>
      </c>
      <c r="AL3850" s="18">
        <f t="shared" si="27"/>
        <v>3784.795</v>
      </c>
    </row>
    <row r="3851" ht="12.75" customHeight="1">
      <c r="A3851" s="1">
        <v>39765.0</v>
      </c>
      <c r="B3851" s="2">
        <v>492.53</v>
      </c>
      <c r="C3851" s="3">
        <v>4437.83</v>
      </c>
      <c r="D3851" s="2">
        <v>4285.0</v>
      </c>
      <c r="E3851" s="4"/>
      <c r="F3851" s="5">
        <f t="shared" si="1"/>
        <v>550.646</v>
      </c>
      <c r="G3851" s="6">
        <f t="shared" si="2"/>
        <v>0.7829473026</v>
      </c>
      <c r="H3851" s="6">
        <f t="shared" si="3"/>
        <v>0.9282554088</v>
      </c>
      <c r="I3851" s="5" t="b">
        <f t="shared" si="4"/>
        <v>1</v>
      </c>
      <c r="J3851" s="48">
        <f t="shared" si="5"/>
        <v>-1</v>
      </c>
      <c r="K3851" s="4">
        <f t="shared" si="6"/>
        <v>-236</v>
      </c>
      <c r="L3851" s="7">
        <f t="shared" si="7"/>
        <v>-0.03443800236</v>
      </c>
      <c r="M3851" s="50" t="b">
        <f t="shared" si="8"/>
        <v>0</v>
      </c>
      <c r="N3851" s="50" t="b">
        <f t="shared" si="9"/>
        <v>1</v>
      </c>
      <c r="O3851" s="50">
        <f t="shared" si="10"/>
        <v>-1</v>
      </c>
      <c r="P3851" s="4">
        <f t="shared" si="52"/>
        <v>120000</v>
      </c>
      <c r="Q3851" s="21">
        <f t="shared" si="31"/>
        <v>-3</v>
      </c>
      <c r="V3851" s="52"/>
      <c r="W3851" s="53" t="str">
        <f t="shared" si="33"/>
        <v/>
      </c>
      <c r="AE3851" s="16"/>
      <c r="AF3851" s="17" t="str">
        <f t="shared" si="30"/>
        <v>#VALUE!</v>
      </c>
      <c r="AG3851" s="17" t="str">
        <f t="shared" si="22"/>
        <v>#N/A</v>
      </c>
      <c r="AH3851" s="17" t="str">
        <f t="shared" si="23"/>
        <v>#N/A</v>
      </c>
      <c r="AI3851" s="34">
        <f t="shared" si="24"/>
        <v>1</v>
      </c>
      <c r="AJ3851" s="18">
        <f t="shared" si="25"/>
        <v>3994.047</v>
      </c>
      <c r="AK3851" s="18">
        <f t="shared" si="26"/>
        <v>3883.10125</v>
      </c>
      <c r="AL3851" s="18">
        <f t="shared" si="27"/>
        <v>3772.1555</v>
      </c>
    </row>
    <row r="3852" ht="12.75" customHeight="1">
      <c r="A3852" s="1">
        <v>39764.0</v>
      </c>
      <c r="B3852" s="2">
        <v>461.84</v>
      </c>
      <c r="C3852" s="3">
        <v>4615.57</v>
      </c>
      <c r="D3852" s="2">
        <v>4521.0</v>
      </c>
      <c r="E3852" s="4"/>
      <c r="F3852" s="5">
        <f t="shared" si="1"/>
        <v>565.808</v>
      </c>
      <c r="G3852" s="6">
        <f t="shared" si="2"/>
        <v>0.8082666861</v>
      </c>
      <c r="H3852" s="6">
        <f t="shared" si="3"/>
        <v>0.9210735278</v>
      </c>
      <c r="I3852" s="5" t="b">
        <f t="shared" si="4"/>
        <v>1</v>
      </c>
      <c r="J3852" s="48">
        <f t="shared" si="5"/>
        <v>-1</v>
      </c>
      <c r="K3852" s="4">
        <f t="shared" si="6"/>
        <v>47</v>
      </c>
      <c r="L3852" s="7">
        <f t="shared" si="7"/>
        <v>-0.02048934368</v>
      </c>
      <c r="M3852" s="50" t="b">
        <f t="shared" si="8"/>
        <v>0</v>
      </c>
      <c r="N3852" s="50" t="b">
        <f t="shared" si="9"/>
        <v>1</v>
      </c>
      <c r="O3852" s="50">
        <f t="shared" si="10"/>
        <v>-1</v>
      </c>
      <c r="P3852" s="4">
        <f t="shared" si="52"/>
        <v>96400</v>
      </c>
      <c r="Q3852" s="21">
        <f t="shared" si="31"/>
        <v>-2</v>
      </c>
      <c r="V3852" s="52"/>
      <c r="W3852" s="53" t="str">
        <f t="shared" si="33"/>
        <v/>
      </c>
      <c r="AE3852" s="16"/>
      <c r="AF3852" s="17" t="str">
        <f t="shared" si="30"/>
        <v>#VALUE!</v>
      </c>
      <c r="AG3852" s="17" t="str">
        <f t="shared" si="22"/>
        <v>#N/A</v>
      </c>
      <c r="AH3852" s="17" t="str">
        <f t="shared" si="23"/>
        <v>#N/A</v>
      </c>
      <c r="AI3852" s="34">
        <f t="shared" si="24"/>
        <v>1</v>
      </c>
      <c r="AJ3852" s="18">
        <f t="shared" si="25"/>
        <v>4154.013</v>
      </c>
      <c r="AK3852" s="18">
        <f t="shared" si="26"/>
        <v>4038.62375</v>
      </c>
      <c r="AL3852" s="18">
        <f t="shared" si="27"/>
        <v>3923.2345</v>
      </c>
    </row>
    <row r="3853" ht="12.75" customHeight="1">
      <c r="A3853" s="1">
        <v>39763.0</v>
      </c>
      <c r="B3853" s="2">
        <v>554.55</v>
      </c>
      <c r="C3853" s="3">
        <v>4638.57</v>
      </c>
      <c r="D3853" s="2">
        <v>4474.0</v>
      </c>
      <c r="E3853" s="4"/>
      <c r="F3853" s="5">
        <f t="shared" si="1"/>
        <v>640.902</v>
      </c>
      <c r="G3853" s="6">
        <f t="shared" si="2"/>
        <v>0.8066787623</v>
      </c>
      <c r="H3853" s="6">
        <f t="shared" si="3"/>
        <v>1.138443996</v>
      </c>
      <c r="I3853" s="5" t="b">
        <f t="shared" si="4"/>
        <v>1</v>
      </c>
      <c r="J3853" s="48">
        <f t="shared" si="5"/>
        <v>0</v>
      </c>
      <c r="K3853" s="4">
        <f t="shared" si="6"/>
        <v>-158</v>
      </c>
      <c r="L3853" s="7">
        <f t="shared" si="7"/>
        <v>-0.03547860655</v>
      </c>
      <c r="M3853" s="50" t="b">
        <f t="shared" si="8"/>
        <v>0</v>
      </c>
      <c r="N3853" s="50" t="b">
        <f t="shared" si="9"/>
        <v>0</v>
      </c>
      <c r="O3853" s="50">
        <f t="shared" si="10"/>
        <v>1</v>
      </c>
      <c r="P3853" s="4">
        <f t="shared" si="52"/>
        <v>91700</v>
      </c>
      <c r="Q3853" s="21">
        <f t="shared" si="31"/>
        <v>2</v>
      </c>
      <c r="V3853" s="52"/>
      <c r="W3853" s="53" t="str">
        <f t="shared" si="33"/>
        <v/>
      </c>
      <c r="AE3853" s="16"/>
      <c r="AF3853" s="17" t="str">
        <f t="shared" si="30"/>
        <v>#VALUE!</v>
      </c>
      <c r="AG3853" s="17" t="str">
        <f t="shared" si="22"/>
        <v>#N/A</v>
      </c>
      <c r="AH3853" s="17" t="str">
        <f t="shared" si="23"/>
        <v>#N/A</v>
      </c>
      <c r="AI3853" s="34">
        <f t="shared" si="24"/>
        <v>1</v>
      </c>
      <c r="AJ3853" s="18">
        <f t="shared" si="25"/>
        <v>4174.713</v>
      </c>
      <c r="AK3853" s="18">
        <f t="shared" si="26"/>
        <v>4058.74875</v>
      </c>
      <c r="AL3853" s="18">
        <f t="shared" si="27"/>
        <v>3942.7845</v>
      </c>
    </row>
    <row r="3854" ht="12.75" customHeight="1">
      <c r="A3854" s="1">
        <v>39762.0</v>
      </c>
      <c r="B3854" s="2">
        <v>572.5</v>
      </c>
      <c r="C3854" s="3">
        <v>4740.27</v>
      </c>
      <c r="D3854" s="2">
        <v>4632.0</v>
      </c>
      <c r="E3854" s="4"/>
      <c r="F3854" s="5">
        <f t="shared" si="1"/>
        <v>678.644</v>
      </c>
      <c r="G3854" s="6">
        <f t="shared" si="2"/>
        <v>0.8182982001</v>
      </c>
      <c r="H3854" s="6">
        <f t="shared" si="3"/>
        <v>1.127084064</v>
      </c>
      <c r="I3854" s="5" t="b">
        <f t="shared" si="4"/>
        <v>1</v>
      </c>
      <c r="J3854" s="48">
        <f t="shared" si="5"/>
        <v>0</v>
      </c>
      <c r="K3854" s="4">
        <f t="shared" si="6"/>
        <v>-1</v>
      </c>
      <c r="L3854" s="7">
        <f t="shared" si="7"/>
        <v>-0.02284047111</v>
      </c>
      <c r="M3854" s="50" t="b">
        <f t="shared" si="8"/>
        <v>0</v>
      </c>
      <c r="N3854" s="50" t="b">
        <f t="shared" si="9"/>
        <v>0</v>
      </c>
      <c r="O3854" s="50">
        <f t="shared" si="10"/>
        <v>1</v>
      </c>
      <c r="P3854" s="4">
        <f t="shared" si="52"/>
        <v>107500</v>
      </c>
      <c r="Q3854" s="21">
        <f t="shared" si="31"/>
        <v>2</v>
      </c>
      <c r="V3854" s="52"/>
      <c r="W3854" s="53" t="str">
        <f t="shared" si="33"/>
        <v/>
      </c>
      <c r="AE3854" s="16"/>
      <c r="AF3854" s="17" t="str">
        <f t="shared" si="30"/>
        <v>#VALUE!</v>
      </c>
      <c r="AG3854" s="17" t="str">
        <f t="shared" si="22"/>
        <v>#N/A</v>
      </c>
      <c r="AH3854" s="17" t="str">
        <f t="shared" si="23"/>
        <v>#N/A</v>
      </c>
      <c r="AI3854" s="34">
        <f t="shared" si="24"/>
        <v>1</v>
      </c>
      <c r="AJ3854" s="18">
        <f t="shared" si="25"/>
        <v>4266.243</v>
      </c>
      <c r="AK3854" s="18">
        <f t="shared" si="26"/>
        <v>4147.73625</v>
      </c>
      <c r="AL3854" s="18">
        <f t="shared" si="27"/>
        <v>4029.2295</v>
      </c>
    </row>
    <row r="3855" ht="12.75" customHeight="1">
      <c r="A3855" s="1">
        <v>39759.0</v>
      </c>
      <c r="B3855" s="2">
        <v>671.81</v>
      </c>
      <c r="C3855" s="3">
        <v>4742.33</v>
      </c>
      <c r="D3855" s="2">
        <v>4633.0</v>
      </c>
      <c r="E3855" s="4"/>
      <c r="F3855" s="5">
        <f t="shared" si="1"/>
        <v>720.442</v>
      </c>
      <c r="G3855" s="6">
        <f t="shared" si="2"/>
        <v>0.8126082945</v>
      </c>
      <c r="H3855" s="6">
        <f t="shared" si="3"/>
        <v>1.116295502</v>
      </c>
      <c r="I3855" s="5" t="b">
        <f t="shared" si="4"/>
        <v>1</v>
      </c>
      <c r="J3855" s="48">
        <f t="shared" si="5"/>
        <v>0</v>
      </c>
      <c r="K3855" s="4">
        <f t="shared" si="6"/>
        <v>76</v>
      </c>
      <c r="L3855" s="7">
        <f t="shared" si="7"/>
        <v>-0.02305406836</v>
      </c>
      <c r="M3855" s="50" t="b">
        <f t="shared" si="8"/>
        <v>0</v>
      </c>
      <c r="N3855" s="50" t="b">
        <f t="shared" si="9"/>
        <v>0</v>
      </c>
      <c r="O3855" s="50">
        <f t="shared" si="10"/>
        <v>1</v>
      </c>
      <c r="P3855" s="4">
        <f t="shared" si="52"/>
        <v>107600</v>
      </c>
      <c r="Q3855" s="21">
        <f t="shared" si="31"/>
        <v>2</v>
      </c>
      <c r="V3855" s="52"/>
      <c r="W3855" s="53" t="str">
        <f t="shared" si="33"/>
        <v/>
      </c>
      <c r="AE3855" s="16"/>
      <c r="AF3855" s="17" t="str">
        <f t="shared" si="30"/>
        <v>#VALUE!</v>
      </c>
      <c r="AG3855" s="17" t="str">
        <f t="shared" si="22"/>
        <v>#N/A</v>
      </c>
      <c r="AH3855" s="17" t="str">
        <f t="shared" si="23"/>
        <v>#N/A</v>
      </c>
      <c r="AI3855" s="34">
        <f t="shared" si="24"/>
        <v>1</v>
      </c>
      <c r="AJ3855" s="18">
        <f t="shared" si="25"/>
        <v>4268.097</v>
      </c>
      <c r="AK3855" s="18">
        <f t="shared" si="26"/>
        <v>4149.53875</v>
      </c>
      <c r="AL3855" s="18">
        <f t="shared" si="27"/>
        <v>4030.9805</v>
      </c>
    </row>
    <row r="3856" ht="12.75" customHeight="1">
      <c r="A3856" s="1">
        <v>39758.0</v>
      </c>
      <c r="B3856" s="2">
        <v>568.34</v>
      </c>
      <c r="C3856" s="3">
        <v>4694.12</v>
      </c>
      <c r="D3856" s="2">
        <v>4557.0</v>
      </c>
      <c r="E3856" s="4"/>
      <c r="F3856" s="5">
        <f t="shared" si="1"/>
        <v>759.636</v>
      </c>
      <c r="G3856" s="6">
        <f t="shared" si="2"/>
        <v>0.7985321039</v>
      </c>
      <c r="H3856" s="6">
        <f t="shared" si="3"/>
        <v>1.145406488</v>
      </c>
      <c r="I3856" s="5" t="b">
        <f t="shared" si="4"/>
        <v>1</v>
      </c>
      <c r="J3856" s="48">
        <f t="shared" si="5"/>
        <v>0</v>
      </c>
      <c r="K3856" s="4">
        <f t="shared" si="6"/>
        <v>-343</v>
      </c>
      <c r="L3856" s="7">
        <f t="shared" si="7"/>
        <v>-0.02921101293</v>
      </c>
      <c r="M3856" s="50" t="b">
        <f t="shared" si="8"/>
        <v>0</v>
      </c>
      <c r="N3856" s="50" t="b">
        <f t="shared" si="9"/>
        <v>0</v>
      </c>
      <c r="O3856" s="50">
        <f t="shared" si="10"/>
        <v>1</v>
      </c>
      <c r="P3856" s="105">
        <v>100000.0</v>
      </c>
      <c r="Q3856" s="21">
        <f t="shared" si="31"/>
        <v>2</v>
      </c>
      <c r="V3856" s="52"/>
      <c r="W3856" s="53" t="str">
        <f t="shared" si="33"/>
        <v/>
      </c>
      <c r="AE3856" s="16"/>
      <c r="AF3856" s="17" t="str">
        <f t="shared" si="30"/>
        <v>#VALUE!</v>
      </c>
      <c r="AG3856" s="17" t="str">
        <f t="shared" si="22"/>
        <v>#N/A</v>
      </c>
      <c r="AH3856" s="17" t="str">
        <f t="shared" si="23"/>
        <v>#N/A</v>
      </c>
      <c r="AI3856" s="34">
        <f t="shared" si="24"/>
        <v>1</v>
      </c>
      <c r="AJ3856" s="18">
        <f t="shared" si="25"/>
        <v>4224.708</v>
      </c>
      <c r="AK3856" s="18">
        <f t="shared" si="26"/>
        <v>4107.355</v>
      </c>
      <c r="AL3856" s="18">
        <f t="shared" si="27"/>
        <v>3990.002</v>
      </c>
    </row>
    <row r="3857" ht="12.75" customHeight="1">
      <c r="A3857" s="1">
        <v>39757.0</v>
      </c>
      <c r="B3857" s="2">
        <v>837.31</v>
      </c>
      <c r="C3857" s="3">
        <v>4978.26</v>
      </c>
      <c r="D3857" s="2">
        <v>4900.0</v>
      </c>
      <c r="E3857" s="4"/>
      <c r="F3857" s="5">
        <f t="shared" si="1"/>
        <v>781.368</v>
      </c>
      <c r="G3857" s="6">
        <f t="shared" si="2"/>
        <v>0.8406717762</v>
      </c>
      <c r="H3857" s="6">
        <f t="shared" si="3"/>
        <v>1.129094167</v>
      </c>
      <c r="I3857" s="5" t="b">
        <f t="shared" si="4"/>
        <v>1</v>
      </c>
      <c r="J3857" s="48">
        <f t="shared" si="5"/>
        <v>0</v>
      </c>
      <c r="K3857" s="4">
        <f t="shared" si="6"/>
        <v>-78</v>
      </c>
      <c r="L3857" s="7">
        <f t="shared" si="7"/>
        <v>-0.01572035209</v>
      </c>
      <c r="M3857" s="50" t="b">
        <f t="shared" si="8"/>
        <v>0</v>
      </c>
      <c r="N3857" s="50" t="b">
        <f t="shared" si="9"/>
        <v>0</v>
      </c>
      <c r="O3857" s="50">
        <f t="shared" si="10"/>
        <v>1</v>
      </c>
      <c r="P3857" s="4">
        <f t="shared" ref="P3857:P3862" si="53">P3858+K3857*Q3858*$P$2</f>
        <v>169100</v>
      </c>
      <c r="Q3857" s="21">
        <f t="shared" si="31"/>
        <v>3</v>
      </c>
      <c r="V3857" s="52"/>
      <c r="W3857" s="53" t="str">
        <f t="shared" si="33"/>
        <v/>
      </c>
      <c r="AE3857" s="16"/>
      <c r="AF3857" s="17" t="str">
        <f t="shared" si="30"/>
        <v>#VALUE!</v>
      </c>
      <c r="AG3857" s="17" t="str">
        <f t="shared" si="22"/>
        <v>#N/A</v>
      </c>
      <c r="AH3857" s="17" t="str">
        <f t="shared" si="23"/>
        <v>#N/A</v>
      </c>
      <c r="AI3857" s="34">
        <f t="shared" si="24"/>
        <v>1</v>
      </c>
      <c r="AJ3857" s="18">
        <f t="shared" si="25"/>
        <v>4480.434</v>
      </c>
      <c r="AK3857" s="18">
        <f t="shared" si="26"/>
        <v>4355.9775</v>
      </c>
      <c r="AL3857" s="18">
        <f t="shared" si="27"/>
        <v>4231.521</v>
      </c>
    </row>
    <row r="3858" ht="12.75" customHeight="1">
      <c r="A3858" s="1">
        <v>39756.0</v>
      </c>
      <c r="B3858" s="2">
        <v>743.26</v>
      </c>
      <c r="C3858" s="3">
        <v>4992.63</v>
      </c>
      <c r="D3858" s="2">
        <v>4978.0</v>
      </c>
      <c r="E3858" s="4"/>
      <c r="F3858" s="5">
        <f t="shared" si="1"/>
        <v>773.386</v>
      </c>
      <c r="G3858" s="6">
        <f t="shared" si="2"/>
        <v>0.8375649697</v>
      </c>
      <c r="H3858" s="6">
        <f t="shared" si="3"/>
        <v>1.11658872</v>
      </c>
      <c r="I3858" s="5" t="b">
        <f t="shared" si="4"/>
        <v>1</v>
      </c>
      <c r="J3858" s="48">
        <f t="shared" si="5"/>
        <v>0</v>
      </c>
      <c r="K3858" s="4">
        <f t="shared" si="6"/>
        <v>-14</v>
      </c>
      <c r="L3858" s="7">
        <f t="shared" si="7"/>
        <v>-0.002930319291</v>
      </c>
      <c r="M3858" s="50" t="b">
        <f t="shared" si="8"/>
        <v>0</v>
      </c>
      <c r="N3858" s="50" t="b">
        <f t="shared" si="9"/>
        <v>0</v>
      </c>
      <c r="O3858" s="50">
        <f t="shared" si="10"/>
        <v>1</v>
      </c>
      <c r="P3858" s="4">
        <f t="shared" si="53"/>
        <v>184700</v>
      </c>
      <c r="Q3858" s="21">
        <f t="shared" si="31"/>
        <v>4</v>
      </c>
      <c r="V3858" s="52"/>
      <c r="W3858" s="53" t="str">
        <f t="shared" si="33"/>
        <v/>
      </c>
      <c r="AE3858" s="16"/>
      <c r="AF3858" s="17" t="str">
        <f t="shared" si="30"/>
        <v>#VALUE!</v>
      </c>
      <c r="AG3858" s="17" t="str">
        <f t="shared" si="22"/>
        <v>#N/A</v>
      </c>
      <c r="AH3858" s="17" t="str">
        <f t="shared" si="23"/>
        <v>#N/A</v>
      </c>
      <c r="AI3858" s="34">
        <f t="shared" si="24"/>
        <v>1</v>
      </c>
      <c r="AJ3858" s="18">
        <f t="shared" si="25"/>
        <v>4493.367</v>
      </c>
      <c r="AK3858" s="18">
        <f t="shared" si="26"/>
        <v>4368.55125</v>
      </c>
      <c r="AL3858" s="18">
        <f t="shared" si="27"/>
        <v>4243.7355</v>
      </c>
    </row>
    <row r="3859" ht="12.75" customHeight="1">
      <c r="A3859" s="1">
        <v>39755.0</v>
      </c>
      <c r="B3859" s="2">
        <v>781.49</v>
      </c>
      <c r="C3859" s="3">
        <v>4995.06</v>
      </c>
      <c r="D3859" s="2">
        <v>4992.0</v>
      </c>
      <c r="E3859" s="4"/>
      <c r="F3859" s="5">
        <f t="shared" si="1"/>
        <v>768.716</v>
      </c>
      <c r="G3859" s="6">
        <f t="shared" si="2"/>
        <v>0.8328116166</v>
      </c>
      <c r="H3859" s="6">
        <f t="shared" si="3"/>
        <v>1.103707855</v>
      </c>
      <c r="I3859" s="5" t="b">
        <f t="shared" si="4"/>
        <v>1</v>
      </c>
      <c r="J3859" s="48">
        <f t="shared" si="5"/>
        <v>0</v>
      </c>
      <c r="K3859" s="4">
        <f t="shared" si="6"/>
        <v>148</v>
      </c>
      <c r="L3859" s="7">
        <f t="shared" si="7"/>
        <v>-0.000612605254</v>
      </c>
      <c r="M3859" s="50" t="b">
        <f t="shared" si="8"/>
        <v>0</v>
      </c>
      <c r="N3859" s="50" t="b">
        <f t="shared" si="9"/>
        <v>0</v>
      </c>
      <c r="O3859" s="50">
        <f t="shared" si="10"/>
        <v>1</v>
      </c>
      <c r="P3859" s="4">
        <f t="shared" si="53"/>
        <v>187500</v>
      </c>
      <c r="Q3859" s="21">
        <f t="shared" si="31"/>
        <v>4</v>
      </c>
      <c r="V3859" s="52"/>
      <c r="W3859" s="53" t="str">
        <f t="shared" si="33"/>
        <v/>
      </c>
      <c r="AE3859" s="16"/>
      <c r="AF3859" s="17" t="str">
        <f t="shared" si="30"/>
        <v>#VALUE!</v>
      </c>
      <c r="AG3859" s="17" t="str">
        <f t="shared" si="22"/>
        <v>#N/A</v>
      </c>
      <c r="AH3859" s="17" t="str">
        <f t="shared" si="23"/>
        <v>#N/A</v>
      </c>
      <c r="AI3859" s="34">
        <f t="shared" si="24"/>
        <v>1</v>
      </c>
      <c r="AJ3859" s="18">
        <f t="shared" si="25"/>
        <v>4495.554</v>
      </c>
      <c r="AK3859" s="18">
        <f t="shared" si="26"/>
        <v>4370.6775</v>
      </c>
      <c r="AL3859" s="18">
        <f t="shared" si="27"/>
        <v>4245.801</v>
      </c>
    </row>
    <row r="3860" ht="12.75" customHeight="1">
      <c r="A3860" s="1">
        <v>39752.0</v>
      </c>
      <c r="B3860" s="2">
        <v>867.78</v>
      </c>
      <c r="C3860" s="3">
        <v>4870.66</v>
      </c>
      <c r="D3860" s="2">
        <v>4844.0</v>
      </c>
      <c r="E3860" s="4"/>
      <c r="F3860" s="5">
        <f t="shared" si="1"/>
        <v>684.148</v>
      </c>
      <c r="G3860" s="6">
        <f t="shared" si="2"/>
        <v>0.807516702</v>
      </c>
      <c r="H3860" s="6">
        <f t="shared" si="3"/>
        <v>1.098638571</v>
      </c>
      <c r="I3860" s="5" t="b">
        <f t="shared" si="4"/>
        <v>1</v>
      </c>
      <c r="J3860" s="48">
        <f t="shared" si="5"/>
        <v>0</v>
      </c>
      <c r="K3860" s="4">
        <f t="shared" si="6"/>
        <v>250</v>
      </c>
      <c r="L3860" s="7">
        <f t="shared" si="7"/>
        <v>-0.005473590848</v>
      </c>
      <c r="M3860" s="50" t="b">
        <f t="shared" si="8"/>
        <v>0</v>
      </c>
      <c r="N3860" s="50" t="b">
        <f t="shared" si="9"/>
        <v>0</v>
      </c>
      <c r="O3860" s="50">
        <f t="shared" si="10"/>
        <v>1</v>
      </c>
      <c r="P3860" s="4">
        <f t="shared" si="53"/>
        <v>165300</v>
      </c>
      <c r="Q3860" s="21">
        <f t="shared" si="31"/>
        <v>3</v>
      </c>
      <c r="V3860" s="52"/>
      <c r="W3860" s="53" t="str">
        <f t="shared" si="33"/>
        <v/>
      </c>
      <c r="AE3860" s="16"/>
      <c r="AF3860" s="17" t="str">
        <f t="shared" si="30"/>
        <v>#VALUE!</v>
      </c>
      <c r="AG3860" s="17" t="str">
        <f t="shared" si="22"/>
        <v>#N/A</v>
      </c>
      <c r="AH3860" s="17" t="str">
        <f t="shared" si="23"/>
        <v>#N/A</v>
      </c>
      <c r="AI3860" s="34">
        <f t="shared" si="24"/>
        <v>1</v>
      </c>
      <c r="AJ3860" s="18">
        <f t="shared" si="25"/>
        <v>4383.594</v>
      </c>
      <c r="AK3860" s="18">
        <f t="shared" si="26"/>
        <v>4261.8275</v>
      </c>
      <c r="AL3860" s="18">
        <f t="shared" si="27"/>
        <v>4140.061</v>
      </c>
    </row>
    <row r="3861" ht="12.75" customHeight="1">
      <c r="A3861" s="1">
        <v>39751.0</v>
      </c>
      <c r="B3861" s="2">
        <v>677.0</v>
      </c>
      <c r="C3861" s="3">
        <v>4683.64</v>
      </c>
      <c r="D3861" s="2">
        <v>4594.0</v>
      </c>
      <c r="E3861" s="4"/>
      <c r="F3861" s="5">
        <f t="shared" si="1"/>
        <v>561.948</v>
      </c>
      <c r="G3861" s="6">
        <f t="shared" si="2"/>
        <v>0.7719125301</v>
      </c>
      <c r="H3861" s="6">
        <f t="shared" si="3"/>
        <v>1.003556623</v>
      </c>
      <c r="I3861" s="5" t="b">
        <f t="shared" si="4"/>
        <v>1</v>
      </c>
      <c r="J3861" s="48">
        <f t="shared" si="5"/>
        <v>0</v>
      </c>
      <c r="K3861" s="4">
        <f t="shared" si="6"/>
        <v>306</v>
      </c>
      <c r="L3861" s="7">
        <f t="shared" si="7"/>
        <v>-0.0191389603</v>
      </c>
      <c r="M3861" s="50" t="b">
        <f t="shared" si="8"/>
        <v>0</v>
      </c>
      <c r="N3861" s="50" t="b">
        <f t="shared" si="9"/>
        <v>0</v>
      </c>
      <c r="O3861" s="50">
        <f t="shared" si="10"/>
        <v>1</v>
      </c>
      <c r="P3861" s="4">
        <f t="shared" si="53"/>
        <v>127800</v>
      </c>
      <c r="Q3861" s="21">
        <f t="shared" si="31"/>
        <v>3</v>
      </c>
      <c r="V3861" s="52"/>
      <c r="W3861" s="53" t="str">
        <f t="shared" si="33"/>
        <v/>
      </c>
      <c r="AE3861" s="16"/>
      <c r="AF3861" s="17" t="str">
        <f t="shared" si="30"/>
        <v>#VALUE!</v>
      </c>
      <c r="AG3861" s="17" t="str">
        <f t="shared" si="22"/>
        <v>#N/A</v>
      </c>
      <c r="AH3861" s="17" t="str">
        <f t="shared" si="23"/>
        <v>#N/A</v>
      </c>
      <c r="AI3861" s="34">
        <f t="shared" si="24"/>
        <v>1</v>
      </c>
      <c r="AJ3861" s="18">
        <f t="shared" si="25"/>
        <v>4215.276</v>
      </c>
      <c r="AK3861" s="18">
        <f t="shared" si="26"/>
        <v>4098.185</v>
      </c>
      <c r="AL3861" s="18">
        <f t="shared" si="27"/>
        <v>3981.094</v>
      </c>
    </row>
    <row r="3862" ht="12.75" customHeight="1">
      <c r="A3862" s="1">
        <v>39750.0</v>
      </c>
      <c r="B3862" s="2">
        <v>797.4</v>
      </c>
      <c r="C3862" s="3">
        <v>4405.11</v>
      </c>
      <c r="D3862" s="2">
        <v>4288.0</v>
      </c>
      <c r="E3862" s="4"/>
      <c r="F3862" s="5">
        <f t="shared" si="1"/>
        <v>478.002</v>
      </c>
      <c r="G3862" s="6">
        <f t="shared" si="2"/>
        <v>0.7217853689</v>
      </c>
      <c r="H3862" s="6">
        <f t="shared" si="3"/>
        <v>0.9969153218</v>
      </c>
      <c r="I3862" s="5" t="b">
        <f t="shared" si="4"/>
        <v>1</v>
      </c>
      <c r="J3862" s="48">
        <f t="shared" si="5"/>
        <v>0</v>
      </c>
      <c r="K3862" s="4">
        <f t="shared" si="6"/>
        <v>-28</v>
      </c>
      <c r="L3862" s="7">
        <f t="shared" si="7"/>
        <v>-0.0265850342</v>
      </c>
      <c r="M3862" s="50" t="b">
        <f t="shared" si="8"/>
        <v>0</v>
      </c>
      <c r="N3862" s="50" t="b">
        <f t="shared" si="9"/>
        <v>0</v>
      </c>
      <c r="O3862" s="50">
        <f t="shared" si="10"/>
        <v>1</v>
      </c>
      <c r="P3862" s="4">
        <f t="shared" si="53"/>
        <v>97200</v>
      </c>
      <c r="Q3862" s="21">
        <f t="shared" si="31"/>
        <v>2</v>
      </c>
      <c r="V3862" s="52"/>
      <c r="W3862" s="53" t="str">
        <f t="shared" si="33"/>
        <v/>
      </c>
      <c r="AE3862" s="16"/>
      <c r="AF3862" s="17" t="str">
        <f t="shared" si="30"/>
        <v>#VALUE!</v>
      </c>
      <c r="AG3862" s="17" t="str">
        <f t="shared" si="22"/>
        <v>#N/A</v>
      </c>
      <c r="AH3862" s="17" t="str">
        <f t="shared" si="23"/>
        <v>#N/A</v>
      </c>
      <c r="AI3862" s="34">
        <f t="shared" si="24"/>
        <v>1</v>
      </c>
      <c r="AJ3862" s="18">
        <f t="shared" si="25"/>
        <v>3964.599</v>
      </c>
      <c r="AK3862" s="18">
        <f t="shared" si="26"/>
        <v>3854.47125</v>
      </c>
      <c r="AL3862" s="18">
        <f t="shared" si="27"/>
        <v>3744.3435</v>
      </c>
    </row>
    <row r="3863" ht="12.75" customHeight="1">
      <c r="A3863" s="1">
        <v>39749.0</v>
      </c>
      <c r="B3863" s="2">
        <v>719.91</v>
      </c>
      <c r="C3863" s="3">
        <v>4399.97</v>
      </c>
      <c r="D3863" s="2">
        <v>4316.0</v>
      </c>
      <c r="E3863" s="4"/>
      <c r="F3863" s="5">
        <f t="shared" si="1"/>
        <v>412.608</v>
      </c>
      <c r="G3863" s="6">
        <f t="shared" si="2"/>
        <v>0.715914256</v>
      </c>
      <c r="H3863" s="6">
        <f t="shared" si="3"/>
        <v>0.9036253084</v>
      </c>
      <c r="I3863" s="5" t="b">
        <f t="shared" si="4"/>
        <v>1</v>
      </c>
      <c r="J3863" s="48">
        <f t="shared" si="5"/>
        <v>0</v>
      </c>
      <c r="K3863" s="4">
        <f t="shared" si="6"/>
        <v>282</v>
      </c>
      <c r="L3863" s="7">
        <f t="shared" si="7"/>
        <v>-0.01908422103</v>
      </c>
      <c r="M3863" s="50" t="b">
        <f t="shared" si="8"/>
        <v>0</v>
      </c>
      <c r="N3863" s="50" t="b">
        <f t="shared" si="9"/>
        <v>0</v>
      </c>
      <c r="O3863" s="50">
        <f t="shared" si="10"/>
        <v>1</v>
      </c>
      <c r="P3863" s="105">
        <v>100000.0</v>
      </c>
      <c r="Q3863" s="21">
        <f t="shared" si="31"/>
        <v>2</v>
      </c>
      <c r="V3863" s="52"/>
      <c r="W3863" s="53" t="str">
        <f t="shared" si="33"/>
        <v/>
      </c>
      <c r="AE3863" s="16"/>
      <c r="AF3863" s="17" t="str">
        <f t="shared" si="30"/>
        <v>#VALUE!</v>
      </c>
      <c r="AG3863" s="17" t="str">
        <f t="shared" si="22"/>
        <v>#N/A</v>
      </c>
      <c r="AH3863" s="17" t="str">
        <f t="shared" si="23"/>
        <v>#N/A</v>
      </c>
      <c r="AI3863" s="34">
        <f t="shared" si="24"/>
        <v>1</v>
      </c>
      <c r="AJ3863" s="18">
        <f t="shared" si="25"/>
        <v>3959.973</v>
      </c>
      <c r="AK3863" s="18">
        <f t="shared" si="26"/>
        <v>3849.97375</v>
      </c>
      <c r="AL3863" s="18">
        <f t="shared" si="27"/>
        <v>3739.9745</v>
      </c>
    </row>
    <row r="3864" ht="12.75" customHeight="1">
      <c r="A3864" s="1">
        <v>39748.0</v>
      </c>
      <c r="B3864" s="2">
        <v>358.65</v>
      </c>
      <c r="C3864" s="3">
        <v>4366.87</v>
      </c>
      <c r="D3864" s="2">
        <v>4034.0</v>
      </c>
      <c r="E3864" s="4"/>
      <c r="F3864" s="5">
        <f t="shared" si="1"/>
        <v>403.45</v>
      </c>
      <c r="G3864" s="6">
        <f t="shared" si="2"/>
        <v>0.7055490464</v>
      </c>
      <c r="H3864" s="6">
        <f t="shared" si="3"/>
        <v>0.8463490744</v>
      </c>
      <c r="I3864" s="5" t="b">
        <f t="shared" si="4"/>
        <v>1</v>
      </c>
      <c r="J3864" s="48">
        <f t="shared" si="5"/>
        <v>-1</v>
      </c>
      <c r="K3864" s="4">
        <f t="shared" si="6"/>
        <v>-303</v>
      </c>
      <c r="L3864" s="7">
        <f t="shared" si="7"/>
        <v>-0.07622622153</v>
      </c>
      <c r="M3864" s="50" t="b">
        <f t="shared" si="8"/>
        <v>0</v>
      </c>
      <c r="N3864" s="50" t="b">
        <f t="shared" si="9"/>
        <v>1</v>
      </c>
      <c r="O3864" s="50">
        <f t="shared" si="10"/>
        <v>-1</v>
      </c>
      <c r="P3864" s="4">
        <f t="shared" ref="P3864:P3944" si="54">P3865+K3864*Q3865*$P$2</f>
        <v>5436300</v>
      </c>
      <c r="Q3864" s="21">
        <f t="shared" si="31"/>
        <v>-148</v>
      </c>
      <c r="V3864" s="52"/>
      <c r="W3864" s="53" t="str">
        <f t="shared" si="33"/>
        <v/>
      </c>
      <c r="AE3864" s="16"/>
      <c r="AF3864" s="17" t="str">
        <f t="shared" si="30"/>
        <v>#VALUE!</v>
      </c>
      <c r="AG3864" s="17" t="str">
        <f t="shared" si="22"/>
        <v>#N/A</v>
      </c>
      <c r="AH3864" s="17" t="str">
        <f t="shared" si="23"/>
        <v>#N/A</v>
      </c>
      <c r="AI3864" s="34">
        <f t="shared" si="24"/>
        <v>1</v>
      </c>
      <c r="AJ3864" s="18">
        <f t="shared" si="25"/>
        <v>3930.183</v>
      </c>
      <c r="AK3864" s="18">
        <f t="shared" si="26"/>
        <v>3821.01125</v>
      </c>
      <c r="AL3864" s="18">
        <f t="shared" si="27"/>
        <v>3711.8395</v>
      </c>
    </row>
    <row r="3865" ht="12.75" customHeight="1">
      <c r="A3865" s="1">
        <v>39745.0</v>
      </c>
      <c r="B3865" s="2">
        <v>256.78</v>
      </c>
      <c r="C3865" s="3">
        <v>4579.62</v>
      </c>
      <c r="D3865" s="2">
        <v>4337.0</v>
      </c>
      <c r="E3865" s="4"/>
      <c r="F3865" s="5">
        <f t="shared" si="1"/>
        <v>413.774</v>
      </c>
      <c r="G3865" s="6">
        <f t="shared" si="2"/>
        <v>0.7346660036</v>
      </c>
      <c r="H3865" s="6">
        <f t="shared" si="3"/>
        <v>0.8364243887</v>
      </c>
      <c r="I3865" s="5" t="b">
        <f t="shared" si="4"/>
        <v>1</v>
      </c>
      <c r="J3865" s="48">
        <f t="shared" si="5"/>
        <v>-1</v>
      </c>
      <c r="K3865" s="4">
        <f t="shared" si="6"/>
        <v>-157</v>
      </c>
      <c r="L3865" s="7">
        <f t="shared" si="7"/>
        <v>-0.0529781947</v>
      </c>
      <c r="M3865" s="50" t="b">
        <f t="shared" si="8"/>
        <v>0</v>
      </c>
      <c r="N3865" s="50" t="b">
        <f t="shared" si="9"/>
        <v>1</v>
      </c>
      <c r="O3865" s="50">
        <f t="shared" si="10"/>
        <v>-1</v>
      </c>
      <c r="P3865" s="4">
        <f t="shared" si="54"/>
        <v>3936450</v>
      </c>
      <c r="Q3865" s="21">
        <f t="shared" si="31"/>
        <v>-99</v>
      </c>
      <c r="V3865" s="52"/>
      <c r="W3865" s="53" t="str">
        <f t="shared" si="33"/>
        <v/>
      </c>
      <c r="AE3865" s="16"/>
      <c r="AF3865" s="17" t="str">
        <f t="shared" si="30"/>
        <v>#VALUE!</v>
      </c>
      <c r="AG3865" s="17" t="str">
        <f t="shared" si="22"/>
        <v>#N/A</v>
      </c>
      <c r="AH3865" s="17" t="str">
        <f t="shared" si="23"/>
        <v>#N/A</v>
      </c>
      <c r="AI3865" s="34">
        <f t="shared" si="24"/>
        <v>1</v>
      </c>
      <c r="AJ3865" s="18">
        <f t="shared" si="25"/>
        <v>4121.658</v>
      </c>
      <c r="AK3865" s="18">
        <f t="shared" si="26"/>
        <v>4007.1675</v>
      </c>
      <c r="AL3865" s="18">
        <f t="shared" si="27"/>
        <v>3892.677</v>
      </c>
    </row>
    <row r="3866" ht="12.75" customHeight="1">
      <c r="A3866" s="1">
        <v>39744.0</v>
      </c>
      <c r="B3866" s="2">
        <v>257.27</v>
      </c>
      <c r="C3866" s="3">
        <v>4730.51</v>
      </c>
      <c r="D3866" s="2">
        <v>4494.0</v>
      </c>
      <c r="E3866" s="4"/>
      <c r="F3866" s="5">
        <f t="shared" si="1"/>
        <v>473.066</v>
      </c>
      <c r="G3866" s="6">
        <f t="shared" si="2"/>
        <v>0.7538516791</v>
      </c>
      <c r="H3866" s="6">
        <f t="shared" si="3"/>
        <v>0.8261546182</v>
      </c>
      <c r="I3866" s="5" t="b">
        <f t="shared" si="4"/>
        <v>1</v>
      </c>
      <c r="J3866" s="48">
        <f t="shared" si="5"/>
        <v>-1</v>
      </c>
      <c r="K3866" s="4">
        <f t="shared" si="6"/>
        <v>-162</v>
      </c>
      <c r="L3866" s="7">
        <f t="shared" si="7"/>
        <v>-0.0499967234</v>
      </c>
      <c r="M3866" s="50" t="b">
        <f t="shared" si="8"/>
        <v>0</v>
      </c>
      <c r="N3866" s="50" t="b">
        <f t="shared" si="9"/>
        <v>1</v>
      </c>
      <c r="O3866" s="50">
        <f t="shared" si="10"/>
        <v>-1</v>
      </c>
      <c r="P3866" s="4">
        <f t="shared" si="54"/>
        <v>3308450</v>
      </c>
      <c r="Q3866" s="21">
        <f t="shared" si="31"/>
        <v>-80</v>
      </c>
      <c r="V3866" s="52"/>
      <c r="W3866" s="53" t="str">
        <f t="shared" si="33"/>
        <v/>
      </c>
      <c r="AE3866" s="16"/>
      <c r="AF3866" s="17" t="str">
        <f t="shared" si="30"/>
        <v>#VALUE!</v>
      </c>
      <c r="AG3866" s="17" t="str">
        <f t="shared" si="22"/>
        <v>#N/A</v>
      </c>
      <c r="AH3866" s="17" t="str">
        <f t="shared" si="23"/>
        <v>#N/A</v>
      </c>
      <c r="AI3866" s="34">
        <f t="shared" si="24"/>
        <v>1</v>
      </c>
      <c r="AJ3866" s="18">
        <f t="shared" si="25"/>
        <v>4257.459</v>
      </c>
      <c r="AK3866" s="18">
        <f t="shared" si="26"/>
        <v>4139.19625</v>
      </c>
      <c r="AL3866" s="18">
        <f t="shared" si="27"/>
        <v>4020.9335</v>
      </c>
    </row>
    <row r="3867" ht="12.75" customHeight="1">
      <c r="A3867" s="1">
        <v>39743.0</v>
      </c>
      <c r="B3867" s="2">
        <v>470.43</v>
      </c>
      <c r="C3867" s="3">
        <v>4862.59</v>
      </c>
      <c r="D3867" s="2">
        <v>4656.0</v>
      </c>
      <c r="E3867" s="4"/>
      <c r="F3867" s="5">
        <f t="shared" si="1"/>
        <v>478.902</v>
      </c>
      <c r="G3867" s="6">
        <f t="shared" si="2"/>
        <v>0.7702275433</v>
      </c>
      <c r="H3867" s="6">
        <f t="shared" si="3"/>
        <v>0.8159752588</v>
      </c>
      <c r="I3867" s="5" t="b">
        <f t="shared" si="4"/>
        <v>1</v>
      </c>
      <c r="J3867" s="48">
        <f t="shared" si="5"/>
        <v>-1</v>
      </c>
      <c r="K3867" s="4">
        <f t="shared" si="6"/>
        <v>-161</v>
      </c>
      <c r="L3867" s="7">
        <f t="shared" si="7"/>
        <v>-0.04248558896</v>
      </c>
      <c r="M3867" s="50" t="b">
        <f t="shared" si="8"/>
        <v>0</v>
      </c>
      <c r="N3867" s="50" t="b">
        <f t="shared" si="9"/>
        <v>1</v>
      </c>
      <c r="O3867" s="50">
        <f t="shared" si="10"/>
        <v>-1</v>
      </c>
      <c r="P3867" s="4">
        <f t="shared" si="54"/>
        <v>2781950</v>
      </c>
      <c r="Q3867" s="21">
        <f t="shared" si="31"/>
        <v>-65</v>
      </c>
      <c r="V3867" s="52"/>
      <c r="W3867" s="53" t="str">
        <f t="shared" si="33"/>
        <v/>
      </c>
      <c r="AE3867" s="16"/>
      <c r="AF3867" s="17" t="str">
        <f t="shared" si="30"/>
        <v>#VALUE!</v>
      </c>
      <c r="AG3867" s="17" t="str">
        <f t="shared" si="22"/>
        <v>#N/A</v>
      </c>
      <c r="AH3867" s="17" t="str">
        <f t="shared" si="23"/>
        <v>#N/A</v>
      </c>
      <c r="AI3867" s="34">
        <f t="shared" si="24"/>
        <v>1</v>
      </c>
      <c r="AJ3867" s="18">
        <f t="shared" si="25"/>
        <v>4376.331</v>
      </c>
      <c r="AK3867" s="18">
        <f t="shared" si="26"/>
        <v>4254.76625</v>
      </c>
      <c r="AL3867" s="18">
        <f t="shared" si="27"/>
        <v>4133.2015</v>
      </c>
    </row>
    <row r="3868" ht="12.75" customHeight="1">
      <c r="A3868" s="1">
        <v>39742.0</v>
      </c>
      <c r="B3868" s="2">
        <v>674.12</v>
      </c>
      <c r="C3868" s="3">
        <v>4949.59</v>
      </c>
      <c r="D3868" s="2">
        <v>4817.0</v>
      </c>
      <c r="E3868" s="4"/>
      <c r="F3868" s="5">
        <f t="shared" si="1"/>
        <v>491.52</v>
      </c>
      <c r="G3868" s="6">
        <f t="shared" si="2"/>
        <v>0.7791312785</v>
      </c>
      <c r="H3868" s="6">
        <f t="shared" si="3"/>
        <v>0.8093617926</v>
      </c>
      <c r="I3868" s="5" t="b">
        <f t="shared" si="4"/>
        <v>1</v>
      </c>
      <c r="J3868" s="48">
        <f t="shared" si="5"/>
        <v>-1</v>
      </c>
      <c r="K3868" s="4">
        <f t="shared" si="6"/>
        <v>-6</v>
      </c>
      <c r="L3868" s="7">
        <f t="shared" si="7"/>
        <v>-0.0267880774</v>
      </c>
      <c r="M3868" s="50" t="b">
        <f t="shared" si="8"/>
        <v>0</v>
      </c>
      <c r="N3868" s="50" t="b">
        <f t="shared" si="9"/>
        <v>1</v>
      </c>
      <c r="O3868" s="50">
        <f t="shared" si="10"/>
        <v>-1</v>
      </c>
      <c r="P3868" s="4">
        <f t="shared" si="54"/>
        <v>2355300</v>
      </c>
      <c r="Q3868" s="21">
        <f t="shared" si="31"/>
        <v>-53</v>
      </c>
      <c r="V3868" s="52"/>
      <c r="W3868" s="53" t="str">
        <f t="shared" si="33"/>
        <v/>
      </c>
      <c r="AE3868" s="16"/>
      <c r="AF3868" s="17" t="str">
        <f t="shared" si="30"/>
        <v>#VALUE!</v>
      </c>
      <c r="AG3868" s="17" t="str">
        <f t="shared" si="22"/>
        <v>#N/A</v>
      </c>
      <c r="AH3868" s="17" t="str">
        <f t="shared" si="23"/>
        <v>#N/A</v>
      </c>
      <c r="AI3868" s="34">
        <f t="shared" si="24"/>
        <v>1</v>
      </c>
      <c r="AJ3868" s="18">
        <f t="shared" si="25"/>
        <v>4454.631</v>
      </c>
      <c r="AK3868" s="18">
        <f t="shared" si="26"/>
        <v>4330.89125</v>
      </c>
      <c r="AL3868" s="18">
        <f t="shared" si="27"/>
        <v>4207.1515</v>
      </c>
    </row>
    <row r="3869" ht="12.75" customHeight="1">
      <c r="A3869" s="1">
        <v>39741.0</v>
      </c>
      <c r="B3869" s="2">
        <v>410.27</v>
      </c>
      <c r="C3869" s="3">
        <v>4931.84</v>
      </c>
      <c r="D3869" s="2">
        <v>4823.0</v>
      </c>
      <c r="E3869" s="4"/>
      <c r="F3869" s="5">
        <f t="shared" si="1"/>
        <v>491.674</v>
      </c>
      <c r="G3869" s="6">
        <f t="shared" si="2"/>
        <v>0.7714423588</v>
      </c>
      <c r="H3869" s="6">
        <f t="shared" si="3"/>
        <v>0.8015988664</v>
      </c>
      <c r="I3869" s="5" t="b">
        <f t="shared" si="4"/>
        <v>1</v>
      </c>
      <c r="J3869" s="48">
        <f t="shared" si="5"/>
        <v>-1</v>
      </c>
      <c r="K3869" s="4">
        <f t="shared" si="6"/>
        <v>19</v>
      </c>
      <c r="L3869" s="7">
        <f t="shared" si="7"/>
        <v>-0.02206884246</v>
      </c>
      <c r="M3869" s="50" t="b">
        <f t="shared" si="8"/>
        <v>0</v>
      </c>
      <c r="N3869" s="50" t="b">
        <f t="shared" si="9"/>
        <v>1</v>
      </c>
      <c r="O3869" s="50">
        <f t="shared" si="10"/>
        <v>-1</v>
      </c>
      <c r="P3869" s="4">
        <f t="shared" si="54"/>
        <v>2339400</v>
      </c>
      <c r="Q3869" s="21">
        <f t="shared" si="31"/>
        <v>-53</v>
      </c>
      <c r="V3869" s="52"/>
      <c r="W3869" s="53" t="str">
        <f t="shared" si="33"/>
        <v/>
      </c>
      <c r="AE3869" s="16"/>
      <c r="AF3869" s="17" t="str">
        <f t="shared" si="30"/>
        <v>#VALUE!</v>
      </c>
      <c r="AG3869" s="17" t="str">
        <f t="shared" si="22"/>
        <v>#N/A</v>
      </c>
      <c r="AH3869" s="17" t="str">
        <f t="shared" si="23"/>
        <v>#N/A</v>
      </c>
      <c r="AI3869" s="34">
        <f t="shared" si="24"/>
        <v>1</v>
      </c>
      <c r="AJ3869" s="18">
        <f t="shared" si="25"/>
        <v>4438.656</v>
      </c>
      <c r="AK3869" s="18">
        <f t="shared" si="26"/>
        <v>4315.36</v>
      </c>
      <c r="AL3869" s="18">
        <f t="shared" si="27"/>
        <v>4192.064</v>
      </c>
    </row>
    <row r="3870" ht="12.75" customHeight="1">
      <c r="A3870" s="1">
        <v>39738.0</v>
      </c>
      <c r="B3870" s="2">
        <v>553.24</v>
      </c>
      <c r="C3870" s="3">
        <v>4960.4</v>
      </c>
      <c r="D3870" s="2">
        <v>4804.0</v>
      </c>
      <c r="E3870" s="4"/>
      <c r="F3870" s="5">
        <f t="shared" si="1"/>
        <v>499.388</v>
      </c>
      <c r="G3870" s="6">
        <f t="shared" si="2"/>
        <v>0.7711291589</v>
      </c>
      <c r="H3870" s="6">
        <f t="shared" si="3"/>
        <v>0.7872072934</v>
      </c>
      <c r="I3870" s="5" t="b">
        <f t="shared" si="4"/>
        <v>1</v>
      </c>
      <c r="J3870" s="48">
        <f t="shared" si="5"/>
        <v>-1</v>
      </c>
      <c r="K3870" s="4">
        <f t="shared" si="6"/>
        <v>-174</v>
      </c>
      <c r="L3870" s="7">
        <f t="shared" si="7"/>
        <v>-0.03152971535</v>
      </c>
      <c r="M3870" s="50" t="b">
        <f t="shared" si="8"/>
        <v>0</v>
      </c>
      <c r="N3870" s="50" t="b">
        <f t="shared" si="9"/>
        <v>1</v>
      </c>
      <c r="O3870" s="50">
        <f t="shared" si="10"/>
        <v>-1</v>
      </c>
      <c r="P3870" s="4">
        <f t="shared" si="54"/>
        <v>2390700</v>
      </c>
      <c r="Q3870" s="21">
        <f t="shared" si="31"/>
        <v>-54</v>
      </c>
      <c r="V3870" s="52"/>
      <c r="W3870" s="53" t="str">
        <f t="shared" si="33"/>
        <v/>
      </c>
      <c r="AE3870" s="16"/>
      <c r="AF3870" s="17" t="str">
        <f t="shared" si="30"/>
        <v>#VALUE!</v>
      </c>
      <c r="AG3870" s="17" t="str">
        <f t="shared" si="22"/>
        <v>#N/A</v>
      </c>
      <c r="AH3870" s="17" t="str">
        <f t="shared" si="23"/>
        <v>#N/A</v>
      </c>
      <c r="AI3870" s="34">
        <f t="shared" si="24"/>
        <v>1</v>
      </c>
      <c r="AJ3870" s="18">
        <f t="shared" si="25"/>
        <v>4464.36</v>
      </c>
      <c r="AK3870" s="18">
        <f t="shared" si="26"/>
        <v>4340.35</v>
      </c>
      <c r="AL3870" s="18">
        <f t="shared" si="27"/>
        <v>4216.34</v>
      </c>
    </row>
    <row r="3871" ht="12.75" customHeight="1">
      <c r="A3871" s="1">
        <v>39737.0</v>
      </c>
      <c r="B3871" s="2">
        <v>286.45</v>
      </c>
      <c r="C3871" s="3">
        <v>5075.97</v>
      </c>
      <c r="D3871" s="2">
        <v>4978.0</v>
      </c>
      <c r="E3871" s="4"/>
      <c r="F3871" s="5">
        <f t="shared" si="1"/>
        <v>538.374</v>
      </c>
      <c r="G3871" s="6">
        <f t="shared" si="2"/>
        <v>0.7848144819</v>
      </c>
      <c r="H3871" s="6">
        <f t="shared" si="3"/>
        <v>0.8670877628</v>
      </c>
      <c r="I3871" s="5" t="b">
        <f t="shared" si="4"/>
        <v>1</v>
      </c>
      <c r="J3871" s="48">
        <f t="shared" si="5"/>
        <v>-1</v>
      </c>
      <c r="K3871" s="4">
        <f t="shared" si="6"/>
        <v>-182</v>
      </c>
      <c r="L3871" s="7">
        <f t="shared" si="7"/>
        <v>-0.01930074449</v>
      </c>
      <c r="M3871" s="50" t="b">
        <f t="shared" si="8"/>
        <v>0</v>
      </c>
      <c r="N3871" s="50" t="b">
        <f t="shared" si="9"/>
        <v>1</v>
      </c>
      <c r="O3871" s="50">
        <f t="shared" si="10"/>
        <v>-1</v>
      </c>
      <c r="P3871" s="4">
        <f t="shared" si="54"/>
        <v>2007900</v>
      </c>
      <c r="Q3871" s="21">
        <f t="shared" si="31"/>
        <v>-44</v>
      </c>
      <c r="V3871" s="52"/>
      <c r="W3871" s="53" t="str">
        <f t="shared" si="33"/>
        <v/>
      </c>
      <c r="AE3871" s="16"/>
      <c r="AF3871" s="17" t="str">
        <f t="shared" si="30"/>
        <v>#VALUE!</v>
      </c>
      <c r="AG3871" s="17" t="str">
        <f t="shared" si="22"/>
        <v>#N/A</v>
      </c>
      <c r="AH3871" s="17" t="str">
        <f t="shared" si="23"/>
        <v>#N/A</v>
      </c>
      <c r="AI3871" s="34">
        <f t="shared" si="24"/>
        <v>1</v>
      </c>
      <c r="AJ3871" s="18">
        <f t="shared" si="25"/>
        <v>4568.373</v>
      </c>
      <c r="AK3871" s="18">
        <f t="shared" si="26"/>
        <v>4441.47375</v>
      </c>
      <c r="AL3871" s="18">
        <f t="shared" si="27"/>
        <v>4314.5745</v>
      </c>
    </row>
    <row r="3872" ht="12.75" customHeight="1">
      <c r="A3872" s="102">
        <v>39736.0</v>
      </c>
      <c r="B3872" s="2">
        <v>533.52</v>
      </c>
      <c r="C3872" s="3">
        <v>5246.26</v>
      </c>
      <c r="D3872" s="2">
        <v>5245.0</v>
      </c>
      <c r="E3872" s="4">
        <v>5160.0</v>
      </c>
      <c r="F3872" s="5">
        <f t="shared" si="1"/>
        <v>614.612</v>
      </c>
      <c r="G3872" s="6">
        <f t="shared" si="2"/>
        <v>0.8069645516</v>
      </c>
      <c r="H3872" s="6">
        <f t="shared" si="3"/>
        <v>0.8557029037</v>
      </c>
      <c r="I3872" s="5" t="b">
        <f t="shared" si="4"/>
        <v>1</v>
      </c>
      <c r="J3872" s="48">
        <f t="shared" si="5"/>
        <v>0</v>
      </c>
      <c r="K3872" s="4">
        <f t="shared" si="6"/>
        <v>-75</v>
      </c>
      <c r="L3872" s="7">
        <f t="shared" si="7"/>
        <v>-0.01644218929</v>
      </c>
      <c r="M3872" s="50" t="b">
        <f t="shared" si="8"/>
        <v>0</v>
      </c>
      <c r="N3872" s="50" t="b">
        <f t="shared" si="9"/>
        <v>0</v>
      </c>
      <c r="O3872" s="50">
        <f t="shared" si="10"/>
        <v>1</v>
      </c>
      <c r="P3872" s="4">
        <f t="shared" si="54"/>
        <v>2472000</v>
      </c>
      <c r="Q3872" s="21">
        <f t="shared" si="31"/>
        <v>51</v>
      </c>
      <c r="V3872" s="52"/>
      <c r="W3872" s="53" t="str">
        <f t="shared" si="33"/>
        <v/>
      </c>
      <c r="AE3872" s="16"/>
      <c r="AF3872" s="17" t="str">
        <f t="shared" si="30"/>
        <v>#VALUE!</v>
      </c>
      <c r="AG3872" s="17" t="str">
        <f t="shared" si="22"/>
        <v>#N/A</v>
      </c>
      <c r="AH3872" s="17" t="str">
        <f t="shared" si="23"/>
        <v>#N/A</v>
      </c>
      <c r="AI3872" s="34">
        <f t="shared" si="24"/>
        <v>1</v>
      </c>
      <c r="AJ3872" s="18">
        <f t="shared" si="25"/>
        <v>4721.634</v>
      </c>
      <c r="AK3872" s="18">
        <f t="shared" si="26"/>
        <v>4590.4775</v>
      </c>
      <c r="AL3872" s="18">
        <f t="shared" si="27"/>
        <v>4459.321</v>
      </c>
    </row>
    <row r="3873" ht="12.75" customHeight="1">
      <c r="A3873" s="1">
        <v>39735.0</v>
      </c>
      <c r="B3873" s="2">
        <v>674.89</v>
      </c>
      <c r="C3873" s="3">
        <v>5291.56</v>
      </c>
      <c r="D3873" s="2">
        <v>5287.0</v>
      </c>
      <c r="E3873" s="4">
        <v>5235.0</v>
      </c>
      <c r="F3873" s="5">
        <f t="shared" si="1"/>
        <v>626.406</v>
      </c>
      <c r="G3873" s="6">
        <f t="shared" si="2"/>
        <v>0.8106715636</v>
      </c>
      <c r="H3873" s="6">
        <f t="shared" si="3"/>
        <v>0.8451377216</v>
      </c>
      <c r="I3873" s="5" t="b">
        <f t="shared" si="4"/>
        <v>0</v>
      </c>
      <c r="J3873" s="48">
        <f t="shared" si="5"/>
        <v>0</v>
      </c>
      <c r="K3873" s="4">
        <f t="shared" si="6"/>
        <v>343</v>
      </c>
      <c r="L3873" s="7">
        <f t="shared" si="7"/>
        <v>-0.01068871939</v>
      </c>
      <c r="M3873" s="50" t="b">
        <f t="shared" si="8"/>
        <v>0</v>
      </c>
      <c r="N3873" s="50" t="b">
        <f t="shared" si="9"/>
        <v>0</v>
      </c>
      <c r="O3873" s="50">
        <f t="shared" si="10"/>
        <v>1</v>
      </c>
      <c r="P3873" s="4">
        <f t="shared" si="54"/>
        <v>2678250</v>
      </c>
      <c r="Q3873" s="21">
        <f t="shared" si="31"/>
        <v>55</v>
      </c>
      <c r="V3873" s="52"/>
      <c r="W3873" s="53" t="str">
        <f t="shared" si="33"/>
        <v/>
      </c>
      <c r="AE3873" s="16"/>
      <c r="AF3873" s="17" t="str">
        <f t="shared" si="30"/>
        <v>#VALUE!</v>
      </c>
      <c r="AG3873" s="17" t="str">
        <f t="shared" si="22"/>
        <v>#N/A</v>
      </c>
      <c r="AH3873" s="17" t="str">
        <f t="shared" si="23"/>
        <v>#N/A</v>
      </c>
      <c r="AI3873" s="34">
        <f t="shared" si="24"/>
        <v>1</v>
      </c>
      <c r="AJ3873" s="18">
        <f t="shared" si="25"/>
        <v>4762.404</v>
      </c>
      <c r="AK3873" s="18">
        <f t="shared" si="26"/>
        <v>4630.115</v>
      </c>
      <c r="AL3873" s="18">
        <f t="shared" si="27"/>
        <v>4497.826</v>
      </c>
    </row>
    <row r="3874" ht="12.75" customHeight="1">
      <c r="A3874" s="1">
        <v>39734.0</v>
      </c>
      <c r="B3874" s="2">
        <v>448.84</v>
      </c>
      <c r="C3874" s="3">
        <v>5020.44</v>
      </c>
      <c r="D3874" s="2">
        <v>4945.0</v>
      </c>
      <c r="E3874" s="4">
        <v>4892.0</v>
      </c>
      <c r="F3874" s="5">
        <f t="shared" si="1"/>
        <v>611.85</v>
      </c>
      <c r="G3874" s="6">
        <f t="shared" si="2"/>
        <v>0.7658447904</v>
      </c>
      <c r="H3874" s="6">
        <f t="shared" si="3"/>
        <v>0.839006743</v>
      </c>
      <c r="I3874" s="5" t="b">
        <f t="shared" si="4"/>
        <v>0</v>
      </c>
      <c r="J3874" s="48">
        <f t="shared" si="5"/>
        <v>0</v>
      </c>
      <c r="K3874" s="4">
        <f t="shared" si="6"/>
        <v>-117</v>
      </c>
      <c r="L3874" s="7">
        <f t="shared" si="7"/>
        <v>-0.025583415</v>
      </c>
      <c r="M3874" s="50" t="b">
        <f t="shared" si="8"/>
        <v>0</v>
      </c>
      <c r="N3874" s="50" t="b">
        <f t="shared" si="9"/>
        <v>0</v>
      </c>
      <c r="O3874" s="50">
        <f t="shared" si="10"/>
        <v>1</v>
      </c>
      <c r="P3874" s="4">
        <f t="shared" si="54"/>
        <v>1940800</v>
      </c>
      <c r="Q3874" s="21">
        <f t="shared" si="31"/>
        <v>43</v>
      </c>
      <c r="V3874" s="52"/>
      <c r="W3874" s="53" t="str">
        <f t="shared" si="33"/>
        <v/>
      </c>
      <c r="AE3874" s="16"/>
      <c r="AF3874" s="17" t="str">
        <f t="shared" si="30"/>
        <v>#VALUE!</v>
      </c>
      <c r="AG3874" s="17" t="str">
        <f t="shared" si="22"/>
        <v>#N/A</v>
      </c>
      <c r="AH3874" s="17" t="str">
        <f t="shared" si="23"/>
        <v>#N/A</v>
      </c>
      <c r="AI3874" s="34">
        <f t="shared" si="24"/>
        <v>1</v>
      </c>
      <c r="AJ3874" s="18">
        <f t="shared" si="25"/>
        <v>4518.396</v>
      </c>
      <c r="AK3874" s="18">
        <f t="shared" si="26"/>
        <v>4392.885</v>
      </c>
      <c r="AL3874" s="18">
        <f t="shared" si="27"/>
        <v>4267.374</v>
      </c>
    </row>
    <row r="3875" ht="12.75" customHeight="1">
      <c r="A3875" s="1">
        <v>39730.0</v>
      </c>
      <c r="B3875" s="2">
        <v>748.17</v>
      </c>
      <c r="C3875" s="3">
        <v>5130.71</v>
      </c>
      <c r="D3875" s="2">
        <v>5062.0</v>
      </c>
      <c r="E3875" s="4"/>
      <c r="F3875" s="5">
        <f t="shared" si="1"/>
        <v>656.314</v>
      </c>
      <c r="G3875" s="6">
        <f t="shared" si="2"/>
        <v>0.7793170831</v>
      </c>
      <c r="H3875" s="6">
        <f t="shared" si="3"/>
        <v>0.8303681424</v>
      </c>
      <c r="I3875" s="5" t="b">
        <f t="shared" si="4"/>
        <v>0</v>
      </c>
      <c r="J3875" s="48">
        <f t="shared" si="5"/>
        <v>0</v>
      </c>
      <c r="K3875" s="4">
        <f t="shared" si="6"/>
        <v>-50</v>
      </c>
      <c r="L3875" s="7">
        <f t="shared" si="7"/>
        <v>-0.01339190872</v>
      </c>
      <c r="M3875" s="50" t="b">
        <f t="shared" si="8"/>
        <v>0</v>
      </c>
      <c r="N3875" s="50" t="b">
        <f t="shared" si="9"/>
        <v>0</v>
      </c>
      <c r="O3875" s="50">
        <f t="shared" si="10"/>
        <v>1</v>
      </c>
      <c r="P3875" s="4">
        <f t="shared" si="54"/>
        <v>2221600</v>
      </c>
      <c r="Q3875" s="21">
        <f t="shared" si="31"/>
        <v>48</v>
      </c>
      <c r="V3875" s="52"/>
      <c r="W3875" s="53" t="str">
        <f t="shared" si="33"/>
        <v/>
      </c>
      <c r="AE3875" s="16"/>
      <c r="AF3875" s="17" t="str">
        <f t="shared" si="30"/>
        <v>#VALUE!</v>
      </c>
      <c r="AG3875" s="17" t="str">
        <f t="shared" si="22"/>
        <v>#N/A</v>
      </c>
      <c r="AH3875" s="17" t="str">
        <f t="shared" si="23"/>
        <v>#N/A</v>
      </c>
      <c r="AI3875" s="34">
        <f t="shared" si="24"/>
        <v>1</v>
      </c>
      <c r="AJ3875" s="18">
        <f t="shared" si="25"/>
        <v>4617.639</v>
      </c>
      <c r="AK3875" s="18">
        <f t="shared" si="26"/>
        <v>4489.37125</v>
      </c>
      <c r="AL3875" s="18">
        <f t="shared" si="27"/>
        <v>4361.1035</v>
      </c>
    </row>
    <row r="3876" ht="12.75" customHeight="1">
      <c r="A3876" s="1">
        <v>39729.0</v>
      </c>
      <c r="B3876" s="2">
        <v>667.64</v>
      </c>
      <c r="C3876" s="3">
        <v>5206.4</v>
      </c>
      <c r="D3876" s="2">
        <v>5112.0</v>
      </c>
      <c r="E3876" s="4"/>
      <c r="F3876" s="5">
        <f t="shared" si="1"/>
        <v>639.598</v>
      </c>
      <c r="G3876" s="6">
        <f t="shared" si="2"/>
        <v>0.7874180485</v>
      </c>
      <c r="H3876" s="6">
        <f t="shared" si="3"/>
        <v>0.7404187719</v>
      </c>
      <c r="I3876" s="5" t="b">
        <f t="shared" si="4"/>
        <v>1</v>
      </c>
      <c r="J3876" s="48">
        <f t="shared" si="5"/>
        <v>0</v>
      </c>
      <c r="K3876" s="4">
        <f t="shared" si="6"/>
        <v>-333</v>
      </c>
      <c r="L3876" s="7">
        <f t="shared" si="7"/>
        <v>-0.01813153042</v>
      </c>
      <c r="M3876" s="50" t="b">
        <f t="shared" si="8"/>
        <v>0</v>
      </c>
      <c r="N3876" s="50" t="b">
        <f t="shared" si="9"/>
        <v>0</v>
      </c>
      <c r="O3876" s="50">
        <f t="shared" si="10"/>
        <v>1</v>
      </c>
      <c r="P3876" s="4">
        <f t="shared" si="54"/>
        <v>2346600</v>
      </c>
      <c r="Q3876" s="21">
        <f t="shared" si="31"/>
        <v>50</v>
      </c>
      <c r="V3876" s="52"/>
      <c r="W3876" s="53" t="str">
        <f t="shared" si="33"/>
        <v/>
      </c>
      <c r="AE3876" s="16"/>
      <c r="AF3876" s="17" t="str">
        <f t="shared" si="30"/>
        <v>#VALUE!</v>
      </c>
      <c r="AG3876" s="17" t="str">
        <f t="shared" si="22"/>
        <v>#N/A</v>
      </c>
      <c r="AH3876" s="17" t="str">
        <f t="shared" si="23"/>
        <v>#N/A</v>
      </c>
      <c r="AI3876" s="34">
        <f t="shared" si="24"/>
        <v>1</v>
      </c>
      <c r="AJ3876" s="18">
        <f t="shared" si="25"/>
        <v>4685.76</v>
      </c>
      <c r="AK3876" s="18">
        <f t="shared" si="26"/>
        <v>4555.6</v>
      </c>
      <c r="AL3876" s="18">
        <f t="shared" si="27"/>
        <v>4425.44</v>
      </c>
    </row>
    <row r="3877" ht="12.75" customHeight="1">
      <c r="A3877" s="1">
        <v>39728.0</v>
      </c>
      <c r="B3877" s="2">
        <v>592.49</v>
      </c>
      <c r="C3877" s="3">
        <v>5524.66</v>
      </c>
      <c r="D3877" s="2">
        <v>5445.0</v>
      </c>
      <c r="E3877" s="4"/>
      <c r="F3877" s="5">
        <f t="shared" si="1"/>
        <v>631.786</v>
      </c>
      <c r="G3877" s="6">
        <f t="shared" si="2"/>
        <v>0.8314637417</v>
      </c>
      <c r="H3877" s="6">
        <f t="shared" si="3"/>
        <v>0.7366120303</v>
      </c>
      <c r="I3877" s="5" t="b">
        <f t="shared" si="4"/>
        <v>1</v>
      </c>
      <c r="J3877" s="48">
        <f t="shared" si="5"/>
        <v>-1</v>
      </c>
      <c r="K3877" s="4">
        <f t="shared" si="6"/>
        <v>58</v>
      </c>
      <c r="L3877" s="7">
        <f t="shared" si="7"/>
        <v>-0.01441898687</v>
      </c>
      <c r="M3877" s="50" t="b">
        <f t="shared" si="8"/>
        <v>0</v>
      </c>
      <c r="N3877" s="50" t="b">
        <f t="shared" si="9"/>
        <v>1</v>
      </c>
      <c r="O3877" s="50">
        <f t="shared" si="10"/>
        <v>-1</v>
      </c>
      <c r="P3877" s="4">
        <f t="shared" si="54"/>
        <v>1763850</v>
      </c>
      <c r="Q3877" s="21">
        <f t="shared" si="31"/>
        <v>-35</v>
      </c>
      <c r="V3877" s="52"/>
      <c r="W3877" s="53" t="str">
        <f t="shared" si="33"/>
        <v/>
      </c>
      <c r="AE3877" s="16"/>
      <c r="AF3877" s="17" t="str">
        <f t="shared" si="30"/>
        <v>#VALUE!</v>
      </c>
      <c r="AG3877" s="17" t="str">
        <f t="shared" si="22"/>
        <v>#N/A</v>
      </c>
      <c r="AH3877" s="17" t="str">
        <f t="shared" si="23"/>
        <v>#N/A</v>
      </c>
      <c r="AI3877" s="34">
        <f t="shared" si="24"/>
        <v>1</v>
      </c>
      <c r="AJ3877" s="18">
        <f t="shared" si="25"/>
        <v>4972.194</v>
      </c>
      <c r="AK3877" s="18">
        <f t="shared" si="26"/>
        <v>4834.0775</v>
      </c>
      <c r="AL3877" s="18">
        <f t="shared" si="27"/>
        <v>4695.961</v>
      </c>
    </row>
    <row r="3878" ht="12.75" customHeight="1">
      <c r="A3878" s="1">
        <v>39727.0</v>
      </c>
      <c r="B3878" s="2">
        <v>602.11</v>
      </c>
      <c r="C3878" s="3">
        <v>5505.7</v>
      </c>
      <c r="D3878" s="2">
        <v>5387.0</v>
      </c>
      <c r="E3878" s="4"/>
      <c r="F3878" s="5">
        <f t="shared" si="1"/>
        <v>652.452</v>
      </c>
      <c r="G3878" s="6">
        <f t="shared" si="2"/>
        <v>0.8250504933</v>
      </c>
      <c r="H3878" s="6">
        <f t="shared" si="3"/>
        <v>0.7567300876</v>
      </c>
      <c r="I3878" s="5" t="b">
        <f t="shared" si="4"/>
        <v>1</v>
      </c>
      <c r="J3878" s="48">
        <f t="shared" si="5"/>
        <v>-1</v>
      </c>
      <c r="K3878" s="4">
        <f t="shared" si="6"/>
        <v>-258</v>
      </c>
      <c r="L3878" s="7">
        <f t="shared" si="7"/>
        <v>-0.02155947473</v>
      </c>
      <c r="M3878" s="50" t="b">
        <f t="shared" si="8"/>
        <v>0</v>
      </c>
      <c r="N3878" s="50" t="b">
        <f t="shared" si="9"/>
        <v>1</v>
      </c>
      <c r="O3878" s="50">
        <f t="shared" si="10"/>
        <v>-1</v>
      </c>
      <c r="P3878" s="4">
        <f t="shared" si="54"/>
        <v>1874050</v>
      </c>
      <c r="Q3878" s="21">
        <f t="shared" si="31"/>
        <v>-38</v>
      </c>
      <c r="V3878" s="52"/>
      <c r="W3878" s="53" t="str">
        <f t="shared" si="33"/>
        <v/>
      </c>
      <c r="AE3878" s="16"/>
      <c r="AF3878" s="17" t="str">
        <f t="shared" si="30"/>
        <v>#VALUE!</v>
      </c>
      <c r="AG3878" s="17" t="str">
        <f t="shared" si="22"/>
        <v>#N/A</v>
      </c>
      <c r="AH3878" s="17" t="str">
        <f t="shared" si="23"/>
        <v>#N/A</v>
      </c>
      <c r="AI3878" s="34">
        <f t="shared" si="24"/>
        <v>1</v>
      </c>
      <c r="AJ3878" s="18">
        <f t="shared" si="25"/>
        <v>4955.13</v>
      </c>
      <c r="AK3878" s="18">
        <f t="shared" si="26"/>
        <v>4817.4875</v>
      </c>
      <c r="AL3878" s="18">
        <f t="shared" si="27"/>
        <v>4679.845</v>
      </c>
    </row>
    <row r="3879" ht="12.75" customHeight="1">
      <c r="A3879" s="1">
        <v>39724.0</v>
      </c>
      <c r="B3879" s="2">
        <v>671.16</v>
      </c>
      <c r="C3879" s="3">
        <v>5742.23</v>
      </c>
      <c r="D3879" s="2">
        <v>5645.0</v>
      </c>
      <c r="E3879" s="4"/>
      <c r="F3879" s="5">
        <f t="shared" si="1"/>
        <v>704.926</v>
      </c>
      <c r="G3879" s="6">
        <f t="shared" si="2"/>
        <v>0.8571345621</v>
      </c>
      <c r="H3879" s="6">
        <f t="shared" si="3"/>
        <v>0.9343064852</v>
      </c>
      <c r="I3879" s="5" t="b">
        <f t="shared" si="4"/>
        <v>1</v>
      </c>
      <c r="J3879" s="48">
        <f t="shared" si="5"/>
        <v>-1</v>
      </c>
      <c r="K3879" s="4">
        <f t="shared" si="6"/>
        <v>27</v>
      </c>
      <c r="L3879" s="7">
        <f t="shared" si="7"/>
        <v>-0.01693244611</v>
      </c>
      <c r="M3879" s="50" t="b">
        <f t="shared" si="8"/>
        <v>0</v>
      </c>
      <c r="N3879" s="50" t="b">
        <f t="shared" si="9"/>
        <v>1</v>
      </c>
      <c r="O3879" s="50">
        <f t="shared" si="10"/>
        <v>-1</v>
      </c>
      <c r="P3879" s="4">
        <f t="shared" si="54"/>
        <v>1499950</v>
      </c>
      <c r="Q3879" s="21">
        <f t="shared" si="31"/>
        <v>-29</v>
      </c>
      <c r="V3879" s="52"/>
      <c r="W3879" s="53" t="str">
        <f t="shared" si="33"/>
        <v/>
      </c>
      <c r="AE3879" s="16"/>
      <c r="AF3879" s="17" t="str">
        <f t="shared" si="30"/>
        <v>#VALUE!</v>
      </c>
      <c r="AG3879" s="17" t="str">
        <f t="shared" si="22"/>
        <v>#N/A</v>
      </c>
      <c r="AH3879" s="17" t="str">
        <f t="shared" si="23"/>
        <v>#N/A</v>
      </c>
      <c r="AI3879" s="34">
        <f t="shared" si="24"/>
        <v>1</v>
      </c>
      <c r="AJ3879" s="18">
        <f t="shared" si="25"/>
        <v>5168.007</v>
      </c>
      <c r="AK3879" s="18">
        <f t="shared" si="26"/>
        <v>5024.45125</v>
      </c>
      <c r="AL3879" s="18">
        <f t="shared" si="27"/>
        <v>4880.8955</v>
      </c>
    </row>
    <row r="3880" ht="12.75" customHeight="1">
      <c r="A3880" s="1">
        <v>39723.0</v>
      </c>
      <c r="B3880" s="2">
        <v>664.59</v>
      </c>
      <c r="C3880" s="3">
        <v>5703.72</v>
      </c>
      <c r="D3880" s="2">
        <v>5618.0</v>
      </c>
      <c r="E3880" s="4"/>
      <c r="F3880" s="5">
        <f t="shared" si="1"/>
        <v>716.712</v>
      </c>
      <c r="G3880" s="6">
        <f t="shared" si="2"/>
        <v>0.8486289236</v>
      </c>
      <c r="H3880" s="6">
        <f t="shared" si="3"/>
        <v>0.9259172318</v>
      </c>
      <c r="I3880" s="5" t="b">
        <f t="shared" si="4"/>
        <v>1</v>
      </c>
      <c r="J3880" s="48">
        <f t="shared" si="5"/>
        <v>-1</v>
      </c>
      <c r="K3880" s="4">
        <f t="shared" si="6"/>
        <v>-58</v>
      </c>
      <c r="L3880" s="7">
        <f t="shared" si="7"/>
        <v>-0.01502878823</v>
      </c>
      <c r="M3880" s="50" t="b">
        <f t="shared" si="8"/>
        <v>0</v>
      </c>
      <c r="N3880" s="50" t="b">
        <f t="shared" si="9"/>
        <v>1</v>
      </c>
      <c r="O3880" s="50">
        <f t="shared" si="10"/>
        <v>-1</v>
      </c>
      <c r="P3880" s="4">
        <f t="shared" si="54"/>
        <v>1540450</v>
      </c>
      <c r="Q3880" s="21">
        <f t="shared" si="31"/>
        <v>-30</v>
      </c>
      <c r="V3880" s="52"/>
      <c r="W3880" s="53" t="str">
        <f t="shared" si="33"/>
        <v/>
      </c>
      <c r="AE3880" s="16"/>
      <c r="AF3880" s="17" t="str">
        <f t="shared" si="30"/>
        <v>#VALUE!</v>
      </c>
      <c r="AG3880" s="17" t="str">
        <f t="shared" si="22"/>
        <v>#N/A</v>
      </c>
      <c r="AH3880" s="17" t="str">
        <f t="shared" si="23"/>
        <v>#N/A</v>
      </c>
      <c r="AI3880" s="34">
        <f t="shared" si="24"/>
        <v>1</v>
      </c>
      <c r="AJ3880" s="18">
        <f t="shared" si="25"/>
        <v>5133.348</v>
      </c>
      <c r="AK3880" s="18">
        <f t="shared" si="26"/>
        <v>4990.755</v>
      </c>
      <c r="AL3880" s="18">
        <f t="shared" si="27"/>
        <v>4848.162</v>
      </c>
    </row>
    <row r="3881" ht="12.75" customHeight="1">
      <c r="A3881" s="1">
        <v>39722.0</v>
      </c>
      <c r="B3881" s="2">
        <v>628.58</v>
      </c>
      <c r="C3881" s="3">
        <v>5764.01</v>
      </c>
      <c r="D3881" s="2">
        <v>5676.0</v>
      </c>
      <c r="E3881" s="4"/>
      <c r="F3881" s="5">
        <f t="shared" si="1"/>
        <v>769.106</v>
      </c>
      <c r="G3881" s="6">
        <f t="shared" si="2"/>
        <v>0.8547417547</v>
      </c>
      <c r="H3881" s="6">
        <f t="shared" si="3"/>
        <v>0.9856095083</v>
      </c>
      <c r="I3881" s="5" t="b">
        <f t="shared" si="4"/>
        <v>1</v>
      </c>
      <c r="J3881" s="48">
        <f t="shared" si="5"/>
        <v>-1</v>
      </c>
      <c r="K3881" s="4">
        <f t="shared" si="6"/>
        <v>127</v>
      </c>
      <c r="L3881" s="7">
        <f t="shared" si="7"/>
        <v>-0.01526888399</v>
      </c>
      <c r="M3881" s="50" t="b">
        <f t="shared" si="8"/>
        <v>0</v>
      </c>
      <c r="N3881" s="50" t="b">
        <f t="shared" si="9"/>
        <v>1</v>
      </c>
      <c r="O3881" s="50">
        <f t="shared" si="10"/>
        <v>-1</v>
      </c>
      <c r="P3881" s="4">
        <f t="shared" si="54"/>
        <v>1459250</v>
      </c>
      <c r="Q3881" s="21">
        <f t="shared" si="31"/>
        <v>-28</v>
      </c>
      <c r="V3881" s="52"/>
      <c r="W3881" s="53" t="str">
        <f t="shared" si="33"/>
        <v/>
      </c>
      <c r="AE3881" s="16"/>
      <c r="AF3881" s="17" t="str">
        <f t="shared" si="30"/>
        <v>#VALUE!</v>
      </c>
      <c r="AG3881" s="17" t="str">
        <f t="shared" si="22"/>
        <v>#N/A</v>
      </c>
      <c r="AH3881" s="17" t="str">
        <f t="shared" si="23"/>
        <v>#N/A</v>
      </c>
      <c r="AI3881" s="34">
        <f t="shared" si="24"/>
        <v>1</v>
      </c>
      <c r="AJ3881" s="18">
        <f t="shared" si="25"/>
        <v>5187.609</v>
      </c>
      <c r="AK3881" s="18">
        <f t="shared" si="26"/>
        <v>5043.50875</v>
      </c>
      <c r="AL3881" s="18">
        <f t="shared" si="27"/>
        <v>4899.4085</v>
      </c>
    </row>
    <row r="3882" ht="12.75" customHeight="1">
      <c r="A3882" s="1">
        <v>39721.0</v>
      </c>
      <c r="B3882" s="2">
        <v>695.82</v>
      </c>
      <c r="C3882" s="3">
        <v>5719.28</v>
      </c>
      <c r="D3882" s="2">
        <v>5549.0</v>
      </c>
      <c r="E3882" s="4"/>
      <c r="F3882" s="5">
        <f t="shared" si="1"/>
        <v>823.956</v>
      </c>
      <c r="G3882" s="6">
        <f t="shared" si="2"/>
        <v>0.8448158557</v>
      </c>
      <c r="H3882" s="6">
        <f t="shared" si="3"/>
        <v>0.9836874869</v>
      </c>
      <c r="I3882" s="5" t="b">
        <f t="shared" si="4"/>
        <v>1</v>
      </c>
      <c r="J3882" s="48">
        <f t="shared" si="5"/>
        <v>-1</v>
      </c>
      <c r="K3882" s="4">
        <f t="shared" si="6"/>
        <v>-317</v>
      </c>
      <c r="L3882" s="7">
        <f t="shared" si="7"/>
        <v>-0.02977297842</v>
      </c>
      <c r="M3882" s="50" t="b">
        <f t="shared" si="8"/>
        <v>0</v>
      </c>
      <c r="N3882" s="50" t="b">
        <f t="shared" si="9"/>
        <v>1</v>
      </c>
      <c r="O3882" s="50">
        <f t="shared" si="10"/>
        <v>-1</v>
      </c>
      <c r="P3882" s="4">
        <f t="shared" si="54"/>
        <v>1662450</v>
      </c>
      <c r="Q3882" s="21">
        <f t="shared" si="31"/>
        <v>-32</v>
      </c>
      <c r="V3882" s="52"/>
      <c r="W3882" s="53" t="str">
        <f t="shared" si="33"/>
        <v/>
      </c>
      <c r="AE3882" s="16"/>
      <c r="AF3882" s="17" t="str">
        <f t="shared" si="30"/>
        <v>#VALUE!</v>
      </c>
      <c r="AG3882" s="17" t="str">
        <f t="shared" si="22"/>
        <v>#N/A</v>
      </c>
      <c r="AH3882" s="17" t="str">
        <f t="shared" si="23"/>
        <v>#N/A</v>
      </c>
      <c r="AI3882" s="34">
        <f t="shared" si="24"/>
        <v>1</v>
      </c>
      <c r="AJ3882" s="18">
        <f t="shared" si="25"/>
        <v>5147.352</v>
      </c>
      <c r="AK3882" s="18">
        <f t="shared" si="26"/>
        <v>5004.37</v>
      </c>
      <c r="AL3882" s="18">
        <f t="shared" si="27"/>
        <v>4861.388</v>
      </c>
    </row>
    <row r="3883" ht="12.75" customHeight="1">
      <c r="A3883" s="1">
        <v>39717.0</v>
      </c>
      <c r="B3883" s="2">
        <v>864.48</v>
      </c>
      <c r="C3883" s="3">
        <v>5929.63</v>
      </c>
      <c r="D3883" s="2">
        <v>5866.0</v>
      </c>
      <c r="E3883" s="4"/>
      <c r="F3883" s="5">
        <f t="shared" si="1"/>
        <v>887.154</v>
      </c>
      <c r="G3883" s="6">
        <f t="shared" si="2"/>
        <v>0.8726452713</v>
      </c>
      <c r="H3883" s="6">
        <f t="shared" si="3"/>
        <v>1.06877142</v>
      </c>
      <c r="I3883" s="5" t="b">
        <f t="shared" si="4"/>
        <v>1</v>
      </c>
      <c r="J3883" s="48">
        <f t="shared" si="5"/>
        <v>0</v>
      </c>
      <c r="K3883" s="4">
        <f t="shared" si="6"/>
        <v>-192</v>
      </c>
      <c r="L3883" s="7">
        <f t="shared" si="7"/>
        <v>-0.01073085504</v>
      </c>
      <c r="M3883" s="50" t="b">
        <f t="shared" si="8"/>
        <v>0</v>
      </c>
      <c r="N3883" s="50" t="b">
        <f t="shared" si="9"/>
        <v>0</v>
      </c>
      <c r="O3883" s="50">
        <f t="shared" si="10"/>
        <v>1</v>
      </c>
      <c r="P3883" s="107">
        <f t="shared" si="54"/>
        <v>2344000</v>
      </c>
      <c r="Q3883" s="21">
        <f t="shared" si="31"/>
        <v>43</v>
      </c>
      <c r="V3883" s="52"/>
      <c r="W3883" s="53" t="str">
        <f t="shared" si="33"/>
        <v/>
      </c>
      <c r="AE3883" s="16"/>
      <c r="AF3883" s="17" t="str">
        <f t="shared" si="30"/>
        <v>#VALUE!</v>
      </c>
      <c r="AG3883" s="17" t="str">
        <f t="shared" si="22"/>
        <v>#N/A</v>
      </c>
      <c r="AH3883" s="17" t="str">
        <f t="shared" si="23"/>
        <v>#N/A</v>
      </c>
      <c r="AI3883" s="34">
        <f t="shared" si="24"/>
        <v>1</v>
      </c>
      <c r="AJ3883" s="18">
        <f t="shared" si="25"/>
        <v>5336.667</v>
      </c>
      <c r="AK3883" s="18">
        <f t="shared" si="26"/>
        <v>5188.42625</v>
      </c>
      <c r="AL3883" s="18">
        <f t="shared" si="27"/>
        <v>5040.1855</v>
      </c>
    </row>
    <row r="3884" ht="12.75" customHeight="1">
      <c r="A3884" s="1">
        <v>39716.0</v>
      </c>
      <c r="B3884" s="2">
        <v>730.09</v>
      </c>
      <c r="C3884" s="3">
        <v>6060.83</v>
      </c>
      <c r="D3884" s="2">
        <v>6058.0</v>
      </c>
      <c r="E3884" s="4"/>
      <c r="F3884" s="5">
        <f t="shared" si="1"/>
        <v>924.924</v>
      </c>
      <c r="G3884" s="6">
        <f t="shared" si="2"/>
        <v>0.8887611164</v>
      </c>
      <c r="H3884" s="6">
        <f t="shared" si="3"/>
        <v>1.105937415</v>
      </c>
      <c r="I3884" s="5" t="b">
        <f t="shared" si="4"/>
        <v>1</v>
      </c>
      <c r="J3884" s="48">
        <f t="shared" si="5"/>
        <v>0</v>
      </c>
      <c r="K3884" s="4">
        <f t="shared" si="6"/>
        <v>-97</v>
      </c>
      <c r="L3884" s="7">
        <f t="shared" si="7"/>
        <v>-0.0004669327468</v>
      </c>
      <c r="M3884" s="50" t="b">
        <f t="shared" si="8"/>
        <v>0</v>
      </c>
      <c r="N3884" s="50" t="b">
        <f t="shared" si="9"/>
        <v>0</v>
      </c>
      <c r="O3884" s="50">
        <f t="shared" si="10"/>
        <v>-1</v>
      </c>
      <c r="P3884" s="4">
        <f t="shared" si="54"/>
        <v>1998400</v>
      </c>
      <c r="Q3884" s="21">
        <f t="shared" si="31"/>
        <v>-36</v>
      </c>
      <c r="V3884" s="52"/>
      <c r="W3884" s="53" t="str">
        <f t="shared" si="33"/>
        <v/>
      </c>
      <c r="AE3884" s="16"/>
      <c r="AF3884" s="17" t="str">
        <f t="shared" si="30"/>
        <v>#VALUE!</v>
      </c>
      <c r="AG3884" s="17" t="str">
        <f t="shared" si="22"/>
        <v>#N/A</v>
      </c>
      <c r="AH3884" s="17" t="str">
        <f t="shared" si="23"/>
        <v>#N/A</v>
      </c>
      <c r="AI3884" s="34">
        <f t="shared" si="24"/>
        <v>1</v>
      </c>
      <c r="AJ3884" s="18">
        <f t="shared" si="25"/>
        <v>5454.747</v>
      </c>
      <c r="AK3884" s="18">
        <f t="shared" si="26"/>
        <v>5303.22625</v>
      </c>
      <c r="AL3884" s="18">
        <f t="shared" si="27"/>
        <v>5151.7055</v>
      </c>
    </row>
    <row r="3885" ht="12.75" customHeight="1">
      <c r="A3885" s="1">
        <v>39715.0</v>
      </c>
      <c r="B3885" s="2">
        <v>926.56</v>
      </c>
      <c r="C3885" s="3">
        <v>6132.6</v>
      </c>
      <c r="D3885" s="2">
        <v>6155.0</v>
      </c>
      <c r="E3885" s="4"/>
      <c r="F3885" s="5">
        <f t="shared" si="1"/>
        <v>969.152</v>
      </c>
      <c r="G3885" s="6">
        <f t="shared" si="2"/>
        <v>0.8964525397</v>
      </c>
      <c r="H3885" s="6">
        <f t="shared" si="3"/>
        <v>1.10003683</v>
      </c>
      <c r="I3885" s="5" t="b">
        <f t="shared" si="4"/>
        <v>1</v>
      </c>
      <c r="J3885" s="48">
        <f t="shared" si="5"/>
        <v>0</v>
      </c>
      <c r="K3885" s="4">
        <f t="shared" si="6"/>
        <v>20</v>
      </c>
      <c r="L3885" s="7">
        <f t="shared" si="7"/>
        <v>0.003652610638</v>
      </c>
      <c r="M3885" s="50" t="b">
        <f t="shared" si="8"/>
        <v>0</v>
      </c>
      <c r="N3885" s="50" t="b">
        <f t="shared" si="9"/>
        <v>0</v>
      </c>
      <c r="O3885" s="50">
        <f t="shared" si="10"/>
        <v>-1</v>
      </c>
      <c r="P3885" s="4">
        <f t="shared" si="54"/>
        <v>1843200</v>
      </c>
      <c r="Q3885" s="21">
        <f t="shared" si="31"/>
        <v>-32</v>
      </c>
      <c r="V3885" s="52"/>
      <c r="W3885" s="53" t="str">
        <f t="shared" si="33"/>
        <v/>
      </c>
      <c r="AE3885" s="16"/>
      <c r="AF3885" s="17" t="str">
        <f t="shared" si="30"/>
        <v>#VALUE!</v>
      </c>
      <c r="AG3885" s="17" t="str">
        <f t="shared" si="22"/>
        <v>#N/A</v>
      </c>
      <c r="AH3885" s="17" t="str">
        <f t="shared" si="23"/>
        <v>#N/A</v>
      </c>
      <c r="AI3885" s="34">
        <f t="shared" si="24"/>
        <v>1</v>
      </c>
      <c r="AJ3885" s="18">
        <f t="shared" si="25"/>
        <v>5519.34</v>
      </c>
      <c r="AK3885" s="18">
        <f t="shared" si="26"/>
        <v>5366.025</v>
      </c>
      <c r="AL3885" s="18">
        <f t="shared" si="27"/>
        <v>5212.71</v>
      </c>
    </row>
    <row r="3886" ht="12.75" customHeight="1">
      <c r="A3886" s="1">
        <v>39714.0</v>
      </c>
      <c r="B3886" s="2">
        <v>902.83</v>
      </c>
      <c r="C3886" s="3">
        <v>6182.21</v>
      </c>
      <c r="D3886" s="2">
        <v>6135.0</v>
      </c>
      <c r="E3886" s="4"/>
      <c r="F3886" s="5">
        <f t="shared" si="1"/>
        <v>989.162</v>
      </c>
      <c r="G3886" s="6">
        <f t="shared" si="2"/>
        <v>0.900905137</v>
      </c>
      <c r="H3886" s="6">
        <f t="shared" si="3"/>
        <v>1.101300445</v>
      </c>
      <c r="I3886" s="5" t="b">
        <f t="shared" si="4"/>
        <v>1</v>
      </c>
      <c r="J3886" s="48">
        <f t="shared" si="5"/>
        <v>0</v>
      </c>
      <c r="K3886" s="4">
        <f t="shared" si="6"/>
        <v>46</v>
      </c>
      <c r="L3886" s="7">
        <f t="shared" si="7"/>
        <v>-0.00763642775</v>
      </c>
      <c r="M3886" s="50" t="b">
        <f t="shared" si="8"/>
        <v>0</v>
      </c>
      <c r="N3886" s="50" t="b">
        <f t="shared" si="9"/>
        <v>0</v>
      </c>
      <c r="O3886" s="50">
        <f t="shared" si="10"/>
        <v>1</v>
      </c>
      <c r="P3886" s="4">
        <f t="shared" si="54"/>
        <v>1811200</v>
      </c>
      <c r="Q3886" s="21">
        <f t="shared" si="31"/>
        <v>32</v>
      </c>
      <c r="V3886" s="52"/>
      <c r="W3886" s="53" t="str">
        <f t="shared" si="33"/>
        <v/>
      </c>
      <c r="AE3886" s="16"/>
      <c r="AF3886" s="17" t="str">
        <f t="shared" si="30"/>
        <v>#VALUE!</v>
      </c>
      <c r="AG3886" s="17" t="str">
        <f t="shared" si="22"/>
        <v>#N/A</v>
      </c>
      <c r="AH3886" s="17" t="str">
        <f t="shared" si="23"/>
        <v>#N/A</v>
      </c>
      <c r="AI3886" s="34">
        <f t="shared" si="24"/>
        <v>1</v>
      </c>
      <c r="AJ3886" s="18">
        <f t="shared" si="25"/>
        <v>5563.989</v>
      </c>
      <c r="AK3886" s="18">
        <f t="shared" si="26"/>
        <v>5409.43375</v>
      </c>
      <c r="AL3886" s="18">
        <f t="shared" si="27"/>
        <v>5254.8785</v>
      </c>
    </row>
    <row r="3887" ht="12.75" customHeight="1">
      <c r="A3887" s="1">
        <v>39713.0</v>
      </c>
      <c r="B3887" s="2">
        <v>1011.81</v>
      </c>
      <c r="C3887" s="3">
        <v>6110.6</v>
      </c>
      <c r="D3887" s="2">
        <v>6089.0</v>
      </c>
      <c r="E3887" s="4"/>
      <c r="F3887" s="5">
        <f t="shared" si="1"/>
        <v>973.468</v>
      </c>
      <c r="G3887" s="6">
        <f t="shared" si="2"/>
        <v>0.8875782189</v>
      </c>
      <c r="H3887" s="6">
        <f t="shared" si="3"/>
        <v>1.101299869</v>
      </c>
      <c r="I3887" s="5" t="b">
        <f t="shared" si="4"/>
        <v>1</v>
      </c>
      <c r="J3887" s="48">
        <f t="shared" si="5"/>
        <v>0</v>
      </c>
      <c r="K3887" s="4">
        <f t="shared" si="6"/>
        <v>181</v>
      </c>
      <c r="L3887" s="7">
        <f t="shared" si="7"/>
        <v>-0.003534841096</v>
      </c>
      <c r="M3887" s="50" t="b">
        <f t="shared" si="8"/>
        <v>0</v>
      </c>
      <c r="N3887" s="50" t="b">
        <f t="shared" si="9"/>
        <v>0</v>
      </c>
      <c r="O3887" s="50">
        <f t="shared" si="10"/>
        <v>1</v>
      </c>
      <c r="P3887" s="4">
        <f t="shared" si="54"/>
        <v>1739900</v>
      </c>
      <c r="Q3887" s="21">
        <f t="shared" si="31"/>
        <v>31</v>
      </c>
      <c r="V3887" s="52"/>
      <c r="W3887" s="53" t="str">
        <f t="shared" si="33"/>
        <v/>
      </c>
      <c r="AE3887" s="16"/>
      <c r="AF3887" s="17" t="str">
        <f t="shared" si="30"/>
        <v>#VALUE!</v>
      </c>
      <c r="AG3887" s="17" t="str">
        <f t="shared" si="22"/>
        <v>#N/A</v>
      </c>
      <c r="AH3887" s="17" t="str">
        <f t="shared" si="23"/>
        <v>#N/A</v>
      </c>
      <c r="AI3887" s="34">
        <f t="shared" si="24"/>
        <v>1</v>
      </c>
      <c r="AJ3887" s="18">
        <f t="shared" si="25"/>
        <v>5499.54</v>
      </c>
      <c r="AK3887" s="18">
        <f t="shared" si="26"/>
        <v>5346.775</v>
      </c>
      <c r="AL3887" s="18">
        <f t="shared" si="27"/>
        <v>5194.01</v>
      </c>
    </row>
    <row r="3888" ht="12.75" customHeight="1">
      <c r="A3888" s="1">
        <v>39710.0</v>
      </c>
      <c r="B3888" s="2">
        <v>1053.33</v>
      </c>
      <c r="C3888" s="3">
        <v>5970.38</v>
      </c>
      <c r="D3888" s="2">
        <v>5908.0</v>
      </c>
      <c r="E3888" s="4"/>
      <c r="F3888" s="5">
        <f t="shared" si="1"/>
        <v>916.984</v>
      </c>
      <c r="G3888" s="6">
        <f t="shared" si="2"/>
        <v>0.8642021473</v>
      </c>
      <c r="H3888" s="6">
        <f t="shared" si="3"/>
        <v>1.097227322</v>
      </c>
      <c r="I3888" s="5" t="b">
        <f t="shared" si="4"/>
        <v>1</v>
      </c>
      <c r="J3888" s="48">
        <f t="shared" si="5"/>
        <v>0</v>
      </c>
      <c r="K3888" s="4">
        <f t="shared" si="6"/>
        <v>386</v>
      </c>
      <c r="L3888" s="7">
        <f t="shared" si="7"/>
        <v>-0.01044824618</v>
      </c>
      <c r="M3888" s="50" t="b">
        <f t="shared" si="8"/>
        <v>0</v>
      </c>
      <c r="N3888" s="50" t="b">
        <f t="shared" si="9"/>
        <v>0</v>
      </c>
      <c r="O3888" s="50">
        <f t="shared" si="10"/>
        <v>1</v>
      </c>
      <c r="P3888" s="4">
        <f t="shared" si="54"/>
        <v>1495550</v>
      </c>
      <c r="Q3888" s="21">
        <f t="shared" si="31"/>
        <v>27</v>
      </c>
      <c r="V3888" s="52"/>
      <c r="W3888" s="53" t="str">
        <f t="shared" si="33"/>
        <v/>
      </c>
      <c r="AE3888" s="16"/>
      <c r="AF3888" s="17" t="str">
        <f t="shared" si="30"/>
        <v>#VALUE!</v>
      </c>
      <c r="AG3888" s="17" t="str">
        <f t="shared" si="22"/>
        <v>#N/A</v>
      </c>
      <c r="AH3888" s="17" t="str">
        <f t="shared" si="23"/>
        <v>#N/A</v>
      </c>
      <c r="AI3888" s="34">
        <f t="shared" si="24"/>
        <v>1</v>
      </c>
      <c r="AJ3888" s="18">
        <f t="shared" si="25"/>
        <v>5373.342</v>
      </c>
      <c r="AK3888" s="18">
        <f t="shared" si="26"/>
        <v>5224.0825</v>
      </c>
      <c r="AL3888" s="18">
        <f t="shared" si="27"/>
        <v>5074.823</v>
      </c>
    </row>
    <row r="3889" ht="12.75" customHeight="1">
      <c r="A3889" s="1">
        <v>39709.0</v>
      </c>
      <c r="B3889" s="2">
        <v>951.23</v>
      </c>
      <c r="C3889" s="3">
        <v>5641.95</v>
      </c>
      <c r="D3889" s="2">
        <v>5522.0</v>
      </c>
      <c r="E3889" s="4"/>
      <c r="F3889" s="5">
        <f t="shared" si="1"/>
        <v>889.556</v>
      </c>
      <c r="G3889" s="6">
        <f t="shared" si="2"/>
        <v>0.813050601</v>
      </c>
      <c r="H3889" s="6">
        <f t="shared" si="3"/>
        <v>1.071300739</v>
      </c>
      <c r="I3889" s="5" t="b">
        <f t="shared" si="4"/>
        <v>1</v>
      </c>
      <c r="J3889" s="48">
        <f t="shared" si="5"/>
        <v>0</v>
      </c>
      <c r="K3889" s="4">
        <f t="shared" si="6"/>
        <v>-223</v>
      </c>
      <c r="L3889" s="7">
        <f t="shared" si="7"/>
        <v>-0.02126037983</v>
      </c>
      <c r="M3889" s="50" t="b">
        <f t="shared" si="8"/>
        <v>0</v>
      </c>
      <c r="N3889" s="50" t="b">
        <f t="shared" si="9"/>
        <v>0</v>
      </c>
      <c r="O3889" s="50">
        <f t="shared" si="10"/>
        <v>1</v>
      </c>
      <c r="P3889" s="4">
        <f t="shared" si="54"/>
        <v>1090250</v>
      </c>
      <c r="Q3889" s="21">
        <f t="shared" si="31"/>
        <v>21</v>
      </c>
      <c r="V3889" s="52"/>
      <c r="W3889" s="53" t="str">
        <f t="shared" si="33"/>
        <v/>
      </c>
      <c r="AE3889" s="16"/>
      <c r="AF3889" s="17" t="str">
        <f t="shared" si="30"/>
        <v>#VALUE!</v>
      </c>
      <c r="AG3889" s="17" t="str">
        <f t="shared" si="22"/>
        <v>#N/A</v>
      </c>
      <c r="AH3889" s="17" t="str">
        <f t="shared" si="23"/>
        <v>#N/A</v>
      </c>
      <c r="AI3889" s="34">
        <f t="shared" si="24"/>
        <v>1</v>
      </c>
      <c r="AJ3889" s="18">
        <f t="shared" si="25"/>
        <v>5077.755</v>
      </c>
      <c r="AK3889" s="18">
        <f t="shared" si="26"/>
        <v>4936.70625</v>
      </c>
      <c r="AL3889" s="18">
        <f t="shared" si="27"/>
        <v>4795.6575</v>
      </c>
    </row>
    <row r="3890" ht="12.75" customHeight="1">
      <c r="A3890" s="102">
        <v>39708.0</v>
      </c>
      <c r="B3890" s="2">
        <v>1026.61</v>
      </c>
      <c r="C3890" s="3">
        <v>5800.87</v>
      </c>
      <c r="D3890" s="2">
        <v>5767.0</v>
      </c>
      <c r="E3890" s="4">
        <v>5745.0</v>
      </c>
      <c r="F3890" s="5">
        <f t="shared" si="1"/>
        <v>870.22</v>
      </c>
      <c r="G3890" s="6">
        <f t="shared" si="2"/>
        <v>0.8315322887</v>
      </c>
      <c r="H3890" s="6">
        <f t="shared" si="3"/>
        <v>1.068656652</v>
      </c>
      <c r="I3890" s="5" t="b">
        <f t="shared" si="4"/>
        <v>1</v>
      </c>
      <c r="J3890" s="48">
        <f t="shared" si="5"/>
        <v>0</v>
      </c>
      <c r="K3890" s="4">
        <f t="shared" si="6"/>
        <v>88</v>
      </c>
      <c r="L3890" s="7">
        <f t="shared" si="7"/>
        <v>-0.009631313924</v>
      </c>
      <c r="M3890" s="50" t="b">
        <f t="shared" si="8"/>
        <v>0</v>
      </c>
      <c r="N3890" s="50" t="b">
        <f t="shared" si="9"/>
        <v>0</v>
      </c>
      <c r="O3890" s="50">
        <f t="shared" si="10"/>
        <v>1</v>
      </c>
      <c r="P3890" s="4">
        <f t="shared" si="54"/>
        <v>1380150</v>
      </c>
      <c r="Q3890" s="21">
        <f t="shared" si="31"/>
        <v>26</v>
      </c>
      <c r="V3890" s="52"/>
      <c r="W3890" s="53" t="str">
        <f t="shared" si="33"/>
        <v/>
      </c>
      <c r="AE3890" s="16"/>
      <c r="AF3890" s="17" t="str">
        <f t="shared" si="30"/>
        <v>#VALUE!</v>
      </c>
      <c r="AG3890" s="17" t="str">
        <f t="shared" si="22"/>
        <v>#N/A</v>
      </c>
      <c r="AH3890" s="17" t="str">
        <f t="shared" si="23"/>
        <v>#N/A</v>
      </c>
      <c r="AI3890" s="34">
        <f t="shared" si="24"/>
        <v>1</v>
      </c>
      <c r="AJ3890" s="18">
        <f t="shared" si="25"/>
        <v>5220.783</v>
      </c>
      <c r="AK3890" s="18">
        <f t="shared" si="26"/>
        <v>5075.76125</v>
      </c>
      <c r="AL3890" s="18">
        <f t="shared" si="27"/>
        <v>4930.7395</v>
      </c>
    </row>
    <row r="3891" ht="12.75" customHeight="1">
      <c r="A3891" s="1">
        <v>39707.0</v>
      </c>
      <c r="B3891" s="2">
        <v>824.36</v>
      </c>
      <c r="C3891" s="3">
        <v>5756.59</v>
      </c>
      <c r="D3891" s="2">
        <v>5685.0</v>
      </c>
      <c r="E3891" s="4">
        <v>5657.0</v>
      </c>
      <c r="F3891" s="5">
        <f t="shared" si="1"/>
        <v>851.878</v>
      </c>
      <c r="G3891" s="6">
        <f t="shared" si="2"/>
        <v>0.8213833231</v>
      </c>
      <c r="H3891" s="6">
        <f t="shared" si="3"/>
        <v>0.9748471229</v>
      </c>
      <c r="I3891" s="5" t="b">
        <f t="shared" si="4"/>
        <v>1</v>
      </c>
      <c r="J3891" s="48">
        <f t="shared" si="5"/>
        <v>-1</v>
      </c>
      <c r="K3891" s="4">
        <f t="shared" si="6"/>
        <v>-284</v>
      </c>
      <c r="L3891" s="7">
        <f t="shared" si="7"/>
        <v>-0.0173001725</v>
      </c>
      <c r="M3891" s="50" t="b">
        <f t="shared" si="8"/>
        <v>0</v>
      </c>
      <c r="N3891" s="50" t="b">
        <f t="shared" si="9"/>
        <v>1</v>
      </c>
      <c r="O3891" s="50">
        <f t="shared" si="10"/>
        <v>-1</v>
      </c>
      <c r="P3891" s="4">
        <f t="shared" si="54"/>
        <v>1507750</v>
      </c>
      <c r="Q3891" s="21">
        <f t="shared" si="31"/>
        <v>-29</v>
      </c>
      <c r="V3891" s="52"/>
      <c r="W3891" s="53" t="str">
        <f t="shared" si="33"/>
        <v/>
      </c>
      <c r="AE3891" s="16"/>
      <c r="AF3891" s="17" t="str">
        <f t="shared" si="30"/>
        <v>#VALUE!</v>
      </c>
      <c r="AG3891" s="17" t="str">
        <f t="shared" si="22"/>
        <v>#N/A</v>
      </c>
      <c r="AH3891" s="17" t="str">
        <f t="shared" si="23"/>
        <v>#N/A</v>
      </c>
      <c r="AI3891" s="34">
        <f t="shared" si="24"/>
        <v>1</v>
      </c>
      <c r="AJ3891" s="18">
        <f t="shared" si="25"/>
        <v>5180.931</v>
      </c>
      <c r="AK3891" s="18">
        <f t="shared" si="26"/>
        <v>5037.01625</v>
      </c>
      <c r="AL3891" s="18">
        <f t="shared" si="27"/>
        <v>4893.1015</v>
      </c>
    </row>
    <row r="3892" ht="12.75" customHeight="1">
      <c r="A3892" s="1">
        <v>39706.0</v>
      </c>
      <c r="B3892" s="2">
        <v>729.39</v>
      </c>
      <c r="C3892" s="3">
        <v>6052.45</v>
      </c>
      <c r="D3892" s="2">
        <v>5967.0</v>
      </c>
      <c r="E3892" s="4">
        <v>5941.0</v>
      </c>
      <c r="F3892" s="5">
        <f t="shared" si="1"/>
        <v>860.204</v>
      </c>
      <c r="G3892" s="6">
        <f t="shared" si="2"/>
        <v>0.8592664854</v>
      </c>
      <c r="H3892" s="6">
        <f t="shared" si="3"/>
        <v>0.975051991</v>
      </c>
      <c r="I3892" s="5" t="b">
        <f t="shared" si="4"/>
        <v>1</v>
      </c>
      <c r="J3892" s="48">
        <f t="shared" si="5"/>
        <v>-1</v>
      </c>
      <c r="K3892" s="4">
        <f t="shared" si="6"/>
        <v>-321</v>
      </c>
      <c r="L3892" s="7">
        <f t="shared" si="7"/>
        <v>-0.01841403068</v>
      </c>
      <c r="M3892" s="50" t="b">
        <f t="shared" si="8"/>
        <v>0</v>
      </c>
      <c r="N3892" s="50" t="b">
        <f t="shared" si="9"/>
        <v>1</v>
      </c>
      <c r="O3892" s="50">
        <f t="shared" si="10"/>
        <v>-1</v>
      </c>
      <c r="P3892" s="107">
        <f t="shared" si="54"/>
        <v>1195350</v>
      </c>
      <c r="Q3892" s="21">
        <f t="shared" si="31"/>
        <v>-22</v>
      </c>
      <c r="V3892" s="52"/>
      <c r="W3892" s="53" t="str">
        <f t="shared" si="33"/>
        <v/>
      </c>
      <c r="AE3892" s="16"/>
      <c r="AF3892" s="17" t="str">
        <f t="shared" si="30"/>
        <v>#VALUE!</v>
      </c>
      <c r="AG3892" s="17" t="str">
        <f t="shared" si="22"/>
        <v>#N/A</v>
      </c>
      <c r="AH3892" s="17" t="str">
        <f t="shared" si="23"/>
        <v>#N/A</v>
      </c>
      <c r="AI3892" s="34">
        <f t="shared" si="24"/>
        <v>1</v>
      </c>
      <c r="AJ3892" s="18">
        <f t="shared" si="25"/>
        <v>5447.205</v>
      </c>
      <c r="AK3892" s="18">
        <f t="shared" si="26"/>
        <v>5295.89375</v>
      </c>
      <c r="AL3892" s="18">
        <f t="shared" si="27"/>
        <v>5144.5825</v>
      </c>
    </row>
    <row r="3893" ht="12.75" customHeight="1">
      <c r="A3893" s="1">
        <v>39703.0</v>
      </c>
      <c r="B3893" s="2">
        <v>916.19</v>
      </c>
      <c r="C3893" s="3">
        <v>6310.68</v>
      </c>
      <c r="D3893" s="2">
        <v>6288.0</v>
      </c>
      <c r="E3893" s="4"/>
      <c r="F3893" s="5">
        <f t="shared" si="1"/>
        <v>879.756</v>
      </c>
      <c r="G3893" s="6">
        <f t="shared" si="2"/>
        <v>0.8920226781</v>
      </c>
      <c r="H3893" s="6">
        <f t="shared" si="3"/>
        <v>0.9712575703</v>
      </c>
      <c r="I3893" s="5" t="b">
        <f t="shared" si="4"/>
        <v>1</v>
      </c>
      <c r="J3893" s="48">
        <f t="shared" si="5"/>
        <v>-1</v>
      </c>
      <c r="K3893" s="4">
        <f t="shared" si="6"/>
        <v>58</v>
      </c>
      <c r="L3893" s="7">
        <f t="shared" si="7"/>
        <v>-0.003593907471</v>
      </c>
      <c r="M3893" s="50" t="b">
        <f t="shared" si="8"/>
        <v>0</v>
      </c>
      <c r="N3893" s="50" t="b">
        <f t="shared" si="9"/>
        <v>1</v>
      </c>
      <c r="O3893" s="50">
        <f t="shared" si="10"/>
        <v>-1</v>
      </c>
      <c r="P3893" s="4">
        <f t="shared" si="54"/>
        <v>938550</v>
      </c>
      <c r="Q3893" s="21">
        <f t="shared" si="31"/>
        <v>-16</v>
      </c>
      <c r="V3893" s="52"/>
      <c r="W3893" s="53" t="str">
        <f t="shared" si="33"/>
        <v/>
      </c>
      <c r="AE3893" s="16"/>
      <c r="AF3893" s="17" t="str">
        <f t="shared" si="30"/>
        <v>#VALUE!</v>
      </c>
      <c r="AG3893" s="17" t="str">
        <f t="shared" si="22"/>
        <v>#N/A</v>
      </c>
      <c r="AH3893" s="17" t="str">
        <f t="shared" si="23"/>
        <v>#N/A</v>
      </c>
      <c r="AI3893" s="34">
        <f t="shared" si="24"/>
        <v>1</v>
      </c>
      <c r="AJ3893" s="18">
        <f t="shared" si="25"/>
        <v>5679.612</v>
      </c>
      <c r="AK3893" s="18">
        <f t="shared" si="26"/>
        <v>5521.845</v>
      </c>
      <c r="AL3893" s="18">
        <f t="shared" si="27"/>
        <v>5364.078</v>
      </c>
    </row>
    <row r="3894" ht="12.75" customHeight="1">
      <c r="A3894" s="1">
        <v>39702.0</v>
      </c>
      <c r="B3894" s="2">
        <v>854.55</v>
      </c>
      <c r="C3894" s="3">
        <v>6251.95</v>
      </c>
      <c r="D3894" s="2">
        <v>6230.0</v>
      </c>
      <c r="E3894" s="4"/>
      <c r="F3894" s="5">
        <f t="shared" si="1"/>
        <v>890</v>
      </c>
      <c r="G3894" s="6">
        <f t="shared" si="2"/>
        <v>0.8801194393</v>
      </c>
      <c r="H3894" s="6">
        <f t="shared" si="3"/>
        <v>1.006613747</v>
      </c>
      <c r="I3894" s="5" t="b">
        <f t="shared" si="4"/>
        <v>1</v>
      </c>
      <c r="J3894" s="48">
        <f t="shared" si="5"/>
        <v>0</v>
      </c>
      <c r="K3894" s="4">
        <f t="shared" si="6"/>
        <v>-223</v>
      </c>
      <c r="L3894" s="7">
        <f t="shared" si="7"/>
        <v>-0.003510904598</v>
      </c>
      <c r="M3894" s="50" t="b">
        <f t="shared" si="8"/>
        <v>0</v>
      </c>
      <c r="N3894" s="50" t="b">
        <f t="shared" si="9"/>
        <v>0</v>
      </c>
      <c r="O3894" s="50">
        <f t="shared" si="10"/>
        <v>1</v>
      </c>
      <c r="P3894" s="4">
        <f t="shared" si="54"/>
        <v>895050</v>
      </c>
      <c r="Q3894" s="21">
        <f t="shared" si="31"/>
        <v>15</v>
      </c>
      <c r="V3894" s="52"/>
      <c r="W3894" s="53" t="str">
        <f t="shared" si="33"/>
        <v/>
      </c>
      <c r="AE3894" s="16"/>
      <c r="AF3894" s="17" t="str">
        <f t="shared" si="30"/>
        <v>#VALUE!</v>
      </c>
      <c r="AG3894" s="17" t="str">
        <f t="shared" si="22"/>
        <v>#N/A</v>
      </c>
      <c r="AH3894" s="17" t="str">
        <f t="shared" si="23"/>
        <v>#N/A</v>
      </c>
      <c r="AI3894" s="34">
        <f t="shared" si="24"/>
        <v>1</v>
      </c>
      <c r="AJ3894" s="18">
        <f t="shared" si="25"/>
        <v>5626.755</v>
      </c>
      <c r="AK3894" s="18">
        <f t="shared" si="26"/>
        <v>5470.45625</v>
      </c>
      <c r="AL3894" s="18">
        <f t="shared" si="27"/>
        <v>5314.1575</v>
      </c>
    </row>
    <row r="3895" ht="12.75" customHeight="1">
      <c r="A3895" s="1">
        <v>39701.0</v>
      </c>
      <c r="B3895" s="2">
        <v>934.9</v>
      </c>
      <c r="C3895" s="3">
        <v>6458.01</v>
      </c>
      <c r="D3895" s="2">
        <v>6453.0</v>
      </c>
      <c r="E3895" s="4"/>
      <c r="F3895" s="5">
        <f t="shared" si="1"/>
        <v>901.482</v>
      </c>
      <c r="G3895" s="6">
        <f t="shared" si="2"/>
        <v>0.9049540482</v>
      </c>
      <c r="H3895" s="6">
        <f t="shared" si="3"/>
        <v>1.007162712</v>
      </c>
      <c r="I3895" s="5" t="b">
        <f t="shared" si="4"/>
        <v>1</v>
      </c>
      <c r="J3895" s="48">
        <f t="shared" si="5"/>
        <v>0</v>
      </c>
      <c r="K3895" s="4">
        <f t="shared" si="6"/>
        <v>-13</v>
      </c>
      <c r="L3895" s="7">
        <f t="shared" si="7"/>
        <v>-0.0007757807746</v>
      </c>
      <c r="M3895" s="50" t="b">
        <f t="shared" si="8"/>
        <v>0</v>
      </c>
      <c r="N3895" s="50" t="b">
        <f t="shared" si="9"/>
        <v>0</v>
      </c>
      <c r="O3895" s="50">
        <f t="shared" si="10"/>
        <v>-1</v>
      </c>
      <c r="P3895" s="4">
        <f t="shared" si="54"/>
        <v>761250</v>
      </c>
      <c r="Q3895" s="21">
        <f t="shared" si="31"/>
        <v>-12</v>
      </c>
      <c r="V3895" s="52"/>
      <c r="W3895" s="53" t="str">
        <f t="shared" si="33"/>
        <v/>
      </c>
      <c r="AE3895" s="16"/>
      <c r="AF3895" s="17" t="str">
        <f t="shared" si="30"/>
        <v>#VALUE!</v>
      </c>
      <c r="AG3895" s="17" t="str">
        <f t="shared" si="22"/>
        <v>#N/A</v>
      </c>
      <c r="AH3895" s="17" t="str">
        <f t="shared" si="23"/>
        <v>#N/A</v>
      </c>
      <c r="AI3895" s="34">
        <f t="shared" si="24"/>
        <v>1</v>
      </c>
      <c r="AJ3895" s="18">
        <f t="shared" si="25"/>
        <v>5812.209</v>
      </c>
      <c r="AK3895" s="18">
        <f t="shared" si="26"/>
        <v>5650.75875</v>
      </c>
      <c r="AL3895" s="18">
        <f t="shared" si="27"/>
        <v>5489.3085</v>
      </c>
    </row>
    <row r="3896" ht="12.75" customHeight="1">
      <c r="A3896" s="1">
        <v>39700.0</v>
      </c>
      <c r="B3896" s="2">
        <v>865.99</v>
      </c>
      <c r="C3896" s="3">
        <v>6424.77</v>
      </c>
      <c r="D3896" s="2">
        <v>6466.0</v>
      </c>
      <c r="E3896" s="4"/>
      <c r="F3896" s="5">
        <f t="shared" si="1"/>
        <v>897.896</v>
      </c>
      <c r="G3896" s="6">
        <f t="shared" si="2"/>
        <v>0.8966445175</v>
      </c>
      <c r="H3896" s="6">
        <f t="shared" si="3"/>
        <v>1.008559742</v>
      </c>
      <c r="I3896" s="5" t="b">
        <f t="shared" si="4"/>
        <v>1</v>
      </c>
      <c r="J3896" s="48">
        <f t="shared" si="5"/>
        <v>0</v>
      </c>
      <c r="K3896" s="4">
        <f t="shared" si="6"/>
        <v>-211</v>
      </c>
      <c r="L3896" s="7">
        <f t="shared" si="7"/>
        <v>0.006417350349</v>
      </c>
      <c r="M3896" s="50" t="b">
        <f t="shared" si="8"/>
        <v>0</v>
      </c>
      <c r="N3896" s="50" t="b">
        <f t="shared" si="9"/>
        <v>0</v>
      </c>
      <c r="O3896" s="50">
        <f t="shared" si="10"/>
        <v>-1</v>
      </c>
      <c r="P3896" s="4">
        <f t="shared" si="54"/>
        <v>753450</v>
      </c>
      <c r="Q3896" s="21">
        <f t="shared" si="31"/>
        <v>-12</v>
      </c>
      <c r="V3896" s="52"/>
      <c r="W3896" s="53" t="str">
        <f t="shared" si="33"/>
        <v/>
      </c>
      <c r="AE3896" s="16"/>
      <c r="AF3896" s="17" t="str">
        <f t="shared" si="30"/>
        <v>#VALUE!</v>
      </c>
      <c r="AG3896" s="17" t="str">
        <f t="shared" si="22"/>
        <v>#N/A</v>
      </c>
      <c r="AH3896" s="17" t="str">
        <f t="shared" si="23"/>
        <v>#N/A</v>
      </c>
      <c r="AI3896" s="34">
        <f t="shared" si="24"/>
        <v>1</v>
      </c>
      <c r="AJ3896" s="18">
        <f t="shared" si="25"/>
        <v>5782.293</v>
      </c>
      <c r="AK3896" s="18">
        <f t="shared" si="26"/>
        <v>5621.67375</v>
      </c>
      <c r="AL3896" s="18">
        <f t="shared" si="27"/>
        <v>5461.0545</v>
      </c>
    </row>
    <row r="3897" ht="12.75" customHeight="1">
      <c r="A3897" s="1">
        <v>39699.0</v>
      </c>
      <c r="B3897" s="2">
        <v>827.15</v>
      </c>
      <c r="C3897" s="3">
        <v>6658.69</v>
      </c>
      <c r="D3897" s="2">
        <v>6677.0</v>
      </c>
      <c r="E3897" s="4"/>
      <c r="F3897" s="5">
        <f t="shared" si="1"/>
        <v>908.996</v>
      </c>
      <c r="G3897" s="6">
        <f t="shared" si="2"/>
        <v>0.9255338875</v>
      </c>
      <c r="H3897" s="6">
        <f t="shared" si="3"/>
        <v>1.008974012</v>
      </c>
      <c r="I3897" s="5" t="b">
        <f t="shared" si="4"/>
        <v>1</v>
      </c>
      <c r="J3897" s="48">
        <f t="shared" si="5"/>
        <v>0</v>
      </c>
      <c r="K3897" s="4">
        <f t="shared" si="6"/>
        <v>433</v>
      </c>
      <c r="L3897" s="7">
        <f t="shared" si="7"/>
        <v>0.002749790124</v>
      </c>
      <c r="M3897" s="50" t="b">
        <f t="shared" si="8"/>
        <v>0</v>
      </c>
      <c r="N3897" s="50" t="b">
        <f t="shared" si="9"/>
        <v>0</v>
      </c>
      <c r="O3897" s="50">
        <f t="shared" si="10"/>
        <v>-1</v>
      </c>
      <c r="P3897" s="4">
        <f t="shared" si="54"/>
        <v>647950</v>
      </c>
      <c r="Q3897" s="21">
        <f t="shared" si="31"/>
        <v>-10</v>
      </c>
      <c r="V3897" s="52"/>
      <c r="W3897" s="53" t="str">
        <f t="shared" si="33"/>
        <v/>
      </c>
      <c r="AE3897" s="16"/>
      <c r="AF3897" s="17" t="str">
        <f t="shared" si="30"/>
        <v>#VALUE!</v>
      </c>
      <c r="AG3897" s="17" t="str">
        <f t="shared" si="22"/>
        <v>#N/A</v>
      </c>
      <c r="AH3897" s="17" t="str">
        <f t="shared" si="23"/>
        <v>#N/A</v>
      </c>
      <c r="AI3897" s="34">
        <f t="shared" si="24"/>
        <v>1</v>
      </c>
      <c r="AJ3897" s="18">
        <f t="shared" si="25"/>
        <v>5992.821</v>
      </c>
      <c r="AK3897" s="18">
        <f t="shared" si="26"/>
        <v>5826.35375</v>
      </c>
      <c r="AL3897" s="18">
        <f t="shared" si="27"/>
        <v>5659.8865</v>
      </c>
    </row>
    <row r="3898" ht="12.75" customHeight="1">
      <c r="A3898" s="1">
        <v>39696.0</v>
      </c>
      <c r="B3898" s="2">
        <v>967.41</v>
      </c>
      <c r="C3898" s="3">
        <v>6307.28</v>
      </c>
      <c r="D3898" s="2">
        <v>6244.0</v>
      </c>
      <c r="E3898" s="4"/>
      <c r="F3898" s="5">
        <f t="shared" si="1"/>
        <v>921.212</v>
      </c>
      <c r="G3898" s="6">
        <f t="shared" si="2"/>
        <v>0.8737604095</v>
      </c>
      <c r="H3898" s="6">
        <f t="shared" si="3"/>
        <v>1.005717791</v>
      </c>
      <c r="I3898" s="5" t="b">
        <f t="shared" si="4"/>
        <v>1</v>
      </c>
      <c r="J3898" s="48">
        <f t="shared" si="5"/>
        <v>0</v>
      </c>
      <c r="K3898" s="4">
        <f t="shared" si="6"/>
        <v>-153</v>
      </c>
      <c r="L3898" s="7">
        <f t="shared" si="7"/>
        <v>-0.01003285093</v>
      </c>
      <c r="M3898" s="50" t="b">
        <f t="shared" si="8"/>
        <v>0</v>
      </c>
      <c r="N3898" s="50" t="b">
        <f t="shared" si="9"/>
        <v>0</v>
      </c>
      <c r="O3898" s="50">
        <f t="shared" si="10"/>
        <v>1</v>
      </c>
      <c r="P3898" s="4">
        <f t="shared" si="54"/>
        <v>474750</v>
      </c>
      <c r="Q3898" s="21">
        <f t="shared" si="31"/>
        <v>8</v>
      </c>
      <c r="V3898" s="52"/>
      <c r="W3898" s="53" t="str">
        <f t="shared" si="33"/>
        <v/>
      </c>
      <c r="AE3898" s="16"/>
      <c r="AF3898" s="17" t="str">
        <f t="shared" si="30"/>
        <v>#VALUE!</v>
      </c>
      <c r="AG3898" s="17" t="str">
        <f t="shared" si="22"/>
        <v>#N/A</v>
      </c>
      <c r="AH3898" s="17" t="str">
        <f t="shared" si="23"/>
        <v>#N/A</v>
      </c>
      <c r="AI3898" s="34">
        <f t="shared" si="24"/>
        <v>1</v>
      </c>
      <c r="AJ3898" s="18">
        <f t="shared" si="25"/>
        <v>5676.552</v>
      </c>
      <c r="AK3898" s="18">
        <f t="shared" si="26"/>
        <v>5518.87</v>
      </c>
      <c r="AL3898" s="18">
        <f t="shared" si="27"/>
        <v>5361.188</v>
      </c>
    </row>
    <row r="3899" ht="12.75" customHeight="1">
      <c r="A3899" s="1">
        <v>39695.0</v>
      </c>
      <c r="B3899" s="2">
        <v>911.96</v>
      </c>
      <c r="C3899" s="3">
        <v>6412.63</v>
      </c>
      <c r="D3899" s="2">
        <v>6397.0</v>
      </c>
      <c r="E3899" s="4"/>
      <c r="F3899" s="5">
        <f t="shared" si="1"/>
        <v>909.448</v>
      </c>
      <c r="G3899" s="6">
        <f t="shared" si="2"/>
        <v>0.8847695579</v>
      </c>
      <c r="H3899" s="6">
        <f t="shared" si="3"/>
        <v>0.9533355381</v>
      </c>
      <c r="I3899" s="5" t="b">
        <f t="shared" si="4"/>
        <v>1</v>
      </c>
      <c r="J3899" s="48">
        <f t="shared" si="5"/>
        <v>-1</v>
      </c>
      <c r="K3899" s="4">
        <f t="shared" si="6"/>
        <v>-191</v>
      </c>
      <c r="L3899" s="7">
        <f t="shared" si="7"/>
        <v>-0.002437377488</v>
      </c>
      <c r="M3899" s="50" t="b">
        <f t="shared" si="8"/>
        <v>0</v>
      </c>
      <c r="N3899" s="50" t="b">
        <f t="shared" si="9"/>
        <v>1</v>
      </c>
      <c r="O3899" s="50">
        <f t="shared" si="10"/>
        <v>-1</v>
      </c>
      <c r="P3899" s="107">
        <f t="shared" si="54"/>
        <v>421200</v>
      </c>
      <c r="Q3899" s="21">
        <f t="shared" si="31"/>
        <v>-7</v>
      </c>
      <c r="V3899" s="52"/>
      <c r="W3899" s="53" t="str">
        <f t="shared" si="33"/>
        <v/>
      </c>
      <c r="AE3899" s="16"/>
      <c r="AF3899" s="17" t="str">
        <f t="shared" si="30"/>
        <v>#VALUE!</v>
      </c>
      <c r="AG3899" s="17" t="str">
        <f t="shared" si="22"/>
        <v>#N/A</v>
      </c>
      <c r="AH3899" s="17" t="str">
        <f t="shared" si="23"/>
        <v>#N/A</v>
      </c>
      <c r="AI3899" s="34">
        <f t="shared" si="24"/>
        <v>1</v>
      </c>
      <c r="AJ3899" s="18">
        <f t="shared" si="25"/>
        <v>5771.367</v>
      </c>
      <c r="AK3899" s="18">
        <f t="shared" si="26"/>
        <v>5611.05125</v>
      </c>
      <c r="AL3899" s="18">
        <f t="shared" si="27"/>
        <v>5450.7355</v>
      </c>
    </row>
    <row r="3900" ht="12.75" customHeight="1">
      <c r="A3900" s="1">
        <v>39694.0</v>
      </c>
      <c r="B3900" s="2">
        <v>916.97</v>
      </c>
      <c r="C3900" s="3">
        <v>6584.93</v>
      </c>
      <c r="D3900" s="2">
        <v>6588.0</v>
      </c>
      <c r="E3900" s="4"/>
      <c r="F3900" s="5">
        <f t="shared" si="1"/>
        <v>925.914</v>
      </c>
      <c r="G3900" s="6">
        <f t="shared" si="2"/>
        <v>0.9045217571</v>
      </c>
      <c r="H3900" s="6">
        <f t="shared" si="3"/>
        <v>1.02582012</v>
      </c>
      <c r="I3900" s="5" t="b">
        <f t="shared" si="4"/>
        <v>1</v>
      </c>
      <c r="J3900" s="48">
        <f t="shared" si="5"/>
        <v>0</v>
      </c>
      <c r="K3900" s="4">
        <f t="shared" si="6"/>
        <v>-110</v>
      </c>
      <c r="L3900" s="7">
        <f t="shared" si="7"/>
        <v>0.0004662160418</v>
      </c>
      <c r="M3900" s="50" t="b">
        <f t="shared" si="8"/>
        <v>0</v>
      </c>
      <c r="N3900" s="50" t="b">
        <f t="shared" si="9"/>
        <v>0</v>
      </c>
      <c r="O3900" s="50">
        <f t="shared" si="10"/>
        <v>-1</v>
      </c>
      <c r="P3900" s="4">
        <f t="shared" si="54"/>
        <v>363900</v>
      </c>
      <c r="Q3900" s="21">
        <f t="shared" si="31"/>
        <v>-6</v>
      </c>
      <c r="V3900" s="52"/>
      <c r="W3900" s="53" t="str">
        <f t="shared" si="33"/>
        <v/>
      </c>
      <c r="AE3900" s="16"/>
      <c r="AF3900" s="17" t="str">
        <f t="shared" si="30"/>
        <v>#VALUE!</v>
      </c>
      <c r="AG3900" s="17" t="str">
        <f t="shared" si="22"/>
        <v>#N/A</v>
      </c>
      <c r="AH3900" s="17" t="str">
        <f t="shared" si="23"/>
        <v>#N/A</v>
      </c>
      <c r="AI3900" s="34">
        <f t="shared" si="24"/>
        <v>1</v>
      </c>
      <c r="AJ3900" s="18">
        <f t="shared" si="25"/>
        <v>5926.437</v>
      </c>
      <c r="AK3900" s="18">
        <f t="shared" si="26"/>
        <v>5761.81375</v>
      </c>
      <c r="AL3900" s="18">
        <f t="shared" si="27"/>
        <v>5597.1905</v>
      </c>
    </row>
    <row r="3901" ht="12.75" customHeight="1">
      <c r="A3901" s="1">
        <v>39693.0</v>
      </c>
      <c r="B3901" s="2">
        <v>921.49</v>
      </c>
      <c r="C3901" s="3">
        <v>6693.18</v>
      </c>
      <c r="D3901" s="2">
        <v>6698.0</v>
      </c>
      <c r="E3901" s="4"/>
      <c r="F3901" s="5">
        <f t="shared" si="1"/>
        <v>931.582</v>
      </c>
      <c r="G3901" s="6">
        <f t="shared" si="2"/>
        <v>0.9156492604</v>
      </c>
      <c r="H3901" s="6">
        <f t="shared" si="3"/>
        <v>1.021339146</v>
      </c>
      <c r="I3901" s="5" t="b">
        <f t="shared" si="4"/>
        <v>1</v>
      </c>
      <c r="J3901" s="48">
        <f t="shared" si="5"/>
        <v>0</v>
      </c>
      <c r="K3901" s="4">
        <f t="shared" si="6"/>
        <v>-58</v>
      </c>
      <c r="L3901" s="7">
        <f t="shared" si="7"/>
        <v>0.0007201360191</v>
      </c>
      <c r="M3901" s="50" t="b">
        <f t="shared" si="8"/>
        <v>0</v>
      </c>
      <c r="N3901" s="50" t="b">
        <f t="shared" si="9"/>
        <v>0</v>
      </c>
      <c r="O3901" s="50">
        <f t="shared" si="10"/>
        <v>-1</v>
      </c>
      <c r="P3901" s="4">
        <f t="shared" si="54"/>
        <v>336400</v>
      </c>
      <c r="Q3901" s="21">
        <f t="shared" si="31"/>
        <v>-5</v>
      </c>
      <c r="V3901" s="52"/>
      <c r="W3901" s="53" t="str">
        <f t="shared" si="33"/>
        <v/>
      </c>
      <c r="AE3901" s="16"/>
      <c r="AF3901" s="17" t="str">
        <f t="shared" si="30"/>
        <v>#VALUE!</v>
      </c>
      <c r="AG3901" s="17" t="str">
        <f t="shared" si="22"/>
        <v>#N/A</v>
      </c>
      <c r="AH3901" s="17" t="str">
        <f t="shared" si="23"/>
        <v>#N/A</v>
      </c>
      <c r="AI3901" s="34">
        <f t="shared" si="24"/>
        <v>1</v>
      </c>
      <c r="AJ3901" s="18">
        <f t="shared" si="25"/>
        <v>6023.862</v>
      </c>
      <c r="AK3901" s="18">
        <f t="shared" si="26"/>
        <v>5856.5325</v>
      </c>
      <c r="AL3901" s="18">
        <f t="shared" si="27"/>
        <v>5689.203</v>
      </c>
    </row>
    <row r="3902" ht="12.75" customHeight="1">
      <c r="A3902" s="1">
        <v>39692.0</v>
      </c>
      <c r="B3902" s="2">
        <v>888.23</v>
      </c>
      <c r="C3902" s="3">
        <v>6813.09</v>
      </c>
      <c r="D3902" s="2">
        <v>6756.0</v>
      </c>
      <c r="E3902" s="4"/>
      <c r="F3902" s="5">
        <f t="shared" si="1"/>
        <v>866.684</v>
      </c>
      <c r="G3902" s="6">
        <f t="shared" si="2"/>
        <v>0.9280440079</v>
      </c>
      <c r="H3902" s="6">
        <f t="shared" si="3"/>
        <v>1.023132094</v>
      </c>
      <c r="I3902" s="5" t="b">
        <f t="shared" si="4"/>
        <v>1</v>
      </c>
      <c r="J3902" s="48">
        <f t="shared" si="5"/>
        <v>0</v>
      </c>
      <c r="K3902" s="4">
        <f t="shared" si="6"/>
        <v>-298</v>
      </c>
      <c r="L3902" s="7">
        <f t="shared" si="7"/>
        <v>-0.008379457779</v>
      </c>
      <c r="M3902" s="50" t="b">
        <f t="shared" si="8"/>
        <v>0</v>
      </c>
      <c r="N3902" s="50" t="b">
        <f t="shared" si="9"/>
        <v>0</v>
      </c>
      <c r="O3902" s="50">
        <f t="shared" si="10"/>
        <v>1</v>
      </c>
      <c r="P3902" s="4">
        <f t="shared" si="54"/>
        <v>350900</v>
      </c>
      <c r="Q3902" s="21">
        <f t="shared" si="31"/>
        <v>5</v>
      </c>
      <c r="V3902" s="52"/>
      <c r="W3902" s="53" t="str">
        <f t="shared" si="33"/>
        <v/>
      </c>
      <c r="AE3902" s="16"/>
      <c r="AF3902" s="17" t="str">
        <f t="shared" si="30"/>
        <v>#VALUE!</v>
      </c>
      <c r="AG3902" s="17" t="str">
        <f t="shared" si="22"/>
        <v>#N/A</v>
      </c>
      <c r="AH3902" s="17" t="str">
        <f t="shared" si="23"/>
        <v>#N/A</v>
      </c>
      <c r="AI3902" s="34">
        <f t="shared" si="24"/>
        <v>1</v>
      </c>
      <c r="AJ3902" s="18">
        <f t="shared" si="25"/>
        <v>6131.781</v>
      </c>
      <c r="AK3902" s="18">
        <f t="shared" si="26"/>
        <v>5961.45375</v>
      </c>
      <c r="AL3902" s="18">
        <f t="shared" si="27"/>
        <v>5791.1265</v>
      </c>
    </row>
    <row r="3903" ht="12.75" customHeight="1">
      <c r="A3903" s="1">
        <v>39689.0</v>
      </c>
      <c r="B3903" s="2">
        <v>908.59</v>
      </c>
      <c r="C3903" s="3">
        <v>7046.11</v>
      </c>
      <c r="D3903" s="2">
        <v>7054.0</v>
      </c>
      <c r="E3903" s="4"/>
      <c r="F3903" s="5">
        <f t="shared" si="1"/>
        <v>820.498</v>
      </c>
      <c r="G3903" s="6">
        <f t="shared" si="2"/>
        <v>0.9555928842</v>
      </c>
      <c r="H3903" s="6">
        <f t="shared" si="3"/>
        <v>1.020357585</v>
      </c>
      <c r="I3903" s="5" t="b">
        <f t="shared" si="4"/>
        <v>0</v>
      </c>
      <c r="J3903" s="48">
        <f t="shared" si="5"/>
        <v>0</v>
      </c>
      <c r="K3903" s="4">
        <f t="shared" si="6"/>
        <v>13</v>
      </c>
      <c r="L3903" s="7">
        <f t="shared" si="7"/>
        <v>0.001119766793</v>
      </c>
      <c r="M3903" s="50" t="b">
        <f t="shared" si="8"/>
        <v>0</v>
      </c>
      <c r="N3903" s="50" t="b">
        <f t="shared" si="9"/>
        <v>0</v>
      </c>
      <c r="O3903" s="50">
        <f t="shared" si="10"/>
        <v>-1</v>
      </c>
      <c r="P3903" s="4">
        <f t="shared" si="54"/>
        <v>291300</v>
      </c>
      <c r="Q3903" s="21">
        <f t="shared" si="31"/>
        <v>-4</v>
      </c>
      <c r="V3903" s="52"/>
      <c r="W3903" s="53" t="str">
        <f t="shared" si="33"/>
        <v/>
      </c>
      <c r="AE3903" s="16"/>
      <c r="AF3903" s="17" t="str">
        <f t="shared" si="30"/>
        <v>#VALUE!</v>
      </c>
      <c r="AG3903" s="17" t="str">
        <f t="shared" si="22"/>
        <v>#N/A</v>
      </c>
      <c r="AH3903" s="17" t="str">
        <f t="shared" si="23"/>
        <v>#N/A</v>
      </c>
      <c r="AI3903" s="34">
        <f t="shared" si="24"/>
        <v>1</v>
      </c>
      <c r="AJ3903" s="18">
        <f t="shared" si="25"/>
        <v>6341.499</v>
      </c>
      <c r="AK3903" s="18">
        <f t="shared" si="26"/>
        <v>6165.34625</v>
      </c>
      <c r="AL3903" s="18">
        <f t="shared" si="27"/>
        <v>5989.1935</v>
      </c>
    </row>
    <row r="3904" ht="12.75" customHeight="1">
      <c r="A3904" s="1">
        <v>39688.0</v>
      </c>
      <c r="B3904" s="2">
        <v>994.29</v>
      </c>
      <c r="C3904" s="3">
        <v>7033.37</v>
      </c>
      <c r="D3904" s="2">
        <v>7041.0</v>
      </c>
      <c r="E3904" s="4"/>
      <c r="F3904" s="5">
        <f t="shared" si="1"/>
        <v>796.634</v>
      </c>
      <c r="G3904" s="6">
        <f t="shared" si="2"/>
        <v>0.9502301966</v>
      </c>
      <c r="H3904" s="6">
        <f t="shared" si="3"/>
        <v>1.018412631</v>
      </c>
      <c r="I3904" s="5" t="b">
        <f t="shared" si="4"/>
        <v>0</v>
      </c>
      <c r="J3904" s="48">
        <f t="shared" si="5"/>
        <v>0</v>
      </c>
      <c r="K3904" s="4">
        <f t="shared" si="6"/>
        <v>-41</v>
      </c>
      <c r="L3904" s="7">
        <f t="shared" si="7"/>
        <v>0.001084828468</v>
      </c>
      <c r="M3904" s="50" t="b">
        <f t="shared" si="8"/>
        <v>0</v>
      </c>
      <c r="N3904" s="50" t="b">
        <f t="shared" si="9"/>
        <v>0</v>
      </c>
      <c r="O3904" s="50">
        <f t="shared" si="10"/>
        <v>-1</v>
      </c>
      <c r="P3904" s="4">
        <f t="shared" si="54"/>
        <v>293900</v>
      </c>
      <c r="Q3904" s="21">
        <f t="shared" si="31"/>
        <v>-4</v>
      </c>
      <c r="V3904" s="52"/>
      <c r="W3904" s="53" t="str">
        <f t="shared" si="33"/>
        <v/>
      </c>
      <c r="AE3904" s="16"/>
      <c r="AF3904" s="17" t="str">
        <f t="shared" si="30"/>
        <v>#VALUE!</v>
      </c>
      <c r="AG3904" s="17" t="str">
        <f t="shared" si="22"/>
        <v>#N/A</v>
      </c>
      <c r="AH3904" s="17" t="str">
        <f t="shared" si="23"/>
        <v>#N/A</v>
      </c>
      <c r="AI3904" s="34">
        <f t="shared" si="24"/>
        <v>1</v>
      </c>
      <c r="AJ3904" s="18">
        <f t="shared" si="25"/>
        <v>6330.033</v>
      </c>
      <c r="AK3904" s="18">
        <f t="shared" si="26"/>
        <v>6154.19875</v>
      </c>
      <c r="AL3904" s="18">
        <f t="shared" si="27"/>
        <v>5978.3645</v>
      </c>
    </row>
    <row r="3905" ht="12.75" customHeight="1">
      <c r="A3905" s="1">
        <v>39687.0</v>
      </c>
      <c r="B3905" s="2">
        <v>945.31</v>
      </c>
      <c r="C3905" s="3">
        <v>7080.97</v>
      </c>
      <c r="D3905" s="2">
        <v>7082.0</v>
      </c>
      <c r="E3905" s="4"/>
      <c r="F3905" s="5">
        <f t="shared" si="1"/>
        <v>745.924</v>
      </c>
      <c r="G3905" s="6">
        <f t="shared" si="2"/>
        <v>0.9532387797</v>
      </c>
      <c r="H3905" s="6">
        <f t="shared" si="3"/>
        <v>0.9705547768</v>
      </c>
      <c r="I3905" s="5" t="b">
        <f t="shared" si="4"/>
        <v>0</v>
      </c>
      <c r="J3905" s="48">
        <f t="shared" si="5"/>
        <v>0</v>
      </c>
      <c r="K3905" s="4">
        <f t="shared" si="6"/>
        <v>136</v>
      </c>
      <c r="L3905" s="7">
        <f t="shared" si="7"/>
        <v>0.0001454602971</v>
      </c>
      <c r="M3905" s="50" t="b">
        <f t="shared" si="8"/>
        <v>0</v>
      </c>
      <c r="N3905" s="50" t="b">
        <f t="shared" si="9"/>
        <v>0</v>
      </c>
      <c r="O3905" s="50">
        <f t="shared" si="10"/>
        <v>-1</v>
      </c>
      <c r="P3905" s="4">
        <f t="shared" si="54"/>
        <v>285700</v>
      </c>
      <c r="Q3905" s="21">
        <f t="shared" si="31"/>
        <v>-4</v>
      </c>
      <c r="V3905" s="52"/>
      <c r="W3905" s="53" t="str">
        <f t="shared" si="33"/>
        <v/>
      </c>
      <c r="AE3905" s="16"/>
      <c r="AF3905" s="17" t="str">
        <f t="shared" si="30"/>
        <v>#VALUE!</v>
      </c>
      <c r="AG3905" s="17" t="str">
        <f t="shared" si="22"/>
        <v>#N/A</v>
      </c>
      <c r="AH3905" s="17" t="str">
        <f t="shared" si="23"/>
        <v>#N/A</v>
      </c>
      <c r="AI3905" s="34">
        <f t="shared" si="24"/>
        <v>1</v>
      </c>
      <c r="AJ3905" s="18">
        <f t="shared" si="25"/>
        <v>6372.873</v>
      </c>
      <c r="AK3905" s="18">
        <f t="shared" si="26"/>
        <v>6195.84875</v>
      </c>
      <c r="AL3905" s="18">
        <f t="shared" si="27"/>
        <v>6018.8245</v>
      </c>
    </row>
    <row r="3906" ht="12.75" customHeight="1">
      <c r="A3906" s="1">
        <v>39686.0</v>
      </c>
      <c r="B3906" s="2">
        <v>597.0</v>
      </c>
      <c r="C3906" s="3">
        <v>6964.6</v>
      </c>
      <c r="D3906" s="2">
        <v>6946.0</v>
      </c>
      <c r="E3906" s="4"/>
      <c r="F3906" s="5">
        <f t="shared" si="1"/>
        <v>721.916</v>
      </c>
      <c r="G3906" s="6">
        <f t="shared" si="2"/>
        <v>0.9344314775</v>
      </c>
      <c r="H3906" s="6">
        <f t="shared" si="3"/>
        <v>0.8467531144</v>
      </c>
      <c r="I3906" s="5" t="b">
        <f t="shared" si="4"/>
        <v>1</v>
      </c>
      <c r="J3906" s="48">
        <f t="shared" si="5"/>
        <v>-1</v>
      </c>
      <c r="K3906" s="4">
        <f t="shared" si="6"/>
        <v>-42</v>
      </c>
      <c r="L3906" s="7">
        <f t="shared" si="7"/>
        <v>-0.002670648709</v>
      </c>
      <c r="M3906" s="50" t="b">
        <f t="shared" si="8"/>
        <v>0</v>
      </c>
      <c r="N3906" s="50" t="b">
        <f t="shared" si="9"/>
        <v>1</v>
      </c>
      <c r="O3906" s="50">
        <f t="shared" si="10"/>
        <v>-1</v>
      </c>
      <c r="P3906" s="4">
        <f t="shared" si="54"/>
        <v>319700</v>
      </c>
      <c r="Q3906" s="21">
        <f t="shared" si="31"/>
        <v>-5</v>
      </c>
      <c r="V3906" s="52"/>
      <c r="W3906" s="53" t="str">
        <f t="shared" si="33"/>
        <v/>
      </c>
      <c r="AE3906" s="16"/>
      <c r="AF3906" s="17" t="str">
        <f t="shared" si="30"/>
        <v>#VALUE!</v>
      </c>
      <c r="AG3906" s="17" t="str">
        <f t="shared" si="22"/>
        <v>#N/A</v>
      </c>
      <c r="AH3906" s="17" t="str">
        <f t="shared" si="23"/>
        <v>#N/A</v>
      </c>
      <c r="AI3906" s="34">
        <f t="shared" si="24"/>
        <v>1</v>
      </c>
      <c r="AJ3906" s="18">
        <f t="shared" si="25"/>
        <v>6268.14</v>
      </c>
      <c r="AK3906" s="18">
        <f t="shared" si="26"/>
        <v>6094.025</v>
      </c>
      <c r="AL3906" s="18">
        <f t="shared" si="27"/>
        <v>5919.91</v>
      </c>
    </row>
    <row r="3907" ht="12.75" customHeight="1">
      <c r="A3907" s="1">
        <v>39685.0</v>
      </c>
      <c r="B3907" s="2">
        <v>657.3</v>
      </c>
      <c r="C3907" s="3">
        <v>7030.72</v>
      </c>
      <c r="D3907" s="2">
        <v>6988.0</v>
      </c>
      <c r="E3907" s="4"/>
      <c r="F3907" s="5">
        <f t="shared" si="1"/>
        <v>768.74</v>
      </c>
      <c r="G3907" s="6">
        <f t="shared" si="2"/>
        <v>0.9396050619</v>
      </c>
      <c r="H3907" s="6">
        <f t="shared" si="3"/>
        <v>0.8473112711</v>
      </c>
      <c r="I3907" s="5" t="b">
        <f t="shared" si="4"/>
        <v>1</v>
      </c>
      <c r="J3907" s="48">
        <f t="shared" si="5"/>
        <v>-1</v>
      </c>
      <c r="K3907" s="4">
        <f t="shared" si="6"/>
        <v>123</v>
      </c>
      <c r="L3907" s="7">
        <f t="shared" si="7"/>
        <v>-0.006076191343</v>
      </c>
      <c r="M3907" s="50" t="b">
        <f t="shared" si="8"/>
        <v>0</v>
      </c>
      <c r="N3907" s="50" t="b">
        <f t="shared" si="9"/>
        <v>1</v>
      </c>
      <c r="O3907" s="50">
        <f t="shared" si="10"/>
        <v>-1</v>
      </c>
      <c r="P3907" s="4">
        <f t="shared" si="54"/>
        <v>311300</v>
      </c>
      <c r="Q3907" s="21">
        <f t="shared" si="31"/>
        <v>-4</v>
      </c>
      <c r="V3907" s="52"/>
      <c r="W3907" s="53" t="str">
        <f t="shared" si="33"/>
        <v/>
      </c>
      <c r="AE3907" s="16"/>
      <c r="AF3907" s="17" t="str">
        <f t="shared" si="30"/>
        <v>#VALUE!</v>
      </c>
      <c r="AG3907" s="17" t="str">
        <f t="shared" si="22"/>
        <v>#N/A</v>
      </c>
      <c r="AH3907" s="17" t="str">
        <f t="shared" si="23"/>
        <v>#N/A</v>
      </c>
      <c r="AI3907" s="34">
        <f t="shared" si="24"/>
        <v>1</v>
      </c>
      <c r="AJ3907" s="18">
        <f t="shared" si="25"/>
        <v>6327.648</v>
      </c>
      <c r="AK3907" s="18">
        <f t="shared" si="26"/>
        <v>6151.88</v>
      </c>
      <c r="AL3907" s="18">
        <f t="shared" si="27"/>
        <v>5976.112</v>
      </c>
    </row>
    <row r="3908" ht="12.75" customHeight="1">
      <c r="A3908" s="1">
        <v>39682.0</v>
      </c>
      <c r="B3908" s="2">
        <v>789.27</v>
      </c>
      <c r="C3908" s="3">
        <v>6911.64</v>
      </c>
      <c r="D3908" s="2">
        <v>6865.0</v>
      </c>
      <c r="E3908" s="4"/>
      <c r="F3908" s="5">
        <f t="shared" si="1"/>
        <v>802.958</v>
      </c>
      <c r="G3908" s="6">
        <f t="shared" si="2"/>
        <v>0.9204344903</v>
      </c>
      <c r="H3908" s="6">
        <f t="shared" si="3"/>
        <v>0.833526112</v>
      </c>
      <c r="I3908" s="5" t="b">
        <f t="shared" si="4"/>
        <v>1</v>
      </c>
      <c r="J3908" s="48">
        <f t="shared" si="5"/>
        <v>-1</v>
      </c>
      <c r="K3908" s="4">
        <f t="shared" si="6"/>
        <v>-13</v>
      </c>
      <c r="L3908" s="7">
        <f t="shared" si="7"/>
        <v>-0.006748036645</v>
      </c>
      <c r="M3908" s="50" t="b">
        <f t="shared" si="8"/>
        <v>0</v>
      </c>
      <c r="N3908" s="50" t="b">
        <f t="shared" si="9"/>
        <v>1</v>
      </c>
      <c r="O3908" s="50">
        <f t="shared" si="10"/>
        <v>-1</v>
      </c>
      <c r="P3908" s="4">
        <f t="shared" si="54"/>
        <v>342050</v>
      </c>
      <c r="Q3908" s="21">
        <f t="shared" si="31"/>
        <v>-5</v>
      </c>
      <c r="V3908" s="52"/>
      <c r="W3908" s="53" t="str">
        <f t="shared" si="33"/>
        <v/>
      </c>
      <c r="AE3908" s="16"/>
      <c r="AF3908" s="17" t="str">
        <f t="shared" si="30"/>
        <v>#VALUE!</v>
      </c>
      <c r="AG3908" s="17" t="str">
        <f t="shared" si="22"/>
        <v>#N/A</v>
      </c>
      <c r="AH3908" s="17" t="str">
        <f t="shared" si="23"/>
        <v>#N/A</v>
      </c>
      <c r="AI3908" s="34">
        <f t="shared" si="24"/>
        <v>1</v>
      </c>
      <c r="AJ3908" s="18">
        <f t="shared" si="25"/>
        <v>6220.476</v>
      </c>
      <c r="AK3908" s="18">
        <f t="shared" si="26"/>
        <v>6047.685</v>
      </c>
      <c r="AL3908" s="18">
        <f t="shared" si="27"/>
        <v>5874.894</v>
      </c>
    </row>
    <row r="3909" ht="12.75" customHeight="1">
      <c r="A3909" s="1">
        <v>39681.0</v>
      </c>
      <c r="B3909" s="2">
        <v>740.74</v>
      </c>
      <c r="C3909" s="3">
        <v>6918.48</v>
      </c>
      <c r="D3909" s="2">
        <v>6878.0</v>
      </c>
      <c r="E3909" s="4"/>
      <c r="F3909" s="5">
        <f t="shared" si="1"/>
        <v>844.97</v>
      </c>
      <c r="G3909" s="6">
        <f t="shared" si="2"/>
        <v>0.9177333294</v>
      </c>
      <c r="H3909" s="6">
        <f t="shared" si="3"/>
        <v>0.9959892859</v>
      </c>
      <c r="I3909" s="5" t="b">
        <f t="shared" si="4"/>
        <v>1</v>
      </c>
      <c r="J3909" s="48">
        <f t="shared" si="5"/>
        <v>0</v>
      </c>
      <c r="K3909" s="4">
        <f t="shared" si="6"/>
        <v>-101</v>
      </c>
      <c r="L3909" s="7">
        <f t="shared" si="7"/>
        <v>-0.005850996173</v>
      </c>
      <c r="M3909" s="50" t="b">
        <f t="shared" si="8"/>
        <v>0</v>
      </c>
      <c r="N3909" s="50" t="b">
        <f t="shared" si="9"/>
        <v>0</v>
      </c>
      <c r="O3909" s="50">
        <f t="shared" si="10"/>
        <v>1</v>
      </c>
      <c r="P3909" s="4">
        <f t="shared" si="54"/>
        <v>345300</v>
      </c>
      <c r="Q3909" s="21">
        <f t="shared" si="31"/>
        <v>5</v>
      </c>
      <c r="V3909" s="52"/>
      <c r="W3909" s="53" t="str">
        <f t="shared" si="33"/>
        <v/>
      </c>
      <c r="AE3909" s="16"/>
      <c r="AF3909" s="17" t="str">
        <f t="shared" si="30"/>
        <v>#VALUE!</v>
      </c>
      <c r="AG3909" s="17" t="str">
        <f t="shared" si="22"/>
        <v>#N/A</v>
      </c>
      <c r="AH3909" s="17" t="str">
        <f t="shared" si="23"/>
        <v>#N/A</v>
      </c>
      <c r="AI3909" s="34">
        <f t="shared" si="24"/>
        <v>1</v>
      </c>
      <c r="AJ3909" s="18">
        <f t="shared" si="25"/>
        <v>6226.632</v>
      </c>
      <c r="AK3909" s="18">
        <f t="shared" si="26"/>
        <v>6053.67</v>
      </c>
      <c r="AL3909" s="18">
        <f t="shared" si="27"/>
        <v>5880.708</v>
      </c>
    </row>
    <row r="3910" ht="12.75" customHeight="1">
      <c r="A3910" s="102">
        <v>39680.0</v>
      </c>
      <c r="B3910" s="2">
        <v>825.27</v>
      </c>
      <c r="C3910" s="3">
        <v>7040.9</v>
      </c>
      <c r="D3910" s="2">
        <v>7041.0</v>
      </c>
      <c r="E3910" s="4">
        <v>6979.0</v>
      </c>
      <c r="F3910" s="5">
        <f t="shared" si="1"/>
        <v>897.48</v>
      </c>
      <c r="G3910" s="6">
        <f t="shared" si="2"/>
        <v>0.9303783619</v>
      </c>
      <c r="H3910" s="6">
        <f t="shared" si="3"/>
        <v>0.9937312986</v>
      </c>
      <c r="I3910" s="5" t="b">
        <f t="shared" si="4"/>
        <v>1</v>
      </c>
      <c r="J3910" s="48">
        <f t="shared" si="5"/>
        <v>0</v>
      </c>
      <c r="K3910" s="4">
        <f t="shared" si="6"/>
        <v>77</v>
      </c>
      <c r="L3910" s="7">
        <f t="shared" si="7"/>
        <v>-0.008791489724</v>
      </c>
      <c r="M3910" s="50" t="b">
        <f t="shared" si="8"/>
        <v>0</v>
      </c>
      <c r="N3910" s="50" t="b">
        <f t="shared" si="9"/>
        <v>0</v>
      </c>
      <c r="O3910" s="50">
        <f t="shared" si="10"/>
        <v>1</v>
      </c>
      <c r="P3910" s="4">
        <f t="shared" si="54"/>
        <v>370550</v>
      </c>
      <c r="Q3910" s="21">
        <f t="shared" si="31"/>
        <v>5</v>
      </c>
      <c r="V3910" s="52"/>
      <c r="W3910" s="53" t="str">
        <f t="shared" si="33"/>
        <v/>
      </c>
      <c r="AE3910" s="16"/>
      <c r="AF3910" s="17" t="str">
        <f t="shared" si="30"/>
        <v>#VALUE!</v>
      </c>
      <c r="AG3910" s="17" t="str">
        <f t="shared" si="22"/>
        <v>#N/A</v>
      </c>
      <c r="AH3910" s="17" t="str">
        <f t="shared" si="23"/>
        <v>#N/A</v>
      </c>
      <c r="AI3910" s="34">
        <f t="shared" si="24"/>
        <v>1</v>
      </c>
      <c r="AJ3910" s="18">
        <f t="shared" si="25"/>
        <v>6336.81</v>
      </c>
      <c r="AK3910" s="18">
        <f t="shared" si="26"/>
        <v>6160.7875</v>
      </c>
      <c r="AL3910" s="18">
        <f t="shared" si="27"/>
        <v>5984.765</v>
      </c>
    </row>
    <row r="3911" ht="12.75" customHeight="1">
      <c r="A3911" s="1">
        <v>39679.0</v>
      </c>
      <c r="B3911" s="2">
        <v>831.12</v>
      </c>
      <c r="C3911" s="3">
        <v>6978.6</v>
      </c>
      <c r="D3911" s="2">
        <v>6936.0</v>
      </c>
      <c r="E3911" s="4">
        <v>6902.0</v>
      </c>
      <c r="F3911" s="5">
        <f t="shared" si="1"/>
        <v>957.248</v>
      </c>
      <c r="G3911" s="6">
        <f t="shared" si="2"/>
        <v>0.9186309469</v>
      </c>
      <c r="H3911" s="6">
        <f t="shared" si="3"/>
        <v>1.110743498</v>
      </c>
      <c r="I3911" s="5" t="b">
        <f t="shared" si="4"/>
        <v>1</v>
      </c>
      <c r="J3911" s="48">
        <f t="shared" si="5"/>
        <v>0</v>
      </c>
      <c r="K3911" s="4">
        <f t="shared" si="6"/>
        <v>-48</v>
      </c>
      <c r="L3911" s="7">
        <f t="shared" si="7"/>
        <v>-0.01097641361</v>
      </c>
      <c r="M3911" s="50" t="b">
        <f t="shared" si="8"/>
        <v>0</v>
      </c>
      <c r="N3911" s="50" t="b">
        <f t="shared" si="9"/>
        <v>0</v>
      </c>
      <c r="O3911" s="50">
        <f t="shared" si="10"/>
        <v>1</v>
      </c>
      <c r="P3911" s="4">
        <f t="shared" si="54"/>
        <v>351300</v>
      </c>
      <c r="Q3911" s="21">
        <f t="shared" si="31"/>
        <v>5</v>
      </c>
      <c r="V3911" s="52"/>
      <c r="W3911" s="53" t="str">
        <f t="shared" si="33"/>
        <v/>
      </c>
      <c r="AE3911" s="16"/>
      <c r="AF3911" s="17" t="str">
        <f t="shared" si="30"/>
        <v>#VALUE!</v>
      </c>
      <c r="AG3911" s="17" t="str">
        <f t="shared" si="22"/>
        <v>#N/A</v>
      </c>
      <c r="AH3911" s="17" t="str">
        <f t="shared" si="23"/>
        <v>#N/A</v>
      </c>
      <c r="AI3911" s="34">
        <f t="shared" si="24"/>
        <v>1</v>
      </c>
      <c r="AJ3911" s="18">
        <f t="shared" si="25"/>
        <v>6280.74</v>
      </c>
      <c r="AK3911" s="18">
        <f t="shared" si="26"/>
        <v>6106.275</v>
      </c>
      <c r="AL3911" s="18">
        <f t="shared" si="27"/>
        <v>5931.81</v>
      </c>
    </row>
    <row r="3912" ht="12.75" customHeight="1">
      <c r="A3912" s="1">
        <v>39678.0</v>
      </c>
      <c r="B3912" s="2">
        <v>828.39</v>
      </c>
      <c r="C3912" s="3">
        <v>7000.74</v>
      </c>
      <c r="D3912" s="2">
        <v>6980.0</v>
      </c>
      <c r="E3912" s="4">
        <v>6950.0</v>
      </c>
      <c r="F3912" s="5">
        <f t="shared" si="1"/>
        <v>1036.038</v>
      </c>
      <c r="G3912" s="6">
        <f t="shared" si="2"/>
        <v>0.9180624112</v>
      </c>
      <c r="H3912" s="6">
        <f t="shared" si="3"/>
        <v>1.203667981</v>
      </c>
      <c r="I3912" s="5" t="b">
        <f t="shared" si="4"/>
        <v>1</v>
      </c>
      <c r="J3912" s="48">
        <f t="shared" si="5"/>
        <v>0</v>
      </c>
      <c r="K3912" s="4">
        <f t="shared" si="6"/>
        <v>-236</v>
      </c>
      <c r="L3912" s="7">
        <f t="shared" si="7"/>
        <v>-0.007247805232</v>
      </c>
      <c r="M3912" s="50" t="b">
        <f t="shared" si="8"/>
        <v>0</v>
      </c>
      <c r="N3912" s="50" t="b">
        <f t="shared" si="9"/>
        <v>0</v>
      </c>
      <c r="O3912" s="50">
        <f t="shared" si="10"/>
        <v>1</v>
      </c>
      <c r="P3912" s="4">
        <f t="shared" si="54"/>
        <v>363300</v>
      </c>
      <c r="Q3912" s="21">
        <f t="shared" si="31"/>
        <v>5</v>
      </c>
      <c r="V3912" s="52"/>
      <c r="W3912" s="53" t="str">
        <f t="shared" si="33"/>
        <v/>
      </c>
      <c r="AE3912" s="16"/>
      <c r="AF3912" s="17" t="str">
        <f t="shared" si="30"/>
        <v>#VALUE!</v>
      </c>
      <c r="AG3912" s="17" t="str">
        <f t="shared" si="22"/>
        <v>#N/A</v>
      </c>
      <c r="AH3912" s="17" t="str">
        <f t="shared" si="23"/>
        <v>#N/A</v>
      </c>
      <c r="AI3912" s="34">
        <f t="shared" si="24"/>
        <v>1</v>
      </c>
      <c r="AJ3912" s="18">
        <f t="shared" si="25"/>
        <v>6300.666</v>
      </c>
      <c r="AK3912" s="18">
        <f t="shared" si="26"/>
        <v>6125.6475</v>
      </c>
      <c r="AL3912" s="18">
        <f t="shared" si="27"/>
        <v>5950.629</v>
      </c>
    </row>
    <row r="3913" ht="12.75" customHeight="1">
      <c r="A3913" s="1">
        <v>39675.0</v>
      </c>
      <c r="B3913" s="2">
        <v>999.33</v>
      </c>
      <c r="C3913" s="3">
        <v>7196.5</v>
      </c>
      <c r="D3913" s="2">
        <v>7216.0</v>
      </c>
      <c r="E3913" s="4"/>
      <c r="F3913" s="5">
        <f t="shared" si="1"/>
        <v>1141.114</v>
      </c>
      <c r="G3913" s="6">
        <f t="shared" si="2"/>
        <v>0.9399661826</v>
      </c>
      <c r="H3913" s="6">
        <f t="shared" si="3"/>
        <v>1.316016343</v>
      </c>
      <c r="I3913" s="5" t="b">
        <f t="shared" si="4"/>
        <v>1</v>
      </c>
      <c r="J3913" s="48">
        <f t="shared" si="5"/>
        <v>0</v>
      </c>
      <c r="K3913" s="4">
        <f t="shared" si="6"/>
        <v>-147</v>
      </c>
      <c r="L3913" s="7">
        <f t="shared" si="7"/>
        <v>0.002709650525</v>
      </c>
      <c r="M3913" s="50" t="b">
        <f t="shared" si="8"/>
        <v>0</v>
      </c>
      <c r="N3913" s="50" t="b">
        <f t="shared" si="9"/>
        <v>0</v>
      </c>
      <c r="O3913" s="50">
        <f t="shared" si="10"/>
        <v>-1</v>
      </c>
      <c r="P3913" s="4">
        <f t="shared" si="54"/>
        <v>316100</v>
      </c>
      <c r="Q3913" s="21">
        <f t="shared" si="31"/>
        <v>-4</v>
      </c>
      <c r="V3913" s="52"/>
      <c r="W3913" s="53" t="str">
        <f t="shared" si="33"/>
        <v/>
      </c>
      <c r="AE3913" s="16"/>
      <c r="AF3913" s="17" t="str">
        <f t="shared" si="30"/>
        <v>#VALUE!</v>
      </c>
      <c r="AG3913" s="17" t="str">
        <f t="shared" si="22"/>
        <v>#N/A</v>
      </c>
      <c r="AH3913" s="17" t="str">
        <f t="shared" si="23"/>
        <v>#N/A</v>
      </c>
      <c r="AI3913" s="34">
        <f t="shared" si="24"/>
        <v>1</v>
      </c>
      <c r="AJ3913" s="18">
        <f t="shared" si="25"/>
        <v>6476.85</v>
      </c>
      <c r="AK3913" s="18">
        <f t="shared" si="26"/>
        <v>6296.9375</v>
      </c>
      <c r="AL3913" s="18">
        <f t="shared" si="27"/>
        <v>6117.025</v>
      </c>
    </row>
    <row r="3914" ht="12.75" customHeight="1">
      <c r="A3914" s="1">
        <v>39674.0</v>
      </c>
      <c r="B3914" s="2">
        <v>1003.29</v>
      </c>
      <c r="C3914" s="3">
        <v>7326.07</v>
      </c>
      <c r="D3914" s="2">
        <v>7363.0</v>
      </c>
      <c r="E3914" s="4"/>
      <c r="F3914" s="5">
        <f t="shared" si="1"/>
        <v>1198.74</v>
      </c>
      <c r="G3914" s="6">
        <f t="shared" si="2"/>
        <v>0.9531311825</v>
      </c>
      <c r="H3914" s="6">
        <f t="shared" si="3"/>
        <v>1.307132388</v>
      </c>
      <c r="I3914" s="5" t="b">
        <f t="shared" si="4"/>
        <v>1</v>
      </c>
      <c r="J3914" s="48">
        <f t="shared" si="5"/>
        <v>0</v>
      </c>
      <c r="K3914" s="4">
        <f t="shared" si="6"/>
        <v>64</v>
      </c>
      <c r="L3914" s="7">
        <f t="shared" si="7"/>
        <v>0.005040901875</v>
      </c>
      <c r="M3914" s="50" t="b">
        <f t="shared" si="8"/>
        <v>0</v>
      </c>
      <c r="N3914" s="50" t="b">
        <f t="shared" si="9"/>
        <v>0</v>
      </c>
      <c r="O3914" s="50">
        <f t="shared" si="10"/>
        <v>-1</v>
      </c>
      <c r="P3914" s="4">
        <f t="shared" si="54"/>
        <v>286700</v>
      </c>
      <c r="Q3914" s="21">
        <f t="shared" si="31"/>
        <v>-4</v>
      </c>
      <c r="V3914" s="52"/>
      <c r="W3914" s="53" t="str">
        <f t="shared" si="33"/>
        <v/>
      </c>
      <c r="AE3914" s="16"/>
      <c r="AF3914" s="17" t="str">
        <f t="shared" si="30"/>
        <v>#VALUE!</v>
      </c>
      <c r="AG3914" s="17" t="str">
        <f t="shared" si="22"/>
        <v>#N/A</v>
      </c>
      <c r="AH3914" s="17" t="str">
        <f t="shared" si="23"/>
        <v>#N/A</v>
      </c>
      <c r="AI3914" s="34">
        <f t="shared" si="24"/>
        <v>1</v>
      </c>
      <c r="AJ3914" s="18">
        <f t="shared" si="25"/>
        <v>6593.463</v>
      </c>
      <c r="AK3914" s="18">
        <f t="shared" si="26"/>
        <v>6410.31125</v>
      </c>
      <c r="AL3914" s="18">
        <f t="shared" si="27"/>
        <v>6227.1595</v>
      </c>
    </row>
    <row r="3915" ht="12.75" customHeight="1">
      <c r="A3915" s="1">
        <v>39673.0</v>
      </c>
      <c r="B3915" s="2">
        <v>1124.11</v>
      </c>
      <c r="C3915" s="3">
        <v>7292.34</v>
      </c>
      <c r="D3915" s="2">
        <v>7299.0</v>
      </c>
      <c r="E3915" s="4"/>
      <c r="F3915" s="5">
        <f t="shared" si="1"/>
        <v>1197.914</v>
      </c>
      <c r="G3915" s="6">
        <f t="shared" si="2"/>
        <v>0.9452798939</v>
      </c>
      <c r="H3915" s="6">
        <f t="shared" si="3"/>
        <v>1.299226522</v>
      </c>
      <c r="I3915" s="5" t="b">
        <f t="shared" si="4"/>
        <v>1</v>
      </c>
      <c r="J3915" s="48">
        <f t="shared" si="5"/>
        <v>0</v>
      </c>
      <c r="K3915" s="4">
        <f t="shared" si="6"/>
        <v>29</v>
      </c>
      <c r="L3915" s="7">
        <f t="shared" si="7"/>
        <v>0.000913287093</v>
      </c>
      <c r="M3915" s="50" t="b">
        <f t="shared" si="8"/>
        <v>0</v>
      </c>
      <c r="N3915" s="50" t="b">
        <f t="shared" si="9"/>
        <v>0</v>
      </c>
      <c r="O3915" s="50">
        <f t="shared" si="10"/>
        <v>1</v>
      </c>
      <c r="P3915" s="4">
        <f t="shared" si="54"/>
        <v>273900</v>
      </c>
      <c r="Q3915" s="21">
        <f t="shared" si="31"/>
        <v>4</v>
      </c>
      <c r="V3915" s="52"/>
      <c r="W3915" s="53" t="str">
        <f t="shared" si="33"/>
        <v/>
      </c>
      <c r="AE3915" s="16"/>
      <c r="AF3915" s="17" t="str">
        <f t="shared" si="30"/>
        <v>#VALUE!</v>
      </c>
      <c r="AG3915" s="17" t="str">
        <f t="shared" si="22"/>
        <v>#N/A</v>
      </c>
      <c r="AH3915" s="17" t="str">
        <f t="shared" si="23"/>
        <v>#N/A</v>
      </c>
      <c r="AI3915" s="34">
        <f t="shared" si="24"/>
        <v>1</v>
      </c>
      <c r="AJ3915" s="18">
        <f t="shared" si="25"/>
        <v>6563.106</v>
      </c>
      <c r="AK3915" s="18">
        <f t="shared" si="26"/>
        <v>6380.7975</v>
      </c>
      <c r="AL3915" s="18">
        <f t="shared" si="27"/>
        <v>6198.489</v>
      </c>
    </row>
    <row r="3916" ht="12.75" customHeight="1">
      <c r="A3916" s="1">
        <v>39672.0</v>
      </c>
      <c r="B3916" s="2">
        <v>1225.07</v>
      </c>
      <c r="C3916" s="3">
        <v>7293.8</v>
      </c>
      <c r="D3916" s="2">
        <v>7270.0</v>
      </c>
      <c r="E3916" s="4"/>
      <c r="F3916" s="5">
        <f t="shared" si="1"/>
        <v>1203.114</v>
      </c>
      <c r="G3916" s="6">
        <f t="shared" si="2"/>
        <v>0.9418541895</v>
      </c>
      <c r="H3916" s="6">
        <f t="shared" si="3"/>
        <v>1.285798614</v>
      </c>
      <c r="I3916" s="5" t="b">
        <f t="shared" si="4"/>
        <v>1</v>
      </c>
      <c r="J3916" s="48">
        <f t="shared" si="5"/>
        <v>0</v>
      </c>
      <c r="K3916" s="4">
        <f t="shared" si="6"/>
        <v>-19</v>
      </c>
      <c r="L3916" s="7">
        <f t="shared" si="7"/>
        <v>-0.003263045326</v>
      </c>
      <c r="M3916" s="50" t="b">
        <f t="shared" si="8"/>
        <v>0</v>
      </c>
      <c r="N3916" s="50" t="b">
        <f t="shared" si="9"/>
        <v>0</v>
      </c>
      <c r="O3916" s="50">
        <f t="shared" si="10"/>
        <v>1</v>
      </c>
      <c r="P3916" s="4">
        <f t="shared" si="54"/>
        <v>268100</v>
      </c>
      <c r="Q3916" s="21">
        <f t="shared" si="31"/>
        <v>4</v>
      </c>
      <c r="V3916" s="52"/>
      <c r="W3916" s="53" t="str">
        <f t="shared" si="33"/>
        <v/>
      </c>
      <c r="AE3916" s="16"/>
      <c r="AF3916" s="17" t="str">
        <f t="shared" si="30"/>
        <v>#VALUE!</v>
      </c>
      <c r="AG3916" s="17" t="str">
        <f t="shared" si="22"/>
        <v>#N/A</v>
      </c>
      <c r="AH3916" s="17" t="str">
        <f t="shared" si="23"/>
        <v>#N/A</v>
      </c>
      <c r="AI3916" s="34">
        <f t="shared" si="24"/>
        <v>1</v>
      </c>
      <c r="AJ3916" s="18">
        <f t="shared" si="25"/>
        <v>6564.42</v>
      </c>
      <c r="AK3916" s="18">
        <f t="shared" si="26"/>
        <v>6382.075</v>
      </c>
      <c r="AL3916" s="18">
        <f t="shared" si="27"/>
        <v>6199.73</v>
      </c>
    </row>
    <row r="3917" ht="12.75" customHeight="1">
      <c r="A3917" s="1">
        <v>39671.0</v>
      </c>
      <c r="B3917" s="2">
        <v>1353.77</v>
      </c>
      <c r="C3917" s="3">
        <v>7325.62</v>
      </c>
      <c r="D3917" s="2">
        <v>7289.0</v>
      </c>
      <c r="E3917" s="4"/>
      <c r="F3917" s="5">
        <f t="shared" si="1"/>
        <v>1157.02</v>
      </c>
      <c r="G3917" s="6">
        <f t="shared" si="2"/>
        <v>0.9419059911</v>
      </c>
      <c r="H3917" s="6">
        <f t="shared" si="3"/>
        <v>1.280191021</v>
      </c>
      <c r="I3917" s="5" t="b">
        <f t="shared" si="4"/>
        <v>1</v>
      </c>
      <c r="J3917" s="48">
        <f t="shared" si="5"/>
        <v>0</v>
      </c>
      <c r="K3917" s="4">
        <f t="shared" si="6"/>
        <v>101</v>
      </c>
      <c r="L3917" s="7">
        <f t="shared" si="7"/>
        <v>-0.004998894292</v>
      </c>
      <c r="M3917" s="50" t="b">
        <f t="shared" si="8"/>
        <v>0</v>
      </c>
      <c r="N3917" s="50" t="b">
        <f t="shared" si="9"/>
        <v>0</v>
      </c>
      <c r="O3917" s="50">
        <f t="shared" si="10"/>
        <v>1</v>
      </c>
      <c r="P3917" s="4">
        <f t="shared" si="54"/>
        <v>271900</v>
      </c>
      <c r="Q3917" s="21">
        <f t="shared" si="31"/>
        <v>4</v>
      </c>
      <c r="V3917" s="52"/>
      <c r="W3917" s="53" t="str">
        <f t="shared" si="33"/>
        <v/>
      </c>
      <c r="AE3917" s="16"/>
      <c r="AF3917" s="17" t="str">
        <f t="shared" si="30"/>
        <v>#VALUE!</v>
      </c>
      <c r="AG3917" s="17" t="str">
        <f t="shared" si="22"/>
        <v>#N/A</v>
      </c>
      <c r="AH3917" s="17" t="str">
        <f t="shared" si="23"/>
        <v>#N/A</v>
      </c>
      <c r="AI3917" s="34">
        <f t="shared" si="24"/>
        <v>1</v>
      </c>
      <c r="AJ3917" s="18">
        <f t="shared" si="25"/>
        <v>6593.058</v>
      </c>
      <c r="AK3917" s="18">
        <f t="shared" si="26"/>
        <v>6409.9175</v>
      </c>
      <c r="AL3917" s="18">
        <f t="shared" si="27"/>
        <v>6226.777</v>
      </c>
    </row>
    <row r="3918" ht="12.75" customHeight="1">
      <c r="A3918" s="1">
        <v>39668.0</v>
      </c>
      <c r="B3918" s="2">
        <v>1287.46</v>
      </c>
      <c r="C3918" s="3">
        <v>7209.04</v>
      </c>
      <c r="D3918" s="2">
        <v>7188.0</v>
      </c>
      <c r="E3918" s="4"/>
      <c r="F3918" s="5">
        <f t="shared" si="1"/>
        <v>1007.628</v>
      </c>
      <c r="G3918" s="6">
        <f t="shared" si="2"/>
        <v>0.92321334</v>
      </c>
      <c r="H3918" s="6">
        <f t="shared" si="3"/>
        <v>1.208817743</v>
      </c>
      <c r="I3918" s="5" t="b">
        <f t="shared" si="4"/>
        <v>1</v>
      </c>
      <c r="J3918" s="48">
        <f t="shared" si="5"/>
        <v>0</v>
      </c>
      <c r="K3918" s="4">
        <f t="shared" si="6"/>
        <v>182</v>
      </c>
      <c r="L3918" s="7">
        <f t="shared" si="7"/>
        <v>-0.002918557811</v>
      </c>
      <c r="M3918" s="50" t="b">
        <f t="shared" si="8"/>
        <v>0</v>
      </c>
      <c r="N3918" s="50" t="b">
        <f t="shared" si="9"/>
        <v>0</v>
      </c>
      <c r="O3918" s="50">
        <f t="shared" si="10"/>
        <v>1</v>
      </c>
      <c r="P3918" s="4">
        <f t="shared" si="54"/>
        <v>256750</v>
      </c>
      <c r="Q3918" s="21">
        <f t="shared" si="31"/>
        <v>3</v>
      </c>
      <c r="V3918" s="52"/>
      <c r="W3918" s="53" t="str">
        <f t="shared" si="33"/>
        <v/>
      </c>
      <c r="AE3918" s="16"/>
      <c r="AF3918" s="17" t="str">
        <f t="shared" si="30"/>
        <v>#VALUE!</v>
      </c>
      <c r="AG3918" s="17" t="str">
        <f t="shared" si="22"/>
        <v>#N/A</v>
      </c>
      <c r="AH3918" s="17" t="str">
        <f t="shared" si="23"/>
        <v>#N/A</v>
      </c>
      <c r="AI3918" s="34">
        <f t="shared" si="24"/>
        <v>1</v>
      </c>
      <c r="AJ3918" s="18">
        <f t="shared" si="25"/>
        <v>6488.136</v>
      </c>
      <c r="AK3918" s="18">
        <f t="shared" si="26"/>
        <v>6307.91</v>
      </c>
      <c r="AL3918" s="18">
        <f t="shared" si="27"/>
        <v>6127.684</v>
      </c>
    </row>
    <row r="3919" ht="12.75" customHeight="1">
      <c r="A3919" s="1">
        <v>39667.0</v>
      </c>
      <c r="B3919" s="2">
        <v>999.16</v>
      </c>
      <c r="C3919" s="3">
        <v>7024.58</v>
      </c>
      <c r="D3919" s="2">
        <v>7006.0</v>
      </c>
      <c r="E3919" s="4"/>
      <c r="F3919" s="5">
        <f t="shared" si="1"/>
        <v>891.87</v>
      </c>
      <c r="G3919" s="6">
        <f t="shared" si="2"/>
        <v>0.8958656993</v>
      </c>
      <c r="H3919" s="6">
        <f t="shared" si="3"/>
        <v>1.073023792</v>
      </c>
      <c r="I3919" s="5" t="b">
        <f t="shared" si="4"/>
        <v>1</v>
      </c>
      <c r="J3919" s="48">
        <f t="shared" si="5"/>
        <v>0</v>
      </c>
      <c r="K3919" s="4">
        <f t="shared" si="6"/>
        <v>-11</v>
      </c>
      <c r="L3919" s="7">
        <f t="shared" si="7"/>
        <v>-0.002644997993</v>
      </c>
      <c r="M3919" s="50" t="b">
        <f t="shared" si="8"/>
        <v>0</v>
      </c>
      <c r="N3919" s="50" t="b">
        <f t="shared" si="9"/>
        <v>0</v>
      </c>
      <c r="O3919" s="50">
        <f t="shared" si="10"/>
        <v>1</v>
      </c>
      <c r="P3919" s="4">
        <f t="shared" si="54"/>
        <v>229450</v>
      </c>
      <c r="Q3919" s="21">
        <f t="shared" si="31"/>
        <v>3</v>
      </c>
      <c r="V3919" s="52"/>
      <c r="W3919" s="53" t="str">
        <f t="shared" si="33"/>
        <v/>
      </c>
      <c r="AE3919" s="16"/>
      <c r="AF3919" s="17" t="str">
        <f t="shared" si="30"/>
        <v>#VALUE!</v>
      </c>
      <c r="AG3919" s="17" t="str">
        <f t="shared" si="22"/>
        <v>#N/A</v>
      </c>
      <c r="AH3919" s="17" t="str">
        <f t="shared" si="23"/>
        <v>#N/A</v>
      </c>
      <c r="AI3919" s="34">
        <f t="shared" si="24"/>
        <v>1</v>
      </c>
      <c r="AJ3919" s="18">
        <f t="shared" si="25"/>
        <v>6322.122</v>
      </c>
      <c r="AK3919" s="18">
        <f t="shared" si="26"/>
        <v>6146.5075</v>
      </c>
      <c r="AL3919" s="18">
        <f t="shared" si="27"/>
        <v>5970.893</v>
      </c>
    </row>
    <row r="3920" ht="12.75" customHeight="1">
      <c r="A3920" s="1">
        <v>39666.0</v>
      </c>
      <c r="B3920" s="2">
        <v>1150.11</v>
      </c>
      <c r="C3920" s="3">
        <v>7026.24</v>
      </c>
      <c r="D3920" s="2">
        <v>7017.0</v>
      </c>
      <c r="E3920" s="4"/>
      <c r="F3920" s="5">
        <f t="shared" si="1"/>
        <v>877.18</v>
      </c>
      <c r="G3920" s="6">
        <f t="shared" si="2"/>
        <v>0.8922958486</v>
      </c>
      <c r="H3920" s="6">
        <f t="shared" si="3"/>
        <v>1.065986931</v>
      </c>
      <c r="I3920" s="5" t="b">
        <f t="shared" si="4"/>
        <v>1</v>
      </c>
      <c r="J3920" s="48">
        <f t="shared" si="5"/>
        <v>0</v>
      </c>
      <c r="K3920" s="4">
        <f t="shared" si="6"/>
        <v>239</v>
      </c>
      <c r="L3920" s="7">
        <f t="shared" si="7"/>
        <v>-0.001315070365</v>
      </c>
      <c r="M3920" s="50" t="b">
        <f t="shared" si="8"/>
        <v>0</v>
      </c>
      <c r="N3920" s="50" t="b">
        <f t="shared" si="9"/>
        <v>0</v>
      </c>
      <c r="O3920" s="50">
        <f t="shared" si="10"/>
        <v>1</v>
      </c>
      <c r="P3920" s="4">
        <f t="shared" si="54"/>
        <v>231100</v>
      </c>
      <c r="Q3920" s="21">
        <f t="shared" si="31"/>
        <v>3</v>
      </c>
      <c r="V3920" s="52"/>
      <c r="W3920" s="53" t="str">
        <f t="shared" si="33"/>
        <v/>
      </c>
      <c r="AE3920" s="16"/>
      <c r="AF3920" s="17" t="str">
        <f t="shared" si="30"/>
        <v>#VALUE!</v>
      </c>
      <c r="AG3920" s="17" t="str">
        <f t="shared" si="22"/>
        <v>#N/A</v>
      </c>
      <c r="AH3920" s="17" t="str">
        <f t="shared" si="23"/>
        <v>#N/A</v>
      </c>
      <c r="AI3920" s="34">
        <f t="shared" si="24"/>
        <v>1</v>
      </c>
      <c r="AJ3920" s="18">
        <f t="shared" si="25"/>
        <v>6323.616</v>
      </c>
      <c r="AK3920" s="18">
        <f t="shared" si="26"/>
        <v>6147.96</v>
      </c>
      <c r="AL3920" s="18">
        <f t="shared" si="27"/>
        <v>5972.304</v>
      </c>
    </row>
    <row r="3921" ht="12.75" customHeight="1">
      <c r="A3921" s="1">
        <v>39665.0</v>
      </c>
      <c r="B3921" s="2">
        <v>994.6</v>
      </c>
      <c r="C3921" s="3">
        <v>6813.4</v>
      </c>
      <c r="D3921" s="2">
        <v>6778.0</v>
      </c>
      <c r="E3921" s="4"/>
      <c r="F3921" s="5">
        <f t="shared" si="1"/>
        <v>818.738</v>
      </c>
      <c r="G3921" s="6">
        <f t="shared" si="2"/>
        <v>0.8616855784</v>
      </c>
      <c r="H3921" s="6">
        <f t="shared" si="3"/>
        <v>0.9185248622</v>
      </c>
      <c r="I3921" s="5" t="b">
        <f t="shared" si="4"/>
        <v>1</v>
      </c>
      <c r="J3921" s="48">
        <f t="shared" si="5"/>
        <v>0</v>
      </c>
      <c r="K3921" s="4">
        <f t="shared" si="6"/>
        <v>-156</v>
      </c>
      <c r="L3921" s="7">
        <f t="shared" si="7"/>
        <v>-0.005195643878</v>
      </c>
      <c r="M3921" s="50" t="b">
        <f t="shared" si="8"/>
        <v>0</v>
      </c>
      <c r="N3921" s="50" t="b">
        <f t="shared" si="9"/>
        <v>0</v>
      </c>
      <c r="O3921" s="50">
        <f t="shared" si="10"/>
        <v>1</v>
      </c>
      <c r="P3921" s="4">
        <f t="shared" si="54"/>
        <v>195250</v>
      </c>
      <c r="Q3921" s="21">
        <f t="shared" si="31"/>
        <v>3</v>
      </c>
      <c r="V3921" s="52"/>
      <c r="W3921" s="53" t="str">
        <f t="shared" si="33"/>
        <v/>
      </c>
      <c r="AE3921" s="16"/>
      <c r="AF3921" s="17" t="str">
        <f t="shared" si="30"/>
        <v>#VALUE!</v>
      </c>
      <c r="AG3921" s="17" t="str">
        <f t="shared" si="22"/>
        <v>#N/A</v>
      </c>
      <c r="AH3921" s="17" t="str">
        <f t="shared" si="23"/>
        <v>#N/A</v>
      </c>
      <c r="AI3921" s="34">
        <f t="shared" si="24"/>
        <v>1</v>
      </c>
      <c r="AJ3921" s="18">
        <f t="shared" si="25"/>
        <v>6132.06</v>
      </c>
      <c r="AK3921" s="18">
        <f t="shared" si="26"/>
        <v>5961.725</v>
      </c>
      <c r="AL3921" s="18">
        <f t="shared" si="27"/>
        <v>5791.39</v>
      </c>
    </row>
    <row r="3922" ht="12.75" customHeight="1">
      <c r="A3922" s="1">
        <v>39664.0</v>
      </c>
      <c r="B3922" s="2">
        <v>606.81</v>
      </c>
      <c r="C3922" s="3">
        <v>6977.36</v>
      </c>
      <c r="D3922" s="2">
        <v>6934.0</v>
      </c>
      <c r="E3922" s="4"/>
      <c r="F3922" s="5">
        <f t="shared" si="1"/>
        <v>793.424</v>
      </c>
      <c r="G3922" s="6">
        <f t="shared" si="2"/>
        <v>0.8786864117</v>
      </c>
      <c r="H3922" s="6">
        <f t="shared" si="3"/>
        <v>0.8539442413</v>
      </c>
      <c r="I3922" s="5" t="b">
        <f t="shared" si="4"/>
        <v>1</v>
      </c>
      <c r="J3922" s="48">
        <f t="shared" si="5"/>
        <v>-1</v>
      </c>
      <c r="K3922" s="4">
        <f t="shared" si="6"/>
        <v>20</v>
      </c>
      <c r="L3922" s="7">
        <f t="shared" si="7"/>
        <v>-0.00621438481</v>
      </c>
      <c r="M3922" s="50" t="b">
        <f t="shared" si="8"/>
        <v>0</v>
      </c>
      <c r="N3922" s="50" t="b">
        <f t="shared" si="9"/>
        <v>1</v>
      </c>
      <c r="O3922" s="50">
        <f t="shared" si="10"/>
        <v>-1</v>
      </c>
      <c r="P3922" s="4">
        <f t="shared" si="54"/>
        <v>179650</v>
      </c>
      <c r="Q3922" s="21">
        <f t="shared" si="31"/>
        <v>-2</v>
      </c>
      <c r="V3922" s="52"/>
      <c r="W3922" s="53" t="str">
        <f t="shared" si="33"/>
        <v/>
      </c>
      <c r="AE3922" s="16"/>
      <c r="AF3922" s="17" t="str">
        <f t="shared" si="30"/>
        <v>#VALUE!</v>
      </c>
      <c r="AG3922" s="17" t="str">
        <f t="shared" si="22"/>
        <v>#N/A</v>
      </c>
      <c r="AH3922" s="17" t="str">
        <f t="shared" si="23"/>
        <v>#N/A</v>
      </c>
      <c r="AI3922" s="34">
        <f t="shared" si="24"/>
        <v>1</v>
      </c>
      <c r="AJ3922" s="18">
        <f t="shared" si="25"/>
        <v>6279.624</v>
      </c>
      <c r="AK3922" s="18">
        <f t="shared" si="26"/>
        <v>6105.19</v>
      </c>
      <c r="AL3922" s="18">
        <f t="shared" si="27"/>
        <v>5930.756</v>
      </c>
    </row>
    <row r="3923" ht="12.75" customHeight="1">
      <c r="A3923" s="1">
        <v>39661.0</v>
      </c>
      <c r="B3923" s="2">
        <v>708.67</v>
      </c>
      <c r="C3923" s="3">
        <v>7002.54</v>
      </c>
      <c r="D3923" s="2">
        <v>6914.0</v>
      </c>
      <c r="E3923" s="4"/>
      <c r="F3923" s="5">
        <f t="shared" si="1"/>
        <v>847.156</v>
      </c>
      <c r="G3923" s="6">
        <f t="shared" si="2"/>
        <v>0.878510685</v>
      </c>
      <c r="H3923" s="6">
        <f t="shared" si="3"/>
        <v>0.8447421672</v>
      </c>
      <c r="I3923" s="5" t="b">
        <f t="shared" si="4"/>
        <v>1</v>
      </c>
      <c r="J3923" s="48">
        <f t="shared" si="5"/>
        <v>-1</v>
      </c>
      <c r="K3923" s="4">
        <f t="shared" si="6"/>
        <v>-84</v>
      </c>
      <c r="L3923" s="7">
        <f t="shared" si="7"/>
        <v>-0.01264398347</v>
      </c>
      <c r="M3923" s="50" t="b">
        <f t="shared" si="8"/>
        <v>0</v>
      </c>
      <c r="N3923" s="50" t="b">
        <f t="shared" si="9"/>
        <v>1</v>
      </c>
      <c r="O3923" s="50">
        <f t="shared" si="10"/>
        <v>-1</v>
      </c>
      <c r="P3923" s="4">
        <f t="shared" si="54"/>
        <v>181650</v>
      </c>
      <c r="Q3923" s="21">
        <f t="shared" si="31"/>
        <v>-2</v>
      </c>
      <c r="V3923" s="52"/>
      <c r="W3923" s="53" t="str">
        <f t="shared" si="33"/>
        <v/>
      </c>
      <c r="AE3923" s="16"/>
      <c r="AF3923" s="17" t="str">
        <f t="shared" si="30"/>
        <v>#VALUE!</v>
      </c>
      <c r="AG3923" s="17" t="str">
        <f t="shared" si="22"/>
        <v>#N/A</v>
      </c>
      <c r="AH3923" s="17" t="str">
        <f t="shared" si="23"/>
        <v>#N/A</v>
      </c>
      <c r="AI3923" s="34">
        <f t="shared" si="24"/>
        <v>1</v>
      </c>
      <c r="AJ3923" s="18">
        <f t="shared" si="25"/>
        <v>6302.286</v>
      </c>
      <c r="AK3923" s="18">
        <f t="shared" si="26"/>
        <v>6127.2225</v>
      </c>
      <c r="AL3923" s="18">
        <f t="shared" si="27"/>
        <v>5952.159</v>
      </c>
    </row>
    <row r="3924" ht="12.75" customHeight="1">
      <c r="A3924" s="1">
        <v>39660.0</v>
      </c>
      <c r="B3924" s="2">
        <v>925.71</v>
      </c>
      <c r="C3924" s="3">
        <v>7024.06</v>
      </c>
      <c r="D3924" s="2">
        <v>6998.0</v>
      </c>
      <c r="E3924" s="4"/>
      <c r="F3924" s="5">
        <f t="shared" si="1"/>
        <v>948.566</v>
      </c>
      <c r="G3924" s="6">
        <f t="shared" si="2"/>
        <v>0.8777891682</v>
      </c>
      <c r="H3924" s="6">
        <f t="shared" si="3"/>
        <v>1.09837427</v>
      </c>
      <c r="I3924" s="5" t="b">
        <f t="shared" si="4"/>
        <v>1</v>
      </c>
      <c r="J3924" s="48">
        <f t="shared" si="5"/>
        <v>0</v>
      </c>
      <c r="K3924" s="4">
        <f t="shared" si="6"/>
        <v>-24</v>
      </c>
      <c r="L3924" s="7">
        <f t="shared" si="7"/>
        <v>-0.003710104982</v>
      </c>
      <c r="M3924" s="50" t="b">
        <f t="shared" si="8"/>
        <v>0</v>
      </c>
      <c r="N3924" s="50" t="b">
        <f t="shared" si="9"/>
        <v>0</v>
      </c>
      <c r="O3924" s="50">
        <f t="shared" si="10"/>
        <v>1</v>
      </c>
      <c r="P3924" s="4">
        <f t="shared" si="54"/>
        <v>190050</v>
      </c>
      <c r="Q3924" s="21">
        <f t="shared" si="31"/>
        <v>2</v>
      </c>
      <c r="V3924" s="52"/>
      <c r="W3924" s="53" t="str">
        <f t="shared" si="33"/>
        <v/>
      </c>
      <c r="AE3924" s="16"/>
      <c r="AF3924" s="17" t="str">
        <f t="shared" si="30"/>
        <v>#VALUE!</v>
      </c>
      <c r="AG3924" s="17" t="str">
        <f t="shared" si="22"/>
        <v>#N/A</v>
      </c>
      <c r="AH3924" s="17" t="str">
        <f t="shared" si="23"/>
        <v>#N/A</v>
      </c>
      <c r="AI3924" s="34">
        <f t="shared" si="24"/>
        <v>1</v>
      </c>
      <c r="AJ3924" s="18">
        <f t="shared" si="25"/>
        <v>6321.654</v>
      </c>
      <c r="AK3924" s="18">
        <f t="shared" si="26"/>
        <v>6146.0525</v>
      </c>
      <c r="AL3924" s="18">
        <f t="shared" si="27"/>
        <v>5970.451</v>
      </c>
    </row>
    <row r="3925" ht="12.75" customHeight="1">
      <c r="A3925" s="1">
        <v>39659.0</v>
      </c>
      <c r="B3925" s="2">
        <v>857.9</v>
      </c>
      <c r="C3925" s="3">
        <v>7070.35</v>
      </c>
      <c r="D3925" s="2">
        <v>7022.0</v>
      </c>
      <c r="E3925" s="4"/>
      <c r="F3925" s="5">
        <f t="shared" si="1"/>
        <v>1030.182</v>
      </c>
      <c r="G3925" s="6">
        <f t="shared" si="2"/>
        <v>0.8800869886</v>
      </c>
      <c r="H3925" s="6">
        <f t="shared" si="3"/>
        <v>1.193993108</v>
      </c>
      <c r="I3925" s="5" t="b">
        <f t="shared" si="4"/>
        <v>1</v>
      </c>
      <c r="J3925" s="48">
        <f t="shared" si="5"/>
        <v>0</v>
      </c>
      <c r="K3925" s="4">
        <f t="shared" si="6"/>
        <v>106</v>
      </c>
      <c r="L3925" s="7">
        <f t="shared" si="7"/>
        <v>-0.006838416769</v>
      </c>
      <c r="M3925" s="50" t="b">
        <f t="shared" si="8"/>
        <v>0</v>
      </c>
      <c r="N3925" s="50" t="b">
        <f t="shared" si="9"/>
        <v>0</v>
      </c>
      <c r="O3925" s="50">
        <f t="shared" si="10"/>
        <v>1</v>
      </c>
      <c r="P3925" s="4">
        <f t="shared" si="54"/>
        <v>193650</v>
      </c>
      <c r="Q3925" s="21">
        <f t="shared" si="31"/>
        <v>3</v>
      </c>
      <c r="V3925" s="52"/>
      <c r="W3925" s="53" t="str">
        <f t="shared" si="33"/>
        <v/>
      </c>
      <c r="AE3925" s="16"/>
      <c r="AF3925" s="17" t="str">
        <f t="shared" si="30"/>
        <v>#VALUE!</v>
      </c>
      <c r="AG3925" s="17" t="str">
        <f t="shared" si="22"/>
        <v>#N/A</v>
      </c>
      <c r="AH3925" s="17" t="str">
        <f t="shared" si="23"/>
        <v>#N/A</v>
      </c>
      <c r="AI3925" s="34">
        <f t="shared" si="24"/>
        <v>1</v>
      </c>
      <c r="AJ3925" s="18">
        <f t="shared" si="25"/>
        <v>6363.315</v>
      </c>
      <c r="AK3925" s="18">
        <f t="shared" si="26"/>
        <v>6186.55625</v>
      </c>
      <c r="AL3925" s="18">
        <f t="shared" si="27"/>
        <v>6009.7975</v>
      </c>
    </row>
    <row r="3926" ht="12.75" customHeight="1">
      <c r="A3926" s="1">
        <v>39658.0</v>
      </c>
      <c r="B3926" s="2">
        <v>868.03</v>
      </c>
      <c r="C3926" s="3">
        <v>7014.47</v>
      </c>
      <c r="D3926" s="2">
        <v>6916.0</v>
      </c>
      <c r="E3926" s="4"/>
      <c r="F3926" s="5">
        <f t="shared" si="1"/>
        <v>1035.634</v>
      </c>
      <c r="G3926" s="6">
        <f t="shared" si="2"/>
        <v>0.8699062433</v>
      </c>
      <c r="H3926" s="6">
        <f t="shared" si="3"/>
        <v>1.185250988</v>
      </c>
      <c r="I3926" s="5" t="b">
        <f t="shared" si="4"/>
        <v>1</v>
      </c>
      <c r="J3926" s="48">
        <f t="shared" si="5"/>
        <v>0</v>
      </c>
      <c r="K3926" s="4">
        <f t="shared" si="6"/>
        <v>-254</v>
      </c>
      <c r="L3926" s="7">
        <f t="shared" si="7"/>
        <v>-0.01403812405</v>
      </c>
      <c r="M3926" s="50" t="b">
        <f t="shared" si="8"/>
        <v>0</v>
      </c>
      <c r="N3926" s="50" t="b">
        <f t="shared" si="9"/>
        <v>0</v>
      </c>
      <c r="O3926" s="50">
        <f t="shared" si="10"/>
        <v>1</v>
      </c>
      <c r="P3926" s="4">
        <f t="shared" si="54"/>
        <v>183050</v>
      </c>
      <c r="Q3926" s="21">
        <f t="shared" si="31"/>
        <v>2</v>
      </c>
      <c r="V3926" s="52"/>
      <c r="W3926" s="53" t="str">
        <f t="shared" si="33"/>
        <v/>
      </c>
      <c r="AE3926" s="16"/>
      <c r="AF3926" s="17" t="str">
        <f t="shared" si="30"/>
        <v>#VALUE!</v>
      </c>
      <c r="AG3926" s="17" t="str">
        <f t="shared" si="22"/>
        <v>#N/A</v>
      </c>
      <c r="AH3926" s="17" t="str">
        <f t="shared" si="23"/>
        <v>#N/A</v>
      </c>
      <c r="AI3926" s="34">
        <f t="shared" si="24"/>
        <v>1</v>
      </c>
      <c r="AJ3926" s="18">
        <f t="shared" si="25"/>
        <v>6313.023</v>
      </c>
      <c r="AK3926" s="18">
        <f t="shared" si="26"/>
        <v>6137.66125</v>
      </c>
      <c r="AL3926" s="18">
        <f t="shared" si="27"/>
        <v>5962.2995</v>
      </c>
    </row>
    <row r="3927" ht="12.75" customHeight="1">
      <c r="A3927" s="1">
        <v>39654.0</v>
      </c>
      <c r="B3927" s="2">
        <v>875.47</v>
      </c>
      <c r="C3927" s="3">
        <v>7233.62</v>
      </c>
      <c r="D3927" s="2">
        <v>7170.0</v>
      </c>
      <c r="E3927" s="4"/>
      <c r="F3927" s="5">
        <f t="shared" si="1"/>
        <v>1057.078</v>
      </c>
      <c r="G3927" s="6">
        <f t="shared" si="2"/>
        <v>0.8937175362</v>
      </c>
      <c r="H3927" s="6">
        <f t="shared" si="3"/>
        <v>1.17312419</v>
      </c>
      <c r="I3927" s="5" t="b">
        <f t="shared" si="4"/>
        <v>1</v>
      </c>
      <c r="J3927" s="48">
        <f t="shared" si="5"/>
        <v>0</v>
      </c>
      <c r="K3927" s="4">
        <f t="shared" si="6"/>
        <v>-134</v>
      </c>
      <c r="L3927" s="7">
        <f t="shared" si="7"/>
        <v>-0.008795043146</v>
      </c>
      <c r="M3927" s="50" t="b">
        <f t="shared" si="8"/>
        <v>0</v>
      </c>
      <c r="N3927" s="50" t="b">
        <f t="shared" si="9"/>
        <v>0</v>
      </c>
      <c r="O3927" s="50">
        <f t="shared" si="10"/>
        <v>1</v>
      </c>
      <c r="P3927" s="4">
        <f t="shared" si="54"/>
        <v>221150</v>
      </c>
      <c r="Q3927" s="21">
        <f t="shared" si="31"/>
        <v>3</v>
      </c>
      <c r="V3927" s="52"/>
      <c r="W3927" s="53" t="str">
        <f t="shared" si="33"/>
        <v/>
      </c>
      <c r="AE3927" s="16"/>
      <c r="AF3927" s="17" t="str">
        <f t="shared" si="30"/>
        <v>#VALUE!</v>
      </c>
      <c r="AG3927" s="17" t="str">
        <f t="shared" si="22"/>
        <v>#N/A</v>
      </c>
      <c r="AH3927" s="17" t="str">
        <f t="shared" si="23"/>
        <v>#N/A</v>
      </c>
      <c r="AI3927" s="34">
        <f t="shared" si="24"/>
        <v>1</v>
      </c>
      <c r="AJ3927" s="18">
        <f t="shared" si="25"/>
        <v>6510.258</v>
      </c>
      <c r="AK3927" s="18">
        <f t="shared" si="26"/>
        <v>6329.4175</v>
      </c>
      <c r="AL3927" s="18">
        <f t="shared" si="27"/>
        <v>6148.577</v>
      </c>
    </row>
    <row r="3928" ht="12.75" customHeight="1">
      <c r="A3928" s="1">
        <v>39653.0</v>
      </c>
      <c r="B3928" s="2">
        <v>1215.72</v>
      </c>
      <c r="C3928" s="3">
        <v>7368.08</v>
      </c>
      <c r="D3928" s="2">
        <v>7304.0</v>
      </c>
      <c r="E3928" s="4"/>
      <c r="F3928" s="5">
        <f t="shared" si="1"/>
        <v>1119.85</v>
      </c>
      <c r="G3928" s="6">
        <f t="shared" si="2"/>
        <v>0.9070986966</v>
      </c>
      <c r="H3928" s="6">
        <f t="shared" si="3"/>
        <v>1.157812697</v>
      </c>
      <c r="I3928" s="5" t="b">
        <f t="shared" si="4"/>
        <v>1</v>
      </c>
      <c r="J3928" s="48">
        <f t="shared" si="5"/>
        <v>0</v>
      </c>
      <c r="K3928" s="4">
        <f t="shared" si="6"/>
        <v>118</v>
      </c>
      <c r="L3928" s="7">
        <f t="shared" si="7"/>
        <v>-0.008696973974</v>
      </c>
      <c r="M3928" s="50" t="b">
        <f t="shared" si="8"/>
        <v>0</v>
      </c>
      <c r="N3928" s="50" t="b">
        <f t="shared" si="9"/>
        <v>0</v>
      </c>
      <c r="O3928" s="50">
        <f t="shared" si="10"/>
        <v>1</v>
      </c>
      <c r="P3928" s="4">
        <f t="shared" si="54"/>
        <v>241250</v>
      </c>
      <c r="Q3928" s="21">
        <f t="shared" si="31"/>
        <v>3</v>
      </c>
      <c r="V3928" s="52"/>
      <c r="W3928" s="53" t="str">
        <f t="shared" si="33"/>
        <v/>
      </c>
      <c r="AE3928" s="16"/>
      <c r="AF3928" s="17" t="str">
        <f t="shared" si="30"/>
        <v>#VALUE!</v>
      </c>
      <c r="AG3928" s="17" t="str">
        <f t="shared" si="22"/>
        <v>#N/A</v>
      </c>
      <c r="AH3928" s="17" t="str">
        <f t="shared" si="23"/>
        <v>#N/A</v>
      </c>
      <c r="AI3928" s="34">
        <f t="shared" si="24"/>
        <v>1</v>
      </c>
      <c r="AJ3928" s="18">
        <f t="shared" si="25"/>
        <v>6631.272</v>
      </c>
      <c r="AK3928" s="18">
        <f t="shared" si="26"/>
        <v>6447.07</v>
      </c>
      <c r="AL3928" s="18">
        <f t="shared" si="27"/>
        <v>6262.868</v>
      </c>
    </row>
    <row r="3929" ht="12.75" customHeight="1">
      <c r="A3929" s="1">
        <v>39652.0</v>
      </c>
      <c r="B3929" s="2">
        <v>1333.79</v>
      </c>
      <c r="C3929" s="3">
        <v>7309.83</v>
      </c>
      <c r="D3929" s="2">
        <v>7186.0</v>
      </c>
      <c r="E3929" s="4"/>
      <c r="F3929" s="5">
        <f t="shared" si="1"/>
        <v>1089.312</v>
      </c>
      <c r="G3929" s="6">
        <f t="shared" si="2"/>
        <v>0.8970710012</v>
      </c>
      <c r="H3929" s="6">
        <f t="shared" si="3"/>
        <v>1.153329994</v>
      </c>
      <c r="I3929" s="5" t="b">
        <f t="shared" si="4"/>
        <v>1</v>
      </c>
      <c r="J3929" s="48">
        <f t="shared" si="5"/>
        <v>0</v>
      </c>
      <c r="K3929" s="4">
        <f t="shared" si="6"/>
        <v>222</v>
      </c>
      <c r="L3929" s="7">
        <f t="shared" si="7"/>
        <v>-0.01694020244</v>
      </c>
      <c r="M3929" s="50" t="b">
        <f t="shared" si="8"/>
        <v>0</v>
      </c>
      <c r="N3929" s="50" t="b">
        <f t="shared" si="9"/>
        <v>0</v>
      </c>
      <c r="O3929" s="50">
        <f t="shared" si="10"/>
        <v>1</v>
      </c>
      <c r="P3929" s="4">
        <f t="shared" si="54"/>
        <v>223550</v>
      </c>
      <c r="Q3929" s="21">
        <f t="shared" si="31"/>
        <v>3</v>
      </c>
      <c r="V3929" s="52"/>
      <c r="W3929" s="53" t="str">
        <f t="shared" si="33"/>
        <v/>
      </c>
      <c r="AE3929" s="16"/>
      <c r="AF3929" s="17" t="str">
        <f t="shared" si="30"/>
        <v>#VALUE!</v>
      </c>
      <c r="AG3929" s="17" t="str">
        <f t="shared" si="22"/>
        <v>#N/A</v>
      </c>
      <c r="AH3929" s="17" t="str">
        <f t="shared" si="23"/>
        <v>#N/A</v>
      </c>
      <c r="AI3929" s="34">
        <f t="shared" si="24"/>
        <v>1</v>
      </c>
      <c r="AJ3929" s="18">
        <f t="shared" si="25"/>
        <v>6578.847</v>
      </c>
      <c r="AK3929" s="18">
        <f t="shared" si="26"/>
        <v>6396.10125</v>
      </c>
      <c r="AL3929" s="18">
        <f t="shared" si="27"/>
        <v>6213.3555</v>
      </c>
    </row>
    <row r="3930" ht="12.75" customHeight="1">
      <c r="A3930" s="1">
        <v>39651.0</v>
      </c>
      <c r="B3930" s="2">
        <v>885.16</v>
      </c>
      <c r="C3930" s="3">
        <v>7065.65</v>
      </c>
      <c r="D3930" s="2">
        <v>6964.0</v>
      </c>
      <c r="E3930" s="4"/>
      <c r="F3930" s="5">
        <f t="shared" si="1"/>
        <v>1023.646</v>
      </c>
      <c r="G3930" s="6">
        <f t="shared" si="2"/>
        <v>0.8643084166</v>
      </c>
      <c r="H3930" s="6">
        <f t="shared" si="3"/>
        <v>1.026231683</v>
      </c>
      <c r="I3930" s="5" t="b">
        <f t="shared" si="4"/>
        <v>1</v>
      </c>
      <c r="J3930" s="48">
        <f t="shared" si="5"/>
        <v>0</v>
      </c>
      <c r="K3930" s="4">
        <f t="shared" si="6"/>
        <v>-43</v>
      </c>
      <c r="L3930" s="7">
        <f t="shared" si="7"/>
        <v>-0.01438650372</v>
      </c>
      <c r="M3930" s="50" t="b">
        <f t="shared" si="8"/>
        <v>0</v>
      </c>
      <c r="N3930" s="50" t="b">
        <f t="shared" si="9"/>
        <v>0</v>
      </c>
      <c r="O3930" s="50">
        <f t="shared" si="10"/>
        <v>1</v>
      </c>
      <c r="P3930" s="4">
        <f t="shared" si="54"/>
        <v>190250</v>
      </c>
      <c r="Q3930" s="21">
        <f t="shared" si="31"/>
        <v>3</v>
      </c>
      <c r="V3930" s="52"/>
      <c r="W3930" s="53" t="str">
        <f t="shared" si="33"/>
        <v/>
      </c>
      <c r="AE3930" s="16"/>
      <c r="AF3930" s="17" t="str">
        <f t="shared" si="30"/>
        <v>#VALUE!</v>
      </c>
      <c r="AG3930" s="17" t="str">
        <f t="shared" si="22"/>
        <v>#N/A</v>
      </c>
      <c r="AH3930" s="17" t="str">
        <f t="shared" si="23"/>
        <v>#N/A</v>
      </c>
      <c r="AI3930" s="34">
        <f t="shared" si="24"/>
        <v>1</v>
      </c>
      <c r="AJ3930" s="18">
        <f t="shared" si="25"/>
        <v>6359.085</v>
      </c>
      <c r="AK3930" s="18">
        <f t="shared" si="26"/>
        <v>6182.44375</v>
      </c>
      <c r="AL3930" s="18">
        <f t="shared" si="27"/>
        <v>6005.8025</v>
      </c>
    </row>
    <row r="3931" ht="12.75" customHeight="1">
      <c r="A3931" s="1">
        <v>39650.0</v>
      </c>
      <c r="B3931" s="2">
        <v>975.25</v>
      </c>
      <c r="C3931" s="3">
        <v>7085.67</v>
      </c>
      <c r="D3931" s="2">
        <v>7007.0</v>
      </c>
      <c r="E3931" s="4"/>
      <c r="F3931" s="5">
        <f t="shared" si="1"/>
        <v>1061.648</v>
      </c>
      <c r="G3931" s="6">
        <f t="shared" si="2"/>
        <v>0.863213058</v>
      </c>
      <c r="H3931" s="6">
        <f t="shared" si="3"/>
        <v>1.01792718</v>
      </c>
      <c r="I3931" s="5" t="b">
        <f t="shared" si="4"/>
        <v>1</v>
      </c>
      <c r="J3931" s="48">
        <f t="shared" si="5"/>
        <v>0</v>
      </c>
      <c r="K3931" s="4">
        <f t="shared" si="6"/>
        <v>326</v>
      </c>
      <c r="L3931" s="7">
        <f t="shared" si="7"/>
        <v>-0.01110269036</v>
      </c>
      <c r="M3931" s="50" t="b">
        <f t="shared" si="8"/>
        <v>0</v>
      </c>
      <c r="N3931" s="50" t="b">
        <f t="shared" si="9"/>
        <v>0</v>
      </c>
      <c r="O3931" s="50">
        <f t="shared" si="10"/>
        <v>1</v>
      </c>
      <c r="P3931" s="4">
        <f t="shared" si="54"/>
        <v>196700</v>
      </c>
      <c r="Q3931" s="21">
        <f t="shared" si="31"/>
        <v>3</v>
      </c>
      <c r="V3931" s="52"/>
      <c r="W3931" s="53" t="str">
        <f t="shared" si="33"/>
        <v/>
      </c>
      <c r="AE3931" s="16"/>
      <c r="AF3931" s="17" t="str">
        <f t="shared" si="30"/>
        <v>#VALUE!</v>
      </c>
      <c r="AG3931" s="17" t="str">
        <f t="shared" si="22"/>
        <v>#N/A</v>
      </c>
      <c r="AH3931" s="17" t="str">
        <f t="shared" si="23"/>
        <v>#N/A</v>
      </c>
      <c r="AI3931" s="34">
        <f t="shared" si="24"/>
        <v>1</v>
      </c>
      <c r="AJ3931" s="18">
        <f t="shared" si="25"/>
        <v>6377.103</v>
      </c>
      <c r="AK3931" s="18">
        <f t="shared" si="26"/>
        <v>6199.96125</v>
      </c>
      <c r="AL3931" s="18">
        <f t="shared" si="27"/>
        <v>6022.8195</v>
      </c>
    </row>
    <row r="3932" ht="12.75" customHeight="1">
      <c r="A3932" s="1">
        <v>39647.0</v>
      </c>
      <c r="B3932" s="2">
        <v>1189.33</v>
      </c>
      <c r="C3932" s="3">
        <v>6815.32</v>
      </c>
      <c r="D3932" s="2">
        <v>6681.0</v>
      </c>
      <c r="E3932" s="4"/>
      <c r="F3932" s="5">
        <f t="shared" si="1"/>
        <v>1056.34</v>
      </c>
      <c r="G3932" s="6">
        <f t="shared" si="2"/>
        <v>0.8271501922</v>
      </c>
      <c r="H3932" s="6">
        <f t="shared" si="3"/>
        <v>1.010432576</v>
      </c>
      <c r="I3932" s="5" t="b">
        <f t="shared" si="4"/>
        <v>1</v>
      </c>
      <c r="J3932" s="48">
        <f t="shared" si="5"/>
        <v>0</v>
      </c>
      <c r="K3932" s="4">
        <f t="shared" si="6"/>
        <v>-117</v>
      </c>
      <c r="L3932" s="7">
        <f t="shared" si="7"/>
        <v>-0.019708539</v>
      </c>
      <c r="M3932" s="50" t="b">
        <f t="shared" si="8"/>
        <v>0</v>
      </c>
      <c r="N3932" s="50" t="b">
        <f t="shared" si="9"/>
        <v>0</v>
      </c>
      <c r="O3932" s="50">
        <f t="shared" si="10"/>
        <v>1</v>
      </c>
      <c r="P3932" s="4">
        <f t="shared" si="54"/>
        <v>164100</v>
      </c>
      <c r="Q3932" s="21">
        <f t="shared" si="31"/>
        <v>2</v>
      </c>
      <c r="V3932" s="52"/>
      <c r="W3932" s="53" t="str">
        <f t="shared" si="33"/>
        <v/>
      </c>
      <c r="AE3932" s="16"/>
      <c r="AF3932" s="17" t="str">
        <f t="shared" si="30"/>
        <v>#VALUE!</v>
      </c>
      <c r="AG3932" s="17" t="str">
        <f t="shared" si="22"/>
        <v>#N/A</v>
      </c>
      <c r="AH3932" s="17" t="str">
        <f t="shared" si="23"/>
        <v>#N/A</v>
      </c>
      <c r="AI3932" s="34">
        <f t="shared" si="24"/>
        <v>1</v>
      </c>
      <c r="AJ3932" s="18">
        <f t="shared" si="25"/>
        <v>6133.788</v>
      </c>
      <c r="AK3932" s="18">
        <f t="shared" si="26"/>
        <v>5963.405</v>
      </c>
      <c r="AL3932" s="18">
        <f t="shared" si="27"/>
        <v>5793.022</v>
      </c>
    </row>
    <row r="3933" ht="12.75" customHeight="1">
      <c r="A3933" s="1">
        <v>39646.0</v>
      </c>
      <c r="B3933" s="2">
        <v>1063.03</v>
      </c>
      <c r="C3933" s="3">
        <v>6974.51</v>
      </c>
      <c r="D3933" s="2">
        <v>6798.0</v>
      </c>
      <c r="E3933" s="4"/>
      <c r="F3933" s="5">
        <f t="shared" si="1"/>
        <v>1037.344</v>
      </c>
      <c r="G3933" s="6">
        <f t="shared" si="2"/>
        <v>0.8427627183</v>
      </c>
      <c r="H3933" s="6">
        <f t="shared" si="3"/>
        <v>0.9257200621</v>
      </c>
      <c r="I3933" s="5" t="b">
        <f t="shared" si="4"/>
        <v>1</v>
      </c>
      <c r="J3933" s="48">
        <f t="shared" si="5"/>
        <v>0</v>
      </c>
      <c r="K3933" s="4">
        <f t="shared" si="6"/>
        <v>257</v>
      </c>
      <c r="L3933" s="7">
        <f t="shared" si="7"/>
        <v>-0.02530787109</v>
      </c>
      <c r="M3933" s="50" t="b">
        <f t="shared" si="8"/>
        <v>0</v>
      </c>
      <c r="N3933" s="50" t="b">
        <f t="shared" si="9"/>
        <v>0</v>
      </c>
      <c r="O3933" s="50">
        <f t="shared" si="10"/>
        <v>1</v>
      </c>
      <c r="P3933" s="4">
        <f t="shared" si="54"/>
        <v>175800</v>
      </c>
      <c r="Q3933" s="21">
        <f t="shared" si="31"/>
        <v>2</v>
      </c>
      <c r="V3933" s="52"/>
      <c r="W3933" s="53" t="str">
        <f t="shared" si="33"/>
        <v/>
      </c>
      <c r="AE3933" s="16"/>
      <c r="AF3933" s="17" t="str">
        <f t="shared" si="30"/>
        <v>#VALUE!</v>
      </c>
      <c r="AG3933" s="17" t="str">
        <f t="shared" si="22"/>
        <v>#N/A</v>
      </c>
      <c r="AH3933" s="17" t="str">
        <f t="shared" si="23"/>
        <v>#N/A</v>
      </c>
      <c r="AI3933" s="34">
        <f t="shared" si="24"/>
        <v>1</v>
      </c>
      <c r="AJ3933" s="18">
        <f t="shared" si="25"/>
        <v>6277.059</v>
      </c>
      <c r="AK3933" s="18">
        <f t="shared" si="26"/>
        <v>6102.69625</v>
      </c>
      <c r="AL3933" s="18">
        <f t="shared" si="27"/>
        <v>5928.3335</v>
      </c>
    </row>
    <row r="3934" ht="12.75" customHeight="1">
      <c r="A3934" s="102">
        <v>39645.0</v>
      </c>
      <c r="B3934" s="2">
        <v>1005.46</v>
      </c>
      <c r="C3934" s="3">
        <v>6710.64</v>
      </c>
      <c r="D3934" s="2">
        <v>6678.0</v>
      </c>
      <c r="E3934" s="4">
        <v>6541.0</v>
      </c>
      <c r="F3934" s="5">
        <f t="shared" si="1"/>
        <v>1014.22</v>
      </c>
      <c r="G3934" s="6">
        <f t="shared" si="2"/>
        <v>0.8075700567</v>
      </c>
      <c r="H3934" s="6">
        <f t="shared" si="3"/>
        <v>0.9158002425</v>
      </c>
      <c r="I3934" s="5" t="b">
        <f t="shared" si="4"/>
        <v>1</v>
      </c>
      <c r="J3934" s="48">
        <f t="shared" si="5"/>
        <v>0</v>
      </c>
      <c r="K3934" s="4">
        <f t="shared" si="6"/>
        <v>-109</v>
      </c>
      <c r="L3934" s="7">
        <f t="shared" si="7"/>
        <v>-0.02527925801</v>
      </c>
      <c r="M3934" s="50" t="b">
        <f t="shared" si="8"/>
        <v>0</v>
      </c>
      <c r="N3934" s="50" t="b">
        <f t="shared" si="9"/>
        <v>0</v>
      </c>
      <c r="O3934" s="50">
        <f t="shared" si="10"/>
        <v>1</v>
      </c>
      <c r="P3934" s="4">
        <f t="shared" si="54"/>
        <v>150100</v>
      </c>
      <c r="Q3934" s="21">
        <f t="shared" si="31"/>
        <v>2</v>
      </c>
      <c r="V3934" s="52"/>
      <c r="W3934" s="53" t="str">
        <f t="shared" si="33"/>
        <v/>
      </c>
      <c r="AE3934" s="16"/>
      <c r="AF3934" s="17" t="str">
        <f t="shared" si="30"/>
        <v>#VALUE!</v>
      </c>
      <c r="AG3934" s="17" t="str">
        <f t="shared" si="22"/>
        <v>#N/A</v>
      </c>
      <c r="AH3934" s="17" t="str">
        <f t="shared" si="23"/>
        <v>#N/A</v>
      </c>
      <c r="AI3934" s="34">
        <f t="shared" si="24"/>
        <v>1</v>
      </c>
      <c r="AJ3934" s="18">
        <f t="shared" si="25"/>
        <v>6039.576</v>
      </c>
      <c r="AK3934" s="18">
        <f t="shared" si="26"/>
        <v>5871.81</v>
      </c>
      <c r="AL3934" s="18">
        <f t="shared" si="27"/>
        <v>5704.044</v>
      </c>
    </row>
    <row r="3935" ht="12.75" customHeight="1">
      <c r="A3935" s="1">
        <v>39644.0</v>
      </c>
      <c r="B3935" s="2">
        <v>1075.17</v>
      </c>
      <c r="C3935" s="3">
        <v>6834.24</v>
      </c>
      <c r="D3935" s="2">
        <v>6790.0</v>
      </c>
      <c r="E3935" s="4">
        <v>6650.0</v>
      </c>
      <c r="F3935" s="5">
        <f t="shared" si="1"/>
        <v>1047.96</v>
      </c>
      <c r="G3935" s="6">
        <f t="shared" si="2"/>
        <v>0.8186242086</v>
      </c>
      <c r="H3935" s="6">
        <f t="shared" si="3"/>
        <v>0.9775249843</v>
      </c>
      <c r="I3935" s="5" t="b">
        <f t="shared" si="4"/>
        <v>1</v>
      </c>
      <c r="J3935" s="48">
        <f t="shared" si="5"/>
        <v>-1</v>
      </c>
      <c r="K3935" s="4">
        <f t="shared" si="6"/>
        <v>-371</v>
      </c>
      <c r="L3935" s="7">
        <f t="shared" si="7"/>
        <v>-0.0269583743</v>
      </c>
      <c r="M3935" s="50" t="b">
        <f t="shared" si="8"/>
        <v>0</v>
      </c>
      <c r="N3935" s="50" t="b">
        <f t="shared" si="9"/>
        <v>1</v>
      </c>
      <c r="O3935" s="50">
        <f t="shared" si="10"/>
        <v>-1</v>
      </c>
      <c r="P3935" s="4">
        <f t="shared" si="54"/>
        <v>139200</v>
      </c>
      <c r="Q3935" s="21">
        <f t="shared" si="31"/>
        <v>-2</v>
      </c>
      <c r="V3935" s="52"/>
      <c r="W3935" s="53" t="str">
        <f t="shared" si="33"/>
        <v/>
      </c>
      <c r="AE3935" s="16"/>
      <c r="AF3935" s="17" t="str">
        <f t="shared" si="30"/>
        <v>#VALUE!</v>
      </c>
      <c r="AG3935" s="17" t="str">
        <f t="shared" si="22"/>
        <v>#N/A</v>
      </c>
      <c r="AH3935" s="17" t="str">
        <f t="shared" si="23"/>
        <v>#N/A</v>
      </c>
      <c r="AI3935" s="34">
        <f t="shared" si="24"/>
        <v>1</v>
      </c>
      <c r="AJ3935" s="18">
        <f t="shared" si="25"/>
        <v>6150.816</v>
      </c>
      <c r="AK3935" s="18">
        <f t="shared" si="26"/>
        <v>5979.96</v>
      </c>
      <c r="AL3935" s="18">
        <f t="shared" si="27"/>
        <v>5809.104</v>
      </c>
    </row>
    <row r="3936" ht="12.75" customHeight="1">
      <c r="A3936" s="1">
        <v>39643.0</v>
      </c>
      <c r="B3936" s="2">
        <v>948.71</v>
      </c>
      <c r="C3936" s="3">
        <v>7156.96</v>
      </c>
      <c r="D3936" s="2">
        <v>7152.0</v>
      </c>
      <c r="E3936" s="4">
        <v>7021.0</v>
      </c>
      <c r="F3936" s="5">
        <f t="shared" si="1"/>
        <v>1043.138</v>
      </c>
      <c r="G3936" s="6">
        <f t="shared" si="2"/>
        <v>0.8534485061</v>
      </c>
      <c r="H3936" s="6">
        <f t="shared" si="3"/>
        <v>0.9698228511</v>
      </c>
      <c r="I3936" s="5" t="b">
        <f t="shared" si="4"/>
        <v>1</v>
      </c>
      <c r="J3936" s="48">
        <f t="shared" si="5"/>
        <v>-1</v>
      </c>
      <c r="K3936" s="4">
        <f t="shared" si="6"/>
        <v>-29</v>
      </c>
      <c r="L3936" s="7">
        <f t="shared" si="7"/>
        <v>-0.01899689254</v>
      </c>
      <c r="M3936" s="50" t="b">
        <f t="shared" si="8"/>
        <v>0</v>
      </c>
      <c r="N3936" s="50" t="b">
        <f t="shared" si="9"/>
        <v>1</v>
      </c>
      <c r="O3936" s="50">
        <f t="shared" si="10"/>
        <v>-1</v>
      </c>
      <c r="P3936" s="4">
        <f t="shared" si="54"/>
        <v>120650</v>
      </c>
      <c r="Q3936" s="21">
        <f t="shared" si="31"/>
        <v>-1</v>
      </c>
      <c r="V3936" s="52"/>
      <c r="W3936" s="53" t="str">
        <f t="shared" si="33"/>
        <v/>
      </c>
      <c r="AE3936" s="16"/>
      <c r="AF3936" s="17" t="str">
        <f t="shared" si="30"/>
        <v>#VALUE!</v>
      </c>
      <c r="AG3936" s="17" t="str">
        <f t="shared" si="22"/>
        <v>#N/A</v>
      </c>
      <c r="AH3936" s="17" t="str">
        <f t="shared" si="23"/>
        <v>#N/A</v>
      </c>
      <c r="AI3936" s="34">
        <f t="shared" si="24"/>
        <v>1</v>
      </c>
      <c r="AJ3936" s="18">
        <f t="shared" si="25"/>
        <v>6441.264</v>
      </c>
      <c r="AK3936" s="18">
        <f t="shared" si="26"/>
        <v>6262.34</v>
      </c>
      <c r="AL3936" s="18">
        <f t="shared" si="27"/>
        <v>6083.416</v>
      </c>
    </row>
    <row r="3937" ht="12.75" customHeight="1">
      <c r="A3937" s="1">
        <v>39640.0</v>
      </c>
      <c r="B3937" s="2">
        <v>1094.35</v>
      </c>
      <c r="C3937" s="3">
        <v>7244.76</v>
      </c>
      <c r="D3937" s="2">
        <v>7181.0</v>
      </c>
      <c r="E3937" s="4"/>
      <c r="F3937" s="5">
        <f t="shared" si="1"/>
        <v>1001.154</v>
      </c>
      <c r="G3937" s="6">
        <f t="shared" si="2"/>
        <v>0.8606387803</v>
      </c>
      <c r="H3937" s="6">
        <f t="shared" si="3"/>
        <v>0.9585094352</v>
      </c>
      <c r="I3937" s="5" t="b">
        <f t="shared" si="4"/>
        <v>1</v>
      </c>
      <c r="J3937" s="48">
        <f t="shared" si="5"/>
        <v>0</v>
      </c>
      <c r="K3937" s="4">
        <f t="shared" si="6"/>
        <v>171</v>
      </c>
      <c r="L3937" s="7">
        <f t="shared" si="7"/>
        <v>-0.008800843644</v>
      </c>
      <c r="M3937" s="50" t="b">
        <f t="shared" si="8"/>
        <v>0</v>
      </c>
      <c r="N3937" s="50" t="b">
        <f t="shared" si="9"/>
        <v>0</v>
      </c>
      <c r="O3937" s="50">
        <f t="shared" si="10"/>
        <v>1</v>
      </c>
      <c r="P3937" s="4">
        <f t="shared" si="54"/>
        <v>122100</v>
      </c>
      <c r="Q3937" s="21">
        <f t="shared" si="31"/>
        <v>1</v>
      </c>
      <c r="V3937" s="52"/>
      <c r="W3937" s="53" t="str">
        <f t="shared" si="33"/>
        <v/>
      </c>
      <c r="AE3937" s="16"/>
      <c r="AF3937" s="17" t="str">
        <f t="shared" si="30"/>
        <v>#VALUE!</v>
      </c>
      <c r="AG3937" s="17" t="str">
        <f t="shared" si="22"/>
        <v>#N/A</v>
      </c>
      <c r="AH3937" s="17" t="str">
        <f t="shared" si="23"/>
        <v>#N/A</v>
      </c>
      <c r="AI3937" s="34">
        <f t="shared" si="24"/>
        <v>1</v>
      </c>
      <c r="AJ3937" s="18">
        <f t="shared" si="25"/>
        <v>6520.284</v>
      </c>
      <c r="AK3937" s="18">
        <f t="shared" si="26"/>
        <v>6339.165</v>
      </c>
      <c r="AL3937" s="18">
        <f t="shared" si="27"/>
        <v>6158.046</v>
      </c>
    </row>
    <row r="3938" ht="12.75" customHeight="1">
      <c r="A3938" s="1">
        <v>39639.0</v>
      </c>
      <c r="B3938" s="2">
        <v>947.41</v>
      </c>
      <c r="C3938" s="3">
        <v>7075.65</v>
      </c>
      <c r="D3938" s="2">
        <v>7010.0</v>
      </c>
      <c r="E3938" s="4"/>
      <c r="F3938" s="5">
        <f t="shared" si="1"/>
        <v>978.792</v>
      </c>
      <c r="G3938" s="6">
        <f t="shared" si="2"/>
        <v>0.8374890113</v>
      </c>
      <c r="H3938" s="6">
        <f t="shared" si="3"/>
        <v>0.9419104673</v>
      </c>
      <c r="I3938" s="5" t="b">
        <f t="shared" si="4"/>
        <v>1</v>
      </c>
      <c r="J3938" s="48">
        <f t="shared" si="5"/>
        <v>0</v>
      </c>
      <c r="K3938" s="4">
        <f t="shared" si="6"/>
        <v>-6</v>
      </c>
      <c r="L3938" s="7">
        <f t="shared" si="7"/>
        <v>-0.00927829952</v>
      </c>
      <c r="M3938" s="50" t="b">
        <f t="shared" si="8"/>
        <v>0</v>
      </c>
      <c r="N3938" s="50" t="b">
        <f t="shared" si="9"/>
        <v>0</v>
      </c>
      <c r="O3938" s="50">
        <f t="shared" si="10"/>
        <v>1</v>
      </c>
      <c r="P3938" s="4">
        <f t="shared" si="54"/>
        <v>113550</v>
      </c>
      <c r="Q3938" s="21">
        <f t="shared" si="31"/>
        <v>1</v>
      </c>
      <c r="V3938" s="52"/>
      <c r="W3938" s="53" t="str">
        <f t="shared" si="33"/>
        <v/>
      </c>
      <c r="AE3938" s="16"/>
      <c r="AF3938" s="17" t="str">
        <f t="shared" si="30"/>
        <v>#VALUE!</v>
      </c>
      <c r="AG3938" s="17" t="str">
        <f t="shared" si="22"/>
        <v>#N/A</v>
      </c>
      <c r="AH3938" s="17" t="str">
        <f t="shared" si="23"/>
        <v>#N/A</v>
      </c>
      <c r="AI3938" s="34">
        <f t="shared" si="24"/>
        <v>1</v>
      </c>
      <c r="AJ3938" s="18">
        <f t="shared" si="25"/>
        <v>6368.085</v>
      </c>
      <c r="AK3938" s="18">
        <f t="shared" si="26"/>
        <v>6191.19375</v>
      </c>
      <c r="AL3938" s="18">
        <f t="shared" si="27"/>
        <v>6014.3025</v>
      </c>
    </row>
    <row r="3939" ht="12.75" customHeight="1">
      <c r="A3939" s="1">
        <v>39638.0</v>
      </c>
      <c r="B3939" s="2">
        <v>1174.16</v>
      </c>
      <c r="C3939" s="3">
        <v>7048.25</v>
      </c>
      <c r="D3939" s="2">
        <v>7016.0</v>
      </c>
      <c r="E3939" s="4"/>
      <c r="F3939" s="5">
        <f t="shared" si="1"/>
        <v>1030.942</v>
      </c>
      <c r="G3939" s="6">
        <f t="shared" si="2"/>
        <v>0.8309830782</v>
      </c>
      <c r="H3939" s="6">
        <f t="shared" si="3"/>
        <v>0.9544405827</v>
      </c>
      <c r="I3939" s="5" t="b">
        <f t="shared" si="4"/>
        <v>1</v>
      </c>
      <c r="J3939" s="48">
        <f t="shared" si="5"/>
        <v>-1</v>
      </c>
      <c r="K3939" s="4">
        <f t="shared" si="6"/>
        <v>28</v>
      </c>
      <c r="L3939" s="7">
        <f t="shared" si="7"/>
        <v>-0.004575603873</v>
      </c>
      <c r="M3939" s="50" t="b">
        <f t="shared" si="8"/>
        <v>0</v>
      </c>
      <c r="N3939" s="50" t="b">
        <f t="shared" si="9"/>
        <v>1</v>
      </c>
      <c r="O3939" s="50">
        <f t="shared" si="10"/>
        <v>-1</v>
      </c>
      <c r="P3939" s="4">
        <f t="shared" si="54"/>
        <v>113250</v>
      </c>
      <c r="Q3939" s="21">
        <f t="shared" si="31"/>
        <v>-1</v>
      </c>
      <c r="V3939" s="52"/>
      <c r="W3939" s="53" t="str">
        <f t="shared" si="33"/>
        <v/>
      </c>
      <c r="AE3939" s="16"/>
      <c r="AF3939" s="17" t="str">
        <f t="shared" si="30"/>
        <v>#VALUE!</v>
      </c>
      <c r="AG3939" s="17" t="str">
        <f t="shared" si="22"/>
        <v>#N/A</v>
      </c>
      <c r="AH3939" s="17" t="str">
        <f t="shared" si="23"/>
        <v>#N/A</v>
      </c>
      <c r="AI3939" s="34">
        <f t="shared" si="24"/>
        <v>1</v>
      </c>
      <c r="AJ3939" s="18">
        <f t="shared" si="25"/>
        <v>6343.425</v>
      </c>
      <c r="AK3939" s="18">
        <f t="shared" si="26"/>
        <v>6167.21875</v>
      </c>
      <c r="AL3939" s="18">
        <f t="shared" si="27"/>
        <v>5991.0125</v>
      </c>
    </row>
    <row r="3940" ht="12.75" customHeight="1">
      <c r="A3940" s="1">
        <v>39637.0</v>
      </c>
      <c r="B3940" s="2">
        <v>1051.06</v>
      </c>
      <c r="C3940" s="3">
        <v>7051.85</v>
      </c>
      <c r="D3940" s="2">
        <v>6988.0</v>
      </c>
      <c r="E3940" s="4"/>
      <c r="F3940" s="5">
        <f t="shared" si="1"/>
        <v>1003.434</v>
      </c>
      <c r="G3940" s="6">
        <f t="shared" si="2"/>
        <v>0.8283530821</v>
      </c>
      <c r="H3940" s="6">
        <f t="shared" si="3"/>
        <v>0.9480831064</v>
      </c>
      <c r="I3940" s="5" t="b">
        <f t="shared" si="4"/>
        <v>1</v>
      </c>
      <c r="J3940" s="48">
        <f t="shared" si="5"/>
        <v>0</v>
      </c>
      <c r="K3940" s="4">
        <f t="shared" si="6"/>
        <v>-270</v>
      </c>
      <c r="L3940" s="7">
        <f t="shared" si="7"/>
        <v>-0.009054361621</v>
      </c>
      <c r="M3940" s="50" t="b">
        <f t="shared" si="8"/>
        <v>0</v>
      </c>
      <c r="N3940" s="50" t="b">
        <f t="shared" si="9"/>
        <v>0</v>
      </c>
      <c r="O3940" s="50">
        <f t="shared" si="10"/>
        <v>1</v>
      </c>
      <c r="P3940" s="4">
        <f t="shared" si="54"/>
        <v>111850</v>
      </c>
      <c r="Q3940" s="21">
        <f t="shared" si="31"/>
        <v>1</v>
      </c>
      <c r="V3940" s="52"/>
      <c r="W3940" s="53" t="str">
        <f t="shared" si="33"/>
        <v/>
      </c>
      <c r="AE3940" s="16"/>
      <c r="AF3940" s="17" t="str">
        <f t="shared" si="30"/>
        <v>#VALUE!</v>
      </c>
      <c r="AG3940" s="17" t="str">
        <f t="shared" si="22"/>
        <v>#N/A</v>
      </c>
      <c r="AH3940" s="17" t="str">
        <f t="shared" si="23"/>
        <v>#N/A</v>
      </c>
      <c r="AI3940" s="34">
        <f t="shared" si="24"/>
        <v>1</v>
      </c>
      <c r="AJ3940" s="18">
        <f t="shared" si="25"/>
        <v>6346.665</v>
      </c>
      <c r="AK3940" s="18">
        <f t="shared" si="26"/>
        <v>6170.36875</v>
      </c>
      <c r="AL3940" s="18">
        <f t="shared" si="27"/>
        <v>5994.0725</v>
      </c>
    </row>
    <row r="3941" ht="12.75" customHeight="1">
      <c r="A3941" s="1">
        <v>39636.0</v>
      </c>
      <c r="B3941" s="2">
        <v>738.79</v>
      </c>
      <c r="C3941" s="3">
        <v>7341.11</v>
      </c>
      <c r="D3941" s="2">
        <v>7258.0</v>
      </c>
      <c r="E3941" s="4"/>
      <c r="F3941" s="5">
        <f t="shared" si="1"/>
        <v>965.35</v>
      </c>
      <c r="G3941" s="6">
        <f t="shared" si="2"/>
        <v>0.8592347054</v>
      </c>
      <c r="H3941" s="6">
        <f t="shared" si="3"/>
        <v>0.9396230832</v>
      </c>
      <c r="I3941" s="5" t="b">
        <f t="shared" si="4"/>
        <v>1</v>
      </c>
      <c r="J3941" s="48">
        <f t="shared" si="5"/>
        <v>-1</v>
      </c>
      <c r="K3941" s="4">
        <f t="shared" si="6"/>
        <v>158</v>
      </c>
      <c r="L3941" s="7">
        <f t="shared" si="7"/>
        <v>-0.01132117623</v>
      </c>
      <c r="M3941" s="50" t="b">
        <f t="shared" si="8"/>
        <v>0</v>
      </c>
      <c r="N3941" s="50" t="b">
        <f t="shared" si="9"/>
        <v>1</v>
      </c>
      <c r="O3941" s="50">
        <f t="shared" si="10"/>
        <v>-1</v>
      </c>
      <c r="P3941" s="4">
        <f t="shared" si="54"/>
        <v>98350</v>
      </c>
      <c r="Q3941" s="21">
        <f t="shared" si="31"/>
        <v>-1</v>
      </c>
      <c r="V3941" s="52"/>
      <c r="W3941" s="53" t="str">
        <f t="shared" si="33"/>
        <v/>
      </c>
      <c r="AE3941" s="16"/>
      <c r="AF3941" s="17" t="str">
        <f t="shared" si="30"/>
        <v>#VALUE!</v>
      </c>
      <c r="AG3941" s="17" t="str">
        <f t="shared" si="22"/>
        <v>#N/A</v>
      </c>
      <c r="AH3941" s="17" t="str">
        <f t="shared" si="23"/>
        <v>#N/A</v>
      </c>
      <c r="AI3941" s="34">
        <f t="shared" si="24"/>
        <v>1</v>
      </c>
      <c r="AJ3941" s="18">
        <f t="shared" si="25"/>
        <v>6606.999</v>
      </c>
      <c r="AK3941" s="18">
        <f t="shared" si="26"/>
        <v>6423.47125</v>
      </c>
      <c r="AL3941" s="18">
        <f t="shared" si="27"/>
        <v>6239.9435</v>
      </c>
    </row>
    <row r="3942" ht="12.75" customHeight="1">
      <c r="A3942" s="1">
        <v>39633.0</v>
      </c>
      <c r="B3942" s="2">
        <v>982.54</v>
      </c>
      <c r="C3942" s="3">
        <v>7228.41</v>
      </c>
      <c r="D3942" s="2">
        <v>7100.0</v>
      </c>
      <c r="E3942" s="4"/>
      <c r="F3942" s="5">
        <f t="shared" si="1"/>
        <v>998.164</v>
      </c>
      <c r="G3942" s="6">
        <f t="shared" si="2"/>
        <v>0.8434630971</v>
      </c>
      <c r="H3942" s="6">
        <f t="shared" si="3"/>
        <v>0.9241349716</v>
      </c>
      <c r="I3942" s="5" t="b">
        <f t="shared" si="4"/>
        <v>0</v>
      </c>
      <c r="J3942" s="48">
        <f t="shared" si="5"/>
        <v>0</v>
      </c>
      <c r="K3942" s="4">
        <f t="shared" si="6"/>
        <v>-199</v>
      </c>
      <c r="L3942" s="7">
        <f t="shared" si="7"/>
        <v>-0.01776462597</v>
      </c>
      <c r="M3942" s="50" t="b">
        <f t="shared" si="8"/>
        <v>0</v>
      </c>
      <c r="N3942" s="50" t="b">
        <f t="shared" si="9"/>
        <v>0</v>
      </c>
      <c r="O3942" s="50">
        <f t="shared" si="10"/>
        <v>1</v>
      </c>
      <c r="P3942" s="4">
        <f t="shared" si="54"/>
        <v>90450</v>
      </c>
      <c r="Q3942" s="21">
        <f t="shared" si="31"/>
        <v>1</v>
      </c>
      <c r="V3942" s="52"/>
      <c r="W3942" s="53" t="str">
        <f t="shared" si="33"/>
        <v/>
      </c>
      <c r="AE3942" s="16"/>
      <c r="AF3942" s="17" t="str">
        <f t="shared" si="30"/>
        <v>#VALUE!</v>
      </c>
      <c r="AG3942" s="17" t="str">
        <f t="shared" si="22"/>
        <v>#N/A</v>
      </c>
      <c r="AH3942" s="17" t="str">
        <f t="shared" si="23"/>
        <v>#N/A</v>
      </c>
      <c r="AI3942" s="34">
        <f t="shared" si="24"/>
        <v>1</v>
      </c>
      <c r="AJ3942" s="18">
        <f t="shared" si="25"/>
        <v>6505.569</v>
      </c>
      <c r="AK3942" s="18">
        <f t="shared" si="26"/>
        <v>6324.85875</v>
      </c>
      <c r="AL3942" s="18">
        <f t="shared" si="27"/>
        <v>6144.1485</v>
      </c>
    </row>
    <row r="3943" ht="12.75" customHeight="1">
      <c r="A3943" s="1">
        <v>39632.0</v>
      </c>
      <c r="B3943" s="2">
        <v>1208.16</v>
      </c>
      <c r="C3943" s="3">
        <v>7394.1</v>
      </c>
      <c r="D3943" s="2">
        <v>7299.0</v>
      </c>
      <c r="E3943" s="4"/>
      <c r="F3943" s="5">
        <f t="shared" si="1"/>
        <v>1046.618</v>
      </c>
      <c r="G3943" s="6">
        <f t="shared" si="2"/>
        <v>0.8601189501</v>
      </c>
      <c r="H3943" s="6">
        <f t="shared" si="3"/>
        <v>0.9329827821</v>
      </c>
      <c r="I3943" s="5" t="b">
        <f t="shared" si="4"/>
        <v>0</v>
      </c>
      <c r="J3943" s="48">
        <f t="shared" si="5"/>
        <v>0</v>
      </c>
      <c r="K3943" s="4">
        <f t="shared" si="6"/>
        <v>54</v>
      </c>
      <c r="L3943" s="7">
        <f t="shared" si="7"/>
        <v>-0.01286160587</v>
      </c>
      <c r="M3943" s="50" t="b">
        <f t="shared" si="8"/>
        <v>0</v>
      </c>
      <c r="N3943" s="50" t="b">
        <f t="shared" si="9"/>
        <v>0</v>
      </c>
      <c r="O3943" s="50">
        <f t="shared" si="10"/>
        <v>1</v>
      </c>
      <c r="P3943" s="4">
        <f t="shared" si="54"/>
        <v>100400</v>
      </c>
      <c r="Q3943" s="21">
        <f t="shared" si="31"/>
        <v>1</v>
      </c>
      <c r="V3943" s="52"/>
      <c r="W3943" s="53" t="str">
        <f t="shared" si="33"/>
        <v/>
      </c>
      <c r="AE3943" s="16"/>
      <c r="AF3943" s="17" t="str">
        <f t="shared" si="30"/>
        <v>#VALUE!</v>
      </c>
      <c r="AG3943" s="17" t="str">
        <f t="shared" si="22"/>
        <v>#N/A</v>
      </c>
      <c r="AH3943" s="17" t="str">
        <f t="shared" si="23"/>
        <v>#N/A</v>
      </c>
      <c r="AI3943" s="34">
        <f t="shared" si="24"/>
        <v>1</v>
      </c>
      <c r="AJ3943" s="18">
        <f t="shared" si="25"/>
        <v>6654.69</v>
      </c>
      <c r="AK3943" s="18">
        <f t="shared" si="26"/>
        <v>6469.8375</v>
      </c>
      <c r="AL3943" s="18">
        <f t="shared" si="27"/>
        <v>6284.985</v>
      </c>
    </row>
    <row r="3944" ht="12.75" customHeight="1">
      <c r="A3944" s="1">
        <v>39631.0</v>
      </c>
      <c r="B3944" s="2">
        <v>1036.62</v>
      </c>
      <c r="C3944" s="3">
        <v>7353.86</v>
      </c>
      <c r="D3944" s="2">
        <v>7245.0</v>
      </c>
      <c r="E3944" s="4"/>
      <c r="F3944" s="5">
        <f t="shared" si="1"/>
        <v>995.146</v>
      </c>
      <c r="G3944" s="6">
        <f t="shared" si="2"/>
        <v>0.8533306124</v>
      </c>
      <c r="H3944" s="6">
        <f t="shared" si="3"/>
        <v>0.9313023147</v>
      </c>
      <c r="I3944" s="5" t="b">
        <f t="shared" si="4"/>
        <v>0</v>
      </c>
      <c r="J3944" s="48">
        <f t="shared" si="5"/>
        <v>0</v>
      </c>
      <c r="K3944" s="4">
        <f t="shared" si="6"/>
        <v>-46</v>
      </c>
      <c r="L3944" s="7">
        <f t="shared" si="7"/>
        <v>-0.0148031102</v>
      </c>
      <c r="M3944" s="50" t="b">
        <f t="shared" si="8"/>
        <v>0</v>
      </c>
      <c r="N3944" s="50" t="b">
        <f t="shared" si="9"/>
        <v>0</v>
      </c>
      <c r="O3944" s="50">
        <f t="shared" si="10"/>
        <v>1</v>
      </c>
      <c r="P3944" s="4">
        <f t="shared" si="54"/>
        <v>97700</v>
      </c>
      <c r="Q3944" s="21">
        <f t="shared" si="31"/>
        <v>1</v>
      </c>
      <c r="V3944" s="52"/>
      <c r="W3944" s="53" t="str">
        <f t="shared" si="33"/>
        <v/>
      </c>
      <c r="AE3944" s="16"/>
      <c r="AF3944" s="17" t="str">
        <f t="shared" si="30"/>
        <v>#VALUE!</v>
      </c>
      <c r="AG3944" s="17" t="str">
        <f t="shared" si="22"/>
        <v>#N/A</v>
      </c>
      <c r="AH3944" s="17" t="str">
        <f t="shared" si="23"/>
        <v>#N/A</v>
      </c>
      <c r="AI3944" s="34">
        <f t="shared" si="24"/>
        <v>1</v>
      </c>
      <c r="AJ3944" s="18">
        <f t="shared" si="25"/>
        <v>6618.474</v>
      </c>
      <c r="AK3944" s="18">
        <f t="shared" si="26"/>
        <v>6434.6275</v>
      </c>
      <c r="AL3944" s="18">
        <f t="shared" si="27"/>
        <v>6250.781</v>
      </c>
    </row>
    <row r="3945" ht="12.75" customHeight="1">
      <c r="A3945" s="1">
        <v>39630.0</v>
      </c>
      <c r="B3945" s="2">
        <v>860.64</v>
      </c>
      <c r="C3945" s="3">
        <v>7407.98</v>
      </c>
      <c r="D3945" s="2">
        <v>7291.0</v>
      </c>
      <c r="E3945" s="4"/>
      <c r="F3945" s="5">
        <f t="shared" si="1"/>
        <v>1006.52</v>
      </c>
      <c r="G3945" s="6">
        <f t="shared" si="2"/>
        <v>0.8574234187</v>
      </c>
      <c r="H3945" s="6">
        <f t="shared" si="3"/>
        <v>0.9277967469</v>
      </c>
      <c r="I3945" s="5" t="b">
        <f t="shared" si="4"/>
        <v>0</v>
      </c>
      <c r="J3945" s="48">
        <f t="shared" si="5"/>
        <v>0</v>
      </c>
      <c r="K3945" s="4">
        <f t="shared" si="6"/>
        <v>-125</v>
      </c>
      <c r="L3945" s="7">
        <f t="shared" si="7"/>
        <v>-0.01579107935</v>
      </c>
      <c r="M3945" s="50" t="b">
        <f t="shared" si="8"/>
        <v>0</v>
      </c>
      <c r="N3945" s="50" t="b">
        <f t="shared" si="9"/>
        <v>0</v>
      </c>
      <c r="O3945" s="50">
        <f t="shared" si="10"/>
        <v>1</v>
      </c>
      <c r="P3945" s="105">
        <v>100000.0</v>
      </c>
      <c r="Q3945" s="21">
        <f t="shared" si="31"/>
        <v>1</v>
      </c>
      <c r="V3945" s="52"/>
      <c r="W3945" s="53" t="str">
        <f t="shared" si="33"/>
        <v/>
      </c>
      <c r="AE3945" s="16"/>
      <c r="AF3945" s="17" t="str">
        <f t="shared" si="30"/>
        <v>#VALUE!</v>
      </c>
      <c r="AG3945" s="17" t="str">
        <f t="shared" si="22"/>
        <v>#N/A</v>
      </c>
      <c r="AH3945" s="17" t="str">
        <f t="shared" si="23"/>
        <v>#N/A</v>
      </c>
      <c r="AI3945" s="34">
        <f t="shared" si="24"/>
        <v>1</v>
      </c>
      <c r="AJ3945" s="18">
        <f t="shared" si="25"/>
        <v>6667.182</v>
      </c>
      <c r="AK3945" s="18">
        <f t="shared" si="26"/>
        <v>6481.9825</v>
      </c>
      <c r="AL3945" s="18">
        <f t="shared" si="27"/>
        <v>6296.783</v>
      </c>
    </row>
    <row r="3946" ht="12.75" customHeight="1">
      <c r="A3946" s="1">
        <v>39629.0</v>
      </c>
      <c r="B3946" s="2">
        <v>902.86</v>
      </c>
      <c r="C3946" s="3">
        <v>7523.54</v>
      </c>
      <c r="D3946" s="2">
        <v>7416.0</v>
      </c>
      <c r="E3946" s="4"/>
      <c r="F3946" s="5">
        <f t="shared" si="1"/>
        <v>1020.124</v>
      </c>
      <c r="G3946" s="6">
        <f t="shared" si="2"/>
        <v>0.8685839525</v>
      </c>
      <c r="H3946" s="6">
        <f t="shared" si="3"/>
        <v>0.922154799</v>
      </c>
      <c r="I3946" s="5" t="b">
        <f t="shared" si="4"/>
        <v>0</v>
      </c>
      <c r="J3946" s="48">
        <f t="shared" si="5"/>
        <v>0</v>
      </c>
      <c r="K3946" s="4">
        <f t="shared" si="6"/>
        <v>0</v>
      </c>
      <c r="L3946" s="7">
        <f t="shared" si="7"/>
        <v>-0.01429380318</v>
      </c>
      <c r="M3946" s="50" t="b">
        <f t="shared" si="8"/>
        <v>0</v>
      </c>
      <c r="N3946" s="50" t="b">
        <f t="shared" si="9"/>
        <v>0</v>
      </c>
      <c r="O3946" s="50">
        <f t="shared" si="10"/>
        <v>1</v>
      </c>
      <c r="P3946" s="4">
        <f t="shared" ref="P3946:P4050" si="55">P3947+K3946*Q3947*$P$2</f>
        <v>336800</v>
      </c>
      <c r="Q3946" s="21">
        <f t="shared" si="31"/>
        <v>4</v>
      </c>
      <c r="V3946" s="52"/>
      <c r="W3946" s="53" t="str">
        <f t="shared" si="33"/>
        <v/>
      </c>
      <c r="AE3946" s="16"/>
      <c r="AF3946" s="17" t="str">
        <f t="shared" si="30"/>
        <v>#VALUE!</v>
      </c>
      <c r="AG3946" s="17" t="str">
        <f t="shared" si="22"/>
        <v>#N/A</v>
      </c>
      <c r="AH3946" s="17" t="str">
        <f t="shared" si="23"/>
        <v>#N/A</v>
      </c>
      <c r="AI3946" s="34">
        <f t="shared" si="24"/>
        <v>1</v>
      </c>
      <c r="AJ3946" s="18">
        <f t="shared" si="25"/>
        <v>6771.186</v>
      </c>
      <c r="AK3946" s="18">
        <f t="shared" si="26"/>
        <v>6583.0975</v>
      </c>
      <c r="AL3946" s="18">
        <f t="shared" si="27"/>
        <v>6395.009</v>
      </c>
    </row>
    <row r="3947" ht="12.75" customHeight="1">
      <c r="A3947" s="1">
        <v>39626.0</v>
      </c>
      <c r="B3947" s="2">
        <v>1224.81</v>
      </c>
      <c r="C3947" s="3">
        <v>7548.76</v>
      </c>
      <c r="D3947" s="2">
        <v>7416.0</v>
      </c>
      <c r="E3947" s="4"/>
      <c r="F3947" s="5">
        <f t="shared" si="1"/>
        <v>1002.006</v>
      </c>
      <c r="G3947" s="6">
        <f t="shared" si="2"/>
        <v>0.8697003148</v>
      </c>
      <c r="H3947" s="6">
        <f t="shared" si="3"/>
        <v>0.9176663185</v>
      </c>
      <c r="I3947" s="5" t="b">
        <f t="shared" si="4"/>
        <v>0</v>
      </c>
      <c r="J3947" s="48">
        <f t="shared" si="5"/>
        <v>0</v>
      </c>
      <c r="K3947" s="4">
        <f t="shared" si="6"/>
        <v>-277</v>
      </c>
      <c r="L3947" s="7">
        <f t="shared" si="7"/>
        <v>-0.01758699442</v>
      </c>
      <c r="M3947" s="50" t="b">
        <f t="shared" si="8"/>
        <v>0</v>
      </c>
      <c r="N3947" s="50" t="b">
        <f t="shared" si="9"/>
        <v>0</v>
      </c>
      <c r="O3947" s="50">
        <f t="shared" si="10"/>
        <v>1</v>
      </c>
      <c r="P3947" s="4">
        <f t="shared" si="55"/>
        <v>336800</v>
      </c>
      <c r="Q3947" s="21">
        <f t="shared" si="31"/>
        <v>4</v>
      </c>
      <c r="V3947" s="52"/>
      <c r="W3947" s="53" t="str">
        <f t="shared" si="33"/>
        <v/>
      </c>
      <c r="AE3947" s="16"/>
      <c r="AF3947" s="17" t="str">
        <f t="shared" si="30"/>
        <v>#VALUE!</v>
      </c>
      <c r="AG3947" s="17" t="str">
        <f t="shared" si="22"/>
        <v>#N/A</v>
      </c>
      <c r="AH3947" s="17" t="str">
        <f t="shared" si="23"/>
        <v>#N/A</v>
      </c>
      <c r="AI3947" s="34">
        <f t="shared" si="24"/>
        <v>1</v>
      </c>
      <c r="AJ3947" s="18">
        <f t="shared" si="25"/>
        <v>6793.884</v>
      </c>
      <c r="AK3947" s="18">
        <f t="shared" si="26"/>
        <v>6605.165</v>
      </c>
      <c r="AL3947" s="18">
        <f t="shared" si="27"/>
        <v>6416.446</v>
      </c>
    </row>
    <row r="3948" ht="12.75" customHeight="1">
      <c r="A3948" s="1">
        <v>39625.0</v>
      </c>
      <c r="B3948" s="2">
        <v>950.8</v>
      </c>
      <c r="C3948" s="3">
        <v>7811.8</v>
      </c>
      <c r="D3948" s="2">
        <v>7693.0</v>
      </c>
      <c r="E3948" s="4"/>
      <c r="F3948" s="5">
        <f t="shared" si="1"/>
        <v>947.872</v>
      </c>
      <c r="G3948" s="6">
        <f t="shared" si="2"/>
        <v>0.8981831963</v>
      </c>
      <c r="H3948" s="6">
        <f t="shared" si="3"/>
        <v>0.8168162351</v>
      </c>
      <c r="I3948" s="5" t="b">
        <f t="shared" si="4"/>
        <v>0</v>
      </c>
      <c r="J3948" s="48">
        <f t="shared" si="5"/>
        <v>0</v>
      </c>
      <c r="K3948" s="4">
        <f t="shared" si="6"/>
        <v>-60</v>
      </c>
      <c r="L3948" s="7">
        <f t="shared" si="7"/>
        <v>-0.01520776262</v>
      </c>
      <c r="M3948" s="50" t="b">
        <f t="shared" si="8"/>
        <v>0</v>
      </c>
      <c r="N3948" s="50" t="b">
        <f t="shared" si="9"/>
        <v>0</v>
      </c>
      <c r="O3948" s="50">
        <f t="shared" si="10"/>
        <v>1</v>
      </c>
      <c r="P3948" s="4">
        <f t="shared" si="55"/>
        <v>419900</v>
      </c>
      <c r="Q3948" s="21">
        <f t="shared" si="31"/>
        <v>6</v>
      </c>
      <c r="V3948" s="52"/>
      <c r="W3948" s="53" t="str">
        <f t="shared" si="33"/>
        <v/>
      </c>
      <c r="AE3948" s="16"/>
      <c r="AF3948" s="17" t="str">
        <f t="shared" si="30"/>
        <v>#VALUE!</v>
      </c>
      <c r="AG3948" s="17" t="str">
        <f t="shared" si="22"/>
        <v>#N/A</v>
      </c>
      <c r="AH3948" s="17" t="str">
        <f t="shared" si="23"/>
        <v>#N/A</v>
      </c>
      <c r="AI3948" s="34">
        <f t="shared" si="24"/>
        <v>1</v>
      </c>
      <c r="AJ3948" s="18">
        <f t="shared" si="25"/>
        <v>7030.62</v>
      </c>
      <c r="AK3948" s="18">
        <f t="shared" si="26"/>
        <v>6835.325</v>
      </c>
      <c r="AL3948" s="18">
        <f t="shared" si="27"/>
        <v>6640.03</v>
      </c>
    </row>
    <row r="3949" ht="12.75" customHeight="1">
      <c r="A3949" s="1">
        <v>39624.0</v>
      </c>
      <c r="B3949" s="2">
        <v>1093.49</v>
      </c>
      <c r="C3949" s="3">
        <v>7855.06</v>
      </c>
      <c r="D3949" s="2">
        <v>7753.0</v>
      </c>
      <c r="E3949" s="4"/>
      <c r="F3949" s="5">
        <f t="shared" si="1"/>
        <v>922.798</v>
      </c>
      <c r="G3949" s="6">
        <f t="shared" si="2"/>
        <v>0.9021062211</v>
      </c>
      <c r="H3949" s="6">
        <f t="shared" si="3"/>
        <v>0.8131307755</v>
      </c>
      <c r="I3949" s="5" t="b">
        <f t="shared" si="4"/>
        <v>0</v>
      </c>
      <c r="J3949" s="48">
        <f t="shared" si="5"/>
        <v>0</v>
      </c>
      <c r="K3949" s="4">
        <f t="shared" si="6"/>
        <v>60</v>
      </c>
      <c r="L3949" s="7">
        <f t="shared" si="7"/>
        <v>-0.01299289884</v>
      </c>
      <c r="M3949" s="50" t="b">
        <f t="shared" si="8"/>
        <v>0</v>
      </c>
      <c r="N3949" s="50" t="b">
        <f t="shared" si="9"/>
        <v>0</v>
      </c>
      <c r="O3949" s="50">
        <f t="shared" si="10"/>
        <v>1</v>
      </c>
      <c r="P3949" s="4">
        <f t="shared" si="55"/>
        <v>437900</v>
      </c>
      <c r="Q3949" s="21">
        <f t="shared" si="31"/>
        <v>6</v>
      </c>
      <c r="V3949" s="52"/>
      <c r="W3949" s="53" t="str">
        <f t="shared" si="33"/>
        <v/>
      </c>
      <c r="AE3949" s="16"/>
      <c r="AF3949" s="17" t="str">
        <f t="shared" si="30"/>
        <v>#VALUE!</v>
      </c>
      <c r="AG3949" s="17" t="str">
        <f t="shared" si="22"/>
        <v>#N/A</v>
      </c>
      <c r="AH3949" s="17" t="str">
        <f t="shared" si="23"/>
        <v>#N/A</v>
      </c>
      <c r="AI3949" s="34">
        <f t="shared" si="24"/>
        <v>1</v>
      </c>
      <c r="AJ3949" s="18">
        <f t="shared" si="25"/>
        <v>7069.554</v>
      </c>
      <c r="AK3949" s="18">
        <f t="shared" si="26"/>
        <v>6873.1775</v>
      </c>
      <c r="AL3949" s="18">
        <f t="shared" si="27"/>
        <v>6676.801</v>
      </c>
    </row>
    <row r="3950" ht="12.75" customHeight="1">
      <c r="A3950" s="1">
        <v>39623.0</v>
      </c>
      <c r="B3950" s="2">
        <v>928.66</v>
      </c>
      <c r="C3950" s="3">
        <v>7738.12</v>
      </c>
      <c r="D3950" s="2">
        <v>7693.0</v>
      </c>
      <c r="E3950" s="4"/>
      <c r="F3950" s="5">
        <f t="shared" si="1"/>
        <v>868.724</v>
      </c>
      <c r="G3950" s="6">
        <f t="shared" si="2"/>
        <v>0.887457534</v>
      </c>
      <c r="H3950" s="6">
        <f t="shared" si="3"/>
        <v>0.7069038094</v>
      </c>
      <c r="I3950" s="5" t="b">
        <f t="shared" si="4"/>
        <v>0</v>
      </c>
      <c r="J3950" s="48">
        <f t="shared" si="5"/>
        <v>0</v>
      </c>
      <c r="K3950" s="4">
        <f t="shared" si="6"/>
        <v>-60</v>
      </c>
      <c r="L3950" s="7">
        <f t="shared" si="7"/>
        <v>-0.005830873649</v>
      </c>
      <c r="M3950" s="50" t="b">
        <f t="shared" si="8"/>
        <v>0</v>
      </c>
      <c r="N3950" s="50" t="b">
        <f t="shared" si="9"/>
        <v>0</v>
      </c>
      <c r="O3950" s="50">
        <f t="shared" si="10"/>
        <v>1</v>
      </c>
      <c r="P3950" s="4">
        <f t="shared" si="55"/>
        <v>419900</v>
      </c>
      <c r="Q3950" s="21">
        <f t="shared" si="31"/>
        <v>6</v>
      </c>
      <c r="V3950" s="52"/>
      <c r="W3950" s="53" t="str">
        <f t="shared" si="33"/>
        <v/>
      </c>
      <c r="AE3950" s="16"/>
      <c r="AF3950" s="17" t="str">
        <f t="shared" si="30"/>
        <v>#VALUE!</v>
      </c>
      <c r="AG3950" s="17" t="str">
        <f t="shared" si="22"/>
        <v>#N/A</v>
      </c>
      <c r="AH3950" s="17" t="str">
        <f t="shared" si="23"/>
        <v>#N/A</v>
      </c>
      <c r="AI3950" s="34">
        <f t="shared" si="24"/>
        <v>1</v>
      </c>
      <c r="AJ3950" s="18">
        <f t="shared" si="25"/>
        <v>6964.308</v>
      </c>
      <c r="AK3950" s="18">
        <f t="shared" si="26"/>
        <v>6770.855</v>
      </c>
      <c r="AL3950" s="18">
        <f t="shared" si="27"/>
        <v>6577.402</v>
      </c>
    </row>
    <row r="3951" ht="12.75" customHeight="1">
      <c r="A3951" s="1">
        <v>39622.0</v>
      </c>
      <c r="B3951" s="2">
        <v>812.27</v>
      </c>
      <c r="C3951" s="3">
        <v>7876.49</v>
      </c>
      <c r="D3951" s="2">
        <v>7753.0</v>
      </c>
      <c r="E3951" s="4"/>
      <c r="F3951" s="5">
        <f t="shared" si="1"/>
        <v>854.006</v>
      </c>
      <c r="G3951" s="6">
        <f t="shared" si="2"/>
        <v>0.9018005694</v>
      </c>
      <c r="H3951" s="6">
        <f t="shared" si="3"/>
        <v>0.7014869611</v>
      </c>
      <c r="I3951" s="5" t="b">
        <f t="shared" si="4"/>
        <v>0</v>
      </c>
      <c r="J3951" s="48">
        <f t="shared" si="5"/>
        <v>0</v>
      </c>
      <c r="K3951" s="4">
        <f t="shared" si="6"/>
        <v>-25</v>
      </c>
      <c r="L3951" s="7">
        <f t="shared" si="7"/>
        <v>-0.01567830341</v>
      </c>
      <c r="M3951" s="50" t="b">
        <f t="shared" si="8"/>
        <v>0</v>
      </c>
      <c r="N3951" s="50" t="b">
        <f t="shared" si="9"/>
        <v>0</v>
      </c>
      <c r="O3951" s="50">
        <f t="shared" si="10"/>
        <v>1</v>
      </c>
      <c r="P3951" s="4">
        <f t="shared" si="55"/>
        <v>437900</v>
      </c>
      <c r="Q3951" s="21">
        <f t="shared" si="31"/>
        <v>6</v>
      </c>
      <c r="V3951" s="52"/>
      <c r="W3951" s="53" t="str">
        <f t="shared" si="33"/>
        <v/>
      </c>
      <c r="AE3951" s="16"/>
      <c r="AF3951" s="17" t="str">
        <f t="shared" si="30"/>
        <v>#VALUE!</v>
      </c>
      <c r="AG3951" s="17" t="str">
        <f t="shared" si="22"/>
        <v>#N/A</v>
      </c>
      <c r="AH3951" s="17" t="str">
        <f t="shared" si="23"/>
        <v>#N/A</v>
      </c>
      <c r="AI3951" s="34">
        <f t="shared" si="24"/>
        <v>1</v>
      </c>
      <c r="AJ3951" s="18">
        <f t="shared" si="25"/>
        <v>7088.841</v>
      </c>
      <c r="AK3951" s="18">
        <f t="shared" si="26"/>
        <v>6891.92875</v>
      </c>
      <c r="AL3951" s="18">
        <f t="shared" si="27"/>
        <v>6695.0165</v>
      </c>
    </row>
    <row r="3952" ht="12.75" customHeight="1">
      <c r="A3952" s="1">
        <v>39619.0</v>
      </c>
      <c r="B3952" s="2">
        <v>954.14</v>
      </c>
      <c r="C3952" s="3">
        <v>7902.44</v>
      </c>
      <c r="D3952" s="2">
        <v>7778.0</v>
      </c>
      <c r="E3952" s="4"/>
      <c r="F3952" s="5">
        <f t="shared" si="1"/>
        <v>860.024</v>
      </c>
      <c r="G3952" s="6">
        <f t="shared" si="2"/>
        <v>0.9035139958</v>
      </c>
      <c r="H3952" s="6">
        <f t="shared" si="3"/>
        <v>0.6947105385</v>
      </c>
      <c r="I3952" s="5" t="b">
        <f t="shared" si="4"/>
        <v>0</v>
      </c>
      <c r="J3952" s="48">
        <f t="shared" si="5"/>
        <v>0</v>
      </c>
      <c r="K3952" s="4">
        <f t="shared" si="6"/>
        <v>-112</v>
      </c>
      <c r="L3952" s="7">
        <f t="shared" si="7"/>
        <v>-0.01574703509</v>
      </c>
      <c r="M3952" s="50" t="b">
        <f t="shared" si="8"/>
        <v>0</v>
      </c>
      <c r="N3952" s="50" t="b">
        <f t="shared" si="9"/>
        <v>0</v>
      </c>
      <c r="O3952" s="50">
        <f t="shared" si="10"/>
        <v>1</v>
      </c>
      <c r="P3952" s="4">
        <f t="shared" si="55"/>
        <v>445400</v>
      </c>
      <c r="Q3952" s="21">
        <f t="shared" si="31"/>
        <v>6</v>
      </c>
      <c r="V3952" s="52"/>
      <c r="W3952" s="53" t="str">
        <f t="shared" si="33"/>
        <v/>
      </c>
      <c r="AE3952" s="16"/>
      <c r="AF3952" s="17" t="str">
        <f t="shared" si="30"/>
        <v>#VALUE!</v>
      </c>
      <c r="AG3952" s="17" t="str">
        <f t="shared" si="22"/>
        <v>#N/A</v>
      </c>
      <c r="AH3952" s="17" t="str">
        <f t="shared" si="23"/>
        <v>#N/A</v>
      </c>
      <c r="AI3952" s="34">
        <f t="shared" si="24"/>
        <v>1</v>
      </c>
      <c r="AJ3952" s="18">
        <f t="shared" si="25"/>
        <v>7112.196</v>
      </c>
      <c r="AK3952" s="18">
        <f t="shared" si="26"/>
        <v>6914.635</v>
      </c>
      <c r="AL3952" s="18">
        <f t="shared" si="27"/>
        <v>6717.074</v>
      </c>
    </row>
    <row r="3953" ht="12.75" customHeight="1">
      <c r="A3953" s="1">
        <v>39618.0</v>
      </c>
      <c r="B3953" s="2">
        <v>825.43</v>
      </c>
      <c r="C3953" s="3">
        <v>8047.74</v>
      </c>
      <c r="D3953" s="2">
        <v>7890.0</v>
      </c>
      <c r="E3953" s="4"/>
      <c r="F3953" s="5">
        <f t="shared" si="1"/>
        <v>871.878</v>
      </c>
      <c r="G3953" s="6">
        <f t="shared" si="2"/>
        <v>0.9186114897</v>
      </c>
      <c r="H3953" s="6">
        <f t="shared" si="3"/>
        <v>0.7300750516</v>
      </c>
      <c r="I3953" s="5" t="b">
        <f t="shared" si="4"/>
        <v>0</v>
      </c>
      <c r="J3953" s="48">
        <f t="shared" si="5"/>
        <v>0</v>
      </c>
      <c r="K3953" s="4">
        <f t="shared" si="6"/>
        <v>-191</v>
      </c>
      <c r="L3953" s="7">
        <f t="shared" si="7"/>
        <v>-0.01960053381</v>
      </c>
      <c r="M3953" s="50" t="b">
        <f t="shared" si="8"/>
        <v>0</v>
      </c>
      <c r="N3953" s="50" t="b">
        <f t="shared" si="9"/>
        <v>0</v>
      </c>
      <c r="O3953" s="50">
        <f t="shared" si="10"/>
        <v>1</v>
      </c>
      <c r="P3953" s="4">
        <f t="shared" si="55"/>
        <v>479000</v>
      </c>
      <c r="Q3953" s="21">
        <f t="shared" si="31"/>
        <v>6</v>
      </c>
      <c r="V3953" s="52"/>
      <c r="W3953" s="53" t="str">
        <f t="shared" si="33"/>
        <v/>
      </c>
      <c r="AE3953" s="16"/>
      <c r="AF3953" s="17" t="str">
        <f t="shared" si="30"/>
        <v>#VALUE!</v>
      </c>
      <c r="AG3953" s="17" t="str">
        <f t="shared" si="22"/>
        <v>#N/A</v>
      </c>
      <c r="AH3953" s="17" t="str">
        <f t="shared" si="23"/>
        <v>#N/A</v>
      </c>
      <c r="AI3953" s="34">
        <f t="shared" si="24"/>
        <v>1</v>
      </c>
      <c r="AJ3953" s="18">
        <f t="shared" si="25"/>
        <v>7242.966</v>
      </c>
      <c r="AK3953" s="18">
        <f t="shared" si="26"/>
        <v>7041.7725</v>
      </c>
      <c r="AL3953" s="18">
        <f t="shared" si="27"/>
        <v>6840.579</v>
      </c>
    </row>
    <row r="3954" ht="12.75" customHeight="1">
      <c r="A3954" s="102">
        <v>39617.0</v>
      </c>
      <c r="B3954" s="2">
        <v>823.12</v>
      </c>
      <c r="C3954" s="3">
        <v>8217.58</v>
      </c>
      <c r="D3954" s="2">
        <v>8219.0</v>
      </c>
      <c r="E3954" s="4">
        <v>8081.0</v>
      </c>
      <c r="F3954" s="5">
        <f t="shared" si="1"/>
        <v>956.502</v>
      </c>
      <c r="G3954" s="6">
        <f t="shared" si="2"/>
        <v>0.936666195</v>
      </c>
      <c r="H3954" s="6">
        <f t="shared" si="3"/>
        <v>0.886755521</v>
      </c>
      <c r="I3954" s="5" t="b">
        <f t="shared" si="4"/>
        <v>0</v>
      </c>
      <c r="J3954" s="48">
        <f t="shared" si="5"/>
        <v>0</v>
      </c>
      <c r="K3954" s="4">
        <f t="shared" si="6"/>
        <v>55</v>
      </c>
      <c r="L3954" s="7">
        <f t="shared" si="7"/>
        <v>-0.01662046491</v>
      </c>
      <c r="M3954" s="50" t="b">
        <f t="shared" si="8"/>
        <v>0</v>
      </c>
      <c r="N3954" s="50" t="b">
        <f t="shared" si="9"/>
        <v>0</v>
      </c>
      <c r="O3954" s="50">
        <f t="shared" si="10"/>
        <v>1</v>
      </c>
      <c r="P3954" s="4">
        <f t="shared" si="55"/>
        <v>545850</v>
      </c>
      <c r="Q3954" s="21">
        <f t="shared" si="31"/>
        <v>7</v>
      </c>
      <c r="V3954" s="52"/>
      <c r="W3954" s="53" t="str">
        <f t="shared" si="33"/>
        <v/>
      </c>
      <c r="AE3954" s="16"/>
      <c r="AF3954" s="17" t="str">
        <f t="shared" si="30"/>
        <v>#VALUE!</v>
      </c>
      <c r="AG3954" s="17" t="str">
        <f t="shared" si="22"/>
        <v>#N/A</v>
      </c>
      <c r="AH3954" s="17" t="str">
        <f t="shared" si="23"/>
        <v>#N/A</v>
      </c>
      <c r="AI3954" s="34">
        <f t="shared" si="24"/>
        <v>1</v>
      </c>
      <c r="AJ3954" s="18">
        <f t="shared" si="25"/>
        <v>7395.822</v>
      </c>
      <c r="AK3954" s="18">
        <f t="shared" si="26"/>
        <v>7190.3825</v>
      </c>
      <c r="AL3954" s="18">
        <f t="shared" si="27"/>
        <v>6984.943</v>
      </c>
    </row>
    <row r="3955" ht="12.75" customHeight="1">
      <c r="A3955" s="1">
        <v>39616.0</v>
      </c>
      <c r="B3955" s="2">
        <v>855.07</v>
      </c>
      <c r="C3955" s="3">
        <v>8201.79</v>
      </c>
      <c r="D3955" s="2">
        <v>8147.0</v>
      </c>
      <c r="E3955" s="4">
        <v>8026.0</v>
      </c>
      <c r="F3955" s="5">
        <f t="shared" si="1"/>
        <v>1006.284</v>
      </c>
      <c r="G3955" s="6">
        <f t="shared" si="2"/>
        <v>0.9337173844</v>
      </c>
      <c r="H3955" s="6">
        <f t="shared" si="3"/>
        <v>0.8673958706</v>
      </c>
      <c r="I3955" s="5" t="b">
        <f t="shared" si="4"/>
        <v>0</v>
      </c>
      <c r="J3955" s="48">
        <f t="shared" si="5"/>
        <v>0</v>
      </c>
      <c r="K3955" s="4">
        <f t="shared" si="6"/>
        <v>-1</v>
      </c>
      <c r="L3955" s="7">
        <f t="shared" si="7"/>
        <v>-0.02143312618</v>
      </c>
      <c r="M3955" s="50" t="b">
        <f t="shared" si="8"/>
        <v>0</v>
      </c>
      <c r="N3955" s="50" t="b">
        <f t="shared" si="9"/>
        <v>0</v>
      </c>
      <c r="O3955" s="50">
        <f t="shared" si="10"/>
        <v>1</v>
      </c>
      <c r="P3955" s="4">
        <f t="shared" si="55"/>
        <v>526600</v>
      </c>
      <c r="Q3955" s="21">
        <f t="shared" si="31"/>
        <v>7</v>
      </c>
      <c r="V3955" s="52"/>
      <c r="W3955" s="53" t="str">
        <f t="shared" si="33"/>
        <v/>
      </c>
      <c r="AE3955" s="16"/>
      <c r="AF3955" s="17" t="str">
        <f t="shared" si="30"/>
        <v>#VALUE!</v>
      </c>
      <c r="AG3955" s="17" t="str">
        <f t="shared" si="22"/>
        <v>#N/A</v>
      </c>
      <c r="AH3955" s="17" t="str">
        <f t="shared" si="23"/>
        <v>#N/A</v>
      </c>
      <c r="AI3955" s="34">
        <f t="shared" si="24"/>
        <v>1</v>
      </c>
      <c r="AJ3955" s="18">
        <f t="shared" si="25"/>
        <v>7381.611</v>
      </c>
      <c r="AK3955" s="18">
        <f t="shared" si="26"/>
        <v>7176.56625</v>
      </c>
      <c r="AL3955" s="18">
        <f t="shared" si="27"/>
        <v>6971.5215</v>
      </c>
    </row>
    <row r="3956" ht="12.75" customHeight="1">
      <c r="A3956" s="1">
        <v>39615.0</v>
      </c>
      <c r="B3956" s="2">
        <v>842.36</v>
      </c>
      <c r="C3956" s="3">
        <v>8169.77</v>
      </c>
      <c r="D3956" s="2">
        <v>8133.0</v>
      </c>
      <c r="E3956" s="4">
        <v>8027.0</v>
      </c>
      <c r="F3956" s="5">
        <f t="shared" si="1"/>
        <v>1069.694</v>
      </c>
      <c r="G3956" s="6">
        <f t="shared" si="2"/>
        <v>0.9295021244</v>
      </c>
      <c r="H3956" s="6">
        <f t="shared" si="3"/>
        <v>0.8588580477</v>
      </c>
      <c r="I3956" s="5" t="b">
        <f t="shared" si="4"/>
        <v>0</v>
      </c>
      <c r="J3956" s="48">
        <f t="shared" si="5"/>
        <v>0</v>
      </c>
      <c r="K3956" s="4">
        <f t="shared" si="6"/>
        <v>90</v>
      </c>
      <c r="L3956" s="7">
        <f t="shared" si="7"/>
        <v>-0.01747540016</v>
      </c>
      <c r="M3956" s="50" t="b">
        <f t="shared" si="8"/>
        <v>0</v>
      </c>
      <c r="N3956" s="50" t="b">
        <f t="shared" si="9"/>
        <v>0</v>
      </c>
      <c r="O3956" s="50">
        <f t="shared" si="10"/>
        <v>1</v>
      </c>
      <c r="P3956" s="4">
        <f t="shared" si="55"/>
        <v>526950</v>
      </c>
      <c r="Q3956" s="21">
        <f t="shared" si="31"/>
        <v>7</v>
      </c>
      <c r="V3956" s="52"/>
      <c r="W3956" s="53" t="str">
        <f t="shared" si="33"/>
        <v/>
      </c>
      <c r="AE3956" s="16"/>
      <c r="AF3956" s="17" t="str">
        <f t="shared" si="30"/>
        <v>#VALUE!</v>
      </c>
      <c r="AG3956" s="17" t="str">
        <f t="shared" si="22"/>
        <v>#N/A</v>
      </c>
      <c r="AH3956" s="17" t="str">
        <f t="shared" si="23"/>
        <v>#N/A</v>
      </c>
      <c r="AI3956" s="34">
        <f t="shared" si="24"/>
        <v>1</v>
      </c>
      <c r="AJ3956" s="18">
        <f t="shared" si="25"/>
        <v>7352.793</v>
      </c>
      <c r="AK3956" s="18">
        <f t="shared" si="26"/>
        <v>7148.54875</v>
      </c>
      <c r="AL3956" s="18">
        <f t="shared" si="27"/>
        <v>6944.3045</v>
      </c>
    </row>
    <row r="3957" ht="12.75" customHeight="1">
      <c r="A3957" s="1">
        <v>39612.0</v>
      </c>
      <c r="B3957" s="2">
        <v>1013.41</v>
      </c>
      <c r="C3957" s="3">
        <v>8105.59</v>
      </c>
      <c r="D3957" s="2">
        <v>8043.0</v>
      </c>
      <c r="E3957" s="4"/>
      <c r="F3957" s="5">
        <f t="shared" si="1"/>
        <v>1065.048</v>
      </c>
      <c r="G3957" s="6">
        <f t="shared" si="2"/>
        <v>0.9219067253</v>
      </c>
      <c r="H3957" s="6">
        <f t="shared" si="3"/>
        <v>0.8528483893</v>
      </c>
      <c r="I3957" s="5" t="b">
        <f t="shared" si="4"/>
        <v>0</v>
      </c>
      <c r="J3957" s="48">
        <f t="shared" si="5"/>
        <v>0</v>
      </c>
      <c r="K3957" s="4">
        <f t="shared" si="6"/>
        <v>0</v>
      </c>
      <c r="L3957" s="7">
        <f t="shared" si="7"/>
        <v>-0.007721831477</v>
      </c>
      <c r="M3957" s="50" t="b">
        <f t="shared" si="8"/>
        <v>0</v>
      </c>
      <c r="N3957" s="50" t="b">
        <f t="shared" si="9"/>
        <v>0</v>
      </c>
      <c r="O3957" s="50">
        <f t="shared" si="10"/>
        <v>1</v>
      </c>
      <c r="P3957" s="4">
        <f t="shared" si="55"/>
        <v>499950</v>
      </c>
      <c r="Q3957" s="21">
        <f t="shared" si="31"/>
        <v>6</v>
      </c>
      <c r="V3957" s="52"/>
      <c r="W3957" s="53" t="str">
        <f t="shared" si="33"/>
        <v/>
      </c>
      <c r="AE3957" s="16"/>
      <c r="AF3957" s="17" t="str">
        <f t="shared" si="30"/>
        <v>#VALUE!</v>
      </c>
      <c r="AG3957" s="17" t="str">
        <f t="shared" si="22"/>
        <v>#N/A</v>
      </c>
      <c r="AH3957" s="17" t="str">
        <f t="shared" si="23"/>
        <v>#N/A</v>
      </c>
      <c r="AI3957" s="34">
        <f t="shared" si="24"/>
        <v>1</v>
      </c>
      <c r="AJ3957" s="18">
        <f t="shared" si="25"/>
        <v>7295.031</v>
      </c>
      <c r="AK3957" s="18">
        <f t="shared" si="26"/>
        <v>7092.39125</v>
      </c>
      <c r="AL3957" s="18">
        <f t="shared" si="27"/>
        <v>6889.7515</v>
      </c>
    </row>
    <row r="3958" ht="12.75" customHeight="1">
      <c r="A3958" s="1">
        <v>39611.0</v>
      </c>
      <c r="B3958" s="2">
        <v>1248.55</v>
      </c>
      <c r="C3958" s="3">
        <v>8062.31</v>
      </c>
      <c r="D3958" s="2">
        <v>8043.0</v>
      </c>
      <c r="E3958" s="4"/>
      <c r="F3958" s="5">
        <f t="shared" si="1"/>
        <v>1071.722</v>
      </c>
      <c r="G3958" s="6">
        <f t="shared" si="2"/>
        <v>0.9168559857</v>
      </c>
      <c r="H3958" s="6">
        <f t="shared" si="3"/>
        <v>0.8507872505</v>
      </c>
      <c r="I3958" s="5" t="b">
        <f t="shared" si="4"/>
        <v>0</v>
      </c>
      <c r="J3958" s="48">
        <f t="shared" si="5"/>
        <v>0</v>
      </c>
      <c r="K3958" s="4">
        <f t="shared" si="6"/>
        <v>-273</v>
      </c>
      <c r="L3958" s="7">
        <f t="shared" si="7"/>
        <v>-0.002395095202</v>
      </c>
      <c r="M3958" s="50" t="b">
        <f t="shared" si="8"/>
        <v>0</v>
      </c>
      <c r="N3958" s="50" t="b">
        <f t="shared" si="9"/>
        <v>0</v>
      </c>
      <c r="O3958" s="50">
        <f t="shared" si="10"/>
        <v>1</v>
      </c>
      <c r="P3958" s="4">
        <f t="shared" si="55"/>
        <v>499950</v>
      </c>
      <c r="Q3958" s="21">
        <f t="shared" si="31"/>
        <v>6</v>
      </c>
      <c r="V3958" s="52"/>
      <c r="W3958" s="53" t="str">
        <f t="shared" si="33"/>
        <v/>
      </c>
      <c r="AE3958" s="16"/>
      <c r="AF3958" s="17" t="str">
        <f t="shared" si="30"/>
        <v>#VALUE!</v>
      </c>
      <c r="AG3958" s="17" t="str">
        <f t="shared" si="22"/>
        <v>#N/A</v>
      </c>
      <c r="AH3958" s="17" t="str">
        <f t="shared" si="23"/>
        <v>#N/A</v>
      </c>
      <c r="AI3958" s="34">
        <f t="shared" si="24"/>
        <v>1</v>
      </c>
      <c r="AJ3958" s="18">
        <f t="shared" si="25"/>
        <v>7256.079</v>
      </c>
      <c r="AK3958" s="18">
        <f t="shared" si="26"/>
        <v>7054.52125</v>
      </c>
      <c r="AL3958" s="18">
        <f t="shared" si="27"/>
        <v>6852.9635</v>
      </c>
    </row>
    <row r="3959" ht="12.75" customHeight="1">
      <c r="A3959" s="1">
        <v>39610.0</v>
      </c>
      <c r="B3959" s="2">
        <v>1072.03</v>
      </c>
      <c r="C3959" s="3">
        <v>8345.59</v>
      </c>
      <c r="D3959" s="2">
        <v>8316.0</v>
      </c>
      <c r="E3959" s="4"/>
      <c r="F3959" s="5">
        <f t="shared" si="1"/>
        <v>1026.062</v>
      </c>
      <c r="G3959" s="6">
        <f t="shared" si="2"/>
        <v>0.9490790187</v>
      </c>
      <c r="H3959" s="6">
        <f t="shared" si="3"/>
        <v>0.8007594139</v>
      </c>
      <c r="I3959" s="5" t="b">
        <f t="shared" si="4"/>
        <v>0</v>
      </c>
      <c r="J3959" s="48">
        <f t="shared" si="5"/>
        <v>0</v>
      </c>
      <c r="K3959" s="4">
        <f t="shared" si="6"/>
        <v>-24</v>
      </c>
      <c r="L3959" s="7">
        <f t="shared" si="7"/>
        <v>-0.003545585153</v>
      </c>
      <c r="M3959" s="50" t="b">
        <f t="shared" si="8"/>
        <v>0</v>
      </c>
      <c r="N3959" s="50" t="b">
        <f t="shared" si="9"/>
        <v>0</v>
      </c>
      <c r="O3959" s="50">
        <f t="shared" si="10"/>
        <v>1</v>
      </c>
      <c r="P3959" s="4">
        <f t="shared" si="55"/>
        <v>595500</v>
      </c>
      <c r="Q3959" s="21">
        <f t="shared" si="31"/>
        <v>7</v>
      </c>
      <c r="V3959" s="52"/>
      <c r="W3959" s="53" t="str">
        <f t="shared" si="33"/>
        <v/>
      </c>
      <c r="AE3959" s="16"/>
      <c r="AF3959" s="17" t="str">
        <f t="shared" si="30"/>
        <v>#VALUE!</v>
      </c>
      <c r="AG3959" s="17" t="str">
        <f t="shared" si="22"/>
        <v>#N/A</v>
      </c>
      <c r="AH3959" s="17" t="str">
        <f t="shared" si="23"/>
        <v>#N/A</v>
      </c>
      <c r="AI3959" s="34">
        <f t="shared" si="24"/>
        <v>1</v>
      </c>
      <c r="AJ3959" s="18">
        <f t="shared" si="25"/>
        <v>7511.031</v>
      </c>
      <c r="AK3959" s="18">
        <f t="shared" si="26"/>
        <v>7302.39125</v>
      </c>
      <c r="AL3959" s="18">
        <f t="shared" si="27"/>
        <v>7093.7515</v>
      </c>
    </row>
    <row r="3960" ht="12.75" customHeight="1">
      <c r="A3960" s="1">
        <v>39609.0</v>
      </c>
      <c r="B3960" s="2">
        <v>1172.12</v>
      </c>
      <c r="C3960" s="3">
        <v>8370.0</v>
      </c>
      <c r="D3960" s="2">
        <v>8340.0</v>
      </c>
      <c r="E3960" s="4"/>
      <c r="F3960" s="5">
        <f t="shared" si="1"/>
        <v>982.624</v>
      </c>
      <c r="G3960" s="6">
        <f t="shared" si="2"/>
        <v>0.9524690085</v>
      </c>
      <c r="H3960" s="6">
        <f t="shared" si="3"/>
        <v>0.7997564586</v>
      </c>
      <c r="I3960" s="5" t="b">
        <f t="shared" si="4"/>
        <v>0</v>
      </c>
      <c r="J3960" s="48">
        <f t="shared" si="5"/>
        <v>0</v>
      </c>
      <c r="K3960" s="4">
        <f t="shared" si="6"/>
        <v>-189</v>
      </c>
      <c r="L3960" s="7">
        <f t="shared" si="7"/>
        <v>-0.003584229391</v>
      </c>
      <c r="M3960" s="50" t="b">
        <f t="shared" si="8"/>
        <v>0</v>
      </c>
      <c r="N3960" s="50" t="b">
        <f t="shared" si="9"/>
        <v>0</v>
      </c>
      <c r="O3960" s="50">
        <f t="shared" si="10"/>
        <v>1</v>
      </c>
      <c r="P3960" s="4">
        <f t="shared" si="55"/>
        <v>603900</v>
      </c>
      <c r="Q3960" s="21">
        <f t="shared" si="31"/>
        <v>7</v>
      </c>
      <c r="V3960" s="52"/>
      <c r="W3960" s="53" t="str">
        <f t="shared" si="33"/>
        <v/>
      </c>
      <c r="AE3960" s="16"/>
      <c r="AF3960" s="17" t="str">
        <f t="shared" si="30"/>
        <v>#VALUE!</v>
      </c>
      <c r="AG3960" s="17" t="str">
        <f t="shared" si="22"/>
        <v>#N/A</v>
      </c>
      <c r="AH3960" s="17" t="str">
        <f t="shared" si="23"/>
        <v>#N/A</v>
      </c>
      <c r="AI3960" s="34">
        <f t="shared" si="24"/>
        <v>1</v>
      </c>
      <c r="AJ3960" s="18">
        <f t="shared" si="25"/>
        <v>7533</v>
      </c>
      <c r="AK3960" s="18">
        <f t="shared" si="26"/>
        <v>7323.75</v>
      </c>
      <c r="AL3960" s="18">
        <f t="shared" si="27"/>
        <v>7114.5</v>
      </c>
    </row>
    <row r="3961" ht="12.75" customHeight="1">
      <c r="A3961" s="1">
        <v>39608.0</v>
      </c>
      <c r="B3961" s="2">
        <v>819.13</v>
      </c>
      <c r="C3961" s="3">
        <v>8587.96</v>
      </c>
      <c r="D3961" s="2">
        <v>8529.0</v>
      </c>
      <c r="E3961" s="4"/>
      <c r="F3961" s="5">
        <f t="shared" si="1"/>
        <v>944.936</v>
      </c>
      <c r="G3961" s="6">
        <f t="shared" si="2"/>
        <v>0.9776587022</v>
      </c>
      <c r="H3961" s="6">
        <f t="shared" si="3"/>
        <v>0.7149000455</v>
      </c>
      <c r="I3961" s="5" t="b">
        <f t="shared" si="4"/>
        <v>0</v>
      </c>
      <c r="J3961" s="48">
        <f t="shared" si="5"/>
        <v>0</v>
      </c>
      <c r="K3961" s="4">
        <f t="shared" si="6"/>
        <v>-214</v>
      </c>
      <c r="L3961" s="7">
        <f t="shared" si="7"/>
        <v>-0.006865425549</v>
      </c>
      <c r="M3961" s="50" t="b">
        <f t="shared" si="8"/>
        <v>0</v>
      </c>
      <c r="N3961" s="50" t="b">
        <f t="shared" si="9"/>
        <v>0</v>
      </c>
      <c r="O3961" s="50">
        <f t="shared" si="10"/>
        <v>1</v>
      </c>
      <c r="P3961" s="4">
        <f t="shared" si="55"/>
        <v>679500</v>
      </c>
      <c r="Q3961" s="21">
        <f t="shared" si="31"/>
        <v>8</v>
      </c>
      <c r="V3961" s="52"/>
      <c r="W3961" s="53" t="str">
        <f t="shared" si="33"/>
        <v/>
      </c>
      <c r="AE3961" s="16"/>
      <c r="AF3961" s="17" t="str">
        <f t="shared" si="30"/>
        <v>#VALUE!</v>
      </c>
      <c r="AG3961" s="17" t="str">
        <f t="shared" si="22"/>
        <v>#N/A</v>
      </c>
      <c r="AH3961" s="17" t="str">
        <f t="shared" si="23"/>
        <v>#N/A</v>
      </c>
      <c r="AI3961" s="34">
        <f t="shared" si="24"/>
        <v>1</v>
      </c>
      <c r="AJ3961" s="18">
        <f t="shared" si="25"/>
        <v>7729.164</v>
      </c>
      <c r="AK3961" s="18">
        <f t="shared" si="26"/>
        <v>7514.465</v>
      </c>
      <c r="AL3961" s="18">
        <f t="shared" si="27"/>
        <v>7299.766</v>
      </c>
    </row>
    <row r="3962" ht="12.75" customHeight="1">
      <c r="A3962" s="1">
        <v>39605.0</v>
      </c>
      <c r="B3962" s="2">
        <v>1046.78</v>
      </c>
      <c r="C3962" s="3">
        <v>8745.35</v>
      </c>
      <c r="D3962" s="2">
        <v>8743.0</v>
      </c>
      <c r="E3962" s="4"/>
      <c r="F3962" s="5">
        <f t="shared" si="1"/>
        <v>975.656</v>
      </c>
      <c r="G3962" s="6">
        <f t="shared" si="2"/>
        <v>0.9962886647</v>
      </c>
      <c r="H3962" s="6">
        <f t="shared" si="3"/>
        <v>0.7124805592</v>
      </c>
      <c r="I3962" s="5" t="b">
        <f t="shared" si="4"/>
        <v>0</v>
      </c>
      <c r="J3962" s="48">
        <f t="shared" si="5"/>
        <v>0</v>
      </c>
      <c r="K3962" s="4">
        <f t="shared" si="6"/>
        <v>18</v>
      </c>
      <c r="L3962" s="7">
        <f t="shared" si="7"/>
        <v>-0.000268714231</v>
      </c>
      <c r="M3962" s="50" t="b">
        <f t="shared" si="8"/>
        <v>0</v>
      </c>
      <c r="N3962" s="50" t="b">
        <f t="shared" si="9"/>
        <v>0</v>
      </c>
      <c r="O3962" s="50">
        <f t="shared" si="10"/>
        <v>-1</v>
      </c>
      <c r="P3962" s="4">
        <f t="shared" si="55"/>
        <v>604600</v>
      </c>
      <c r="Q3962" s="21">
        <f t="shared" si="31"/>
        <v>-7</v>
      </c>
      <c r="V3962" s="52"/>
      <c r="W3962" s="53" t="str">
        <f t="shared" si="33"/>
        <v/>
      </c>
      <c r="AE3962" s="16"/>
      <c r="AF3962" s="17" t="str">
        <f t="shared" si="30"/>
        <v>#VALUE!</v>
      </c>
      <c r="AG3962" s="17" t="str">
        <f t="shared" si="22"/>
        <v>#N/A</v>
      </c>
      <c r="AH3962" s="17" t="str">
        <f t="shared" si="23"/>
        <v>#N/A</v>
      </c>
      <c r="AI3962" s="34">
        <f t="shared" si="24"/>
        <v>1</v>
      </c>
      <c r="AJ3962" s="18">
        <f t="shared" si="25"/>
        <v>7870.815</v>
      </c>
      <c r="AK3962" s="18">
        <f t="shared" si="26"/>
        <v>7652.18125</v>
      </c>
      <c r="AL3962" s="18">
        <f t="shared" si="27"/>
        <v>7433.5475</v>
      </c>
    </row>
    <row r="3963" ht="12.75" customHeight="1">
      <c r="A3963" s="1">
        <v>39604.0</v>
      </c>
      <c r="B3963" s="2">
        <v>1020.25</v>
      </c>
      <c r="C3963" s="3">
        <v>8738.46</v>
      </c>
      <c r="D3963" s="2">
        <v>8725.0</v>
      </c>
      <c r="E3963" s="4"/>
      <c r="F3963" s="5">
        <f t="shared" si="1"/>
        <v>1092.428</v>
      </c>
      <c r="G3963" s="6">
        <f t="shared" si="2"/>
        <v>0.9960901322</v>
      </c>
      <c r="H3963" s="6">
        <f t="shared" si="3"/>
        <v>1.104624959</v>
      </c>
      <c r="I3963" s="5" t="b">
        <f t="shared" si="4"/>
        <v>0</v>
      </c>
      <c r="J3963" s="48">
        <f t="shared" si="5"/>
        <v>0</v>
      </c>
      <c r="K3963" s="4">
        <f t="shared" si="6"/>
        <v>133</v>
      </c>
      <c r="L3963" s="7">
        <f t="shared" si="7"/>
        <v>-0.001540317173</v>
      </c>
      <c r="M3963" s="50" t="b">
        <f t="shared" si="8"/>
        <v>0</v>
      </c>
      <c r="N3963" s="50" t="b">
        <f t="shared" si="9"/>
        <v>0</v>
      </c>
      <c r="O3963" s="50">
        <f t="shared" si="10"/>
        <v>1</v>
      </c>
      <c r="P3963" s="4">
        <f t="shared" si="55"/>
        <v>598300</v>
      </c>
      <c r="Q3963" s="21">
        <f t="shared" si="31"/>
        <v>7</v>
      </c>
      <c r="V3963" s="52"/>
      <c r="W3963" s="53" t="str">
        <f t="shared" si="33"/>
        <v/>
      </c>
      <c r="AE3963" s="16"/>
      <c r="AF3963" s="17" t="str">
        <f t="shared" si="30"/>
        <v>#VALUE!</v>
      </c>
      <c r="AG3963" s="17" t="str">
        <f t="shared" si="22"/>
        <v>#N/A</v>
      </c>
      <c r="AH3963" s="17" t="str">
        <f t="shared" si="23"/>
        <v>#N/A</v>
      </c>
      <c r="AI3963" s="34">
        <f t="shared" si="24"/>
        <v>1</v>
      </c>
      <c r="AJ3963" s="18">
        <f t="shared" si="25"/>
        <v>7864.614</v>
      </c>
      <c r="AK3963" s="18">
        <f t="shared" si="26"/>
        <v>7646.1525</v>
      </c>
      <c r="AL3963" s="18">
        <f t="shared" si="27"/>
        <v>7427.691</v>
      </c>
    </row>
    <row r="3964" ht="12.75" customHeight="1">
      <c r="A3964" s="1">
        <v>39603.0</v>
      </c>
      <c r="B3964" s="2">
        <v>854.84</v>
      </c>
      <c r="C3964" s="3">
        <v>8627.8</v>
      </c>
      <c r="D3964" s="2">
        <v>8592.0</v>
      </c>
      <c r="E3964" s="4"/>
      <c r="F3964" s="5">
        <f t="shared" si="1"/>
        <v>1121.122</v>
      </c>
      <c r="G3964" s="6">
        <f t="shared" si="2"/>
        <v>0.9841433059</v>
      </c>
      <c r="H3964" s="6">
        <f t="shared" si="3"/>
        <v>1.101510515</v>
      </c>
      <c r="I3964" s="5" t="b">
        <f t="shared" si="4"/>
        <v>0</v>
      </c>
      <c r="J3964" s="48">
        <f t="shared" si="5"/>
        <v>0</v>
      </c>
      <c r="K3964" s="4">
        <f t="shared" si="6"/>
        <v>52</v>
      </c>
      <c r="L3964" s="7">
        <f t="shared" si="7"/>
        <v>-0.004149377593</v>
      </c>
      <c r="M3964" s="50" t="b">
        <f t="shared" si="8"/>
        <v>0</v>
      </c>
      <c r="N3964" s="50" t="b">
        <f t="shared" si="9"/>
        <v>0</v>
      </c>
      <c r="O3964" s="50">
        <f t="shared" si="10"/>
        <v>1</v>
      </c>
      <c r="P3964" s="4">
        <f t="shared" si="55"/>
        <v>551750</v>
      </c>
      <c r="Q3964" s="21">
        <f t="shared" si="31"/>
        <v>7</v>
      </c>
      <c r="V3964" s="52"/>
      <c r="W3964" s="53" t="str">
        <f t="shared" si="33"/>
        <v/>
      </c>
      <c r="AE3964" s="16"/>
      <c r="AF3964" s="17" t="str">
        <f t="shared" si="30"/>
        <v>#VALUE!</v>
      </c>
      <c r="AG3964" s="17" t="str">
        <f t="shared" si="22"/>
        <v>#N/A</v>
      </c>
      <c r="AH3964" s="17" t="str">
        <f t="shared" si="23"/>
        <v>#N/A</v>
      </c>
      <c r="AI3964" s="34">
        <f t="shared" si="24"/>
        <v>1</v>
      </c>
      <c r="AJ3964" s="18">
        <f t="shared" si="25"/>
        <v>7765.02</v>
      </c>
      <c r="AK3964" s="18">
        <f t="shared" si="26"/>
        <v>7549.325</v>
      </c>
      <c r="AL3964" s="18">
        <f t="shared" si="27"/>
        <v>7333.63</v>
      </c>
    </row>
    <row r="3965" ht="12.75" customHeight="1">
      <c r="A3965" s="1">
        <v>39602.0</v>
      </c>
      <c r="B3965" s="2">
        <v>983.68</v>
      </c>
      <c r="C3965" s="3">
        <v>8579.43</v>
      </c>
      <c r="D3965" s="2">
        <v>8540.0</v>
      </c>
      <c r="E3965" s="4"/>
      <c r="F3965" s="5">
        <f t="shared" si="1"/>
        <v>1173.48</v>
      </c>
      <c r="G3965" s="6">
        <f t="shared" si="2"/>
        <v>0.9792373247</v>
      </c>
      <c r="H3965" s="6">
        <f t="shared" si="3"/>
        <v>1.094085879</v>
      </c>
      <c r="I3965" s="5" t="b">
        <f t="shared" si="4"/>
        <v>0</v>
      </c>
      <c r="J3965" s="48">
        <f t="shared" si="5"/>
        <v>0</v>
      </c>
      <c r="K3965" s="4">
        <f t="shared" si="6"/>
        <v>-160</v>
      </c>
      <c r="L3965" s="7">
        <f t="shared" si="7"/>
        <v>-0.004595876416</v>
      </c>
      <c r="M3965" s="50" t="b">
        <f t="shared" si="8"/>
        <v>0</v>
      </c>
      <c r="N3965" s="50" t="b">
        <f t="shared" si="9"/>
        <v>0</v>
      </c>
      <c r="O3965" s="50">
        <f t="shared" si="10"/>
        <v>1</v>
      </c>
      <c r="P3965" s="4">
        <f t="shared" si="55"/>
        <v>536150</v>
      </c>
      <c r="Q3965" s="21">
        <f t="shared" si="31"/>
        <v>6</v>
      </c>
      <c r="V3965" s="52"/>
      <c r="W3965" s="53" t="str">
        <f t="shared" si="33"/>
        <v/>
      </c>
      <c r="AE3965" s="16"/>
      <c r="AF3965" s="17" t="str">
        <f t="shared" si="30"/>
        <v>#VALUE!</v>
      </c>
      <c r="AG3965" s="17" t="str">
        <f t="shared" si="22"/>
        <v>#N/A</v>
      </c>
      <c r="AH3965" s="17" t="str">
        <f t="shared" si="23"/>
        <v>#N/A</v>
      </c>
      <c r="AI3965" s="34">
        <f t="shared" si="24"/>
        <v>1</v>
      </c>
      <c r="AJ3965" s="18">
        <f t="shared" si="25"/>
        <v>7721.487</v>
      </c>
      <c r="AK3965" s="18">
        <f t="shared" si="26"/>
        <v>7507.00125</v>
      </c>
      <c r="AL3965" s="18">
        <f t="shared" si="27"/>
        <v>7292.5155</v>
      </c>
    </row>
    <row r="3966" ht="12.75" customHeight="1">
      <c r="A3966" s="1">
        <v>39601.0</v>
      </c>
      <c r="B3966" s="2">
        <v>972.73</v>
      </c>
      <c r="C3966" s="3">
        <v>8724.47</v>
      </c>
      <c r="D3966" s="2">
        <v>8700.0</v>
      </c>
      <c r="E3966" s="4"/>
      <c r="F3966" s="5">
        <f t="shared" si="1"/>
        <v>1170.776</v>
      </c>
      <c r="G3966" s="6">
        <f t="shared" si="2"/>
        <v>0.9958829013</v>
      </c>
      <c r="H3966" s="6">
        <f t="shared" si="3"/>
        <v>1.084788038</v>
      </c>
      <c r="I3966" s="5" t="b">
        <f t="shared" si="4"/>
        <v>0</v>
      </c>
      <c r="J3966" s="48">
        <f t="shared" si="5"/>
        <v>0</v>
      </c>
      <c r="K3966" s="4">
        <f t="shared" si="6"/>
        <v>68</v>
      </c>
      <c r="L3966" s="7">
        <f t="shared" si="7"/>
        <v>-0.002804754902</v>
      </c>
      <c r="M3966" s="50" t="b">
        <f t="shared" si="8"/>
        <v>0</v>
      </c>
      <c r="N3966" s="50" t="b">
        <f t="shared" si="9"/>
        <v>0</v>
      </c>
      <c r="O3966" s="50">
        <f t="shared" si="10"/>
        <v>1</v>
      </c>
      <c r="P3966" s="4">
        <f t="shared" si="55"/>
        <v>592150</v>
      </c>
      <c r="Q3966" s="21">
        <f t="shared" si="31"/>
        <v>7</v>
      </c>
      <c r="V3966" s="52"/>
      <c r="W3966" s="53" t="str">
        <f t="shared" si="33"/>
        <v/>
      </c>
      <c r="AE3966" s="16"/>
      <c r="AF3966" s="17" t="str">
        <f t="shared" si="30"/>
        <v>#VALUE!</v>
      </c>
      <c r="AG3966" s="17" t="str">
        <f t="shared" si="22"/>
        <v>#N/A</v>
      </c>
      <c r="AH3966" s="17" t="str">
        <f t="shared" si="23"/>
        <v>#N/A</v>
      </c>
      <c r="AI3966" s="34">
        <f t="shared" si="24"/>
        <v>1</v>
      </c>
      <c r="AJ3966" s="18">
        <f t="shared" si="25"/>
        <v>7852.023</v>
      </c>
      <c r="AK3966" s="18">
        <f t="shared" si="26"/>
        <v>7633.91125</v>
      </c>
      <c r="AL3966" s="18">
        <f t="shared" si="27"/>
        <v>7415.7995</v>
      </c>
    </row>
    <row r="3967" ht="12.75" customHeight="1">
      <c r="A3967" s="1">
        <v>39598.0</v>
      </c>
      <c r="B3967" s="2">
        <v>1630.64</v>
      </c>
      <c r="C3967" s="3">
        <v>8619.08</v>
      </c>
      <c r="D3967" s="2">
        <v>8632.0</v>
      </c>
      <c r="E3967" s="4"/>
      <c r="F3967" s="5">
        <f t="shared" si="1"/>
        <v>1211.416</v>
      </c>
      <c r="G3967" s="6">
        <f t="shared" si="2"/>
        <v>0.983976051</v>
      </c>
      <c r="H3967" s="6">
        <f t="shared" si="3"/>
        <v>1.073885614</v>
      </c>
      <c r="I3967" s="5" t="b">
        <f t="shared" si="4"/>
        <v>0</v>
      </c>
      <c r="J3967" s="48">
        <f t="shared" si="5"/>
        <v>0</v>
      </c>
      <c r="K3967" s="4">
        <f t="shared" si="6"/>
        <v>-88</v>
      </c>
      <c r="L3967" s="7">
        <f t="shared" si="7"/>
        <v>0.001498999893</v>
      </c>
      <c r="M3967" s="50" t="b">
        <f t="shared" si="8"/>
        <v>0</v>
      </c>
      <c r="N3967" s="50" t="b">
        <f t="shared" si="9"/>
        <v>0</v>
      </c>
      <c r="O3967" s="50">
        <f t="shared" si="10"/>
        <v>-1</v>
      </c>
      <c r="P3967" s="4">
        <f t="shared" si="55"/>
        <v>615950</v>
      </c>
      <c r="Q3967" s="21">
        <f t="shared" si="31"/>
        <v>-7</v>
      </c>
      <c r="V3967" s="52"/>
      <c r="W3967" s="53" t="str">
        <f t="shared" si="33"/>
        <v/>
      </c>
      <c r="AE3967" s="16"/>
      <c r="AF3967" s="17" t="str">
        <f t="shared" si="30"/>
        <v>#VALUE!</v>
      </c>
      <c r="AG3967" s="17" t="str">
        <f t="shared" si="22"/>
        <v>#N/A</v>
      </c>
      <c r="AH3967" s="17" t="str">
        <f t="shared" si="23"/>
        <v>#N/A</v>
      </c>
      <c r="AI3967" s="34">
        <f t="shared" si="24"/>
        <v>1</v>
      </c>
      <c r="AJ3967" s="18">
        <f t="shared" si="25"/>
        <v>7757.172</v>
      </c>
      <c r="AK3967" s="18">
        <f t="shared" si="26"/>
        <v>7541.695</v>
      </c>
      <c r="AL3967" s="18">
        <f t="shared" si="27"/>
        <v>7326.218</v>
      </c>
    </row>
    <row r="3968" ht="12.75" customHeight="1">
      <c r="A3968" s="1">
        <v>39597.0</v>
      </c>
      <c r="B3968" s="2">
        <v>1163.72</v>
      </c>
      <c r="C3968" s="3">
        <v>8684.92</v>
      </c>
      <c r="D3968" s="2">
        <v>8720.0</v>
      </c>
      <c r="E3968" s="4"/>
      <c r="F3968" s="5">
        <f t="shared" si="1"/>
        <v>1181.852</v>
      </c>
      <c r="G3968" s="6">
        <f t="shared" si="2"/>
        <v>0.9917475037</v>
      </c>
      <c r="H3968" s="6">
        <f t="shared" si="3"/>
        <v>0.9754444962</v>
      </c>
      <c r="I3968" s="5" t="b">
        <f t="shared" si="4"/>
        <v>0</v>
      </c>
      <c r="J3968" s="48">
        <f t="shared" si="5"/>
        <v>0</v>
      </c>
      <c r="K3968" s="4">
        <f t="shared" si="6"/>
        <v>74</v>
      </c>
      <c r="L3968" s="7">
        <f t="shared" si="7"/>
        <v>0.004039185162</v>
      </c>
      <c r="M3968" s="50" t="b">
        <f t="shared" si="8"/>
        <v>0</v>
      </c>
      <c r="N3968" s="50" t="b">
        <f t="shared" si="9"/>
        <v>0</v>
      </c>
      <c r="O3968" s="50">
        <f t="shared" si="10"/>
        <v>-1</v>
      </c>
      <c r="P3968" s="4">
        <f t="shared" si="55"/>
        <v>585150</v>
      </c>
      <c r="Q3968" s="21">
        <f t="shared" si="31"/>
        <v>-7</v>
      </c>
      <c r="V3968" s="52"/>
      <c r="W3968" s="53" t="str">
        <f t="shared" si="33"/>
        <v/>
      </c>
      <c r="AE3968" s="16"/>
      <c r="AF3968" s="17" t="str">
        <f t="shared" si="30"/>
        <v>#VALUE!</v>
      </c>
      <c r="AG3968" s="17" t="str">
        <f t="shared" si="22"/>
        <v>#N/A</v>
      </c>
      <c r="AH3968" s="17" t="str">
        <f t="shared" si="23"/>
        <v>#N/A</v>
      </c>
      <c r="AI3968" s="34">
        <f t="shared" si="24"/>
        <v>1</v>
      </c>
      <c r="AJ3968" s="18">
        <f t="shared" si="25"/>
        <v>7816.428</v>
      </c>
      <c r="AK3968" s="18">
        <f t="shared" si="26"/>
        <v>7599.305</v>
      </c>
      <c r="AL3968" s="18">
        <f t="shared" si="27"/>
        <v>7382.182</v>
      </c>
    </row>
    <row r="3969" ht="12.75" customHeight="1">
      <c r="A3969" s="1">
        <v>39596.0</v>
      </c>
      <c r="B3969" s="2">
        <v>1116.63</v>
      </c>
      <c r="C3969" s="3">
        <v>8665.73</v>
      </c>
      <c r="D3969" s="2">
        <v>8646.0</v>
      </c>
      <c r="E3969" s="4"/>
      <c r="F3969" s="5">
        <f t="shared" si="1"/>
        <v>1232.872</v>
      </c>
      <c r="G3969" s="6">
        <f t="shared" si="2"/>
        <v>0.989960883</v>
      </c>
      <c r="H3969" s="6">
        <f t="shared" si="3"/>
        <v>0.9702327685</v>
      </c>
      <c r="I3969" s="5" t="b">
        <f t="shared" si="4"/>
        <v>0</v>
      </c>
      <c r="J3969" s="48">
        <f t="shared" si="5"/>
        <v>0</v>
      </c>
      <c r="K3969" s="4">
        <f t="shared" si="6"/>
        <v>-130</v>
      </c>
      <c r="L3969" s="7">
        <f t="shared" si="7"/>
        <v>-0.002276784529</v>
      </c>
      <c r="M3969" s="50" t="b">
        <f t="shared" si="8"/>
        <v>0</v>
      </c>
      <c r="N3969" s="50" t="b">
        <f t="shared" si="9"/>
        <v>0</v>
      </c>
      <c r="O3969" s="50">
        <f t="shared" si="10"/>
        <v>1</v>
      </c>
      <c r="P3969" s="4">
        <f t="shared" si="55"/>
        <v>559250</v>
      </c>
      <c r="Q3969" s="21">
        <f t="shared" si="31"/>
        <v>7</v>
      </c>
      <c r="V3969" s="52"/>
      <c r="W3969" s="53" t="str">
        <f t="shared" si="33"/>
        <v/>
      </c>
      <c r="AE3969" s="16"/>
      <c r="AF3969" s="17" t="str">
        <f t="shared" si="30"/>
        <v>#VALUE!</v>
      </c>
      <c r="AG3969" s="17" t="str">
        <f t="shared" si="22"/>
        <v>#N/A</v>
      </c>
      <c r="AH3969" s="17" t="str">
        <f t="shared" si="23"/>
        <v>#N/A</v>
      </c>
      <c r="AI3969" s="34">
        <f t="shared" si="24"/>
        <v>1</v>
      </c>
      <c r="AJ3969" s="18">
        <f t="shared" si="25"/>
        <v>7799.157</v>
      </c>
      <c r="AK3969" s="18">
        <f t="shared" si="26"/>
        <v>7582.51375</v>
      </c>
      <c r="AL3969" s="18">
        <f t="shared" si="27"/>
        <v>7365.8705</v>
      </c>
    </row>
    <row r="3970" ht="12.75" customHeight="1">
      <c r="A3970" s="1">
        <v>39595.0</v>
      </c>
      <c r="B3970" s="2">
        <v>970.16</v>
      </c>
      <c r="C3970" s="3">
        <v>8778.39</v>
      </c>
      <c r="D3970" s="2">
        <v>8776.0</v>
      </c>
      <c r="E3970" s="4"/>
      <c r="F3970" s="5">
        <f t="shared" si="1"/>
        <v>1285.83</v>
      </c>
      <c r="G3970" s="6">
        <f t="shared" si="2"/>
        <v>1.003600802</v>
      </c>
      <c r="H3970" s="6">
        <f t="shared" si="3"/>
        <v>0.9678000446</v>
      </c>
      <c r="I3970" s="5" t="b">
        <f t="shared" si="4"/>
        <v>0</v>
      </c>
      <c r="J3970" s="48">
        <f t="shared" si="5"/>
        <v>0</v>
      </c>
      <c r="K3970" s="4">
        <f t="shared" si="6"/>
        <v>77</v>
      </c>
      <c r="L3970" s="7">
        <f t="shared" si="7"/>
        <v>-0.0002722594918</v>
      </c>
      <c r="M3970" s="50" t="b">
        <f t="shared" si="8"/>
        <v>0</v>
      </c>
      <c r="N3970" s="50" t="b">
        <f t="shared" si="9"/>
        <v>0</v>
      </c>
      <c r="O3970" s="50">
        <f t="shared" si="10"/>
        <v>-1</v>
      </c>
      <c r="P3970" s="4">
        <f t="shared" si="55"/>
        <v>520250</v>
      </c>
      <c r="Q3970" s="21">
        <f t="shared" si="31"/>
        <v>-6</v>
      </c>
      <c r="V3970" s="52"/>
      <c r="W3970" s="53" t="str">
        <f t="shared" si="33"/>
        <v/>
      </c>
      <c r="AE3970" s="16"/>
      <c r="AF3970" s="17" t="str">
        <f t="shared" si="30"/>
        <v>#VALUE!</v>
      </c>
      <c r="AG3970" s="17" t="str">
        <f t="shared" si="22"/>
        <v>#N/A</v>
      </c>
      <c r="AH3970" s="17" t="str">
        <f t="shared" si="23"/>
        <v>#N/A</v>
      </c>
      <c r="AI3970" s="34">
        <f t="shared" si="24"/>
        <v>1</v>
      </c>
      <c r="AJ3970" s="18">
        <f t="shared" si="25"/>
        <v>7900.551</v>
      </c>
      <c r="AK3970" s="18">
        <f t="shared" si="26"/>
        <v>7681.09125</v>
      </c>
      <c r="AL3970" s="18">
        <f t="shared" si="27"/>
        <v>7461.6315</v>
      </c>
    </row>
    <row r="3971" ht="12.75" customHeight="1">
      <c r="A3971" s="1">
        <v>39594.0</v>
      </c>
      <c r="B3971" s="2">
        <v>1175.93</v>
      </c>
      <c r="C3971" s="3">
        <v>8707.83</v>
      </c>
      <c r="D3971" s="2">
        <v>8699.0</v>
      </c>
      <c r="E3971" s="4"/>
      <c r="F3971" s="5">
        <f t="shared" si="1"/>
        <v>1447.2</v>
      </c>
      <c r="G3971" s="6">
        <f t="shared" si="2"/>
        <v>0.9962279961</v>
      </c>
      <c r="H3971" s="6">
        <f t="shared" si="3"/>
        <v>1.151081576</v>
      </c>
      <c r="I3971" s="5" t="b">
        <f t="shared" si="4"/>
        <v>0</v>
      </c>
      <c r="J3971" s="48">
        <f t="shared" si="5"/>
        <v>0</v>
      </c>
      <c r="K3971" s="4">
        <f t="shared" si="6"/>
        <v>-87</v>
      </c>
      <c r="L3971" s="7">
        <f t="shared" si="7"/>
        <v>-0.001014029902</v>
      </c>
      <c r="M3971" s="50" t="b">
        <f t="shared" si="8"/>
        <v>0</v>
      </c>
      <c r="N3971" s="50" t="b">
        <f t="shared" si="9"/>
        <v>0</v>
      </c>
      <c r="O3971" s="50">
        <f t="shared" si="10"/>
        <v>1</v>
      </c>
      <c r="P3971" s="4">
        <f t="shared" si="55"/>
        <v>497150</v>
      </c>
      <c r="Q3971" s="21">
        <f t="shared" si="31"/>
        <v>6</v>
      </c>
      <c r="V3971" s="52"/>
      <c r="W3971" s="53" t="str">
        <f t="shared" si="33"/>
        <v/>
      </c>
      <c r="AE3971" s="16"/>
      <c r="AF3971" s="17" t="str">
        <f t="shared" si="30"/>
        <v>#VALUE!</v>
      </c>
      <c r="AG3971" s="17" t="str">
        <f t="shared" si="22"/>
        <v>#N/A</v>
      </c>
      <c r="AH3971" s="17" t="str">
        <f t="shared" si="23"/>
        <v>#N/A</v>
      </c>
      <c r="AI3971" s="34">
        <f t="shared" si="24"/>
        <v>1</v>
      </c>
      <c r="AJ3971" s="18">
        <f t="shared" si="25"/>
        <v>7837.047</v>
      </c>
      <c r="AK3971" s="18">
        <f t="shared" si="26"/>
        <v>7619.35125</v>
      </c>
      <c r="AL3971" s="18">
        <f t="shared" si="27"/>
        <v>7401.6555</v>
      </c>
    </row>
    <row r="3972" ht="12.75" customHeight="1">
      <c r="A3972" s="1">
        <v>39591.0</v>
      </c>
      <c r="B3972" s="2">
        <v>1482.82</v>
      </c>
      <c r="C3972" s="3">
        <v>8834.73</v>
      </c>
      <c r="D3972" s="2">
        <v>8786.0</v>
      </c>
      <c r="E3972" s="4"/>
      <c r="F3972" s="5">
        <f t="shared" si="1"/>
        <v>1512.37</v>
      </c>
      <c r="G3972" s="6">
        <f t="shared" si="2"/>
        <v>1.011219963</v>
      </c>
      <c r="H3972" s="6">
        <f t="shared" si="3"/>
        <v>1.14373401</v>
      </c>
      <c r="I3972" s="5" t="b">
        <f t="shared" si="4"/>
        <v>0</v>
      </c>
      <c r="J3972" s="48">
        <f t="shared" si="5"/>
        <v>0</v>
      </c>
      <c r="K3972" s="4">
        <f t="shared" si="6"/>
        <v>-232</v>
      </c>
      <c r="L3972" s="7">
        <f t="shared" si="7"/>
        <v>-0.005515731664</v>
      </c>
      <c r="M3972" s="50" t="b">
        <f t="shared" si="8"/>
        <v>0</v>
      </c>
      <c r="N3972" s="50" t="b">
        <f t="shared" si="9"/>
        <v>0</v>
      </c>
      <c r="O3972" s="50">
        <f t="shared" si="10"/>
        <v>1</v>
      </c>
      <c r="P3972" s="4">
        <f t="shared" si="55"/>
        <v>523250</v>
      </c>
      <c r="Q3972" s="21">
        <f t="shared" si="31"/>
        <v>6</v>
      </c>
      <c r="V3972" s="52"/>
      <c r="W3972" s="53" t="str">
        <f t="shared" si="33"/>
        <v/>
      </c>
      <c r="AE3972" s="16"/>
      <c r="AF3972" s="17" t="str">
        <f t="shared" si="30"/>
        <v>#VALUE!</v>
      </c>
      <c r="AG3972" s="17" t="str">
        <f t="shared" si="22"/>
        <v>#N/A</v>
      </c>
      <c r="AH3972" s="17" t="str">
        <f t="shared" si="23"/>
        <v>#N/A</v>
      </c>
      <c r="AI3972" s="34">
        <f t="shared" si="24"/>
        <v>1</v>
      </c>
      <c r="AJ3972" s="18">
        <f t="shared" si="25"/>
        <v>7951.257</v>
      </c>
      <c r="AK3972" s="18">
        <f t="shared" si="26"/>
        <v>7730.38875</v>
      </c>
      <c r="AL3972" s="18">
        <f t="shared" si="27"/>
        <v>7509.5205</v>
      </c>
    </row>
    <row r="3973" ht="12.75" customHeight="1">
      <c r="A3973" s="1">
        <v>39590.0</v>
      </c>
      <c r="B3973" s="2">
        <v>1418.82</v>
      </c>
      <c r="C3973" s="3">
        <v>9008.03</v>
      </c>
      <c r="D3973" s="2">
        <v>9018.0</v>
      </c>
      <c r="E3973" s="4"/>
      <c r="F3973" s="5">
        <f t="shared" si="1"/>
        <v>1577.546</v>
      </c>
      <c r="G3973" s="6">
        <f t="shared" si="2"/>
        <v>1.032093538</v>
      </c>
      <c r="H3973" s="6">
        <f t="shared" si="3"/>
        <v>1.160854922</v>
      </c>
      <c r="I3973" s="5" t="b">
        <f t="shared" si="4"/>
        <v>0</v>
      </c>
      <c r="J3973" s="48">
        <f t="shared" si="5"/>
        <v>0</v>
      </c>
      <c r="K3973" s="4">
        <f t="shared" si="6"/>
        <v>28</v>
      </c>
      <c r="L3973" s="7">
        <f t="shared" si="7"/>
        <v>0.001106790275</v>
      </c>
      <c r="M3973" s="50" t="b">
        <f t="shared" si="8"/>
        <v>0</v>
      </c>
      <c r="N3973" s="50" t="b">
        <f t="shared" si="9"/>
        <v>0</v>
      </c>
      <c r="O3973" s="50">
        <f t="shared" si="10"/>
        <v>-1</v>
      </c>
      <c r="P3973" s="4">
        <f t="shared" si="55"/>
        <v>465250</v>
      </c>
      <c r="Q3973" s="21">
        <f t="shared" si="31"/>
        <v>-5</v>
      </c>
      <c r="V3973" s="52"/>
      <c r="W3973" s="53" t="str">
        <f t="shared" si="33"/>
        <v/>
      </c>
      <c r="AE3973" s="16"/>
      <c r="AF3973" s="17" t="str">
        <f t="shared" si="30"/>
        <v>#VALUE!</v>
      </c>
      <c r="AG3973" s="17" t="str">
        <f t="shared" si="22"/>
        <v>#N/A</v>
      </c>
      <c r="AH3973" s="17" t="str">
        <f t="shared" si="23"/>
        <v>#N/A</v>
      </c>
      <c r="AI3973" s="34">
        <f t="shared" si="24"/>
        <v>1</v>
      </c>
      <c r="AJ3973" s="18">
        <f t="shared" si="25"/>
        <v>8107.227</v>
      </c>
      <c r="AK3973" s="18">
        <f t="shared" si="26"/>
        <v>7882.02625</v>
      </c>
      <c r="AL3973" s="18">
        <f t="shared" si="27"/>
        <v>7656.8255</v>
      </c>
    </row>
    <row r="3974" ht="12.75" customHeight="1">
      <c r="A3974" s="102">
        <v>39589.0</v>
      </c>
      <c r="B3974" s="2">
        <v>1381.42</v>
      </c>
      <c r="C3974" s="3">
        <v>9015.57</v>
      </c>
      <c r="D3974" s="2">
        <v>8998.0</v>
      </c>
      <c r="E3974" s="4">
        <v>8990.0</v>
      </c>
      <c r="F3974" s="5">
        <f t="shared" si="1"/>
        <v>1632.67</v>
      </c>
      <c r="G3974" s="6">
        <f t="shared" si="2"/>
        <v>1.034383</v>
      </c>
      <c r="H3974" s="6">
        <f t="shared" si="3"/>
        <v>1.157943235</v>
      </c>
      <c r="I3974" s="5" t="b">
        <f t="shared" si="4"/>
        <v>0</v>
      </c>
      <c r="J3974" s="48">
        <f t="shared" si="5"/>
        <v>0</v>
      </c>
      <c r="K3974" s="4">
        <f t="shared" si="6"/>
        <v>-83</v>
      </c>
      <c r="L3974" s="7">
        <f t="shared" si="7"/>
        <v>-0.002836204477</v>
      </c>
      <c r="M3974" s="50" t="b">
        <f t="shared" si="8"/>
        <v>0</v>
      </c>
      <c r="N3974" s="50" t="b">
        <f t="shared" si="9"/>
        <v>0</v>
      </c>
      <c r="O3974" s="50">
        <f t="shared" si="10"/>
        <v>1</v>
      </c>
      <c r="P3974" s="4">
        <f t="shared" si="55"/>
        <v>458250</v>
      </c>
      <c r="Q3974" s="21">
        <f t="shared" si="31"/>
        <v>5</v>
      </c>
      <c r="V3974" s="52"/>
      <c r="W3974" s="53" t="str">
        <f t="shared" si="33"/>
        <v/>
      </c>
      <c r="AE3974" s="16"/>
      <c r="AF3974" s="17" t="str">
        <f t="shared" si="30"/>
        <v>#VALUE!</v>
      </c>
      <c r="AG3974" s="17" t="str">
        <f t="shared" si="22"/>
        <v>#N/A</v>
      </c>
      <c r="AH3974" s="17" t="str">
        <f t="shared" si="23"/>
        <v>#N/A</v>
      </c>
      <c r="AI3974" s="34">
        <f t="shared" si="24"/>
        <v>1</v>
      </c>
      <c r="AJ3974" s="18">
        <f t="shared" si="25"/>
        <v>8114.013</v>
      </c>
      <c r="AK3974" s="18">
        <f t="shared" si="26"/>
        <v>7888.62375</v>
      </c>
      <c r="AL3974" s="18">
        <f t="shared" si="27"/>
        <v>7663.2345</v>
      </c>
    </row>
    <row r="3975" ht="12.75" customHeight="1">
      <c r="A3975" s="1">
        <v>39588.0</v>
      </c>
      <c r="B3975" s="2">
        <v>1777.01</v>
      </c>
      <c r="C3975" s="3">
        <v>9068.89</v>
      </c>
      <c r="D3975" s="2">
        <v>9074.0</v>
      </c>
      <c r="E3975" s="4">
        <v>9073.0</v>
      </c>
      <c r="F3975" s="5">
        <f t="shared" si="1"/>
        <v>1641.124</v>
      </c>
      <c r="G3975" s="6">
        <f t="shared" si="2"/>
        <v>1.042308041</v>
      </c>
      <c r="H3975" s="6">
        <f t="shared" si="3"/>
        <v>1.158800098</v>
      </c>
      <c r="I3975" s="5" t="b">
        <f t="shared" si="4"/>
        <v>0</v>
      </c>
      <c r="J3975" s="48">
        <f t="shared" si="5"/>
        <v>0</v>
      </c>
      <c r="K3975" s="4">
        <f t="shared" si="6"/>
        <v>-289</v>
      </c>
      <c r="L3975" s="7">
        <f t="shared" si="7"/>
        <v>0.0004531976901</v>
      </c>
      <c r="M3975" s="50" t="b">
        <f t="shared" si="8"/>
        <v>0</v>
      </c>
      <c r="N3975" s="50" t="b">
        <f t="shared" si="9"/>
        <v>0</v>
      </c>
      <c r="O3975" s="50">
        <f t="shared" si="10"/>
        <v>1</v>
      </c>
      <c r="P3975" s="4">
        <f t="shared" si="55"/>
        <v>479000</v>
      </c>
      <c r="Q3975" s="21">
        <f t="shared" si="31"/>
        <v>5</v>
      </c>
      <c r="V3975" s="52"/>
      <c r="W3975" s="53" t="str">
        <f t="shared" si="33"/>
        <v/>
      </c>
      <c r="AE3975" s="16"/>
      <c r="AF3975" s="17" t="str">
        <f t="shared" si="30"/>
        <v>#VALUE!</v>
      </c>
      <c r="AG3975" s="17" t="str">
        <f t="shared" si="22"/>
        <v>#N/A</v>
      </c>
      <c r="AH3975" s="17" t="str">
        <f t="shared" si="23"/>
        <v>#N/A</v>
      </c>
      <c r="AI3975" s="34">
        <f t="shared" si="24"/>
        <v>1</v>
      </c>
      <c r="AJ3975" s="18">
        <f t="shared" si="25"/>
        <v>8162.001</v>
      </c>
      <c r="AK3975" s="18">
        <f t="shared" si="26"/>
        <v>7935.27875</v>
      </c>
      <c r="AL3975" s="18">
        <f t="shared" si="27"/>
        <v>7708.5565</v>
      </c>
    </row>
    <row r="3976" ht="12.75" customHeight="1">
      <c r="A3976" s="1">
        <v>39587.0</v>
      </c>
      <c r="B3976" s="2">
        <v>1501.78</v>
      </c>
      <c r="C3976" s="3">
        <v>9295.2</v>
      </c>
      <c r="D3976" s="2">
        <v>9370.0</v>
      </c>
      <c r="E3976" s="4">
        <v>9362.0</v>
      </c>
      <c r="F3976" s="5">
        <f t="shared" si="1"/>
        <v>1562.634</v>
      </c>
      <c r="G3976" s="6">
        <f t="shared" si="2"/>
        <v>1.070333689</v>
      </c>
      <c r="H3976" s="6">
        <f t="shared" si="3"/>
        <v>1.165944769</v>
      </c>
      <c r="I3976" s="5" t="b">
        <f t="shared" si="4"/>
        <v>0</v>
      </c>
      <c r="J3976" s="48">
        <f t="shared" si="5"/>
        <v>0</v>
      </c>
      <c r="K3976" s="4">
        <f t="shared" si="6"/>
        <v>122</v>
      </c>
      <c r="L3976" s="7">
        <f t="shared" si="7"/>
        <v>0.007186504863</v>
      </c>
      <c r="M3976" s="50" t="b">
        <f t="shared" si="8"/>
        <v>0</v>
      </c>
      <c r="N3976" s="50" t="b">
        <f t="shared" si="9"/>
        <v>0</v>
      </c>
      <c r="O3976" s="50">
        <f t="shared" si="10"/>
        <v>-1</v>
      </c>
      <c r="P3976" s="4">
        <f t="shared" si="55"/>
        <v>421200</v>
      </c>
      <c r="Q3976" s="21">
        <f t="shared" si="31"/>
        <v>-4</v>
      </c>
      <c r="V3976" s="52"/>
      <c r="W3976" s="53" t="str">
        <f t="shared" si="33"/>
        <v/>
      </c>
      <c r="AE3976" s="16"/>
      <c r="AF3976" s="17" t="str">
        <f t="shared" si="30"/>
        <v>#VALUE!</v>
      </c>
      <c r="AG3976" s="17" t="str">
        <f t="shared" si="22"/>
        <v>#N/A</v>
      </c>
      <c r="AH3976" s="17" t="str">
        <f t="shared" si="23"/>
        <v>#N/A</v>
      </c>
      <c r="AI3976" s="34">
        <f t="shared" si="24"/>
        <v>1</v>
      </c>
      <c r="AJ3976" s="18">
        <f t="shared" si="25"/>
        <v>8365.68</v>
      </c>
      <c r="AK3976" s="18">
        <f t="shared" si="26"/>
        <v>8133.3</v>
      </c>
      <c r="AL3976" s="18">
        <f t="shared" si="27"/>
        <v>7900.92</v>
      </c>
    </row>
    <row r="3977" ht="12.75" customHeight="1">
      <c r="A3977" s="1">
        <v>39584.0</v>
      </c>
      <c r="B3977" s="2">
        <v>1808.7</v>
      </c>
      <c r="C3977" s="3">
        <v>9197.41</v>
      </c>
      <c r="D3977" s="2">
        <v>9248.0</v>
      </c>
      <c r="E3977" s="4"/>
      <c r="F3977" s="5">
        <f t="shared" si="1"/>
        <v>1475.804</v>
      </c>
      <c r="G3977" s="6">
        <f t="shared" si="2"/>
        <v>1.061927949</v>
      </c>
      <c r="H3977" s="6">
        <f t="shared" si="3"/>
        <v>1.170535284</v>
      </c>
      <c r="I3977" s="5" t="b">
        <f t="shared" si="4"/>
        <v>0</v>
      </c>
      <c r="J3977" s="48">
        <f t="shared" si="5"/>
        <v>0</v>
      </c>
      <c r="K3977" s="4">
        <f t="shared" si="6"/>
        <v>66</v>
      </c>
      <c r="L3977" s="7">
        <f t="shared" si="7"/>
        <v>0.005500461543</v>
      </c>
      <c r="M3977" s="50" t="b">
        <f t="shared" si="8"/>
        <v>0</v>
      </c>
      <c r="N3977" s="50" t="b">
        <f t="shared" si="9"/>
        <v>0</v>
      </c>
      <c r="O3977" s="50">
        <f t="shared" si="10"/>
        <v>-1</v>
      </c>
      <c r="P3977" s="4">
        <f t="shared" si="55"/>
        <v>451700</v>
      </c>
      <c r="Q3977" s="21">
        <f t="shared" si="31"/>
        <v>-5</v>
      </c>
      <c r="V3977" s="52"/>
      <c r="W3977" s="53" t="str">
        <f t="shared" si="33"/>
        <v/>
      </c>
      <c r="AE3977" s="16"/>
      <c r="AF3977" s="17" t="str">
        <f t="shared" si="30"/>
        <v>#VALUE!</v>
      </c>
      <c r="AG3977" s="17" t="str">
        <f t="shared" si="22"/>
        <v>#N/A</v>
      </c>
      <c r="AH3977" s="17" t="str">
        <f t="shared" si="23"/>
        <v>#N/A</v>
      </c>
      <c r="AI3977" s="34">
        <f t="shared" si="24"/>
        <v>1</v>
      </c>
      <c r="AJ3977" s="18">
        <f t="shared" si="25"/>
        <v>8277.669</v>
      </c>
      <c r="AK3977" s="18">
        <f t="shared" si="26"/>
        <v>8047.73375</v>
      </c>
      <c r="AL3977" s="18">
        <f t="shared" si="27"/>
        <v>7817.7985</v>
      </c>
    </row>
    <row r="3978" ht="12.75" customHeight="1">
      <c r="A3978" s="1">
        <v>39583.0</v>
      </c>
      <c r="B3978" s="2">
        <v>1694.44</v>
      </c>
      <c r="C3978" s="3">
        <v>9157.18</v>
      </c>
      <c r="D3978" s="2">
        <v>9182.0</v>
      </c>
      <c r="E3978" s="4"/>
      <c r="F3978" s="5">
        <f t="shared" si="1"/>
        <v>1377.132</v>
      </c>
      <c r="G3978" s="6">
        <f t="shared" si="2"/>
        <v>1.059674948</v>
      </c>
      <c r="H3978" s="6">
        <f t="shared" si="3"/>
        <v>1.103666349</v>
      </c>
      <c r="I3978" s="5" t="b">
        <f t="shared" si="4"/>
        <v>0</v>
      </c>
      <c r="J3978" s="48">
        <f t="shared" si="5"/>
        <v>0</v>
      </c>
      <c r="K3978" s="4">
        <f t="shared" si="6"/>
        <v>124</v>
      </c>
      <c r="L3978" s="7">
        <f t="shared" si="7"/>
        <v>0.002710441424</v>
      </c>
      <c r="M3978" s="50" t="b">
        <f t="shared" si="8"/>
        <v>0</v>
      </c>
      <c r="N3978" s="50" t="b">
        <f t="shared" si="9"/>
        <v>0</v>
      </c>
      <c r="O3978" s="50">
        <f t="shared" si="10"/>
        <v>-1</v>
      </c>
      <c r="P3978" s="4">
        <f t="shared" si="55"/>
        <v>468200</v>
      </c>
      <c r="Q3978" s="21">
        <f t="shared" si="31"/>
        <v>-5</v>
      </c>
      <c r="V3978" s="52"/>
      <c r="W3978" s="53" t="str">
        <f t="shared" si="33"/>
        <v/>
      </c>
      <c r="AE3978" s="16"/>
      <c r="AF3978" s="17" t="str">
        <f t="shared" si="30"/>
        <v>#VALUE!</v>
      </c>
      <c r="AG3978" s="17" t="str">
        <f t="shared" si="22"/>
        <v>#N/A</v>
      </c>
      <c r="AH3978" s="17" t="str">
        <f t="shared" si="23"/>
        <v>#N/A</v>
      </c>
      <c r="AI3978" s="34">
        <f t="shared" si="24"/>
        <v>1</v>
      </c>
      <c r="AJ3978" s="18">
        <f t="shared" si="25"/>
        <v>8241.462</v>
      </c>
      <c r="AK3978" s="18">
        <f t="shared" si="26"/>
        <v>8012.5325</v>
      </c>
      <c r="AL3978" s="18">
        <f t="shared" si="27"/>
        <v>7783.603</v>
      </c>
    </row>
    <row r="3979" ht="12.75" customHeight="1">
      <c r="A3979" s="1">
        <v>39582.0</v>
      </c>
      <c r="B3979" s="2">
        <v>1423.69</v>
      </c>
      <c r="C3979" s="3">
        <v>9018.42</v>
      </c>
      <c r="D3979" s="2">
        <v>9058.0</v>
      </c>
      <c r="E3979" s="4"/>
      <c r="F3979" s="5">
        <f t="shared" si="1"/>
        <v>1311.818</v>
      </c>
      <c r="G3979" s="6">
        <f t="shared" si="2"/>
        <v>1.046172559</v>
      </c>
      <c r="H3979" s="6">
        <f t="shared" si="3"/>
        <v>0.934047099</v>
      </c>
      <c r="I3979" s="5" t="b">
        <f t="shared" si="4"/>
        <v>0</v>
      </c>
      <c r="J3979" s="48">
        <f t="shared" si="5"/>
        <v>0</v>
      </c>
      <c r="K3979" s="4">
        <f t="shared" si="6"/>
        <v>28</v>
      </c>
      <c r="L3979" s="7">
        <f t="shared" si="7"/>
        <v>0.004388795377</v>
      </c>
      <c r="M3979" s="50" t="b">
        <f t="shared" si="8"/>
        <v>0</v>
      </c>
      <c r="N3979" s="50" t="b">
        <f t="shared" si="9"/>
        <v>0</v>
      </c>
      <c r="O3979" s="50">
        <f t="shared" si="10"/>
        <v>-1</v>
      </c>
      <c r="P3979" s="4">
        <f t="shared" si="55"/>
        <v>505400</v>
      </c>
      <c r="Q3979" s="21">
        <f t="shared" si="31"/>
        <v>-6</v>
      </c>
      <c r="V3979" s="52"/>
      <c r="W3979" s="53" t="str">
        <f t="shared" si="33"/>
        <v/>
      </c>
      <c r="AE3979" s="16"/>
      <c r="AF3979" s="17" t="str">
        <f t="shared" si="30"/>
        <v>#VALUE!</v>
      </c>
      <c r="AG3979" s="17" t="str">
        <f t="shared" si="22"/>
        <v>#N/A</v>
      </c>
      <c r="AH3979" s="17" t="str">
        <f t="shared" si="23"/>
        <v>#N/A</v>
      </c>
      <c r="AI3979" s="34">
        <f t="shared" si="24"/>
        <v>1</v>
      </c>
      <c r="AJ3979" s="18">
        <f t="shared" si="25"/>
        <v>8116.578</v>
      </c>
      <c r="AK3979" s="18">
        <f t="shared" si="26"/>
        <v>7891.1175</v>
      </c>
      <c r="AL3979" s="18">
        <f t="shared" si="27"/>
        <v>7665.657</v>
      </c>
    </row>
    <row r="3980" ht="12.75" customHeight="1">
      <c r="A3980" s="1">
        <v>39581.0</v>
      </c>
      <c r="B3980" s="2">
        <v>1384.56</v>
      </c>
      <c r="C3980" s="3">
        <v>8989.53</v>
      </c>
      <c r="D3980" s="2">
        <v>9030.0</v>
      </c>
      <c r="E3980" s="4"/>
      <c r="F3980" s="5">
        <f t="shared" si="1"/>
        <v>1335.194</v>
      </c>
      <c r="G3980" s="6">
        <f t="shared" si="2"/>
        <v>1.04512889</v>
      </c>
      <c r="H3980" s="6">
        <f t="shared" si="3"/>
        <v>1.014536752</v>
      </c>
      <c r="I3980" s="5" t="b">
        <f t="shared" si="4"/>
        <v>0</v>
      </c>
      <c r="J3980" s="48">
        <f t="shared" si="5"/>
        <v>0</v>
      </c>
      <c r="K3980" s="4">
        <f t="shared" si="6"/>
        <v>166</v>
      </c>
      <c r="L3980" s="7">
        <f t="shared" si="7"/>
        <v>0.004501903882</v>
      </c>
      <c r="M3980" s="50" t="b">
        <f t="shared" si="8"/>
        <v>0</v>
      </c>
      <c r="N3980" s="50" t="b">
        <f t="shared" si="9"/>
        <v>0</v>
      </c>
      <c r="O3980" s="50">
        <f t="shared" si="10"/>
        <v>-1</v>
      </c>
      <c r="P3980" s="4">
        <f t="shared" si="55"/>
        <v>513800</v>
      </c>
      <c r="Q3980" s="21">
        <f t="shared" si="31"/>
        <v>-6</v>
      </c>
      <c r="V3980" s="52"/>
      <c r="W3980" s="53" t="str">
        <f t="shared" si="33"/>
        <v/>
      </c>
      <c r="AE3980" s="16"/>
      <c r="AF3980" s="17" t="str">
        <f t="shared" si="30"/>
        <v>#VALUE!</v>
      </c>
      <c r="AG3980" s="17" t="str">
        <f t="shared" si="22"/>
        <v>#N/A</v>
      </c>
      <c r="AH3980" s="17" t="str">
        <f t="shared" si="23"/>
        <v>#N/A</v>
      </c>
      <c r="AI3980" s="34">
        <f t="shared" si="24"/>
        <v>1</v>
      </c>
      <c r="AJ3980" s="18">
        <f t="shared" si="25"/>
        <v>8090.577</v>
      </c>
      <c r="AK3980" s="18">
        <f t="shared" si="26"/>
        <v>7865.83875</v>
      </c>
      <c r="AL3980" s="18">
        <f t="shared" si="27"/>
        <v>7641.1005</v>
      </c>
    </row>
    <row r="3981" ht="12.75" customHeight="1">
      <c r="A3981" s="1">
        <v>39580.0</v>
      </c>
      <c r="B3981" s="2">
        <v>1067.63</v>
      </c>
      <c r="C3981" s="3">
        <v>8830.05</v>
      </c>
      <c r="D3981" s="2">
        <v>8864.0</v>
      </c>
      <c r="E3981" s="4"/>
      <c r="F3981" s="5">
        <f t="shared" si="1"/>
        <v>1328.734</v>
      </c>
      <c r="G3981" s="6">
        <f t="shared" si="2"/>
        <v>1.028828872</v>
      </c>
      <c r="H3981" s="6">
        <f t="shared" si="3"/>
        <v>1.017195132</v>
      </c>
      <c r="I3981" s="5" t="b">
        <f t="shared" si="4"/>
        <v>0</v>
      </c>
      <c r="J3981" s="48">
        <f t="shared" si="5"/>
        <v>0</v>
      </c>
      <c r="K3981" s="4">
        <f t="shared" si="6"/>
        <v>91</v>
      </c>
      <c r="L3981" s="7">
        <f t="shared" si="7"/>
        <v>0.003844825341</v>
      </c>
      <c r="M3981" s="50" t="b">
        <f t="shared" si="8"/>
        <v>0</v>
      </c>
      <c r="N3981" s="50" t="b">
        <f t="shared" si="9"/>
        <v>0</v>
      </c>
      <c r="O3981" s="50">
        <f t="shared" si="10"/>
        <v>-1</v>
      </c>
      <c r="P3981" s="4">
        <f t="shared" si="55"/>
        <v>563600</v>
      </c>
      <c r="Q3981" s="21">
        <f t="shared" si="31"/>
        <v>-6</v>
      </c>
      <c r="V3981" s="52"/>
      <c r="W3981" s="53" t="str">
        <f t="shared" si="33"/>
        <v/>
      </c>
      <c r="AE3981" s="16"/>
      <c r="AF3981" s="17" t="str">
        <f t="shared" si="30"/>
        <v>#VALUE!</v>
      </c>
      <c r="AG3981" s="17" t="str">
        <f t="shared" si="22"/>
        <v>#N/A</v>
      </c>
      <c r="AH3981" s="17" t="str">
        <f t="shared" si="23"/>
        <v>#N/A</v>
      </c>
      <c r="AI3981" s="34">
        <f t="shared" si="24"/>
        <v>1</v>
      </c>
      <c r="AJ3981" s="18">
        <f t="shared" si="25"/>
        <v>7947.045</v>
      </c>
      <c r="AK3981" s="18">
        <f t="shared" si="26"/>
        <v>7726.29375</v>
      </c>
      <c r="AL3981" s="18">
        <f t="shared" si="27"/>
        <v>7505.5425</v>
      </c>
    </row>
    <row r="3982" ht="12.75" customHeight="1">
      <c r="A3982" s="1">
        <v>39577.0</v>
      </c>
      <c r="B3982" s="2">
        <v>1315.34</v>
      </c>
      <c r="C3982" s="3">
        <v>8792.39</v>
      </c>
      <c r="D3982" s="2">
        <v>8773.0</v>
      </c>
      <c r="E3982" s="4"/>
      <c r="F3982" s="5">
        <f t="shared" si="1"/>
        <v>1428.406</v>
      </c>
      <c r="G3982" s="6">
        <f t="shared" si="2"/>
        <v>1.026992676</v>
      </c>
      <c r="H3982" s="6">
        <f t="shared" si="3"/>
        <v>1.034848036</v>
      </c>
      <c r="I3982" s="5" t="b">
        <f t="shared" si="4"/>
        <v>0</v>
      </c>
      <c r="J3982" s="48">
        <f t="shared" si="5"/>
        <v>0</v>
      </c>
      <c r="K3982" s="4">
        <f t="shared" si="6"/>
        <v>-121</v>
      </c>
      <c r="L3982" s="7">
        <f t="shared" si="7"/>
        <v>-0.002205316188</v>
      </c>
      <c r="M3982" s="50" t="b">
        <f t="shared" si="8"/>
        <v>0</v>
      </c>
      <c r="N3982" s="50" t="b">
        <f t="shared" si="9"/>
        <v>0</v>
      </c>
      <c r="O3982" s="50">
        <f t="shared" si="10"/>
        <v>1</v>
      </c>
      <c r="P3982" s="4">
        <f t="shared" si="55"/>
        <v>536300</v>
      </c>
      <c r="Q3982" s="21">
        <f t="shared" si="31"/>
        <v>6</v>
      </c>
      <c r="V3982" s="52"/>
      <c r="W3982" s="53" t="str">
        <f t="shared" si="33"/>
        <v/>
      </c>
      <c r="AE3982" s="16"/>
      <c r="AF3982" s="17" t="str">
        <f t="shared" si="30"/>
        <v>#VALUE!</v>
      </c>
      <c r="AG3982" s="17" t="str">
        <f t="shared" si="22"/>
        <v>#N/A</v>
      </c>
      <c r="AH3982" s="17" t="str">
        <f t="shared" si="23"/>
        <v>#N/A</v>
      </c>
      <c r="AI3982" s="34">
        <f t="shared" si="24"/>
        <v>1</v>
      </c>
      <c r="AJ3982" s="18">
        <f t="shared" si="25"/>
        <v>7913.151</v>
      </c>
      <c r="AK3982" s="18">
        <f t="shared" si="26"/>
        <v>7693.34125</v>
      </c>
      <c r="AL3982" s="18">
        <f t="shared" si="27"/>
        <v>7473.5315</v>
      </c>
    </row>
    <row r="3983" ht="12.75" customHeight="1">
      <c r="A3983" s="1">
        <v>39576.0</v>
      </c>
      <c r="B3983" s="2">
        <v>1367.87</v>
      </c>
      <c r="C3983" s="3">
        <v>8866.62</v>
      </c>
      <c r="D3983" s="2">
        <v>8894.0</v>
      </c>
      <c r="E3983" s="4"/>
      <c r="F3983" s="5">
        <f t="shared" si="1"/>
        <v>1520.86</v>
      </c>
      <c r="G3983" s="6">
        <f t="shared" si="2"/>
        <v>1.03816735</v>
      </c>
      <c r="H3983" s="6">
        <f t="shared" si="3"/>
        <v>1.177012628</v>
      </c>
      <c r="I3983" s="5" t="b">
        <f t="shared" si="4"/>
        <v>0</v>
      </c>
      <c r="J3983" s="48">
        <f t="shared" si="5"/>
        <v>0</v>
      </c>
      <c r="K3983" s="4">
        <f t="shared" si="6"/>
        <v>-27</v>
      </c>
      <c r="L3983" s="7">
        <f t="shared" si="7"/>
        <v>0.003087986177</v>
      </c>
      <c r="M3983" s="50" t="b">
        <f t="shared" si="8"/>
        <v>0</v>
      </c>
      <c r="N3983" s="50" t="b">
        <f t="shared" si="9"/>
        <v>0</v>
      </c>
      <c r="O3983" s="50">
        <f t="shared" si="10"/>
        <v>-1</v>
      </c>
      <c r="P3983" s="4">
        <f t="shared" si="55"/>
        <v>500000</v>
      </c>
      <c r="Q3983" s="21">
        <f t="shared" si="31"/>
        <v>-6</v>
      </c>
      <c r="V3983" s="52"/>
      <c r="W3983" s="53" t="str">
        <f t="shared" si="33"/>
        <v/>
      </c>
      <c r="AE3983" s="16"/>
      <c r="AF3983" s="17" t="str">
        <f t="shared" si="30"/>
        <v>#VALUE!</v>
      </c>
      <c r="AG3983" s="17" t="str">
        <f t="shared" si="22"/>
        <v>#N/A</v>
      </c>
      <c r="AH3983" s="17" t="str">
        <f t="shared" si="23"/>
        <v>#N/A</v>
      </c>
      <c r="AI3983" s="34">
        <f t="shared" si="24"/>
        <v>1</v>
      </c>
      <c r="AJ3983" s="18">
        <f t="shared" si="25"/>
        <v>7979.958</v>
      </c>
      <c r="AK3983" s="18">
        <f t="shared" si="26"/>
        <v>7758.2925</v>
      </c>
      <c r="AL3983" s="18">
        <f t="shared" si="27"/>
        <v>7536.627</v>
      </c>
    </row>
    <row r="3984" ht="12.75" customHeight="1">
      <c r="A3984" s="1">
        <v>39575.0</v>
      </c>
      <c r="B3984" s="2">
        <v>1540.57</v>
      </c>
      <c r="C3984" s="3">
        <v>8926.34</v>
      </c>
      <c r="D3984" s="2">
        <v>8921.0</v>
      </c>
      <c r="E3984" s="4"/>
      <c r="F3984" s="5">
        <f t="shared" si="1"/>
        <v>1544.16</v>
      </c>
      <c r="G3984" s="6">
        <f t="shared" si="2"/>
        <v>1.047597934</v>
      </c>
      <c r="H3984" s="6">
        <f t="shared" si="3"/>
        <v>1.178789208</v>
      </c>
      <c r="I3984" s="5" t="b">
        <f t="shared" si="4"/>
        <v>0</v>
      </c>
      <c r="J3984" s="48">
        <f t="shared" si="5"/>
        <v>0</v>
      </c>
      <c r="K3984" s="4">
        <f t="shared" si="6"/>
        <v>51</v>
      </c>
      <c r="L3984" s="7">
        <f t="shared" si="7"/>
        <v>-0.0005982295095</v>
      </c>
      <c r="M3984" s="50" t="b">
        <f t="shared" si="8"/>
        <v>0</v>
      </c>
      <c r="N3984" s="50" t="b">
        <f t="shared" si="9"/>
        <v>0</v>
      </c>
      <c r="O3984" s="50">
        <f t="shared" si="10"/>
        <v>-1</v>
      </c>
      <c r="P3984" s="4">
        <f t="shared" si="55"/>
        <v>491900</v>
      </c>
      <c r="Q3984" s="21">
        <f t="shared" si="31"/>
        <v>-6</v>
      </c>
      <c r="V3984" s="52"/>
      <c r="W3984" s="53" t="str">
        <f t="shared" si="33"/>
        <v/>
      </c>
      <c r="AE3984" s="16"/>
      <c r="AF3984" s="17" t="str">
        <f t="shared" si="30"/>
        <v>#VALUE!</v>
      </c>
      <c r="AG3984" s="17" t="str">
        <f t="shared" si="22"/>
        <v>#N/A</v>
      </c>
      <c r="AH3984" s="17" t="str">
        <f t="shared" si="23"/>
        <v>#N/A</v>
      </c>
      <c r="AI3984" s="34">
        <f t="shared" si="24"/>
        <v>1</v>
      </c>
      <c r="AJ3984" s="18">
        <f t="shared" si="25"/>
        <v>8033.706</v>
      </c>
      <c r="AK3984" s="18">
        <f t="shared" si="26"/>
        <v>7810.5475</v>
      </c>
      <c r="AL3984" s="18">
        <f t="shared" si="27"/>
        <v>7587.389</v>
      </c>
    </row>
    <row r="3985" ht="12.75" customHeight="1">
      <c r="A3985" s="1">
        <v>39574.0</v>
      </c>
      <c r="B3985" s="2">
        <v>1352.26</v>
      </c>
      <c r="C3985" s="3">
        <v>8857.37</v>
      </c>
      <c r="D3985" s="2">
        <v>8870.0</v>
      </c>
      <c r="E3985" s="4"/>
      <c r="F3985" s="5">
        <f t="shared" si="1"/>
        <v>1532.332</v>
      </c>
      <c r="G3985" s="6">
        <f t="shared" si="2"/>
        <v>1.042368646</v>
      </c>
      <c r="H3985" s="6">
        <f t="shared" si="3"/>
        <v>1.182689032</v>
      </c>
      <c r="I3985" s="5" t="b">
        <f t="shared" si="4"/>
        <v>0</v>
      </c>
      <c r="J3985" s="48">
        <f t="shared" si="5"/>
        <v>0</v>
      </c>
      <c r="K3985" s="4">
        <f t="shared" si="6"/>
        <v>23</v>
      </c>
      <c r="L3985" s="7">
        <f t="shared" si="7"/>
        <v>0.001425931174</v>
      </c>
      <c r="M3985" s="50" t="b">
        <f t="shared" si="8"/>
        <v>0</v>
      </c>
      <c r="N3985" s="50" t="b">
        <f t="shared" si="9"/>
        <v>0</v>
      </c>
      <c r="O3985" s="50">
        <f t="shared" si="10"/>
        <v>-1</v>
      </c>
      <c r="P3985" s="4">
        <f t="shared" si="55"/>
        <v>507200</v>
      </c>
      <c r="Q3985" s="21">
        <f t="shared" si="31"/>
        <v>-6</v>
      </c>
      <c r="V3985" s="52"/>
      <c r="W3985" s="53" t="str">
        <f t="shared" si="33"/>
        <v/>
      </c>
      <c r="AE3985" s="16"/>
      <c r="AF3985" s="17" t="str">
        <f t="shared" si="30"/>
        <v>#VALUE!</v>
      </c>
      <c r="AG3985" s="17" t="str">
        <f t="shared" si="22"/>
        <v>#N/A</v>
      </c>
      <c r="AH3985" s="17" t="str">
        <f t="shared" si="23"/>
        <v>#N/A</v>
      </c>
      <c r="AI3985" s="34">
        <f t="shared" si="24"/>
        <v>1</v>
      </c>
      <c r="AJ3985" s="18">
        <f t="shared" si="25"/>
        <v>7971.633</v>
      </c>
      <c r="AK3985" s="18">
        <f t="shared" si="26"/>
        <v>7750.19875</v>
      </c>
      <c r="AL3985" s="18">
        <f t="shared" si="27"/>
        <v>7528.7645</v>
      </c>
    </row>
    <row r="3986" ht="12.75" customHeight="1">
      <c r="A3986" s="1">
        <v>39573.0</v>
      </c>
      <c r="B3986" s="2">
        <v>1565.99</v>
      </c>
      <c r="C3986" s="3">
        <v>8837.07</v>
      </c>
      <c r="D3986" s="2">
        <v>8847.0</v>
      </c>
      <c r="E3986" s="4"/>
      <c r="F3986" s="5">
        <f t="shared" si="1"/>
        <v>1552.37</v>
      </c>
      <c r="G3986" s="6">
        <f t="shared" si="2"/>
        <v>1.042666638</v>
      </c>
      <c r="H3986" s="6">
        <f t="shared" si="3"/>
        <v>1.185852175</v>
      </c>
      <c r="I3986" s="5" t="b">
        <f t="shared" si="4"/>
        <v>0</v>
      </c>
      <c r="J3986" s="48">
        <f t="shared" si="5"/>
        <v>0</v>
      </c>
      <c r="K3986" s="4">
        <f t="shared" si="6"/>
        <v>-162</v>
      </c>
      <c r="L3986" s="7">
        <f t="shared" si="7"/>
        <v>0.001123675607</v>
      </c>
      <c r="M3986" s="50" t="b">
        <f t="shared" si="8"/>
        <v>0</v>
      </c>
      <c r="N3986" s="50" t="b">
        <f t="shared" si="9"/>
        <v>0</v>
      </c>
      <c r="O3986" s="50">
        <f t="shared" si="10"/>
        <v>-1</v>
      </c>
      <c r="P3986" s="4">
        <f t="shared" si="55"/>
        <v>514100</v>
      </c>
      <c r="Q3986" s="21">
        <f t="shared" si="31"/>
        <v>-6</v>
      </c>
      <c r="V3986" s="52"/>
      <c r="W3986" s="53" t="str">
        <f t="shared" si="33"/>
        <v/>
      </c>
      <c r="AE3986" s="16"/>
      <c r="AF3986" s="17" t="str">
        <f t="shared" si="30"/>
        <v>#VALUE!</v>
      </c>
      <c r="AG3986" s="17" t="str">
        <f t="shared" si="22"/>
        <v>#N/A</v>
      </c>
      <c r="AH3986" s="17" t="str">
        <f t="shared" si="23"/>
        <v>#N/A</v>
      </c>
      <c r="AI3986" s="34">
        <f t="shared" si="24"/>
        <v>1</v>
      </c>
      <c r="AJ3986" s="18">
        <f t="shared" si="25"/>
        <v>7953.363</v>
      </c>
      <c r="AK3986" s="18">
        <f t="shared" si="26"/>
        <v>7732.43625</v>
      </c>
      <c r="AL3986" s="18">
        <f t="shared" si="27"/>
        <v>7511.5095</v>
      </c>
    </row>
    <row r="3987" ht="12.75" customHeight="1">
      <c r="A3987" s="1">
        <v>39570.0</v>
      </c>
      <c r="B3987" s="2">
        <v>1777.61</v>
      </c>
      <c r="C3987" s="3">
        <v>8963.63</v>
      </c>
      <c r="D3987" s="2">
        <v>9009.0</v>
      </c>
      <c r="E3987" s="4"/>
      <c r="F3987" s="5">
        <f t="shared" si="1"/>
        <v>1538.216</v>
      </c>
      <c r="G3987" s="6">
        <f t="shared" si="2"/>
        <v>1.060227505</v>
      </c>
      <c r="H3987" s="6">
        <f t="shared" si="3"/>
        <v>1.193902775</v>
      </c>
      <c r="I3987" s="5" t="b">
        <f t="shared" si="4"/>
        <v>0</v>
      </c>
      <c r="J3987" s="48">
        <f t="shared" si="5"/>
        <v>0</v>
      </c>
      <c r="K3987" s="4">
        <f t="shared" si="6"/>
        <v>72</v>
      </c>
      <c r="L3987" s="7">
        <f t="shared" si="7"/>
        <v>0.00506156546</v>
      </c>
      <c r="M3987" s="50" t="b">
        <f t="shared" si="8"/>
        <v>0</v>
      </c>
      <c r="N3987" s="50" t="b">
        <f t="shared" si="9"/>
        <v>0</v>
      </c>
      <c r="O3987" s="50">
        <f t="shared" si="10"/>
        <v>-1</v>
      </c>
      <c r="P3987" s="4">
        <f t="shared" si="55"/>
        <v>473600</v>
      </c>
      <c r="Q3987" s="21">
        <f t="shared" si="31"/>
        <v>-5</v>
      </c>
      <c r="V3987" s="52"/>
      <c r="W3987" s="53" t="str">
        <f t="shared" si="33"/>
        <v/>
      </c>
      <c r="AE3987" s="16"/>
      <c r="AF3987" s="17" t="str">
        <f t="shared" si="30"/>
        <v>#VALUE!</v>
      </c>
      <c r="AG3987" s="17" t="str">
        <f t="shared" si="22"/>
        <v>#N/A</v>
      </c>
      <c r="AH3987" s="17" t="str">
        <f t="shared" si="23"/>
        <v>#N/A</v>
      </c>
      <c r="AI3987" s="34">
        <f t="shared" si="24"/>
        <v>1</v>
      </c>
      <c r="AJ3987" s="18">
        <f t="shared" si="25"/>
        <v>8067.267</v>
      </c>
      <c r="AK3987" s="18">
        <f t="shared" si="26"/>
        <v>7843.17625</v>
      </c>
      <c r="AL3987" s="18">
        <f t="shared" si="27"/>
        <v>7619.0855</v>
      </c>
    </row>
    <row r="3988" ht="12.75" customHeight="1">
      <c r="A3988" s="1">
        <v>39568.0</v>
      </c>
      <c r="B3988" s="2">
        <v>1484.37</v>
      </c>
      <c r="C3988" s="3">
        <v>8919.92</v>
      </c>
      <c r="D3988" s="2">
        <v>8937.0</v>
      </c>
      <c r="E3988" s="4"/>
      <c r="F3988" s="5">
        <f t="shared" si="1"/>
        <v>1481.886</v>
      </c>
      <c r="G3988" s="6">
        <f t="shared" si="2"/>
        <v>1.058140163</v>
      </c>
      <c r="H3988" s="6">
        <f t="shared" si="3"/>
        <v>1.013295341</v>
      </c>
      <c r="I3988" s="5" t="b">
        <f t="shared" si="4"/>
        <v>0</v>
      </c>
      <c r="J3988" s="48">
        <f t="shared" si="5"/>
        <v>0</v>
      </c>
      <c r="K3988" s="4">
        <f t="shared" si="6"/>
        <v>17</v>
      </c>
      <c r="L3988" s="7">
        <f t="shared" si="7"/>
        <v>0.00191481538</v>
      </c>
      <c r="M3988" s="50" t="b">
        <f t="shared" si="8"/>
        <v>0</v>
      </c>
      <c r="N3988" s="50" t="b">
        <f t="shared" si="9"/>
        <v>0</v>
      </c>
      <c r="O3988" s="50">
        <f t="shared" si="10"/>
        <v>-1</v>
      </c>
      <c r="P3988" s="4">
        <f t="shared" si="55"/>
        <v>495200</v>
      </c>
      <c r="Q3988" s="21">
        <f t="shared" si="31"/>
        <v>-6</v>
      </c>
      <c r="V3988" s="52"/>
      <c r="W3988" s="53" t="str">
        <f t="shared" si="33"/>
        <v/>
      </c>
      <c r="AE3988" s="16"/>
      <c r="AF3988" s="17" t="str">
        <f t="shared" si="30"/>
        <v>#VALUE!</v>
      </c>
      <c r="AG3988" s="17" t="str">
        <f t="shared" si="22"/>
        <v>#N/A</v>
      </c>
      <c r="AH3988" s="17" t="str">
        <f t="shared" si="23"/>
        <v>#N/A</v>
      </c>
      <c r="AI3988" s="34">
        <f t="shared" si="24"/>
        <v>1</v>
      </c>
      <c r="AJ3988" s="18">
        <f t="shared" si="25"/>
        <v>8027.928</v>
      </c>
      <c r="AK3988" s="18">
        <f t="shared" si="26"/>
        <v>7804.93</v>
      </c>
      <c r="AL3988" s="18">
        <f t="shared" si="27"/>
        <v>7581.932</v>
      </c>
    </row>
    <row r="3989" ht="12.75" customHeight="1">
      <c r="A3989" s="1">
        <v>39567.0</v>
      </c>
      <c r="B3989" s="2">
        <v>1481.43</v>
      </c>
      <c r="C3989" s="3">
        <v>8891.74</v>
      </c>
      <c r="D3989" s="2">
        <v>8920.0</v>
      </c>
      <c r="E3989" s="4"/>
      <c r="F3989" s="5">
        <f t="shared" si="1"/>
        <v>1551.278</v>
      </c>
      <c r="G3989" s="6">
        <f t="shared" si="2"/>
        <v>1.057264542</v>
      </c>
      <c r="H3989" s="6">
        <f t="shared" si="3"/>
        <v>1.244717474</v>
      </c>
      <c r="I3989" s="5" t="b">
        <f t="shared" si="4"/>
        <v>0</v>
      </c>
      <c r="J3989" s="48">
        <f t="shared" si="5"/>
        <v>0</v>
      </c>
      <c r="K3989" s="4">
        <f t="shared" si="6"/>
        <v>-170</v>
      </c>
      <c r="L3989" s="7">
        <f t="shared" si="7"/>
        <v>0.003178230583</v>
      </c>
      <c r="M3989" s="50" t="b">
        <f t="shared" si="8"/>
        <v>0</v>
      </c>
      <c r="N3989" s="50" t="b">
        <f t="shared" si="9"/>
        <v>0</v>
      </c>
      <c r="O3989" s="50">
        <f t="shared" si="10"/>
        <v>-1</v>
      </c>
      <c r="P3989" s="4">
        <f t="shared" si="55"/>
        <v>500300</v>
      </c>
      <c r="Q3989" s="21">
        <f t="shared" si="31"/>
        <v>-6</v>
      </c>
      <c r="V3989" s="52"/>
      <c r="W3989" s="53" t="str">
        <f t="shared" si="33"/>
        <v/>
      </c>
      <c r="AE3989" s="16"/>
      <c r="AF3989" s="17" t="str">
        <f t="shared" si="30"/>
        <v>#VALUE!</v>
      </c>
      <c r="AG3989" s="17" t="str">
        <f t="shared" si="22"/>
        <v>#N/A</v>
      </c>
      <c r="AH3989" s="17" t="str">
        <f t="shared" si="23"/>
        <v>#N/A</v>
      </c>
      <c r="AI3989" s="34">
        <f t="shared" si="24"/>
        <v>1</v>
      </c>
      <c r="AJ3989" s="18">
        <f t="shared" si="25"/>
        <v>8002.566</v>
      </c>
      <c r="AK3989" s="18">
        <f t="shared" si="26"/>
        <v>7780.2725</v>
      </c>
      <c r="AL3989" s="18">
        <f t="shared" si="27"/>
        <v>7557.979</v>
      </c>
    </row>
    <row r="3990" ht="12.75" customHeight="1">
      <c r="A3990" s="1">
        <v>39566.0</v>
      </c>
      <c r="B3990" s="2">
        <v>1452.45</v>
      </c>
      <c r="C3990" s="3">
        <v>9079.6</v>
      </c>
      <c r="D3990" s="2">
        <v>9090.0</v>
      </c>
      <c r="E3990" s="4"/>
      <c r="F3990" s="5">
        <f t="shared" si="1"/>
        <v>1530.366</v>
      </c>
      <c r="G3990" s="6">
        <f t="shared" si="2"/>
        <v>1.082551034</v>
      </c>
      <c r="H3990" s="6">
        <f t="shared" si="3"/>
        <v>1.245271434</v>
      </c>
      <c r="I3990" s="5" t="b">
        <f t="shared" si="4"/>
        <v>0</v>
      </c>
      <c r="J3990" s="48">
        <f t="shared" si="5"/>
        <v>0</v>
      </c>
      <c r="K3990" s="4">
        <f t="shared" si="6"/>
        <v>112</v>
      </c>
      <c r="L3990" s="7">
        <f t="shared" si="7"/>
        <v>0.001145424909</v>
      </c>
      <c r="M3990" s="50" t="b">
        <f t="shared" si="8"/>
        <v>0</v>
      </c>
      <c r="N3990" s="50" t="b">
        <f t="shared" si="9"/>
        <v>0</v>
      </c>
      <c r="O3990" s="50">
        <f t="shared" si="10"/>
        <v>-1</v>
      </c>
      <c r="P3990" s="4">
        <f t="shared" si="55"/>
        <v>457800</v>
      </c>
      <c r="Q3990" s="21">
        <f t="shared" si="31"/>
        <v>-5</v>
      </c>
      <c r="V3990" s="52"/>
      <c r="W3990" s="53" t="str">
        <f t="shared" si="33"/>
        <v/>
      </c>
      <c r="AE3990" s="16"/>
      <c r="AF3990" s="17" t="str">
        <f t="shared" si="30"/>
        <v>#VALUE!</v>
      </c>
      <c r="AG3990" s="17" t="str">
        <f t="shared" si="22"/>
        <v>#N/A</v>
      </c>
      <c r="AH3990" s="17" t="str">
        <f t="shared" si="23"/>
        <v>#N/A</v>
      </c>
      <c r="AI3990" s="34">
        <f t="shared" si="24"/>
        <v>1</v>
      </c>
      <c r="AJ3990" s="18">
        <f t="shared" si="25"/>
        <v>8171.64</v>
      </c>
      <c r="AK3990" s="18">
        <f t="shared" si="26"/>
        <v>7944.65</v>
      </c>
      <c r="AL3990" s="18">
        <f t="shared" si="27"/>
        <v>7717.66</v>
      </c>
    </row>
    <row r="3991" ht="12.75" customHeight="1">
      <c r="A3991" s="1">
        <v>39563.0</v>
      </c>
      <c r="B3991" s="2">
        <v>1495.22</v>
      </c>
      <c r="C3991" s="3">
        <v>8947.83</v>
      </c>
      <c r="D3991" s="2">
        <v>8978.0</v>
      </c>
      <c r="E3991" s="4"/>
      <c r="F3991" s="5">
        <f t="shared" si="1"/>
        <v>1569.382</v>
      </c>
      <c r="G3991" s="6">
        <f t="shared" si="2"/>
        <v>1.070394937</v>
      </c>
      <c r="H3991" s="6">
        <f t="shared" si="3"/>
        <v>1.242930453</v>
      </c>
      <c r="I3991" s="5" t="b">
        <f t="shared" si="4"/>
        <v>0</v>
      </c>
      <c r="J3991" s="48">
        <f t="shared" si="5"/>
        <v>0</v>
      </c>
      <c r="K3991" s="4">
        <f t="shared" si="6"/>
        <v>0</v>
      </c>
      <c r="L3991" s="7">
        <f t="shared" si="7"/>
        <v>0.003371767233</v>
      </c>
      <c r="M3991" s="50" t="b">
        <f t="shared" si="8"/>
        <v>0</v>
      </c>
      <c r="N3991" s="50" t="b">
        <f t="shared" si="9"/>
        <v>0</v>
      </c>
      <c r="O3991" s="50">
        <f t="shared" si="10"/>
        <v>-1</v>
      </c>
      <c r="P3991" s="4">
        <f t="shared" si="55"/>
        <v>491400</v>
      </c>
      <c r="Q3991" s="21">
        <f t="shared" si="31"/>
        <v>-6</v>
      </c>
      <c r="V3991" s="52"/>
      <c r="W3991" s="53" t="str">
        <f t="shared" si="33"/>
        <v/>
      </c>
      <c r="AE3991" s="16"/>
      <c r="AF3991" s="17" t="str">
        <f t="shared" si="30"/>
        <v>#VALUE!</v>
      </c>
      <c r="AG3991" s="17" t="str">
        <f t="shared" si="22"/>
        <v>#N/A</v>
      </c>
      <c r="AH3991" s="17" t="str">
        <f t="shared" si="23"/>
        <v>#N/A</v>
      </c>
      <c r="AI3991" s="34">
        <f t="shared" si="24"/>
        <v>1</v>
      </c>
      <c r="AJ3991" s="18">
        <f t="shared" si="25"/>
        <v>8053.047</v>
      </c>
      <c r="AK3991" s="18">
        <f t="shared" si="26"/>
        <v>7829.35125</v>
      </c>
      <c r="AL3991" s="18">
        <f t="shared" si="27"/>
        <v>7605.6555</v>
      </c>
    </row>
    <row r="3992" ht="12.75" customHeight="1">
      <c r="A3992" s="1">
        <v>39562.0</v>
      </c>
      <c r="B3992" s="2">
        <v>1495.96</v>
      </c>
      <c r="C3992" s="3">
        <v>8990.33</v>
      </c>
      <c r="D3992" s="2">
        <v>8978.0</v>
      </c>
      <c r="E3992" s="4"/>
      <c r="F3992" s="5">
        <f t="shared" si="1"/>
        <v>1631.56</v>
      </c>
      <c r="G3992" s="6">
        <f t="shared" si="2"/>
        <v>1.078415826</v>
      </c>
      <c r="H3992" s="6">
        <f t="shared" si="3"/>
        <v>1.24504158</v>
      </c>
      <c r="I3992" s="5" t="b">
        <f t="shared" si="4"/>
        <v>0</v>
      </c>
      <c r="J3992" s="48">
        <f t="shared" si="5"/>
        <v>0</v>
      </c>
      <c r="K3992" s="4">
        <f t="shared" si="6"/>
        <v>-2</v>
      </c>
      <c r="L3992" s="7">
        <f t="shared" si="7"/>
        <v>-0.001371473572</v>
      </c>
      <c r="M3992" s="50" t="b">
        <f t="shared" si="8"/>
        <v>0</v>
      </c>
      <c r="N3992" s="50" t="b">
        <f t="shared" si="9"/>
        <v>0</v>
      </c>
      <c r="O3992" s="50">
        <f t="shared" si="10"/>
        <v>1</v>
      </c>
      <c r="P3992" s="4">
        <f t="shared" si="55"/>
        <v>491400</v>
      </c>
      <c r="Q3992" s="21">
        <f t="shared" si="31"/>
        <v>6</v>
      </c>
      <c r="V3992" s="52"/>
      <c r="W3992" s="53" t="str">
        <f t="shared" si="33"/>
        <v/>
      </c>
      <c r="AE3992" s="16"/>
      <c r="AF3992" s="17" t="str">
        <f t="shared" si="30"/>
        <v>#VALUE!</v>
      </c>
      <c r="AG3992" s="17" t="str">
        <f t="shared" si="22"/>
        <v>#N/A</v>
      </c>
      <c r="AH3992" s="17" t="str">
        <f t="shared" si="23"/>
        <v>#N/A</v>
      </c>
      <c r="AI3992" s="34">
        <f t="shared" si="24"/>
        <v>1</v>
      </c>
      <c r="AJ3992" s="18">
        <f t="shared" si="25"/>
        <v>8091.297</v>
      </c>
      <c r="AK3992" s="18">
        <f t="shared" si="26"/>
        <v>7866.53875</v>
      </c>
      <c r="AL3992" s="18">
        <f t="shared" si="27"/>
        <v>7641.7805</v>
      </c>
    </row>
    <row r="3993" ht="12.75" customHeight="1">
      <c r="A3993" s="1">
        <v>39561.0</v>
      </c>
      <c r="B3993" s="2">
        <v>1831.33</v>
      </c>
      <c r="C3993" s="3">
        <v>9008.49</v>
      </c>
      <c r="D3993" s="2">
        <v>8980.0</v>
      </c>
      <c r="E3993" s="4"/>
      <c r="F3993" s="5">
        <f t="shared" si="1"/>
        <v>1810.288</v>
      </c>
      <c r="G3993" s="6">
        <f t="shared" si="2"/>
        <v>1.082498901</v>
      </c>
      <c r="H3993" s="6">
        <f t="shared" si="3"/>
        <v>1.625979749</v>
      </c>
      <c r="I3993" s="5" t="b">
        <f t="shared" si="4"/>
        <v>0</v>
      </c>
      <c r="J3993" s="48">
        <f t="shared" si="5"/>
        <v>0</v>
      </c>
      <c r="K3993" s="4">
        <f t="shared" si="6"/>
        <v>-50</v>
      </c>
      <c r="L3993" s="7">
        <f t="shared" si="7"/>
        <v>-0.003162572196</v>
      </c>
      <c r="M3993" s="50" t="b">
        <f t="shared" si="8"/>
        <v>0</v>
      </c>
      <c r="N3993" s="50" t="b">
        <f t="shared" si="9"/>
        <v>0</v>
      </c>
      <c r="O3993" s="50">
        <f t="shared" si="10"/>
        <v>1</v>
      </c>
      <c r="P3993" s="4">
        <f t="shared" si="55"/>
        <v>492000</v>
      </c>
      <c r="Q3993" s="21">
        <f t="shared" si="31"/>
        <v>6</v>
      </c>
      <c r="V3993" s="52"/>
      <c r="W3993" s="53" t="str">
        <f t="shared" si="33"/>
        <v/>
      </c>
      <c r="AE3993" s="16"/>
      <c r="AF3993" s="17" t="str">
        <f t="shared" si="30"/>
        <v>#VALUE!</v>
      </c>
      <c r="AG3993" s="17" t="str">
        <f t="shared" si="22"/>
        <v>#N/A</v>
      </c>
      <c r="AH3993" s="17" t="str">
        <f t="shared" si="23"/>
        <v>#N/A</v>
      </c>
      <c r="AI3993" s="34">
        <f t="shared" si="24"/>
        <v>1</v>
      </c>
      <c r="AJ3993" s="18">
        <f t="shared" si="25"/>
        <v>8107.641</v>
      </c>
      <c r="AK3993" s="18">
        <f t="shared" si="26"/>
        <v>7882.42875</v>
      </c>
      <c r="AL3993" s="18">
        <f t="shared" si="27"/>
        <v>7657.2165</v>
      </c>
    </row>
    <row r="3994" ht="12.75" customHeight="1">
      <c r="A3994" s="1">
        <v>39560.0</v>
      </c>
      <c r="B3994" s="2">
        <v>1376.87</v>
      </c>
      <c r="C3994" s="3">
        <v>9037.25</v>
      </c>
      <c r="D3994" s="2">
        <v>9030.0</v>
      </c>
      <c r="E3994" s="4"/>
      <c r="F3994" s="5">
        <f t="shared" si="1"/>
        <v>1864.596</v>
      </c>
      <c r="G3994" s="6">
        <f t="shared" si="2"/>
        <v>1.087749543</v>
      </c>
      <c r="H3994" s="6">
        <f t="shared" si="3"/>
        <v>1.629202375</v>
      </c>
      <c r="I3994" s="5" t="b">
        <f t="shared" si="4"/>
        <v>0</v>
      </c>
      <c r="J3994" s="48">
        <f t="shared" si="5"/>
        <v>0</v>
      </c>
      <c r="K3994" s="4">
        <f t="shared" si="6"/>
        <v>-54</v>
      </c>
      <c r="L3994" s="7">
        <f t="shared" si="7"/>
        <v>-0.0008022351932</v>
      </c>
      <c r="M3994" s="50" t="b">
        <f t="shared" si="8"/>
        <v>0</v>
      </c>
      <c r="N3994" s="50" t="b">
        <f t="shared" si="9"/>
        <v>0</v>
      </c>
      <c r="O3994" s="50">
        <f t="shared" si="10"/>
        <v>-1</v>
      </c>
      <c r="P3994" s="4">
        <f t="shared" si="55"/>
        <v>479500</v>
      </c>
      <c r="Q3994" s="21">
        <f t="shared" si="31"/>
        <v>-5</v>
      </c>
      <c r="V3994" s="52"/>
      <c r="W3994" s="53" t="str">
        <f t="shared" si="33"/>
        <v/>
      </c>
      <c r="AE3994" s="16"/>
      <c r="AF3994" s="17" t="str">
        <f t="shared" si="30"/>
        <v>#VALUE!</v>
      </c>
      <c r="AG3994" s="17" t="str">
        <f t="shared" si="22"/>
        <v>#N/A</v>
      </c>
      <c r="AH3994" s="17" t="str">
        <f t="shared" si="23"/>
        <v>#N/A</v>
      </c>
      <c r="AI3994" s="34">
        <f t="shared" si="24"/>
        <v>1</v>
      </c>
      <c r="AJ3994" s="18">
        <f t="shared" si="25"/>
        <v>8133.525</v>
      </c>
      <c r="AK3994" s="18">
        <f t="shared" si="26"/>
        <v>7907.59375</v>
      </c>
      <c r="AL3994" s="18">
        <f t="shared" si="27"/>
        <v>7681.6625</v>
      </c>
    </row>
    <row r="3995" ht="12.75" customHeight="1">
      <c r="A3995" s="1">
        <v>39559.0</v>
      </c>
      <c r="B3995" s="2">
        <v>1647.53</v>
      </c>
      <c r="C3995" s="3">
        <v>9083.32</v>
      </c>
      <c r="D3995" s="2">
        <v>9084.0</v>
      </c>
      <c r="E3995" s="4"/>
      <c r="F3995" s="5">
        <f t="shared" si="1"/>
        <v>1925.912</v>
      </c>
      <c r="G3995" s="6">
        <f t="shared" si="2"/>
        <v>1.095350524</v>
      </c>
      <c r="H3995" s="6">
        <f t="shared" si="3"/>
        <v>1.623265538</v>
      </c>
      <c r="I3995" s="5" t="b">
        <f t="shared" si="4"/>
        <v>0</v>
      </c>
      <c r="J3995" s="48">
        <f t="shared" si="5"/>
        <v>0</v>
      </c>
      <c r="K3995" s="4">
        <f t="shared" si="6"/>
        <v>3</v>
      </c>
      <c r="L3995" s="7">
        <f t="shared" si="7"/>
        <v>0.00007486249521</v>
      </c>
      <c r="M3995" s="50" t="b">
        <f t="shared" si="8"/>
        <v>0</v>
      </c>
      <c r="N3995" s="50" t="b">
        <f t="shared" si="9"/>
        <v>0</v>
      </c>
      <c r="O3995" s="50">
        <f t="shared" si="10"/>
        <v>1</v>
      </c>
      <c r="P3995" s="4">
        <f t="shared" si="55"/>
        <v>493000</v>
      </c>
      <c r="Q3995" s="21">
        <f t="shared" si="31"/>
        <v>5</v>
      </c>
      <c r="V3995" s="52"/>
      <c r="W3995" s="53" t="str">
        <f t="shared" si="33"/>
        <v/>
      </c>
      <c r="AE3995" s="16"/>
      <c r="AF3995" s="17" t="str">
        <f t="shared" si="30"/>
        <v>#VALUE!</v>
      </c>
      <c r="AG3995" s="17" t="str">
        <f t="shared" si="22"/>
        <v>#N/A</v>
      </c>
      <c r="AH3995" s="17" t="str">
        <f t="shared" si="23"/>
        <v>#N/A</v>
      </c>
      <c r="AI3995" s="34">
        <f t="shared" si="24"/>
        <v>1</v>
      </c>
      <c r="AJ3995" s="18">
        <f t="shared" si="25"/>
        <v>8174.988</v>
      </c>
      <c r="AK3995" s="18">
        <f t="shared" si="26"/>
        <v>7947.905</v>
      </c>
      <c r="AL3995" s="18">
        <f t="shared" si="27"/>
        <v>7720.822</v>
      </c>
    </row>
    <row r="3996" ht="12.75" customHeight="1">
      <c r="A3996" s="1">
        <v>39556.0</v>
      </c>
      <c r="B3996" s="2">
        <v>1806.11</v>
      </c>
      <c r="C3996" s="3">
        <v>9074.34</v>
      </c>
      <c r="D3996" s="2">
        <v>9081.0</v>
      </c>
      <c r="E3996" s="4"/>
      <c r="F3996" s="5">
        <f t="shared" si="1"/>
        <v>1944.3</v>
      </c>
      <c r="G3996" s="6">
        <f t="shared" si="2"/>
        <v>1.096258916</v>
      </c>
      <c r="H3996" s="6">
        <f t="shared" si="3"/>
        <v>1.611553876</v>
      </c>
      <c r="I3996" s="5" t="b">
        <f t="shared" si="4"/>
        <v>0</v>
      </c>
      <c r="J3996" s="48">
        <f t="shared" si="5"/>
        <v>0</v>
      </c>
      <c r="K3996" s="4">
        <f t="shared" si="6"/>
        <v>21</v>
      </c>
      <c r="L3996" s="7">
        <f t="shared" si="7"/>
        <v>0.0007339376748</v>
      </c>
      <c r="M3996" s="50" t="b">
        <f t="shared" si="8"/>
        <v>0</v>
      </c>
      <c r="N3996" s="50" t="b">
        <f t="shared" si="9"/>
        <v>0</v>
      </c>
      <c r="O3996" s="50">
        <f t="shared" si="10"/>
        <v>1</v>
      </c>
      <c r="P3996" s="4">
        <f t="shared" si="55"/>
        <v>492250</v>
      </c>
      <c r="Q3996" s="21">
        <f t="shared" si="31"/>
        <v>5</v>
      </c>
      <c r="V3996" s="52"/>
      <c r="W3996" s="53" t="str">
        <f t="shared" si="33"/>
        <v/>
      </c>
      <c r="AE3996" s="16"/>
      <c r="AF3996" s="17" t="str">
        <f t="shared" si="30"/>
        <v>#VALUE!</v>
      </c>
      <c r="AG3996" s="17" t="str">
        <f t="shared" si="22"/>
        <v>#N/A</v>
      </c>
      <c r="AH3996" s="17" t="str">
        <f t="shared" si="23"/>
        <v>#N/A</v>
      </c>
      <c r="AI3996" s="34">
        <f t="shared" si="24"/>
        <v>1</v>
      </c>
      <c r="AJ3996" s="18">
        <f t="shared" si="25"/>
        <v>8166.906</v>
      </c>
      <c r="AK3996" s="18">
        <f t="shared" si="26"/>
        <v>7940.0475</v>
      </c>
      <c r="AL3996" s="18">
        <f t="shared" si="27"/>
        <v>7713.189</v>
      </c>
    </row>
    <row r="3997" ht="12.75" customHeight="1">
      <c r="A3997" s="1">
        <v>39555.0</v>
      </c>
      <c r="B3997" s="2">
        <v>2389.6</v>
      </c>
      <c r="C3997" s="3">
        <v>9090.43</v>
      </c>
      <c r="D3997" s="2">
        <v>9060.0</v>
      </c>
      <c r="E3997" s="4"/>
      <c r="F3997" s="5">
        <f t="shared" si="1"/>
        <v>1989.428</v>
      </c>
      <c r="G3997" s="6">
        <f t="shared" si="2"/>
        <v>1.099631919</v>
      </c>
      <c r="H3997" s="6">
        <f t="shared" si="3"/>
        <v>1.606207047</v>
      </c>
      <c r="I3997" s="5" t="b">
        <f t="shared" si="4"/>
        <v>0</v>
      </c>
      <c r="J3997" s="48">
        <f t="shared" si="5"/>
        <v>0</v>
      </c>
      <c r="K3997" s="4">
        <f t="shared" si="6"/>
        <v>-26</v>
      </c>
      <c r="L3997" s="7">
        <f t="shared" si="7"/>
        <v>-0.003347476412</v>
      </c>
      <c r="M3997" s="50" t="b">
        <f t="shared" si="8"/>
        <v>0</v>
      </c>
      <c r="N3997" s="50" t="b">
        <f t="shared" si="9"/>
        <v>0</v>
      </c>
      <c r="O3997" s="50">
        <f t="shared" si="10"/>
        <v>1</v>
      </c>
      <c r="P3997" s="4">
        <f t="shared" si="55"/>
        <v>487000</v>
      </c>
      <c r="Q3997" s="21">
        <f t="shared" si="31"/>
        <v>5</v>
      </c>
      <c r="V3997" s="52"/>
      <c r="W3997" s="53" t="str">
        <f t="shared" si="33"/>
        <v/>
      </c>
      <c r="AE3997" s="16"/>
      <c r="AF3997" s="17" t="str">
        <f t="shared" si="30"/>
        <v>#VALUE!</v>
      </c>
      <c r="AG3997" s="17" t="str">
        <f t="shared" si="22"/>
        <v>#N/A</v>
      </c>
      <c r="AH3997" s="17" t="str">
        <f t="shared" si="23"/>
        <v>#N/A</v>
      </c>
      <c r="AI3997" s="34">
        <f t="shared" si="24"/>
        <v>1</v>
      </c>
      <c r="AJ3997" s="18">
        <f t="shared" si="25"/>
        <v>8181.387</v>
      </c>
      <c r="AK3997" s="18">
        <f t="shared" si="26"/>
        <v>7954.12625</v>
      </c>
      <c r="AL3997" s="18">
        <f t="shared" si="27"/>
        <v>7726.8655</v>
      </c>
    </row>
    <row r="3998" ht="12.75" customHeight="1">
      <c r="A3998" s="1">
        <v>39554.0</v>
      </c>
      <c r="B3998" s="2">
        <v>2102.87</v>
      </c>
      <c r="C3998" s="3">
        <v>9066.04</v>
      </c>
      <c r="D3998" s="2">
        <v>9086.0</v>
      </c>
      <c r="E3998" s="4"/>
      <c r="F3998" s="5">
        <f t="shared" si="1"/>
        <v>1773.392</v>
      </c>
      <c r="G3998" s="6">
        <f t="shared" si="2"/>
        <v>1.098712864</v>
      </c>
      <c r="H3998" s="6">
        <f t="shared" si="3"/>
        <v>1.424787988</v>
      </c>
      <c r="I3998" s="5" t="b">
        <f t="shared" si="4"/>
        <v>0</v>
      </c>
      <c r="J3998" s="48">
        <f t="shared" si="5"/>
        <v>0</v>
      </c>
      <c r="K3998" s="4">
        <f t="shared" si="6"/>
        <v>168</v>
      </c>
      <c r="L3998" s="7">
        <f t="shared" si="7"/>
        <v>0.002201622759</v>
      </c>
      <c r="M3998" s="50" t="b">
        <f t="shared" si="8"/>
        <v>0</v>
      </c>
      <c r="N3998" s="50" t="b">
        <f t="shared" si="9"/>
        <v>0</v>
      </c>
      <c r="O3998" s="50">
        <f t="shared" si="10"/>
        <v>-1</v>
      </c>
      <c r="P3998" s="4">
        <f t="shared" si="55"/>
        <v>480500</v>
      </c>
      <c r="Q3998" s="21">
        <f t="shared" si="31"/>
        <v>-5</v>
      </c>
      <c r="V3998" s="52"/>
      <c r="W3998" s="53" t="str">
        <f t="shared" si="33"/>
        <v/>
      </c>
      <c r="AE3998" s="16"/>
      <c r="AF3998" s="17" t="str">
        <f t="shared" si="30"/>
        <v>#VALUE!</v>
      </c>
      <c r="AG3998" s="17" t="str">
        <f t="shared" si="22"/>
        <v>#N/A</v>
      </c>
      <c r="AH3998" s="17" t="str">
        <f t="shared" si="23"/>
        <v>#N/A</v>
      </c>
      <c r="AI3998" s="34">
        <f t="shared" si="24"/>
        <v>1</v>
      </c>
      <c r="AJ3998" s="18">
        <f t="shared" si="25"/>
        <v>8159.436</v>
      </c>
      <c r="AK3998" s="18">
        <f t="shared" si="26"/>
        <v>7932.785</v>
      </c>
      <c r="AL3998" s="18">
        <f t="shared" si="27"/>
        <v>7706.134</v>
      </c>
    </row>
    <row r="3999" ht="12.75" customHeight="1">
      <c r="A3999" s="1">
        <v>39553.0</v>
      </c>
      <c r="B3999" s="2">
        <v>1683.45</v>
      </c>
      <c r="C3999" s="3">
        <v>8924.78</v>
      </c>
      <c r="D3999" s="2">
        <v>8918.0</v>
      </c>
      <c r="E3999" s="4"/>
      <c r="F3999" s="5">
        <f t="shared" si="1"/>
        <v>1622.876</v>
      </c>
      <c r="G3999" s="6">
        <f t="shared" si="2"/>
        <v>1.083863205</v>
      </c>
      <c r="H3999" s="6">
        <f t="shared" si="3"/>
        <v>1.392475913</v>
      </c>
      <c r="I3999" s="5" t="b">
        <f t="shared" si="4"/>
        <v>0</v>
      </c>
      <c r="J3999" s="48">
        <f t="shared" si="5"/>
        <v>0</v>
      </c>
      <c r="K3999" s="4">
        <f t="shared" si="6"/>
        <v>47</v>
      </c>
      <c r="L3999" s="7">
        <f t="shared" si="7"/>
        <v>-0.0007596825916</v>
      </c>
      <c r="M3999" s="50" t="b">
        <f t="shared" si="8"/>
        <v>0</v>
      </c>
      <c r="N3999" s="50" t="b">
        <f t="shared" si="9"/>
        <v>0</v>
      </c>
      <c r="O3999" s="50">
        <f t="shared" si="10"/>
        <v>1</v>
      </c>
      <c r="P3999" s="4">
        <f t="shared" si="55"/>
        <v>438500</v>
      </c>
      <c r="Q3999" s="21">
        <f t="shared" si="31"/>
        <v>5</v>
      </c>
      <c r="V3999" s="52"/>
      <c r="W3999" s="53" t="str">
        <f t="shared" si="33"/>
        <v/>
      </c>
      <c r="AE3999" s="16"/>
      <c r="AF3999" s="17" t="str">
        <f t="shared" si="30"/>
        <v>#VALUE!</v>
      </c>
      <c r="AG3999" s="17" t="str">
        <f t="shared" si="22"/>
        <v>#N/A</v>
      </c>
      <c r="AH3999" s="17" t="str">
        <f t="shared" si="23"/>
        <v>#N/A</v>
      </c>
      <c r="AI3999" s="34">
        <f t="shared" si="24"/>
        <v>1</v>
      </c>
      <c r="AJ3999" s="18">
        <f t="shared" si="25"/>
        <v>8032.302</v>
      </c>
      <c r="AK3999" s="18">
        <f t="shared" si="26"/>
        <v>7809.1825</v>
      </c>
      <c r="AL3999" s="18">
        <f t="shared" si="27"/>
        <v>7586.063</v>
      </c>
    </row>
    <row r="4000" ht="12.75" customHeight="1">
      <c r="A4000" s="1">
        <v>39552.0</v>
      </c>
      <c r="B4000" s="2">
        <v>1739.47</v>
      </c>
      <c r="C4000" s="3">
        <v>8892.68</v>
      </c>
      <c r="D4000" s="2">
        <v>8871.0</v>
      </c>
      <c r="E4000" s="4"/>
      <c r="F4000" s="5">
        <f t="shared" si="1"/>
        <v>1553.14</v>
      </c>
      <c r="G4000" s="6">
        <f t="shared" si="2"/>
        <v>1.081864492</v>
      </c>
      <c r="H4000" s="6">
        <f t="shared" si="3"/>
        <v>1.39792178</v>
      </c>
      <c r="I4000" s="5" t="b">
        <f t="shared" si="4"/>
        <v>0</v>
      </c>
      <c r="J4000" s="48">
        <f t="shared" si="5"/>
        <v>0</v>
      </c>
      <c r="K4000" s="4">
        <f t="shared" si="6"/>
        <v>-41</v>
      </c>
      <c r="L4000" s="7">
        <f t="shared" si="7"/>
        <v>-0.00243796021</v>
      </c>
      <c r="M4000" s="50" t="b">
        <f t="shared" si="8"/>
        <v>0</v>
      </c>
      <c r="N4000" s="50" t="b">
        <f t="shared" si="9"/>
        <v>0</v>
      </c>
      <c r="O4000" s="50">
        <f t="shared" si="10"/>
        <v>1</v>
      </c>
      <c r="P4000" s="4">
        <f t="shared" si="55"/>
        <v>426750</v>
      </c>
      <c r="Q4000" s="21">
        <f t="shared" si="31"/>
        <v>5</v>
      </c>
      <c r="V4000" s="52"/>
      <c r="W4000" s="53" t="str">
        <f t="shared" si="33"/>
        <v/>
      </c>
      <c r="AE4000" s="16"/>
      <c r="AF4000" s="17" t="str">
        <f t="shared" si="30"/>
        <v>#VALUE!</v>
      </c>
      <c r="AG4000" s="17" t="str">
        <f t="shared" si="22"/>
        <v>#N/A</v>
      </c>
      <c r="AH4000" s="17" t="str">
        <f t="shared" si="23"/>
        <v>#N/A</v>
      </c>
      <c r="AI4000" s="34">
        <f t="shared" si="24"/>
        <v>1</v>
      </c>
      <c r="AJ4000" s="18">
        <f t="shared" si="25"/>
        <v>8003.412</v>
      </c>
      <c r="AK4000" s="18">
        <f t="shared" si="26"/>
        <v>7781.095</v>
      </c>
      <c r="AL4000" s="18">
        <f t="shared" si="27"/>
        <v>7558.778</v>
      </c>
    </row>
    <row r="4001" ht="12.75" customHeight="1">
      <c r="A4001" s="1">
        <v>39549.0</v>
      </c>
      <c r="B4001" s="2">
        <v>2031.75</v>
      </c>
      <c r="C4001" s="3">
        <v>8909.58</v>
      </c>
      <c r="D4001" s="2">
        <v>8912.0</v>
      </c>
      <c r="E4001" s="4"/>
      <c r="F4001" s="5">
        <f t="shared" si="1"/>
        <v>1474.296</v>
      </c>
      <c r="G4001" s="6">
        <f t="shared" si="2"/>
        <v>1.085698401</v>
      </c>
      <c r="H4001" s="6">
        <f t="shared" si="3"/>
        <v>1.401818863</v>
      </c>
      <c r="I4001" s="5" t="b">
        <f t="shared" si="4"/>
        <v>0</v>
      </c>
      <c r="J4001" s="48">
        <f t="shared" si="5"/>
        <v>0</v>
      </c>
      <c r="K4001" s="4">
        <f t="shared" si="6"/>
        <v>93</v>
      </c>
      <c r="L4001" s="7">
        <f t="shared" si="7"/>
        <v>0.0002716177418</v>
      </c>
      <c r="M4001" s="50" t="b">
        <f t="shared" si="8"/>
        <v>0</v>
      </c>
      <c r="N4001" s="50" t="b">
        <f t="shared" si="9"/>
        <v>0</v>
      </c>
      <c r="O4001" s="50">
        <f t="shared" si="10"/>
        <v>1</v>
      </c>
      <c r="P4001" s="4">
        <f t="shared" si="55"/>
        <v>437000</v>
      </c>
      <c r="Q4001" s="21">
        <f t="shared" si="31"/>
        <v>5</v>
      </c>
      <c r="V4001" s="52"/>
      <c r="W4001" s="53" t="str">
        <f t="shared" si="33"/>
        <v/>
      </c>
      <c r="AE4001" s="16"/>
      <c r="AF4001" s="17" t="str">
        <f t="shared" si="30"/>
        <v>#VALUE!</v>
      </c>
      <c r="AG4001" s="17" t="str">
        <f t="shared" si="22"/>
        <v>#N/A</v>
      </c>
      <c r="AH4001" s="17" t="str">
        <f t="shared" si="23"/>
        <v>#N/A</v>
      </c>
      <c r="AI4001" s="34">
        <f t="shared" si="24"/>
        <v>1</v>
      </c>
      <c r="AJ4001" s="18">
        <f t="shared" si="25"/>
        <v>8018.622</v>
      </c>
      <c r="AK4001" s="18">
        <f t="shared" si="26"/>
        <v>7795.8825</v>
      </c>
      <c r="AL4001" s="18">
        <f t="shared" si="27"/>
        <v>7573.143</v>
      </c>
    </row>
    <row r="4002" ht="12.75" customHeight="1">
      <c r="A4002" s="1">
        <v>39548.0</v>
      </c>
      <c r="B4002" s="2">
        <v>1309.42</v>
      </c>
      <c r="C4002" s="3">
        <v>8829.4</v>
      </c>
      <c r="D4002" s="2">
        <v>8819.0</v>
      </c>
      <c r="E4002" s="4"/>
      <c r="F4002" s="5">
        <f t="shared" si="1"/>
        <v>1326.476</v>
      </c>
      <c r="G4002" s="6">
        <f t="shared" si="2"/>
        <v>1.078000487</v>
      </c>
      <c r="H4002" s="6">
        <f t="shared" si="3"/>
        <v>0.9394508987</v>
      </c>
      <c r="I4002" s="5" t="b">
        <f t="shared" si="4"/>
        <v>0</v>
      </c>
      <c r="J4002" s="48">
        <f t="shared" si="5"/>
        <v>0</v>
      </c>
      <c r="K4002" s="4">
        <f t="shared" si="6"/>
        <v>142</v>
      </c>
      <c r="L4002" s="7">
        <f t="shared" si="7"/>
        <v>-0.001177882982</v>
      </c>
      <c r="M4002" s="50" t="b">
        <f t="shared" si="8"/>
        <v>0</v>
      </c>
      <c r="N4002" s="50" t="b">
        <f t="shared" si="9"/>
        <v>0</v>
      </c>
      <c r="O4002" s="50">
        <f t="shared" si="10"/>
        <v>1</v>
      </c>
      <c r="P4002" s="4">
        <f t="shared" si="55"/>
        <v>413750</v>
      </c>
      <c r="Q4002" s="21">
        <f t="shared" si="31"/>
        <v>5</v>
      </c>
      <c r="V4002" s="52"/>
      <c r="W4002" s="53" t="str">
        <f t="shared" si="33"/>
        <v/>
      </c>
      <c r="AE4002" s="16"/>
      <c r="AF4002" s="17" t="str">
        <f t="shared" si="30"/>
        <v>#VALUE!</v>
      </c>
      <c r="AG4002" s="17" t="str">
        <f t="shared" si="22"/>
        <v>#N/A</v>
      </c>
      <c r="AH4002" s="17" t="str">
        <f t="shared" si="23"/>
        <v>#N/A</v>
      </c>
      <c r="AI4002" s="34">
        <f t="shared" si="24"/>
        <v>1</v>
      </c>
      <c r="AJ4002" s="18">
        <f t="shared" si="25"/>
        <v>7946.46</v>
      </c>
      <c r="AK4002" s="18">
        <f t="shared" si="26"/>
        <v>7725.725</v>
      </c>
      <c r="AL4002" s="18">
        <f t="shared" si="27"/>
        <v>7504.99</v>
      </c>
    </row>
    <row r="4003" ht="12.75" customHeight="1">
      <c r="A4003" s="1">
        <v>39547.0</v>
      </c>
      <c r="B4003" s="2">
        <v>1350.29</v>
      </c>
      <c r="C4003" s="3">
        <v>8667.93</v>
      </c>
      <c r="D4003" s="2">
        <v>8677.0</v>
      </c>
      <c r="E4003" s="4"/>
      <c r="F4003" s="5">
        <f t="shared" si="1"/>
        <v>1357.81</v>
      </c>
      <c r="G4003" s="6">
        <f t="shared" si="2"/>
        <v>1.060327447</v>
      </c>
      <c r="H4003" s="6">
        <f t="shared" si="3"/>
        <v>1.019708399</v>
      </c>
      <c r="I4003" s="5" t="b">
        <f t="shared" si="4"/>
        <v>0</v>
      </c>
      <c r="J4003" s="48">
        <f t="shared" si="5"/>
        <v>0</v>
      </c>
      <c r="K4003" s="4">
        <f t="shared" si="6"/>
        <v>42</v>
      </c>
      <c r="L4003" s="7">
        <f t="shared" si="7"/>
        <v>0.001046385931</v>
      </c>
      <c r="M4003" s="50" t="b">
        <f t="shared" si="8"/>
        <v>0</v>
      </c>
      <c r="N4003" s="50" t="b">
        <f t="shared" si="9"/>
        <v>0</v>
      </c>
      <c r="O4003" s="50">
        <f t="shared" si="10"/>
        <v>-1</v>
      </c>
      <c r="P4003" s="4">
        <f t="shared" si="55"/>
        <v>449250</v>
      </c>
      <c r="Q4003" s="21">
        <f t="shared" si="31"/>
        <v>-5</v>
      </c>
      <c r="V4003" s="52"/>
      <c r="W4003" s="53" t="str">
        <f t="shared" si="33"/>
        <v/>
      </c>
      <c r="AE4003" s="16"/>
      <c r="AF4003" s="17" t="str">
        <f t="shared" si="30"/>
        <v>#VALUE!</v>
      </c>
      <c r="AG4003" s="17" t="str">
        <f t="shared" si="22"/>
        <v>#N/A</v>
      </c>
      <c r="AH4003" s="17" t="str">
        <f t="shared" si="23"/>
        <v>#N/A</v>
      </c>
      <c r="AI4003" s="34">
        <f t="shared" si="24"/>
        <v>1</v>
      </c>
      <c r="AJ4003" s="18">
        <f t="shared" si="25"/>
        <v>7801.137</v>
      </c>
      <c r="AK4003" s="18">
        <f t="shared" si="26"/>
        <v>7584.43875</v>
      </c>
      <c r="AL4003" s="18">
        <f t="shared" si="27"/>
        <v>7367.7405</v>
      </c>
    </row>
    <row r="4004" ht="12.75" customHeight="1">
      <c r="A4004" s="1">
        <v>39546.0</v>
      </c>
      <c r="B4004" s="2">
        <v>1334.77</v>
      </c>
      <c r="C4004" s="3">
        <v>8672.85</v>
      </c>
      <c r="D4004" s="2">
        <v>8635.0</v>
      </c>
      <c r="E4004" s="4"/>
      <c r="F4004" s="5">
        <f t="shared" si="1"/>
        <v>1350.724</v>
      </c>
      <c r="G4004" s="6">
        <f t="shared" si="2"/>
        <v>1.061896681</v>
      </c>
      <c r="H4004" s="6">
        <f t="shared" si="3"/>
        <v>1.020684652</v>
      </c>
      <c r="I4004" s="5" t="b">
        <f t="shared" si="4"/>
        <v>0</v>
      </c>
      <c r="J4004" s="48">
        <f t="shared" si="5"/>
        <v>0</v>
      </c>
      <c r="K4004" s="4">
        <f t="shared" si="6"/>
        <v>-74</v>
      </c>
      <c r="L4004" s="7">
        <f t="shared" si="7"/>
        <v>-0.004364194008</v>
      </c>
      <c r="M4004" s="50" t="b">
        <f t="shared" si="8"/>
        <v>0</v>
      </c>
      <c r="N4004" s="50" t="b">
        <f t="shared" si="9"/>
        <v>0</v>
      </c>
      <c r="O4004" s="50">
        <f t="shared" si="10"/>
        <v>1</v>
      </c>
      <c r="P4004" s="4">
        <f t="shared" si="55"/>
        <v>438750</v>
      </c>
      <c r="Q4004" s="21">
        <f t="shared" si="31"/>
        <v>5</v>
      </c>
      <c r="V4004" s="52"/>
      <c r="W4004" s="53" t="str">
        <f t="shared" si="33"/>
        <v/>
      </c>
      <c r="AE4004" s="16"/>
      <c r="AF4004" s="17" t="str">
        <f t="shared" si="30"/>
        <v>#VALUE!</v>
      </c>
      <c r="AG4004" s="17" t="str">
        <f t="shared" si="22"/>
        <v>#N/A</v>
      </c>
      <c r="AH4004" s="17" t="str">
        <f t="shared" si="23"/>
        <v>#N/A</v>
      </c>
      <c r="AI4004" s="34">
        <f t="shared" si="24"/>
        <v>1</v>
      </c>
      <c r="AJ4004" s="18">
        <f t="shared" si="25"/>
        <v>7805.565</v>
      </c>
      <c r="AK4004" s="18">
        <f t="shared" si="26"/>
        <v>7588.74375</v>
      </c>
      <c r="AL4004" s="18">
        <f t="shared" si="27"/>
        <v>7371.9225</v>
      </c>
    </row>
    <row r="4005" ht="12.75" customHeight="1">
      <c r="A4005" s="1">
        <v>39545.0</v>
      </c>
      <c r="B4005" s="2">
        <v>1345.25</v>
      </c>
      <c r="C4005" s="3">
        <v>8729.79</v>
      </c>
      <c r="D4005" s="2">
        <v>8709.0</v>
      </c>
      <c r="E4005" s="4"/>
      <c r="F4005" s="5">
        <f t="shared" si="1"/>
        <v>1361.932</v>
      </c>
      <c r="G4005" s="6">
        <f t="shared" si="2"/>
        <v>1.06993527</v>
      </c>
      <c r="H4005" s="6">
        <f t="shared" si="3"/>
        <v>1.024077618</v>
      </c>
      <c r="I4005" s="5" t="b">
        <f t="shared" si="4"/>
        <v>0</v>
      </c>
      <c r="J4005" s="48">
        <f t="shared" si="5"/>
        <v>0</v>
      </c>
      <c r="K4005" s="4">
        <f t="shared" si="6"/>
        <v>134</v>
      </c>
      <c r="L4005" s="7">
        <f t="shared" si="7"/>
        <v>-0.002381500586</v>
      </c>
      <c r="M4005" s="50" t="b">
        <f t="shared" si="8"/>
        <v>0</v>
      </c>
      <c r="N4005" s="50" t="b">
        <f t="shared" si="9"/>
        <v>0</v>
      </c>
      <c r="O4005" s="50">
        <f t="shared" si="10"/>
        <v>1</v>
      </c>
      <c r="P4005" s="4">
        <f t="shared" si="55"/>
        <v>457250</v>
      </c>
      <c r="Q4005" s="21">
        <f t="shared" si="31"/>
        <v>5</v>
      </c>
      <c r="V4005" s="52"/>
      <c r="W4005" s="53" t="str">
        <f t="shared" si="33"/>
        <v/>
      </c>
      <c r="AE4005" s="16"/>
      <c r="AF4005" s="17" t="str">
        <f t="shared" si="30"/>
        <v>#VALUE!</v>
      </c>
      <c r="AG4005" s="17" t="str">
        <f t="shared" si="22"/>
        <v>#N/A</v>
      </c>
      <c r="AH4005" s="17" t="str">
        <f t="shared" si="23"/>
        <v>#N/A</v>
      </c>
      <c r="AI4005" s="34">
        <f t="shared" si="24"/>
        <v>1</v>
      </c>
      <c r="AJ4005" s="18">
        <f t="shared" si="25"/>
        <v>7856.811</v>
      </c>
      <c r="AK4005" s="18">
        <f t="shared" si="26"/>
        <v>7638.56625</v>
      </c>
      <c r="AL4005" s="18">
        <f t="shared" si="27"/>
        <v>7420.3215</v>
      </c>
    </row>
    <row r="4006" ht="12.75" customHeight="1">
      <c r="A4006" s="1">
        <v>39541.0</v>
      </c>
      <c r="B4006" s="2">
        <v>1292.65</v>
      </c>
      <c r="C4006" s="3">
        <v>8596.34</v>
      </c>
      <c r="D4006" s="2">
        <v>8575.0</v>
      </c>
      <c r="E4006" s="4"/>
      <c r="F4006" s="5">
        <f t="shared" si="1"/>
        <v>1403.686</v>
      </c>
      <c r="G4006" s="6">
        <f t="shared" si="2"/>
        <v>1.054455539</v>
      </c>
      <c r="H4006" s="6">
        <f t="shared" si="3"/>
        <v>1.088549261</v>
      </c>
      <c r="I4006" s="5" t="b">
        <f t="shared" si="4"/>
        <v>0</v>
      </c>
      <c r="J4006" s="48">
        <f t="shared" si="5"/>
        <v>0</v>
      </c>
      <c r="K4006" s="4">
        <f t="shared" si="6"/>
        <v>5</v>
      </c>
      <c r="L4006" s="7">
        <f t="shared" si="7"/>
        <v>-0.002482451834</v>
      </c>
      <c r="M4006" s="50" t="b">
        <f t="shared" si="8"/>
        <v>0</v>
      </c>
      <c r="N4006" s="50" t="b">
        <f t="shared" si="9"/>
        <v>0</v>
      </c>
      <c r="O4006" s="50">
        <f t="shared" si="10"/>
        <v>1</v>
      </c>
      <c r="P4006" s="4">
        <f t="shared" si="55"/>
        <v>423750</v>
      </c>
      <c r="Q4006" s="21">
        <f t="shared" si="31"/>
        <v>5</v>
      </c>
      <c r="V4006" s="52"/>
      <c r="W4006" s="53" t="str">
        <f t="shared" si="33"/>
        <v/>
      </c>
      <c r="AE4006" s="16"/>
      <c r="AF4006" s="17" t="str">
        <f t="shared" si="30"/>
        <v>#VALUE!</v>
      </c>
      <c r="AG4006" s="17" t="str">
        <f t="shared" si="22"/>
        <v>#N/A</v>
      </c>
      <c r="AH4006" s="17" t="str">
        <f t="shared" si="23"/>
        <v>#N/A</v>
      </c>
      <c r="AI4006" s="34">
        <f t="shared" si="24"/>
        <v>1</v>
      </c>
      <c r="AJ4006" s="18">
        <f t="shared" si="25"/>
        <v>7736.706</v>
      </c>
      <c r="AK4006" s="18">
        <f t="shared" si="26"/>
        <v>7521.7975</v>
      </c>
      <c r="AL4006" s="18">
        <f t="shared" si="27"/>
        <v>7306.889</v>
      </c>
    </row>
    <row r="4007" ht="12.75" customHeight="1">
      <c r="A4007" s="1">
        <v>39540.0</v>
      </c>
      <c r="B4007" s="2">
        <v>1466.09</v>
      </c>
      <c r="C4007" s="3">
        <v>8605.32</v>
      </c>
      <c r="D4007" s="2">
        <v>8570.0</v>
      </c>
      <c r="E4007" s="4"/>
      <c r="F4007" s="5">
        <f t="shared" si="1"/>
        <v>1466.82</v>
      </c>
      <c r="G4007" s="6">
        <f t="shared" si="2"/>
        <v>1.055751438</v>
      </c>
      <c r="H4007" s="6">
        <f t="shared" si="3"/>
        <v>1.132691775</v>
      </c>
      <c r="I4007" s="5" t="b">
        <f t="shared" si="4"/>
        <v>0</v>
      </c>
      <c r="J4007" s="48">
        <f t="shared" si="5"/>
        <v>0</v>
      </c>
      <c r="K4007" s="4">
        <f t="shared" si="6"/>
        <v>240</v>
      </c>
      <c r="L4007" s="7">
        <f t="shared" si="7"/>
        <v>-0.00410443772</v>
      </c>
      <c r="M4007" s="50" t="b">
        <f t="shared" si="8"/>
        <v>0</v>
      </c>
      <c r="N4007" s="50" t="b">
        <f t="shared" si="9"/>
        <v>0</v>
      </c>
      <c r="O4007" s="50">
        <f t="shared" si="10"/>
        <v>1</v>
      </c>
      <c r="P4007" s="4">
        <f t="shared" si="55"/>
        <v>422500</v>
      </c>
      <c r="Q4007" s="21">
        <f t="shared" si="31"/>
        <v>5</v>
      </c>
      <c r="V4007" s="52"/>
      <c r="W4007" s="53" t="str">
        <f t="shared" si="33"/>
        <v/>
      </c>
      <c r="AE4007" s="16"/>
      <c r="AF4007" s="17" t="str">
        <f t="shared" si="30"/>
        <v>#VALUE!</v>
      </c>
      <c r="AG4007" s="17" t="str">
        <f t="shared" si="22"/>
        <v>#N/A</v>
      </c>
      <c r="AH4007" s="17" t="str">
        <f t="shared" si="23"/>
        <v>#N/A</v>
      </c>
      <c r="AI4007" s="34">
        <f t="shared" si="24"/>
        <v>1</v>
      </c>
      <c r="AJ4007" s="18">
        <f t="shared" si="25"/>
        <v>7744.788</v>
      </c>
      <c r="AK4007" s="18">
        <f t="shared" si="26"/>
        <v>7529.655</v>
      </c>
      <c r="AL4007" s="18">
        <f t="shared" si="27"/>
        <v>7314.522</v>
      </c>
    </row>
    <row r="4008" ht="12.75" customHeight="1">
      <c r="A4008" s="1">
        <v>39539.0</v>
      </c>
      <c r="B4008" s="2">
        <v>1314.86</v>
      </c>
      <c r="C4008" s="3">
        <v>8419.72</v>
      </c>
      <c r="D4008" s="2">
        <v>8330.0</v>
      </c>
      <c r="E4008" s="4"/>
      <c r="F4008" s="5">
        <f t="shared" si="1"/>
        <v>1540.288</v>
      </c>
      <c r="G4008" s="6">
        <f t="shared" si="2"/>
        <v>1.033421243</v>
      </c>
      <c r="H4008" s="6">
        <f t="shared" si="3"/>
        <v>1.296078156</v>
      </c>
      <c r="I4008" s="5" t="b">
        <f t="shared" si="4"/>
        <v>0</v>
      </c>
      <c r="J4008" s="48">
        <f t="shared" si="5"/>
        <v>0</v>
      </c>
      <c r="K4008" s="4">
        <f t="shared" si="6"/>
        <v>-189</v>
      </c>
      <c r="L4008" s="7">
        <f t="shared" si="7"/>
        <v>-0.0106559363</v>
      </c>
      <c r="M4008" s="50" t="b">
        <f t="shared" si="8"/>
        <v>0</v>
      </c>
      <c r="N4008" s="50" t="b">
        <f t="shared" si="9"/>
        <v>0</v>
      </c>
      <c r="O4008" s="50">
        <f t="shared" si="10"/>
        <v>1</v>
      </c>
      <c r="P4008" s="4">
        <f t="shared" si="55"/>
        <v>374500</v>
      </c>
      <c r="Q4008" s="21">
        <f t="shared" si="31"/>
        <v>4</v>
      </c>
      <c r="V4008" s="52"/>
      <c r="W4008" s="53" t="str">
        <f t="shared" si="33"/>
        <v/>
      </c>
      <c r="AE4008" s="16"/>
      <c r="AF4008" s="17" t="str">
        <f t="shared" si="30"/>
        <v>#VALUE!</v>
      </c>
      <c r="AG4008" s="17" t="str">
        <f t="shared" si="22"/>
        <v>#N/A</v>
      </c>
      <c r="AH4008" s="17" t="str">
        <f t="shared" si="23"/>
        <v>#N/A</v>
      </c>
      <c r="AI4008" s="34">
        <f t="shared" si="24"/>
        <v>1</v>
      </c>
      <c r="AJ4008" s="18">
        <f t="shared" si="25"/>
        <v>7577.748</v>
      </c>
      <c r="AK4008" s="18">
        <f t="shared" si="26"/>
        <v>7367.255</v>
      </c>
      <c r="AL4008" s="18">
        <f t="shared" si="27"/>
        <v>7156.762</v>
      </c>
    </row>
    <row r="4009" ht="12.75" customHeight="1">
      <c r="A4009" s="1">
        <v>39538.0</v>
      </c>
      <c r="B4009" s="2">
        <v>1390.81</v>
      </c>
      <c r="C4009" s="3">
        <v>8572.59</v>
      </c>
      <c r="D4009" s="2">
        <v>8519.0</v>
      </c>
      <c r="E4009" s="4"/>
      <c r="F4009" s="5">
        <f t="shared" si="1"/>
        <v>1681.296</v>
      </c>
      <c r="G4009" s="6">
        <f t="shared" si="2"/>
        <v>1.052412433</v>
      </c>
      <c r="H4009" s="6">
        <f t="shared" si="3"/>
        <v>1.431022877</v>
      </c>
      <c r="I4009" s="5" t="b">
        <f t="shared" si="4"/>
        <v>0</v>
      </c>
      <c r="J4009" s="48">
        <f t="shared" si="5"/>
        <v>0</v>
      </c>
      <c r="K4009" s="4">
        <f t="shared" si="6"/>
        <v>-108</v>
      </c>
      <c r="L4009" s="7">
        <f t="shared" si="7"/>
        <v>-0.006251319613</v>
      </c>
      <c r="M4009" s="50" t="b">
        <f t="shared" si="8"/>
        <v>0</v>
      </c>
      <c r="N4009" s="50" t="b">
        <f t="shared" si="9"/>
        <v>0</v>
      </c>
      <c r="O4009" s="50">
        <f t="shared" si="10"/>
        <v>1</v>
      </c>
      <c r="P4009" s="4">
        <f t="shared" si="55"/>
        <v>421750</v>
      </c>
      <c r="Q4009" s="21">
        <f t="shared" si="31"/>
        <v>5</v>
      </c>
      <c r="V4009" s="52"/>
      <c r="W4009" s="53" t="str">
        <f t="shared" si="33"/>
        <v/>
      </c>
      <c r="AE4009" s="16"/>
      <c r="AF4009" s="17" t="str">
        <f t="shared" si="30"/>
        <v>#VALUE!</v>
      </c>
      <c r="AG4009" s="17" t="str">
        <f t="shared" si="22"/>
        <v>#N/A</v>
      </c>
      <c r="AH4009" s="17" t="str">
        <f t="shared" si="23"/>
        <v>#N/A</v>
      </c>
      <c r="AI4009" s="34">
        <f t="shared" si="24"/>
        <v>1</v>
      </c>
      <c r="AJ4009" s="18">
        <f t="shared" si="25"/>
        <v>7715.331</v>
      </c>
      <c r="AK4009" s="18">
        <f t="shared" si="26"/>
        <v>7501.01625</v>
      </c>
      <c r="AL4009" s="18">
        <f t="shared" si="27"/>
        <v>7286.7015</v>
      </c>
    </row>
    <row r="4010" ht="12.75" customHeight="1">
      <c r="A4010" s="1">
        <v>39535.0</v>
      </c>
      <c r="B4010" s="2">
        <v>1554.02</v>
      </c>
      <c r="C4010" s="3">
        <v>8623.48</v>
      </c>
      <c r="D4010" s="2">
        <v>8627.0</v>
      </c>
      <c r="E4010" s="4"/>
      <c r="F4010" s="5">
        <f t="shared" si="1"/>
        <v>1944.864</v>
      </c>
      <c r="G4010" s="6">
        <f t="shared" si="2"/>
        <v>1.059562235</v>
      </c>
      <c r="H4010" s="6">
        <f t="shared" si="3"/>
        <v>1.936020398</v>
      </c>
      <c r="I4010" s="5" t="b">
        <f t="shared" si="4"/>
        <v>0</v>
      </c>
      <c r="J4010" s="48">
        <f t="shared" si="5"/>
        <v>0</v>
      </c>
      <c r="K4010" s="4">
        <f t="shared" si="6"/>
        <v>69</v>
      </c>
      <c r="L4010" s="7">
        <f t="shared" si="7"/>
        <v>0.0004081878777</v>
      </c>
      <c r="M4010" s="50" t="b">
        <f t="shared" si="8"/>
        <v>0</v>
      </c>
      <c r="N4010" s="50" t="b">
        <f t="shared" si="9"/>
        <v>0</v>
      </c>
      <c r="O4010" s="50">
        <f t="shared" si="10"/>
        <v>1</v>
      </c>
      <c r="P4010" s="4">
        <f t="shared" si="55"/>
        <v>448750</v>
      </c>
      <c r="Q4010" s="21">
        <f t="shared" si="31"/>
        <v>5</v>
      </c>
      <c r="V4010" s="52"/>
      <c r="W4010" s="53" t="str">
        <f t="shared" si="33"/>
        <v/>
      </c>
      <c r="AE4010" s="16"/>
      <c r="AF4010" s="17" t="str">
        <f t="shared" si="30"/>
        <v>#VALUE!</v>
      </c>
      <c r="AG4010" s="17" t="str">
        <f t="shared" si="22"/>
        <v>#N/A</v>
      </c>
      <c r="AH4010" s="17" t="str">
        <f t="shared" si="23"/>
        <v>#N/A</v>
      </c>
      <c r="AI4010" s="34">
        <f t="shared" si="24"/>
        <v>1</v>
      </c>
      <c r="AJ4010" s="18">
        <f t="shared" si="25"/>
        <v>7761.132</v>
      </c>
      <c r="AK4010" s="18">
        <f t="shared" si="26"/>
        <v>7545.545</v>
      </c>
      <c r="AL4010" s="18">
        <f t="shared" si="27"/>
        <v>7329.958</v>
      </c>
    </row>
    <row r="4011" ht="12.75" customHeight="1">
      <c r="A4011" s="1">
        <v>39534.0</v>
      </c>
      <c r="B4011" s="2">
        <v>1608.32</v>
      </c>
      <c r="C4011" s="3">
        <v>8605.95</v>
      </c>
      <c r="D4011" s="2">
        <v>8558.0</v>
      </c>
      <c r="E4011" s="4"/>
      <c r="F4011" s="5">
        <f t="shared" si="1"/>
        <v>1976.784</v>
      </c>
      <c r="G4011" s="6">
        <f t="shared" si="2"/>
        <v>1.058397562</v>
      </c>
      <c r="H4011" s="6">
        <f t="shared" si="3"/>
        <v>1.954793851</v>
      </c>
      <c r="I4011" s="5" t="b">
        <f t="shared" si="4"/>
        <v>0</v>
      </c>
      <c r="J4011" s="48">
        <f t="shared" si="5"/>
        <v>0</v>
      </c>
      <c r="K4011" s="4">
        <f t="shared" si="6"/>
        <v>-162</v>
      </c>
      <c r="L4011" s="7">
        <f t="shared" si="7"/>
        <v>-0.005571726538</v>
      </c>
      <c r="M4011" s="50" t="b">
        <f t="shared" si="8"/>
        <v>0</v>
      </c>
      <c r="N4011" s="50" t="b">
        <f t="shared" si="9"/>
        <v>0</v>
      </c>
      <c r="O4011" s="50">
        <f t="shared" si="10"/>
        <v>1</v>
      </c>
      <c r="P4011" s="4">
        <f t="shared" si="55"/>
        <v>431500</v>
      </c>
      <c r="Q4011" s="21">
        <f t="shared" si="31"/>
        <v>5</v>
      </c>
      <c r="V4011" s="52"/>
      <c r="W4011" s="53" t="str">
        <f t="shared" si="33"/>
        <v/>
      </c>
      <c r="AE4011" s="16"/>
      <c r="AF4011" s="17" t="str">
        <f t="shared" si="30"/>
        <v>#VALUE!</v>
      </c>
      <c r="AG4011" s="17" t="str">
        <f t="shared" si="22"/>
        <v>#N/A</v>
      </c>
      <c r="AH4011" s="17" t="str">
        <f t="shared" si="23"/>
        <v>#N/A</v>
      </c>
      <c r="AI4011" s="34">
        <f t="shared" si="24"/>
        <v>1</v>
      </c>
      <c r="AJ4011" s="18">
        <f t="shared" si="25"/>
        <v>7745.355</v>
      </c>
      <c r="AK4011" s="18">
        <f t="shared" si="26"/>
        <v>7530.20625</v>
      </c>
      <c r="AL4011" s="18">
        <f t="shared" si="27"/>
        <v>7315.0575</v>
      </c>
    </row>
    <row r="4012" ht="12.75" customHeight="1">
      <c r="A4012" s="1">
        <v>39533.0</v>
      </c>
      <c r="B4012" s="2">
        <v>1833.43</v>
      </c>
      <c r="C4012" s="3">
        <v>8768.02</v>
      </c>
      <c r="D4012" s="2">
        <v>8720.0</v>
      </c>
      <c r="E4012" s="4"/>
      <c r="F4012" s="5">
        <f t="shared" si="1"/>
        <v>1946.518</v>
      </c>
      <c r="G4012" s="6">
        <f t="shared" si="2"/>
        <v>1.079370525</v>
      </c>
      <c r="H4012" s="6">
        <f t="shared" si="3"/>
        <v>1.973521953</v>
      </c>
      <c r="I4012" s="5" t="b">
        <f t="shared" si="4"/>
        <v>0</v>
      </c>
      <c r="J4012" s="48">
        <f t="shared" si="5"/>
        <v>0</v>
      </c>
      <c r="K4012" s="4">
        <f t="shared" si="6"/>
        <v>-40</v>
      </c>
      <c r="L4012" s="7">
        <f t="shared" si="7"/>
        <v>-0.005476721084</v>
      </c>
      <c r="M4012" s="50" t="b">
        <f t="shared" si="8"/>
        <v>0</v>
      </c>
      <c r="N4012" s="50" t="b">
        <f t="shared" si="9"/>
        <v>0</v>
      </c>
      <c r="O4012" s="50">
        <f t="shared" si="10"/>
        <v>1</v>
      </c>
      <c r="P4012" s="4">
        <f t="shared" si="55"/>
        <v>472000</v>
      </c>
      <c r="Q4012" s="21">
        <f t="shared" si="31"/>
        <v>5</v>
      </c>
      <c r="V4012" s="52"/>
      <c r="W4012" s="53" t="str">
        <f t="shared" si="33"/>
        <v/>
      </c>
      <c r="AE4012" s="16"/>
      <c r="AF4012" s="17" t="str">
        <f t="shared" si="30"/>
        <v>#VALUE!</v>
      </c>
      <c r="AG4012" s="17" t="str">
        <f t="shared" si="22"/>
        <v>#N/A</v>
      </c>
      <c r="AH4012" s="17" t="str">
        <f t="shared" si="23"/>
        <v>#N/A</v>
      </c>
      <c r="AI4012" s="34">
        <f t="shared" si="24"/>
        <v>1</v>
      </c>
      <c r="AJ4012" s="18">
        <f t="shared" si="25"/>
        <v>7891.218</v>
      </c>
      <c r="AK4012" s="18">
        <f t="shared" si="26"/>
        <v>7672.0175</v>
      </c>
      <c r="AL4012" s="18">
        <f t="shared" si="27"/>
        <v>7452.817</v>
      </c>
    </row>
    <row r="4013" ht="12.75" customHeight="1">
      <c r="A4013" s="1">
        <v>39532.0</v>
      </c>
      <c r="B4013" s="2">
        <v>2019.9</v>
      </c>
      <c r="C4013" s="3">
        <v>8795.09</v>
      </c>
      <c r="D4013" s="2">
        <v>8760.0</v>
      </c>
      <c r="E4013" s="4"/>
      <c r="F4013" s="5">
        <f t="shared" si="1"/>
        <v>1825.074</v>
      </c>
      <c r="G4013" s="6">
        <f t="shared" si="2"/>
        <v>1.084542211</v>
      </c>
      <c r="H4013" s="6">
        <f t="shared" si="3"/>
        <v>1.993593768</v>
      </c>
      <c r="I4013" s="5" t="b">
        <f t="shared" si="4"/>
        <v>0</v>
      </c>
      <c r="J4013" s="48">
        <f t="shared" si="5"/>
        <v>0</v>
      </c>
      <c r="K4013" s="4">
        <f t="shared" si="6"/>
        <v>-118</v>
      </c>
      <c r="L4013" s="7">
        <f t="shared" si="7"/>
        <v>-0.003989726086</v>
      </c>
      <c r="M4013" s="50" t="b">
        <f t="shared" si="8"/>
        <v>0</v>
      </c>
      <c r="N4013" s="50" t="b">
        <f t="shared" si="9"/>
        <v>0</v>
      </c>
      <c r="O4013" s="50">
        <f t="shared" si="10"/>
        <v>1</v>
      </c>
      <c r="P4013" s="4">
        <f t="shared" si="55"/>
        <v>484000</v>
      </c>
      <c r="Q4013" s="21">
        <f t="shared" si="31"/>
        <v>6</v>
      </c>
      <c r="V4013" s="52"/>
      <c r="W4013" s="53" t="str">
        <f t="shared" si="33"/>
        <v/>
      </c>
      <c r="AE4013" s="16"/>
      <c r="AF4013" s="17" t="str">
        <f t="shared" si="30"/>
        <v>#VALUE!</v>
      </c>
      <c r="AG4013" s="17" t="str">
        <f t="shared" si="22"/>
        <v>#N/A</v>
      </c>
      <c r="AH4013" s="17" t="str">
        <f t="shared" si="23"/>
        <v>#N/A</v>
      </c>
      <c r="AI4013" s="34">
        <f t="shared" si="24"/>
        <v>1</v>
      </c>
      <c r="AJ4013" s="18">
        <f t="shared" si="25"/>
        <v>7915.581</v>
      </c>
      <c r="AK4013" s="18">
        <f t="shared" si="26"/>
        <v>7695.70375</v>
      </c>
      <c r="AL4013" s="18">
        <f t="shared" si="27"/>
        <v>7475.8265</v>
      </c>
    </row>
    <row r="4014" ht="12.75" customHeight="1">
      <c r="A4014" s="1">
        <v>39531.0</v>
      </c>
      <c r="B4014" s="2">
        <v>2708.65</v>
      </c>
      <c r="C4014" s="3">
        <v>8865.35</v>
      </c>
      <c r="D4014" s="2">
        <v>8878.0</v>
      </c>
      <c r="E4014" s="4"/>
      <c r="F4014" s="5">
        <f t="shared" si="1"/>
        <v>1625.652</v>
      </c>
      <c r="G4014" s="6">
        <f t="shared" si="2"/>
        <v>1.095317684</v>
      </c>
      <c r="H4014" s="6">
        <f t="shared" si="3"/>
        <v>2.021571439</v>
      </c>
      <c r="I4014" s="5" t="b">
        <f t="shared" si="4"/>
        <v>0</v>
      </c>
      <c r="J4014" s="48">
        <f t="shared" si="5"/>
        <v>0</v>
      </c>
      <c r="K4014" s="4">
        <f t="shared" si="6"/>
        <v>265</v>
      </c>
      <c r="L4014" s="7">
        <f t="shared" si="7"/>
        <v>0.001426903619</v>
      </c>
      <c r="M4014" s="50" t="b">
        <f t="shared" si="8"/>
        <v>0</v>
      </c>
      <c r="N4014" s="50" t="b">
        <f t="shared" si="9"/>
        <v>0</v>
      </c>
      <c r="O4014" s="50">
        <f t="shared" si="10"/>
        <v>1</v>
      </c>
      <c r="P4014" s="4">
        <f t="shared" si="55"/>
        <v>519400</v>
      </c>
      <c r="Q4014" s="21">
        <f t="shared" si="31"/>
        <v>6</v>
      </c>
      <c r="V4014" s="52"/>
      <c r="W4014" s="53" t="str">
        <f t="shared" si="33"/>
        <v/>
      </c>
      <c r="AE4014" s="16"/>
      <c r="AF4014" s="17" t="str">
        <f t="shared" si="30"/>
        <v>#VALUE!</v>
      </c>
      <c r="AG4014" s="17" t="str">
        <f t="shared" si="22"/>
        <v>#N/A</v>
      </c>
      <c r="AH4014" s="17" t="str">
        <f t="shared" si="23"/>
        <v>#N/A</v>
      </c>
      <c r="AI4014" s="34">
        <f t="shared" si="24"/>
        <v>1</v>
      </c>
      <c r="AJ4014" s="18">
        <f t="shared" si="25"/>
        <v>7978.815</v>
      </c>
      <c r="AK4014" s="18">
        <f t="shared" si="26"/>
        <v>7757.18125</v>
      </c>
      <c r="AL4014" s="18">
        <f t="shared" si="27"/>
        <v>7535.5475</v>
      </c>
    </row>
    <row r="4015" ht="12.75" customHeight="1">
      <c r="A4015" s="1">
        <v>39528.0</v>
      </c>
      <c r="B4015" s="2">
        <v>1713.62</v>
      </c>
      <c r="C4015" s="3">
        <v>8524.99</v>
      </c>
      <c r="D4015" s="2">
        <v>8613.0</v>
      </c>
      <c r="E4015" s="4"/>
      <c r="F4015" s="5">
        <f t="shared" si="1"/>
        <v>1320.356</v>
      </c>
      <c r="G4015" s="6">
        <f t="shared" si="2"/>
        <v>1.055115089</v>
      </c>
      <c r="H4015" s="6">
        <f t="shared" si="3"/>
        <v>1.304720904</v>
      </c>
      <c r="I4015" s="5" t="b">
        <f t="shared" si="4"/>
        <v>0</v>
      </c>
      <c r="J4015" s="48">
        <f t="shared" si="5"/>
        <v>0</v>
      </c>
      <c r="K4015" s="4">
        <f t="shared" si="6"/>
        <v>273</v>
      </c>
      <c r="L4015" s="7">
        <f t="shared" si="7"/>
        <v>0.01032376578</v>
      </c>
      <c r="M4015" s="50" t="b">
        <f t="shared" si="8"/>
        <v>0</v>
      </c>
      <c r="N4015" s="50" t="b">
        <f t="shared" si="9"/>
        <v>0</v>
      </c>
      <c r="O4015" s="50">
        <f t="shared" si="10"/>
        <v>-1</v>
      </c>
      <c r="P4015" s="4">
        <f t="shared" si="55"/>
        <v>612150</v>
      </c>
      <c r="Q4015" s="21">
        <f t="shared" si="31"/>
        <v>-7</v>
      </c>
      <c r="V4015" s="52"/>
      <c r="W4015" s="53" t="str">
        <f t="shared" si="33"/>
        <v/>
      </c>
      <c r="AE4015" s="16"/>
      <c r="AF4015" s="17" t="str">
        <f t="shared" si="30"/>
        <v>#VALUE!</v>
      </c>
      <c r="AG4015" s="17" t="str">
        <f t="shared" si="22"/>
        <v>#N/A</v>
      </c>
      <c r="AH4015" s="17" t="str">
        <f t="shared" si="23"/>
        <v>#N/A</v>
      </c>
      <c r="AI4015" s="34">
        <f t="shared" si="24"/>
        <v>1</v>
      </c>
      <c r="AJ4015" s="18">
        <f t="shared" si="25"/>
        <v>7672.491</v>
      </c>
      <c r="AK4015" s="18">
        <f t="shared" si="26"/>
        <v>7459.36625</v>
      </c>
      <c r="AL4015" s="18">
        <f t="shared" si="27"/>
        <v>7246.2415</v>
      </c>
    </row>
    <row r="4016" ht="12.75" customHeight="1">
      <c r="A4016" s="1">
        <v>39527.0</v>
      </c>
      <c r="B4016" s="2">
        <v>1456.99</v>
      </c>
      <c r="C4016" s="3">
        <v>8337.62</v>
      </c>
      <c r="D4016" s="2">
        <v>8340.0</v>
      </c>
      <c r="E4016" s="4"/>
      <c r="F4016" s="5">
        <f t="shared" si="1"/>
        <v>1195.694</v>
      </c>
      <c r="G4016" s="6">
        <f t="shared" si="2"/>
        <v>1.033454587</v>
      </c>
      <c r="H4016" s="6">
        <f t="shared" si="3"/>
        <v>1.113284123</v>
      </c>
      <c r="I4016" s="5" t="b">
        <f t="shared" si="4"/>
        <v>0</v>
      </c>
      <c r="J4016" s="48">
        <f t="shared" si="5"/>
        <v>0</v>
      </c>
      <c r="K4016" s="4">
        <f t="shared" si="6"/>
        <v>171</v>
      </c>
      <c r="L4016" s="7">
        <f t="shared" si="7"/>
        <v>0.0002854531629</v>
      </c>
      <c r="M4016" s="50" t="b">
        <f t="shared" si="8"/>
        <v>0</v>
      </c>
      <c r="N4016" s="50" t="b">
        <f t="shared" si="9"/>
        <v>0</v>
      </c>
      <c r="O4016" s="50">
        <f t="shared" si="10"/>
        <v>1</v>
      </c>
      <c r="P4016" s="4">
        <f t="shared" si="55"/>
        <v>530250</v>
      </c>
      <c r="Q4016" s="21">
        <f t="shared" si="31"/>
        <v>6</v>
      </c>
      <c r="V4016" s="52"/>
      <c r="W4016" s="53" t="str">
        <f t="shared" si="33"/>
        <v/>
      </c>
      <c r="AE4016" s="16"/>
      <c r="AF4016" s="17" t="str">
        <f t="shared" si="30"/>
        <v>#VALUE!</v>
      </c>
      <c r="AG4016" s="17" t="str">
        <f t="shared" si="22"/>
        <v>#N/A</v>
      </c>
      <c r="AH4016" s="17" t="str">
        <f t="shared" si="23"/>
        <v>#N/A</v>
      </c>
      <c r="AI4016" s="34">
        <f t="shared" si="24"/>
        <v>1</v>
      </c>
      <c r="AJ4016" s="18">
        <f t="shared" si="25"/>
        <v>7503.858</v>
      </c>
      <c r="AK4016" s="18">
        <f t="shared" si="26"/>
        <v>7295.4175</v>
      </c>
      <c r="AL4016" s="18">
        <f t="shared" si="27"/>
        <v>7086.977</v>
      </c>
    </row>
    <row r="4017" ht="12.75" customHeight="1">
      <c r="A4017" s="1">
        <v>39526.0</v>
      </c>
      <c r="B4017" s="2">
        <v>1226.21</v>
      </c>
      <c r="C4017" s="3">
        <v>8179.35</v>
      </c>
      <c r="D4017" s="2">
        <v>8169.0</v>
      </c>
      <c r="E4017" s="4"/>
      <c r="F4017" s="5">
        <f t="shared" si="1"/>
        <v>1127.79</v>
      </c>
      <c r="G4017" s="6">
        <f t="shared" si="2"/>
        <v>1.014899403</v>
      </c>
      <c r="H4017" s="6">
        <f t="shared" si="3"/>
        <v>0.9405246861</v>
      </c>
      <c r="I4017" s="5" t="b">
        <f t="shared" si="4"/>
        <v>0</v>
      </c>
      <c r="J4017" s="48">
        <f t="shared" si="5"/>
        <v>0</v>
      </c>
      <c r="K4017" s="4">
        <f t="shared" si="6"/>
        <v>110</v>
      </c>
      <c r="L4017" s="7">
        <f t="shared" si="7"/>
        <v>-0.001265381723</v>
      </c>
      <c r="M4017" s="50" t="b">
        <f t="shared" si="8"/>
        <v>0</v>
      </c>
      <c r="N4017" s="50" t="b">
        <f t="shared" si="9"/>
        <v>0</v>
      </c>
      <c r="O4017" s="50">
        <f t="shared" si="10"/>
        <v>1</v>
      </c>
      <c r="P4017" s="4">
        <f t="shared" si="55"/>
        <v>478950</v>
      </c>
      <c r="Q4017" s="21">
        <f t="shared" si="31"/>
        <v>6</v>
      </c>
      <c r="V4017" s="52"/>
      <c r="W4017" s="53" t="str">
        <f t="shared" si="33"/>
        <v/>
      </c>
      <c r="AE4017" s="16"/>
      <c r="AF4017" s="17" t="str">
        <f t="shared" si="30"/>
        <v>#VALUE!</v>
      </c>
      <c r="AG4017" s="17" t="str">
        <f t="shared" si="22"/>
        <v>#N/A</v>
      </c>
      <c r="AH4017" s="17" t="str">
        <f t="shared" si="23"/>
        <v>#N/A</v>
      </c>
      <c r="AI4017" s="34">
        <f t="shared" si="24"/>
        <v>1</v>
      </c>
      <c r="AJ4017" s="18">
        <f t="shared" si="25"/>
        <v>7361.415</v>
      </c>
      <c r="AK4017" s="18">
        <f t="shared" si="26"/>
        <v>7156.93125</v>
      </c>
      <c r="AL4017" s="18">
        <f t="shared" si="27"/>
        <v>6952.4475</v>
      </c>
    </row>
    <row r="4018" ht="12.75" customHeight="1">
      <c r="A4018" s="1">
        <v>39525.0</v>
      </c>
      <c r="B4018" s="2">
        <v>1022.79</v>
      </c>
      <c r="C4018" s="3">
        <v>8057.82</v>
      </c>
      <c r="D4018" s="2">
        <v>8059.0</v>
      </c>
      <c r="E4018" s="4"/>
      <c r="F4018" s="5">
        <f t="shared" si="1"/>
        <v>1175.764</v>
      </c>
      <c r="G4018" s="6">
        <f t="shared" si="2"/>
        <v>0.9999465765</v>
      </c>
      <c r="H4018" s="6">
        <f t="shared" si="3"/>
        <v>1.120340924</v>
      </c>
      <c r="I4018" s="5" t="b">
        <f t="shared" si="4"/>
        <v>0</v>
      </c>
      <c r="J4018" s="48">
        <f t="shared" si="5"/>
        <v>0</v>
      </c>
      <c r="K4018" s="4">
        <f t="shared" si="6"/>
        <v>82</v>
      </c>
      <c r="L4018" s="7">
        <f t="shared" si="7"/>
        <v>0.0001464415934</v>
      </c>
      <c r="M4018" s="50" t="b">
        <f t="shared" si="8"/>
        <v>0</v>
      </c>
      <c r="N4018" s="50" t="b">
        <f t="shared" si="9"/>
        <v>0</v>
      </c>
      <c r="O4018" s="50">
        <f t="shared" si="10"/>
        <v>-1</v>
      </c>
      <c r="P4018" s="4">
        <f t="shared" si="55"/>
        <v>511950</v>
      </c>
      <c r="Q4018" s="21">
        <f t="shared" si="31"/>
        <v>-6</v>
      </c>
      <c r="V4018" s="52"/>
      <c r="W4018" s="53" t="str">
        <f t="shared" si="33"/>
        <v/>
      </c>
      <c r="AE4018" s="16"/>
      <c r="AF4018" s="17" t="str">
        <f t="shared" si="30"/>
        <v>#VALUE!</v>
      </c>
      <c r="AG4018" s="17" t="str">
        <f t="shared" si="22"/>
        <v>#N/A</v>
      </c>
      <c r="AH4018" s="17" t="str">
        <f t="shared" si="23"/>
        <v>#N/A</v>
      </c>
      <c r="AI4018" s="34">
        <f t="shared" si="24"/>
        <v>1</v>
      </c>
      <c r="AJ4018" s="18">
        <f t="shared" si="25"/>
        <v>7252.038</v>
      </c>
      <c r="AK4018" s="18">
        <f t="shared" si="26"/>
        <v>7050.5925</v>
      </c>
      <c r="AL4018" s="18">
        <f t="shared" si="27"/>
        <v>6849.147</v>
      </c>
    </row>
    <row r="4019" ht="12.75" customHeight="1">
      <c r="A4019" s="1">
        <v>39524.0</v>
      </c>
      <c r="B4019" s="2">
        <v>1182.17</v>
      </c>
      <c r="C4019" s="3">
        <v>8005.46</v>
      </c>
      <c r="D4019" s="2">
        <v>7977.0</v>
      </c>
      <c r="E4019" s="4"/>
      <c r="F4019" s="5">
        <f t="shared" si="1"/>
        <v>1225.342</v>
      </c>
      <c r="G4019" s="6">
        <f t="shared" si="2"/>
        <v>0.9931815789</v>
      </c>
      <c r="H4019" s="6">
        <f t="shared" si="3"/>
        <v>1.114845507</v>
      </c>
      <c r="I4019" s="5" t="b">
        <f t="shared" si="4"/>
        <v>0</v>
      </c>
      <c r="J4019" s="48">
        <f t="shared" si="5"/>
        <v>0</v>
      </c>
      <c r="K4019" s="4">
        <f t="shared" si="6"/>
        <v>-140</v>
      </c>
      <c r="L4019" s="7">
        <f t="shared" si="7"/>
        <v>-0.003555073662</v>
      </c>
      <c r="M4019" s="50" t="b">
        <f t="shared" si="8"/>
        <v>0</v>
      </c>
      <c r="N4019" s="50" t="b">
        <f t="shared" si="9"/>
        <v>0</v>
      </c>
      <c r="O4019" s="50">
        <f t="shared" si="10"/>
        <v>1</v>
      </c>
      <c r="P4019" s="4">
        <f t="shared" si="55"/>
        <v>487350</v>
      </c>
      <c r="Q4019" s="21">
        <f t="shared" si="31"/>
        <v>6</v>
      </c>
      <c r="V4019" s="52"/>
      <c r="W4019" s="53" t="str">
        <f t="shared" si="33"/>
        <v/>
      </c>
      <c r="AE4019" s="16"/>
      <c r="AF4019" s="17" t="str">
        <f t="shared" si="30"/>
        <v>#VALUE!</v>
      </c>
      <c r="AG4019" s="17" t="str">
        <f t="shared" si="22"/>
        <v>#N/A</v>
      </c>
      <c r="AH4019" s="17" t="str">
        <f t="shared" si="23"/>
        <v>#N/A</v>
      </c>
      <c r="AI4019" s="34">
        <f t="shared" si="24"/>
        <v>1</v>
      </c>
      <c r="AJ4019" s="18">
        <f t="shared" si="25"/>
        <v>7204.914</v>
      </c>
      <c r="AK4019" s="18">
        <f t="shared" si="26"/>
        <v>7004.7775</v>
      </c>
      <c r="AL4019" s="18">
        <f t="shared" si="27"/>
        <v>6804.641</v>
      </c>
    </row>
    <row r="4020" ht="12.75" customHeight="1">
      <c r="A4020" s="1">
        <v>39521.0</v>
      </c>
      <c r="B4020" s="2">
        <v>1090.31</v>
      </c>
      <c r="C4020" s="3">
        <v>8161.39</v>
      </c>
      <c r="D4020" s="2">
        <v>8117.0</v>
      </c>
      <c r="E4020" s="4"/>
      <c r="F4020" s="5">
        <f t="shared" si="1"/>
        <v>1280.428</v>
      </c>
      <c r="G4020" s="6">
        <f t="shared" si="2"/>
        <v>1.011511544</v>
      </c>
      <c r="H4020" s="6">
        <f t="shared" si="3"/>
        <v>1.116127235</v>
      </c>
      <c r="I4020" s="5" t="b">
        <f t="shared" si="4"/>
        <v>0</v>
      </c>
      <c r="J4020" s="48">
        <f t="shared" si="5"/>
        <v>0</v>
      </c>
      <c r="K4020" s="4">
        <f t="shared" si="6"/>
        <v>-72</v>
      </c>
      <c r="L4020" s="7">
        <f t="shared" si="7"/>
        <v>-0.00543902448</v>
      </c>
      <c r="M4020" s="50" t="b">
        <f t="shared" si="8"/>
        <v>0</v>
      </c>
      <c r="N4020" s="50" t="b">
        <f t="shared" si="9"/>
        <v>0</v>
      </c>
      <c r="O4020" s="50">
        <f t="shared" si="10"/>
        <v>1</v>
      </c>
      <c r="P4020" s="4">
        <f t="shared" si="55"/>
        <v>536350</v>
      </c>
      <c r="Q4020" s="21">
        <f t="shared" si="31"/>
        <v>7</v>
      </c>
      <c r="V4020" s="52"/>
      <c r="W4020" s="53" t="str">
        <f t="shared" si="33"/>
        <v/>
      </c>
      <c r="AE4020" s="16"/>
      <c r="AF4020" s="17" t="str">
        <f t="shared" si="30"/>
        <v>#VALUE!</v>
      </c>
      <c r="AG4020" s="17" t="str">
        <f t="shared" si="22"/>
        <v>#N/A</v>
      </c>
      <c r="AH4020" s="17" t="str">
        <f t="shared" si="23"/>
        <v>#N/A</v>
      </c>
      <c r="AI4020" s="34">
        <f t="shared" si="24"/>
        <v>1</v>
      </c>
      <c r="AJ4020" s="18">
        <f t="shared" si="25"/>
        <v>7345.251</v>
      </c>
      <c r="AK4020" s="18">
        <f t="shared" si="26"/>
        <v>7141.21625</v>
      </c>
      <c r="AL4020" s="18">
        <f t="shared" si="27"/>
        <v>6937.1815</v>
      </c>
    </row>
    <row r="4021" ht="12.75" customHeight="1">
      <c r="A4021" s="1">
        <v>39520.0</v>
      </c>
      <c r="B4021" s="2">
        <v>1117.47</v>
      </c>
      <c r="C4021" s="3">
        <v>8210.99</v>
      </c>
      <c r="D4021" s="2">
        <v>8189.0</v>
      </c>
      <c r="E4021" s="4"/>
      <c r="F4021" s="5">
        <f t="shared" si="1"/>
        <v>1412.396</v>
      </c>
      <c r="G4021" s="6">
        <f t="shared" si="2"/>
        <v>1.016657302</v>
      </c>
      <c r="H4021" s="6">
        <f t="shared" si="3"/>
        <v>1.336255877</v>
      </c>
      <c r="I4021" s="5" t="b">
        <f t="shared" si="4"/>
        <v>0</v>
      </c>
      <c r="J4021" s="48">
        <f t="shared" si="5"/>
        <v>0</v>
      </c>
      <c r="K4021" s="4">
        <f t="shared" si="6"/>
        <v>-279</v>
      </c>
      <c r="L4021" s="7">
        <f t="shared" si="7"/>
        <v>-0.002678117986</v>
      </c>
      <c r="M4021" s="50" t="b">
        <f t="shared" si="8"/>
        <v>0</v>
      </c>
      <c r="N4021" s="50" t="b">
        <f t="shared" si="9"/>
        <v>0</v>
      </c>
      <c r="O4021" s="50">
        <f t="shared" si="10"/>
        <v>1</v>
      </c>
      <c r="P4021" s="4">
        <f t="shared" si="55"/>
        <v>561550</v>
      </c>
      <c r="Q4021" s="21">
        <f t="shared" si="31"/>
        <v>7</v>
      </c>
      <c r="V4021" s="52"/>
      <c r="W4021" s="53" t="str">
        <f t="shared" si="33"/>
        <v/>
      </c>
      <c r="AE4021" s="16"/>
      <c r="AF4021" s="17" t="str">
        <f t="shared" si="30"/>
        <v>#VALUE!</v>
      </c>
      <c r="AG4021" s="17" t="str">
        <f t="shared" si="22"/>
        <v>#N/A</v>
      </c>
      <c r="AH4021" s="17" t="str">
        <f t="shared" si="23"/>
        <v>#N/A</v>
      </c>
      <c r="AI4021" s="34">
        <f t="shared" si="24"/>
        <v>1</v>
      </c>
      <c r="AJ4021" s="18">
        <f t="shared" si="25"/>
        <v>7389.891</v>
      </c>
      <c r="AK4021" s="18">
        <f t="shared" si="26"/>
        <v>7184.61625</v>
      </c>
      <c r="AL4021" s="18">
        <f t="shared" si="27"/>
        <v>6979.3415</v>
      </c>
    </row>
    <row r="4022" ht="12.75" customHeight="1">
      <c r="A4022" s="1">
        <v>39519.0</v>
      </c>
      <c r="B4022" s="2">
        <v>1466.08</v>
      </c>
      <c r="C4022" s="3">
        <v>8435.3</v>
      </c>
      <c r="D4022" s="2">
        <v>8468.0</v>
      </c>
      <c r="E4022" s="4"/>
      <c r="F4022" s="5">
        <f t="shared" si="1"/>
        <v>1566.578</v>
      </c>
      <c r="G4022" s="6">
        <f t="shared" si="2"/>
        <v>1.04359434</v>
      </c>
      <c r="H4022" s="6">
        <f t="shared" si="3"/>
        <v>1.447633688</v>
      </c>
      <c r="I4022" s="5" t="b">
        <f t="shared" si="4"/>
        <v>0</v>
      </c>
      <c r="J4022" s="48">
        <f t="shared" si="5"/>
        <v>0</v>
      </c>
      <c r="K4022" s="4">
        <f t="shared" si="6"/>
        <v>99</v>
      </c>
      <c r="L4022" s="7">
        <f t="shared" si="7"/>
        <v>0.003876566334</v>
      </c>
      <c r="M4022" s="50" t="b">
        <f t="shared" si="8"/>
        <v>0</v>
      </c>
      <c r="N4022" s="50" t="b">
        <f t="shared" si="9"/>
        <v>0</v>
      </c>
      <c r="O4022" s="50">
        <f t="shared" si="10"/>
        <v>-1</v>
      </c>
      <c r="P4022" s="4">
        <f t="shared" si="55"/>
        <v>477850</v>
      </c>
      <c r="Q4022" s="21">
        <f t="shared" si="31"/>
        <v>-6</v>
      </c>
      <c r="V4022" s="52"/>
      <c r="W4022" s="53" t="str">
        <f t="shared" si="33"/>
        <v/>
      </c>
      <c r="AE4022" s="16"/>
      <c r="AF4022" s="17" t="str">
        <f t="shared" si="30"/>
        <v>#VALUE!</v>
      </c>
      <c r="AG4022" s="17" t="str">
        <f t="shared" si="22"/>
        <v>#N/A</v>
      </c>
      <c r="AH4022" s="17" t="str">
        <f t="shared" si="23"/>
        <v>#N/A</v>
      </c>
      <c r="AI4022" s="34">
        <f t="shared" si="24"/>
        <v>1</v>
      </c>
      <c r="AJ4022" s="18">
        <f t="shared" si="25"/>
        <v>7591.77</v>
      </c>
      <c r="AK4022" s="18">
        <f t="shared" si="26"/>
        <v>7380.8875</v>
      </c>
      <c r="AL4022" s="18">
        <f t="shared" si="27"/>
        <v>7170.005</v>
      </c>
    </row>
    <row r="4023" ht="12.75" customHeight="1">
      <c r="A4023" s="1">
        <v>39518.0</v>
      </c>
      <c r="B4023" s="2">
        <v>1270.68</v>
      </c>
      <c r="C4023" s="3">
        <v>8381.6</v>
      </c>
      <c r="D4023" s="2">
        <v>8369.0</v>
      </c>
      <c r="E4023" s="4"/>
      <c r="F4023" s="5">
        <f t="shared" si="1"/>
        <v>1619.884</v>
      </c>
      <c r="G4023" s="6">
        <f t="shared" si="2"/>
        <v>1.036337253</v>
      </c>
      <c r="H4023" s="6">
        <f t="shared" si="3"/>
        <v>1.453488305</v>
      </c>
      <c r="I4023" s="5" t="b">
        <f t="shared" si="4"/>
        <v>0</v>
      </c>
      <c r="J4023" s="48">
        <f t="shared" si="5"/>
        <v>0</v>
      </c>
      <c r="K4023" s="4">
        <f t="shared" si="6"/>
        <v>59</v>
      </c>
      <c r="L4023" s="7">
        <f t="shared" si="7"/>
        <v>-0.001503292927</v>
      </c>
      <c r="M4023" s="50" t="b">
        <f t="shared" si="8"/>
        <v>0</v>
      </c>
      <c r="N4023" s="50" t="b">
        <f t="shared" si="9"/>
        <v>0</v>
      </c>
      <c r="O4023" s="50">
        <f t="shared" si="10"/>
        <v>1</v>
      </c>
      <c r="P4023" s="4">
        <f t="shared" si="55"/>
        <v>453100</v>
      </c>
      <c r="Q4023" s="21">
        <f t="shared" si="31"/>
        <v>5</v>
      </c>
      <c r="V4023" s="52"/>
      <c r="W4023" s="53" t="str">
        <f t="shared" si="33"/>
        <v/>
      </c>
      <c r="AE4023" s="16"/>
      <c r="AF4023" s="17" t="str">
        <f t="shared" si="30"/>
        <v>#VALUE!</v>
      </c>
      <c r="AG4023" s="17" t="str">
        <f t="shared" si="22"/>
        <v>#N/A</v>
      </c>
      <c r="AH4023" s="17" t="str">
        <f t="shared" si="23"/>
        <v>#N/A</v>
      </c>
      <c r="AI4023" s="34">
        <f t="shared" si="24"/>
        <v>1</v>
      </c>
      <c r="AJ4023" s="18">
        <f t="shared" si="25"/>
        <v>7543.44</v>
      </c>
      <c r="AK4023" s="18">
        <f t="shared" si="26"/>
        <v>7333.9</v>
      </c>
      <c r="AL4023" s="18">
        <f t="shared" si="27"/>
        <v>7124.36</v>
      </c>
    </row>
    <row r="4024" ht="12.75" customHeight="1">
      <c r="A4024" s="1">
        <v>39517.0</v>
      </c>
      <c r="B4024" s="2">
        <v>1457.6</v>
      </c>
      <c r="C4024" s="3">
        <v>8299.37</v>
      </c>
      <c r="D4024" s="2">
        <v>8310.0</v>
      </c>
      <c r="E4024" s="4"/>
      <c r="F4024" s="5">
        <f t="shared" si="1"/>
        <v>1696.48</v>
      </c>
      <c r="G4024" s="6">
        <f t="shared" si="2"/>
        <v>1.025508917</v>
      </c>
      <c r="H4024" s="6">
        <f t="shared" si="3"/>
        <v>1.45334922</v>
      </c>
      <c r="I4024" s="5" t="b">
        <f t="shared" si="4"/>
        <v>0</v>
      </c>
      <c r="J4024" s="48">
        <f t="shared" si="5"/>
        <v>0</v>
      </c>
      <c r="K4024" s="4">
        <f t="shared" si="6"/>
        <v>-216</v>
      </c>
      <c r="L4024" s="7">
        <f t="shared" si="7"/>
        <v>0.00128082011</v>
      </c>
      <c r="M4024" s="50" t="b">
        <f t="shared" si="8"/>
        <v>0</v>
      </c>
      <c r="N4024" s="50" t="b">
        <f t="shared" si="9"/>
        <v>0</v>
      </c>
      <c r="O4024" s="50">
        <f t="shared" si="10"/>
        <v>-1</v>
      </c>
      <c r="P4024" s="4">
        <f t="shared" si="55"/>
        <v>470800</v>
      </c>
      <c r="Q4024" s="21">
        <f t="shared" si="31"/>
        <v>-6</v>
      </c>
      <c r="V4024" s="52"/>
      <c r="W4024" s="53" t="str">
        <f t="shared" si="33"/>
        <v/>
      </c>
      <c r="AE4024" s="16"/>
      <c r="AF4024" s="17" t="str">
        <f t="shared" si="30"/>
        <v>#VALUE!</v>
      </c>
      <c r="AG4024" s="17" t="str">
        <f t="shared" si="22"/>
        <v>#N/A</v>
      </c>
      <c r="AH4024" s="17" t="str">
        <f t="shared" si="23"/>
        <v>#N/A</v>
      </c>
      <c r="AI4024" s="34">
        <f t="shared" si="24"/>
        <v>1</v>
      </c>
      <c r="AJ4024" s="18">
        <f t="shared" si="25"/>
        <v>7469.433</v>
      </c>
      <c r="AK4024" s="18">
        <f t="shared" si="26"/>
        <v>7261.94875</v>
      </c>
      <c r="AL4024" s="18">
        <f t="shared" si="27"/>
        <v>7054.4645</v>
      </c>
    </row>
    <row r="4025" ht="12.75" customHeight="1">
      <c r="A4025" s="1">
        <v>39514.0</v>
      </c>
      <c r="B4025" s="2">
        <v>1750.15</v>
      </c>
      <c r="C4025" s="3">
        <v>8531.38</v>
      </c>
      <c r="D4025" s="2">
        <v>8526.0</v>
      </c>
      <c r="E4025" s="4"/>
      <c r="F4025" s="5">
        <f t="shared" si="1"/>
        <v>1674.386</v>
      </c>
      <c r="G4025" s="6">
        <f t="shared" si="2"/>
        <v>1.053358073</v>
      </c>
      <c r="H4025" s="6">
        <f t="shared" si="3"/>
        <v>1.458665054</v>
      </c>
      <c r="I4025" s="5" t="b">
        <f t="shared" si="4"/>
        <v>0</v>
      </c>
      <c r="J4025" s="48">
        <f t="shared" si="5"/>
        <v>0</v>
      </c>
      <c r="K4025" s="4">
        <f t="shared" si="6"/>
        <v>-162</v>
      </c>
      <c r="L4025" s="7">
        <f t="shared" si="7"/>
        <v>-0.0006306131013</v>
      </c>
      <c r="M4025" s="50" t="b">
        <f t="shared" si="8"/>
        <v>0</v>
      </c>
      <c r="N4025" s="50" t="b">
        <f t="shared" si="9"/>
        <v>0</v>
      </c>
      <c r="O4025" s="50">
        <f t="shared" si="10"/>
        <v>1</v>
      </c>
      <c r="P4025" s="4">
        <f t="shared" si="55"/>
        <v>535600</v>
      </c>
      <c r="Q4025" s="21">
        <f t="shared" si="31"/>
        <v>6</v>
      </c>
      <c r="V4025" s="52"/>
      <c r="W4025" s="53" t="str">
        <f t="shared" si="33"/>
        <v/>
      </c>
      <c r="AE4025" s="16"/>
      <c r="AF4025" s="17" t="str">
        <f t="shared" si="30"/>
        <v>#VALUE!</v>
      </c>
      <c r="AG4025" s="17" t="str">
        <f t="shared" si="22"/>
        <v>#N/A</v>
      </c>
      <c r="AH4025" s="17" t="str">
        <f t="shared" si="23"/>
        <v>#N/A</v>
      </c>
      <c r="AI4025" s="34">
        <f t="shared" si="24"/>
        <v>1</v>
      </c>
      <c r="AJ4025" s="18">
        <f t="shared" si="25"/>
        <v>7678.242</v>
      </c>
      <c r="AK4025" s="18">
        <f t="shared" si="26"/>
        <v>7464.9575</v>
      </c>
      <c r="AL4025" s="18">
        <f t="shared" si="27"/>
        <v>7251.673</v>
      </c>
    </row>
    <row r="4026" ht="12.75" customHeight="1">
      <c r="A4026" s="1">
        <v>39513.0</v>
      </c>
      <c r="B4026" s="2">
        <v>1888.38</v>
      </c>
      <c r="C4026" s="3">
        <v>8658.64</v>
      </c>
      <c r="D4026" s="2">
        <v>8688.0</v>
      </c>
      <c r="E4026" s="4"/>
      <c r="F4026" s="5">
        <f t="shared" si="1"/>
        <v>1657.814</v>
      </c>
      <c r="G4026" s="6">
        <f t="shared" si="2"/>
        <v>1.068806986</v>
      </c>
      <c r="H4026" s="6">
        <f t="shared" si="3"/>
        <v>1.473935787</v>
      </c>
      <c r="I4026" s="5" t="b">
        <f t="shared" si="4"/>
        <v>0</v>
      </c>
      <c r="J4026" s="48">
        <f t="shared" si="5"/>
        <v>0</v>
      </c>
      <c r="K4026" s="4">
        <f t="shared" si="6"/>
        <v>179</v>
      </c>
      <c r="L4026" s="7">
        <f t="shared" si="7"/>
        <v>0.00339083274</v>
      </c>
      <c r="M4026" s="50" t="b">
        <f t="shared" si="8"/>
        <v>0</v>
      </c>
      <c r="N4026" s="50" t="b">
        <f t="shared" si="9"/>
        <v>0</v>
      </c>
      <c r="O4026" s="50">
        <f t="shared" si="10"/>
        <v>-1</v>
      </c>
      <c r="P4026" s="4">
        <f t="shared" si="55"/>
        <v>487000</v>
      </c>
      <c r="Q4026" s="21">
        <f t="shared" si="31"/>
        <v>-6</v>
      </c>
      <c r="V4026" s="52"/>
      <c r="W4026" s="53" t="str">
        <f t="shared" si="33"/>
        <v/>
      </c>
      <c r="AE4026" s="16"/>
      <c r="AF4026" s="17" t="str">
        <f t="shared" si="30"/>
        <v>#VALUE!</v>
      </c>
      <c r="AG4026" s="17" t="str">
        <f t="shared" si="22"/>
        <v>#N/A</v>
      </c>
      <c r="AH4026" s="17" t="str">
        <f t="shared" si="23"/>
        <v>#N/A</v>
      </c>
      <c r="AI4026" s="34">
        <f t="shared" si="24"/>
        <v>1</v>
      </c>
      <c r="AJ4026" s="18">
        <f t="shared" si="25"/>
        <v>7792.776</v>
      </c>
      <c r="AK4026" s="18">
        <f t="shared" si="26"/>
        <v>7576.31</v>
      </c>
      <c r="AL4026" s="18">
        <f t="shared" si="27"/>
        <v>7359.844</v>
      </c>
    </row>
    <row r="4027" ht="12.75" customHeight="1">
      <c r="A4027" s="1">
        <v>39512.0</v>
      </c>
      <c r="B4027" s="2">
        <v>1732.61</v>
      </c>
      <c r="C4027" s="3">
        <v>8483.95</v>
      </c>
      <c r="D4027" s="2">
        <v>8509.0</v>
      </c>
      <c r="E4027" s="4"/>
      <c r="F4027" s="5">
        <f t="shared" si="1"/>
        <v>1634.334</v>
      </c>
      <c r="G4027" s="6">
        <f t="shared" si="2"/>
        <v>1.047404747</v>
      </c>
      <c r="H4027" s="6">
        <f t="shared" si="3"/>
        <v>1.400342301</v>
      </c>
      <c r="I4027" s="5" t="b">
        <f t="shared" si="4"/>
        <v>0</v>
      </c>
      <c r="J4027" s="48">
        <f t="shared" si="5"/>
        <v>0</v>
      </c>
      <c r="K4027" s="4">
        <f t="shared" si="6"/>
        <v>17</v>
      </c>
      <c r="L4027" s="7">
        <f t="shared" si="7"/>
        <v>0.002952634091</v>
      </c>
      <c r="M4027" s="50" t="b">
        <f t="shared" si="8"/>
        <v>0</v>
      </c>
      <c r="N4027" s="50" t="b">
        <f t="shared" si="9"/>
        <v>0</v>
      </c>
      <c r="O4027" s="50">
        <f t="shared" si="10"/>
        <v>-1</v>
      </c>
      <c r="P4027" s="4">
        <f t="shared" si="55"/>
        <v>540700</v>
      </c>
      <c r="Q4027" s="21">
        <f t="shared" si="31"/>
        <v>-6</v>
      </c>
      <c r="V4027" s="52"/>
      <c r="W4027" s="53" t="str">
        <f t="shared" si="33"/>
        <v/>
      </c>
      <c r="AE4027" s="16"/>
      <c r="AF4027" s="17" t="str">
        <f t="shared" si="30"/>
        <v>#VALUE!</v>
      </c>
      <c r="AG4027" s="17" t="str">
        <f t="shared" si="22"/>
        <v>#N/A</v>
      </c>
      <c r="AH4027" s="17" t="str">
        <f t="shared" si="23"/>
        <v>#N/A</v>
      </c>
      <c r="AI4027" s="34">
        <f t="shared" si="24"/>
        <v>1</v>
      </c>
      <c r="AJ4027" s="18">
        <f t="shared" si="25"/>
        <v>7635.555</v>
      </c>
      <c r="AK4027" s="18">
        <f t="shared" si="26"/>
        <v>7423.45625</v>
      </c>
      <c r="AL4027" s="18">
        <f t="shared" si="27"/>
        <v>7211.3575</v>
      </c>
    </row>
    <row r="4028" ht="12.75" customHeight="1">
      <c r="A4028" s="1">
        <v>39511.0</v>
      </c>
      <c r="B4028" s="2">
        <v>1653.66</v>
      </c>
      <c r="C4028" s="3">
        <v>8470.11</v>
      </c>
      <c r="D4028" s="2">
        <v>8492.0</v>
      </c>
      <c r="E4028" s="4"/>
      <c r="F4028" s="5">
        <f t="shared" si="1"/>
        <v>1636.986</v>
      </c>
      <c r="G4028" s="6">
        <f t="shared" si="2"/>
        <v>1.04547571</v>
      </c>
      <c r="H4028" s="6">
        <f t="shared" si="3"/>
        <v>1.408014324</v>
      </c>
      <c r="I4028" s="5" t="b">
        <f t="shared" si="4"/>
        <v>0</v>
      </c>
      <c r="J4028" s="48">
        <f t="shared" si="5"/>
        <v>0</v>
      </c>
      <c r="K4028" s="4">
        <f t="shared" si="6"/>
        <v>246</v>
      </c>
      <c r="L4028" s="7">
        <f t="shared" si="7"/>
        <v>0.002584382021</v>
      </c>
      <c r="M4028" s="50" t="b">
        <f t="shared" si="8"/>
        <v>0</v>
      </c>
      <c r="N4028" s="50" t="b">
        <f t="shared" si="9"/>
        <v>0</v>
      </c>
      <c r="O4028" s="50">
        <f t="shared" si="10"/>
        <v>-1</v>
      </c>
      <c r="P4028" s="4">
        <f t="shared" si="55"/>
        <v>546650</v>
      </c>
      <c r="Q4028" s="21">
        <f t="shared" si="31"/>
        <v>-7</v>
      </c>
      <c r="V4028" s="52"/>
      <c r="W4028" s="53" t="str">
        <f t="shared" si="33"/>
        <v/>
      </c>
      <c r="AE4028" s="16"/>
      <c r="AF4028" s="17" t="str">
        <f t="shared" si="30"/>
        <v>#VALUE!</v>
      </c>
      <c r="AG4028" s="17" t="str">
        <f t="shared" si="22"/>
        <v>#N/A</v>
      </c>
      <c r="AH4028" s="17" t="str">
        <f t="shared" si="23"/>
        <v>#N/A</v>
      </c>
      <c r="AI4028" s="34">
        <f t="shared" si="24"/>
        <v>1</v>
      </c>
      <c r="AJ4028" s="18">
        <f t="shared" si="25"/>
        <v>7623.099</v>
      </c>
      <c r="AK4028" s="18">
        <f t="shared" si="26"/>
        <v>7411.34625</v>
      </c>
      <c r="AL4028" s="18">
        <f t="shared" si="27"/>
        <v>7199.5935</v>
      </c>
    </row>
    <row r="4029" ht="12.75" customHeight="1">
      <c r="A4029" s="1">
        <v>39510.0</v>
      </c>
      <c r="B4029" s="2">
        <v>1347.13</v>
      </c>
      <c r="C4029" s="3">
        <v>8262.87</v>
      </c>
      <c r="D4029" s="2">
        <v>8246.0</v>
      </c>
      <c r="E4029" s="4"/>
      <c r="F4029" s="5">
        <f t="shared" si="1"/>
        <v>1637.032</v>
      </c>
      <c r="G4029" s="6">
        <f t="shared" si="2"/>
        <v>1.019944258</v>
      </c>
      <c r="H4029" s="6">
        <f t="shared" si="3"/>
        <v>1.41634229</v>
      </c>
      <c r="I4029" s="5" t="b">
        <f t="shared" si="4"/>
        <v>0</v>
      </c>
      <c r="J4029" s="48">
        <f t="shared" si="5"/>
        <v>0</v>
      </c>
      <c r="K4029" s="4">
        <f t="shared" si="6"/>
        <v>-94</v>
      </c>
      <c r="L4029" s="7">
        <f t="shared" si="7"/>
        <v>-0.00204166349</v>
      </c>
      <c r="M4029" s="50" t="b">
        <f t="shared" si="8"/>
        <v>0</v>
      </c>
      <c r="N4029" s="50" t="b">
        <f t="shared" si="9"/>
        <v>0</v>
      </c>
      <c r="O4029" s="50">
        <f t="shared" si="10"/>
        <v>1</v>
      </c>
      <c r="P4029" s="4">
        <f t="shared" si="55"/>
        <v>472850</v>
      </c>
      <c r="Q4029" s="21">
        <f t="shared" si="31"/>
        <v>6</v>
      </c>
      <c r="V4029" s="52"/>
      <c r="W4029" s="53" t="str">
        <f t="shared" si="33"/>
        <v/>
      </c>
      <c r="AE4029" s="16"/>
      <c r="AF4029" s="17" t="str">
        <f t="shared" si="30"/>
        <v>#VALUE!</v>
      </c>
      <c r="AG4029" s="17" t="str">
        <f t="shared" si="22"/>
        <v>#N/A</v>
      </c>
      <c r="AH4029" s="17" t="str">
        <f t="shared" si="23"/>
        <v>#N/A</v>
      </c>
      <c r="AI4029" s="34">
        <f t="shared" si="24"/>
        <v>1</v>
      </c>
      <c r="AJ4029" s="18">
        <f t="shared" si="25"/>
        <v>7436.583</v>
      </c>
      <c r="AK4029" s="18">
        <f t="shared" si="26"/>
        <v>7230.01125</v>
      </c>
      <c r="AL4029" s="18">
        <f t="shared" si="27"/>
        <v>7023.4395</v>
      </c>
    </row>
    <row r="4030" ht="12.75" customHeight="1">
      <c r="A4030" s="1">
        <v>39507.0</v>
      </c>
      <c r="B4030" s="2">
        <v>1667.29</v>
      </c>
      <c r="C4030" s="3">
        <v>8412.76</v>
      </c>
      <c r="D4030" s="2">
        <v>8340.0</v>
      </c>
      <c r="E4030" s="4"/>
      <c r="F4030" s="5">
        <f t="shared" si="1"/>
        <v>1630.03</v>
      </c>
      <c r="G4030" s="6">
        <f t="shared" si="2"/>
        <v>1.038417632</v>
      </c>
      <c r="H4030" s="6">
        <f t="shared" si="3"/>
        <v>1.422675584</v>
      </c>
      <c r="I4030" s="5" t="b">
        <f t="shared" si="4"/>
        <v>0</v>
      </c>
      <c r="J4030" s="48">
        <f t="shared" si="5"/>
        <v>0</v>
      </c>
      <c r="K4030" s="4">
        <f t="shared" si="6"/>
        <v>-36</v>
      </c>
      <c r="L4030" s="7">
        <f t="shared" si="7"/>
        <v>-0.008648766873</v>
      </c>
      <c r="M4030" s="50" t="b">
        <f t="shared" si="8"/>
        <v>0</v>
      </c>
      <c r="N4030" s="50" t="b">
        <f t="shared" si="9"/>
        <v>0</v>
      </c>
      <c r="O4030" s="50">
        <f t="shared" si="10"/>
        <v>1</v>
      </c>
      <c r="P4030" s="4">
        <f t="shared" si="55"/>
        <v>501050</v>
      </c>
      <c r="Q4030" s="21">
        <f t="shared" si="31"/>
        <v>6</v>
      </c>
      <c r="V4030" s="52"/>
      <c r="W4030" s="53" t="str">
        <f t="shared" si="33"/>
        <v/>
      </c>
      <c r="AE4030" s="16"/>
      <c r="AF4030" s="17" t="str">
        <f t="shared" si="30"/>
        <v>#VALUE!</v>
      </c>
      <c r="AG4030" s="17" t="str">
        <f t="shared" si="22"/>
        <v>#N/A</v>
      </c>
      <c r="AH4030" s="17" t="str">
        <f t="shared" si="23"/>
        <v>#N/A</v>
      </c>
      <c r="AI4030" s="34">
        <f t="shared" si="24"/>
        <v>1</v>
      </c>
      <c r="AJ4030" s="18">
        <f t="shared" si="25"/>
        <v>7571.484</v>
      </c>
      <c r="AK4030" s="18">
        <f t="shared" si="26"/>
        <v>7361.165</v>
      </c>
      <c r="AL4030" s="18">
        <f t="shared" si="27"/>
        <v>7150.846</v>
      </c>
    </row>
    <row r="4031" ht="12.75" customHeight="1">
      <c r="A4031" s="1">
        <v>39505.0</v>
      </c>
      <c r="B4031" s="2">
        <v>1770.98</v>
      </c>
      <c r="C4031" s="3">
        <v>8462.08</v>
      </c>
      <c r="D4031" s="2">
        <v>8376.0</v>
      </c>
      <c r="E4031" s="4"/>
      <c r="F4031" s="5">
        <f t="shared" si="1"/>
        <v>1537.2</v>
      </c>
      <c r="G4031" s="6">
        <f t="shared" si="2"/>
        <v>1.04458489</v>
      </c>
      <c r="H4031" s="6">
        <f t="shared" si="3"/>
        <v>1.432420107</v>
      </c>
      <c r="I4031" s="5" t="b">
        <f t="shared" si="4"/>
        <v>0</v>
      </c>
      <c r="J4031" s="48">
        <f t="shared" si="5"/>
        <v>0</v>
      </c>
      <c r="K4031" s="4">
        <f t="shared" si="6"/>
        <v>99</v>
      </c>
      <c r="L4031" s="7">
        <f t="shared" si="7"/>
        <v>-0.01017243987</v>
      </c>
      <c r="M4031" s="50" t="b">
        <f t="shared" si="8"/>
        <v>0</v>
      </c>
      <c r="N4031" s="50" t="b">
        <f t="shared" si="9"/>
        <v>0</v>
      </c>
      <c r="O4031" s="50">
        <f t="shared" si="10"/>
        <v>1</v>
      </c>
      <c r="P4031" s="4">
        <f t="shared" si="55"/>
        <v>511850</v>
      </c>
      <c r="Q4031" s="21">
        <f t="shared" si="31"/>
        <v>6</v>
      </c>
      <c r="V4031" s="52"/>
      <c r="W4031" s="53" t="str">
        <f t="shared" si="33"/>
        <v/>
      </c>
      <c r="AE4031" s="16"/>
      <c r="AF4031" s="17" t="str">
        <f t="shared" si="30"/>
        <v>#VALUE!</v>
      </c>
      <c r="AG4031" s="17" t="str">
        <f t="shared" si="22"/>
        <v>#N/A</v>
      </c>
      <c r="AH4031" s="17" t="str">
        <f t="shared" si="23"/>
        <v>#N/A</v>
      </c>
      <c r="AI4031" s="34">
        <f t="shared" si="24"/>
        <v>1</v>
      </c>
      <c r="AJ4031" s="18">
        <f t="shared" si="25"/>
        <v>7615.872</v>
      </c>
      <c r="AK4031" s="18">
        <f t="shared" si="26"/>
        <v>7404.32</v>
      </c>
      <c r="AL4031" s="18">
        <f t="shared" si="27"/>
        <v>7192.768</v>
      </c>
    </row>
    <row r="4032" ht="12.75" customHeight="1">
      <c r="A4032" s="1">
        <v>39504.0</v>
      </c>
      <c r="B4032" s="2">
        <v>1745.87</v>
      </c>
      <c r="C4032" s="3">
        <v>8307.67</v>
      </c>
      <c r="D4032" s="2">
        <v>8277.0</v>
      </c>
      <c r="E4032" s="4"/>
      <c r="F4032" s="5">
        <f t="shared" si="1"/>
        <v>1410.356</v>
      </c>
      <c r="G4032" s="6">
        <f t="shared" si="2"/>
        <v>1.025393865</v>
      </c>
      <c r="H4032" s="6">
        <f t="shared" si="3"/>
        <v>1.426943978</v>
      </c>
      <c r="I4032" s="5" t="b">
        <f t="shared" si="4"/>
        <v>0</v>
      </c>
      <c r="J4032" s="48">
        <f t="shared" si="5"/>
        <v>0</v>
      </c>
      <c r="K4032" s="4">
        <f t="shared" si="6"/>
        <v>51</v>
      </c>
      <c r="L4032" s="7">
        <f t="shared" si="7"/>
        <v>-0.003691769172</v>
      </c>
      <c r="M4032" s="50" t="b">
        <f t="shared" si="8"/>
        <v>0</v>
      </c>
      <c r="N4032" s="50" t="b">
        <f t="shared" si="9"/>
        <v>0</v>
      </c>
      <c r="O4032" s="50">
        <f t="shared" si="10"/>
        <v>1</v>
      </c>
      <c r="P4032" s="4">
        <f t="shared" si="55"/>
        <v>482150</v>
      </c>
      <c r="Q4032" s="21">
        <f t="shared" si="31"/>
        <v>6</v>
      </c>
      <c r="V4032" s="52"/>
      <c r="W4032" s="53" t="str">
        <f t="shared" si="33"/>
        <v/>
      </c>
      <c r="AE4032" s="16"/>
      <c r="AF4032" s="17" t="str">
        <f t="shared" si="30"/>
        <v>#VALUE!</v>
      </c>
      <c r="AG4032" s="17" t="str">
        <f t="shared" si="22"/>
        <v>#N/A</v>
      </c>
      <c r="AH4032" s="17" t="str">
        <f t="shared" si="23"/>
        <v>#N/A</v>
      </c>
      <c r="AI4032" s="34">
        <f t="shared" si="24"/>
        <v>1</v>
      </c>
      <c r="AJ4032" s="18">
        <f t="shared" si="25"/>
        <v>7476.903</v>
      </c>
      <c r="AK4032" s="18">
        <f t="shared" si="26"/>
        <v>7269.21125</v>
      </c>
      <c r="AL4032" s="18">
        <f t="shared" si="27"/>
        <v>7061.5195</v>
      </c>
    </row>
    <row r="4033" ht="12.75" customHeight="1">
      <c r="A4033" s="1">
        <v>39503.0</v>
      </c>
      <c r="B4033" s="2">
        <v>1653.89</v>
      </c>
      <c r="C4033" s="3">
        <v>8286.31</v>
      </c>
      <c r="D4033" s="2">
        <v>8226.0</v>
      </c>
      <c r="E4033" s="4"/>
      <c r="F4033" s="5">
        <f t="shared" si="1"/>
        <v>1304.03</v>
      </c>
      <c r="G4033" s="6">
        <f t="shared" si="2"/>
        <v>1.022684813</v>
      </c>
      <c r="H4033" s="6">
        <f t="shared" si="3"/>
        <v>1.364370754</v>
      </c>
      <c r="I4033" s="5" t="b">
        <f t="shared" si="4"/>
        <v>0</v>
      </c>
      <c r="J4033" s="48">
        <f t="shared" si="5"/>
        <v>0</v>
      </c>
      <c r="K4033" s="4">
        <f t="shared" si="6"/>
        <v>190</v>
      </c>
      <c r="L4033" s="7">
        <f t="shared" si="7"/>
        <v>-0.007278269821</v>
      </c>
      <c r="M4033" s="50" t="b">
        <f t="shared" si="8"/>
        <v>0</v>
      </c>
      <c r="N4033" s="50" t="b">
        <f t="shared" si="9"/>
        <v>0</v>
      </c>
      <c r="O4033" s="50">
        <f t="shared" si="10"/>
        <v>1</v>
      </c>
      <c r="P4033" s="4">
        <f t="shared" si="55"/>
        <v>466850</v>
      </c>
      <c r="Q4033" s="21">
        <f t="shared" si="31"/>
        <v>6</v>
      </c>
      <c r="V4033" s="52"/>
      <c r="W4033" s="53" t="str">
        <f t="shared" si="33"/>
        <v/>
      </c>
      <c r="AE4033" s="16"/>
      <c r="AF4033" s="17" t="str">
        <f t="shared" si="30"/>
        <v>#VALUE!</v>
      </c>
      <c r="AG4033" s="17" t="str">
        <f t="shared" si="22"/>
        <v>#N/A</v>
      </c>
      <c r="AH4033" s="17" t="str">
        <f t="shared" si="23"/>
        <v>#N/A</v>
      </c>
      <c r="AI4033" s="34">
        <f t="shared" si="24"/>
        <v>1</v>
      </c>
      <c r="AJ4033" s="18">
        <f t="shared" si="25"/>
        <v>7457.679</v>
      </c>
      <c r="AK4033" s="18">
        <f t="shared" si="26"/>
        <v>7250.52125</v>
      </c>
      <c r="AL4033" s="18">
        <f t="shared" si="27"/>
        <v>7043.3635</v>
      </c>
    </row>
    <row r="4034" ht="12.75" customHeight="1">
      <c r="A4034" s="1">
        <v>39500.0</v>
      </c>
      <c r="B4034" s="2">
        <v>1312.12</v>
      </c>
      <c r="C4034" s="3">
        <v>8108.71</v>
      </c>
      <c r="D4034" s="2">
        <v>8036.0</v>
      </c>
      <c r="E4034" s="4"/>
      <c r="F4034" s="5">
        <f t="shared" si="1"/>
        <v>1179.344</v>
      </c>
      <c r="G4034" s="6">
        <f t="shared" si="2"/>
        <v>1.000327266</v>
      </c>
      <c r="H4034" s="6">
        <f t="shared" si="3"/>
        <v>1.089234184</v>
      </c>
      <c r="I4034" s="5" t="b">
        <f t="shared" si="4"/>
        <v>1</v>
      </c>
      <c r="J4034" s="48">
        <f t="shared" si="5"/>
        <v>0</v>
      </c>
      <c r="K4034" s="4">
        <f t="shared" si="6"/>
        <v>4</v>
      </c>
      <c r="L4034" s="7">
        <f t="shared" si="7"/>
        <v>-0.008966901024</v>
      </c>
      <c r="M4034" s="50" t="b">
        <f t="shared" si="8"/>
        <v>0</v>
      </c>
      <c r="N4034" s="50" t="b">
        <f t="shared" si="9"/>
        <v>0</v>
      </c>
      <c r="O4034" s="50">
        <f t="shared" si="10"/>
        <v>1</v>
      </c>
      <c r="P4034" s="4">
        <f t="shared" si="55"/>
        <v>419350</v>
      </c>
      <c r="Q4034" s="21">
        <f t="shared" si="31"/>
        <v>5</v>
      </c>
      <c r="V4034" s="52"/>
      <c r="W4034" s="53" t="str">
        <f t="shared" si="33"/>
        <v/>
      </c>
      <c r="AE4034" s="16"/>
      <c r="AF4034" s="17" t="str">
        <f t="shared" si="30"/>
        <v>#VALUE!</v>
      </c>
      <c r="AG4034" s="17" t="str">
        <f t="shared" si="22"/>
        <v>#N/A</v>
      </c>
      <c r="AH4034" s="17" t="str">
        <f t="shared" si="23"/>
        <v>#N/A</v>
      </c>
      <c r="AI4034" s="34">
        <f t="shared" si="24"/>
        <v>1</v>
      </c>
      <c r="AJ4034" s="18">
        <f t="shared" si="25"/>
        <v>7297.839</v>
      </c>
      <c r="AK4034" s="18">
        <f t="shared" si="26"/>
        <v>7095.12125</v>
      </c>
      <c r="AL4034" s="18">
        <f t="shared" si="27"/>
        <v>6892.4035</v>
      </c>
    </row>
    <row r="4035" ht="12.75" customHeight="1">
      <c r="A4035" s="1">
        <v>39499.0</v>
      </c>
      <c r="B4035" s="2">
        <v>1203.14</v>
      </c>
      <c r="C4035" s="3">
        <v>8085.93</v>
      </c>
      <c r="D4035" s="2">
        <v>8032.0</v>
      </c>
      <c r="E4035" s="4"/>
      <c r="F4035" s="5">
        <f t="shared" si="1"/>
        <v>1133.012</v>
      </c>
      <c r="G4035" s="6">
        <f t="shared" si="2"/>
        <v>0.9967476809</v>
      </c>
      <c r="H4035" s="6">
        <f t="shared" si="3"/>
        <v>1.008332043</v>
      </c>
      <c r="I4035" s="5" t="b">
        <f t="shared" si="4"/>
        <v>1</v>
      </c>
      <c r="J4035" s="48">
        <f t="shared" si="5"/>
        <v>0</v>
      </c>
      <c r="K4035" s="4">
        <f t="shared" si="6"/>
        <v>155</v>
      </c>
      <c r="L4035" s="7">
        <f t="shared" si="7"/>
        <v>-0.006669610051</v>
      </c>
      <c r="M4035" s="50" t="b">
        <f t="shared" si="8"/>
        <v>0</v>
      </c>
      <c r="N4035" s="50" t="b">
        <f t="shared" si="9"/>
        <v>0</v>
      </c>
      <c r="O4035" s="50">
        <f t="shared" si="10"/>
        <v>1</v>
      </c>
      <c r="P4035" s="4">
        <f t="shared" si="55"/>
        <v>418350</v>
      </c>
      <c r="Q4035" s="21">
        <f t="shared" si="31"/>
        <v>5</v>
      </c>
      <c r="V4035" s="52"/>
      <c r="W4035" s="53" t="str">
        <f t="shared" si="33"/>
        <v/>
      </c>
      <c r="AE4035" s="16"/>
      <c r="AF4035" s="17" t="str">
        <f t="shared" si="30"/>
        <v>#VALUE!</v>
      </c>
      <c r="AG4035" s="17" t="str">
        <f t="shared" si="22"/>
        <v>#N/A</v>
      </c>
      <c r="AH4035" s="17" t="str">
        <f t="shared" si="23"/>
        <v>#N/A</v>
      </c>
      <c r="AI4035" s="34">
        <f t="shared" si="24"/>
        <v>1</v>
      </c>
      <c r="AJ4035" s="18">
        <f t="shared" si="25"/>
        <v>7277.337</v>
      </c>
      <c r="AK4035" s="18">
        <f t="shared" si="26"/>
        <v>7075.18875</v>
      </c>
      <c r="AL4035" s="18">
        <f t="shared" si="27"/>
        <v>6873.0405</v>
      </c>
    </row>
    <row r="4036" ht="12.75" customHeight="1">
      <c r="A4036" s="1">
        <v>39498.0</v>
      </c>
      <c r="B4036" s="2">
        <v>1136.76</v>
      </c>
      <c r="C4036" s="3">
        <v>7894.47</v>
      </c>
      <c r="D4036" s="2">
        <v>7877.0</v>
      </c>
      <c r="E4036" s="4"/>
      <c r="F4036" s="5">
        <f t="shared" si="1"/>
        <v>1121.674</v>
      </c>
      <c r="G4036" s="6">
        <f t="shared" si="2"/>
        <v>0.9719585198</v>
      </c>
      <c r="H4036" s="6">
        <f t="shared" si="3"/>
        <v>1.005593856</v>
      </c>
      <c r="I4036" s="5" t="b">
        <f t="shared" si="4"/>
        <v>1</v>
      </c>
      <c r="J4036" s="48">
        <f t="shared" si="5"/>
        <v>0</v>
      </c>
      <c r="K4036" s="4">
        <f t="shared" si="6"/>
        <v>-143</v>
      </c>
      <c r="L4036" s="7">
        <f t="shared" si="7"/>
        <v>-0.002212941464</v>
      </c>
      <c r="M4036" s="50" t="b">
        <f t="shared" si="8"/>
        <v>0</v>
      </c>
      <c r="N4036" s="50" t="b">
        <f t="shared" si="9"/>
        <v>0</v>
      </c>
      <c r="O4036" s="50">
        <f t="shared" si="10"/>
        <v>1</v>
      </c>
      <c r="P4036" s="4">
        <f t="shared" si="55"/>
        <v>379600</v>
      </c>
      <c r="Q4036" s="21">
        <f t="shared" si="31"/>
        <v>5</v>
      </c>
      <c r="V4036" s="52"/>
      <c r="W4036" s="53" t="str">
        <f t="shared" si="33"/>
        <v/>
      </c>
      <c r="AE4036" s="16"/>
      <c r="AF4036" s="17" t="str">
        <f t="shared" si="30"/>
        <v>#VALUE!</v>
      </c>
      <c r="AG4036" s="17" t="str">
        <f t="shared" si="22"/>
        <v>#N/A</v>
      </c>
      <c r="AH4036" s="17" t="str">
        <f t="shared" si="23"/>
        <v>#N/A</v>
      </c>
      <c r="AI4036" s="34">
        <f t="shared" si="24"/>
        <v>1</v>
      </c>
      <c r="AJ4036" s="18">
        <f t="shared" si="25"/>
        <v>7105.023</v>
      </c>
      <c r="AK4036" s="18">
        <f t="shared" si="26"/>
        <v>6907.66125</v>
      </c>
      <c r="AL4036" s="18">
        <f t="shared" si="27"/>
        <v>6710.2995</v>
      </c>
    </row>
    <row r="4037" ht="12.75" customHeight="1">
      <c r="A4037" s="1">
        <v>39497.0</v>
      </c>
      <c r="B4037" s="2">
        <v>1214.24</v>
      </c>
      <c r="C4037" s="3">
        <v>8024.41</v>
      </c>
      <c r="D4037" s="2">
        <v>8020.0</v>
      </c>
      <c r="E4037" s="4"/>
      <c r="F4037" s="5">
        <f t="shared" si="1"/>
        <v>1092.59</v>
      </c>
      <c r="G4037" s="6">
        <f t="shared" si="2"/>
        <v>0.9863652381</v>
      </c>
      <c r="H4037" s="6">
        <f t="shared" si="3"/>
        <v>1.008357024</v>
      </c>
      <c r="I4037" s="5" t="b">
        <f t="shared" si="4"/>
        <v>1</v>
      </c>
      <c r="J4037" s="48">
        <f t="shared" si="5"/>
        <v>0</v>
      </c>
      <c r="K4037" s="4">
        <f t="shared" si="6"/>
        <v>104</v>
      </c>
      <c r="L4037" s="7">
        <f t="shared" si="7"/>
        <v>-0.000549573115</v>
      </c>
      <c r="M4037" s="50" t="b">
        <f t="shared" si="8"/>
        <v>0</v>
      </c>
      <c r="N4037" s="50" t="b">
        <f t="shared" si="9"/>
        <v>0</v>
      </c>
      <c r="O4037" s="50">
        <f t="shared" si="10"/>
        <v>-1</v>
      </c>
      <c r="P4037" s="4">
        <f t="shared" si="55"/>
        <v>351000</v>
      </c>
      <c r="Q4037" s="21">
        <f t="shared" si="31"/>
        <v>-4</v>
      </c>
      <c r="V4037" s="52"/>
      <c r="W4037" s="53" t="str">
        <f t="shared" si="33"/>
        <v/>
      </c>
      <c r="AE4037" s="16"/>
      <c r="AF4037" s="17" t="str">
        <f t="shared" si="30"/>
        <v>#VALUE!</v>
      </c>
      <c r="AG4037" s="17" t="str">
        <f t="shared" si="22"/>
        <v>#N/A</v>
      </c>
      <c r="AH4037" s="17" t="str">
        <f t="shared" si="23"/>
        <v>#N/A</v>
      </c>
      <c r="AI4037" s="34">
        <f t="shared" si="24"/>
        <v>1</v>
      </c>
      <c r="AJ4037" s="18">
        <f t="shared" si="25"/>
        <v>7221.969</v>
      </c>
      <c r="AK4037" s="18">
        <f t="shared" si="26"/>
        <v>7021.35875</v>
      </c>
      <c r="AL4037" s="18">
        <f t="shared" si="27"/>
        <v>6820.7485</v>
      </c>
    </row>
    <row r="4038" ht="12.75" customHeight="1">
      <c r="A4038" s="1">
        <v>39496.0</v>
      </c>
      <c r="B4038" s="2">
        <v>1030.46</v>
      </c>
      <c r="C4038" s="3">
        <v>7890.9</v>
      </c>
      <c r="D4038" s="2">
        <v>7916.0</v>
      </c>
      <c r="E4038" s="4"/>
      <c r="F4038" s="5">
        <f t="shared" si="1"/>
        <v>1077.01</v>
      </c>
      <c r="G4038" s="6">
        <f t="shared" si="2"/>
        <v>0.9684850528</v>
      </c>
      <c r="H4038" s="6">
        <f t="shared" si="3"/>
        <v>0.9530628959</v>
      </c>
      <c r="I4038" s="5" t="b">
        <f t="shared" si="4"/>
        <v>1</v>
      </c>
      <c r="J4038" s="48">
        <f t="shared" si="5"/>
        <v>-1</v>
      </c>
      <c r="K4038" s="4">
        <f t="shared" si="6"/>
        <v>25</v>
      </c>
      <c r="L4038" s="7">
        <f t="shared" si="7"/>
        <v>0.003180879241</v>
      </c>
      <c r="M4038" s="50" t="b">
        <f t="shared" si="8"/>
        <v>0</v>
      </c>
      <c r="N4038" s="50" t="b">
        <f t="shared" si="9"/>
        <v>1</v>
      </c>
      <c r="O4038" s="50">
        <f t="shared" si="10"/>
        <v>-1</v>
      </c>
      <c r="P4038" s="4">
        <f t="shared" si="55"/>
        <v>377000</v>
      </c>
      <c r="Q4038" s="21">
        <f t="shared" si="31"/>
        <v>-5</v>
      </c>
      <c r="V4038" s="52"/>
      <c r="W4038" s="53" t="str">
        <f t="shared" si="33"/>
        <v/>
      </c>
      <c r="AE4038" s="16"/>
      <c r="AF4038" s="17" t="str">
        <f t="shared" si="30"/>
        <v>#VALUE!</v>
      </c>
      <c r="AG4038" s="17" t="str">
        <f t="shared" si="22"/>
        <v>#N/A</v>
      </c>
      <c r="AH4038" s="17" t="str">
        <f t="shared" si="23"/>
        <v>#N/A</v>
      </c>
      <c r="AI4038" s="34">
        <f t="shared" si="24"/>
        <v>1</v>
      </c>
      <c r="AJ4038" s="18">
        <f t="shared" si="25"/>
        <v>7101.81</v>
      </c>
      <c r="AK4038" s="18">
        <f t="shared" si="26"/>
        <v>6904.5375</v>
      </c>
      <c r="AL4038" s="18">
        <f t="shared" si="27"/>
        <v>6707.265</v>
      </c>
    </row>
    <row r="4039" ht="12.75" customHeight="1">
      <c r="A4039" s="1">
        <v>39493.0</v>
      </c>
      <c r="B4039" s="2">
        <v>1080.46</v>
      </c>
      <c r="C4039" s="3">
        <v>7876.37</v>
      </c>
      <c r="D4039" s="2">
        <v>7891.0</v>
      </c>
      <c r="E4039" s="4"/>
      <c r="F4039" s="5">
        <f t="shared" si="1"/>
        <v>1117.178</v>
      </c>
      <c r="G4039" s="6">
        <f t="shared" si="2"/>
        <v>0.9646997238</v>
      </c>
      <c r="H4039" s="6">
        <f t="shared" si="3"/>
        <v>1.024106807</v>
      </c>
      <c r="I4039" s="5" t="b">
        <f t="shared" si="4"/>
        <v>1</v>
      </c>
      <c r="J4039" s="48">
        <f t="shared" si="5"/>
        <v>0</v>
      </c>
      <c r="K4039" s="4">
        <f t="shared" si="6"/>
        <v>-6</v>
      </c>
      <c r="L4039" s="7">
        <f t="shared" si="7"/>
        <v>0.00185745464</v>
      </c>
      <c r="M4039" s="50" t="b">
        <f t="shared" si="8"/>
        <v>0</v>
      </c>
      <c r="N4039" s="50" t="b">
        <f t="shared" si="9"/>
        <v>0</v>
      </c>
      <c r="O4039" s="50">
        <f t="shared" si="10"/>
        <v>-1</v>
      </c>
      <c r="P4039" s="4">
        <f t="shared" si="55"/>
        <v>383250</v>
      </c>
      <c r="Q4039" s="21">
        <f t="shared" si="31"/>
        <v>-5</v>
      </c>
      <c r="V4039" s="52"/>
      <c r="W4039" s="53" t="str">
        <f t="shared" si="33"/>
        <v/>
      </c>
      <c r="AE4039" s="16"/>
      <c r="AF4039" s="17" t="str">
        <f t="shared" si="30"/>
        <v>#VALUE!</v>
      </c>
      <c r="AG4039" s="17" t="str">
        <f t="shared" si="22"/>
        <v>#N/A</v>
      </c>
      <c r="AH4039" s="17" t="str">
        <f t="shared" si="23"/>
        <v>#N/A</v>
      </c>
      <c r="AI4039" s="34">
        <f t="shared" si="24"/>
        <v>1</v>
      </c>
      <c r="AJ4039" s="18">
        <f t="shared" si="25"/>
        <v>7088.733</v>
      </c>
      <c r="AK4039" s="18">
        <f t="shared" si="26"/>
        <v>6891.82375</v>
      </c>
      <c r="AL4039" s="18">
        <f t="shared" si="27"/>
        <v>6694.9145</v>
      </c>
    </row>
    <row r="4040" ht="12.75" customHeight="1">
      <c r="A4040" s="1">
        <v>39492.0</v>
      </c>
      <c r="B4040" s="2">
        <v>1146.45</v>
      </c>
      <c r="C4040" s="3">
        <v>7865.28</v>
      </c>
      <c r="D4040" s="2">
        <v>7897.0</v>
      </c>
      <c r="E4040" s="4"/>
      <c r="F4040" s="5">
        <f t="shared" si="1"/>
        <v>1149.53</v>
      </c>
      <c r="G4040" s="6">
        <f t="shared" si="2"/>
        <v>0.961248579</v>
      </c>
      <c r="H4040" s="6">
        <f t="shared" si="3"/>
        <v>1.028178156</v>
      </c>
      <c r="I4040" s="5" t="b">
        <f t="shared" si="4"/>
        <v>1</v>
      </c>
      <c r="J4040" s="48">
        <f t="shared" si="5"/>
        <v>0</v>
      </c>
      <c r="K4040" s="4">
        <f t="shared" si="6"/>
        <v>412</v>
      </c>
      <c r="L4040" s="7">
        <f t="shared" si="7"/>
        <v>0.004032914276</v>
      </c>
      <c r="M4040" s="50" t="b">
        <f t="shared" si="8"/>
        <v>0</v>
      </c>
      <c r="N4040" s="50" t="b">
        <f t="shared" si="9"/>
        <v>0</v>
      </c>
      <c r="O4040" s="50">
        <f t="shared" si="10"/>
        <v>-1</v>
      </c>
      <c r="P4040" s="4">
        <f t="shared" si="55"/>
        <v>381750</v>
      </c>
      <c r="Q4040" s="21">
        <f t="shared" si="31"/>
        <v>-5</v>
      </c>
      <c r="V4040" s="52"/>
      <c r="W4040" s="53" t="str">
        <f t="shared" si="33"/>
        <v/>
      </c>
      <c r="AE4040" s="16"/>
      <c r="AF4040" s="17" t="str">
        <f t="shared" si="30"/>
        <v>#VALUE!</v>
      </c>
      <c r="AG4040" s="17" t="str">
        <f t="shared" si="22"/>
        <v>#N/A</v>
      </c>
      <c r="AH4040" s="17" t="str">
        <f t="shared" si="23"/>
        <v>#N/A</v>
      </c>
      <c r="AI4040" s="34">
        <f t="shared" si="24"/>
        <v>1</v>
      </c>
      <c r="AJ4040" s="18">
        <f t="shared" si="25"/>
        <v>7078.752</v>
      </c>
      <c r="AK4040" s="18">
        <f t="shared" si="26"/>
        <v>6882.12</v>
      </c>
      <c r="AL4040" s="18">
        <f t="shared" si="27"/>
        <v>6685.488</v>
      </c>
    </row>
    <row r="4041" ht="12.75" customHeight="1">
      <c r="A4041" s="1">
        <v>39491.0</v>
      </c>
      <c r="B4041" s="2">
        <v>991.34</v>
      </c>
      <c r="C4041" s="3">
        <v>7550.55</v>
      </c>
      <c r="D4041" s="2">
        <v>7485.0</v>
      </c>
      <c r="E4041" s="4"/>
      <c r="F4041" s="5">
        <f t="shared" si="1"/>
        <v>1142.582</v>
      </c>
      <c r="G4041" s="6">
        <f t="shared" si="2"/>
        <v>0.921166854</v>
      </c>
      <c r="H4041" s="6">
        <f t="shared" si="3"/>
        <v>1.023921055</v>
      </c>
      <c r="I4041" s="5" t="b">
        <f t="shared" si="4"/>
        <v>1</v>
      </c>
      <c r="J4041" s="48">
        <f t="shared" si="5"/>
        <v>0</v>
      </c>
      <c r="K4041" s="4">
        <f t="shared" si="6"/>
        <v>-20</v>
      </c>
      <c r="L4041" s="7">
        <f t="shared" si="7"/>
        <v>-0.008681486779</v>
      </c>
      <c r="M4041" s="50" t="b">
        <f t="shared" si="8"/>
        <v>0</v>
      </c>
      <c r="N4041" s="50" t="b">
        <f t="shared" si="9"/>
        <v>0</v>
      </c>
      <c r="O4041" s="50">
        <f t="shared" si="10"/>
        <v>1</v>
      </c>
      <c r="P4041" s="4">
        <f t="shared" si="55"/>
        <v>299350</v>
      </c>
      <c r="Q4041" s="21">
        <f t="shared" si="31"/>
        <v>4</v>
      </c>
      <c r="V4041" s="52"/>
      <c r="W4041" s="53" t="str">
        <f t="shared" si="33"/>
        <v/>
      </c>
      <c r="AE4041" s="16"/>
      <c r="AF4041" s="17" t="str">
        <f t="shared" si="30"/>
        <v>#VALUE!</v>
      </c>
      <c r="AG4041" s="17" t="str">
        <f t="shared" si="22"/>
        <v>#N/A</v>
      </c>
      <c r="AH4041" s="17" t="str">
        <f t="shared" si="23"/>
        <v>#N/A</v>
      </c>
      <c r="AI4041" s="34">
        <f t="shared" si="24"/>
        <v>1</v>
      </c>
      <c r="AJ4041" s="18">
        <f t="shared" si="25"/>
        <v>6795.495</v>
      </c>
      <c r="AK4041" s="18">
        <f t="shared" si="26"/>
        <v>6606.73125</v>
      </c>
      <c r="AL4041" s="18">
        <f t="shared" si="27"/>
        <v>6417.9675</v>
      </c>
    </row>
    <row r="4042" ht="12.75" customHeight="1">
      <c r="A4042" s="1">
        <v>39490.0</v>
      </c>
      <c r="B4042" s="2">
        <v>1136.34</v>
      </c>
      <c r="C4042" s="3">
        <v>7553.3</v>
      </c>
      <c r="D4042" s="2">
        <v>7505.0</v>
      </c>
      <c r="E4042" s="4"/>
      <c r="F4042" s="5">
        <f t="shared" si="1"/>
        <v>1136.216</v>
      </c>
      <c r="G4042" s="6">
        <f t="shared" si="2"/>
        <v>0.9194084429</v>
      </c>
      <c r="H4042" s="6">
        <f t="shared" si="3"/>
        <v>1.017805436</v>
      </c>
      <c r="I4042" s="5" t="b">
        <f t="shared" si="4"/>
        <v>1</v>
      </c>
      <c r="J4042" s="48">
        <f t="shared" si="5"/>
        <v>0</v>
      </c>
      <c r="K4042" s="4">
        <f t="shared" si="6"/>
        <v>-164</v>
      </c>
      <c r="L4042" s="7">
        <f t="shared" si="7"/>
        <v>-0.006394556022</v>
      </c>
      <c r="M4042" s="50" t="b">
        <f t="shared" si="8"/>
        <v>0</v>
      </c>
      <c r="N4042" s="50" t="b">
        <f t="shared" si="9"/>
        <v>0</v>
      </c>
      <c r="O4042" s="50">
        <f t="shared" si="10"/>
        <v>1</v>
      </c>
      <c r="P4042" s="4">
        <f t="shared" si="55"/>
        <v>303350</v>
      </c>
      <c r="Q4042" s="21">
        <f t="shared" si="31"/>
        <v>4</v>
      </c>
      <c r="V4042" s="52"/>
      <c r="W4042" s="53" t="str">
        <f t="shared" si="33"/>
        <v/>
      </c>
      <c r="AE4042" s="16"/>
      <c r="AF4042" s="17" t="str">
        <f t="shared" si="30"/>
        <v>#VALUE!</v>
      </c>
      <c r="AG4042" s="17" t="str">
        <f t="shared" si="22"/>
        <v>#N/A</v>
      </c>
      <c r="AH4042" s="17" t="str">
        <f t="shared" si="23"/>
        <v>#N/A</v>
      </c>
      <c r="AI4042" s="34">
        <f t="shared" si="24"/>
        <v>1</v>
      </c>
      <c r="AJ4042" s="18">
        <f t="shared" si="25"/>
        <v>6797.97</v>
      </c>
      <c r="AK4042" s="18">
        <f t="shared" si="26"/>
        <v>6609.1375</v>
      </c>
      <c r="AL4042" s="18">
        <f t="shared" si="27"/>
        <v>6420.305</v>
      </c>
    </row>
    <row r="4043" ht="12.75" customHeight="1">
      <c r="A4043" s="1">
        <v>39479.0</v>
      </c>
      <c r="B4043" s="2">
        <v>1231.3</v>
      </c>
      <c r="C4043" s="3">
        <v>7673.99</v>
      </c>
      <c r="D4043" s="2">
        <v>7669.0</v>
      </c>
      <c r="E4043" s="4"/>
      <c r="F4043" s="5">
        <f t="shared" si="1"/>
        <v>1113.568</v>
      </c>
      <c r="G4043" s="6">
        <f t="shared" si="2"/>
        <v>0.931420449</v>
      </c>
      <c r="H4043" s="6">
        <f t="shared" si="3"/>
        <v>1.012165151</v>
      </c>
      <c r="I4043" s="5" t="b">
        <f t="shared" si="4"/>
        <v>1</v>
      </c>
      <c r="J4043" s="48">
        <f t="shared" si="5"/>
        <v>0</v>
      </c>
      <c r="K4043" s="4">
        <f t="shared" si="6"/>
        <v>206</v>
      </c>
      <c r="L4043" s="7">
        <f t="shared" si="7"/>
        <v>-0.0006502484366</v>
      </c>
      <c r="M4043" s="50" t="b">
        <f t="shared" si="8"/>
        <v>0</v>
      </c>
      <c r="N4043" s="50" t="b">
        <f t="shared" si="9"/>
        <v>0</v>
      </c>
      <c r="O4043" s="50">
        <f t="shared" si="10"/>
        <v>1</v>
      </c>
      <c r="P4043" s="4">
        <f t="shared" si="55"/>
        <v>336150</v>
      </c>
      <c r="Q4043" s="21">
        <f t="shared" si="31"/>
        <v>4</v>
      </c>
      <c r="V4043" s="52"/>
      <c r="W4043" s="53" t="str">
        <f t="shared" si="33"/>
        <v/>
      </c>
      <c r="AE4043" s="16"/>
      <c r="AF4043" s="17" t="str">
        <f t="shared" si="30"/>
        <v>#VALUE!</v>
      </c>
      <c r="AG4043" s="17" t="str">
        <f t="shared" si="22"/>
        <v>#N/A</v>
      </c>
      <c r="AH4043" s="17" t="str">
        <f t="shared" si="23"/>
        <v>#N/A</v>
      </c>
      <c r="AI4043" s="34">
        <f t="shared" si="24"/>
        <v>1</v>
      </c>
      <c r="AJ4043" s="18">
        <f t="shared" si="25"/>
        <v>6906.591</v>
      </c>
      <c r="AK4043" s="18">
        <f t="shared" si="26"/>
        <v>6714.74125</v>
      </c>
      <c r="AL4043" s="18">
        <f t="shared" si="27"/>
        <v>6522.8915</v>
      </c>
    </row>
    <row r="4044" ht="12.75" customHeight="1">
      <c r="A4044" s="1">
        <v>39478.0</v>
      </c>
      <c r="B4044" s="2">
        <v>1242.22</v>
      </c>
      <c r="C4044" s="3">
        <v>7521.13</v>
      </c>
      <c r="D4044" s="2">
        <v>7463.0</v>
      </c>
      <c r="E4044" s="4"/>
      <c r="F4044" s="5">
        <f t="shared" si="1"/>
        <v>1103.582</v>
      </c>
      <c r="G4044" s="6">
        <f t="shared" si="2"/>
        <v>0.9105398278</v>
      </c>
      <c r="H4044" s="6">
        <f t="shared" si="3"/>
        <v>1.006290361</v>
      </c>
      <c r="I4044" s="5" t="b">
        <f t="shared" si="4"/>
        <v>1</v>
      </c>
      <c r="J4044" s="48">
        <f t="shared" si="5"/>
        <v>0</v>
      </c>
      <c r="K4044" s="4">
        <f t="shared" si="6"/>
        <v>-48</v>
      </c>
      <c r="L4044" s="7">
        <f t="shared" si="7"/>
        <v>-0.007728891802</v>
      </c>
      <c r="M4044" s="50" t="b">
        <f t="shared" si="8"/>
        <v>0</v>
      </c>
      <c r="N4044" s="50" t="b">
        <f t="shared" si="9"/>
        <v>0</v>
      </c>
      <c r="O4044" s="50">
        <f t="shared" si="10"/>
        <v>1</v>
      </c>
      <c r="P4044" s="4">
        <f t="shared" si="55"/>
        <v>294950</v>
      </c>
      <c r="Q4044" s="21">
        <f t="shared" si="31"/>
        <v>4</v>
      </c>
      <c r="V4044" s="52"/>
      <c r="W4044" s="53" t="str">
        <f t="shared" si="33"/>
        <v/>
      </c>
      <c r="AE4044" s="16"/>
      <c r="AF4044" s="17" t="str">
        <f t="shared" si="30"/>
        <v>#VALUE!</v>
      </c>
      <c r="AG4044" s="17" t="str">
        <f t="shared" si="22"/>
        <v>#N/A</v>
      </c>
      <c r="AH4044" s="17" t="str">
        <f t="shared" si="23"/>
        <v>#N/A</v>
      </c>
      <c r="AI4044" s="34">
        <f t="shared" si="24"/>
        <v>1</v>
      </c>
      <c r="AJ4044" s="18">
        <f t="shared" si="25"/>
        <v>6769.017</v>
      </c>
      <c r="AK4044" s="18">
        <f t="shared" si="26"/>
        <v>6580.98875</v>
      </c>
      <c r="AL4044" s="18">
        <f t="shared" si="27"/>
        <v>6392.9605</v>
      </c>
    </row>
    <row r="4045" ht="12.75" customHeight="1">
      <c r="A4045" s="1">
        <v>39477.0</v>
      </c>
      <c r="B4045" s="2">
        <v>1111.71</v>
      </c>
      <c r="C4045" s="3">
        <v>7543.5</v>
      </c>
      <c r="D4045" s="2">
        <v>7511.0</v>
      </c>
      <c r="E4045" s="4"/>
      <c r="F4045" s="5">
        <f t="shared" si="1"/>
        <v>1143.57</v>
      </c>
      <c r="G4045" s="6">
        <f t="shared" si="2"/>
        <v>0.9099814415</v>
      </c>
      <c r="H4045" s="6">
        <f t="shared" si="3"/>
        <v>1.163407864</v>
      </c>
      <c r="I4045" s="5" t="b">
        <f t="shared" si="4"/>
        <v>1</v>
      </c>
      <c r="J4045" s="48">
        <f t="shared" si="5"/>
        <v>0</v>
      </c>
      <c r="K4045" s="4">
        <f t="shared" si="6"/>
        <v>-15</v>
      </c>
      <c r="L4045" s="7">
        <f t="shared" si="7"/>
        <v>-0.004308344933</v>
      </c>
      <c r="M4045" s="50" t="b">
        <f t="shared" si="8"/>
        <v>0</v>
      </c>
      <c r="N4045" s="50" t="b">
        <f t="shared" si="9"/>
        <v>0</v>
      </c>
      <c r="O4045" s="50">
        <f t="shared" si="10"/>
        <v>1</v>
      </c>
      <c r="P4045" s="4">
        <f t="shared" si="55"/>
        <v>304550</v>
      </c>
      <c r="Q4045" s="21">
        <f t="shared" si="31"/>
        <v>4</v>
      </c>
      <c r="V4045" s="52"/>
      <c r="W4045" s="53" t="str">
        <f t="shared" si="33"/>
        <v/>
      </c>
      <c r="AE4045" s="16"/>
      <c r="AF4045" s="17" t="str">
        <f t="shared" si="30"/>
        <v>#VALUE!</v>
      </c>
      <c r="AG4045" s="17" t="str">
        <f t="shared" si="22"/>
        <v>#N/A</v>
      </c>
      <c r="AH4045" s="17" t="str">
        <f t="shared" si="23"/>
        <v>#N/A</v>
      </c>
      <c r="AI4045" s="34">
        <f t="shared" si="24"/>
        <v>1</v>
      </c>
      <c r="AJ4045" s="18">
        <f t="shared" si="25"/>
        <v>6789.15</v>
      </c>
      <c r="AK4045" s="18">
        <f t="shared" si="26"/>
        <v>6600.5625</v>
      </c>
      <c r="AL4045" s="18">
        <f t="shared" si="27"/>
        <v>6411.975</v>
      </c>
    </row>
    <row r="4046" ht="12.75" customHeight="1">
      <c r="A4046" s="1">
        <v>39476.0</v>
      </c>
      <c r="B4046" s="2">
        <v>959.51</v>
      </c>
      <c r="C4046" s="3">
        <v>7576.42</v>
      </c>
      <c r="D4046" s="2">
        <v>7526.0</v>
      </c>
      <c r="E4046" s="4"/>
      <c r="F4046" s="5">
        <f t="shared" si="1"/>
        <v>1244.956</v>
      </c>
      <c r="G4046" s="6">
        <f t="shared" si="2"/>
        <v>0.9107495121</v>
      </c>
      <c r="H4046" s="6">
        <f t="shared" si="3"/>
        <v>1.298746419</v>
      </c>
      <c r="I4046" s="5" t="b">
        <f t="shared" si="4"/>
        <v>1</v>
      </c>
      <c r="J4046" s="48">
        <f t="shared" si="5"/>
        <v>0</v>
      </c>
      <c r="K4046" s="4">
        <f t="shared" si="6"/>
        <v>81</v>
      </c>
      <c r="L4046" s="7">
        <f t="shared" si="7"/>
        <v>-0.006654858099</v>
      </c>
      <c r="M4046" s="50" t="b">
        <f t="shared" si="8"/>
        <v>0</v>
      </c>
      <c r="N4046" s="50" t="b">
        <f t="shared" si="9"/>
        <v>0</v>
      </c>
      <c r="O4046" s="50">
        <f t="shared" si="10"/>
        <v>1</v>
      </c>
      <c r="P4046" s="4">
        <f t="shared" si="55"/>
        <v>307550</v>
      </c>
      <c r="Q4046" s="21">
        <f t="shared" si="31"/>
        <v>4</v>
      </c>
      <c r="V4046" s="52"/>
      <c r="W4046" s="53" t="str">
        <f t="shared" si="33"/>
        <v/>
      </c>
      <c r="AE4046" s="16"/>
      <c r="AF4046" s="17" t="str">
        <f t="shared" si="30"/>
        <v>#VALUE!</v>
      </c>
      <c r="AG4046" s="17" t="str">
        <f t="shared" si="22"/>
        <v>#N/A</v>
      </c>
      <c r="AH4046" s="17" t="str">
        <f t="shared" si="23"/>
        <v>#N/A</v>
      </c>
      <c r="AI4046" s="34">
        <f t="shared" si="24"/>
        <v>1</v>
      </c>
      <c r="AJ4046" s="18">
        <f t="shared" si="25"/>
        <v>6818.778</v>
      </c>
      <c r="AK4046" s="18">
        <f t="shared" si="26"/>
        <v>6629.3675</v>
      </c>
      <c r="AL4046" s="18">
        <f t="shared" si="27"/>
        <v>6439.957</v>
      </c>
    </row>
    <row r="4047" ht="12.75" customHeight="1">
      <c r="A4047" s="1">
        <v>39475.0</v>
      </c>
      <c r="B4047" s="2">
        <v>1023.1</v>
      </c>
      <c r="C4047" s="3">
        <v>7485.79</v>
      </c>
      <c r="D4047" s="2">
        <v>7445.0</v>
      </c>
      <c r="E4047" s="4"/>
      <c r="F4047" s="5">
        <f t="shared" si="1"/>
        <v>1322.118</v>
      </c>
      <c r="G4047" s="6">
        <f t="shared" si="2"/>
        <v>0.8967429863</v>
      </c>
      <c r="H4047" s="6">
        <f t="shared" si="3"/>
        <v>1.290706534</v>
      </c>
      <c r="I4047" s="5" t="b">
        <f t="shared" si="4"/>
        <v>1</v>
      </c>
      <c r="J4047" s="48">
        <f t="shared" si="5"/>
        <v>0</v>
      </c>
      <c r="K4047" s="4">
        <f t="shared" si="6"/>
        <v>-332</v>
      </c>
      <c r="L4047" s="7">
        <f t="shared" si="7"/>
        <v>-0.005448990688</v>
      </c>
      <c r="M4047" s="50" t="b">
        <f t="shared" si="8"/>
        <v>0</v>
      </c>
      <c r="N4047" s="50" t="b">
        <f t="shared" si="9"/>
        <v>0</v>
      </c>
      <c r="O4047" s="50">
        <f t="shared" si="10"/>
        <v>1</v>
      </c>
      <c r="P4047" s="4">
        <f t="shared" si="55"/>
        <v>291350</v>
      </c>
      <c r="Q4047" s="21">
        <f t="shared" si="31"/>
        <v>4</v>
      </c>
      <c r="V4047" s="52"/>
      <c r="W4047" s="53" t="str">
        <f t="shared" si="33"/>
        <v/>
      </c>
      <c r="AE4047" s="16"/>
      <c r="AF4047" s="17" t="str">
        <f t="shared" si="30"/>
        <v>#VALUE!</v>
      </c>
      <c r="AG4047" s="17" t="str">
        <f t="shared" si="22"/>
        <v>#N/A</v>
      </c>
      <c r="AH4047" s="17" t="str">
        <f t="shared" si="23"/>
        <v>#N/A</v>
      </c>
      <c r="AI4047" s="34">
        <f t="shared" si="24"/>
        <v>1</v>
      </c>
      <c r="AJ4047" s="18">
        <f t="shared" si="25"/>
        <v>6737.211</v>
      </c>
      <c r="AK4047" s="18">
        <f t="shared" si="26"/>
        <v>6550.06625</v>
      </c>
      <c r="AL4047" s="18">
        <f t="shared" si="27"/>
        <v>6362.9215</v>
      </c>
    </row>
    <row r="4048" ht="12.75" customHeight="1">
      <c r="A4048" s="1">
        <v>39472.0</v>
      </c>
      <c r="B4048" s="2">
        <v>1181.37</v>
      </c>
      <c r="C4048" s="3">
        <v>7739.59</v>
      </c>
      <c r="D4048" s="2">
        <v>7777.0</v>
      </c>
      <c r="E4048" s="4"/>
      <c r="F4048" s="5">
        <f t="shared" si="1"/>
        <v>1401.55</v>
      </c>
      <c r="G4048" s="6">
        <f t="shared" si="2"/>
        <v>0.923849685</v>
      </c>
      <c r="H4048" s="6">
        <f t="shared" si="3"/>
        <v>1.278703159</v>
      </c>
      <c r="I4048" s="5" t="b">
        <f t="shared" si="4"/>
        <v>1</v>
      </c>
      <c r="J4048" s="48">
        <f t="shared" si="5"/>
        <v>0</v>
      </c>
      <c r="K4048" s="4">
        <f t="shared" si="6"/>
        <v>237</v>
      </c>
      <c r="L4048" s="7">
        <f t="shared" si="7"/>
        <v>0.004833589376</v>
      </c>
      <c r="M4048" s="50" t="b">
        <f t="shared" si="8"/>
        <v>0</v>
      </c>
      <c r="N4048" s="50" t="b">
        <f t="shared" si="9"/>
        <v>0</v>
      </c>
      <c r="O4048" s="50">
        <f t="shared" si="10"/>
        <v>-1</v>
      </c>
      <c r="P4048" s="4">
        <f t="shared" si="55"/>
        <v>241550</v>
      </c>
      <c r="Q4048" s="21">
        <f t="shared" si="31"/>
        <v>-3</v>
      </c>
      <c r="V4048" s="52"/>
      <c r="W4048" s="53" t="str">
        <f t="shared" si="33"/>
        <v/>
      </c>
      <c r="AE4048" s="16"/>
      <c r="AF4048" s="17" t="str">
        <f t="shared" si="30"/>
        <v>#VALUE!</v>
      </c>
      <c r="AG4048" s="17" t="str">
        <f t="shared" si="22"/>
        <v>#N/A</v>
      </c>
      <c r="AH4048" s="17" t="str">
        <f t="shared" si="23"/>
        <v>#N/A</v>
      </c>
      <c r="AI4048" s="34">
        <f t="shared" si="24"/>
        <v>1</v>
      </c>
      <c r="AJ4048" s="18">
        <f t="shared" si="25"/>
        <v>6965.631</v>
      </c>
      <c r="AK4048" s="18">
        <f t="shared" si="26"/>
        <v>6772.14125</v>
      </c>
      <c r="AL4048" s="18">
        <f t="shared" si="27"/>
        <v>6578.6515</v>
      </c>
    </row>
    <row r="4049" ht="12.75" customHeight="1">
      <c r="A4049" s="1">
        <v>39471.0</v>
      </c>
      <c r="B4049" s="2">
        <v>1442.16</v>
      </c>
      <c r="C4049" s="3">
        <v>7517.05</v>
      </c>
      <c r="D4049" s="2">
        <v>7540.0</v>
      </c>
      <c r="E4049" s="4"/>
      <c r="F4049" s="5">
        <f t="shared" si="1"/>
        <v>1496.658</v>
      </c>
      <c r="G4049" s="6">
        <f t="shared" si="2"/>
        <v>0.8939801712</v>
      </c>
      <c r="H4049" s="6">
        <f t="shared" si="3"/>
        <v>1.298123234</v>
      </c>
      <c r="I4049" s="5" t="b">
        <f t="shared" si="4"/>
        <v>1</v>
      </c>
      <c r="J4049" s="48">
        <f t="shared" si="5"/>
        <v>0</v>
      </c>
      <c r="K4049" s="4">
        <f t="shared" si="6"/>
        <v>209</v>
      </c>
      <c r="L4049" s="7">
        <f t="shared" si="7"/>
        <v>0.003053059378</v>
      </c>
      <c r="M4049" s="50" t="b">
        <f t="shared" si="8"/>
        <v>0</v>
      </c>
      <c r="N4049" s="50" t="b">
        <f t="shared" si="9"/>
        <v>0</v>
      </c>
      <c r="O4049" s="50">
        <f t="shared" si="10"/>
        <v>-1</v>
      </c>
      <c r="P4049" s="4">
        <f t="shared" si="55"/>
        <v>288950</v>
      </c>
      <c r="Q4049" s="21">
        <f t="shared" si="31"/>
        <v>-4</v>
      </c>
      <c r="V4049" s="52"/>
      <c r="W4049" s="53" t="str">
        <f t="shared" si="33"/>
        <v/>
      </c>
      <c r="AE4049" s="16"/>
      <c r="AF4049" s="17" t="str">
        <f t="shared" si="30"/>
        <v>#VALUE!</v>
      </c>
      <c r="AG4049" s="17" t="str">
        <f t="shared" si="22"/>
        <v>#N/A</v>
      </c>
      <c r="AH4049" s="17" t="str">
        <f t="shared" si="23"/>
        <v>#N/A</v>
      </c>
      <c r="AI4049" s="34">
        <f t="shared" si="24"/>
        <v>1</v>
      </c>
      <c r="AJ4049" s="18">
        <f t="shared" si="25"/>
        <v>6765.345</v>
      </c>
      <c r="AK4049" s="18">
        <f t="shared" si="26"/>
        <v>6577.41875</v>
      </c>
      <c r="AL4049" s="18">
        <f t="shared" si="27"/>
        <v>6389.4925</v>
      </c>
    </row>
    <row r="4050" ht="12.75" customHeight="1">
      <c r="A4050" s="1">
        <v>39470.0</v>
      </c>
      <c r="B4050" s="2">
        <v>1618.64</v>
      </c>
      <c r="C4050" s="3">
        <v>7408.4</v>
      </c>
      <c r="D4050" s="2">
        <v>7331.0</v>
      </c>
      <c r="E4050" s="4"/>
      <c r="F4050" s="5">
        <f t="shared" si="1"/>
        <v>1547.972</v>
      </c>
      <c r="G4050" s="6">
        <f t="shared" si="2"/>
        <v>0.8772432729</v>
      </c>
      <c r="H4050" s="6">
        <f t="shared" si="3"/>
        <v>1.323849562</v>
      </c>
      <c r="I4050" s="5" t="b">
        <f t="shared" si="4"/>
        <v>1</v>
      </c>
      <c r="J4050" s="48">
        <f t="shared" si="5"/>
        <v>0</v>
      </c>
      <c r="K4050" s="4">
        <f t="shared" si="6"/>
        <v>-212</v>
      </c>
      <c r="L4050" s="7">
        <f t="shared" si="7"/>
        <v>-0.01044760002</v>
      </c>
      <c r="M4050" s="50" t="b">
        <f t="shared" si="8"/>
        <v>0</v>
      </c>
      <c r="N4050" s="50" t="b">
        <f t="shared" si="9"/>
        <v>0</v>
      </c>
      <c r="O4050" s="50">
        <f t="shared" si="10"/>
        <v>1</v>
      </c>
      <c r="P4050" s="4">
        <f t="shared" si="55"/>
        <v>257600</v>
      </c>
      <c r="Q4050" s="21">
        <f t="shared" si="31"/>
        <v>3</v>
      </c>
      <c r="V4050" s="52"/>
      <c r="W4050" s="53" t="str">
        <f t="shared" si="33"/>
        <v/>
      </c>
      <c r="AE4050" s="16"/>
      <c r="AF4050" s="17" t="str">
        <f t="shared" si="30"/>
        <v>#VALUE!</v>
      </c>
      <c r="AG4050" s="17" t="str">
        <f t="shared" si="22"/>
        <v>#N/A</v>
      </c>
      <c r="AH4050" s="17" t="str">
        <f t="shared" si="23"/>
        <v>#N/A</v>
      </c>
      <c r="AI4050" s="34">
        <f t="shared" si="24"/>
        <v>1</v>
      </c>
      <c r="AJ4050" s="18">
        <f t="shared" si="25"/>
        <v>6667.56</v>
      </c>
      <c r="AK4050" s="18">
        <f t="shared" si="26"/>
        <v>6482.35</v>
      </c>
      <c r="AL4050" s="18">
        <f t="shared" si="27"/>
        <v>6297.14</v>
      </c>
    </row>
    <row r="4051" ht="12.75" customHeight="1">
      <c r="A4051" s="1">
        <v>39469.0</v>
      </c>
      <c r="B4051" s="2">
        <v>1345.32</v>
      </c>
      <c r="C4051" s="3">
        <v>7581.96</v>
      </c>
      <c r="D4051" s="2">
        <v>7543.0</v>
      </c>
      <c r="E4051" s="4"/>
      <c r="F4051" s="5">
        <f t="shared" si="1"/>
        <v>1682.128</v>
      </c>
      <c r="G4051" s="6">
        <f t="shared" si="2"/>
        <v>0.893651107</v>
      </c>
      <c r="H4051" s="6">
        <f t="shared" si="3"/>
        <v>1.784709506</v>
      </c>
      <c r="I4051" s="5" t="b">
        <f t="shared" si="4"/>
        <v>1</v>
      </c>
      <c r="J4051" s="48">
        <f t="shared" si="5"/>
        <v>0</v>
      </c>
      <c r="K4051" s="4">
        <f t="shared" si="6"/>
        <v>-567</v>
      </c>
      <c r="L4051" s="7">
        <f t="shared" si="7"/>
        <v>-0.005138512997</v>
      </c>
      <c r="M4051" s="50" t="b">
        <f t="shared" si="8"/>
        <v>0</v>
      </c>
      <c r="N4051" s="50" t="b">
        <f t="shared" si="9"/>
        <v>0</v>
      </c>
      <c r="O4051" s="50">
        <f t="shared" si="10"/>
        <v>1</v>
      </c>
      <c r="P4051" s="4">
        <v>300000.0</v>
      </c>
      <c r="Q4051" s="21">
        <f t="shared" si="31"/>
        <v>4</v>
      </c>
      <c r="V4051" s="52"/>
      <c r="W4051" s="53" t="str">
        <f t="shared" si="33"/>
        <v/>
      </c>
      <c r="AE4051" s="16"/>
      <c r="AF4051" s="17" t="str">
        <f t="shared" si="30"/>
        <v>#VALUE!</v>
      </c>
      <c r="AG4051" s="17" t="str">
        <f t="shared" si="22"/>
        <v>#N/A</v>
      </c>
      <c r="AH4051" s="17" t="str">
        <f t="shared" si="23"/>
        <v>#N/A</v>
      </c>
      <c r="AI4051" s="34">
        <f t="shared" si="24"/>
        <v>1</v>
      </c>
      <c r="AJ4051" s="18">
        <f t="shared" si="25"/>
        <v>6823.764</v>
      </c>
      <c r="AK4051" s="18">
        <f t="shared" si="26"/>
        <v>6634.215</v>
      </c>
      <c r="AL4051" s="18">
        <f t="shared" si="27"/>
        <v>6444.666</v>
      </c>
    </row>
    <row r="4052" ht="12.75" customHeight="1">
      <c r="A4052" s="1">
        <v>39468.0</v>
      </c>
      <c r="B4052" s="2">
        <v>1420.26</v>
      </c>
      <c r="C4052" s="3">
        <v>8110.2</v>
      </c>
      <c r="D4052" s="2">
        <v>8110.0</v>
      </c>
      <c r="E4052" s="4"/>
      <c r="F4052" s="5">
        <f t="shared" si="1"/>
        <v>1833.518</v>
      </c>
      <c r="G4052" s="6">
        <f t="shared" si="2"/>
        <v>0.9517469544</v>
      </c>
      <c r="H4052" s="6">
        <f t="shared" si="3"/>
        <v>1.774033656</v>
      </c>
      <c r="I4052" s="5" t="b">
        <f t="shared" si="4"/>
        <v>1</v>
      </c>
      <c r="J4052" s="48">
        <f t="shared" si="5"/>
        <v>0</v>
      </c>
      <c r="K4052" s="4">
        <f t="shared" si="6"/>
        <v>-106</v>
      </c>
      <c r="L4052" s="7">
        <f t="shared" si="7"/>
        <v>-0.00002466030431</v>
      </c>
      <c r="M4052" s="50" t="b">
        <f t="shared" si="8"/>
        <v>0</v>
      </c>
      <c r="N4052" s="50" t="b">
        <f t="shared" si="9"/>
        <v>0</v>
      </c>
      <c r="O4052" s="50">
        <f t="shared" si="10"/>
        <v>1</v>
      </c>
      <c r="P4052" s="4">
        <f t="shared" ref="P4052:P4064" si="56">P4053+K4052*Q4053*$P$2</f>
        <v>209400</v>
      </c>
      <c r="Q4052" s="21">
        <f t="shared" si="31"/>
        <v>2</v>
      </c>
      <c r="V4052" s="52"/>
      <c r="W4052" s="53" t="str">
        <f t="shared" si="33"/>
        <v/>
      </c>
      <c r="AE4052" s="16"/>
      <c r="AF4052" s="17" t="str">
        <f t="shared" si="30"/>
        <v>#VALUE!</v>
      </c>
      <c r="AG4052" s="17" t="str">
        <f t="shared" si="22"/>
        <v>#N/A</v>
      </c>
      <c r="AH4052" s="17" t="str">
        <f t="shared" si="23"/>
        <v>#N/A</v>
      </c>
      <c r="AI4052" s="34">
        <f t="shared" si="24"/>
        <v>1</v>
      </c>
      <c r="AJ4052" s="18">
        <f t="shared" si="25"/>
        <v>7299.18</v>
      </c>
      <c r="AK4052" s="18">
        <f t="shared" si="26"/>
        <v>7096.425</v>
      </c>
      <c r="AL4052" s="18">
        <f t="shared" si="27"/>
        <v>6893.67</v>
      </c>
    </row>
    <row r="4053" ht="12.75" customHeight="1">
      <c r="A4053" s="1">
        <v>39465.0</v>
      </c>
      <c r="B4053" s="2">
        <v>1656.91</v>
      </c>
      <c r="C4053" s="3">
        <v>8184.65</v>
      </c>
      <c r="D4053" s="2">
        <v>8216.0</v>
      </c>
      <c r="E4053" s="4"/>
      <c r="F4053" s="5">
        <f t="shared" si="1"/>
        <v>1885.658</v>
      </c>
      <c r="G4053" s="6">
        <f t="shared" si="2"/>
        <v>0.9576343816</v>
      </c>
      <c r="H4053" s="6">
        <f t="shared" si="3"/>
        <v>1.774632526</v>
      </c>
      <c r="I4053" s="5" t="b">
        <f t="shared" si="4"/>
        <v>1</v>
      </c>
      <c r="J4053" s="48">
        <f t="shared" si="5"/>
        <v>0</v>
      </c>
      <c r="K4053" s="4">
        <f t="shared" si="6"/>
        <v>118</v>
      </c>
      <c r="L4053" s="7">
        <f t="shared" si="7"/>
        <v>0.003830340943</v>
      </c>
      <c r="M4053" s="50" t="b">
        <f t="shared" si="8"/>
        <v>0</v>
      </c>
      <c r="N4053" s="50" t="b">
        <f t="shared" si="9"/>
        <v>0</v>
      </c>
      <c r="O4053" s="50">
        <f t="shared" si="10"/>
        <v>1</v>
      </c>
      <c r="P4053" s="4">
        <f t="shared" si="56"/>
        <v>225300</v>
      </c>
      <c r="Q4053" s="21">
        <f t="shared" si="31"/>
        <v>3</v>
      </c>
      <c r="V4053" s="52"/>
      <c r="W4053" s="53" t="str">
        <f t="shared" si="33"/>
        <v/>
      </c>
      <c r="AE4053" s="16"/>
      <c r="AF4053" s="17" t="str">
        <f t="shared" si="30"/>
        <v>#VALUE!</v>
      </c>
      <c r="AG4053" s="17" t="str">
        <f t="shared" si="22"/>
        <v>#N/A</v>
      </c>
      <c r="AH4053" s="17" t="str">
        <f t="shared" si="23"/>
        <v>#N/A</v>
      </c>
      <c r="AI4053" s="34">
        <f t="shared" si="24"/>
        <v>1</v>
      </c>
      <c r="AJ4053" s="18">
        <f t="shared" si="25"/>
        <v>7366.185</v>
      </c>
      <c r="AK4053" s="18">
        <f t="shared" si="26"/>
        <v>7161.56875</v>
      </c>
      <c r="AL4053" s="18">
        <f t="shared" si="27"/>
        <v>6956.9525</v>
      </c>
    </row>
    <row r="4054" ht="12.75" customHeight="1">
      <c r="A4054" s="1">
        <v>39464.0</v>
      </c>
      <c r="B4054" s="2">
        <v>1698.73</v>
      </c>
      <c r="C4054" s="3">
        <v>8101.63</v>
      </c>
      <c r="D4054" s="2">
        <v>8098.0</v>
      </c>
      <c r="E4054" s="4"/>
      <c r="F4054" s="5">
        <f t="shared" si="1"/>
        <v>1772.936</v>
      </c>
      <c r="G4054" s="6">
        <f t="shared" si="2"/>
        <v>0.9453700076</v>
      </c>
      <c r="H4054" s="6">
        <f t="shared" si="3"/>
        <v>1.781386641</v>
      </c>
      <c r="I4054" s="5" t="b">
        <f t="shared" si="4"/>
        <v>1</v>
      </c>
      <c r="J4054" s="48">
        <f t="shared" si="5"/>
        <v>0</v>
      </c>
      <c r="K4054" s="4">
        <f t="shared" si="6"/>
        <v>-51</v>
      </c>
      <c r="L4054" s="7">
        <f t="shared" si="7"/>
        <v>-0.0004480579834</v>
      </c>
      <c r="M4054" s="50" t="b">
        <f t="shared" si="8"/>
        <v>0</v>
      </c>
      <c r="N4054" s="50" t="b">
        <f t="shared" si="9"/>
        <v>0</v>
      </c>
      <c r="O4054" s="50">
        <f t="shared" si="10"/>
        <v>1</v>
      </c>
      <c r="P4054" s="4">
        <f t="shared" si="56"/>
        <v>213500</v>
      </c>
      <c r="Q4054" s="21">
        <f t="shared" si="31"/>
        <v>2</v>
      </c>
      <c r="V4054" s="52"/>
      <c r="W4054" s="53" t="str">
        <f t="shared" si="33"/>
        <v/>
      </c>
      <c r="AE4054" s="16"/>
      <c r="AF4054" s="17" t="str">
        <f t="shared" si="30"/>
        <v>#VALUE!</v>
      </c>
      <c r="AG4054" s="17" t="str">
        <f t="shared" si="22"/>
        <v>#N/A</v>
      </c>
      <c r="AH4054" s="17" t="str">
        <f t="shared" si="23"/>
        <v>#N/A</v>
      </c>
      <c r="AI4054" s="34">
        <f t="shared" si="24"/>
        <v>1</v>
      </c>
      <c r="AJ4054" s="18">
        <f t="shared" si="25"/>
        <v>7291.467</v>
      </c>
      <c r="AK4054" s="18">
        <f t="shared" si="26"/>
        <v>7088.92625</v>
      </c>
      <c r="AL4054" s="18">
        <f t="shared" si="27"/>
        <v>6886.3855</v>
      </c>
    </row>
    <row r="4055" ht="12.75" customHeight="1">
      <c r="A4055" s="1">
        <v>39463.0</v>
      </c>
      <c r="B4055" s="2">
        <v>2289.42</v>
      </c>
      <c r="C4055" s="3">
        <v>8179.54</v>
      </c>
      <c r="D4055" s="2">
        <v>8149.0</v>
      </c>
      <c r="E4055" s="4"/>
      <c r="F4055" s="5">
        <f t="shared" si="1"/>
        <v>1701.67</v>
      </c>
      <c r="G4055" s="6">
        <f t="shared" si="2"/>
        <v>0.9519784993</v>
      </c>
      <c r="H4055" s="6">
        <f t="shared" si="3"/>
        <v>1.783819541</v>
      </c>
      <c r="I4055" s="5" t="b">
        <f t="shared" si="4"/>
        <v>1</v>
      </c>
      <c r="J4055" s="48">
        <f t="shared" si="5"/>
        <v>0</v>
      </c>
      <c r="K4055" s="4">
        <f t="shared" si="6"/>
        <v>-356</v>
      </c>
      <c r="L4055" s="7">
        <f t="shared" si="7"/>
        <v>-0.003733706296</v>
      </c>
      <c r="M4055" s="50" t="b">
        <f t="shared" si="8"/>
        <v>0</v>
      </c>
      <c r="N4055" s="50" t="b">
        <f t="shared" si="9"/>
        <v>0</v>
      </c>
      <c r="O4055" s="50">
        <f t="shared" si="10"/>
        <v>1</v>
      </c>
      <c r="P4055" s="4">
        <f t="shared" si="56"/>
        <v>218600</v>
      </c>
      <c r="Q4055" s="21">
        <f t="shared" si="31"/>
        <v>2</v>
      </c>
      <c r="V4055" s="52"/>
      <c r="W4055" s="53" t="str">
        <f t="shared" si="33"/>
        <v/>
      </c>
      <c r="AE4055" s="16"/>
      <c r="AF4055" s="17" t="str">
        <f t="shared" si="30"/>
        <v>#VALUE!</v>
      </c>
      <c r="AG4055" s="17" t="str">
        <f t="shared" si="22"/>
        <v>#N/A</v>
      </c>
      <c r="AH4055" s="17" t="str">
        <f t="shared" si="23"/>
        <v>#N/A</v>
      </c>
      <c r="AI4055" s="34">
        <f t="shared" si="24"/>
        <v>1</v>
      </c>
      <c r="AJ4055" s="18">
        <f t="shared" si="25"/>
        <v>7361.586</v>
      </c>
      <c r="AK4055" s="18">
        <f t="shared" si="26"/>
        <v>7157.0975</v>
      </c>
      <c r="AL4055" s="18">
        <f t="shared" si="27"/>
        <v>6952.609</v>
      </c>
    </row>
    <row r="4056" ht="12.75" customHeight="1">
      <c r="A4056" s="1">
        <v>39462.0</v>
      </c>
      <c r="B4056" s="2">
        <v>2102.27</v>
      </c>
      <c r="C4056" s="3">
        <v>8428.84</v>
      </c>
      <c r="D4056" s="2">
        <v>8505.0</v>
      </c>
      <c r="E4056" s="4"/>
      <c r="F4056" s="5">
        <f t="shared" si="1"/>
        <v>1543.194</v>
      </c>
      <c r="G4056" s="6">
        <f t="shared" si="2"/>
        <v>0.9784825714</v>
      </c>
      <c r="H4056" s="6">
        <f t="shared" si="3"/>
        <v>1.655301817</v>
      </c>
      <c r="I4056" s="5" t="b">
        <f t="shared" si="4"/>
        <v>1</v>
      </c>
      <c r="J4056" s="48">
        <f t="shared" si="5"/>
        <v>0</v>
      </c>
      <c r="K4056" s="4">
        <f t="shared" si="6"/>
        <v>265</v>
      </c>
      <c r="L4056" s="7">
        <f t="shared" si="7"/>
        <v>0.009035644288</v>
      </c>
      <c r="M4056" s="50" t="b">
        <f t="shared" si="8"/>
        <v>0</v>
      </c>
      <c r="N4056" s="50" t="b">
        <f t="shared" si="9"/>
        <v>0</v>
      </c>
      <c r="O4056" s="50">
        <f t="shared" si="10"/>
        <v>1</v>
      </c>
      <c r="P4056" s="4">
        <f t="shared" si="56"/>
        <v>272000</v>
      </c>
      <c r="Q4056" s="21">
        <f t="shared" si="31"/>
        <v>3</v>
      </c>
      <c r="V4056" s="52"/>
      <c r="W4056" s="53" t="str">
        <f t="shared" si="33"/>
        <v/>
      </c>
      <c r="AE4056" s="16"/>
      <c r="AF4056" s="17" t="str">
        <f t="shared" si="30"/>
        <v>#VALUE!</v>
      </c>
      <c r="AG4056" s="17" t="str">
        <f t="shared" si="22"/>
        <v>#N/A</v>
      </c>
      <c r="AH4056" s="17" t="str">
        <f t="shared" si="23"/>
        <v>#N/A</v>
      </c>
      <c r="AI4056" s="34">
        <f t="shared" si="24"/>
        <v>1</v>
      </c>
      <c r="AJ4056" s="18">
        <f t="shared" si="25"/>
        <v>7585.956</v>
      </c>
      <c r="AK4056" s="18">
        <f t="shared" si="26"/>
        <v>7375.235</v>
      </c>
      <c r="AL4056" s="18">
        <f t="shared" si="27"/>
        <v>7164.514</v>
      </c>
    </row>
    <row r="4057" ht="12.75" customHeight="1">
      <c r="A4057" s="1">
        <v>39461.0</v>
      </c>
      <c r="B4057" s="2">
        <v>1680.96</v>
      </c>
      <c r="C4057" s="3">
        <v>8173.41</v>
      </c>
      <c r="D4057" s="2">
        <v>8240.0</v>
      </c>
      <c r="E4057" s="4"/>
      <c r="F4057" s="5">
        <f t="shared" si="1"/>
        <v>1384.506</v>
      </c>
      <c r="G4057" s="6">
        <f t="shared" si="2"/>
        <v>0.9471228622</v>
      </c>
      <c r="H4057" s="6">
        <f t="shared" si="3"/>
        <v>1.334235545</v>
      </c>
      <c r="I4057" s="5" t="b">
        <f t="shared" si="4"/>
        <v>1</v>
      </c>
      <c r="J4057" s="48">
        <f t="shared" si="5"/>
        <v>0</v>
      </c>
      <c r="K4057" s="4">
        <f t="shared" si="6"/>
        <v>275</v>
      </c>
      <c r="L4057" s="7">
        <f t="shared" si="7"/>
        <v>0.008147150333</v>
      </c>
      <c r="M4057" s="50" t="b">
        <f t="shared" si="8"/>
        <v>0</v>
      </c>
      <c r="N4057" s="50" t="b">
        <f t="shared" si="9"/>
        <v>0</v>
      </c>
      <c r="O4057" s="50">
        <f t="shared" si="10"/>
        <v>-1</v>
      </c>
      <c r="P4057" s="4">
        <f t="shared" si="56"/>
        <v>325000</v>
      </c>
      <c r="Q4057" s="21">
        <f t="shared" si="31"/>
        <v>-4</v>
      </c>
      <c r="V4057" s="52"/>
      <c r="W4057" s="53" t="str">
        <f t="shared" si="33"/>
        <v/>
      </c>
      <c r="AE4057" s="16"/>
      <c r="AF4057" s="17" t="str">
        <f t="shared" si="30"/>
        <v>#VALUE!</v>
      </c>
      <c r="AG4057" s="17" t="str">
        <f t="shared" si="22"/>
        <v>#N/A</v>
      </c>
      <c r="AH4057" s="17" t="str">
        <f t="shared" si="23"/>
        <v>#N/A</v>
      </c>
      <c r="AI4057" s="34">
        <f t="shared" si="24"/>
        <v>1</v>
      </c>
      <c r="AJ4057" s="18">
        <f t="shared" si="25"/>
        <v>7356.069</v>
      </c>
      <c r="AK4057" s="18">
        <f t="shared" si="26"/>
        <v>7151.73375</v>
      </c>
      <c r="AL4057" s="18">
        <f t="shared" si="27"/>
        <v>6947.3985</v>
      </c>
    </row>
    <row r="4058" ht="12.75" customHeight="1">
      <c r="A4058" s="1">
        <v>39458.0</v>
      </c>
      <c r="B4058" s="2">
        <v>1093.3</v>
      </c>
      <c r="C4058" s="3">
        <v>8029.31</v>
      </c>
      <c r="D4058" s="2">
        <v>7965.0</v>
      </c>
      <c r="E4058" s="4"/>
      <c r="F4058" s="5">
        <f t="shared" si="1"/>
        <v>1315.428</v>
      </c>
      <c r="G4058" s="6">
        <f t="shared" si="2"/>
        <v>0.9278473697</v>
      </c>
      <c r="H4058" s="6">
        <f t="shared" si="3"/>
        <v>1.192843766</v>
      </c>
      <c r="I4058" s="5" t="b">
        <f t="shared" si="4"/>
        <v>1</v>
      </c>
      <c r="J4058" s="48">
        <f t="shared" si="5"/>
        <v>0</v>
      </c>
      <c r="K4058" s="4">
        <f t="shared" si="6"/>
        <v>-105</v>
      </c>
      <c r="L4058" s="7">
        <f t="shared" si="7"/>
        <v>-0.00800940554</v>
      </c>
      <c r="M4058" s="50" t="b">
        <f t="shared" si="8"/>
        <v>0</v>
      </c>
      <c r="N4058" s="50" t="b">
        <f t="shared" si="9"/>
        <v>0</v>
      </c>
      <c r="O4058" s="50">
        <f t="shared" si="10"/>
        <v>1</v>
      </c>
      <c r="P4058" s="4">
        <f t="shared" si="56"/>
        <v>283750</v>
      </c>
      <c r="Q4058" s="21">
        <f t="shared" si="31"/>
        <v>3</v>
      </c>
      <c r="V4058" s="52"/>
      <c r="W4058" s="53" t="str">
        <f t="shared" si="33"/>
        <v/>
      </c>
      <c r="AE4058" s="16"/>
      <c r="AF4058" s="17" t="str">
        <f t="shared" si="30"/>
        <v>#VALUE!</v>
      </c>
      <c r="AG4058" s="17" t="str">
        <f t="shared" si="22"/>
        <v>#N/A</v>
      </c>
      <c r="AH4058" s="17" t="str">
        <f t="shared" si="23"/>
        <v>#N/A</v>
      </c>
      <c r="AI4058" s="34">
        <f t="shared" si="24"/>
        <v>1</v>
      </c>
      <c r="AJ4058" s="18">
        <f t="shared" si="25"/>
        <v>7226.379</v>
      </c>
      <c r="AK4058" s="18">
        <f t="shared" si="26"/>
        <v>7025.64625</v>
      </c>
      <c r="AL4058" s="18">
        <f t="shared" si="27"/>
        <v>6824.9135</v>
      </c>
    </row>
    <row r="4059" ht="12.75" customHeight="1">
      <c r="A4059" s="1">
        <v>39457.0</v>
      </c>
      <c r="B4059" s="2">
        <v>1342.4</v>
      </c>
      <c r="C4059" s="3">
        <v>8057.27</v>
      </c>
      <c r="D4059" s="2">
        <v>8070.0</v>
      </c>
      <c r="E4059" s="4"/>
      <c r="F4059" s="5">
        <f t="shared" si="1"/>
        <v>1350.324</v>
      </c>
      <c r="G4059" s="6">
        <f t="shared" si="2"/>
        <v>0.928204193</v>
      </c>
      <c r="H4059" s="6">
        <f t="shared" si="3"/>
        <v>1.183350069</v>
      </c>
      <c r="I4059" s="5" t="b">
        <f t="shared" si="4"/>
        <v>1</v>
      </c>
      <c r="J4059" s="48">
        <f t="shared" si="5"/>
        <v>0</v>
      </c>
      <c r="K4059" s="4">
        <f t="shared" si="6"/>
        <v>-22</v>
      </c>
      <c r="L4059" s="7">
        <f t="shared" si="7"/>
        <v>0.001579939607</v>
      </c>
      <c r="M4059" s="50" t="b">
        <f t="shared" si="8"/>
        <v>0</v>
      </c>
      <c r="N4059" s="50" t="b">
        <f t="shared" si="9"/>
        <v>0</v>
      </c>
      <c r="O4059" s="50">
        <f t="shared" si="10"/>
        <v>-1</v>
      </c>
      <c r="P4059" s="4">
        <f t="shared" si="56"/>
        <v>268000</v>
      </c>
      <c r="Q4059" s="21">
        <f t="shared" si="31"/>
        <v>-3</v>
      </c>
      <c r="V4059" s="52"/>
      <c r="W4059" s="53" t="str">
        <f t="shared" si="33"/>
        <v/>
      </c>
      <c r="AE4059" s="16"/>
      <c r="AF4059" s="17" t="str">
        <f t="shared" si="30"/>
        <v>#VALUE!</v>
      </c>
      <c r="AG4059" s="17" t="str">
        <f t="shared" si="22"/>
        <v>#N/A</v>
      </c>
      <c r="AH4059" s="17" t="str">
        <f t="shared" si="23"/>
        <v>#N/A</v>
      </c>
      <c r="AI4059" s="34">
        <f t="shared" si="24"/>
        <v>1</v>
      </c>
      <c r="AJ4059" s="18">
        <f t="shared" si="25"/>
        <v>7251.543</v>
      </c>
      <c r="AK4059" s="18">
        <f t="shared" si="26"/>
        <v>7050.11125</v>
      </c>
      <c r="AL4059" s="18">
        <f t="shared" si="27"/>
        <v>6848.6795</v>
      </c>
    </row>
    <row r="4060" ht="12.75" customHeight="1">
      <c r="A4060" s="1">
        <v>39456.0</v>
      </c>
      <c r="B4060" s="2">
        <v>1497.04</v>
      </c>
      <c r="C4060" s="3">
        <v>8085.06</v>
      </c>
      <c r="D4060" s="2">
        <v>8092.0</v>
      </c>
      <c r="E4060" s="4"/>
      <c r="F4060" s="5">
        <f t="shared" si="1"/>
        <v>1291.69</v>
      </c>
      <c r="G4060" s="6">
        <f t="shared" si="2"/>
        <v>0.9287221653</v>
      </c>
      <c r="H4060" s="6">
        <f t="shared" si="3"/>
        <v>1.181855645</v>
      </c>
      <c r="I4060" s="5" t="b">
        <f t="shared" si="4"/>
        <v>1</v>
      </c>
      <c r="J4060" s="48">
        <f t="shared" si="5"/>
        <v>0</v>
      </c>
      <c r="K4060" s="4">
        <f t="shared" si="6"/>
        <v>176</v>
      </c>
      <c r="L4060" s="7">
        <f t="shared" si="7"/>
        <v>0.0008583733454</v>
      </c>
      <c r="M4060" s="50" t="b">
        <f t="shared" si="8"/>
        <v>0</v>
      </c>
      <c r="N4060" s="50" t="b">
        <f t="shared" si="9"/>
        <v>0</v>
      </c>
      <c r="O4060" s="50">
        <f t="shared" si="10"/>
        <v>1</v>
      </c>
      <c r="P4060" s="4">
        <f t="shared" si="56"/>
        <v>271300</v>
      </c>
      <c r="Q4060" s="21">
        <f t="shared" si="31"/>
        <v>3</v>
      </c>
      <c r="V4060" s="52"/>
      <c r="W4060" s="53" t="str">
        <f t="shared" si="33"/>
        <v/>
      </c>
      <c r="AE4060" s="16"/>
      <c r="AF4060" s="17" t="str">
        <f t="shared" si="30"/>
        <v>#VALUE!</v>
      </c>
      <c r="AG4060" s="17" t="str">
        <f t="shared" si="22"/>
        <v>#N/A</v>
      </c>
      <c r="AH4060" s="17" t="str">
        <f t="shared" si="23"/>
        <v>#N/A</v>
      </c>
      <c r="AI4060" s="34">
        <f t="shared" si="24"/>
        <v>1</v>
      </c>
      <c r="AJ4060" s="18">
        <f t="shared" si="25"/>
        <v>7276.554</v>
      </c>
      <c r="AK4060" s="18">
        <f t="shared" si="26"/>
        <v>7074.4275</v>
      </c>
      <c r="AL4060" s="18">
        <f t="shared" si="27"/>
        <v>6872.301</v>
      </c>
    </row>
    <row r="4061" ht="12.75" customHeight="1">
      <c r="A4061" s="1">
        <v>39455.0</v>
      </c>
      <c r="B4061" s="2">
        <v>1308.83</v>
      </c>
      <c r="C4061" s="3">
        <v>7962.91</v>
      </c>
      <c r="D4061" s="2">
        <v>7916.0</v>
      </c>
      <c r="E4061" s="4"/>
      <c r="F4061" s="5">
        <f t="shared" si="1"/>
        <v>1213.17</v>
      </c>
      <c r="G4061" s="6">
        <f t="shared" si="2"/>
        <v>0.9120588068</v>
      </c>
      <c r="H4061" s="6">
        <f t="shared" si="3"/>
        <v>1.053323256</v>
      </c>
      <c r="I4061" s="5" t="b">
        <f t="shared" si="4"/>
        <v>1</v>
      </c>
      <c r="J4061" s="48">
        <f t="shared" si="5"/>
        <v>0</v>
      </c>
      <c r="K4061" s="4">
        <f t="shared" si="6"/>
        <v>83</v>
      </c>
      <c r="L4061" s="7">
        <f t="shared" si="7"/>
        <v>-0.005891062438</v>
      </c>
      <c r="M4061" s="50" t="b">
        <f t="shared" si="8"/>
        <v>0</v>
      </c>
      <c r="N4061" s="50" t="b">
        <f t="shared" si="9"/>
        <v>0</v>
      </c>
      <c r="O4061" s="50">
        <f t="shared" si="10"/>
        <v>1</v>
      </c>
      <c r="P4061" s="4">
        <f t="shared" si="56"/>
        <v>244900</v>
      </c>
      <c r="Q4061" s="21">
        <f t="shared" si="31"/>
        <v>3</v>
      </c>
      <c r="V4061" s="52"/>
      <c r="W4061" s="53" t="str">
        <f t="shared" si="33"/>
        <v/>
      </c>
      <c r="AE4061" s="16"/>
      <c r="AF4061" s="17" t="str">
        <f t="shared" si="30"/>
        <v>#VALUE!</v>
      </c>
      <c r="AG4061" s="17" t="str">
        <f t="shared" si="22"/>
        <v>#N/A</v>
      </c>
      <c r="AH4061" s="17" t="str">
        <f t="shared" si="23"/>
        <v>#N/A</v>
      </c>
      <c r="AI4061" s="34">
        <f t="shared" si="24"/>
        <v>1</v>
      </c>
      <c r="AJ4061" s="18">
        <f t="shared" si="25"/>
        <v>7166.619</v>
      </c>
      <c r="AK4061" s="18">
        <f t="shared" si="26"/>
        <v>6967.54625</v>
      </c>
      <c r="AL4061" s="18">
        <f t="shared" si="27"/>
        <v>6768.4735</v>
      </c>
    </row>
    <row r="4062" ht="12.75" customHeight="1">
      <c r="A4062" s="1">
        <v>39454.0</v>
      </c>
      <c r="B4062" s="2">
        <v>1335.57</v>
      </c>
      <c r="C4062" s="3">
        <v>7883.37</v>
      </c>
      <c r="D4062" s="2">
        <v>7833.0</v>
      </c>
      <c r="E4062" s="4"/>
      <c r="F4062" s="5">
        <f t="shared" si="1"/>
        <v>1117.572</v>
      </c>
      <c r="G4062" s="6">
        <f t="shared" si="2"/>
        <v>0.9002750718</v>
      </c>
      <c r="H4062" s="6">
        <f t="shared" si="3"/>
        <v>1.054657702</v>
      </c>
      <c r="I4062" s="5" t="b">
        <f t="shared" si="4"/>
        <v>1</v>
      </c>
      <c r="J4062" s="48">
        <f t="shared" si="5"/>
        <v>0</v>
      </c>
      <c r="K4062" s="4">
        <f t="shared" si="6"/>
        <v>-376</v>
      </c>
      <c r="L4062" s="7">
        <f t="shared" si="7"/>
        <v>-0.006389399457</v>
      </c>
      <c r="M4062" s="50" t="b">
        <f t="shared" si="8"/>
        <v>0</v>
      </c>
      <c r="N4062" s="50" t="b">
        <f t="shared" si="9"/>
        <v>0</v>
      </c>
      <c r="O4062" s="50">
        <f t="shared" si="10"/>
        <v>1</v>
      </c>
      <c r="P4062" s="4">
        <f t="shared" si="56"/>
        <v>232450</v>
      </c>
      <c r="Q4062" s="21">
        <f t="shared" si="31"/>
        <v>3</v>
      </c>
      <c r="V4062" s="52"/>
      <c r="W4062" s="53" t="str">
        <f t="shared" si="33"/>
        <v/>
      </c>
      <c r="AE4062" s="16"/>
      <c r="AF4062" s="17" t="str">
        <f t="shared" si="30"/>
        <v>#VALUE!</v>
      </c>
      <c r="AG4062" s="17" t="str">
        <f t="shared" si="22"/>
        <v>#N/A</v>
      </c>
      <c r="AH4062" s="17" t="str">
        <f t="shared" si="23"/>
        <v>#N/A</v>
      </c>
      <c r="AI4062" s="34">
        <f t="shared" si="24"/>
        <v>1</v>
      </c>
      <c r="AJ4062" s="18">
        <f t="shared" si="25"/>
        <v>7095.033</v>
      </c>
      <c r="AK4062" s="18">
        <f t="shared" si="26"/>
        <v>6897.94875</v>
      </c>
      <c r="AL4062" s="18">
        <f t="shared" si="27"/>
        <v>6700.8645</v>
      </c>
    </row>
    <row r="4063" ht="12.75" customHeight="1">
      <c r="A4063" s="1">
        <v>39451.0</v>
      </c>
      <c r="B4063" s="2">
        <v>1267.78</v>
      </c>
      <c r="C4063" s="3">
        <v>8221.1</v>
      </c>
      <c r="D4063" s="2">
        <v>8209.0</v>
      </c>
      <c r="E4063" s="4"/>
      <c r="F4063" s="5">
        <f t="shared" si="1"/>
        <v>1079.94</v>
      </c>
      <c r="G4063" s="6">
        <f t="shared" si="2"/>
        <v>0.9359699309</v>
      </c>
      <c r="H4063" s="6">
        <f t="shared" si="3"/>
        <v>0.9985295125</v>
      </c>
      <c r="I4063" s="5" t="b">
        <f t="shared" si="4"/>
        <v>1</v>
      </c>
      <c r="J4063" s="48">
        <f t="shared" si="5"/>
        <v>0</v>
      </c>
      <c r="K4063" s="4">
        <f t="shared" si="6"/>
        <v>66</v>
      </c>
      <c r="L4063" s="7">
        <f t="shared" si="7"/>
        <v>-0.001471822506</v>
      </c>
      <c r="M4063" s="50" t="b">
        <f t="shared" si="8"/>
        <v>0</v>
      </c>
      <c r="N4063" s="50" t="b">
        <f t="shared" si="9"/>
        <v>0</v>
      </c>
      <c r="O4063" s="50">
        <f t="shared" si="10"/>
        <v>1</v>
      </c>
      <c r="P4063" s="4">
        <f t="shared" si="56"/>
        <v>307650</v>
      </c>
      <c r="Q4063" s="21">
        <f t="shared" si="31"/>
        <v>4</v>
      </c>
      <c r="V4063" s="52"/>
      <c r="W4063" s="53" t="str">
        <f t="shared" si="33"/>
        <v/>
      </c>
      <c r="AE4063" s="16"/>
      <c r="AF4063" s="17" t="str">
        <f t="shared" si="30"/>
        <v>#VALUE!</v>
      </c>
      <c r="AG4063" s="17" t="str">
        <f t="shared" si="22"/>
        <v>#N/A</v>
      </c>
      <c r="AH4063" s="17" t="str">
        <f t="shared" si="23"/>
        <v>#N/A</v>
      </c>
      <c r="AI4063" s="34">
        <f t="shared" si="24"/>
        <v>1</v>
      </c>
      <c r="AJ4063" s="18">
        <f t="shared" si="25"/>
        <v>7398.99</v>
      </c>
      <c r="AK4063" s="18">
        <f t="shared" si="26"/>
        <v>7193.4625</v>
      </c>
      <c r="AL4063" s="18">
        <f t="shared" si="27"/>
        <v>6987.935</v>
      </c>
    </row>
    <row r="4064" ht="12.75" customHeight="1">
      <c r="A4064" s="1">
        <v>39450.0</v>
      </c>
      <c r="B4064" s="2">
        <v>1049.23</v>
      </c>
      <c r="C4064" s="3">
        <v>8184.2</v>
      </c>
      <c r="D4064" s="2">
        <v>8143.0</v>
      </c>
      <c r="E4064" s="4"/>
      <c r="F4064" s="5">
        <f t="shared" si="1"/>
        <v>1052.27</v>
      </c>
      <c r="G4064" s="6">
        <f t="shared" si="2"/>
        <v>0.9291655545</v>
      </c>
      <c r="H4064" s="6">
        <f t="shared" si="3"/>
        <v>0.9001665144</v>
      </c>
      <c r="I4064" s="5" t="b">
        <f t="shared" si="4"/>
        <v>1</v>
      </c>
      <c r="J4064" s="48">
        <f t="shared" si="5"/>
        <v>-1</v>
      </c>
      <c r="K4064" s="4">
        <f t="shared" si="6"/>
        <v>-139</v>
      </c>
      <c r="L4064" s="7">
        <f t="shared" si="7"/>
        <v>-0.005034090076</v>
      </c>
      <c r="M4064" s="50" t="b">
        <f t="shared" si="8"/>
        <v>0</v>
      </c>
      <c r="N4064" s="50" t="b">
        <f t="shared" si="9"/>
        <v>1</v>
      </c>
      <c r="O4064" s="50">
        <f t="shared" si="10"/>
        <v>-1</v>
      </c>
      <c r="P4064" s="4">
        <f t="shared" si="56"/>
        <v>320850</v>
      </c>
      <c r="Q4064" s="21">
        <f t="shared" si="31"/>
        <v>-4</v>
      </c>
      <c r="V4064" s="52"/>
      <c r="W4064" s="53" t="str">
        <f t="shared" si="33"/>
        <v/>
      </c>
      <c r="AE4064" s="16"/>
      <c r="AF4064" s="17" t="str">
        <f t="shared" si="30"/>
        <v>#VALUE!</v>
      </c>
      <c r="AG4064" s="17" t="str">
        <f t="shared" si="22"/>
        <v>#N/A</v>
      </c>
      <c r="AH4064" s="17" t="str">
        <f t="shared" si="23"/>
        <v>#N/A</v>
      </c>
      <c r="AI4064" s="34">
        <f t="shared" si="24"/>
        <v>1</v>
      </c>
      <c r="AJ4064" s="18">
        <f t="shared" si="25"/>
        <v>7365.78</v>
      </c>
      <c r="AK4064" s="18">
        <f t="shared" si="26"/>
        <v>7161.175</v>
      </c>
      <c r="AL4064" s="18">
        <f t="shared" si="27"/>
        <v>6956.57</v>
      </c>
    </row>
    <row r="4065" ht="12.75" customHeight="1">
      <c r="A4065" s="1">
        <v>39449.0</v>
      </c>
      <c r="B4065" s="2">
        <v>1104.44</v>
      </c>
      <c r="C4065" s="3">
        <v>8323.05</v>
      </c>
      <c r="D4065" s="2">
        <v>8282.0</v>
      </c>
      <c r="E4065" s="4"/>
      <c r="F4065" s="5">
        <f t="shared" si="1"/>
        <v>971.468</v>
      </c>
      <c r="G4065" s="6">
        <f t="shared" si="2"/>
        <v>0.9423339187</v>
      </c>
      <c r="H4065" s="6">
        <f t="shared" si="3"/>
        <v>0.8932150037</v>
      </c>
      <c r="I4065" s="5" t="b">
        <f t="shared" si="4"/>
        <v>1</v>
      </c>
      <c r="J4065" s="48">
        <f t="shared" si="5"/>
        <v>-1</v>
      </c>
      <c r="K4065" s="4">
        <f t="shared" si="6"/>
        <v>-199</v>
      </c>
      <c r="L4065" s="7">
        <f t="shared" si="7"/>
        <v>-0.004932086194</v>
      </c>
      <c r="M4065" s="50" t="b">
        <f t="shared" si="8"/>
        <v>0</v>
      </c>
      <c r="N4065" s="50" t="b">
        <f t="shared" si="9"/>
        <v>1</v>
      </c>
      <c r="O4065" s="50">
        <f t="shared" si="10"/>
        <v>-1</v>
      </c>
      <c r="P4065" s="105">
        <v>300000.0</v>
      </c>
      <c r="Q4065" s="21">
        <f t="shared" si="31"/>
        <v>-3</v>
      </c>
      <c r="V4065" s="52"/>
      <c r="W4065" s="53" t="str">
        <f t="shared" si="33"/>
        <v/>
      </c>
      <c r="AE4065" s="16"/>
      <c r="AF4065" s="17" t="str">
        <f t="shared" si="30"/>
        <v>#VALUE!</v>
      </c>
      <c r="AG4065" s="17" t="str">
        <f t="shared" si="22"/>
        <v>#N/A</v>
      </c>
      <c r="AH4065" s="17" t="str">
        <f t="shared" si="23"/>
        <v>#N/A</v>
      </c>
      <c r="AI4065" s="34">
        <f t="shared" si="24"/>
        <v>1</v>
      </c>
      <c r="AJ4065" s="18">
        <f t="shared" si="25"/>
        <v>7490.745</v>
      </c>
      <c r="AK4065" s="18">
        <f t="shared" si="26"/>
        <v>7282.66875</v>
      </c>
      <c r="AL4065" s="18">
        <f t="shared" si="27"/>
        <v>7074.5925</v>
      </c>
    </row>
    <row r="4066" ht="12.75" customHeight="1">
      <c r="A4066" s="1">
        <v>39447.0</v>
      </c>
      <c r="B4066" s="2">
        <v>830.84</v>
      </c>
      <c r="C4066" s="3">
        <v>8506.28</v>
      </c>
      <c r="D4066" s="2">
        <v>8481.0</v>
      </c>
      <c r="E4066" s="4"/>
      <c r="F4066" s="5">
        <f t="shared" si="1"/>
        <v>900.146</v>
      </c>
      <c r="G4066" s="6">
        <f t="shared" si="2"/>
        <v>0.9605522553</v>
      </c>
      <c r="H4066" s="6">
        <f t="shared" si="3"/>
        <v>0.8883827585</v>
      </c>
      <c r="I4066" s="5" t="b">
        <f t="shared" si="4"/>
        <v>1</v>
      </c>
      <c r="J4066" s="48">
        <f t="shared" si="5"/>
        <v>-1</v>
      </c>
      <c r="K4066" s="4">
        <f t="shared" si="6"/>
        <v>85</v>
      </c>
      <c r="L4066" s="7">
        <f t="shared" si="7"/>
        <v>-0.002971921921</v>
      </c>
      <c r="M4066" s="50" t="b">
        <f t="shared" si="8"/>
        <v>0</v>
      </c>
      <c r="N4066" s="50" t="b">
        <f t="shared" si="9"/>
        <v>1</v>
      </c>
      <c r="O4066" s="50">
        <f t="shared" si="10"/>
        <v>-1</v>
      </c>
      <c r="P4066" s="4">
        <f t="shared" ref="P4066:P4311" si="57">P4067+K4066*Q4067*$P$2</f>
        <v>795200</v>
      </c>
      <c r="Q4066" s="21">
        <f t="shared" si="31"/>
        <v>-10</v>
      </c>
      <c r="V4066" s="52"/>
      <c r="W4066" s="53" t="str">
        <f t="shared" si="33"/>
        <v/>
      </c>
      <c r="AE4066" s="16"/>
      <c r="AF4066" s="17" t="str">
        <f t="shared" si="30"/>
        <v>#VALUE!</v>
      </c>
      <c r="AG4066" s="17" t="str">
        <f t="shared" si="22"/>
        <v>#N/A</v>
      </c>
      <c r="AH4066" s="17" t="str">
        <f t="shared" si="23"/>
        <v>#N/A</v>
      </c>
      <c r="AI4066" s="34">
        <f t="shared" si="24"/>
        <v>1</v>
      </c>
      <c r="AJ4066" s="18">
        <f t="shared" si="25"/>
        <v>7655.652</v>
      </c>
      <c r="AK4066" s="18">
        <f t="shared" si="26"/>
        <v>7442.995</v>
      </c>
      <c r="AL4066" s="18">
        <f t="shared" si="27"/>
        <v>7230.338</v>
      </c>
    </row>
    <row r="4067" ht="12.75" customHeight="1">
      <c r="A4067" s="1">
        <v>39444.0</v>
      </c>
      <c r="B4067" s="2">
        <v>1147.41</v>
      </c>
      <c r="C4067" s="3">
        <v>8396.95</v>
      </c>
      <c r="D4067" s="2">
        <v>8396.0</v>
      </c>
      <c r="E4067" s="4"/>
      <c r="F4067" s="5">
        <f t="shared" si="1"/>
        <v>897.85</v>
      </c>
      <c r="G4067" s="6">
        <f t="shared" si="2"/>
        <v>0.9462279327</v>
      </c>
      <c r="H4067" s="6">
        <f t="shared" si="3"/>
        <v>0.8798724602</v>
      </c>
      <c r="I4067" s="5" t="b">
        <f t="shared" si="4"/>
        <v>1</v>
      </c>
      <c r="J4067" s="48">
        <f t="shared" si="5"/>
        <v>-1</v>
      </c>
      <c r="K4067" s="4">
        <f t="shared" si="6"/>
        <v>74</v>
      </c>
      <c r="L4067" s="7">
        <f t="shared" si="7"/>
        <v>-0.0001131363174</v>
      </c>
      <c r="M4067" s="50" t="b">
        <f t="shared" si="8"/>
        <v>0</v>
      </c>
      <c r="N4067" s="50" t="b">
        <f t="shared" si="9"/>
        <v>1</v>
      </c>
      <c r="O4067" s="50">
        <f t="shared" si="10"/>
        <v>-1</v>
      </c>
      <c r="P4067" s="4">
        <f t="shared" si="57"/>
        <v>837700</v>
      </c>
      <c r="Q4067" s="21">
        <f t="shared" si="31"/>
        <v>-10</v>
      </c>
      <c r="V4067" s="52"/>
      <c r="W4067" s="53" t="str">
        <f t="shared" si="33"/>
        <v/>
      </c>
      <c r="AE4067" s="16"/>
      <c r="AF4067" s="17" t="str">
        <f t="shared" si="30"/>
        <v>#VALUE!</v>
      </c>
      <c r="AG4067" s="17" t="str">
        <f t="shared" si="22"/>
        <v>#N/A</v>
      </c>
      <c r="AH4067" s="17" t="str">
        <f t="shared" si="23"/>
        <v>#N/A</v>
      </c>
      <c r="AI4067" s="34">
        <f t="shared" si="24"/>
        <v>1</v>
      </c>
      <c r="AJ4067" s="18">
        <f t="shared" si="25"/>
        <v>7557.255</v>
      </c>
      <c r="AK4067" s="18">
        <f t="shared" si="26"/>
        <v>7347.33125</v>
      </c>
      <c r="AL4067" s="18">
        <f t="shared" si="27"/>
        <v>7137.4075</v>
      </c>
    </row>
    <row r="4068" ht="12.75" customHeight="1">
      <c r="A4068" s="1">
        <v>39443.0</v>
      </c>
      <c r="B4068" s="2">
        <v>1129.43</v>
      </c>
      <c r="C4068" s="3">
        <v>8313.72</v>
      </c>
      <c r="D4068" s="2">
        <v>8322.0</v>
      </c>
      <c r="E4068" s="4"/>
      <c r="F4068" s="5">
        <f t="shared" si="1"/>
        <v>869.232</v>
      </c>
      <c r="G4068" s="6">
        <f t="shared" si="2"/>
        <v>0.9346890016</v>
      </c>
      <c r="H4068" s="6">
        <f t="shared" si="3"/>
        <v>0.8608032807</v>
      </c>
      <c r="I4068" s="5" t="b">
        <f t="shared" si="4"/>
        <v>1</v>
      </c>
      <c r="J4068" s="48">
        <f t="shared" si="5"/>
        <v>0</v>
      </c>
      <c r="K4068" s="4">
        <f t="shared" si="6"/>
        <v>137</v>
      </c>
      <c r="L4068" s="7">
        <f t="shared" si="7"/>
        <v>0.0009959440539</v>
      </c>
      <c r="M4068" s="50" t="b">
        <f t="shared" si="8"/>
        <v>0</v>
      </c>
      <c r="N4068" s="50" t="b">
        <f t="shared" si="9"/>
        <v>0</v>
      </c>
      <c r="O4068" s="50">
        <f t="shared" si="10"/>
        <v>-1</v>
      </c>
      <c r="P4068" s="4">
        <f t="shared" si="57"/>
        <v>878400</v>
      </c>
      <c r="Q4068" s="21">
        <f t="shared" si="31"/>
        <v>-11</v>
      </c>
      <c r="V4068" s="52"/>
      <c r="W4068" s="53" t="str">
        <f t="shared" si="33"/>
        <v/>
      </c>
      <c r="AE4068" s="16"/>
      <c r="AF4068" s="17" t="str">
        <f t="shared" si="30"/>
        <v>#VALUE!</v>
      </c>
      <c r="AG4068" s="17" t="str">
        <f t="shared" si="22"/>
        <v>#N/A</v>
      </c>
      <c r="AH4068" s="17" t="str">
        <f t="shared" si="23"/>
        <v>#N/A</v>
      </c>
      <c r="AI4068" s="34">
        <f t="shared" si="24"/>
        <v>1</v>
      </c>
      <c r="AJ4068" s="18">
        <f t="shared" si="25"/>
        <v>7482.348</v>
      </c>
      <c r="AK4068" s="18">
        <f t="shared" si="26"/>
        <v>7274.505</v>
      </c>
      <c r="AL4068" s="18">
        <f t="shared" si="27"/>
        <v>7066.662</v>
      </c>
    </row>
    <row r="4069" ht="12.75" customHeight="1">
      <c r="A4069" s="1">
        <v>39442.0</v>
      </c>
      <c r="B4069" s="2">
        <v>645.22</v>
      </c>
      <c r="C4069" s="3">
        <v>8156.39</v>
      </c>
      <c r="D4069" s="2">
        <v>8185.0</v>
      </c>
      <c r="E4069" s="4"/>
      <c r="F4069" s="5">
        <f t="shared" si="1"/>
        <v>821.684</v>
      </c>
      <c r="G4069" s="6">
        <f t="shared" si="2"/>
        <v>0.9146248712</v>
      </c>
      <c r="H4069" s="6">
        <f t="shared" si="3"/>
        <v>0.7556398176</v>
      </c>
      <c r="I4069" s="5" t="b">
        <f t="shared" si="4"/>
        <v>1</v>
      </c>
      <c r="J4069" s="48">
        <f t="shared" si="5"/>
        <v>-1</v>
      </c>
      <c r="K4069" s="4">
        <f t="shared" si="6"/>
        <v>42</v>
      </c>
      <c r="L4069" s="7">
        <f t="shared" si="7"/>
        <v>0.003507679255</v>
      </c>
      <c r="M4069" s="50" t="b">
        <f t="shared" si="8"/>
        <v>0</v>
      </c>
      <c r="N4069" s="50" t="b">
        <f t="shared" si="9"/>
        <v>1</v>
      </c>
      <c r="O4069" s="50">
        <f t="shared" si="10"/>
        <v>-1</v>
      </c>
      <c r="P4069" s="4">
        <f t="shared" si="57"/>
        <v>967450</v>
      </c>
      <c r="Q4069" s="21">
        <f t="shared" si="31"/>
        <v>-13</v>
      </c>
      <c r="V4069" s="52"/>
      <c r="W4069" s="53" t="str">
        <f t="shared" si="33"/>
        <v/>
      </c>
      <c r="AE4069" s="16"/>
      <c r="AF4069" s="17" t="str">
        <f t="shared" si="30"/>
        <v>#VALUE!</v>
      </c>
      <c r="AG4069" s="17" t="str">
        <f t="shared" si="22"/>
        <v>#N/A</v>
      </c>
      <c r="AH4069" s="17" t="str">
        <f t="shared" si="23"/>
        <v>#N/A</v>
      </c>
      <c r="AI4069" s="34">
        <f t="shared" si="24"/>
        <v>1</v>
      </c>
      <c r="AJ4069" s="18">
        <f t="shared" si="25"/>
        <v>7340.751</v>
      </c>
      <c r="AK4069" s="18">
        <f t="shared" si="26"/>
        <v>7136.84125</v>
      </c>
      <c r="AL4069" s="18">
        <f t="shared" si="27"/>
        <v>6932.9315</v>
      </c>
    </row>
    <row r="4070" ht="12.75" customHeight="1">
      <c r="A4070" s="1">
        <v>39441.0</v>
      </c>
      <c r="B4070" s="2">
        <v>747.83</v>
      </c>
      <c r="C4070" s="3">
        <v>8167.07</v>
      </c>
      <c r="D4070" s="2">
        <v>8143.0</v>
      </c>
      <c r="E4070" s="4"/>
      <c r="F4070" s="5">
        <f t="shared" si="1"/>
        <v>916.684</v>
      </c>
      <c r="G4070" s="6">
        <f t="shared" si="2"/>
        <v>0.913318654</v>
      </c>
      <c r="H4070" s="6">
        <f t="shared" si="3"/>
        <v>0.8281093836</v>
      </c>
      <c r="I4070" s="5" t="b">
        <f t="shared" si="4"/>
        <v>1</v>
      </c>
      <c r="J4070" s="48">
        <f t="shared" si="5"/>
        <v>-1</v>
      </c>
      <c r="K4070" s="4">
        <f t="shared" si="6"/>
        <v>12</v>
      </c>
      <c r="L4070" s="7">
        <f t="shared" si="7"/>
        <v>-0.002947201383</v>
      </c>
      <c r="M4070" s="50" t="b">
        <f t="shared" si="8"/>
        <v>0</v>
      </c>
      <c r="N4070" s="50" t="b">
        <f t="shared" si="9"/>
        <v>1</v>
      </c>
      <c r="O4070" s="50">
        <f t="shared" si="10"/>
        <v>-1</v>
      </c>
      <c r="P4070" s="4">
        <f t="shared" si="57"/>
        <v>994750</v>
      </c>
      <c r="Q4070" s="21">
        <f t="shared" si="31"/>
        <v>-13</v>
      </c>
      <c r="V4070" s="52"/>
      <c r="W4070" s="53" t="str">
        <f t="shared" si="33"/>
        <v/>
      </c>
      <c r="AE4070" s="16"/>
      <c r="AF4070" s="17" t="str">
        <f t="shared" si="30"/>
        <v>#VALUE!</v>
      </c>
      <c r="AG4070" s="17" t="str">
        <f t="shared" si="22"/>
        <v>#N/A</v>
      </c>
      <c r="AH4070" s="17" t="str">
        <f t="shared" si="23"/>
        <v>#N/A</v>
      </c>
      <c r="AI4070" s="34">
        <f t="shared" si="24"/>
        <v>1</v>
      </c>
      <c r="AJ4070" s="18">
        <f t="shared" si="25"/>
        <v>7350.363</v>
      </c>
      <c r="AK4070" s="18">
        <f t="shared" si="26"/>
        <v>7146.18625</v>
      </c>
      <c r="AL4070" s="18">
        <f t="shared" si="27"/>
        <v>6942.0095</v>
      </c>
    </row>
    <row r="4071" ht="12.75" customHeight="1">
      <c r="A4071" s="1">
        <v>39440.0</v>
      </c>
      <c r="B4071" s="2">
        <v>819.36</v>
      </c>
      <c r="C4071" s="3">
        <v>8135.48</v>
      </c>
      <c r="D4071" s="2">
        <v>8131.0</v>
      </c>
      <c r="E4071" s="4"/>
      <c r="F4071" s="5">
        <f t="shared" si="1"/>
        <v>1053.824</v>
      </c>
      <c r="G4071" s="6">
        <f t="shared" si="2"/>
        <v>0.9075507448</v>
      </c>
      <c r="H4071" s="6">
        <f t="shared" si="3"/>
        <v>1.048023984</v>
      </c>
      <c r="I4071" s="5" t="b">
        <f t="shared" si="4"/>
        <v>1</v>
      </c>
      <c r="J4071" s="48">
        <f t="shared" si="5"/>
        <v>0</v>
      </c>
      <c r="K4071" s="4">
        <f t="shared" si="6"/>
        <v>159</v>
      </c>
      <c r="L4071" s="7">
        <f t="shared" si="7"/>
        <v>-0.0005506743302</v>
      </c>
      <c r="M4071" s="50" t="b">
        <f t="shared" si="8"/>
        <v>0</v>
      </c>
      <c r="N4071" s="50" t="b">
        <f t="shared" si="9"/>
        <v>0</v>
      </c>
      <c r="O4071" s="50">
        <f t="shared" si="10"/>
        <v>-1</v>
      </c>
      <c r="P4071" s="4">
        <f t="shared" si="57"/>
        <v>1002550</v>
      </c>
      <c r="Q4071" s="21">
        <f t="shared" si="31"/>
        <v>-13</v>
      </c>
      <c r="V4071" s="52"/>
      <c r="W4071" s="53" t="str">
        <f t="shared" si="33"/>
        <v/>
      </c>
      <c r="AE4071" s="16"/>
      <c r="AF4071" s="17" t="str">
        <f t="shared" si="30"/>
        <v>#VALUE!</v>
      </c>
      <c r="AG4071" s="17" t="str">
        <f t="shared" si="22"/>
        <v>#N/A</v>
      </c>
      <c r="AH4071" s="17" t="str">
        <f t="shared" si="23"/>
        <v>#N/A</v>
      </c>
      <c r="AI4071" s="34">
        <f t="shared" si="24"/>
        <v>1</v>
      </c>
      <c r="AJ4071" s="18">
        <f t="shared" si="25"/>
        <v>7321.932</v>
      </c>
      <c r="AK4071" s="18">
        <f t="shared" si="26"/>
        <v>7118.545</v>
      </c>
      <c r="AL4071" s="18">
        <f t="shared" si="27"/>
        <v>6915.158</v>
      </c>
    </row>
    <row r="4072" ht="12.75" customHeight="1">
      <c r="A4072" s="1">
        <v>39437.0</v>
      </c>
      <c r="B4072" s="2">
        <v>1004.32</v>
      </c>
      <c r="C4072" s="3">
        <v>7941.44</v>
      </c>
      <c r="D4072" s="2">
        <v>7972.0</v>
      </c>
      <c r="E4072" s="4"/>
      <c r="F4072" s="5">
        <f t="shared" si="1"/>
        <v>1121.584</v>
      </c>
      <c r="G4072" s="6">
        <f t="shared" si="2"/>
        <v>0.8837013265</v>
      </c>
      <c r="H4072" s="6">
        <f t="shared" si="3"/>
        <v>1.042584586</v>
      </c>
      <c r="I4072" s="5" t="b">
        <f t="shared" si="4"/>
        <v>1</v>
      </c>
      <c r="J4072" s="48">
        <f t="shared" si="5"/>
        <v>0</v>
      </c>
      <c r="K4072" s="4">
        <f t="shared" si="6"/>
        <v>128</v>
      </c>
      <c r="L4072" s="7">
        <f t="shared" si="7"/>
        <v>0.003848168594</v>
      </c>
      <c r="M4072" s="50" t="b">
        <f t="shared" si="8"/>
        <v>0</v>
      </c>
      <c r="N4072" s="50" t="b">
        <f t="shared" si="9"/>
        <v>0</v>
      </c>
      <c r="O4072" s="50">
        <f t="shared" si="10"/>
        <v>-1</v>
      </c>
      <c r="P4072" s="4">
        <f t="shared" si="57"/>
        <v>1121800</v>
      </c>
      <c r="Q4072" s="21">
        <f t="shared" si="31"/>
        <v>-15</v>
      </c>
      <c r="V4072" s="52"/>
      <c r="W4072" s="53" t="str">
        <f t="shared" si="33"/>
        <v/>
      </c>
      <c r="AE4072" s="16"/>
      <c r="AF4072" s="17" t="str">
        <f t="shared" si="30"/>
        <v>#VALUE!</v>
      </c>
      <c r="AG4072" s="17" t="str">
        <f t="shared" si="22"/>
        <v>#N/A</v>
      </c>
      <c r="AH4072" s="17" t="str">
        <f t="shared" si="23"/>
        <v>#N/A</v>
      </c>
      <c r="AI4072" s="34">
        <f t="shared" si="24"/>
        <v>1</v>
      </c>
      <c r="AJ4072" s="18">
        <f t="shared" si="25"/>
        <v>7147.296</v>
      </c>
      <c r="AK4072" s="18">
        <f t="shared" si="26"/>
        <v>6948.76</v>
      </c>
      <c r="AL4072" s="18">
        <f t="shared" si="27"/>
        <v>6750.224</v>
      </c>
    </row>
    <row r="4073" ht="12.75" customHeight="1">
      <c r="A4073" s="1">
        <v>39436.0</v>
      </c>
      <c r="B4073" s="2">
        <v>891.69</v>
      </c>
      <c r="C4073" s="3">
        <v>7857.08</v>
      </c>
      <c r="D4073" s="2">
        <v>7844.0</v>
      </c>
      <c r="E4073" s="4"/>
      <c r="F4073" s="5">
        <f t="shared" si="1"/>
        <v>1224.17</v>
      </c>
      <c r="G4073" s="6">
        <f t="shared" si="2"/>
        <v>0.8719360039</v>
      </c>
      <c r="H4073" s="6">
        <f t="shared" si="3"/>
        <v>1.094032867</v>
      </c>
      <c r="I4073" s="5" t="b">
        <f t="shared" si="4"/>
        <v>1</v>
      </c>
      <c r="J4073" s="48">
        <f t="shared" si="5"/>
        <v>0</v>
      </c>
      <c r="K4073" s="4">
        <f t="shared" si="6"/>
        <v>-169</v>
      </c>
      <c r="L4073" s="7">
        <f t="shared" si="7"/>
        <v>-0.001664740591</v>
      </c>
      <c r="M4073" s="50" t="b">
        <f t="shared" si="8"/>
        <v>0</v>
      </c>
      <c r="N4073" s="50" t="b">
        <f t="shared" si="9"/>
        <v>0</v>
      </c>
      <c r="O4073" s="50">
        <f t="shared" si="10"/>
        <v>1</v>
      </c>
      <c r="P4073" s="4">
        <f t="shared" si="57"/>
        <v>1032200</v>
      </c>
      <c r="Q4073" s="21">
        <f t="shared" si="31"/>
        <v>14</v>
      </c>
      <c r="V4073" s="52"/>
      <c r="W4073" s="53" t="str">
        <f t="shared" si="33"/>
        <v/>
      </c>
      <c r="AE4073" s="16"/>
      <c r="AF4073" s="17" t="str">
        <f t="shared" si="30"/>
        <v>#VALUE!</v>
      </c>
      <c r="AG4073" s="17" t="str">
        <f t="shared" si="22"/>
        <v>#N/A</v>
      </c>
      <c r="AH4073" s="17" t="str">
        <f t="shared" si="23"/>
        <v>#N/A</v>
      </c>
      <c r="AI4073" s="34">
        <f t="shared" si="24"/>
        <v>1</v>
      </c>
      <c r="AJ4073" s="18">
        <f t="shared" si="25"/>
        <v>7071.372</v>
      </c>
      <c r="AK4073" s="18">
        <f t="shared" si="26"/>
        <v>6874.945</v>
      </c>
      <c r="AL4073" s="18">
        <f t="shared" si="27"/>
        <v>6678.518</v>
      </c>
    </row>
    <row r="4074" ht="12.75" customHeight="1">
      <c r="A4074" s="1">
        <v>39435.0</v>
      </c>
      <c r="B4074" s="2">
        <v>1120.22</v>
      </c>
      <c r="C4074" s="3">
        <v>8014.31</v>
      </c>
      <c r="D4074" s="2">
        <v>8013.0</v>
      </c>
      <c r="E4074" s="4"/>
      <c r="F4074" s="5">
        <f t="shared" si="1"/>
        <v>1327.796</v>
      </c>
      <c r="G4074" s="6">
        <f t="shared" si="2"/>
        <v>0.8868313515</v>
      </c>
      <c r="H4074" s="6">
        <f t="shared" si="3"/>
        <v>1.081795942</v>
      </c>
      <c r="I4074" s="5" t="b">
        <f t="shared" si="4"/>
        <v>0</v>
      </c>
      <c r="J4074" s="48">
        <f t="shared" si="5"/>
        <v>0</v>
      </c>
      <c r="K4074" s="4">
        <f t="shared" si="6"/>
        <v>199</v>
      </c>
      <c r="L4074" s="7">
        <f t="shared" si="7"/>
        <v>-0.0001634576152</v>
      </c>
      <c r="M4074" s="50" t="b">
        <f t="shared" si="8"/>
        <v>0</v>
      </c>
      <c r="N4074" s="50" t="b">
        <f t="shared" si="9"/>
        <v>0</v>
      </c>
      <c r="O4074" s="50">
        <f t="shared" si="10"/>
        <v>-1</v>
      </c>
      <c r="P4074" s="4">
        <f t="shared" si="57"/>
        <v>930800</v>
      </c>
      <c r="Q4074" s="21">
        <f t="shared" si="31"/>
        <v>-12</v>
      </c>
      <c r="V4074" s="52"/>
      <c r="W4074" s="53" t="str">
        <f t="shared" si="33"/>
        <v/>
      </c>
      <c r="AE4074" s="16"/>
      <c r="AF4074" s="17" t="str">
        <f t="shared" si="30"/>
        <v>#VALUE!</v>
      </c>
      <c r="AG4074" s="17" t="str">
        <f t="shared" si="22"/>
        <v>#N/A</v>
      </c>
      <c r="AH4074" s="17" t="str">
        <f t="shared" si="23"/>
        <v>#N/A</v>
      </c>
      <c r="AI4074" s="34">
        <f t="shared" si="24"/>
        <v>1</v>
      </c>
      <c r="AJ4074" s="18">
        <f t="shared" si="25"/>
        <v>7212.879</v>
      </c>
      <c r="AK4074" s="18">
        <f t="shared" si="26"/>
        <v>7012.52125</v>
      </c>
      <c r="AL4074" s="18">
        <f t="shared" si="27"/>
        <v>6812.1635</v>
      </c>
    </row>
    <row r="4075" ht="12.75" customHeight="1">
      <c r="A4075" s="1">
        <v>39434.0</v>
      </c>
      <c r="B4075" s="2">
        <v>1433.53</v>
      </c>
      <c r="C4075" s="3">
        <v>7807.39</v>
      </c>
      <c r="D4075" s="2">
        <v>7814.0</v>
      </c>
      <c r="E4075" s="4"/>
      <c r="F4075" s="5">
        <f t="shared" si="1"/>
        <v>1322.064</v>
      </c>
      <c r="G4075" s="6">
        <f t="shared" si="2"/>
        <v>0.8619581883</v>
      </c>
      <c r="H4075" s="6">
        <f t="shared" si="3"/>
        <v>1.075962338</v>
      </c>
      <c r="I4075" s="5" t="b">
        <f t="shared" si="4"/>
        <v>0</v>
      </c>
      <c r="J4075" s="48">
        <f t="shared" si="5"/>
        <v>0</v>
      </c>
      <c r="K4075" s="4">
        <f t="shared" si="6"/>
        <v>66</v>
      </c>
      <c r="L4075" s="7">
        <f t="shared" si="7"/>
        <v>0.0008466337662</v>
      </c>
      <c r="M4075" s="50" t="b">
        <f t="shared" si="8"/>
        <v>0</v>
      </c>
      <c r="N4075" s="50" t="b">
        <f t="shared" si="9"/>
        <v>0</v>
      </c>
      <c r="O4075" s="50">
        <f t="shared" si="10"/>
        <v>1</v>
      </c>
      <c r="P4075" s="4">
        <f t="shared" si="57"/>
        <v>821350</v>
      </c>
      <c r="Q4075" s="21">
        <f t="shared" si="31"/>
        <v>11</v>
      </c>
      <c r="V4075" s="52"/>
      <c r="W4075" s="53" t="str">
        <f t="shared" si="33"/>
        <v/>
      </c>
      <c r="AE4075" s="16"/>
      <c r="AF4075" s="17" t="str">
        <f t="shared" si="30"/>
        <v>#VALUE!</v>
      </c>
      <c r="AG4075" s="17" t="str">
        <f t="shared" si="22"/>
        <v>#N/A</v>
      </c>
      <c r="AH4075" s="17" t="str">
        <f t="shared" si="23"/>
        <v>#N/A</v>
      </c>
      <c r="AI4075" s="34">
        <f t="shared" si="24"/>
        <v>1</v>
      </c>
      <c r="AJ4075" s="18">
        <f t="shared" si="25"/>
        <v>7026.651</v>
      </c>
      <c r="AK4075" s="18">
        <f t="shared" si="26"/>
        <v>6831.46625</v>
      </c>
      <c r="AL4075" s="18">
        <f t="shared" si="27"/>
        <v>6636.2815</v>
      </c>
    </row>
    <row r="4076" ht="12.75" customHeight="1">
      <c r="A4076" s="1">
        <v>39433.0</v>
      </c>
      <c r="B4076" s="2">
        <v>1158.16</v>
      </c>
      <c r="C4076" s="3">
        <v>7830.85</v>
      </c>
      <c r="D4076" s="2">
        <v>7748.0</v>
      </c>
      <c r="E4076" s="4"/>
      <c r="F4076" s="5">
        <f t="shared" si="1"/>
        <v>1207.816</v>
      </c>
      <c r="G4076" s="6">
        <f t="shared" si="2"/>
        <v>0.8624884622</v>
      </c>
      <c r="H4076" s="6">
        <f t="shared" si="3"/>
        <v>1.07667611</v>
      </c>
      <c r="I4076" s="5" t="b">
        <f t="shared" si="4"/>
        <v>0</v>
      </c>
      <c r="J4076" s="48">
        <f t="shared" si="5"/>
        <v>0</v>
      </c>
      <c r="K4076" s="4">
        <f t="shared" si="6"/>
        <v>-312</v>
      </c>
      <c r="L4076" s="7">
        <f t="shared" si="7"/>
        <v>-0.01057994981</v>
      </c>
      <c r="M4076" s="50" t="b">
        <f t="shared" si="8"/>
        <v>0</v>
      </c>
      <c r="N4076" s="50" t="b">
        <f t="shared" si="9"/>
        <v>0</v>
      </c>
      <c r="O4076" s="50">
        <f t="shared" si="10"/>
        <v>1</v>
      </c>
      <c r="P4076" s="4">
        <f t="shared" si="57"/>
        <v>785050</v>
      </c>
      <c r="Q4076" s="21">
        <f t="shared" si="31"/>
        <v>11</v>
      </c>
      <c r="V4076" s="52"/>
      <c r="W4076" s="53" t="str">
        <f t="shared" si="33"/>
        <v/>
      </c>
      <c r="AE4076" s="16"/>
      <c r="AF4076" s="17" t="str">
        <f t="shared" si="30"/>
        <v>#VALUE!</v>
      </c>
      <c r="AG4076" s="17" t="str">
        <f t="shared" si="22"/>
        <v>#N/A</v>
      </c>
      <c r="AH4076" s="17" t="str">
        <f t="shared" si="23"/>
        <v>#N/A</v>
      </c>
      <c r="AI4076" s="34">
        <f t="shared" si="24"/>
        <v>1</v>
      </c>
      <c r="AJ4076" s="18">
        <f t="shared" si="25"/>
        <v>7047.765</v>
      </c>
      <c r="AK4076" s="18">
        <f t="shared" si="26"/>
        <v>6851.99375</v>
      </c>
      <c r="AL4076" s="18">
        <f t="shared" si="27"/>
        <v>6656.2225</v>
      </c>
    </row>
    <row r="4077" ht="12.75" customHeight="1">
      <c r="A4077" s="1">
        <v>39430.0</v>
      </c>
      <c r="B4077" s="2">
        <v>1517.25</v>
      </c>
      <c r="C4077" s="3">
        <v>8118.08</v>
      </c>
      <c r="D4077" s="2">
        <v>8060.0</v>
      </c>
      <c r="E4077" s="4"/>
      <c r="F4077" s="5">
        <f t="shared" si="1"/>
        <v>1136.296</v>
      </c>
      <c r="G4077" s="6">
        <f t="shared" si="2"/>
        <v>0.8922368302</v>
      </c>
      <c r="H4077" s="6">
        <f t="shared" si="3"/>
        <v>1.072144672</v>
      </c>
      <c r="I4077" s="5" t="b">
        <f t="shared" si="4"/>
        <v>0</v>
      </c>
      <c r="J4077" s="48">
        <f t="shared" si="5"/>
        <v>0</v>
      </c>
      <c r="K4077" s="4">
        <f t="shared" si="6"/>
        <v>-45</v>
      </c>
      <c r="L4077" s="7">
        <f t="shared" si="7"/>
        <v>-0.007154401041</v>
      </c>
      <c r="M4077" s="50" t="b">
        <f t="shared" si="8"/>
        <v>0</v>
      </c>
      <c r="N4077" s="50" t="b">
        <f t="shared" si="9"/>
        <v>0</v>
      </c>
      <c r="O4077" s="50">
        <f t="shared" si="10"/>
        <v>1</v>
      </c>
      <c r="P4077" s="4">
        <f t="shared" si="57"/>
        <v>987850</v>
      </c>
      <c r="Q4077" s="21">
        <f t="shared" si="31"/>
        <v>13</v>
      </c>
      <c r="V4077" s="52"/>
      <c r="W4077" s="53" t="str">
        <f t="shared" si="33"/>
        <v/>
      </c>
      <c r="AE4077" s="16"/>
      <c r="AF4077" s="17" t="str">
        <f t="shared" si="30"/>
        <v>#VALUE!</v>
      </c>
      <c r="AG4077" s="17" t="str">
        <f t="shared" si="22"/>
        <v>#N/A</v>
      </c>
      <c r="AH4077" s="17" t="str">
        <f t="shared" si="23"/>
        <v>#N/A</v>
      </c>
      <c r="AI4077" s="34">
        <f t="shared" si="24"/>
        <v>1</v>
      </c>
      <c r="AJ4077" s="18">
        <f t="shared" si="25"/>
        <v>7306.272</v>
      </c>
      <c r="AK4077" s="18">
        <f t="shared" si="26"/>
        <v>7103.32</v>
      </c>
      <c r="AL4077" s="18">
        <f t="shared" si="27"/>
        <v>6900.368</v>
      </c>
    </row>
    <row r="4078" ht="12.75" customHeight="1">
      <c r="A4078" s="1">
        <v>39429.0</v>
      </c>
      <c r="B4078" s="2">
        <v>1409.82</v>
      </c>
      <c r="C4078" s="3">
        <v>8187.95</v>
      </c>
      <c r="D4078" s="2">
        <v>8105.0</v>
      </c>
      <c r="E4078" s="4"/>
      <c r="F4078" s="5">
        <f t="shared" si="1"/>
        <v>1063.01</v>
      </c>
      <c r="G4078" s="6">
        <f t="shared" si="2"/>
        <v>0.8985855806</v>
      </c>
      <c r="H4078" s="6">
        <f t="shared" si="3"/>
        <v>0.9939438063</v>
      </c>
      <c r="I4078" s="5" t="b">
        <f t="shared" si="4"/>
        <v>0</v>
      </c>
      <c r="J4078" s="48">
        <f t="shared" si="5"/>
        <v>0</v>
      </c>
      <c r="K4078" s="4">
        <f t="shared" si="6"/>
        <v>-396</v>
      </c>
      <c r="L4078" s="7">
        <f t="shared" si="7"/>
        <v>-0.01013074091</v>
      </c>
      <c r="M4078" s="50" t="b">
        <f t="shared" si="8"/>
        <v>0</v>
      </c>
      <c r="N4078" s="50" t="b">
        <f t="shared" si="9"/>
        <v>0</v>
      </c>
      <c r="O4078" s="50">
        <f t="shared" si="10"/>
        <v>1</v>
      </c>
      <c r="P4078" s="4">
        <f t="shared" si="57"/>
        <v>1017100</v>
      </c>
      <c r="Q4078" s="21">
        <f t="shared" si="31"/>
        <v>13</v>
      </c>
      <c r="V4078" s="52"/>
      <c r="W4078" s="53" t="str">
        <f t="shared" si="33"/>
        <v/>
      </c>
      <c r="AE4078" s="16"/>
      <c r="AF4078" s="17" t="str">
        <f t="shared" si="30"/>
        <v>#VALUE!</v>
      </c>
      <c r="AG4078" s="17" t="str">
        <f t="shared" si="22"/>
        <v>#N/A</v>
      </c>
      <c r="AH4078" s="17" t="str">
        <f t="shared" si="23"/>
        <v>#N/A</v>
      </c>
      <c r="AI4078" s="34">
        <f t="shared" si="24"/>
        <v>1</v>
      </c>
      <c r="AJ4078" s="18">
        <f t="shared" si="25"/>
        <v>7369.155</v>
      </c>
      <c r="AK4078" s="18">
        <f t="shared" si="26"/>
        <v>7164.45625</v>
      </c>
      <c r="AL4078" s="18">
        <f t="shared" si="27"/>
        <v>6959.7575</v>
      </c>
    </row>
    <row r="4079" ht="12.75" customHeight="1">
      <c r="A4079" s="1">
        <v>39428.0</v>
      </c>
      <c r="B4079" s="2">
        <v>1091.56</v>
      </c>
      <c r="C4079" s="3">
        <v>8490.84</v>
      </c>
      <c r="D4079" s="2">
        <v>8501.0</v>
      </c>
      <c r="E4079" s="4"/>
      <c r="F4079" s="5">
        <f t="shared" si="1"/>
        <v>1036.674</v>
      </c>
      <c r="G4079" s="6">
        <f t="shared" si="2"/>
        <v>0.9306143305</v>
      </c>
      <c r="H4079" s="6">
        <f t="shared" si="3"/>
        <v>0.9045949167</v>
      </c>
      <c r="I4079" s="5" t="b">
        <f t="shared" si="4"/>
        <v>0</v>
      </c>
      <c r="J4079" s="48">
        <f t="shared" si="5"/>
        <v>0</v>
      </c>
      <c r="K4079" s="4">
        <f t="shared" si="6"/>
        <v>-139</v>
      </c>
      <c r="L4079" s="7">
        <f t="shared" si="7"/>
        <v>0.001196583612</v>
      </c>
      <c r="M4079" s="50" t="b">
        <f t="shared" si="8"/>
        <v>0</v>
      </c>
      <c r="N4079" s="50" t="b">
        <f t="shared" si="9"/>
        <v>0</v>
      </c>
      <c r="O4079" s="50">
        <f t="shared" si="10"/>
        <v>-1</v>
      </c>
      <c r="P4079" s="4">
        <f t="shared" si="57"/>
        <v>819100</v>
      </c>
      <c r="Q4079" s="21">
        <f t="shared" si="31"/>
        <v>-10</v>
      </c>
      <c r="V4079" s="52"/>
      <c r="W4079" s="53" t="str">
        <f t="shared" si="33"/>
        <v/>
      </c>
      <c r="AE4079" s="16"/>
      <c r="AF4079" s="17" t="str">
        <f t="shared" si="30"/>
        <v>#VALUE!</v>
      </c>
      <c r="AG4079" s="17" t="str">
        <f t="shared" si="22"/>
        <v>#N/A</v>
      </c>
      <c r="AH4079" s="17" t="str">
        <f t="shared" si="23"/>
        <v>#N/A</v>
      </c>
      <c r="AI4079" s="34">
        <f t="shared" si="24"/>
        <v>1</v>
      </c>
      <c r="AJ4079" s="18">
        <f t="shared" si="25"/>
        <v>7641.756</v>
      </c>
      <c r="AK4079" s="18">
        <f t="shared" si="26"/>
        <v>7429.485</v>
      </c>
      <c r="AL4079" s="18">
        <f t="shared" si="27"/>
        <v>7217.214</v>
      </c>
    </row>
    <row r="4080" ht="12.75" customHeight="1">
      <c r="A4080" s="1">
        <v>39427.0</v>
      </c>
      <c r="B4080" s="2">
        <v>862.29</v>
      </c>
      <c r="C4080" s="3">
        <v>8638.33</v>
      </c>
      <c r="D4080" s="2">
        <v>8640.0</v>
      </c>
      <c r="E4080" s="4"/>
      <c r="F4080" s="5">
        <f t="shared" si="1"/>
        <v>1053.06</v>
      </c>
      <c r="G4080" s="6">
        <f t="shared" si="2"/>
        <v>0.9458451868</v>
      </c>
      <c r="H4080" s="6">
        <f t="shared" si="3"/>
        <v>0.9039297897</v>
      </c>
      <c r="I4080" s="5" t="b">
        <f t="shared" si="4"/>
        <v>0</v>
      </c>
      <c r="J4080" s="48">
        <f t="shared" si="5"/>
        <v>0</v>
      </c>
      <c r="K4080" s="4">
        <f t="shared" si="6"/>
        <v>79</v>
      </c>
      <c r="L4080" s="7">
        <f t="shared" si="7"/>
        <v>0.0001933244041</v>
      </c>
      <c r="M4080" s="50" t="b">
        <f t="shared" si="8"/>
        <v>0</v>
      </c>
      <c r="N4080" s="50" t="b">
        <f t="shared" si="9"/>
        <v>0</v>
      </c>
      <c r="O4080" s="50">
        <f t="shared" si="10"/>
        <v>-1</v>
      </c>
      <c r="P4080" s="4">
        <f t="shared" si="57"/>
        <v>756550</v>
      </c>
      <c r="Q4080" s="21">
        <f t="shared" si="31"/>
        <v>-9</v>
      </c>
      <c r="V4080" s="52"/>
      <c r="W4080" s="53" t="str">
        <f t="shared" si="33"/>
        <v/>
      </c>
      <c r="AE4080" s="16"/>
      <c r="AF4080" s="17" t="str">
        <f t="shared" si="30"/>
        <v>#VALUE!</v>
      </c>
      <c r="AG4080" s="17" t="str">
        <f t="shared" si="22"/>
        <v>#N/A</v>
      </c>
      <c r="AH4080" s="17" t="str">
        <f t="shared" si="23"/>
        <v>#N/A</v>
      </c>
      <c r="AI4080" s="34">
        <f t="shared" si="24"/>
        <v>1</v>
      </c>
      <c r="AJ4080" s="18">
        <f t="shared" si="25"/>
        <v>7774.497</v>
      </c>
      <c r="AK4080" s="18">
        <f t="shared" si="26"/>
        <v>7558.53875</v>
      </c>
      <c r="AL4080" s="18">
        <f t="shared" si="27"/>
        <v>7342.5805</v>
      </c>
    </row>
    <row r="4081" ht="12.75" customHeight="1">
      <c r="A4081" s="1">
        <v>39426.0</v>
      </c>
      <c r="B4081" s="2">
        <v>800.56</v>
      </c>
      <c r="C4081" s="3">
        <v>8599.31</v>
      </c>
      <c r="D4081" s="2">
        <v>8561.0</v>
      </c>
      <c r="E4081" s="4"/>
      <c r="F4081" s="5">
        <f t="shared" si="1"/>
        <v>1069.68</v>
      </c>
      <c r="G4081" s="6">
        <f t="shared" si="2"/>
        <v>0.941076257</v>
      </c>
      <c r="H4081" s="6">
        <f t="shared" si="3"/>
        <v>0.9011360615</v>
      </c>
      <c r="I4081" s="5" t="b">
        <f t="shared" si="4"/>
        <v>0</v>
      </c>
      <c r="J4081" s="48">
        <f t="shared" si="5"/>
        <v>0</v>
      </c>
      <c r="K4081" s="4">
        <f t="shared" si="6"/>
        <v>-145</v>
      </c>
      <c r="L4081" s="7">
        <f t="shared" si="7"/>
        <v>-0.0044550086</v>
      </c>
      <c r="M4081" s="50" t="b">
        <f t="shared" si="8"/>
        <v>0</v>
      </c>
      <c r="N4081" s="50" t="b">
        <f t="shared" si="9"/>
        <v>0</v>
      </c>
      <c r="O4081" s="50">
        <f t="shared" si="10"/>
        <v>1</v>
      </c>
      <c r="P4081" s="4">
        <f t="shared" si="57"/>
        <v>721000</v>
      </c>
      <c r="Q4081" s="21">
        <f t="shared" si="31"/>
        <v>9</v>
      </c>
      <c r="V4081" s="52"/>
      <c r="W4081" s="53" t="str">
        <f t="shared" si="33"/>
        <v/>
      </c>
      <c r="AE4081" s="16"/>
      <c r="AF4081" s="17" t="str">
        <f t="shared" si="30"/>
        <v>#VALUE!</v>
      </c>
      <c r="AG4081" s="17" t="str">
        <f t="shared" si="22"/>
        <v>#N/A</v>
      </c>
      <c r="AH4081" s="17" t="str">
        <f t="shared" si="23"/>
        <v>#N/A</v>
      </c>
      <c r="AI4081" s="34">
        <f t="shared" si="24"/>
        <v>1</v>
      </c>
      <c r="AJ4081" s="18">
        <f t="shared" si="25"/>
        <v>7739.379</v>
      </c>
      <c r="AK4081" s="18">
        <f t="shared" si="26"/>
        <v>7524.39625</v>
      </c>
      <c r="AL4081" s="18">
        <f t="shared" si="27"/>
        <v>7309.4135</v>
      </c>
    </row>
    <row r="4082" ht="12.75" customHeight="1">
      <c r="A4082" s="1">
        <v>39423.0</v>
      </c>
      <c r="B4082" s="2">
        <v>1150.82</v>
      </c>
      <c r="C4082" s="3">
        <v>8722.38</v>
      </c>
      <c r="D4082" s="2">
        <v>8706.0</v>
      </c>
      <c r="E4082" s="4"/>
      <c r="F4082" s="5">
        <f t="shared" si="1"/>
        <v>1089.178</v>
      </c>
      <c r="G4082" s="6">
        <f t="shared" si="2"/>
        <v>0.9538159725</v>
      </c>
      <c r="H4082" s="6">
        <f t="shared" si="3"/>
        <v>0.8954334045</v>
      </c>
      <c r="I4082" s="5" t="b">
        <f t="shared" si="4"/>
        <v>0</v>
      </c>
      <c r="J4082" s="48">
        <f t="shared" si="5"/>
        <v>0</v>
      </c>
      <c r="K4082" s="4">
        <f t="shared" si="6"/>
        <v>-33</v>
      </c>
      <c r="L4082" s="7">
        <f t="shared" si="7"/>
        <v>-0.001877927813</v>
      </c>
      <c r="M4082" s="50" t="b">
        <f t="shared" si="8"/>
        <v>0</v>
      </c>
      <c r="N4082" s="50" t="b">
        <f t="shared" si="9"/>
        <v>0</v>
      </c>
      <c r="O4082" s="50">
        <f t="shared" si="10"/>
        <v>1</v>
      </c>
      <c r="P4082" s="4">
        <f t="shared" si="57"/>
        <v>786250</v>
      </c>
      <c r="Q4082" s="21">
        <f t="shared" si="31"/>
        <v>9</v>
      </c>
      <c r="V4082" s="52"/>
      <c r="W4082" s="53" t="str">
        <f t="shared" si="33"/>
        <v/>
      </c>
      <c r="AE4082" s="16"/>
      <c r="AF4082" s="17" t="str">
        <f t="shared" si="30"/>
        <v>#VALUE!</v>
      </c>
      <c r="AG4082" s="17" t="str">
        <f t="shared" si="22"/>
        <v>#N/A</v>
      </c>
      <c r="AH4082" s="17" t="str">
        <f t="shared" si="23"/>
        <v>#N/A</v>
      </c>
      <c r="AI4082" s="34">
        <f t="shared" si="24"/>
        <v>1</v>
      </c>
      <c r="AJ4082" s="18">
        <f t="shared" si="25"/>
        <v>7850.142</v>
      </c>
      <c r="AK4082" s="18">
        <f t="shared" si="26"/>
        <v>7632.0825</v>
      </c>
      <c r="AL4082" s="18">
        <f t="shared" si="27"/>
        <v>7414.023</v>
      </c>
    </row>
    <row r="4083" ht="12.75" customHeight="1">
      <c r="A4083" s="1">
        <v>39422.0</v>
      </c>
      <c r="B4083" s="2">
        <v>1278.14</v>
      </c>
      <c r="C4083" s="3">
        <v>8694.41</v>
      </c>
      <c r="D4083" s="2">
        <v>8739.0</v>
      </c>
      <c r="E4083" s="4"/>
      <c r="F4083" s="5">
        <f t="shared" si="1"/>
        <v>1122.844</v>
      </c>
      <c r="G4083" s="6">
        <f t="shared" si="2"/>
        <v>0.9502711599</v>
      </c>
      <c r="H4083" s="6">
        <f t="shared" si="3"/>
        <v>0.9226729666</v>
      </c>
      <c r="I4083" s="5" t="b">
        <f t="shared" si="4"/>
        <v>0</v>
      </c>
      <c r="J4083" s="48">
        <f t="shared" si="5"/>
        <v>0</v>
      </c>
      <c r="K4083" s="4">
        <f t="shared" si="6"/>
        <v>49</v>
      </c>
      <c r="L4083" s="7">
        <f t="shared" si="7"/>
        <v>0.005128582618</v>
      </c>
      <c r="M4083" s="50" t="b">
        <f t="shared" si="8"/>
        <v>0</v>
      </c>
      <c r="N4083" s="50" t="b">
        <f t="shared" si="9"/>
        <v>0</v>
      </c>
      <c r="O4083" s="50">
        <f t="shared" si="10"/>
        <v>-1</v>
      </c>
      <c r="P4083" s="4">
        <f t="shared" si="57"/>
        <v>771400</v>
      </c>
      <c r="Q4083" s="21">
        <f t="shared" si="31"/>
        <v>-9</v>
      </c>
      <c r="V4083" s="52"/>
      <c r="W4083" s="53" t="str">
        <f t="shared" si="33"/>
        <v/>
      </c>
      <c r="AE4083" s="16"/>
      <c r="AF4083" s="17" t="str">
        <f t="shared" si="30"/>
        <v>#VALUE!</v>
      </c>
      <c r="AG4083" s="17" t="str">
        <f t="shared" si="22"/>
        <v>#N/A</v>
      </c>
      <c r="AH4083" s="17" t="str">
        <f t="shared" si="23"/>
        <v>#N/A</v>
      </c>
      <c r="AI4083" s="34">
        <f t="shared" si="24"/>
        <v>1</v>
      </c>
      <c r="AJ4083" s="18">
        <f t="shared" si="25"/>
        <v>7824.969</v>
      </c>
      <c r="AK4083" s="18">
        <f t="shared" si="26"/>
        <v>7607.60875</v>
      </c>
      <c r="AL4083" s="18">
        <f t="shared" si="27"/>
        <v>7390.2485</v>
      </c>
    </row>
    <row r="4084" ht="12.75" customHeight="1">
      <c r="A4084" s="1">
        <v>39421.0</v>
      </c>
      <c r="B4084" s="2">
        <v>1173.49</v>
      </c>
      <c r="C4084" s="3">
        <v>8676.95</v>
      </c>
      <c r="D4084" s="2">
        <v>8690.0</v>
      </c>
      <c r="E4084" s="4"/>
      <c r="F4084" s="5">
        <f t="shared" si="1"/>
        <v>1109.2</v>
      </c>
      <c r="G4084" s="6">
        <f t="shared" si="2"/>
        <v>0.9479429354</v>
      </c>
      <c r="H4084" s="6">
        <f t="shared" si="3"/>
        <v>0.9242102952</v>
      </c>
      <c r="I4084" s="5" t="b">
        <f t="shared" si="4"/>
        <v>0</v>
      </c>
      <c r="J4084" s="48">
        <f t="shared" si="5"/>
        <v>0</v>
      </c>
      <c r="K4084" s="4">
        <f t="shared" si="6"/>
        <v>69</v>
      </c>
      <c r="L4084" s="7">
        <f t="shared" si="7"/>
        <v>0.001503984695</v>
      </c>
      <c r="M4084" s="50" t="b">
        <f t="shared" si="8"/>
        <v>0</v>
      </c>
      <c r="N4084" s="50" t="b">
        <f t="shared" si="9"/>
        <v>0</v>
      </c>
      <c r="O4084" s="50">
        <f t="shared" si="10"/>
        <v>-1</v>
      </c>
      <c r="P4084" s="4">
        <f t="shared" si="57"/>
        <v>795900</v>
      </c>
      <c r="Q4084" s="21">
        <f t="shared" si="31"/>
        <v>-10</v>
      </c>
      <c r="V4084" s="52"/>
      <c r="W4084" s="53" t="str">
        <f t="shared" si="33"/>
        <v/>
      </c>
      <c r="AE4084" s="16"/>
      <c r="AF4084" s="17" t="str">
        <f t="shared" si="30"/>
        <v>#VALUE!</v>
      </c>
      <c r="AG4084" s="17" t="str">
        <f t="shared" si="22"/>
        <v>#N/A</v>
      </c>
      <c r="AH4084" s="17" t="str">
        <f t="shared" si="23"/>
        <v>#N/A</v>
      </c>
      <c r="AI4084" s="34">
        <f t="shared" si="24"/>
        <v>1</v>
      </c>
      <c r="AJ4084" s="18">
        <f t="shared" si="25"/>
        <v>7809.255</v>
      </c>
      <c r="AK4084" s="18">
        <f t="shared" si="26"/>
        <v>7592.33125</v>
      </c>
      <c r="AL4084" s="18">
        <f t="shared" si="27"/>
        <v>7375.4075</v>
      </c>
    </row>
    <row r="4085" ht="12.75" customHeight="1">
      <c r="A4085" s="1">
        <v>39420.0</v>
      </c>
      <c r="B4085" s="2">
        <v>945.39</v>
      </c>
      <c r="C4085" s="3">
        <v>8651.28</v>
      </c>
      <c r="D4085" s="2">
        <v>8621.0</v>
      </c>
      <c r="E4085" s="4"/>
      <c r="F4085" s="5">
        <f t="shared" si="1"/>
        <v>1077.132</v>
      </c>
      <c r="G4085" s="6">
        <f t="shared" si="2"/>
        <v>0.9445518377</v>
      </c>
      <c r="H4085" s="6">
        <f t="shared" si="3"/>
        <v>0.9222896751</v>
      </c>
      <c r="I4085" s="5" t="b">
        <f t="shared" si="4"/>
        <v>0</v>
      </c>
      <c r="J4085" s="48">
        <f t="shared" si="5"/>
        <v>0</v>
      </c>
      <c r="K4085" s="4">
        <f t="shared" si="6"/>
        <v>25</v>
      </c>
      <c r="L4085" s="7">
        <f t="shared" si="7"/>
        <v>-0.003500060107</v>
      </c>
      <c r="M4085" s="50" t="b">
        <f t="shared" si="8"/>
        <v>0</v>
      </c>
      <c r="N4085" s="50" t="b">
        <f t="shared" si="9"/>
        <v>0</v>
      </c>
      <c r="O4085" s="50">
        <f t="shared" si="10"/>
        <v>1</v>
      </c>
      <c r="P4085" s="4">
        <f t="shared" si="57"/>
        <v>764850</v>
      </c>
      <c r="Q4085" s="21">
        <f t="shared" si="31"/>
        <v>9</v>
      </c>
      <c r="V4085" s="52"/>
      <c r="W4085" s="53" t="str">
        <f t="shared" si="33"/>
        <v/>
      </c>
      <c r="AE4085" s="16"/>
      <c r="AF4085" s="17" t="str">
        <f t="shared" si="30"/>
        <v>#VALUE!</v>
      </c>
      <c r="AG4085" s="17" t="str">
        <f t="shared" si="22"/>
        <v>#N/A</v>
      </c>
      <c r="AH4085" s="17" t="str">
        <f t="shared" si="23"/>
        <v>#N/A</v>
      </c>
      <c r="AI4085" s="34">
        <f t="shared" si="24"/>
        <v>1</v>
      </c>
      <c r="AJ4085" s="18">
        <f t="shared" si="25"/>
        <v>7786.152</v>
      </c>
      <c r="AK4085" s="18">
        <f t="shared" si="26"/>
        <v>7569.87</v>
      </c>
      <c r="AL4085" s="18">
        <f t="shared" si="27"/>
        <v>7353.588</v>
      </c>
    </row>
    <row r="4086" ht="12.75" customHeight="1">
      <c r="A4086" s="1">
        <v>39419.0</v>
      </c>
      <c r="B4086" s="2">
        <v>898.05</v>
      </c>
      <c r="C4086" s="3">
        <v>8583.84</v>
      </c>
      <c r="D4086" s="2">
        <v>8596.0</v>
      </c>
      <c r="E4086" s="4"/>
      <c r="F4086" s="5">
        <f t="shared" si="1"/>
        <v>1119.892</v>
      </c>
      <c r="G4086" s="6">
        <f t="shared" si="2"/>
        <v>0.9365652857</v>
      </c>
      <c r="H4086" s="6">
        <f t="shared" si="3"/>
        <v>0.9183516476</v>
      </c>
      <c r="I4086" s="5" t="b">
        <f t="shared" si="4"/>
        <v>0</v>
      </c>
      <c r="J4086" s="48">
        <f t="shared" si="5"/>
        <v>0</v>
      </c>
      <c r="K4086" s="4">
        <f t="shared" si="6"/>
        <v>-9</v>
      </c>
      <c r="L4086" s="7">
        <f t="shared" si="7"/>
        <v>0.001416615408</v>
      </c>
      <c r="M4086" s="50" t="b">
        <f t="shared" si="8"/>
        <v>0</v>
      </c>
      <c r="N4086" s="50" t="b">
        <f t="shared" si="9"/>
        <v>0</v>
      </c>
      <c r="O4086" s="50">
        <f t="shared" si="10"/>
        <v>-1</v>
      </c>
      <c r="P4086" s="4">
        <f t="shared" si="57"/>
        <v>776100</v>
      </c>
      <c r="Q4086" s="21">
        <f t="shared" si="31"/>
        <v>-9</v>
      </c>
      <c r="V4086" s="52"/>
      <c r="W4086" s="53" t="str">
        <f t="shared" si="33"/>
        <v/>
      </c>
      <c r="AE4086" s="16"/>
      <c r="AF4086" s="17" t="str">
        <f t="shared" si="30"/>
        <v>#VALUE!</v>
      </c>
      <c r="AG4086" s="17" t="str">
        <f t="shared" si="22"/>
        <v>#N/A</v>
      </c>
      <c r="AH4086" s="17" t="str">
        <f t="shared" si="23"/>
        <v>#N/A</v>
      </c>
      <c r="AI4086" s="34">
        <f t="shared" si="24"/>
        <v>1</v>
      </c>
      <c r="AJ4086" s="18">
        <f t="shared" si="25"/>
        <v>7725.456</v>
      </c>
      <c r="AK4086" s="18">
        <f t="shared" si="26"/>
        <v>7510.86</v>
      </c>
      <c r="AL4086" s="18">
        <f t="shared" si="27"/>
        <v>7296.264</v>
      </c>
    </row>
    <row r="4087" ht="12.75" customHeight="1">
      <c r="A4087" s="1">
        <v>39416.0</v>
      </c>
      <c r="B4087" s="2">
        <v>1319.15</v>
      </c>
      <c r="C4087" s="3">
        <v>8586.4</v>
      </c>
      <c r="D4087" s="2">
        <v>8605.0</v>
      </c>
      <c r="E4087" s="4"/>
      <c r="F4087" s="5">
        <f t="shared" si="1"/>
        <v>1140.25</v>
      </c>
      <c r="G4087" s="6">
        <f t="shared" si="2"/>
        <v>0.9362827276</v>
      </c>
      <c r="H4087" s="6">
        <f t="shared" si="3"/>
        <v>0.9134687739</v>
      </c>
      <c r="I4087" s="5" t="b">
        <f t="shared" si="4"/>
        <v>0</v>
      </c>
      <c r="J4087" s="48">
        <f t="shared" si="5"/>
        <v>0</v>
      </c>
      <c r="K4087" s="4">
        <f t="shared" si="6"/>
        <v>177</v>
      </c>
      <c r="L4087" s="7">
        <f t="shared" si="7"/>
        <v>0.002166216342</v>
      </c>
      <c r="M4087" s="50" t="b">
        <f t="shared" si="8"/>
        <v>0</v>
      </c>
      <c r="N4087" s="50" t="b">
        <f t="shared" si="9"/>
        <v>0</v>
      </c>
      <c r="O4087" s="50">
        <f t="shared" si="10"/>
        <v>-1</v>
      </c>
      <c r="P4087" s="4">
        <f t="shared" si="57"/>
        <v>772050</v>
      </c>
      <c r="Q4087" s="21">
        <f t="shared" si="31"/>
        <v>-9</v>
      </c>
      <c r="V4087" s="52"/>
      <c r="W4087" s="53" t="str">
        <f t="shared" si="33"/>
        <v/>
      </c>
      <c r="AE4087" s="16"/>
      <c r="AF4087" s="17" t="str">
        <f t="shared" si="30"/>
        <v>#VALUE!</v>
      </c>
      <c r="AG4087" s="17" t="str">
        <f t="shared" si="22"/>
        <v>#N/A</v>
      </c>
      <c r="AH4087" s="17" t="str">
        <f t="shared" si="23"/>
        <v>#N/A</v>
      </c>
      <c r="AI4087" s="34">
        <f t="shared" si="24"/>
        <v>1</v>
      </c>
      <c r="AJ4087" s="18">
        <f t="shared" si="25"/>
        <v>7727.76</v>
      </c>
      <c r="AK4087" s="18">
        <f t="shared" si="26"/>
        <v>7513.1</v>
      </c>
      <c r="AL4087" s="18">
        <f t="shared" si="27"/>
        <v>7298.44</v>
      </c>
    </row>
    <row r="4088" ht="12.75" customHeight="1">
      <c r="A4088" s="1">
        <v>39415.0</v>
      </c>
      <c r="B4088" s="2">
        <v>1209.92</v>
      </c>
      <c r="C4088" s="3">
        <v>8447.03</v>
      </c>
      <c r="D4088" s="2">
        <v>8428.0</v>
      </c>
      <c r="E4088" s="4"/>
      <c r="F4088" s="5">
        <f t="shared" si="1"/>
        <v>1089.958</v>
      </c>
      <c r="G4088" s="6">
        <f t="shared" si="2"/>
        <v>0.9205223947</v>
      </c>
      <c r="H4088" s="6">
        <f t="shared" si="3"/>
        <v>0.8375283665</v>
      </c>
      <c r="I4088" s="5" t="b">
        <f t="shared" si="4"/>
        <v>0</v>
      </c>
      <c r="J4088" s="48">
        <f t="shared" si="5"/>
        <v>0</v>
      </c>
      <c r="K4088" s="4">
        <f t="shared" si="6"/>
        <v>184</v>
      </c>
      <c r="L4088" s="7">
        <f t="shared" si="7"/>
        <v>-0.002252862841</v>
      </c>
      <c r="M4088" s="50" t="b">
        <f t="shared" si="8"/>
        <v>0</v>
      </c>
      <c r="N4088" s="50" t="b">
        <f t="shared" si="9"/>
        <v>0</v>
      </c>
      <c r="O4088" s="50">
        <f t="shared" si="10"/>
        <v>1</v>
      </c>
      <c r="P4088" s="4">
        <f t="shared" si="57"/>
        <v>692400</v>
      </c>
      <c r="Q4088" s="21">
        <f t="shared" si="31"/>
        <v>9</v>
      </c>
      <c r="V4088" s="52"/>
      <c r="W4088" s="53" t="str">
        <f t="shared" si="33"/>
        <v/>
      </c>
      <c r="AE4088" s="16"/>
      <c r="AF4088" s="17" t="str">
        <f t="shared" si="30"/>
        <v>#VALUE!</v>
      </c>
      <c r="AG4088" s="17" t="str">
        <f t="shared" si="22"/>
        <v>#N/A</v>
      </c>
      <c r="AH4088" s="17" t="str">
        <f t="shared" si="23"/>
        <v>#N/A</v>
      </c>
      <c r="AI4088" s="34">
        <f t="shared" si="24"/>
        <v>1</v>
      </c>
      <c r="AJ4088" s="18">
        <f t="shared" si="25"/>
        <v>7602.327</v>
      </c>
      <c r="AK4088" s="18">
        <f t="shared" si="26"/>
        <v>7391.15125</v>
      </c>
      <c r="AL4088" s="18">
        <f t="shared" si="27"/>
        <v>7179.9755</v>
      </c>
    </row>
    <row r="4089" ht="12.75" customHeight="1">
      <c r="A4089" s="1">
        <v>39414.0</v>
      </c>
      <c r="B4089" s="2">
        <v>1013.15</v>
      </c>
      <c r="C4089" s="3">
        <v>8276.26</v>
      </c>
      <c r="D4089" s="2">
        <v>8244.0</v>
      </c>
      <c r="E4089" s="4"/>
      <c r="F4089" s="5">
        <f t="shared" si="1"/>
        <v>1087.868</v>
      </c>
      <c r="G4089" s="6">
        <f t="shared" si="2"/>
        <v>0.9010404317</v>
      </c>
      <c r="H4089" s="6">
        <f t="shared" si="3"/>
        <v>0.82792233</v>
      </c>
      <c r="I4089" s="5" t="b">
        <f t="shared" si="4"/>
        <v>0</v>
      </c>
      <c r="J4089" s="48">
        <f t="shared" si="5"/>
        <v>0</v>
      </c>
      <c r="K4089" s="4">
        <f t="shared" si="6"/>
        <v>-153</v>
      </c>
      <c r="L4089" s="7">
        <f t="shared" si="7"/>
        <v>-0.00389789591</v>
      </c>
      <c r="M4089" s="50" t="b">
        <f t="shared" si="8"/>
        <v>0</v>
      </c>
      <c r="N4089" s="50" t="b">
        <f t="shared" si="9"/>
        <v>0</v>
      </c>
      <c r="O4089" s="50">
        <f t="shared" si="10"/>
        <v>1</v>
      </c>
      <c r="P4089" s="4">
        <f t="shared" si="57"/>
        <v>618800</v>
      </c>
      <c r="Q4089" s="21">
        <f t="shared" si="31"/>
        <v>8</v>
      </c>
      <c r="V4089" s="52"/>
      <c r="W4089" s="53" t="str">
        <f t="shared" si="33"/>
        <v/>
      </c>
      <c r="AE4089" s="16"/>
      <c r="AF4089" s="17" t="str">
        <f t="shared" si="30"/>
        <v>#VALUE!</v>
      </c>
      <c r="AG4089" s="17" t="str">
        <f t="shared" si="22"/>
        <v>#N/A</v>
      </c>
      <c r="AH4089" s="17" t="str">
        <f t="shared" si="23"/>
        <v>#N/A</v>
      </c>
      <c r="AI4089" s="34">
        <f t="shared" si="24"/>
        <v>1</v>
      </c>
      <c r="AJ4089" s="18">
        <f t="shared" si="25"/>
        <v>7448.634</v>
      </c>
      <c r="AK4089" s="18">
        <f t="shared" si="26"/>
        <v>7241.7275</v>
      </c>
      <c r="AL4089" s="18">
        <f t="shared" si="27"/>
        <v>7034.821</v>
      </c>
    </row>
    <row r="4090" ht="12.75" customHeight="1">
      <c r="A4090" s="1">
        <v>39413.0</v>
      </c>
      <c r="B4090" s="2">
        <v>1159.19</v>
      </c>
      <c r="C4090" s="3">
        <v>8375.76</v>
      </c>
      <c r="D4090" s="2">
        <v>8397.0</v>
      </c>
      <c r="E4090" s="4"/>
      <c r="F4090" s="5">
        <f t="shared" si="1"/>
        <v>1142.626</v>
      </c>
      <c r="G4090" s="6">
        <f t="shared" si="2"/>
        <v>0.9107065561</v>
      </c>
      <c r="H4090" s="6">
        <f t="shared" si="3"/>
        <v>0.8817221171</v>
      </c>
      <c r="I4090" s="5" t="b">
        <f t="shared" si="4"/>
        <v>0</v>
      </c>
      <c r="J4090" s="48">
        <f t="shared" si="5"/>
        <v>0</v>
      </c>
      <c r="K4090" s="4">
        <f t="shared" si="6"/>
        <v>-127</v>
      </c>
      <c r="L4090" s="7">
        <f t="shared" si="7"/>
        <v>0.00253588928</v>
      </c>
      <c r="M4090" s="50" t="b">
        <f t="shared" si="8"/>
        <v>0</v>
      </c>
      <c r="N4090" s="50" t="b">
        <f t="shared" si="9"/>
        <v>0</v>
      </c>
      <c r="O4090" s="50">
        <f t="shared" si="10"/>
        <v>-1</v>
      </c>
      <c r="P4090" s="4">
        <f t="shared" si="57"/>
        <v>565250</v>
      </c>
      <c r="Q4090" s="21">
        <f t="shared" si="31"/>
        <v>-7</v>
      </c>
      <c r="V4090" s="52"/>
      <c r="W4090" s="53" t="str">
        <f t="shared" si="33"/>
        <v/>
      </c>
      <c r="AE4090" s="16"/>
      <c r="AF4090" s="17" t="str">
        <f t="shared" si="30"/>
        <v>#VALUE!</v>
      </c>
      <c r="AG4090" s="17" t="str">
        <f t="shared" si="22"/>
        <v>#N/A</v>
      </c>
      <c r="AH4090" s="17" t="str">
        <f t="shared" si="23"/>
        <v>#N/A</v>
      </c>
      <c r="AI4090" s="34">
        <f t="shared" si="24"/>
        <v>1</v>
      </c>
      <c r="AJ4090" s="18">
        <f t="shared" si="25"/>
        <v>7538.184</v>
      </c>
      <c r="AK4090" s="18">
        <f t="shared" si="26"/>
        <v>7328.79</v>
      </c>
      <c r="AL4090" s="18">
        <f t="shared" si="27"/>
        <v>7119.396</v>
      </c>
    </row>
    <row r="4091" ht="12.75" customHeight="1">
      <c r="A4091" s="1">
        <v>39412.0</v>
      </c>
      <c r="B4091" s="2">
        <v>999.84</v>
      </c>
      <c r="C4091" s="3">
        <v>8523.79</v>
      </c>
      <c r="D4091" s="2">
        <v>8524.0</v>
      </c>
      <c r="E4091" s="4"/>
      <c r="F4091" s="5">
        <f t="shared" si="1"/>
        <v>1190.764</v>
      </c>
      <c r="G4091" s="6">
        <f t="shared" si="2"/>
        <v>0.9261383399</v>
      </c>
      <c r="H4091" s="6">
        <f t="shared" si="3"/>
        <v>0.9547079548</v>
      </c>
      <c r="I4091" s="5" t="b">
        <f t="shared" si="4"/>
        <v>0</v>
      </c>
      <c r="J4091" s="48">
        <f t="shared" si="5"/>
        <v>0</v>
      </c>
      <c r="K4091" s="4">
        <f t="shared" si="6"/>
        <v>199</v>
      </c>
      <c r="L4091" s="7">
        <f t="shared" si="7"/>
        <v>0.00002463692794</v>
      </c>
      <c r="M4091" s="50" t="b">
        <f t="shared" si="8"/>
        <v>0</v>
      </c>
      <c r="N4091" s="50" t="b">
        <f t="shared" si="9"/>
        <v>0</v>
      </c>
      <c r="O4091" s="50">
        <f t="shared" si="10"/>
        <v>-1</v>
      </c>
      <c r="P4091" s="4">
        <f t="shared" si="57"/>
        <v>527150</v>
      </c>
      <c r="Q4091" s="21">
        <f t="shared" si="31"/>
        <v>-6</v>
      </c>
      <c r="V4091" s="52"/>
      <c r="W4091" s="53" t="str">
        <f t="shared" si="33"/>
        <v/>
      </c>
      <c r="AE4091" s="16"/>
      <c r="AF4091" s="17" t="str">
        <f t="shared" si="30"/>
        <v>#VALUE!</v>
      </c>
      <c r="AG4091" s="17" t="str">
        <f t="shared" si="22"/>
        <v>#N/A</v>
      </c>
      <c r="AH4091" s="17" t="str">
        <f t="shared" si="23"/>
        <v>#N/A</v>
      </c>
      <c r="AI4091" s="34">
        <f t="shared" si="24"/>
        <v>1</v>
      </c>
      <c r="AJ4091" s="18">
        <f t="shared" si="25"/>
        <v>7671.411</v>
      </c>
      <c r="AK4091" s="18">
        <f t="shared" si="26"/>
        <v>7458.31625</v>
      </c>
      <c r="AL4091" s="18">
        <f t="shared" si="27"/>
        <v>7245.2215</v>
      </c>
    </row>
    <row r="4092" ht="12.75" customHeight="1">
      <c r="A4092" s="1">
        <v>39409.0</v>
      </c>
      <c r="B4092" s="2">
        <v>1067.69</v>
      </c>
      <c r="C4092" s="3">
        <v>8342.2</v>
      </c>
      <c r="D4092" s="2">
        <v>8325.0</v>
      </c>
      <c r="E4092" s="4"/>
      <c r="F4092" s="5">
        <f t="shared" si="1"/>
        <v>1178.442</v>
      </c>
      <c r="G4092" s="6">
        <f t="shared" si="2"/>
        <v>0.9062118234</v>
      </c>
      <c r="H4092" s="6">
        <f t="shared" si="3"/>
        <v>0.9515599727</v>
      </c>
      <c r="I4092" s="5" t="b">
        <f t="shared" si="4"/>
        <v>0</v>
      </c>
      <c r="J4092" s="48">
        <f t="shared" si="5"/>
        <v>0</v>
      </c>
      <c r="K4092" s="4">
        <f t="shared" si="6"/>
        <v>-146</v>
      </c>
      <c r="L4092" s="7">
        <f t="shared" si="7"/>
        <v>-0.002061806238</v>
      </c>
      <c r="M4092" s="50" t="b">
        <f t="shared" si="8"/>
        <v>0</v>
      </c>
      <c r="N4092" s="50" t="b">
        <f t="shared" si="9"/>
        <v>0</v>
      </c>
      <c r="O4092" s="50">
        <f t="shared" si="10"/>
        <v>1</v>
      </c>
      <c r="P4092" s="4">
        <f t="shared" si="57"/>
        <v>467450</v>
      </c>
      <c r="Q4092" s="21">
        <f t="shared" si="31"/>
        <v>6</v>
      </c>
      <c r="V4092" s="52"/>
      <c r="W4092" s="53" t="str">
        <f t="shared" si="33"/>
        <v/>
      </c>
      <c r="AE4092" s="16"/>
      <c r="AF4092" s="17" t="str">
        <f t="shared" si="30"/>
        <v>#VALUE!</v>
      </c>
      <c r="AG4092" s="17" t="str">
        <f t="shared" si="22"/>
        <v>#N/A</v>
      </c>
      <c r="AH4092" s="17" t="str">
        <f t="shared" si="23"/>
        <v>#N/A</v>
      </c>
      <c r="AI4092" s="34">
        <f t="shared" si="24"/>
        <v>1</v>
      </c>
      <c r="AJ4092" s="18">
        <f t="shared" si="25"/>
        <v>7507.98</v>
      </c>
      <c r="AK4092" s="18">
        <f t="shared" si="26"/>
        <v>7299.425</v>
      </c>
      <c r="AL4092" s="18">
        <f t="shared" si="27"/>
        <v>7090.87</v>
      </c>
    </row>
    <row r="4093" ht="12.75" customHeight="1">
      <c r="A4093" s="1">
        <v>39408.0</v>
      </c>
      <c r="B4093" s="2">
        <v>1199.47</v>
      </c>
      <c r="C4093" s="3">
        <v>8499.37</v>
      </c>
      <c r="D4093" s="2">
        <v>8471.0</v>
      </c>
      <c r="E4093" s="4"/>
      <c r="F4093" s="5">
        <f t="shared" si="1"/>
        <v>1192.566</v>
      </c>
      <c r="G4093" s="6">
        <f t="shared" si="2"/>
        <v>0.9226414708</v>
      </c>
      <c r="H4093" s="6">
        <f t="shared" si="3"/>
        <v>0.951057338</v>
      </c>
      <c r="I4093" s="5" t="b">
        <f t="shared" si="4"/>
        <v>0</v>
      </c>
      <c r="J4093" s="48">
        <f t="shared" si="5"/>
        <v>0</v>
      </c>
      <c r="K4093" s="4">
        <f t="shared" si="6"/>
        <v>33</v>
      </c>
      <c r="L4093" s="7">
        <f t="shared" si="7"/>
        <v>-0.003337894456</v>
      </c>
      <c r="M4093" s="50" t="b">
        <f t="shared" si="8"/>
        <v>0</v>
      </c>
      <c r="N4093" s="50" t="b">
        <f t="shared" si="9"/>
        <v>0</v>
      </c>
      <c r="O4093" s="50">
        <f t="shared" si="10"/>
        <v>1</v>
      </c>
      <c r="P4093" s="4">
        <f t="shared" si="57"/>
        <v>511250</v>
      </c>
      <c r="Q4093" s="21">
        <f t="shared" si="31"/>
        <v>6</v>
      </c>
      <c r="V4093" s="52"/>
      <c r="W4093" s="53" t="str">
        <f t="shared" si="33"/>
        <v/>
      </c>
      <c r="AE4093" s="16"/>
      <c r="AF4093" s="17" t="str">
        <f t="shared" si="30"/>
        <v>#VALUE!</v>
      </c>
      <c r="AG4093" s="17" t="str">
        <f t="shared" si="22"/>
        <v>#N/A</v>
      </c>
      <c r="AH4093" s="17" t="str">
        <f t="shared" si="23"/>
        <v>#N/A</v>
      </c>
      <c r="AI4093" s="34">
        <f t="shared" si="24"/>
        <v>1</v>
      </c>
      <c r="AJ4093" s="18">
        <f t="shared" si="25"/>
        <v>7649.433</v>
      </c>
      <c r="AK4093" s="18">
        <f t="shared" si="26"/>
        <v>7436.94875</v>
      </c>
      <c r="AL4093" s="18">
        <f t="shared" si="27"/>
        <v>7224.4645</v>
      </c>
    </row>
    <row r="4094" ht="12.75" customHeight="1">
      <c r="A4094" s="1">
        <v>39407.0</v>
      </c>
      <c r="B4094" s="2">
        <v>1286.94</v>
      </c>
      <c r="C4094" s="3">
        <v>8484.11</v>
      </c>
      <c r="D4094" s="2">
        <v>8438.0</v>
      </c>
      <c r="E4094" s="4"/>
      <c r="F4094" s="5">
        <f t="shared" si="1"/>
        <v>1151.622</v>
      </c>
      <c r="G4094" s="6">
        <f t="shared" si="2"/>
        <v>0.9206202647</v>
      </c>
      <c r="H4094" s="6">
        <f t="shared" si="3"/>
        <v>0.9513169394</v>
      </c>
      <c r="I4094" s="5" t="b">
        <f t="shared" si="4"/>
        <v>0</v>
      </c>
      <c r="J4094" s="48">
        <f t="shared" si="5"/>
        <v>0</v>
      </c>
      <c r="K4094" s="4">
        <f t="shared" si="6"/>
        <v>-283</v>
      </c>
      <c r="L4094" s="7">
        <f t="shared" si="7"/>
        <v>-0.005434865885</v>
      </c>
      <c r="M4094" s="50" t="b">
        <f t="shared" si="8"/>
        <v>0</v>
      </c>
      <c r="N4094" s="50" t="b">
        <f t="shared" si="9"/>
        <v>0</v>
      </c>
      <c r="O4094" s="50">
        <f t="shared" si="10"/>
        <v>1</v>
      </c>
      <c r="P4094" s="4">
        <f t="shared" si="57"/>
        <v>501350</v>
      </c>
      <c r="Q4094" s="21">
        <f t="shared" si="31"/>
        <v>6</v>
      </c>
      <c r="V4094" s="52"/>
      <c r="W4094" s="53" t="str">
        <f t="shared" si="33"/>
        <v/>
      </c>
      <c r="AE4094" s="16"/>
      <c r="AF4094" s="17" t="str">
        <f t="shared" si="30"/>
        <v>#VALUE!</v>
      </c>
      <c r="AG4094" s="17" t="str">
        <f t="shared" si="22"/>
        <v>#N/A</v>
      </c>
      <c r="AH4094" s="17" t="str">
        <f t="shared" si="23"/>
        <v>#N/A</v>
      </c>
      <c r="AI4094" s="34">
        <f t="shared" si="24"/>
        <v>1</v>
      </c>
      <c r="AJ4094" s="18">
        <f t="shared" si="25"/>
        <v>7635.699</v>
      </c>
      <c r="AK4094" s="18">
        <f t="shared" si="26"/>
        <v>7423.59625</v>
      </c>
      <c r="AL4094" s="18">
        <f t="shared" si="27"/>
        <v>7211.4935</v>
      </c>
    </row>
    <row r="4095" ht="12.75" customHeight="1">
      <c r="A4095" s="1">
        <v>39406.0</v>
      </c>
      <c r="B4095" s="2">
        <v>1399.88</v>
      </c>
      <c r="C4095" s="3">
        <v>8680.86</v>
      </c>
      <c r="D4095" s="2">
        <v>8721.0</v>
      </c>
      <c r="E4095" s="4"/>
      <c r="F4095" s="5">
        <f t="shared" si="1"/>
        <v>1180.644</v>
      </c>
      <c r="G4095" s="6">
        <f t="shared" si="2"/>
        <v>0.9416190566</v>
      </c>
      <c r="H4095" s="6">
        <f t="shared" si="3"/>
        <v>0.9728479378</v>
      </c>
      <c r="I4095" s="5" t="b">
        <f t="shared" si="4"/>
        <v>0</v>
      </c>
      <c r="J4095" s="48">
        <f t="shared" si="5"/>
        <v>0</v>
      </c>
      <c r="K4095" s="4">
        <f t="shared" si="6"/>
        <v>101</v>
      </c>
      <c r="L4095" s="7">
        <f t="shared" si="7"/>
        <v>0.004623965828</v>
      </c>
      <c r="M4095" s="50" t="b">
        <f t="shared" si="8"/>
        <v>0</v>
      </c>
      <c r="N4095" s="50" t="b">
        <f t="shared" si="9"/>
        <v>0</v>
      </c>
      <c r="O4095" s="50">
        <f t="shared" si="10"/>
        <v>-1</v>
      </c>
      <c r="P4095" s="4">
        <f t="shared" si="57"/>
        <v>430600</v>
      </c>
      <c r="Q4095" s="21">
        <f t="shared" si="31"/>
        <v>-5</v>
      </c>
      <c r="V4095" s="52"/>
      <c r="W4095" s="53" t="str">
        <f t="shared" si="33"/>
        <v/>
      </c>
      <c r="AE4095" s="16"/>
      <c r="AF4095" s="17" t="str">
        <f t="shared" si="30"/>
        <v>#VALUE!</v>
      </c>
      <c r="AG4095" s="17" t="str">
        <f t="shared" si="22"/>
        <v>#N/A</v>
      </c>
      <c r="AH4095" s="17" t="str">
        <f t="shared" si="23"/>
        <v>#N/A</v>
      </c>
      <c r="AI4095" s="34">
        <f t="shared" si="24"/>
        <v>1</v>
      </c>
      <c r="AJ4095" s="18">
        <f t="shared" si="25"/>
        <v>7812.774</v>
      </c>
      <c r="AK4095" s="18">
        <f t="shared" si="26"/>
        <v>7595.7525</v>
      </c>
      <c r="AL4095" s="18">
        <f t="shared" si="27"/>
        <v>7378.731</v>
      </c>
    </row>
    <row r="4096" ht="12.75" customHeight="1">
      <c r="A4096" s="1">
        <v>39405.0</v>
      </c>
      <c r="B4096" s="2">
        <v>938.23</v>
      </c>
      <c r="C4096" s="3">
        <v>8680.71</v>
      </c>
      <c r="D4096" s="2">
        <v>8620.0</v>
      </c>
      <c r="E4096" s="4"/>
      <c r="F4096" s="5">
        <f t="shared" si="1"/>
        <v>1190.236</v>
      </c>
      <c r="G4096" s="6">
        <f t="shared" si="2"/>
        <v>0.9415143102</v>
      </c>
      <c r="H4096" s="6">
        <f t="shared" si="3"/>
        <v>0.9819003159</v>
      </c>
      <c r="I4096" s="5" t="b">
        <f t="shared" si="4"/>
        <v>0</v>
      </c>
      <c r="J4096" s="48">
        <f t="shared" si="5"/>
        <v>0</v>
      </c>
      <c r="K4096" s="4">
        <f t="shared" si="6"/>
        <v>-136</v>
      </c>
      <c r="L4096" s="7">
        <f t="shared" si="7"/>
        <v>-0.006993667569</v>
      </c>
      <c r="M4096" s="50" t="b">
        <f t="shared" si="8"/>
        <v>0</v>
      </c>
      <c r="N4096" s="50" t="b">
        <f t="shared" si="9"/>
        <v>0</v>
      </c>
      <c r="O4096" s="50">
        <f t="shared" si="10"/>
        <v>1</v>
      </c>
      <c r="P4096" s="4">
        <f t="shared" si="57"/>
        <v>405350</v>
      </c>
      <c r="Q4096" s="21">
        <f t="shared" si="31"/>
        <v>5</v>
      </c>
      <c r="V4096" s="52"/>
      <c r="W4096" s="53" t="str">
        <f t="shared" si="33"/>
        <v/>
      </c>
      <c r="AE4096" s="16"/>
      <c r="AF4096" s="17" t="str">
        <f t="shared" si="30"/>
        <v>#VALUE!</v>
      </c>
      <c r="AG4096" s="17" t="str">
        <f t="shared" si="22"/>
        <v>#N/A</v>
      </c>
      <c r="AH4096" s="17" t="str">
        <f t="shared" si="23"/>
        <v>#N/A</v>
      </c>
      <c r="AI4096" s="34">
        <f t="shared" si="24"/>
        <v>1</v>
      </c>
      <c r="AJ4096" s="18">
        <f t="shared" si="25"/>
        <v>7812.639</v>
      </c>
      <c r="AK4096" s="18">
        <f t="shared" si="26"/>
        <v>7595.62125</v>
      </c>
      <c r="AL4096" s="18">
        <f t="shared" si="27"/>
        <v>7378.6035</v>
      </c>
    </row>
    <row r="4097" ht="12.75" customHeight="1">
      <c r="A4097" s="1">
        <v>39402.0</v>
      </c>
      <c r="B4097" s="2">
        <v>1138.31</v>
      </c>
      <c r="C4097" s="3">
        <v>8764.82</v>
      </c>
      <c r="D4097" s="2">
        <v>8756.0</v>
      </c>
      <c r="E4097" s="4"/>
      <c r="F4097" s="5">
        <f t="shared" si="1"/>
        <v>1288.334</v>
      </c>
      <c r="G4097" s="6">
        <f t="shared" si="2"/>
        <v>0.9509588118</v>
      </c>
      <c r="H4097" s="6">
        <f t="shared" si="3"/>
        <v>0.9800859678</v>
      </c>
      <c r="I4097" s="5" t="b">
        <f t="shared" si="4"/>
        <v>0</v>
      </c>
      <c r="J4097" s="48">
        <f t="shared" si="5"/>
        <v>0</v>
      </c>
      <c r="K4097" s="4">
        <f t="shared" si="6"/>
        <v>-113</v>
      </c>
      <c r="L4097" s="7">
        <f t="shared" si="7"/>
        <v>-0.001006295623</v>
      </c>
      <c r="M4097" s="50" t="b">
        <f t="shared" si="8"/>
        <v>0</v>
      </c>
      <c r="N4097" s="50" t="b">
        <f t="shared" si="9"/>
        <v>0</v>
      </c>
      <c r="O4097" s="50">
        <f t="shared" si="10"/>
        <v>1</v>
      </c>
      <c r="P4097" s="4">
        <f t="shared" si="57"/>
        <v>439350</v>
      </c>
      <c r="Q4097" s="21">
        <f t="shared" si="31"/>
        <v>5</v>
      </c>
      <c r="V4097" s="52"/>
      <c r="W4097" s="53" t="str">
        <f t="shared" si="33"/>
        <v/>
      </c>
      <c r="AE4097" s="16"/>
      <c r="AF4097" s="17" t="str">
        <f t="shared" si="30"/>
        <v>#VALUE!</v>
      </c>
      <c r="AG4097" s="17" t="str">
        <f t="shared" si="22"/>
        <v>#N/A</v>
      </c>
      <c r="AH4097" s="17" t="str">
        <f t="shared" si="23"/>
        <v>#N/A</v>
      </c>
      <c r="AI4097" s="34">
        <f t="shared" si="24"/>
        <v>1</v>
      </c>
      <c r="AJ4097" s="18">
        <f t="shared" si="25"/>
        <v>7888.338</v>
      </c>
      <c r="AK4097" s="18">
        <f t="shared" si="26"/>
        <v>7669.2175</v>
      </c>
      <c r="AL4097" s="18">
        <f t="shared" si="27"/>
        <v>7450.097</v>
      </c>
    </row>
    <row r="4098" ht="12.75" customHeight="1">
      <c r="A4098" s="1">
        <v>39401.0</v>
      </c>
      <c r="B4098" s="2">
        <v>994.75</v>
      </c>
      <c r="C4098" s="3">
        <v>8905.41</v>
      </c>
      <c r="D4098" s="2">
        <v>8869.0</v>
      </c>
      <c r="E4098" s="4"/>
      <c r="F4098" s="5">
        <f t="shared" si="1"/>
        <v>1369.554</v>
      </c>
      <c r="G4098" s="6">
        <f t="shared" si="2"/>
        <v>0.9667119394</v>
      </c>
      <c r="H4098" s="6">
        <f t="shared" si="3"/>
        <v>1.042516379</v>
      </c>
      <c r="I4098" s="5" t="b">
        <f t="shared" si="4"/>
        <v>0</v>
      </c>
      <c r="J4098" s="48">
        <f t="shared" si="5"/>
        <v>0</v>
      </c>
      <c r="K4098" s="4">
        <f t="shared" si="6"/>
        <v>-72</v>
      </c>
      <c r="L4098" s="7">
        <f t="shared" si="7"/>
        <v>-0.004088525963</v>
      </c>
      <c r="M4098" s="50" t="b">
        <f t="shared" si="8"/>
        <v>0</v>
      </c>
      <c r="N4098" s="50" t="b">
        <f t="shared" si="9"/>
        <v>0</v>
      </c>
      <c r="O4098" s="50">
        <f t="shared" si="10"/>
        <v>1</v>
      </c>
      <c r="P4098" s="4">
        <f t="shared" si="57"/>
        <v>467600</v>
      </c>
      <c r="Q4098" s="21">
        <f t="shared" si="31"/>
        <v>5</v>
      </c>
      <c r="V4098" s="52"/>
      <c r="W4098" s="53" t="str">
        <f t="shared" si="33"/>
        <v/>
      </c>
      <c r="AE4098" s="16"/>
      <c r="AF4098" s="17" t="str">
        <f t="shared" si="30"/>
        <v>#VALUE!</v>
      </c>
      <c r="AG4098" s="17" t="str">
        <f t="shared" si="22"/>
        <v>#N/A</v>
      </c>
      <c r="AH4098" s="17" t="str">
        <f t="shared" si="23"/>
        <v>#N/A</v>
      </c>
      <c r="AI4098" s="34">
        <f t="shared" si="24"/>
        <v>1</v>
      </c>
      <c r="AJ4098" s="18">
        <f t="shared" si="25"/>
        <v>8014.869</v>
      </c>
      <c r="AK4098" s="18">
        <f t="shared" si="26"/>
        <v>7792.23375</v>
      </c>
      <c r="AL4098" s="18">
        <f t="shared" si="27"/>
        <v>7569.5985</v>
      </c>
    </row>
    <row r="4099" ht="12.75" customHeight="1">
      <c r="A4099" s="1">
        <v>39400.0</v>
      </c>
      <c r="B4099" s="2">
        <v>1432.05</v>
      </c>
      <c r="C4099" s="3">
        <v>8942.93</v>
      </c>
      <c r="D4099" s="2">
        <v>8941.0</v>
      </c>
      <c r="E4099" s="4"/>
      <c r="F4099" s="5">
        <f t="shared" si="1"/>
        <v>1502.844</v>
      </c>
      <c r="G4099" s="6">
        <f t="shared" si="2"/>
        <v>0.9714699925</v>
      </c>
      <c r="H4099" s="6">
        <f t="shared" si="3"/>
        <v>1.117834833</v>
      </c>
      <c r="I4099" s="5" t="b">
        <f t="shared" si="4"/>
        <v>0</v>
      </c>
      <c r="J4099" s="48">
        <f t="shared" si="5"/>
        <v>0</v>
      </c>
      <c r="K4099" s="4">
        <f t="shared" si="6"/>
        <v>192</v>
      </c>
      <c r="L4099" s="7">
        <f t="shared" si="7"/>
        <v>-0.0002158129383</v>
      </c>
      <c r="M4099" s="50" t="b">
        <f t="shared" si="8"/>
        <v>0</v>
      </c>
      <c r="N4099" s="50" t="b">
        <f t="shared" si="9"/>
        <v>0</v>
      </c>
      <c r="O4099" s="50">
        <f t="shared" si="10"/>
        <v>-1</v>
      </c>
      <c r="P4099" s="4">
        <f t="shared" si="57"/>
        <v>449600</v>
      </c>
      <c r="Q4099" s="21">
        <f t="shared" si="31"/>
        <v>-5</v>
      </c>
      <c r="V4099" s="52"/>
      <c r="W4099" s="53" t="str">
        <f t="shared" si="33"/>
        <v/>
      </c>
      <c r="AE4099" s="16"/>
      <c r="AF4099" s="17" t="str">
        <f t="shared" si="30"/>
        <v>#VALUE!</v>
      </c>
      <c r="AG4099" s="17" t="str">
        <f t="shared" si="22"/>
        <v>#N/A</v>
      </c>
      <c r="AH4099" s="17" t="str">
        <f t="shared" si="23"/>
        <v>#N/A</v>
      </c>
      <c r="AI4099" s="34">
        <f t="shared" si="24"/>
        <v>1</v>
      </c>
      <c r="AJ4099" s="18">
        <f t="shared" si="25"/>
        <v>8048.637</v>
      </c>
      <c r="AK4099" s="18">
        <f t="shared" si="26"/>
        <v>7825.06375</v>
      </c>
      <c r="AL4099" s="18">
        <f t="shared" si="27"/>
        <v>7601.4905</v>
      </c>
    </row>
    <row r="4100" ht="12.75" customHeight="1">
      <c r="A4100" s="1">
        <v>39399.0</v>
      </c>
      <c r="B4100" s="2">
        <v>1447.84</v>
      </c>
      <c r="C4100" s="3">
        <v>8727.21</v>
      </c>
      <c r="D4100" s="2">
        <v>8749.0</v>
      </c>
      <c r="E4100" s="4"/>
      <c r="F4100" s="5">
        <f t="shared" si="1"/>
        <v>1526.616</v>
      </c>
      <c r="G4100" s="6">
        <f t="shared" si="2"/>
        <v>0.949502091</v>
      </c>
      <c r="H4100" s="6">
        <f t="shared" si="3"/>
        <v>1.113436045</v>
      </c>
      <c r="I4100" s="5" t="b">
        <f t="shared" si="4"/>
        <v>0</v>
      </c>
      <c r="J4100" s="48">
        <f t="shared" si="5"/>
        <v>0</v>
      </c>
      <c r="K4100" s="4">
        <f t="shared" si="6"/>
        <v>66</v>
      </c>
      <c r="L4100" s="7">
        <f t="shared" si="7"/>
        <v>0.002496788779</v>
      </c>
      <c r="M4100" s="50" t="b">
        <f t="shared" si="8"/>
        <v>0</v>
      </c>
      <c r="N4100" s="50" t="b">
        <f t="shared" si="9"/>
        <v>0</v>
      </c>
      <c r="O4100" s="50">
        <f t="shared" si="10"/>
        <v>-1</v>
      </c>
      <c r="P4100" s="4">
        <f t="shared" si="57"/>
        <v>507200</v>
      </c>
      <c r="Q4100" s="21">
        <f t="shared" si="31"/>
        <v>-6</v>
      </c>
      <c r="V4100" s="52"/>
      <c r="W4100" s="53" t="str">
        <f t="shared" si="33"/>
        <v/>
      </c>
      <c r="AE4100" s="16"/>
      <c r="AF4100" s="17" t="str">
        <f t="shared" si="30"/>
        <v>#VALUE!</v>
      </c>
      <c r="AG4100" s="17" t="str">
        <f t="shared" si="22"/>
        <v>#N/A</v>
      </c>
      <c r="AH4100" s="17" t="str">
        <f t="shared" si="23"/>
        <v>#N/A</v>
      </c>
      <c r="AI4100" s="34">
        <f t="shared" si="24"/>
        <v>1</v>
      </c>
      <c r="AJ4100" s="18">
        <f t="shared" si="25"/>
        <v>7854.489</v>
      </c>
      <c r="AK4100" s="18">
        <f t="shared" si="26"/>
        <v>7636.30875</v>
      </c>
      <c r="AL4100" s="18">
        <f t="shared" si="27"/>
        <v>7418.1285</v>
      </c>
    </row>
    <row r="4101" ht="12.75" customHeight="1">
      <c r="A4101" s="1">
        <v>39398.0</v>
      </c>
      <c r="B4101" s="2">
        <v>1428.72</v>
      </c>
      <c r="C4101" s="3">
        <v>8670.61</v>
      </c>
      <c r="D4101" s="2">
        <v>8683.0</v>
      </c>
      <c r="E4101" s="4"/>
      <c r="F4101" s="5">
        <f t="shared" si="1"/>
        <v>1539.908</v>
      </c>
      <c r="G4101" s="6">
        <f t="shared" si="2"/>
        <v>0.9442444716</v>
      </c>
      <c r="H4101" s="6">
        <f t="shared" si="3"/>
        <v>1.109041012</v>
      </c>
      <c r="I4101" s="5" t="b">
        <f t="shared" si="4"/>
        <v>0</v>
      </c>
      <c r="J4101" s="48">
        <f t="shared" si="5"/>
        <v>0</v>
      </c>
      <c r="K4101" s="4">
        <f t="shared" si="6"/>
        <v>-286</v>
      </c>
      <c r="L4101" s="7">
        <f t="shared" si="7"/>
        <v>0.001428965205</v>
      </c>
      <c r="M4101" s="50" t="b">
        <f t="shared" si="8"/>
        <v>0</v>
      </c>
      <c r="N4101" s="50" t="b">
        <f t="shared" si="9"/>
        <v>0</v>
      </c>
      <c r="O4101" s="50">
        <f t="shared" si="10"/>
        <v>-1</v>
      </c>
      <c r="P4101" s="4">
        <f t="shared" si="57"/>
        <v>527000</v>
      </c>
      <c r="Q4101" s="21">
        <f t="shared" si="31"/>
        <v>-6</v>
      </c>
      <c r="V4101" s="52"/>
      <c r="W4101" s="53" t="str">
        <f t="shared" si="33"/>
        <v/>
      </c>
      <c r="AE4101" s="16"/>
      <c r="AF4101" s="17" t="str">
        <f t="shared" si="30"/>
        <v>#VALUE!</v>
      </c>
      <c r="AG4101" s="17" t="str">
        <f t="shared" si="22"/>
        <v>#N/A</v>
      </c>
      <c r="AH4101" s="17" t="str">
        <f t="shared" si="23"/>
        <v>#N/A</v>
      </c>
      <c r="AI4101" s="34">
        <f t="shared" si="24"/>
        <v>1</v>
      </c>
      <c r="AJ4101" s="18">
        <f t="shared" si="25"/>
        <v>7803.549</v>
      </c>
      <c r="AK4101" s="18">
        <f t="shared" si="26"/>
        <v>7586.78375</v>
      </c>
      <c r="AL4101" s="18">
        <f t="shared" si="27"/>
        <v>7370.0185</v>
      </c>
    </row>
    <row r="4102" ht="12.75" customHeight="1">
      <c r="A4102" s="1">
        <v>39395.0</v>
      </c>
      <c r="B4102" s="2">
        <v>1544.41</v>
      </c>
      <c r="C4102" s="3">
        <v>8970.92</v>
      </c>
      <c r="D4102" s="2">
        <v>8969.0</v>
      </c>
      <c r="E4102" s="4"/>
      <c r="F4102" s="5">
        <f t="shared" si="1"/>
        <v>1539.226</v>
      </c>
      <c r="G4102" s="6">
        <f t="shared" si="2"/>
        <v>0.9770863174</v>
      </c>
      <c r="H4102" s="6">
        <f t="shared" si="3"/>
        <v>1.106506833</v>
      </c>
      <c r="I4102" s="5" t="b">
        <f t="shared" si="4"/>
        <v>0</v>
      </c>
      <c r="J4102" s="48">
        <f t="shared" si="5"/>
        <v>0</v>
      </c>
      <c r="K4102" s="4">
        <f t="shared" si="6"/>
        <v>44</v>
      </c>
      <c r="L4102" s="7">
        <f t="shared" si="7"/>
        <v>-0.0002140248715</v>
      </c>
      <c r="M4102" s="50" t="b">
        <f t="shared" si="8"/>
        <v>0</v>
      </c>
      <c r="N4102" s="50" t="b">
        <f t="shared" si="9"/>
        <v>0</v>
      </c>
      <c r="O4102" s="50">
        <f t="shared" si="10"/>
        <v>1</v>
      </c>
      <c r="P4102" s="4">
        <f t="shared" si="57"/>
        <v>627100</v>
      </c>
      <c r="Q4102" s="21">
        <f t="shared" si="31"/>
        <v>7</v>
      </c>
      <c r="V4102" s="52"/>
      <c r="W4102" s="53" t="str">
        <f t="shared" si="33"/>
        <v/>
      </c>
      <c r="AE4102" s="16"/>
      <c r="AF4102" s="17" t="str">
        <f t="shared" si="30"/>
        <v>#VALUE!</v>
      </c>
      <c r="AG4102" s="17" t="str">
        <f t="shared" si="22"/>
        <v>#N/A</v>
      </c>
      <c r="AH4102" s="17" t="str">
        <f t="shared" si="23"/>
        <v>#N/A</v>
      </c>
      <c r="AI4102" s="34">
        <f t="shared" si="24"/>
        <v>1</v>
      </c>
      <c r="AJ4102" s="18">
        <f t="shared" si="25"/>
        <v>8073.828</v>
      </c>
      <c r="AK4102" s="18">
        <f t="shared" si="26"/>
        <v>7849.555</v>
      </c>
      <c r="AL4102" s="18">
        <f t="shared" si="27"/>
        <v>7625.282</v>
      </c>
    </row>
    <row r="4103" ht="12.75" customHeight="1">
      <c r="A4103" s="1">
        <v>39394.0</v>
      </c>
      <c r="B4103" s="2">
        <v>1661.2</v>
      </c>
      <c r="C4103" s="3">
        <v>8937.58</v>
      </c>
      <c r="D4103" s="2">
        <v>8925.0</v>
      </c>
      <c r="E4103" s="4"/>
      <c r="F4103" s="5">
        <f t="shared" si="1"/>
        <v>1576.23</v>
      </c>
      <c r="G4103" s="6">
        <f t="shared" si="2"/>
        <v>0.973560936</v>
      </c>
      <c r="H4103" s="6">
        <f t="shared" si="3"/>
        <v>1.153455343</v>
      </c>
      <c r="I4103" s="5" t="b">
        <f t="shared" si="4"/>
        <v>0</v>
      </c>
      <c r="J4103" s="48">
        <f t="shared" si="5"/>
        <v>0</v>
      </c>
      <c r="K4103" s="4">
        <f t="shared" si="6"/>
        <v>-343</v>
      </c>
      <c r="L4103" s="7">
        <f t="shared" si="7"/>
        <v>-0.001407539849</v>
      </c>
      <c r="M4103" s="50" t="b">
        <f t="shared" si="8"/>
        <v>0</v>
      </c>
      <c r="N4103" s="50" t="b">
        <f t="shared" si="9"/>
        <v>0</v>
      </c>
      <c r="O4103" s="50">
        <f t="shared" si="10"/>
        <v>1</v>
      </c>
      <c r="P4103" s="4">
        <f t="shared" si="57"/>
        <v>611700</v>
      </c>
      <c r="Q4103" s="21">
        <f t="shared" si="31"/>
        <v>7</v>
      </c>
      <c r="V4103" s="52"/>
      <c r="W4103" s="53" t="str">
        <f t="shared" si="33"/>
        <v/>
      </c>
      <c r="AE4103" s="16"/>
      <c r="AF4103" s="17" t="str">
        <f t="shared" si="30"/>
        <v>#VALUE!</v>
      </c>
      <c r="AG4103" s="17" t="str">
        <f t="shared" si="22"/>
        <v>#N/A</v>
      </c>
      <c r="AH4103" s="17" t="str">
        <f t="shared" si="23"/>
        <v>#N/A</v>
      </c>
      <c r="AI4103" s="34">
        <f t="shared" si="24"/>
        <v>1</v>
      </c>
      <c r="AJ4103" s="18">
        <f t="shared" si="25"/>
        <v>8043.822</v>
      </c>
      <c r="AK4103" s="18">
        <f t="shared" si="26"/>
        <v>7820.3825</v>
      </c>
      <c r="AL4103" s="18">
        <f t="shared" si="27"/>
        <v>7596.943</v>
      </c>
    </row>
    <row r="4104" ht="12.75" customHeight="1">
      <c r="A4104" s="1">
        <v>39393.0</v>
      </c>
      <c r="B4104" s="2">
        <v>1550.91</v>
      </c>
      <c r="C4104" s="3">
        <v>9300.22</v>
      </c>
      <c r="D4104" s="2">
        <v>9268.0</v>
      </c>
      <c r="E4104" s="4"/>
      <c r="F4104" s="5">
        <f t="shared" si="1"/>
        <v>1606.79</v>
      </c>
      <c r="G4104" s="6">
        <f t="shared" si="2"/>
        <v>1.013060381</v>
      </c>
      <c r="H4104" s="6">
        <f t="shared" si="3"/>
        <v>1.212640473</v>
      </c>
      <c r="I4104" s="5" t="b">
        <f t="shared" si="4"/>
        <v>0</v>
      </c>
      <c r="J4104" s="48">
        <f t="shared" si="5"/>
        <v>0</v>
      </c>
      <c r="K4104" s="4">
        <f t="shared" si="6"/>
        <v>-37</v>
      </c>
      <c r="L4104" s="7">
        <f t="shared" si="7"/>
        <v>-0.003464434175</v>
      </c>
      <c r="M4104" s="50" t="b">
        <f t="shared" si="8"/>
        <v>0</v>
      </c>
      <c r="N4104" s="50" t="b">
        <f t="shared" si="9"/>
        <v>0</v>
      </c>
      <c r="O4104" s="50">
        <f t="shared" si="10"/>
        <v>1</v>
      </c>
      <c r="P4104" s="4">
        <f t="shared" si="57"/>
        <v>748900</v>
      </c>
      <c r="Q4104" s="21">
        <f t="shared" si="31"/>
        <v>8</v>
      </c>
      <c r="V4104" s="52"/>
      <c r="W4104" s="53" t="str">
        <f t="shared" si="33"/>
        <v/>
      </c>
      <c r="AE4104" s="16"/>
      <c r="AF4104" s="17" t="str">
        <f t="shared" si="30"/>
        <v>#VALUE!</v>
      </c>
      <c r="AG4104" s="17" t="str">
        <f t="shared" si="22"/>
        <v>#N/A</v>
      </c>
      <c r="AH4104" s="17" t="str">
        <f t="shared" si="23"/>
        <v>#N/A</v>
      </c>
      <c r="AI4104" s="34">
        <f t="shared" si="24"/>
        <v>1</v>
      </c>
      <c r="AJ4104" s="18">
        <f t="shared" si="25"/>
        <v>8370.198</v>
      </c>
      <c r="AK4104" s="18">
        <f t="shared" si="26"/>
        <v>8137.6925</v>
      </c>
      <c r="AL4104" s="18">
        <f t="shared" si="27"/>
        <v>7905.187</v>
      </c>
    </row>
    <row r="4105" ht="12.75" customHeight="1">
      <c r="A4105" s="1">
        <v>39392.0</v>
      </c>
      <c r="B4105" s="2">
        <v>1514.3</v>
      </c>
      <c r="C4105" s="3">
        <v>9292.8</v>
      </c>
      <c r="D4105" s="2">
        <v>9305.0</v>
      </c>
      <c r="E4105" s="4"/>
      <c r="F4105" s="5">
        <f t="shared" si="1"/>
        <v>1666.468</v>
      </c>
      <c r="G4105" s="6">
        <f t="shared" si="2"/>
        <v>1.012930539</v>
      </c>
      <c r="H4105" s="6">
        <f t="shared" si="3"/>
        <v>1.234670246</v>
      </c>
      <c r="I4105" s="5" t="b">
        <f t="shared" si="4"/>
        <v>0</v>
      </c>
      <c r="J4105" s="48">
        <f t="shared" si="5"/>
        <v>0</v>
      </c>
      <c r="K4105" s="4">
        <f t="shared" si="6"/>
        <v>30</v>
      </c>
      <c r="L4105" s="7">
        <f t="shared" si="7"/>
        <v>0.001312844353</v>
      </c>
      <c r="M4105" s="50" t="b">
        <f t="shared" si="8"/>
        <v>0</v>
      </c>
      <c r="N4105" s="50" t="b">
        <f t="shared" si="9"/>
        <v>0</v>
      </c>
      <c r="O4105" s="50">
        <f t="shared" si="10"/>
        <v>-1</v>
      </c>
      <c r="P4105" s="4">
        <f t="shared" si="57"/>
        <v>734100</v>
      </c>
      <c r="Q4105" s="21">
        <f t="shared" si="31"/>
        <v>-8</v>
      </c>
      <c r="V4105" s="52"/>
      <c r="W4105" s="53" t="str">
        <f t="shared" si="33"/>
        <v/>
      </c>
      <c r="AE4105" s="16"/>
      <c r="AF4105" s="17" t="str">
        <f t="shared" si="30"/>
        <v>#VALUE!</v>
      </c>
      <c r="AG4105" s="17" t="str">
        <f t="shared" si="22"/>
        <v>#N/A</v>
      </c>
      <c r="AH4105" s="17" t="str">
        <f t="shared" si="23"/>
        <v>#N/A</v>
      </c>
      <c r="AI4105" s="34">
        <f t="shared" si="24"/>
        <v>1</v>
      </c>
      <c r="AJ4105" s="18">
        <f t="shared" si="25"/>
        <v>8363.52</v>
      </c>
      <c r="AK4105" s="18">
        <f t="shared" si="26"/>
        <v>8131.2</v>
      </c>
      <c r="AL4105" s="18">
        <f t="shared" si="27"/>
        <v>7898.88</v>
      </c>
    </row>
    <row r="4106" ht="12.75" customHeight="1">
      <c r="A4106" s="1">
        <v>39391.0</v>
      </c>
      <c r="B4106" s="2">
        <v>1425.31</v>
      </c>
      <c r="C4106" s="3">
        <v>9308.6</v>
      </c>
      <c r="D4106" s="2">
        <v>9275.0</v>
      </c>
      <c r="E4106" s="4"/>
      <c r="F4106" s="5">
        <f t="shared" si="1"/>
        <v>1682.806</v>
      </c>
      <c r="G4106" s="6">
        <f t="shared" si="2"/>
        <v>1.014855939</v>
      </c>
      <c r="H4106" s="6">
        <f t="shared" si="3"/>
        <v>1.230971518</v>
      </c>
      <c r="I4106" s="5" t="b">
        <f t="shared" si="4"/>
        <v>0</v>
      </c>
      <c r="J4106" s="48">
        <f t="shared" si="5"/>
        <v>0</v>
      </c>
      <c r="K4106" s="4">
        <f t="shared" si="6"/>
        <v>45</v>
      </c>
      <c r="L4106" s="7">
        <f t="shared" si="7"/>
        <v>-0.003609565348</v>
      </c>
      <c r="M4106" s="50" t="b">
        <f t="shared" si="8"/>
        <v>0</v>
      </c>
      <c r="N4106" s="50" t="b">
        <f t="shared" si="9"/>
        <v>0</v>
      </c>
      <c r="O4106" s="50">
        <f t="shared" si="10"/>
        <v>1</v>
      </c>
      <c r="P4106" s="4">
        <f t="shared" si="57"/>
        <v>722100</v>
      </c>
      <c r="Q4106" s="21">
        <f t="shared" si="31"/>
        <v>8</v>
      </c>
      <c r="V4106" s="52"/>
      <c r="W4106" s="53" t="str">
        <f t="shared" si="33"/>
        <v/>
      </c>
      <c r="AE4106" s="16"/>
      <c r="AF4106" s="17" t="str">
        <f t="shared" si="30"/>
        <v>#VALUE!</v>
      </c>
      <c r="AG4106" s="17" t="str">
        <f t="shared" si="22"/>
        <v>#N/A</v>
      </c>
      <c r="AH4106" s="17" t="str">
        <f t="shared" si="23"/>
        <v>#N/A</v>
      </c>
      <c r="AI4106" s="34">
        <f t="shared" si="24"/>
        <v>1</v>
      </c>
      <c r="AJ4106" s="18">
        <f t="shared" si="25"/>
        <v>8377.74</v>
      </c>
      <c r="AK4106" s="18">
        <f t="shared" si="26"/>
        <v>8145.025</v>
      </c>
      <c r="AL4106" s="18">
        <f t="shared" si="27"/>
        <v>7912.31</v>
      </c>
    </row>
    <row r="4107" ht="12.75" customHeight="1">
      <c r="A4107" s="1">
        <v>39388.0</v>
      </c>
      <c r="B4107" s="2">
        <v>1729.43</v>
      </c>
      <c r="C4107" s="3">
        <v>9273.09</v>
      </c>
      <c r="D4107" s="2">
        <v>9230.0</v>
      </c>
      <c r="E4107" s="4"/>
      <c r="F4107" s="5">
        <f t="shared" si="1"/>
        <v>1759.444</v>
      </c>
      <c r="G4107" s="6">
        <f t="shared" si="2"/>
        <v>1.011368855</v>
      </c>
      <c r="H4107" s="6">
        <f t="shared" si="3"/>
        <v>1.230813533</v>
      </c>
      <c r="I4107" s="5" t="b">
        <f t="shared" si="4"/>
        <v>0</v>
      </c>
      <c r="J4107" s="48">
        <f t="shared" si="5"/>
        <v>0</v>
      </c>
      <c r="K4107" s="4">
        <f t="shared" si="6"/>
        <v>-427</v>
      </c>
      <c r="L4107" s="7">
        <f t="shared" si="7"/>
        <v>-0.004646779013</v>
      </c>
      <c r="M4107" s="50" t="b">
        <f t="shared" si="8"/>
        <v>0</v>
      </c>
      <c r="N4107" s="50" t="b">
        <f t="shared" si="9"/>
        <v>0</v>
      </c>
      <c r="O4107" s="50">
        <f t="shared" si="10"/>
        <v>1</v>
      </c>
      <c r="P4107" s="4">
        <f t="shared" si="57"/>
        <v>704100</v>
      </c>
      <c r="Q4107" s="21">
        <f t="shared" si="31"/>
        <v>8</v>
      </c>
      <c r="V4107" s="52"/>
      <c r="W4107" s="53" t="str">
        <f t="shared" si="33"/>
        <v/>
      </c>
      <c r="AE4107" s="16"/>
      <c r="AF4107" s="17" t="str">
        <f t="shared" si="30"/>
        <v>#VALUE!</v>
      </c>
      <c r="AG4107" s="17" t="str">
        <f t="shared" si="22"/>
        <v>#N/A</v>
      </c>
      <c r="AH4107" s="17" t="str">
        <f t="shared" si="23"/>
        <v>#N/A</v>
      </c>
      <c r="AI4107" s="34">
        <f t="shared" si="24"/>
        <v>1</v>
      </c>
      <c r="AJ4107" s="18">
        <f t="shared" si="25"/>
        <v>8345.781</v>
      </c>
      <c r="AK4107" s="18">
        <f t="shared" si="26"/>
        <v>8113.95375</v>
      </c>
      <c r="AL4107" s="18">
        <f t="shared" si="27"/>
        <v>7882.1265</v>
      </c>
    </row>
    <row r="4108" ht="12.75" customHeight="1">
      <c r="A4108" s="1">
        <v>39387.0</v>
      </c>
      <c r="B4108" s="2">
        <v>1814.0</v>
      </c>
      <c r="C4108" s="3">
        <v>9598.23</v>
      </c>
      <c r="D4108" s="2">
        <v>9657.0</v>
      </c>
      <c r="E4108" s="4"/>
      <c r="F4108" s="5">
        <f t="shared" si="1"/>
        <v>1692.384</v>
      </c>
      <c r="G4108" s="6">
        <f t="shared" si="2"/>
        <v>1.047612471</v>
      </c>
      <c r="H4108" s="6">
        <f t="shared" si="3"/>
        <v>1.23439059</v>
      </c>
      <c r="I4108" s="5" t="b">
        <f t="shared" si="4"/>
        <v>0</v>
      </c>
      <c r="J4108" s="48">
        <f t="shared" si="5"/>
        <v>0</v>
      </c>
      <c r="K4108" s="4">
        <f t="shared" si="6"/>
        <v>-123</v>
      </c>
      <c r="L4108" s="7">
        <f t="shared" si="7"/>
        <v>0.006123003929</v>
      </c>
      <c r="M4108" s="50" t="b">
        <f t="shared" si="8"/>
        <v>0</v>
      </c>
      <c r="N4108" s="50" t="b">
        <f t="shared" si="9"/>
        <v>0</v>
      </c>
      <c r="O4108" s="50">
        <f t="shared" si="10"/>
        <v>-1</v>
      </c>
      <c r="P4108" s="4">
        <f t="shared" si="57"/>
        <v>576000</v>
      </c>
      <c r="Q4108" s="21">
        <f t="shared" si="31"/>
        <v>-6</v>
      </c>
      <c r="V4108" s="52"/>
      <c r="W4108" s="53" t="str">
        <f t="shared" si="33"/>
        <v/>
      </c>
      <c r="AE4108" s="16"/>
      <c r="AF4108" s="17" t="str">
        <f t="shared" si="30"/>
        <v>#VALUE!</v>
      </c>
      <c r="AG4108" s="17" t="str">
        <f t="shared" si="22"/>
        <v>#N/A</v>
      </c>
      <c r="AH4108" s="17" t="str">
        <f t="shared" si="23"/>
        <v>#N/A</v>
      </c>
      <c r="AI4108" s="34">
        <f t="shared" si="24"/>
        <v>1</v>
      </c>
      <c r="AJ4108" s="18">
        <f t="shared" si="25"/>
        <v>8638.407</v>
      </c>
      <c r="AK4108" s="18">
        <f t="shared" si="26"/>
        <v>8398.45125</v>
      </c>
      <c r="AL4108" s="18">
        <f t="shared" si="27"/>
        <v>8158.4955</v>
      </c>
    </row>
    <row r="4109" ht="12.75" customHeight="1">
      <c r="A4109" s="1">
        <v>39386.0</v>
      </c>
      <c r="B4109" s="2">
        <v>1849.3</v>
      </c>
      <c r="C4109" s="3">
        <v>9711.37</v>
      </c>
      <c r="D4109" s="2">
        <v>9780.0</v>
      </c>
      <c r="E4109" s="4"/>
      <c r="F4109" s="5">
        <f t="shared" si="1"/>
        <v>1602.27</v>
      </c>
      <c r="G4109" s="6">
        <f t="shared" si="2"/>
        <v>1.061228663</v>
      </c>
      <c r="H4109" s="6">
        <f t="shared" si="3"/>
        <v>1.242209462</v>
      </c>
      <c r="I4109" s="5" t="b">
        <f t="shared" si="4"/>
        <v>0</v>
      </c>
      <c r="J4109" s="48">
        <f t="shared" si="5"/>
        <v>0</v>
      </c>
      <c r="K4109" s="4">
        <f t="shared" si="6"/>
        <v>-6</v>
      </c>
      <c r="L4109" s="7">
        <f t="shared" si="7"/>
        <v>0.007066974073</v>
      </c>
      <c r="M4109" s="50" t="b">
        <f t="shared" si="8"/>
        <v>0</v>
      </c>
      <c r="N4109" s="50" t="b">
        <f t="shared" si="9"/>
        <v>0</v>
      </c>
      <c r="O4109" s="50">
        <f t="shared" si="10"/>
        <v>-1</v>
      </c>
      <c r="P4109" s="4">
        <f t="shared" si="57"/>
        <v>539100</v>
      </c>
      <c r="Q4109" s="21">
        <f t="shared" si="31"/>
        <v>-6</v>
      </c>
      <c r="V4109" s="52"/>
      <c r="W4109" s="53" t="str">
        <f t="shared" si="33"/>
        <v/>
      </c>
      <c r="AE4109" s="16"/>
      <c r="AF4109" s="17" t="str">
        <f t="shared" si="30"/>
        <v>#VALUE!</v>
      </c>
      <c r="AG4109" s="17" t="str">
        <f t="shared" si="22"/>
        <v>#N/A</v>
      </c>
      <c r="AH4109" s="17" t="str">
        <f t="shared" si="23"/>
        <v>#N/A</v>
      </c>
      <c r="AI4109" s="34">
        <f t="shared" si="24"/>
        <v>1</v>
      </c>
      <c r="AJ4109" s="18">
        <f t="shared" si="25"/>
        <v>8740.233</v>
      </c>
      <c r="AK4109" s="18">
        <f t="shared" si="26"/>
        <v>8497.44875</v>
      </c>
      <c r="AL4109" s="18">
        <f t="shared" si="27"/>
        <v>8254.6645</v>
      </c>
    </row>
    <row r="4110" ht="12.75" customHeight="1">
      <c r="A4110" s="1">
        <v>39385.0</v>
      </c>
      <c r="B4110" s="2">
        <v>1595.99</v>
      </c>
      <c r="C4110" s="3">
        <v>9757.93</v>
      </c>
      <c r="D4110" s="2">
        <v>9786.0</v>
      </c>
      <c r="E4110" s="4"/>
      <c r="F4110" s="5">
        <f t="shared" si="1"/>
        <v>1551.122</v>
      </c>
      <c r="G4110" s="6">
        <f t="shared" si="2"/>
        <v>1.067587345</v>
      </c>
      <c r="H4110" s="6">
        <f t="shared" si="3"/>
        <v>1.216547876</v>
      </c>
      <c r="I4110" s="5" t="b">
        <f t="shared" si="4"/>
        <v>0</v>
      </c>
      <c r="J4110" s="48">
        <f t="shared" si="5"/>
        <v>0</v>
      </c>
      <c r="K4110" s="4">
        <f t="shared" si="6"/>
        <v>-74</v>
      </c>
      <c r="L4110" s="7">
        <f t="shared" si="7"/>
        <v>0.002876634696</v>
      </c>
      <c r="M4110" s="50" t="b">
        <f t="shared" si="8"/>
        <v>0</v>
      </c>
      <c r="N4110" s="50" t="b">
        <f t="shared" si="9"/>
        <v>0</v>
      </c>
      <c r="O4110" s="50">
        <f t="shared" si="10"/>
        <v>-1</v>
      </c>
      <c r="P4110" s="4">
        <f t="shared" si="57"/>
        <v>537300</v>
      </c>
      <c r="Q4110" s="21">
        <f t="shared" si="31"/>
        <v>-6</v>
      </c>
      <c r="V4110" s="52"/>
      <c r="W4110" s="53" t="str">
        <f t="shared" si="33"/>
        <v/>
      </c>
      <c r="AE4110" s="16"/>
      <c r="AF4110" s="17" t="str">
        <f t="shared" si="30"/>
        <v>#VALUE!</v>
      </c>
      <c r="AG4110" s="17" t="str">
        <f t="shared" si="22"/>
        <v>#N/A</v>
      </c>
      <c r="AH4110" s="17" t="str">
        <f t="shared" si="23"/>
        <v>#N/A</v>
      </c>
      <c r="AI4110" s="34">
        <f t="shared" si="24"/>
        <v>1</v>
      </c>
      <c r="AJ4110" s="18">
        <f t="shared" si="25"/>
        <v>8782.137</v>
      </c>
      <c r="AK4110" s="18">
        <f t="shared" si="26"/>
        <v>8538.18875</v>
      </c>
      <c r="AL4110" s="18">
        <f t="shared" si="27"/>
        <v>8294.2405</v>
      </c>
    </row>
    <row r="4111" ht="12.75" customHeight="1">
      <c r="A4111" s="1">
        <v>39384.0</v>
      </c>
      <c r="B4111" s="2">
        <v>1808.5</v>
      </c>
      <c r="C4111" s="3">
        <v>9809.88</v>
      </c>
      <c r="D4111" s="2">
        <v>9860.0</v>
      </c>
      <c r="E4111" s="4"/>
      <c r="F4111" s="5">
        <f t="shared" si="1"/>
        <v>1528.83</v>
      </c>
      <c r="G4111" s="6">
        <f t="shared" si="2"/>
        <v>1.074853427</v>
      </c>
      <c r="H4111" s="6">
        <f t="shared" si="3"/>
        <v>1.208358621</v>
      </c>
      <c r="I4111" s="5" t="b">
        <f t="shared" si="4"/>
        <v>0</v>
      </c>
      <c r="J4111" s="48">
        <f t="shared" si="5"/>
        <v>0</v>
      </c>
      <c r="K4111" s="4">
        <f t="shared" si="6"/>
        <v>183</v>
      </c>
      <c r="L4111" s="7">
        <f t="shared" si="7"/>
        <v>0.005109134872</v>
      </c>
      <c r="M4111" s="50" t="b">
        <f t="shared" si="8"/>
        <v>0</v>
      </c>
      <c r="N4111" s="50" t="b">
        <f t="shared" si="9"/>
        <v>0</v>
      </c>
      <c r="O4111" s="50">
        <f t="shared" si="10"/>
        <v>-1</v>
      </c>
      <c r="P4111" s="4">
        <f t="shared" si="57"/>
        <v>518800</v>
      </c>
      <c r="Q4111" s="21">
        <f t="shared" si="31"/>
        <v>-5</v>
      </c>
      <c r="V4111" s="52"/>
      <c r="W4111" s="53" t="str">
        <f t="shared" si="33"/>
        <v/>
      </c>
      <c r="AE4111" s="16"/>
      <c r="AF4111" s="17" t="str">
        <f t="shared" si="30"/>
        <v>#VALUE!</v>
      </c>
      <c r="AG4111" s="17" t="str">
        <f t="shared" si="22"/>
        <v>#N/A</v>
      </c>
      <c r="AH4111" s="17" t="str">
        <f t="shared" si="23"/>
        <v>#N/A</v>
      </c>
      <c r="AI4111" s="34">
        <f t="shared" si="24"/>
        <v>1</v>
      </c>
      <c r="AJ4111" s="18">
        <f t="shared" si="25"/>
        <v>8828.892</v>
      </c>
      <c r="AK4111" s="18">
        <f t="shared" si="26"/>
        <v>8583.645</v>
      </c>
      <c r="AL4111" s="18">
        <f t="shared" si="27"/>
        <v>8338.398</v>
      </c>
    </row>
    <row r="4112" ht="12.75" customHeight="1">
      <c r="A4112" s="1">
        <v>39381.0</v>
      </c>
      <c r="B4112" s="2">
        <v>1394.13</v>
      </c>
      <c r="C4112" s="3">
        <v>9631.51</v>
      </c>
      <c r="D4112" s="2">
        <v>9677.0</v>
      </c>
      <c r="E4112" s="4"/>
      <c r="F4112" s="5">
        <f t="shared" si="1"/>
        <v>1465.728</v>
      </c>
      <c r="G4112" s="6">
        <f t="shared" si="2"/>
        <v>1.05708179</v>
      </c>
      <c r="H4112" s="6">
        <f t="shared" si="3"/>
        <v>1.054204537</v>
      </c>
      <c r="I4112" s="5" t="b">
        <f t="shared" si="4"/>
        <v>0</v>
      </c>
      <c r="J4112" s="48">
        <f t="shared" si="5"/>
        <v>0</v>
      </c>
      <c r="K4112" s="4">
        <f t="shared" si="6"/>
        <v>79</v>
      </c>
      <c r="L4112" s="7">
        <f t="shared" si="7"/>
        <v>0.004723039274</v>
      </c>
      <c r="M4112" s="50" t="b">
        <f t="shared" si="8"/>
        <v>0</v>
      </c>
      <c r="N4112" s="50" t="b">
        <f t="shared" si="9"/>
        <v>0</v>
      </c>
      <c r="O4112" s="50">
        <f t="shared" si="10"/>
        <v>-1</v>
      </c>
      <c r="P4112" s="4">
        <f t="shared" si="57"/>
        <v>573700</v>
      </c>
      <c r="Q4112" s="21">
        <f t="shared" si="31"/>
        <v>-6</v>
      </c>
      <c r="V4112" s="52"/>
      <c r="W4112" s="53" t="str">
        <f t="shared" si="33"/>
        <v/>
      </c>
      <c r="AE4112" s="16"/>
      <c r="AF4112" s="17" t="str">
        <f t="shared" si="30"/>
        <v>#VALUE!</v>
      </c>
      <c r="AG4112" s="17" t="str">
        <f t="shared" si="22"/>
        <v>#N/A</v>
      </c>
      <c r="AH4112" s="17" t="str">
        <f t="shared" si="23"/>
        <v>#N/A</v>
      </c>
      <c r="AI4112" s="34">
        <f t="shared" si="24"/>
        <v>1</v>
      </c>
      <c r="AJ4112" s="18">
        <f t="shared" si="25"/>
        <v>8668.359</v>
      </c>
      <c r="AK4112" s="18">
        <f t="shared" si="26"/>
        <v>8427.57125</v>
      </c>
      <c r="AL4112" s="18">
        <f t="shared" si="27"/>
        <v>8186.7835</v>
      </c>
    </row>
    <row r="4113" ht="12.75" customHeight="1">
      <c r="A4113" s="1">
        <v>39380.0</v>
      </c>
      <c r="B4113" s="2">
        <v>1363.43</v>
      </c>
      <c r="C4113" s="3">
        <v>9568.26</v>
      </c>
      <c r="D4113" s="2">
        <v>9598.0</v>
      </c>
      <c r="E4113" s="4"/>
      <c r="F4113" s="5">
        <f t="shared" si="1"/>
        <v>1464.896</v>
      </c>
      <c r="G4113" s="6">
        <f t="shared" si="2"/>
        <v>1.050801662</v>
      </c>
      <c r="H4113" s="6">
        <f t="shared" si="3"/>
        <v>1.044485247</v>
      </c>
      <c r="I4113" s="5" t="b">
        <f t="shared" si="4"/>
        <v>0</v>
      </c>
      <c r="J4113" s="48">
        <f t="shared" si="5"/>
        <v>0</v>
      </c>
      <c r="K4113" s="4">
        <f t="shared" si="6"/>
        <v>143</v>
      </c>
      <c r="L4113" s="7">
        <f t="shared" si="7"/>
        <v>0.00310819313</v>
      </c>
      <c r="M4113" s="50" t="b">
        <f t="shared" si="8"/>
        <v>0</v>
      </c>
      <c r="N4113" s="50" t="b">
        <f t="shared" si="9"/>
        <v>0</v>
      </c>
      <c r="O4113" s="50">
        <f t="shared" si="10"/>
        <v>-1</v>
      </c>
      <c r="P4113" s="4">
        <f t="shared" si="57"/>
        <v>597400</v>
      </c>
      <c r="Q4113" s="21">
        <f t="shared" si="31"/>
        <v>-6</v>
      </c>
      <c r="V4113" s="52"/>
      <c r="W4113" s="53" t="str">
        <f t="shared" si="33"/>
        <v/>
      </c>
      <c r="AE4113" s="16"/>
      <c r="AF4113" s="17" t="str">
        <f t="shared" si="30"/>
        <v>#VALUE!</v>
      </c>
      <c r="AG4113" s="17" t="str">
        <f t="shared" si="22"/>
        <v>#N/A</v>
      </c>
      <c r="AH4113" s="17" t="str">
        <f t="shared" si="23"/>
        <v>#N/A</v>
      </c>
      <c r="AI4113" s="34">
        <f t="shared" si="24"/>
        <v>1</v>
      </c>
      <c r="AJ4113" s="18">
        <f t="shared" si="25"/>
        <v>8611.434</v>
      </c>
      <c r="AK4113" s="18">
        <f t="shared" si="26"/>
        <v>8372.2275</v>
      </c>
      <c r="AL4113" s="18">
        <f t="shared" si="27"/>
        <v>8133.021</v>
      </c>
    </row>
    <row r="4114" ht="12.75" customHeight="1">
      <c r="A4114" s="1">
        <v>39379.0</v>
      </c>
      <c r="B4114" s="2">
        <v>1593.56</v>
      </c>
      <c r="C4114" s="3">
        <v>9442.62</v>
      </c>
      <c r="D4114" s="2">
        <v>9455.0</v>
      </c>
      <c r="E4114" s="4"/>
      <c r="F4114" s="5">
        <f t="shared" si="1"/>
        <v>1531.694</v>
      </c>
      <c r="G4114" s="6">
        <f t="shared" si="2"/>
        <v>1.037945394</v>
      </c>
      <c r="H4114" s="6">
        <f t="shared" si="3"/>
        <v>1.103309402</v>
      </c>
      <c r="I4114" s="5" t="b">
        <f t="shared" si="4"/>
        <v>0</v>
      </c>
      <c r="J4114" s="48">
        <f t="shared" si="5"/>
        <v>0</v>
      </c>
      <c r="K4114" s="4">
        <f t="shared" si="6"/>
        <v>-58</v>
      </c>
      <c r="L4114" s="7">
        <f t="shared" si="7"/>
        <v>0.001311076799</v>
      </c>
      <c r="M4114" s="50" t="b">
        <f t="shared" si="8"/>
        <v>0</v>
      </c>
      <c r="N4114" s="50" t="b">
        <f t="shared" si="9"/>
        <v>0</v>
      </c>
      <c r="O4114" s="50">
        <f t="shared" si="10"/>
        <v>-1</v>
      </c>
      <c r="P4114" s="4">
        <f t="shared" si="57"/>
        <v>647450</v>
      </c>
      <c r="Q4114" s="21">
        <f t="shared" si="31"/>
        <v>-7</v>
      </c>
      <c r="V4114" s="52"/>
      <c r="W4114" s="53" t="str">
        <f t="shared" si="33"/>
        <v/>
      </c>
      <c r="AE4114" s="16"/>
      <c r="AF4114" s="17" t="str">
        <f t="shared" si="30"/>
        <v>#VALUE!</v>
      </c>
      <c r="AG4114" s="17" t="str">
        <f t="shared" si="22"/>
        <v>#N/A</v>
      </c>
      <c r="AH4114" s="17" t="str">
        <f t="shared" si="23"/>
        <v>#N/A</v>
      </c>
      <c r="AI4114" s="34">
        <f t="shared" si="24"/>
        <v>1</v>
      </c>
      <c r="AJ4114" s="18">
        <f t="shared" si="25"/>
        <v>8498.358</v>
      </c>
      <c r="AK4114" s="18">
        <f t="shared" si="26"/>
        <v>8262.2925</v>
      </c>
      <c r="AL4114" s="18">
        <f t="shared" si="27"/>
        <v>8026.227</v>
      </c>
    </row>
    <row r="4115" ht="12.75" customHeight="1">
      <c r="A4115" s="1">
        <v>39378.0</v>
      </c>
      <c r="B4115" s="2">
        <v>1484.53</v>
      </c>
      <c r="C4115" s="3">
        <v>9502.39</v>
      </c>
      <c r="D4115" s="2">
        <v>9513.0</v>
      </c>
      <c r="E4115" s="4"/>
      <c r="F4115" s="5">
        <f t="shared" si="1"/>
        <v>1500.658</v>
      </c>
      <c r="G4115" s="6">
        <f t="shared" si="2"/>
        <v>1.04505212</v>
      </c>
      <c r="H4115" s="6">
        <f t="shared" si="3"/>
        <v>1.087268716</v>
      </c>
      <c r="I4115" s="5" t="b">
        <f t="shared" si="4"/>
        <v>0</v>
      </c>
      <c r="J4115" s="48">
        <f t="shared" si="5"/>
        <v>0</v>
      </c>
      <c r="K4115" s="4">
        <f t="shared" si="6"/>
        <v>186</v>
      </c>
      <c r="L4115" s="7">
        <f t="shared" si="7"/>
        <v>0.001116561202</v>
      </c>
      <c r="M4115" s="50" t="b">
        <f t="shared" si="8"/>
        <v>0</v>
      </c>
      <c r="N4115" s="50" t="b">
        <f t="shared" si="9"/>
        <v>0</v>
      </c>
      <c r="O4115" s="50">
        <f t="shared" si="10"/>
        <v>-1</v>
      </c>
      <c r="P4115" s="4">
        <f t="shared" si="57"/>
        <v>627150</v>
      </c>
      <c r="Q4115" s="21">
        <f t="shared" si="31"/>
        <v>-7</v>
      </c>
      <c r="V4115" s="52"/>
      <c r="W4115" s="53" t="str">
        <f t="shared" si="33"/>
        <v/>
      </c>
      <c r="AE4115" s="16"/>
      <c r="AF4115" s="17" t="str">
        <f t="shared" si="30"/>
        <v>#VALUE!</v>
      </c>
      <c r="AG4115" s="17" t="str">
        <f t="shared" si="22"/>
        <v>#N/A</v>
      </c>
      <c r="AH4115" s="17" t="str">
        <f t="shared" si="23"/>
        <v>#N/A</v>
      </c>
      <c r="AI4115" s="34">
        <f t="shared" si="24"/>
        <v>1</v>
      </c>
      <c r="AJ4115" s="18">
        <f t="shared" si="25"/>
        <v>8552.151</v>
      </c>
      <c r="AK4115" s="18">
        <f t="shared" si="26"/>
        <v>8314.59125</v>
      </c>
      <c r="AL4115" s="18">
        <f t="shared" si="27"/>
        <v>8077.0315</v>
      </c>
    </row>
    <row r="4116" ht="12.75" customHeight="1">
      <c r="A4116" s="1">
        <v>39377.0</v>
      </c>
      <c r="B4116" s="2">
        <v>1492.99</v>
      </c>
      <c r="C4116" s="3">
        <v>9360.63</v>
      </c>
      <c r="D4116" s="2">
        <v>9327.0</v>
      </c>
      <c r="E4116" s="4"/>
      <c r="F4116" s="5">
        <f t="shared" si="1"/>
        <v>1518.428</v>
      </c>
      <c r="G4116" s="6">
        <f t="shared" si="2"/>
        <v>1.029340856</v>
      </c>
      <c r="H4116" s="6">
        <f t="shared" si="3"/>
        <v>1.067656442</v>
      </c>
      <c r="I4116" s="5" t="b">
        <f t="shared" si="4"/>
        <v>0</v>
      </c>
      <c r="J4116" s="48">
        <f t="shared" si="5"/>
        <v>0</v>
      </c>
      <c r="K4116" s="4">
        <f t="shared" si="6"/>
        <v>-286</v>
      </c>
      <c r="L4116" s="7">
        <f t="shared" si="7"/>
        <v>-0.003592706901</v>
      </c>
      <c r="M4116" s="50" t="b">
        <f t="shared" si="8"/>
        <v>0</v>
      </c>
      <c r="N4116" s="50" t="b">
        <f t="shared" si="9"/>
        <v>0</v>
      </c>
      <c r="O4116" s="50">
        <f t="shared" si="10"/>
        <v>1</v>
      </c>
      <c r="P4116" s="4">
        <f t="shared" si="57"/>
        <v>571350</v>
      </c>
      <c r="Q4116" s="21">
        <f t="shared" si="31"/>
        <v>6</v>
      </c>
      <c r="V4116" s="52"/>
      <c r="W4116" s="53" t="str">
        <f t="shared" si="33"/>
        <v/>
      </c>
      <c r="AE4116" s="16"/>
      <c r="AF4116" s="17" t="str">
        <f t="shared" si="30"/>
        <v>#VALUE!</v>
      </c>
      <c r="AG4116" s="17" t="str">
        <f t="shared" si="22"/>
        <v>#N/A</v>
      </c>
      <c r="AH4116" s="17" t="str">
        <f t="shared" si="23"/>
        <v>#N/A</v>
      </c>
      <c r="AI4116" s="34">
        <f t="shared" si="24"/>
        <v>1</v>
      </c>
      <c r="AJ4116" s="18">
        <f t="shared" si="25"/>
        <v>8424.567</v>
      </c>
      <c r="AK4116" s="18">
        <f t="shared" si="26"/>
        <v>8190.55125</v>
      </c>
      <c r="AL4116" s="18">
        <f t="shared" si="27"/>
        <v>7956.5355</v>
      </c>
    </row>
    <row r="4117" ht="12.75" customHeight="1">
      <c r="A4117" s="1">
        <v>39374.0</v>
      </c>
      <c r="B4117" s="2">
        <v>1389.97</v>
      </c>
      <c r="C4117" s="3">
        <v>9611.72</v>
      </c>
      <c r="D4117" s="2">
        <v>9613.0</v>
      </c>
      <c r="E4117" s="4"/>
      <c r="F4117" s="5">
        <f t="shared" si="1"/>
        <v>1462.344</v>
      </c>
      <c r="G4117" s="6">
        <f t="shared" si="2"/>
        <v>1.056217317</v>
      </c>
      <c r="H4117" s="6">
        <f t="shared" si="3"/>
        <v>1.055788591</v>
      </c>
      <c r="I4117" s="5" t="b">
        <f t="shared" si="4"/>
        <v>0</v>
      </c>
      <c r="J4117" s="48">
        <f t="shared" si="5"/>
        <v>0</v>
      </c>
      <c r="K4117" s="4">
        <f t="shared" si="6"/>
        <v>-64</v>
      </c>
      <c r="L4117" s="7">
        <f t="shared" si="7"/>
        <v>0.000133170754</v>
      </c>
      <c r="M4117" s="50" t="b">
        <f t="shared" si="8"/>
        <v>0</v>
      </c>
      <c r="N4117" s="50" t="b">
        <f t="shared" si="9"/>
        <v>0</v>
      </c>
      <c r="O4117" s="50">
        <f t="shared" si="10"/>
        <v>-1</v>
      </c>
      <c r="P4117" s="4">
        <f t="shared" si="57"/>
        <v>499850</v>
      </c>
      <c r="Q4117" s="21">
        <f t="shared" si="31"/>
        <v>-5</v>
      </c>
      <c r="V4117" s="52"/>
      <c r="W4117" s="53" t="str">
        <f t="shared" si="33"/>
        <v/>
      </c>
      <c r="AE4117" s="16"/>
      <c r="AF4117" s="17" t="str">
        <f t="shared" si="30"/>
        <v>#VALUE!</v>
      </c>
      <c r="AG4117" s="17" t="str">
        <f t="shared" si="22"/>
        <v>#N/A</v>
      </c>
      <c r="AH4117" s="17" t="str">
        <f t="shared" si="23"/>
        <v>#N/A</v>
      </c>
      <c r="AI4117" s="34">
        <f t="shared" si="24"/>
        <v>1</v>
      </c>
      <c r="AJ4117" s="18">
        <f t="shared" si="25"/>
        <v>8650.548</v>
      </c>
      <c r="AK4117" s="18">
        <f t="shared" si="26"/>
        <v>8410.255</v>
      </c>
      <c r="AL4117" s="18">
        <f t="shared" si="27"/>
        <v>8169.962</v>
      </c>
    </row>
    <row r="4118" ht="12.75" customHeight="1">
      <c r="A4118" s="1">
        <v>39373.0</v>
      </c>
      <c r="B4118" s="2">
        <v>1697.42</v>
      </c>
      <c r="C4118" s="3">
        <v>9637.07</v>
      </c>
      <c r="D4118" s="2">
        <v>9677.0</v>
      </c>
      <c r="E4118" s="4"/>
      <c r="F4118" s="5">
        <f t="shared" si="1"/>
        <v>1490.98</v>
      </c>
      <c r="G4118" s="6">
        <f t="shared" si="2"/>
        <v>1.058746374</v>
      </c>
      <c r="H4118" s="6">
        <f t="shared" si="3"/>
        <v>1.040077287</v>
      </c>
      <c r="I4118" s="5" t="b">
        <f t="shared" si="4"/>
        <v>0</v>
      </c>
      <c r="J4118" s="48">
        <f t="shared" si="5"/>
        <v>0</v>
      </c>
      <c r="K4118" s="4">
        <f t="shared" si="6"/>
        <v>121</v>
      </c>
      <c r="L4118" s="7">
        <f t="shared" si="7"/>
        <v>0.004143375528</v>
      </c>
      <c r="M4118" s="50" t="b">
        <f t="shared" si="8"/>
        <v>0</v>
      </c>
      <c r="N4118" s="50" t="b">
        <f t="shared" si="9"/>
        <v>0</v>
      </c>
      <c r="O4118" s="50">
        <f t="shared" si="10"/>
        <v>-1</v>
      </c>
      <c r="P4118" s="4">
        <f t="shared" si="57"/>
        <v>483850</v>
      </c>
      <c r="Q4118" s="21">
        <f t="shared" si="31"/>
        <v>-5</v>
      </c>
      <c r="V4118" s="52"/>
      <c r="W4118" s="53" t="str">
        <f t="shared" si="33"/>
        <v/>
      </c>
      <c r="AE4118" s="16"/>
      <c r="AF4118" s="17" t="str">
        <f t="shared" si="30"/>
        <v>#VALUE!</v>
      </c>
      <c r="AG4118" s="17" t="str">
        <f t="shared" si="22"/>
        <v>#N/A</v>
      </c>
      <c r="AH4118" s="17" t="str">
        <f t="shared" si="23"/>
        <v>#N/A</v>
      </c>
      <c r="AI4118" s="34">
        <f t="shared" si="24"/>
        <v>1</v>
      </c>
      <c r="AJ4118" s="18">
        <f t="shared" si="25"/>
        <v>8673.363</v>
      </c>
      <c r="AK4118" s="18">
        <f t="shared" si="26"/>
        <v>8432.43625</v>
      </c>
      <c r="AL4118" s="18">
        <f t="shared" si="27"/>
        <v>8191.5095</v>
      </c>
    </row>
    <row r="4119" ht="12.75" customHeight="1">
      <c r="A4119" s="1">
        <v>39372.0</v>
      </c>
      <c r="B4119" s="2">
        <v>1438.38</v>
      </c>
      <c r="C4119" s="3">
        <v>9562.16</v>
      </c>
      <c r="D4119" s="2">
        <v>9556.0</v>
      </c>
      <c r="E4119" s="4"/>
      <c r="F4119" s="5">
        <f t="shared" si="1"/>
        <v>1465.258</v>
      </c>
      <c r="G4119" s="6">
        <f t="shared" si="2"/>
        <v>1.050546438</v>
      </c>
      <c r="H4119" s="6">
        <f t="shared" si="3"/>
        <v>0.9598677374</v>
      </c>
      <c r="I4119" s="5" t="b">
        <f t="shared" si="4"/>
        <v>0</v>
      </c>
      <c r="J4119" s="48">
        <f t="shared" si="5"/>
        <v>0</v>
      </c>
      <c r="K4119" s="4">
        <f t="shared" si="6"/>
        <v>-7</v>
      </c>
      <c r="L4119" s="7">
        <f t="shared" si="7"/>
        <v>-0.0006442059116</v>
      </c>
      <c r="M4119" s="50" t="b">
        <f t="shared" si="8"/>
        <v>0</v>
      </c>
      <c r="N4119" s="50" t="b">
        <f t="shared" si="9"/>
        <v>0</v>
      </c>
      <c r="O4119" s="50">
        <f t="shared" si="10"/>
        <v>-1</v>
      </c>
      <c r="P4119" s="4">
        <f t="shared" si="57"/>
        <v>514100</v>
      </c>
      <c r="Q4119" s="21">
        <f t="shared" si="31"/>
        <v>-5</v>
      </c>
      <c r="V4119" s="52"/>
      <c r="W4119" s="53" t="str">
        <f t="shared" si="33"/>
        <v/>
      </c>
      <c r="AE4119" s="16"/>
      <c r="AF4119" s="17" t="str">
        <f t="shared" si="30"/>
        <v>#VALUE!</v>
      </c>
      <c r="AG4119" s="17" t="str">
        <f t="shared" si="22"/>
        <v>#N/A</v>
      </c>
      <c r="AH4119" s="17" t="str">
        <f t="shared" si="23"/>
        <v>#N/A</v>
      </c>
      <c r="AI4119" s="34">
        <f t="shared" si="24"/>
        <v>1</v>
      </c>
      <c r="AJ4119" s="18">
        <f t="shared" si="25"/>
        <v>8605.944</v>
      </c>
      <c r="AK4119" s="18">
        <f t="shared" si="26"/>
        <v>8366.89</v>
      </c>
      <c r="AL4119" s="18">
        <f t="shared" si="27"/>
        <v>8127.836</v>
      </c>
    </row>
    <row r="4120" ht="12.75" customHeight="1">
      <c r="A4120" s="1">
        <v>39371.0</v>
      </c>
      <c r="B4120" s="2">
        <v>1573.38</v>
      </c>
      <c r="C4120" s="3">
        <v>9592.47</v>
      </c>
      <c r="D4120" s="2">
        <v>9563.0</v>
      </c>
      <c r="E4120" s="4"/>
      <c r="F4120" s="5">
        <f t="shared" si="1"/>
        <v>1506.47</v>
      </c>
      <c r="G4120" s="6">
        <f t="shared" si="2"/>
        <v>1.053830636</v>
      </c>
      <c r="H4120" s="6">
        <f t="shared" si="3"/>
        <v>0.9953175897</v>
      </c>
      <c r="I4120" s="5" t="b">
        <f t="shared" si="4"/>
        <v>0</v>
      </c>
      <c r="J4120" s="48">
        <f t="shared" si="5"/>
        <v>0</v>
      </c>
      <c r="K4120" s="4">
        <f t="shared" si="6"/>
        <v>61</v>
      </c>
      <c r="L4120" s="7">
        <f t="shared" si="7"/>
        <v>-0.003072201425</v>
      </c>
      <c r="M4120" s="50" t="b">
        <f t="shared" si="8"/>
        <v>0</v>
      </c>
      <c r="N4120" s="50" t="b">
        <f t="shared" si="9"/>
        <v>0</v>
      </c>
      <c r="O4120" s="50">
        <f t="shared" si="10"/>
        <v>1</v>
      </c>
      <c r="P4120" s="4">
        <f t="shared" si="57"/>
        <v>515850</v>
      </c>
      <c r="Q4120" s="21">
        <f t="shared" si="31"/>
        <v>5</v>
      </c>
      <c r="V4120" s="52"/>
      <c r="W4120" s="53" t="str">
        <f t="shared" si="33"/>
        <v/>
      </c>
      <c r="AE4120" s="16"/>
      <c r="AF4120" s="17" t="str">
        <f t="shared" si="30"/>
        <v>#VALUE!</v>
      </c>
      <c r="AG4120" s="17" t="str">
        <f t="shared" si="22"/>
        <v>#N/A</v>
      </c>
      <c r="AH4120" s="17" t="str">
        <f t="shared" si="23"/>
        <v>#N/A</v>
      </c>
      <c r="AI4120" s="34">
        <f t="shared" si="24"/>
        <v>1</v>
      </c>
      <c r="AJ4120" s="18">
        <f t="shared" si="25"/>
        <v>8633.223</v>
      </c>
      <c r="AK4120" s="18">
        <f t="shared" si="26"/>
        <v>8393.41125</v>
      </c>
      <c r="AL4120" s="18">
        <f t="shared" si="27"/>
        <v>8153.5995</v>
      </c>
    </row>
    <row r="4121" ht="12.75" customHeight="1">
      <c r="A4121" s="1">
        <v>39370.0</v>
      </c>
      <c r="B4121" s="2">
        <v>1212.57</v>
      </c>
      <c r="C4121" s="3">
        <v>9518.45</v>
      </c>
      <c r="D4121" s="2">
        <v>9502.0</v>
      </c>
      <c r="E4121" s="4"/>
      <c r="F4121" s="5">
        <f t="shared" si="1"/>
        <v>1496.53</v>
      </c>
      <c r="G4121" s="6">
        <f t="shared" si="2"/>
        <v>1.045926987</v>
      </c>
      <c r="H4121" s="6">
        <f t="shared" si="3"/>
        <v>0.9878486281</v>
      </c>
      <c r="I4121" s="5" t="b">
        <f t="shared" si="4"/>
        <v>0</v>
      </c>
      <c r="J4121" s="48">
        <f t="shared" si="5"/>
        <v>0</v>
      </c>
      <c r="K4121" s="4">
        <f t="shared" si="6"/>
        <v>52</v>
      </c>
      <c r="L4121" s="7">
        <f t="shared" si="7"/>
        <v>-0.001728222557</v>
      </c>
      <c r="M4121" s="50" t="b">
        <f t="shared" si="8"/>
        <v>0</v>
      </c>
      <c r="N4121" s="50" t="b">
        <f t="shared" si="9"/>
        <v>0</v>
      </c>
      <c r="O4121" s="50">
        <f t="shared" si="10"/>
        <v>1</v>
      </c>
      <c r="P4121" s="4">
        <f t="shared" si="57"/>
        <v>500600</v>
      </c>
      <c r="Q4121" s="21">
        <f t="shared" si="31"/>
        <v>5</v>
      </c>
      <c r="V4121" s="52"/>
      <c r="W4121" s="53" t="str">
        <f t="shared" si="33"/>
        <v/>
      </c>
      <c r="AE4121" s="16"/>
      <c r="AF4121" s="17" t="str">
        <f t="shared" si="30"/>
        <v>#VALUE!</v>
      </c>
      <c r="AG4121" s="17" t="str">
        <f t="shared" si="22"/>
        <v>#N/A</v>
      </c>
      <c r="AH4121" s="17" t="str">
        <f t="shared" si="23"/>
        <v>#N/A</v>
      </c>
      <c r="AI4121" s="34">
        <f t="shared" si="24"/>
        <v>1</v>
      </c>
      <c r="AJ4121" s="18">
        <f t="shared" si="25"/>
        <v>8566.605</v>
      </c>
      <c r="AK4121" s="18">
        <f t="shared" si="26"/>
        <v>8328.64375</v>
      </c>
      <c r="AL4121" s="18">
        <f t="shared" si="27"/>
        <v>8090.6825</v>
      </c>
    </row>
    <row r="4122" ht="12.75" customHeight="1">
      <c r="A4122" s="1">
        <v>39367.0</v>
      </c>
      <c r="B4122" s="2">
        <v>1533.15</v>
      </c>
      <c r="C4122" s="3">
        <v>9496.47</v>
      </c>
      <c r="D4122" s="2">
        <v>9450.0</v>
      </c>
      <c r="E4122" s="4"/>
      <c r="F4122" s="5">
        <f t="shared" si="1"/>
        <v>1570.092</v>
      </c>
      <c r="G4122" s="6">
        <f t="shared" si="2"/>
        <v>1.043574993</v>
      </c>
      <c r="H4122" s="6">
        <f t="shared" si="3"/>
        <v>0.9755461879</v>
      </c>
      <c r="I4122" s="5" t="b">
        <f t="shared" si="4"/>
        <v>0</v>
      </c>
      <c r="J4122" s="48">
        <f t="shared" si="5"/>
        <v>0</v>
      </c>
      <c r="K4122" s="4">
        <f t="shared" si="6"/>
        <v>-299</v>
      </c>
      <c r="L4122" s="7">
        <f t="shared" si="7"/>
        <v>-0.004893397231</v>
      </c>
      <c r="M4122" s="50" t="b">
        <f t="shared" si="8"/>
        <v>0</v>
      </c>
      <c r="N4122" s="50" t="b">
        <f t="shared" si="9"/>
        <v>0</v>
      </c>
      <c r="O4122" s="50">
        <f t="shared" si="10"/>
        <v>1</v>
      </c>
      <c r="P4122" s="4">
        <f t="shared" si="57"/>
        <v>487600</v>
      </c>
      <c r="Q4122" s="21">
        <f t="shared" si="31"/>
        <v>5</v>
      </c>
      <c r="V4122" s="52"/>
      <c r="W4122" s="53" t="str">
        <f t="shared" si="33"/>
        <v/>
      </c>
      <c r="AE4122" s="16"/>
      <c r="AF4122" s="17" t="str">
        <f t="shared" si="30"/>
        <v>#VALUE!</v>
      </c>
      <c r="AG4122" s="17" t="str">
        <f t="shared" si="22"/>
        <v>#N/A</v>
      </c>
      <c r="AH4122" s="17" t="str">
        <f t="shared" si="23"/>
        <v>#N/A</v>
      </c>
      <c r="AI4122" s="34">
        <f t="shared" si="24"/>
        <v>1</v>
      </c>
      <c r="AJ4122" s="18">
        <f t="shared" si="25"/>
        <v>8546.823</v>
      </c>
      <c r="AK4122" s="18">
        <f t="shared" si="26"/>
        <v>8309.41125</v>
      </c>
      <c r="AL4122" s="18">
        <f t="shared" si="27"/>
        <v>8071.9995</v>
      </c>
    </row>
    <row r="4123" ht="12.75" customHeight="1">
      <c r="A4123" s="1">
        <v>39366.0</v>
      </c>
      <c r="B4123" s="2">
        <v>1568.81</v>
      </c>
      <c r="C4123" s="3">
        <v>9697.67</v>
      </c>
      <c r="D4123" s="2">
        <v>9749.0</v>
      </c>
      <c r="E4123" s="4"/>
      <c r="F4123" s="5">
        <f t="shared" si="1"/>
        <v>1588.958</v>
      </c>
      <c r="G4123" s="6">
        <f t="shared" si="2"/>
        <v>1.065659148</v>
      </c>
      <c r="H4123" s="6">
        <f t="shared" si="3"/>
        <v>0.9713491269</v>
      </c>
      <c r="I4123" s="5" t="b">
        <f t="shared" si="4"/>
        <v>0</v>
      </c>
      <c r="J4123" s="48">
        <f t="shared" si="5"/>
        <v>0</v>
      </c>
      <c r="K4123" s="4">
        <f t="shared" si="6"/>
        <v>95</v>
      </c>
      <c r="L4123" s="7">
        <f t="shared" si="7"/>
        <v>0.005293023994</v>
      </c>
      <c r="M4123" s="50" t="b">
        <f t="shared" si="8"/>
        <v>0</v>
      </c>
      <c r="N4123" s="50" t="b">
        <f t="shared" si="9"/>
        <v>0</v>
      </c>
      <c r="O4123" s="50">
        <f t="shared" si="10"/>
        <v>-1</v>
      </c>
      <c r="P4123" s="4">
        <f t="shared" si="57"/>
        <v>427800</v>
      </c>
      <c r="Q4123" s="21">
        <f t="shared" si="31"/>
        <v>-4</v>
      </c>
      <c r="V4123" s="52"/>
      <c r="W4123" s="53" t="str">
        <f t="shared" si="33"/>
        <v/>
      </c>
      <c r="AE4123" s="16"/>
      <c r="AF4123" s="17" t="str">
        <f t="shared" si="30"/>
        <v>#VALUE!</v>
      </c>
      <c r="AG4123" s="17" t="str">
        <f t="shared" si="22"/>
        <v>#N/A</v>
      </c>
      <c r="AH4123" s="17" t="str">
        <f t="shared" si="23"/>
        <v>#N/A</v>
      </c>
      <c r="AI4123" s="34">
        <f t="shared" si="24"/>
        <v>1</v>
      </c>
      <c r="AJ4123" s="18">
        <f t="shared" si="25"/>
        <v>8727.903</v>
      </c>
      <c r="AK4123" s="18">
        <f t="shared" si="26"/>
        <v>8485.46125</v>
      </c>
      <c r="AL4123" s="18">
        <f t="shared" si="27"/>
        <v>8243.0195</v>
      </c>
    </row>
    <row r="4124" ht="12.75" customHeight="1">
      <c r="A4124" s="1">
        <v>39364.0</v>
      </c>
      <c r="B4124" s="2">
        <v>1644.44</v>
      </c>
      <c r="C4124" s="3">
        <v>9639.83</v>
      </c>
      <c r="D4124" s="2">
        <v>9654.0</v>
      </c>
      <c r="E4124" s="4"/>
      <c r="F4124" s="5">
        <f t="shared" si="1"/>
        <v>1705.486</v>
      </c>
      <c r="G4124" s="6">
        <f t="shared" si="2"/>
        <v>1.059847398</v>
      </c>
      <c r="H4124" s="6">
        <f t="shared" si="3"/>
        <v>1.261814574</v>
      </c>
      <c r="I4124" s="5" t="b">
        <f t="shared" si="4"/>
        <v>0</v>
      </c>
      <c r="J4124" s="48">
        <f t="shared" si="5"/>
        <v>0</v>
      </c>
      <c r="K4124" s="4">
        <f t="shared" si="6"/>
        <v>-85</v>
      </c>
      <c r="L4124" s="7">
        <f t="shared" si="7"/>
        <v>0.001469942935</v>
      </c>
      <c r="M4124" s="50" t="b">
        <f t="shared" si="8"/>
        <v>0</v>
      </c>
      <c r="N4124" s="50" t="b">
        <f t="shared" si="9"/>
        <v>0</v>
      </c>
      <c r="O4124" s="50">
        <f t="shared" si="10"/>
        <v>-1</v>
      </c>
      <c r="P4124" s="4">
        <f t="shared" si="57"/>
        <v>451550</v>
      </c>
      <c r="Q4124" s="21">
        <f t="shared" si="31"/>
        <v>-5</v>
      </c>
      <c r="V4124" s="52"/>
      <c r="W4124" s="53" t="str">
        <f t="shared" si="33"/>
        <v/>
      </c>
      <c r="AE4124" s="16"/>
      <c r="AF4124" s="17" t="str">
        <f t="shared" si="30"/>
        <v>#VALUE!</v>
      </c>
      <c r="AG4124" s="17" t="str">
        <f t="shared" si="22"/>
        <v>#N/A</v>
      </c>
      <c r="AH4124" s="17" t="str">
        <f t="shared" si="23"/>
        <v>#N/A</v>
      </c>
      <c r="AI4124" s="34">
        <f t="shared" si="24"/>
        <v>1</v>
      </c>
      <c r="AJ4124" s="18">
        <f t="shared" si="25"/>
        <v>8675.847</v>
      </c>
      <c r="AK4124" s="18">
        <f t="shared" si="26"/>
        <v>8434.85125</v>
      </c>
      <c r="AL4124" s="18">
        <f t="shared" si="27"/>
        <v>8193.8555</v>
      </c>
    </row>
    <row r="4125" ht="12.75" customHeight="1">
      <c r="A4125" s="1">
        <v>39363.0</v>
      </c>
      <c r="B4125" s="2">
        <v>1523.68</v>
      </c>
      <c r="C4125" s="3">
        <v>9717.17</v>
      </c>
      <c r="D4125" s="2">
        <v>9739.0</v>
      </c>
      <c r="E4125" s="4"/>
      <c r="F4125" s="5">
        <f t="shared" si="1"/>
        <v>1789.384</v>
      </c>
      <c r="G4125" s="6">
        <f t="shared" si="2"/>
        <v>1.068680541</v>
      </c>
      <c r="H4125" s="6">
        <f t="shared" si="3"/>
        <v>1.25279104</v>
      </c>
      <c r="I4125" s="5" t="b">
        <f t="shared" si="4"/>
        <v>0</v>
      </c>
      <c r="J4125" s="48">
        <f t="shared" si="5"/>
        <v>0</v>
      </c>
      <c r="K4125" s="4">
        <f t="shared" si="6"/>
        <v>122</v>
      </c>
      <c r="L4125" s="7">
        <f t="shared" si="7"/>
        <v>0.002246538859</v>
      </c>
      <c r="M4125" s="50" t="b">
        <f t="shared" si="8"/>
        <v>0</v>
      </c>
      <c r="N4125" s="50" t="b">
        <f t="shared" si="9"/>
        <v>0</v>
      </c>
      <c r="O4125" s="50">
        <f t="shared" si="10"/>
        <v>-1</v>
      </c>
      <c r="P4125" s="4">
        <f t="shared" si="57"/>
        <v>434550</v>
      </c>
      <c r="Q4125" s="21">
        <f t="shared" si="31"/>
        <v>-4</v>
      </c>
      <c r="V4125" s="52"/>
      <c r="W4125" s="53" t="str">
        <f t="shared" si="33"/>
        <v/>
      </c>
      <c r="AE4125" s="16"/>
      <c r="AF4125" s="17" t="str">
        <f t="shared" si="30"/>
        <v>#VALUE!</v>
      </c>
      <c r="AG4125" s="17" t="str">
        <f t="shared" si="22"/>
        <v>#N/A</v>
      </c>
      <c r="AH4125" s="17" t="str">
        <f t="shared" si="23"/>
        <v>#N/A</v>
      </c>
      <c r="AI4125" s="34">
        <f t="shared" si="24"/>
        <v>1</v>
      </c>
      <c r="AJ4125" s="18">
        <f t="shared" si="25"/>
        <v>8745.453</v>
      </c>
      <c r="AK4125" s="18">
        <f t="shared" si="26"/>
        <v>8502.52375</v>
      </c>
      <c r="AL4125" s="18">
        <f t="shared" si="27"/>
        <v>8259.5945</v>
      </c>
    </row>
    <row r="4126" ht="12.75" customHeight="1">
      <c r="A4126" s="1">
        <v>39360.0</v>
      </c>
      <c r="B4126" s="2">
        <v>1580.38</v>
      </c>
      <c r="C4126" s="3">
        <v>9617.26</v>
      </c>
      <c r="D4126" s="2">
        <v>9617.0</v>
      </c>
      <c r="E4126" s="4"/>
      <c r="F4126" s="5">
        <f t="shared" si="1"/>
        <v>1815.376</v>
      </c>
      <c r="G4126" s="6">
        <f t="shared" si="2"/>
        <v>1.058396341</v>
      </c>
      <c r="H4126" s="6">
        <f t="shared" si="3"/>
        <v>1.24305849</v>
      </c>
      <c r="I4126" s="5" t="b">
        <f t="shared" si="4"/>
        <v>0</v>
      </c>
      <c r="J4126" s="48">
        <f t="shared" si="5"/>
        <v>0</v>
      </c>
      <c r="K4126" s="4">
        <f t="shared" si="6"/>
        <v>-61</v>
      </c>
      <c r="L4126" s="7">
        <f t="shared" si="7"/>
        <v>-0.00002703472715</v>
      </c>
      <c r="M4126" s="50" t="b">
        <f t="shared" si="8"/>
        <v>0</v>
      </c>
      <c r="N4126" s="50" t="b">
        <f t="shared" si="9"/>
        <v>0</v>
      </c>
      <c r="O4126" s="50">
        <f t="shared" si="10"/>
        <v>1</v>
      </c>
      <c r="P4126" s="4">
        <f t="shared" si="57"/>
        <v>410150</v>
      </c>
      <c r="Q4126" s="21">
        <f t="shared" si="31"/>
        <v>4</v>
      </c>
      <c r="V4126" s="52"/>
      <c r="W4126" s="53" t="str">
        <f t="shared" si="33"/>
        <v/>
      </c>
      <c r="AE4126" s="16"/>
      <c r="AF4126" s="17" t="str">
        <f t="shared" si="30"/>
        <v>#VALUE!</v>
      </c>
      <c r="AG4126" s="17" t="str">
        <f t="shared" si="22"/>
        <v>#N/A</v>
      </c>
      <c r="AH4126" s="17" t="str">
        <f t="shared" si="23"/>
        <v>#N/A</v>
      </c>
      <c r="AI4126" s="34">
        <f t="shared" si="24"/>
        <v>1</v>
      </c>
      <c r="AJ4126" s="18">
        <f t="shared" si="25"/>
        <v>8655.534</v>
      </c>
      <c r="AK4126" s="18">
        <f t="shared" si="26"/>
        <v>8415.1025</v>
      </c>
      <c r="AL4126" s="18">
        <f t="shared" si="27"/>
        <v>8174.671</v>
      </c>
    </row>
    <row r="4127" ht="12.75" customHeight="1">
      <c r="A4127" s="1">
        <v>39359.0</v>
      </c>
      <c r="B4127" s="2">
        <v>1627.48</v>
      </c>
      <c r="C4127" s="3">
        <v>9627.39</v>
      </c>
      <c r="D4127" s="2">
        <v>9678.0</v>
      </c>
      <c r="E4127" s="4"/>
      <c r="F4127" s="5">
        <f t="shared" si="1"/>
        <v>1748.808</v>
      </c>
      <c r="G4127" s="6">
        <f t="shared" si="2"/>
        <v>1.06014568</v>
      </c>
      <c r="H4127" s="6">
        <f t="shared" si="3"/>
        <v>1.235656896</v>
      </c>
      <c r="I4127" s="5" t="b">
        <f t="shared" si="4"/>
        <v>0</v>
      </c>
      <c r="J4127" s="48">
        <f t="shared" si="5"/>
        <v>0</v>
      </c>
      <c r="K4127" s="4">
        <f t="shared" si="6"/>
        <v>-93</v>
      </c>
      <c r="L4127" s="7">
        <f t="shared" si="7"/>
        <v>0.005256876474</v>
      </c>
      <c r="M4127" s="50" t="b">
        <f t="shared" si="8"/>
        <v>0</v>
      </c>
      <c r="N4127" s="50" t="b">
        <f t="shared" si="9"/>
        <v>0</v>
      </c>
      <c r="O4127" s="50">
        <f t="shared" si="10"/>
        <v>-1</v>
      </c>
      <c r="P4127" s="4">
        <f t="shared" si="57"/>
        <v>397950</v>
      </c>
      <c r="Q4127" s="21">
        <f t="shared" si="31"/>
        <v>-4</v>
      </c>
      <c r="V4127" s="52"/>
      <c r="W4127" s="53" t="str">
        <f t="shared" si="33"/>
        <v/>
      </c>
      <c r="AE4127" s="16"/>
      <c r="AF4127" s="17" t="str">
        <f t="shared" si="30"/>
        <v>#VALUE!</v>
      </c>
      <c r="AG4127" s="17" t="str">
        <f t="shared" si="22"/>
        <v>#N/A</v>
      </c>
      <c r="AH4127" s="17" t="str">
        <f t="shared" si="23"/>
        <v>#N/A</v>
      </c>
      <c r="AI4127" s="34">
        <f t="shared" si="24"/>
        <v>1</v>
      </c>
      <c r="AJ4127" s="18">
        <f t="shared" si="25"/>
        <v>8664.651</v>
      </c>
      <c r="AK4127" s="18">
        <f t="shared" si="26"/>
        <v>8423.96625</v>
      </c>
      <c r="AL4127" s="18">
        <f t="shared" si="27"/>
        <v>8183.2815</v>
      </c>
    </row>
    <row r="4128" ht="12.75" customHeight="1">
      <c r="A4128" s="1">
        <v>39358.0</v>
      </c>
      <c r="B4128" s="2">
        <v>2151.45</v>
      </c>
      <c r="C4128" s="3">
        <v>9700.07</v>
      </c>
      <c r="D4128" s="2">
        <v>9771.0</v>
      </c>
      <c r="E4128" s="4"/>
      <c r="F4128" s="5">
        <f t="shared" si="1"/>
        <v>1766.546</v>
      </c>
      <c r="G4128" s="6">
        <f t="shared" si="2"/>
        <v>1.068624946</v>
      </c>
      <c r="H4128" s="6">
        <f t="shared" si="3"/>
        <v>1.228097398</v>
      </c>
      <c r="I4128" s="5" t="b">
        <f t="shared" si="4"/>
        <v>0</v>
      </c>
      <c r="J4128" s="48">
        <f t="shared" si="5"/>
        <v>0</v>
      </c>
      <c r="K4128" s="4">
        <f t="shared" si="6"/>
        <v>102</v>
      </c>
      <c r="L4128" s="7">
        <f t="shared" si="7"/>
        <v>0.007312318365</v>
      </c>
      <c r="M4128" s="50" t="b">
        <f t="shared" si="8"/>
        <v>0</v>
      </c>
      <c r="N4128" s="50" t="b">
        <f t="shared" si="9"/>
        <v>0</v>
      </c>
      <c r="O4128" s="50">
        <f t="shared" si="10"/>
        <v>-1</v>
      </c>
      <c r="P4128" s="4">
        <f t="shared" si="57"/>
        <v>379350</v>
      </c>
      <c r="Q4128" s="21">
        <f t="shared" si="31"/>
        <v>-4</v>
      </c>
      <c r="V4128" s="52"/>
      <c r="W4128" s="53" t="str">
        <f t="shared" si="33"/>
        <v/>
      </c>
      <c r="AE4128" s="16"/>
      <c r="AF4128" s="17" t="str">
        <f t="shared" si="30"/>
        <v>#VALUE!</v>
      </c>
      <c r="AG4128" s="17" t="str">
        <f t="shared" si="22"/>
        <v>#N/A</v>
      </c>
      <c r="AH4128" s="17" t="str">
        <f t="shared" si="23"/>
        <v>#N/A</v>
      </c>
      <c r="AI4128" s="34">
        <f t="shared" si="24"/>
        <v>1</v>
      </c>
      <c r="AJ4128" s="18">
        <f t="shared" si="25"/>
        <v>8730.063</v>
      </c>
      <c r="AK4128" s="18">
        <f t="shared" si="26"/>
        <v>8487.56125</v>
      </c>
      <c r="AL4128" s="18">
        <f t="shared" si="27"/>
        <v>8245.0595</v>
      </c>
    </row>
    <row r="4129" ht="12.75" customHeight="1">
      <c r="A4129" s="1">
        <v>39357.0</v>
      </c>
      <c r="B4129" s="2">
        <v>2063.93</v>
      </c>
      <c r="C4129" s="3">
        <v>9623.25</v>
      </c>
      <c r="D4129" s="2">
        <v>9669.0</v>
      </c>
      <c r="E4129" s="4"/>
      <c r="F4129" s="5">
        <f t="shared" si="1"/>
        <v>1702.844</v>
      </c>
      <c r="G4129" s="6">
        <f t="shared" si="2"/>
        <v>1.060805146</v>
      </c>
      <c r="H4129" s="6">
        <f t="shared" si="3"/>
        <v>1.176802967</v>
      </c>
      <c r="I4129" s="5" t="b">
        <f t="shared" si="4"/>
        <v>0</v>
      </c>
      <c r="J4129" s="48">
        <f t="shared" si="5"/>
        <v>0</v>
      </c>
      <c r="K4129" s="4">
        <f t="shared" si="6"/>
        <v>168</v>
      </c>
      <c r="L4129" s="7">
        <f t="shared" si="7"/>
        <v>0.004754111137</v>
      </c>
      <c r="M4129" s="50" t="b">
        <f t="shared" si="8"/>
        <v>0</v>
      </c>
      <c r="N4129" s="50" t="b">
        <f t="shared" si="9"/>
        <v>0</v>
      </c>
      <c r="O4129" s="50">
        <f t="shared" si="10"/>
        <v>-1</v>
      </c>
      <c r="P4129" s="4">
        <f t="shared" si="57"/>
        <v>399750</v>
      </c>
      <c r="Q4129" s="21">
        <f t="shared" si="31"/>
        <v>-4</v>
      </c>
      <c r="V4129" s="52"/>
      <c r="W4129" s="53" t="str">
        <f t="shared" si="33"/>
        <v/>
      </c>
      <c r="AE4129" s="16"/>
      <c r="AF4129" s="17" t="str">
        <f t="shared" si="30"/>
        <v>#VALUE!</v>
      </c>
      <c r="AG4129" s="17" t="str">
        <f t="shared" si="22"/>
        <v>#N/A</v>
      </c>
      <c r="AH4129" s="17" t="str">
        <f t="shared" si="23"/>
        <v>#N/A</v>
      </c>
      <c r="AI4129" s="34">
        <f t="shared" si="24"/>
        <v>1</v>
      </c>
      <c r="AJ4129" s="18">
        <f t="shared" si="25"/>
        <v>8660.925</v>
      </c>
      <c r="AK4129" s="18">
        <f t="shared" si="26"/>
        <v>8420.34375</v>
      </c>
      <c r="AL4129" s="18">
        <f t="shared" si="27"/>
        <v>8179.7625</v>
      </c>
    </row>
    <row r="4130" ht="12.75" customHeight="1">
      <c r="A4130" s="1">
        <v>39356.0</v>
      </c>
      <c r="B4130" s="2">
        <v>1653.64</v>
      </c>
      <c r="C4130" s="3">
        <v>9488.5</v>
      </c>
      <c r="D4130" s="2">
        <v>9501.0</v>
      </c>
      <c r="E4130" s="4"/>
      <c r="F4130" s="5">
        <f t="shared" si="1"/>
        <v>1605.352</v>
      </c>
      <c r="G4130" s="6">
        <f t="shared" si="2"/>
        <v>1.046787644</v>
      </c>
      <c r="H4130" s="6">
        <f t="shared" si="3"/>
        <v>1.044668298</v>
      </c>
      <c r="I4130" s="5" t="b">
        <f t="shared" si="4"/>
        <v>0</v>
      </c>
      <c r="J4130" s="48">
        <f t="shared" si="5"/>
        <v>0</v>
      </c>
      <c r="K4130" s="4">
        <f t="shared" si="6"/>
        <v>9</v>
      </c>
      <c r="L4130" s="7">
        <f t="shared" si="7"/>
        <v>0.001317384202</v>
      </c>
      <c r="M4130" s="50" t="b">
        <f t="shared" si="8"/>
        <v>0</v>
      </c>
      <c r="N4130" s="50" t="b">
        <f t="shared" si="9"/>
        <v>0</v>
      </c>
      <c r="O4130" s="50">
        <f t="shared" si="10"/>
        <v>-1</v>
      </c>
      <c r="P4130" s="4">
        <f t="shared" si="57"/>
        <v>441750</v>
      </c>
      <c r="Q4130" s="21">
        <f t="shared" si="31"/>
        <v>-5</v>
      </c>
      <c r="V4130" s="52"/>
      <c r="W4130" s="53" t="str">
        <f t="shared" si="33"/>
        <v/>
      </c>
      <c r="AE4130" s="16"/>
      <c r="AF4130" s="17" t="str">
        <f t="shared" si="30"/>
        <v>#VALUE!</v>
      </c>
      <c r="AG4130" s="17" t="str">
        <f t="shared" si="22"/>
        <v>#N/A</v>
      </c>
      <c r="AH4130" s="17" t="str">
        <f t="shared" si="23"/>
        <v>#N/A</v>
      </c>
      <c r="AI4130" s="34">
        <f t="shared" si="24"/>
        <v>1</v>
      </c>
      <c r="AJ4130" s="18">
        <f t="shared" si="25"/>
        <v>8539.65</v>
      </c>
      <c r="AK4130" s="18">
        <f t="shared" si="26"/>
        <v>8302.4375</v>
      </c>
      <c r="AL4130" s="18">
        <f t="shared" si="27"/>
        <v>8065.225</v>
      </c>
    </row>
    <row r="4131" ht="12.75" customHeight="1">
      <c r="A4131" s="1">
        <v>39354.0</v>
      </c>
      <c r="B4131" s="2">
        <v>1247.54</v>
      </c>
      <c r="C4131" s="3">
        <v>9476.52</v>
      </c>
      <c r="D4131" s="2">
        <v>9492.0</v>
      </c>
      <c r="E4131" s="4"/>
      <c r="F4131" s="5">
        <f t="shared" si="1"/>
        <v>1550.112</v>
      </c>
      <c r="G4131" s="6">
        <f t="shared" si="2"/>
        <v>1.046119439</v>
      </c>
      <c r="H4131" s="6">
        <f t="shared" si="3"/>
        <v>1.041508177</v>
      </c>
      <c r="I4131" s="5" t="b">
        <f t="shared" si="4"/>
        <v>0</v>
      </c>
      <c r="J4131" s="48">
        <f t="shared" si="5"/>
        <v>0</v>
      </c>
      <c r="K4131" s="4">
        <f t="shared" si="6"/>
        <v>112</v>
      </c>
      <c r="L4131" s="7">
        <f t="shared" si="7"/>
        <v>0.001633511036</v>
      </c>
      <c r="M4131" s="50" t="b">
        <f t="shared" si="8"/>
        <v>0</v>
      </c>
      <c r="N4131" s="50" t="b">
        <f t="shared" si="9"/>
        <v>0</v>
      </c>
      <c r="O4131" s="50">
        <f t="shared" si="10"/>
        <v>-1</v>
      </c>
      <c r="P4131" s="4">
        <f t="shared" si="57"/>
        <v>444000</v>
      </c>
      <c r="Q4131" s="21">
        <f t="shared" si="31"/>
        <v>-5</v>
      </c>
      <c r="V4131" s="52"/>
      <c r="W4131" s="53" t="str">
        <f t="shared" si="33"/>
        <v/>
      </c>
      <c r="AE4131" s="16"/>
      <c r="AF4131" s="17" t="str">
        <f t="shared" si="30"/>
        <v>#VALUE!</v>
      </c>
      <c r="AG4131" s="17" t="str">
        <f t="shared" si="22"/>
        <v>#N/A</v>
      </c>
      <c r="AH4131" s="17" t="str">
        <f t="shared" si="23"/>
        <v>#N/A</v>
      </c>
      <c r="AI4131" s="34">
        <f t="shared" si="24"/>
        <v>1</v>
      </c>
      <c r="AJ4131" s="18">
        <f t="shared" si="25"/>
        <v>8528.868</v>
      </c>
      <c r="AK4131" s="18">
        <f t="shared" si="26"/>
        <v>8291.955</v>
      </c>
      <c r="AL4131" s="18">
        <f t="shared" si="27"/>
        <v>8055.042</v>
      </c>
    </row>
    <row r="4132" ht="12.75" customHeight="1">
      <c r="A4132" s="1">
        <v>39353.0</v>
      </c>
      <c r="B4132" s="2">
        <v>1716.17</v>
      </c>
      <c r="C4132" s="3">
        <v>9411.95</v>
      </c>
      <c r="D4132" s="2">
        <v>9380.0</v>
      </c>
      <c r="E4132" s="4"/>
      <c r="F4132" s="5">
        <f t="shared" si="1"/>
        <v>1603.708</v>
      </c>
      <c r="G4132" s="6">
        <f t="shared" si="2"/>
        <v>1.039771145</v>
      </c>
      <c r="H4132" s="6">
        <f t="shared" si="3"/>
        <v>1.034492587</v>
      </c>
      <c r="I4132" s="5" t="b">
        <f t="shared" si="4"/>
        <v>0</v>
      </c>
      <c r="J4132" s="48">
        <f t="shared" si="5"/>
        <v>0</v>
      </c>
      <c r="K4132" s="4">
        <f t="shared" si="6"/>
        <v>-30</v>
      </c>
      <c r="L4132" s="7">
        <f t="shared" si="7"/>
        <v>-0.003394620668</v>
      </c>
      <c r="M4132" s="50" t="b">
        <f t="shared" si="8"/>
        <v>0</v>
      </c>
      <c r="N4132" s="50" t="b">
        <f t="shared" si="9"/>
        <v>0</v>
      </c>
      <c r="O4132" s="50">
        <f t="shared" si="10"/>
        <v>1</v>
      </c>
      <c r="P4132" s="4">
        <f t="shared" si="57"/>
        <v>421600</v>
      </c>
      <c r="Q4132" s="21">
        <f t="shared" si="31"/>
        <v>4</v>
      </c>
      <c r="V4132" s="52"/>
      <c r="W4132" s="53" t="str">
        <f t="shared" si="33"/>
        <v/>
      </c>
      <c r="AE4132" s="16"/>
      <c r="AF4132" s="17" t="str">
        <f t="shared" si="30"/>
        <v>#VALUE!</v>
      </c>
      <c r="AG4132" s="17" t="str">
        <f t="shared" si="22"/>
        <v>#N/A</v>
      </c>
      <c r="AH4132" s="17" t="str">
        <f t="shared" si="23"/>
        <v>#N/A</v>
      </c>
      <c r="AI4132" s="34">
        <f t="shared" si="24"/>
        <v>1</v>
      </c>
      <c r="AJ4132" s="18">
        <f t="shared" si="25"/>
        <v>8470.755</v>
      </c>
      <c r="AK4132" s="18">
        <f t="shared" si="26"/>
        <v>8235.45625</v>
      </c>
      <c r="AL4132" s="18">
        <f t="shared" si="27"/>
        <v>8000.1575</v>
      </c>
    </row>
    <row r="4133" ht="12.75" customHeight="1">
      <c r="A4133" s="1">
        <v>39352.0</v>
      </c>
      <c r="B4133" s="2">
        <v>1832.94</v>
      </c>
      <c r="C4133" s="3">
        <v>9413.65</v>
      </c>
      <c r="D4133" s="2">
        <v>9410.0</v>
      </c>
      <c r="E4133" s="4"/>
      <c r="F4133" s="5">
        <f t="shared" si="1"/>
        <v>1602.996</v>
      </c>
      <c r="G4133" s="6">
        <f t="shared" si="2"/>
        <v>1.040755637</v>
      </c>
      <c r="H4133" s="6">
        <f t="shared" si="3"/>
        <v>1.033375805</v>
      </c>
      <c r="I4133" s="5" t="b">
        <f t="shared" si="4"/>
        <v>0</v>
      </c>
      <c r="J4133" s="48">
        <f t="shared" si="5"/>
        <v>0</v>
      </c>
      <c r="K4133" s="4">
        <f t="shared" si="6"/>
        <v>135</v>
      </c>
      <c r="L4133" s="7">
        <f t="shared" si="7"/>
        <v>-0.0003877348319</v>
      </c>
      <c r="M4133" s="50" t="b">
        <f t="shared" si="8"/>
        <v>0</v>
      </c>
      <c r="N4133" s="50" t="b">
        <f t="shared" si="9"/>
        <v>0</v>
      </c>
      <c r="O4133" s="50">
        <f t="shared" si="10"/>
        <v>1</v>
      </c>
      <c r="P4133" s="4">
        <f t="shared" si="57"/>
        <v>427600</v>
      </c>
      <c r="Q4133" s="21">
        <f t="shared" si="31"/>
        <v>4</v>
      </c>
      <c r="V4133" s="52"/>
      <c r="W4133" s="53" t="str">
        <f t="shared" si="33"/>
        <v/>
      </c>
      <c r="AE4133" s="16"/>
      <c r="AF4133" s="17" t="str">
        <f t="shared" si="30"/>
        <v>#VALUE!</v>
      </c>
      <c r="AG4133" s="17" t="str">
        <f t="shared" si="22"/>
        <v>#N/A</v>
      </c>
      <c r="AH4133" s="17" t="str">
        <f t="shared" si="23"/>
        <v>#N/A</v>
      </c>
      <c r="AI4133" s="34">
        <f t="shared" si="24"/>
        <v>1</v>
      </c>
      <c r="AJ4133" s="18">
        <f t="shared" si="25"/>
        <v>8472.285</v>
      </c>
      <c r="AK4133" s="18">
        <f t="shared" si="26"/>
        <v>8236.94375</v>
      </c>
      <c r="AL4133" s="18">
        <f t="shared" si="27"/>
        <v>8001.6025</v>
      </c>
    </row>
    <row r="4134" ht="12.75" customHeight="1">
      <c r="A4134" s="1">
        <v>39351.0</v>
      </c>
      <c r="B4134" s="2">
        <v>1576.47</v>
      </c>
      <c r="C4134" s="3">
        <v>9257.47</v>
      </c>
      <c r="D4134" s="2">
        <v>9275.0</v>
      </c>
      <c r="E4134" s="4"/>
      <c r="F4134" s="5">
        <f t="shared" si="1"/>
        <v>1452.752</v>
      </c>
      <c r="G4134" s="6">
        <f t="shared" si="2"/>
        <v>1.024383675</v>
      </c>
      <c r="H4134" s="6">
        <f t="shared" si="3"/>
        <v>0.9702476498</v>
      </c>
      <c r="I4134" s="5" t="b">
        <f t="shared" si="4"/>
        <v>0</v>
      </c>
      <c r="J4134" s="48">
        <f t="shared" si="5"/>
        <v>0</v>
      </c>
      <c r="K4134" s="4">
        <f t="shared" si="6"/>
        <v>143</v>
      </c>
      <c r="L4134" s="7">
        <f t="shared" si="7"/>
        <v>0.00189360592</v>
      </c>
      <c r="M4134" s="50" t="b">
        <f t="shared" si="8"/>
        <v>0</v>
      </c>
      <c r="N4134" s="50" t="b">
        <f t="shared" si="9"/>
        <v>0</v>
      </c>
      <c r="O4134" s="50">
        <f t="shared" si="10"/>
        <v>-1</v>
      </c>
      <c r="P4134" s="4">
        <f t="shared" si="57"/>
        <v>461350</v>
      </c>
      <c r="Q4134" s="21">
        <f t="shared" si="31"/>
        <v>-5</v>
      </c>
      <c r="V4134" s="52"/>
      <c r="W4134" s="53" t="str">
        <f t="shared" si="33"/>
        <v/>
      </c>
      <c r="AE4134" s="16"/>
      <c r="AF4134" s="17" t="str">
        <f t="shared" si="30"/>
        <v>#VALUE!</v>
      </c>
      <c r="AG4134" s="17" t="str">
        <f t="shared" si="22"/>
        <v>#N/A</v>
      </c>
      <c r="AH4134" s="17" t="str">
        <f t="shared" si="23"/>
        <v>#N/A</v>
      </c>
      <c r="AI4134" s="34">
        <f t="shared" si="24"/>
        <v>1</v>
      </c>
      <c r="AJ4134" s="18">
        <f t="shared" si="25"/>
        <v>8331.723</v>
      </c>
      <c r="AK4134" s="18">
        <f t="shared" si="26"/>
        <v>8100.28625</v>
      </c>
      <c r="AL4134" s="18">
        <f t="shared" si="27"/>
        <v>7868.8495</v>
      </c>
    </row>
    <row r="4135" ht="12.75" customHeight="1">
      <c r="A4135" s="1">
        <v>39346.0</v>
      </c>
      <c r="B4135" s="2">
        <v>1377.44</v>
      </c>
      <c r="C4135" s="3">
        <v>9105.28</v>
      </c>
      <c r="D4135" s="2">
        <v>9132.0</v>
      </c>
      <c r="E4135" s="4"/>
      <c r="F4135" s="5">
        <f t="shared" si="1"/>
        <v>1368.246</v>
      </c>
      <c r="G4135" s="6">
        <f t="shared" si="2"/>
        <v>1.008239032</v>
      </c>
      <c r="H4135" s="6">
        <f t="shared" si="3"/>
        <v>0.9705983782</v>
      </c>
      <c r="I4135" s="5" t="b">
        <f t="shared" si="4"/>
        <v>0</v>
      </c>
      <c r="J4135" s="48">
        <f t="shared" si="5"/>
        <v>0</v>
      </c>
      <c r="K4135" s="4">
        <f t="shared" si="6"/>
        <v>116</v>
      </c>
      <c r="L4135" s="7">
        <f t="shared" si="7"/>
        <v>0.002934561046</v>
      </c>
      <c r="M4135" s="50" t="b">
        <f t="shared" si="8"/>
        <v>0</v>
      </c>
      <c r="N4135" s="50" t="b">
        <f t="shared" si="9"/>
        <v>0</v>
      </c>
      <c r="O4135" s="50">
        <f t="shared" si="10"/>
        <v>-1</v>
      </c>
      <c r="P4135" s="4">
        <f t="shared" si="57"/>
        <v>497100</v>
      </c>
      <c r="Q4135" s="21">
        <f t="shared" si="31"/>
        <v>-5</v>
      </c>
      <c r="V4135" s="52"/>
      <c r="W4135" s="53" t="str">
        <f t="shared" si="33"/>
        <v/>
      </c>
      <c r="AE4135" s="16"/>
      <c r="AF4135" s="17" t="str">
        <f t="shared" si="30"/>
        <v>#VALUE!</v>
      </c>
      <c r="AG4135" s="17" t="str">
        <f t="shared" si="22"/>
        <v>#N/A</v>
      </c>
      <c r="AH4135" s="17" t="str">
        <f t="shared" si="23"/>
        <v>#N/A</v>
      </c>
      <c r="AI4135" s="34">
        <f t="shared" si="24"/>
        <v>1</v>
      </c>
      <c r="AJ4135" s="18">
        <f t="shared" si="25"/>
        <v>8194.752</v>
      </c>
      <c r="AK4135" s="18">
        <f t="shared" si="26"/>
        <v>7967.12</v>
      </c>
      <c r="AL4135" s="18">
        <f t="shared" si="27"/>
        <v>7739.488</v>
      </c>
    </row>
    <row r="4136" ht="12.75" customHeight="1">
      <c r="A4136" s="1">
        <v>39345.0</v>
      </c>
      <c r="B4136" s="2">
        <v>1515.52</v>
      </c>
      <c r="C4136" s="3">
        <v>8983.03</v>
      </c>
      <c r="D4136" s="2">
        <v>9016.0</v>
      </c>
      <c r="E4136" s="4"/>
      <c r="F4136" s="5">
        <f t="shared" si="1"/>
        <v>1317.82</v>
      </c>
      <c r="G4136" s="6">
        <f t="shared" si="2"/>
        <v>0.9950922939</v>
      </c>
      <c r="H4136" s="6">
        <f t="shared" si="3"/>
        <v>0.9693697878</v>
      </c>
      <c r="I4136" s="5" t="b">
        <f t="shared" si="4"/>
        <v>0</v>
      </c>
      <c r="J4136" s="48">
        <f t="shared" si="5"/>
        <v>0</v>
      </c>
      <c r="K4136" s="4">
        <f t="shared" si="6"/>
        <v>93</v>
      </c>
      <c r="L4136" s="7">
        <f t="shared" si="7"/>
        <v>0.003670253801</v>
      </c>
      <c r="M4136" s="50" t="b">
        <f t="shared" si="8"/>
        <v>0</v>
      </c>
      <c r="N4136" s="50" t="b">
        <f t="shared" si="9"/>
        <v>0</v>
      </c>
      <c r="O4136" s="50">
        <f t="shared" si="10"/>
        <v>-1</v>
      </c>
      <c r="P4136" s="4">
        <f t="shared" si="57"/>
        <v>531900</v>
      </c>
      <c r="Q4136" s="21">
        <f t="shared" si="31"/>
        <v>-6</v>
      </c>
      <c r="V4136" s="52"/>
      <c r="W4136" s="53" t="str">
        <f t="shared" si="33"/>
        <v/>
      </c>
      <c r="AE4136" s="16"/>
      <c r="AF4136" s="17" t="str">
        <f t="shared" si="30"/>
        <v>#VALUE!</v>
      </c>
      <c r="AG4136" s="17" t="str">
        <f t="shared" si="22"/>
        <v>#N/A</v>
      </c>
      <c r="AH4136" s="17" t="str">
        <f t="shared" si="23"/>
        <v>#N/A</v>
      </c>
      <c r="AI4136" s="34">
        <f t="shared" si="24"/>
        <v>1</v>
      </c>
      <c r="AJ4136" s="18">
        <f t="shared" si="25"/>
        <v>8084.727</v>
      </c>
      <c r="AK4136" s="18">
        <f t="shared" si="26"/>
        <v>7860.15125</v>
      </c>
      <c r="AL4136" s="18">
        <f t="shared" si="27"/>
        <v>7635.5755</v>
      </c>
    </row>
    <row r="4137" ht="12.75" customHeight="1">
      <c r="A4137" s="1">
        <v>39344.0</v>
      </c>
      <c r="B4137" s="2">
        <v>1712.61</v>
      </c>
      <c r="C4137" s="3">
        <v>8926.38</v>
      </c>
      <c r="D4137" s="2">
        <v>8923.0</v>
      </c>
      <c r="E4137" s="4"/>
      <c r="F4137" s="5">
        <f t="shared" si="1"/>
        <v>1283.224</v>
      </c>
      <c r="G4137" s="6">
        <f t="shared" si="2"/>
        <v>0.9890703843</v>
      </c>
      <c r="H4137" s="6">
        <f t="shared" si="3"/>
        <v>0.970663933</v>
      </c>
      <c r="I4137" s="5" t="b">
        <f t="shared" si="4"/>
        <v>0</v>
      </c>
      <c r="J4137" s="48">
        <f t="shared" si="5"/>
        <v>0</v>
      </c>
      <c r="K4137" s="4">
        <f t="shared" si="6"/>
        <v>35</v>
      </c>
      <c r="L4137" s="7">
        <f t="shared" si="7"/>
        <v>-0.0003786529366</v>
      </c>
      <c r="M4137" s="50" t="b">
        <f t="shared" si="8"/>
        <v>0</v>
      </c>
      <c r="N4137" s="50" t="b">
        <f t="shared" si="9"/>
        <v>0</v>
      </c>
      <c r="O4137" s="50">
        <f t="shared" si="10"/>
        <v>1</v>
      </c>
      <c r="P4137" s="4">
        <f t="shared" si="57"/>
        <v>504000</v>
      </c>
      <c r="Q4137" s="21">
        <f t="shared" si="31"/>
        <v>6</v>
      </c>
      <c r="V4137" s="52"/>
      <c r="W4137" s="53" t="str">
        <f t="shared" si="33"/>
        <v/>
      </c>
      <c r="AE4137" s="16"/>
      <c r="AF4137" s="17" t="str">
        <f t="shared" si="30"/>
        <v>#VALUE!</v>
      </c>
      <c r="AG4137" s="17" t="str">
        <f t="shared" si="22"/>
        <v>#N/A</v>
      </c>
      <c r="AH4137" s="17" t="str">
        <f t="shared" si="23"/>
        <v>#N/A</v>
      </c>
      <c r="AI4137" s="34">
        <f t="shared" si="24"/>
        <v>1</v>
      </c>
      <c r="AJ4137" s="18">
        <f t="shared" si="25"/>
        <v>8033.742</v>
      </c>
      <c r="AK4137" s="18">
        <f t="shared" si="26"/>
        <v>7810.5825</v>
      </c>
      <c r="AL4137" s="18">
        <f t="shared" si="27"/>
        <v>7587.423</v>
      </c>
    </row>
    <row r="4138" ht="12.75" customHeight="1">
      <c r="A4138" s="1">
        <v>39342.0</v>
      </c>
      <c r="B4138" s="2">
        <v>1081.72</v>
      </c>
      <c r="C4138" s="3">
        <v>8899.91</v>
      </c>
      <c r="D4138" s="2">
        <v>8888.0</v>
      </c>
      <c r="E4138" s="4"/>
      <c r="F4138" s="5">
        <f t="shared" si="1"/>
        <v>1198.546</v>
      </c>
      <c r="G4138" s="6">
        <f t="shared" si="2"/>
        <v>0.9862478536</v>
      </c>
      <c r="H4138" s="6">
        <f t="shared" si="3"/>
        <v>0.7616934906</v>
      </c>
      <c r="I4138" s="5" t="b">
        <f t="shared" si="4"/>
        <v>0</v>
      </c>
      <c r="J4138" s="48">
        <f t="shared" si="5"/>
        <v>0</v>
      </c>
      <c r="K4138" s="4">
        <f t="shared" si="6"/>
        <v>-142</v>
      </c>
      <c r="L4138" s="7">
        <f t="shared" si="7"/>
        <v>-0.00133821578</v>
      </c>
      <c r="M4138" s="50" t="b">
        <f t="shared" si="8"/>
        <v>0</v>
      </c>
      <c r="N4138" s="50" t="b">
        <f t="shared" si="9"/>
        <v>0</v>
      </c>
      <c r="O4138" s="50">
        <f t="shared" si="10"/>
        <v>1</v>
      </c>
      <c r="P4138" s="4">
        <f t="shared" si="57"/>
        <v>493500</v>
      </c>
      <c r="Q4138" s="21">
        <f t="shared" si="31"/>
        <v>6</v>
      </c>
      <c r="V4138" s="52"/>
      <c r="W4138" s="53" t="str">
        <f t="shared" si="33"/>
        <v/>
      </c>
      <c r="AE4138" s="16"/>
      <c r="AF4138" s="17" t="str">
        <f t="shared" si="30"/>
        <v>#VALUE!</v>
      </c>
      <c r="AG4138" s="17" t="str">
        <f t="shared" si="22"/>
        <v>#N/A</v>
      </c>
      <c r="AH4138" s="17" t="str">
        <f t="shared" si="23"/>
        <v>#N/A</v>
      </c>
      <c r="AI4138" s="34">
        <f t="shared" si="24"/>
        <v>1</v>
      </c>
      <c r="AJ4138" s="18">
        <f t="shared" si="25"/>
        <v>8009.919</v>
      </c>
      <c r="AK4138" s="18">
        <f t="shared" si="26"/>
        <v>7787.42125</v>
      </c>
      <c r="AL4138" s="18">
        <f t="shared" si="27"/>
        <v>7564.9235</v>
      </c>
    </row>
    <row r="4139" ht="12.75" customHeight="1">
      <c r="A4139" s="1">
        <v>39339.0</v>
      </c>
      <c r="B4139" s="2">
        <v>1153.94</v>
      </c>
      <c r="C4139" s="3">
        <v>9031.63</v>
      </c>
      <c r="D4139" s="2">
        <v>9030.0</v>
      </c>
      <c r="E4139" s="4"/>
      <c r="F4139" s="5">
        <f t="shared" si="1"/>
        <v>1209.292</v>
      </c>
      <c r="G4139" s="6">
        <f t="shared" si="2"/>
        <v>1.000771866</v>
      </c>
      <c r="H4139" s="6">
        <f t="shared" si="3"/>
        <v>0.7562473038</v>
      </c>
      <c r="I4139" s="5" t="b">
        <f t="shared" si="4"/>
        <v>0</v>
      </c>
      <c r="J4139" s="48">
        <f t="shared" si="5"/>
        <v>0</v>
      </c>
      <c r="K4139" s="4">
        <f t="shared" si="6"/>
        <v>109</v>
      </c>
      <c r="L4139" s="7">
        <f t="shared" si="7"/>
        <v>-0.0001804768353</v>
      </c>
      <c r="M4139" s="50" t="b">
        <f t="shared" si="8"/>
        <v>0</v>
      </c>
      <c r="N4139" s="50" t="b">
        <f t="shared" si="9"/>
        <v>0</v>
      </c>
      <c r="O4139" s="50">
        <f t="shared" si="10"/>
        <v>-1</v>
      </c>
      <c r="P4139" s="4">
        <f t="shared" si="57"/>
        <v>458000</v>
      </c>
      <c r="Q4139" s="21">
        <f t="shared" si="31"/>
        <v>-5</v>
      </c>
      <c r="V4139" s="52"/>
      <c r="W4139" s="53" t="str">
        <f t="shared" si="33"/>
        <v/>
      </c>
      <c r="AE4139" s="16"/>
      <c r="AF4139" s="17" t="str">
        <f t="shared" si="30"/>
        <v>#VALUE!</v>
      </c>
      <c r="AG4139" s="17" t="str">
        <f t="shared" si="22"/>
        <v>#N/A</v>
      </c>
      <c r="AH4139" s="17" t="str">
        <f t="shared" si="23"/>
        <v>#N/A</v>
      </c>
      <c r="AI4139" s="34">
        <f t="shared" si="24"/>
        <v>1</v>
      </c>
      <c r="AJ4139" s="18">
        <f t="shared" si="25"/>
        <v>8128.467</v>
      </c>
      <c r="AK4139" s="18">
        <f t="shared" si="26"/>
        <v>7902.67625</v>
      </c>
      <c r="AL4139" s="18">
        <f t="shared" si="27"/>
        <v>7676.8855</v>
      </c>
    </row>
    <row r="4140" ht="12.75" customHeight="1">
      <c r="A4140" s="1">
        <v>39338.0</v>
      </c>
      <c r="B4140" s="2">
        <v>1125.31</v>
      </c>
      <c r="C4140" s="3">
        <v>8927.42</v>
      </c>
      <c r="D4140" s="2">
        <v>8921.0</v>
      </c>
      <c r="E4140" s="4"/>
      <c r="F4140" s="5">
        <f t="shared" si="1"/>
        <v>1248.87</v>
      </c>
      <c r="G4140" s="6">
        <f t="shared" si="2"/>
        <v>0.9896243612</v>
      </c>
      <c r="H4140" s="6">
        <f t="shared" si="3"/>
        <v>0.7612802755</v>
      </c>
      <c r="I4140" s="5" t="b">
        <f t="shared" si="4"/>
        <v>0</v>
      </c>
      <c r="J4140" s="48">
        <f t="shared" si="5"/>
        <v>0</v>
      </c>
      <c r="K4140" s="4">
        <f t="shared" si="6"/>
        <v>-15</v>
      </c>
      <c r="L4140" s="7">
        <f t="shared" si="7"/>
        <v>-0.0007191327394</v>
      </c>
      <c r="M4140" s="50" t="b">
        <f t="shared" si="8"/>
        <v>0</v>
      </c>
      <c r="N4140" s="50" t="b">
        <f t="shared" si="9"/>
        <v>0</v>
      </c>
      <c r="O4140" s="50">
        <f t="shared" si="10"/>
        <v>-1</v>
      </c>
      <c r="P4140" s="4">
        <f t="shared" si="57"/>
        <v>485250</v>
      </c>
      <c r="Q4140" s="21">
        <f t="shared" si="31"/>
        <v>-5</v>
      </c>
      <c r="V4140" s="52"/>
      <c r="W4140" s="53" t="str">
        <f t="shared" si="33"/>
        <v/>
      </c>
      <c r="AE4140" s="16"/>
      <c r="AF4140" s="17" t="str">
        <f t="shared" si="30"/>
        <v>#VALUE!</v>
      </c>
      <c r="AG4140" s="17" t="str">
        <f t="shared" si="22"/>
        <v>#N/A</v>
      </c>
      <c r="AH4140" s="17" t="str">
        <f t="shared" si="23"/>
        <v>#N/A</v>
      </c>
      <c r="AI4140" s="34">
        <f t="shared" si="24"/>
        <v>1</v>
      </c>
      <c r="AJ4140" s="18">
        <f t="shared" si="25"/>
        <v>8034.678</v>
      </c>
      <c r="AK4140" s="18">
        <f t="shared" si="26"/>
        <v>7811.4925</v>
      </c>
      <c r="AL4140" s="18">
        <f t="shared" si="27"/>
        <v>7588.307</v>
      </c>
    </row>
    <row r="4141" ht="12.75" customHeight="1">
      <c r="A4141" s="1">
        <v>39337.0</v>
      </c>
      <c r="B4141" s="2">
        <v>1342.54</v>
      </c>
      <c r="C4141" s="3">
        <v>9018.12</v>
      </c>
      <c r="D4141" s="2">
        <v>8936.0</v>
      </c>
      <c r="E4141" s="4"/>
      <c r="F4141" s="5">
        <f t="shared" si="1"/>
        <v>1286.486</v>
      </c>
      <c r="G4141" s="6">
        <f t="shared" si="2"/>
        <v>0.9998283381</v>
      </c>
      <c r="H4141" s="6">
        <f t="shared" si="3"/>
        <v>0.7565255033</v>
      </c>
      <c r="I4141" s="5" t="b">
        <f t="shared" si="4"/>
        <v>0</v>
      </c>
      <c r="J4141" s="48">
        <f t="shared" si="5"/>
        <v>0</v>
      </c>
      <c r="K4141" s="4">
        <f t="shared" si="6"/>
        <v>-66</v>
      </c>
      <c r="L4141" s="7">
        <f t="shared" si="7"/>
        <v>-0.009106110808</v>
      </c>
      <c r="M4141" s="50" t="b">
        <f t="shared" si="8"/>
        <v>0</v>
      </c>
      <c r="N4141" s="50" t="b">
        <f t="shared" si="9"/>
        <v>0</v>
      </c>
      <c r="O4141" s="50">
        <f t="shared" si="10"/>
        <v>1</v>
      </c>
      <c r="P4141" s="4">
        <f t="shared" si="57"/>
        <v>489750</v>
      </c>
      <c r="Q4141" s="21">
        <f t="shared" si="31"/>
        <v>6</v>
      </c>
      <c r="V4141" s="52"/>
      <c r="W4141" s="53" t="str">
        <f t="shared" si="33"/>
        <v/>
      </c>
      <c r="AE4141" s="16"/>
      <c r="AF4141" s="17" t="str">
        <f t="shared" si="30"/>
        <v>#VALUE!</v>
      </c>
      <c r="AG4141" s="17" t="str">
        <f t="shared" si="22"/>
        <v>#N/A</v>
      </c>
      <c r="AH4141" s="17" t="str">
        <f t="shared" si="23"/>
        <v>#N/A</v>
      </c>
      <c r="AI4141" s="34">
        <f t="shared" si="24"/>
        <v>1</v>
      </c>
      <c r="AJ4141" s="18">
        <f t="shared" si="25"/>
        <v>8116.308</v>
      </c>
      <c r="AK4141" s="18">
        <f t="shared" si="26"/>
        <v>7890.855</v>
      </c>
      <c r="AL4141" s="18">
        <f t="shared" si="27"/>
        <v>7665.402</v>
      </c>
    </row>
    <row r="4142" ht="12.75" customHeight="1">
      <c r="A4142" s="1">
        <v>39336.0</v>
      </c>
      <c r="B4142" s="2">
        <v>1289.22</v>
      </c>
      <c r="C4142" s="3">
        <v>9003.12</v>
      </c>
      <c r="D4142" s="2">
        <v>9002.0</v>
      </c>
      <c r="E4142" s="4"/>
      <c r="F4142" s="5">
        <f t="shared" si="1"/>
        <v>1289.728</v>
      </c>
      <c r="G4142" s="6">
        <f t="shared" si="2"/>
        <v>0.998471814</v>
      </c>
      <c r="H4142" s="6">
        <f t="shared" si="3"/>
        <v>0.7568326602</v>
      </c>
      <c r="I4142" s="5" t="b">
        <f t="shared" si="4"/>
        <v>0</v>
      </c>
      <c r="J4142" s="48">
        <f t="shared" si="5"/>
        <v>0</v>
      </c>
      <c r="K4142" s="4">
        <f t="shared" si="6"/>
        <v>112</v>
      </c>
      <c r="L4142" s="7">
        <f t="shared" si="7"/>
        <v>-0.0001244013187</v>
      </c>
      <c r="M4142" s="50" t="b">
        <f t="shared" si="8"/>
        <v>0</v>
      </c>
      <c r="N4142" s="50" t="b">
        <f t="shared" si="9"/>
        <v>0</v>
      </c>
      <c r="O4142" s="50">
        <f t="shared" si="10"/>
        <v>-1</v>
      </c>
      <c r="P4142" s="4">
        <f t="shared" si="57"/>
        <v>473250</v>
      </c>
      <c r="Q4142" s="21">
        <f t="shared" si="31"/>
        <v>-5</v>
      </c>
      <c r="V4142" s="52"/>
      <c r="W4142" s="53" t="str">
        <f t="shared" si="33"/>
        <v/>
      </c>
      <c r="AE4142" s="16"/>
      <c r="AF4142" s="17" t="str">
        <f t="shared" si="30"/>
        <v>#VALUE!</v>
      </c>
      <c r="AG4142" s="17" t="str">
        <f t="shared" si="22"/>
        <v>#N/A</v>
      </c>
      <c r="AH4142" s="17" t="str">
        <f t="shared" si="23"/>
        <v>#N/A</v>
      </c>
      <c r="AI4142" s="34">
        <f t="shared" si="24"/>
        <v>1</v>
      </c>
      <c r="AJ4142" s="18">
        <f t="shared" si="25"/>
        <v>8102.808</v>
      </c>
      <c r="AK4142" s="18">
        <f t="shared" si="26"/>
        <v>7877.73</v>
      </c>
      <c r="AL4142" s="18">
        <f t="shared" si="27"/>
        <v>7652.652</v>
      </c>
    </row>
    <row r="4143" ht="12.75" customHeight="1">
      <c r="A4143" s="1">
        <v>39335.0</v>
      </c>
      <c r="B4143" s="2">
        <v>1135.45</v>
      </c>
      <c r="C4143" s="3">
        <v>8937.58</v>
      </c>
      <c r="D4143" s="2">
        <v>8890.0</v>
      </c>
      <c r="E4143" s="4"/>
      <c r="F4143" s="5">
        <f t="shared" si="1"/>
        <v>1301.966</v>
      </c>
      <c r="G4143" s="6">
        <f t="shared" si="2"/>
        <v>0.9916564209</v>
      </c>
      <c r="H4143" s="6">
        <f t="shared" si="3"/>
        <v>0.7519054266</v>
      </c>
      <c r="I4143" s="5" t="b">
        <f t="shared" si="4"/>
        <v>0</v>
      </c>
      <c r="J4143" s="48">
        <f t="shared" si="5"/>
        <v>0</v>
      </c>
      <c r="K4143" s="4">
        <f t="shared" si="6"/>
        <v>-92</v>
      </c>
      <c r="L4143" s="7">
        <f t="shared" si="7"/>
        <v>-0.005323588712</v>
      </c>
      <c r="M4143" s="50" t="b">
        <f t="shared" si="8"/>
        <v>0</v>
      </c>
      <c r="N4143" s="50" t="b">
        <f t="shared" si="9"/>
        <v>0</v>
      </c>
      <c r="O4143" s="50">
        <f t="shared" si="10"/>
        <v>1</v>
      </c>
      <c r="P4143" s="4">
        <f t="shared" si="57"/>
        <v>445250</v>
      </c>
      <c r="Q4143" s="21">
        <f t="shared" si="31"/>
        <v>5</v>
      </c>
      <c r="V4143" s="52"/>
      <c r="W4143" s="53" t="str">
        <f t="shared" si="33"/>
        <v/>
      </c>
      <c r="AE4143" s="16"/>
      <c r="AF4143" s="17" t="str">
        <f t="shared" si="30"/>
        <v>#VALUE!</v>
      </c>
      <c r="AG4143" s="17" t="str">
        <f t="shared" si="22"/>
        <v>#N/A</v>
      </c>
      <c r="AH4143" s="17" t="str">
        <f t="shared" si="23"/>
        <v>#N/A</v>
      </c>
      <c r="AI4143" s="34">
        <f t="shared" si="24"/>
        <v>1</v>
      </c>
      <c r="AJ4143" s="18">
        <f t="shared" si="25"/>
        <v>8043.822</v>
      </c>
      <c r="AK4143" s="18">
        <f t="shared" si="26"/>
        <v>7820.3825</v>
      </c>
      <c r="AL4143" s="18">
        <f t="shared" si="27"/>
        <v>7596.943</v>
      </c>
    </row>
    <row r="4144" ht="12.75" customHeight="1">
      <c r="A4144" s="1">
        <v>39332.0</v>
      </c>
      <c r="B4144" s="2">
        <v>1351.83</v>
      </c>
      <c r="C4144" s="3">
        <v>9018.08</v>
      </c>
      <c r="D4144" s="2">
        <v>8982.0</v>
      </c>
      <c r="E4144" s="4"/>
      <c r="F4144" s="5">
        <f t="shared" si="1"/>
        <v>1366.534</v>
      </c>
      <c r="G4144" s="6">
        <f t="shared" si="2"/>
        <v>1.00126204</v>
      </c>
      <c r="H4144" s="6">
        <f t="shared" si="3"/>
        <v>0.8041569625</v>
      </c>
      <c r="I4144" s="5" t="b">
        <f t="shared" si="4"/>
        <v>0</v>
      </c>
      <c r="J4144" s="48">
        <f t="shared" si="5"/>
        <v>0</v>
      </c>
      <c r="K4144" s="4">
        <f t="shared" si="6"/>
        <v>-35</v>
      </c>
      <c r="L4144" s="7">
        <f t="shared" si="7"/>
        <v>-0.004000851623</v>
      </c>
      <c r="M4144" s="50" t="b">
        <f t="shared" si="8"/>
        <v>0</v>
      </c>
      <c r="N4144" s="50" t="b">
        <f t="shared" si="9"/>
        <v>0</v>
      </c>
      <c r="O4144" s="50">
        <f t="shared" si="10"/>
        <v>1</v>
      </c>
      <c r="P4144" s="4">
        <f t="shared" si="57"/>
        <v>468250</v>
      </c>
      <c r="Q4144" s="21">
        <f t="shared" si="31"/>
        <v>5</v>
      </c>
      <c r="V4144" s="52"/>
      <c r="W4144" s="53" t="str">
        <f t="shared" si="33"/>
        <v/>
      </c>
      <c r="AE4144" s="16"/>
      <c r="AF4144" s="17" t="str">
        <f t="shared" si="30"/>
        <v>#VALUE!</v>
      </c>
      <c r="AG4144" s="17" t="str">
        <f t="shared" si="22"/>
        <v>#N/A</v>
      </c>
      <c r="AH4144" s="17" t="str">
        <f t="shared" si="23"/>
        <v>#N/A</v>
      </c>
      <c r="AI4144" s="34">
        <f t="shared" si="24"/>
        <v>1</v>
      </c>
      <c r="AJ4144" s="18">
        <f t="shared" si="25"/>
        <v>8116.272</v>
      </c>
      <c r="AK4144" s="18">
        <f t="shared" si="26"/>
        <v>7890.82</v>
      </c>
      <c r="AL4144" s="18">
        <f t="shared" si="27"/>
        <v>7665.368</v>
      </c>
    </row>
    <row r="4145" ht="12.75" customHeight="1">
      <c r="A4145" s="1">
        <v>39331.0</v>
      </c>
      <c r="B4145" s="2">
        <v>1313.39</v>
      </c>
      <c r="C4145" s="3">
        <v>9017.08</v>
      </c>
      <c r="D4145" s="2">
        <v>9017.0</v>
      </c>
      <c r="E4145" s="4"/>
      <c r="F4145" s="5">
        <f t="shared" si="1"/>
        <v>1428.45</v>
      </c>
      <c r="G4145" s="6">
        <f t="shared" si="2"/>
        <v>1.002203208</v>
      </c>
      <c r="H4145" s="6">
        <f t="shared" si="3"/>
        <v>0.9151471531</v>
      </c>
      <c r="I4145" s="5" t="b">
        <f t="shared" si="4"/>
        <v>0</v>
      </c>
      <c r="J4145" s="48">
        <f t="shared" si="5"/>
        <v>0</v>
      </c>
      <c r="K4145" s="4">
        <f t="shared" si="6"/>
        <v>196</v>
      </c>
      <c r="L4145" s="7">
        <f t="shared" si="7"/>
        <v>-0.000008872051706</v>
      </c>
      <c r="M4145" s="50" t="b">
        <f t="shared" si="8"/>
        <v>0</v>
      </c>
      <c r="N4145" s="50" t="b">
        <f t="shared" si="9"/>
        <v>0</v>
      </c>
      <c r="O4145" s="50">
        <f t="shared" si="10"/>
        <v>-1</v>
      </c>
      <c r="P4145" s="4">
        <f t="shared" si="57"/>
        <v>459500</v>
      </c>
      <c r="Q4145" s="21">
        <f t="shared" si="31"/>
        <v>-5</v>
      </c>
      <c r="V4145" s="52"/>
      <c r="W4145" s="53" t="str">
        <f t="shared" si="33"/>
        <v/>
      </c>
      <c r="AE4145" s="16"/>
      <c r="AF4145" s="17" t="str">
        <f t="shared" si="30"/>
        <v>#VALUE!</v>
      </c>
      <c r="AG4145" s="17" t="str">
        <f t="shared" si="22"/>
        <v>#N/A</v>
      </c>
      <c r="AH4145" s="17" t="str">
        <f t="shared" si="23"/>
        <v>#N/A</v>
      </c>
      <c r="AI4145" s="34">
        <f t="shared" si="24"/>
        <v>1</v>
      </c>
      <c r="AJ4145" s="18">
        <f t="shared" si="25"/>
        <v>8115.372</v>
      </c>
      <c r="AK4145" s="18">
        <f t="shared" si="26"/>
        <v>7889.945</v>
      </c>
      <c r="AL4145" s="18">
        <f t="shared" si="27"/>
        <v>7664.518</v>
      </c>
    </row>
    <row r="4146" ht="12.75" customHeight="1">
      <c r="A4146" s="1">
        <v>39330.0</v>
      </c>
      <c r="B4146" s="2">
        <v>1358.75</v>
      </c>
      <c r="C4146" s="3">
        <v>8913.85</v>
      </c>
      <c r="D4146" s="2">
        <v>8821.0</v>
      </c>
      <c r="E4146" s="4"/>
      <c r="F4146" s="5">
        <f t="shared" si="1"/>
        <v>1478.2</v>
      </c>
      <c r="G4146" s="6">
        <f t="shared" si="2"/>
        <v>0.9919621227</v>
      </c>
      <c r="H4146" s="6">
        <f t="shared" si="3"/>
        <v>0.9152115126</v>
      </c>
      <c r="I4146" s="5" t="b">
        <f t="shared" si="4"/>
        <v>0</v>
      </c>
      <c r="J4146" s="48">
        <f t="shared" si="5"/>
        <v>0</v>
      </c>
      <c r="K4146" s="4">
        <f t="shared" si="6"/>
        <v>-69</v>
      </c>
      <c r="L4146" s="7">
        <f t="shared" si="7"/>
        <v>-0.01041637452</v>
      </c>
      <c r="M4146" s="50" t="b">
        <f t="shared" si="8"/>
        <v>0</v>
      </c>
      <c r="N4146" s="50" t="b">
        <f t="shared" si="9"/>
        <v>0</v>
      </c>
      <c r="O4146" s="50">
        <f t="shared" si="10"/>
        <v>1</v>
      </c>
      <c r="P4146" s="4">
        <f t="shared" si="57"/>
        <v>410500</v>
      </c>
      <c r="Q4146" s="21">
        <f t="shared" si="31"/>
        <v>5</v>
      </c>
      <c r="V4146" s="52"/>
      <c r="W4146" s="53" t="str">
        <f t="shared" si="33"/>
        <v/>
      </c>
      <c r="AE4146" s="16"/>
      <c r="AF4146" s="17" t="str">
        <f t="shared" si="30"/>
        <v>#VALUE!</v>
      </c>
      <c r="AG4146" s="17" t="str">
        <f t="shared" si="22"/>
        <v>#N/A</v>
      </c>
      <c r="AH4146" s="17" t="str">
        <f t="shared" si="23"/>
        <v>#N/A</v>
      </c>
      <c r="AI4146" s="34">
        <f t="shared" si="24"/>
        <v>1</v>
      </c>
      <c r="AJ4146" s="18">
        <f t="shared" si="25"/>
        <v>8022.465</v>
      </c>
      <c r="AK4146" s="18">
        <f t="shared" si="26"/>
        <v>7799.61875</v>
      </c>
      <c r="AL4146" s="18">
        <f t="shared" si="27"/>
        <v>7576.7725</v>
      </c>
    </row>
    <row r="4147" ht="12.75" customHeight="1">
      <c r="A4147" s="1">
        <v>39329.0</v>
      </c>
      <c r="B4147" s="2">
        <v>1350.41</v>
      </c>
      <c r="C4147" s="3">
        <v>8922.98</v>
      </c>
      <c r="D4147" s="2">
        <v>8890.0</v>
      </c>
      <c r="E4147" s="4"/>
      <c r="F4147" s="5">
        <f t="shared" si="1"/>
        <v>1464.628</v>
      </c>
      <c r="G4147" s="6">
        <f t="shared" si="2"/>
        <v>0.9939802772</v>
      </c>
      <c r="H4147" s="6">
        <f t="shared" si="3"/>
        <v>0.9145962663</v>
      </c>
      <c r="I4147" s="5" t="b">
        <f t="shared" si="4"/>
        <v>0</v>
      </c>
      <c r="J4147" s="48">
        <f t="shared" si="5"/>
        <v>0</v>
      </c>
      <c r="K4147" s="4">
        <f t="shared" si="6"/>
        <v>-66</v>
      </c>
      <c r="L4147" s="7">
        <f t="shared" si="7"/>
        <v>-0.00369607463</v>
      </c>
      <c r="M4147" s="50" t="b">
        <f t="shared" si="8"/>
        <v>0</v>
      </c>
      <c r="N4147" s="50" t="b">
        <f t="shared" si="9"/>
        <v>0</v>
      </c>
      <c r="O4147" s="50">
        <f t="shared" si="10"/>
        <v>1</v>
      </c>
      <c r="P4147" s="4">
        <f t="shared" si="57"/>
        <v>427750</v>
      </c>
      <c r="Q4147" s="21">
        <f t="shared" si="31"/>
        <v>5</v>
      </c>
      <c r="V4147" s="52"/>
      <c r="W4147" s="53" t="str">
        <f t="shared" si="33"/>
        <v/>
      </c>
      <c r="AE4147" s="16"/>
      <c r="AF4147" s="17" t="str">
        <f t="shared" si="30"/>
        <v>#VALUE!</v>
      </c>
      <c r="AG4147" s="17" t="str">
        <f t="shared" si="22"/>
        <v>#N/A</v>
      </c>
      <c r="AH4147" s="17" t="str">
        <f t="shared" si="23"/>
        <v>#N/A</v>
      </c>
      <c r="AI4147" s="34">
        <f t="shared" si="24"/>
        <v>1</v>
      </c>
      <c r="AJ4147" s="18">
        <f t="shared" si="25"/>
        <v>8030.682</v>
      </c>
      <c r="AK4147" s="18">
        <f t="shared" si="26"/>
        <v>7807.6075</v>
      </c>
      <c r="AL4147" s="18">
        <f t="shared" si="27"/>
        <v>7584.533</v>
      </c>
    </row>
    <row r="4148" ht="12.75" customHeight="1">
      <c r="A4148" s="1">
        <v>39328.0</v>
      </c>
      <c r="B4148" s="2">
        <v>1458.29</v>
      </c>
      <c r="C4148" s="3">
        <v>8979.96</v>
      </c>
      <c r="D4148" s="2">
        <v>8956.0</v>
      </c>
      <c r="E4148" s="4"/>
      <c r="F4148" s="5">
        <f t="shared" si="1"/>
        <v>1417.414</v>
      </c>
      <c r="G4148" s="6">
        <f t="shared" si="2"/>
        <v>1.001413564</v>
      </c>
      <c r="H4148" s="6">
        <f t="shared" si="3"/>
        <v>0.914691266</v>
      </c>
      <c r="I4148" s="5" t="b">
        <f t="shared" si="4"/>
        <v>0</v>
      </c>
      <c r="J4148" s="48">
        <f t="shared" si="5"/>
        <v>0</v>
      </c>
      <c r="K4148" s="4">
        <f t="shared" si="6"/>
        <v>-20</v>
      </c>
      <c r="L4148" s="7">
        <f t="shared" si="7"/>
        <v>-0.002668163333</v>
      </c>
      <c r="M4148" s="50" t="b">
        <f t="shared" si="8"/>
        <v>0</v>
      </c>
      <c r="N4148" s="50" t="b">
        <f t="shared" si="9"/>
        <v>0</v>
      </c>
      <c r="O4148" s="50">
        <f t="shared" si="10"/>
        <v>1</v>
      </c>
      <c r="P4148" s="4">
        <f t="shared" si="57"/>
        <v>444250</v>
      </c>
      <c r="Q4148" s="21">
        <f t="shared" si="31"/>
        <v>5</v>
      </c>
      <c r="V4148" s="52"/>
      <c r="W4148" s="53" t="str">
        <f t="shared" si="33"/>
        <v/>
      </c>
      <c r="AE4148" s="16"/>
      <c r="AF4148" s="17" t="str">
        <f t="shared" si="30"/>
        <v>#VALUE!</v>
      </c>
      <c r="AG4148" s="17" t="str">
        <f t="shared" si="22"/>
        <v>#N/A</v>
      </c>
      <c r="AH4148" s="17" t="str">
        <f t="shared" si="23"/>
        <v>#N/A</v>
      </c>
      <c r="AI4148" s="34">
        <f t="shared" si="24"/>
        <v>1</v>
      </c>
      <c r="AJ4148" s="18">
        <f t="shared" si="25"/>
        <v>8081.964</v>
      </c>
      <c r="AK4148" s="18">
        <f t="shared" si="26"/>
        <v>7857.465</v>
      </c>
      <c r="AL4148" s="18">
        <f t="shared" si="27"/>
        <v>7632.966</v>
      </c>
    </row>
    <row r="4149" ht="12.75" customHeight="1">
      <c r="A4149" s="1">
        <v>39325.0</v>
      </c>
      <c r="B4149" s="2">
        <v>1661.41</v>
      </c>
      <c r="C4149" s="3">
        <v>8982.16</v>
      </c>
      <c r="D4149" s="2">
        <v>8976.0</v>
      </c>
      <c r="E4149" s="4"/>
      <c r="F4149" s="5">
        <f t="shared" si="1"/>
        <v>1360.83</v>
      </c>
      <c r="G4149" s="6">
        <f t="shared" si="2"/>
        <v>1.002925053</v>
      </c>
      <c r="H4149" s="6">
        <f t="shared" si="3"/>
        <v>0.9157077043</v>
      </c>
      <c r="I4149" s="5" t="b">
        <f t="shared" si="4"/>
        <v>0</v>
      </c>
      <c r="J4149" s="48">
        <f t="shared" si="5"/>
        <v>0</v>
      </c>
      <c r="K4149" s="4">
        <f t="shared" si="6"/>
        <v>276</v>
      </c>
      <c r="L4149" s="7">
        <f t="shared" si="7"/>
        <v>-0.0006858038601</v>
      </c>
      <c r="M4149" s="50" t="b">
        <f t="shared" si="8"/>
        <v>0</v>
      </c>
      <c r="N4149" s="50" t="b">
        <f t="shared" si="9"/>
        <v>0</v>
      </c>
      <c r="O4149" s="50">
        <f t="shared" si="10"/>
        <v>-1</v>
      </c>
      <c r="P4149" s="4">
        <f t="shared" si="57"/>
        <v>439250</v>
      </c>
      <c r="Q4149" s="21">
        <f t="shared" si="31"/>
        <v>-5</v>
      </c>
      <c r="V4149" s="52"/>
      <c r="W4149" s="53" t="str">
        <f t="shared" si="33"/>
        <v/>
      </c>
      <c r="AE4149" s="16"/>
      <c r="AF4149" s="17" t="str">
        <f t="shared" si="30"/>
        <v>#VALUE!</v>
      </c>
      <c r="AG4149" s="17" t="str">
        <f t="shared" si="22"/>
        <v>#N/A</v>
      </c>
      <c r="AH4149" s="17" t="str">
        <f t="shared" si="23"/>
        <v>#N/A</v>
      </c>
      <c r="AI4149" s="34">
        <f t="shared" si="24"/>
        <v>1</v>
      </c>
      <c r="AJ4149" s="18">
        <f t="shared" si="25"/>
        <v>8083.944</v>
      </c>
      <c r="AK4149" s="18">
        <f t="shared" si="26"/>
        <v>7859.39</v>
      </c>
      <c r="AL4149" s="18">
        <f t="shared" si="27"/>
        <v>7634.836</v>
      </c>
    </row>
    <row r="4150" ht="12.75" customHeight="1">
      <c r="A4150" s="1">
        <v>39324.0</v>
      </c>
      <c r="B4150" s="2">
        <v>1562.14</v>
      </c>
      <c r="C4150" s="3">
        <v>8771.21</v>
      </c>
      <c r="D4150" s="2">
        <v>8700.0</v>
      </c>
      <c r="E4150" s="4"/>
      <c r="F4150" s="5">
        <f t="shared" si="1"/>
        <v>1291.94</v>
      </c>
      <c r="G4150" s="6">
        <f t="shared" si="2"/>
        <v>0.9805148166</v>
      </c>
      <c r="H4150" s="6">
        <f t="shared" si="3"/>
        <v>0.8644287359</v>
      </c>
      <c r="I4150" s="5" t="b">
        <f t="shared" si="4"/>
        <v>0</v>
      </c>
      <c r="J4150" s="48">
        <f t="shared" si="5"/>
        <v>0</v>
      </c>
      <c r="K4150" s="4">
        <f t="shared" si="6"/>
        <v>151</v>
      </c>
      <c r="L4150" s="7">
        <f t="shared" si="7"/>
        <v>-0.008118606213</v>
      </c>
      <c r="M4150" s="50" t="b">
        <f t="shared" si="8"/>
        <v>0</v>
      </c>
      <c r="N4150" s="50" t="b">
        <f t="shared" si="9"/>
        <v>0</v>
      </c>
      <c r="O4150" s="50">
        <f t="shared" si="10"/>
        <v>1</v>
      </c>
      <c r="P4150" s="4">
        <f t="shared" si="57"/>
        <v>384050</v>
      </c>
      <c r="Q4150" s="21">
        <f t="shared" si="31"/>
        <v>4</v>
      </c>
      <c r="V4150" s="52"/>
      <c r="W4150" s="53" t="str">
        <f t="shared" si="33"/>
        <v/>
      </c>
      <c r="AE4150" s="16"/>
      <c r="AF4150" s="17" t="str">
        <f t="shared" si="30"/>
        <v>#VALUE!</v>
      </c>
      <c r="AG4150" s="17" t="str">
        <f t="shared" si="22"/>
        <v>#N/A</v>
      </c>
      <c r="AH4150" s="17" t="str">
        <f t="shared" si="23"/>
        <v>#N/A</v>
      </c>
      <c r="AI4150" s="34">
        <f t="shared" si="24"/>
        <v>1</v>
      </c>
      <c r="AJ4150" s="18">
        <f t="shared" si="25"/>
        <v>7894.089</v>
      </c>
      <c r="AK4150" s="18">
        <f t="shared" si="26"/>
        <v>7674.80875</v>
      </c>
      <c r="AL4150" s="18">
        <f t="shared" si="27"/>
        <v>7455.5285</v>
      </c>
    </row>
    <row r="4151" ht="12.75" customHeight="1">
      <c r="A4151" s="1">
        <v>39323.0</v>
      </c>
      <c r="B4151" s="2">
        <v>1290.89</v>
      </c>
      <c r="C4151" s="3">
        <v>8643.32</v>
      </c>
      <c r="D4151" s="2">
        <v>8549.0</v>
      </c>
      <c r="E4151" s="4"/>
      <c r="F4151" s="5">
        <f t="shared" si="1"/>
        <v>1289.61</v>
      </c>
      <c r="G4151" s="6">
        <f t="shared" si="2"/>
        <v>0.9670408079</v>
      </c>
      <c r="H4151" s="6">
        <f t="shared" si="3"/>
        <v>0.8570499933</v>
      </c>
      <c r="I4151" s="5" t="b">
        <f t="shared" si="4"/>
        <v>0</v>
      </c>
      <c r="J4151" s="48">
        <f t="shared" si="5"/>
        <v>0</v>
      </c>
      <c r="K4151" s="4">
        <f t="shared" si="6"/>
        <v>-131</v>
      </c>
      <c r="L4151" s="7">
        <f t="shared" si="7"/>
        <v>-0.01091247345</v>
      </c>
      <c r="M4151" s="50" t="b">
        <f t="shared" si="8"/>
        <v>0</v>
      </c>
      <c r="N4151" s="50" t="b">
        <f t="shared" si="9"/>
        <v>0</v>
      </c>
      <c r="O4151" s="50">
        <f t="shared" si="10"/>
        <v>1</v>
      </c>
      <c r="P4151" s="4">
        <f t="shared" si="57"/>
        <v>353850</v>
      </c>
      <c r="Q4151" s="21">
        <f t="shared" si="31"/>
        <v>4</v>
      </c>
      <c r="V4151" s="52"/>
      <c r="W4151" s="53" t="str">
        <f t="shared" si="33"/>
        <v/>
      </c>
      <c r="AE4151" s="16"/>
      <c r="AF4151" s="17" t="str">
        <f t="shared" si="30"/>
        <v>#VALUE!</v>
      </c>
      <c r="AG4151" s="17" t="str">
        <f t="shared" si="22"/>
        <v>#N/A</v>
      </c>
      <c r="AH4151" s="17" t="str">
        <f t="shared" si="23"/>
        <v>#N/A</v>
      </c>
      <c r="AI4151" s="34">
        <f t="shared" si="24"/>
        <v>1</v>
      </c>
      <c r="AJ4151" s="18">
        <f t="shared" si="25"/>
        <v>7778.988</v>
      </c>
      <c r="AK4151" s="18">
        <f t="shared" si="26"/>
        <v>7562.905</v>
      </c>
      <c r="AL4151" s="18">
        <f t="shared" si="27"/>
        <v>7346.822</v>
      </c>
    </row>
    <row r="4152" ht="12.75" customHeight="1">
      <c r="A4152" s="1">
        <v>39322.0</v>
      </c>
      <c r="B4152" s="2">
        <v>1114.34</v>
      </c>
      <c r="C4152" s="3">
        <v>8727.55</v>
      </c>
      <c r="D4152" s="2">
        <v>8680.0</v>
      </c>
      <c r="E4152" s="4"/>
      <c r="F4152" s="5">
        <f t="shared" si="1"/>
        <v>1251.834</v>
      </c>
      <c r="G4152" s="6">
        <f t="shared" si="2"/>
        <v>0.9770829689</v>
      </c>
      <c r="H4152" s="6">
        <f t="shared" si="3"/>
        <v>0.8566415053</v>
      </c>
      <c r="I4152" s="5" t="b">
        <f t="shared" si="4"/>
        <v>0</v>
      </c>
      <c r="J4152" s="48">
        <f t="shared" si="5"/>
        <v>0</v>
      </c>
      <c r="K4152" s="4">
        <f t="shared" si="6"/>
        <v>43</v>
      </c>
      <c r="L4152" s="7">
        <f t="shared" si="7"/>
        <v>-0.005448264404</v>
      </c>
      <c r="M4152" s="50" t="b">
        <f t="shared" si="8"/>
        <v>0</v>
      </c>
      <c r="N4152" s="50" t="b">
        <f t="shared" si="9"/>
        <v>0</v>
      </c>
      <c r="O4152" s="50">
        <f t="shared" si="10"/>
        <v>1</v>
      </c>
      <c r="P4152" s="4">
        <f t="shared" si="57"/>
        <v>380050</v>
      </c>
      <c r="Q4152" s="21">
        <f t="shared" si="31"/>
        <v>4</v>
      </c>
      <c r="V4152" s="52"/>
      <c r="W4152" s="53" t="str">
        <f t="shared" si="33"/>
        <v/>
      </c>
      <c r="AE4152" s="16"/>
      <c r="AF4152" s="17" t="str">
        <f t="shared" si="30"/>
        <v>#VALUE!</v>
      </c>
      <c r="AG4152" s="17" t="str">
        <f t="shared" si="22"/>
        <v>#N/A</v>
      </c>
      <c r="AH4152" s="17" t="str">
        <f t="shared" si="23"/>
        <v>#N/A</v>
      </c>
      <c r="AI4152" s="34">
        <f t="shared" si="24"/>
        <v>1</v>
      </c>
      <c r="AJ4152" s="18">
        <f t="shared" si="25"/>
        <v>7854.795</v>
      </c>
      <c r="AK4152" s="18">
        <f t="shared" si="26"/>
        <v>7636.60625</v>
      </c>
      <c r="AL4152" s="18">
        <f t="shared" si="27"/>
        <v>7418.4175</v>
      </c>
    </row>
    <row r="4153" ht="12.75" customHeight="1">
      <c r="A4153" s="1">
        <v>39321.0</v>
      </c>
      <c r="B4153" s="2">
        <v>1175.37</v>
      </c>
      <c r="C4153" s="3">
        <v>8718.31</v>
      </c>
      <c r="D4153" s="2">
        <v>8637.0</v>
      </c>
      <c r="E4153" s="4"/>
      <c r="F4153" s="5">
        <f t="shared" si="1"/>
        <v>1306.632</v>
      </c>
      <c r="G4153" s="6">
        <f t="shared" si="2"/>
        <v>0.9768372975</v>
      </c>
      <c r="H4153" s="6">
        <f t="shared" si="3"/>
        <v>0.8562129172</v>
      </c>
      <c r="I4153" s="5" t="b">
        <f t="shared" si="4"/>
        <v>0</v>
      </c>
      <c r="J4153" s="48">
        <f t="shared" si="5"/>
        <v>0</v>
      </c>
      <c r="K4153" s="4">
        <f t="shared" si="6"/>
        <v>37</v>
      </c>
      <c r="L4153" s="7">
        <f t="shared" si="7"/>
        <v>-0.009326348799</v>
      </c>
      <c r="M4153" s="50" t="b">
        <f t="shared" si="8"/>
        <v>0</v>
      </c>
      <c r="N4153" s="50" t="b">
        <f t="shared" si="9"/>
        <v>0</v>
      </c>
      <c r="O4153" s="50">
        <f t="shared" si="10"/>
        <v>1</v>
      </c>
      <c r="P4153" s="4">
        <f t="shared" si="57"/>
        <v>371450</v>
      </c>
      <c r="Q4153" s="21">
        <f t="shared" si="31"/>
        <v>4</v>
      </c>
      <c r="V4153" s="52"/>
      <c r="W4153" s="53" t="str">
        <f t="shared" si="33"/>
        <v/>
      </c>
      <c r="AE4153" s="16"/>
      <c r="AF4153" s="17" t="str">
        <f t="shared" si="30"/>
        <v>#VALUE!</v>
      </c>
      <c r="AG4153" s="17" t="str">
        <f t="shared" si="22"/>
        <v>#N/A</v>
      </c>
      <c r="AH4153" s="17" t="str">
        <f t="shared" si="23"/>
        <v>#N/A</v>
      </c>
      <c r="AI4153" s="34">
        <f t="shared" si="24"/>
        <v>1</v>
      </c>
      <c r="AJ4153" s="18">
        <f t="shared" si="25"/>
        <v>7846.479</v>
      </c>
      <c r="AK4153" s="18">
        <f t="shared" si="26"/>
        <v>7628.52125</v>
      </c>
      <c r="AL4153" s="18">
        <f t="shared" si="27"/>
        <v>7410.5635</v>
      </c>
    </row>
    <row r="4154" ht="12.75" customHeight="1">
      <c r="A4154" s="1">
        <v>39318.0</v>
      </c>
      <c r="B4154" s="2">
        <v>1316.96</v>
      </c>
      <c r="C4154" s="3">
        <v>8690.09</v>
      </c>
      <c r="D4154" s="2">
        <v>8600.0</v>
      </c>
      <c r="E4154" s="4"/>
      <c r="F4154" s="5">
        <f t="shared" si="1"/>
        <v>1326.452</v>
      </c>
      <c r="G4154" s="6">
        <f t="shared" si="2"/>
        <v>0.9745278369</v>
      </c>
      <c r="H4154" s="6">
        <f t="shared" si="3"/>
        <v>0.8552358505</v>
      </c>
      <c r="I4154" s="5" t="b">
        <f t="shared" si="4"/>
        <v>0</v>
      </c>
      <c r="J4154" s="48">
        <f t="shared" si="5"/>
        <v>0</v>
      </c>
      <c r="K4154" s="4">
        <f t="shared" si="6"/>
        <v>-87</v>
      </c>
      <c r="L4154" s="7">
        <f t="shared" si="7"/>
        <v>-0.01036698124</v>
      </c>
      <c r="M4154" s="50" t="b">
        <f t="shared" si="8"/>
        <v>0</v>
      </c>
      <c r="N4154" s="50" t="b">
        <f t="shared" si="9"/>
        <v>0</v>
      </c>
      <c r="O4154" s="50">
        <f t="shared" si="10"/>
        <v>1</v>
      </c>
      <c r="P4154" s="4">
        <f t="shared" si="57"/>
        <v>364050</v>
      </c>
      <c r="Q4154" s="21">
        <f t="shared" si="31"/>
        <v>4</v>
      </c>
      <c r="V4154" s="52"/>
      <c r="W4154" s="53" t="str">
        <f t="shared" si="33"/>
        <v/>
      </c>
      <c r="AE4154" s="16"/>
      <c r="AF4154" s="17" t="str">
        <f t="shared" si="30"/>
        <v>#VALUE!</v>
      </c>
      <c r="AG4154" s="17" t="str">
        <f t="shared" si="22"/>
        <v>#N/A</v>
      </c>
      <c r="AH4154" s="17" t="str">
        <f t="shared" si="23"/>
        <v>#N/A</v>
      </c>
      <c r="AI4154" s="34">
        <f t="shared" si="24"/>
        <v>1</v>
      </c>
      <c r="AJ4154" s="18">
        <f t="shared" si="25"/>
        <v>7821.081</v>
      </c>
      <c r="AK4154" s="18">
        <f t="shared" si="26"/>
        <v>7603.82875</v>
      </c>
      <c r="AL4154" s="18">
        <f t="shared" si="27"/>
        <v>7386.5765</v>
      </c>
    </row>
    <row r="4155" ht="12.75" customHeight="1">
      <c r="A4155" s="1">
        <v>39317.0</v>
      </c>
      <c r="B4155" s="2">
        <v>1550.49</v>
      </c>
      <c r="C4155" s="3">
        <v>8732.84</v>
      </c>
      <c r="D4155" s="2">
        <v>8687.0</v>
      </c>
      <c r="E4155" s="4"/>
      <c r="F4155" s="5">
        <f t="shared" si="1"/>
        <v>1419.922</v>
      </c>
      <c r="G4155" s="6">
        <f t="shared" si="2"/>
        <v>0.9803207637</v>
      </c>
      <c r="H4155" s="6">
        <f t="shared" si="3"/>
        <v>0.9837919399</v>
      </c>
      <c r="I4155" s="5" t="b">
        <f t="shared" si="4"/>
        <v>0</v>
      </c>
      <c r="J4155" s="48">
        <f t="shared" si="5"/>
        <v>0</v>
      </c>
      <c r="K4155" s="4">
        <f t="shared" si="6"/>
        <v>250</v>
      </c>
      <c r="L4155" s="7">
        <f t="shared" si="7"/>
        <v>-0.005249151479</v>
      </c>
      <c r="M4155" s="50" t="b">
        <f t="shared" si="8"/>
        <v>0</v>
      </c>
      <c r="N4155" s="50" t="b">
        <f t="shared" si="9"/>
        <v>0</v>
      </c>
      <c r="O4155" s="50">
        <f t="shared" si="10"/>
        <v>1</v>
      </c>
      <c r="P4155" s="4">
        <f t="shared" si="57"/>
        <v>381450</v>
      </c>
      <c r="Q4155" s="21">
        <f t="shared" si="31"/>
        <v>4</v>
      </c>
      <c r="V4155" s="52"/>
      <c r="W4155" s="53" t="str">
        <f t="shared" si="33"/>
        <v/>
      </c>
      <c r="AE4155" s="16"/>
      <c r="AF4155" s="17" t="str">
        <f t="shared" si="30"/>
        <v>#VALUE!</v>
      </c>
      <c r="AG4155" s="17" t="str">
        <f t="shared" si="22"/>
        <v>#N/A</v>
      </c>
      <c r="AH4155" s="17" t="str">
        <f t="shared" si="23"/>
        <v>#N/A</v>
      </c>
      <c r="AI4155" s="34">
        <f t="shared" si="24"/>
        <v>1</v>
      </c>
      <c r="AJ4155" s="18">
        <f t="shared" si="25"/>
        <v>7859.556</v>
      </c>
      <c r="AK4155" s="18">
        <f t="shared" si="26"/>
        <v>7641.235</v>
      </c>
      <c r="AL4155" s="18">
        <f t="shared" si="27"/>
        <v>7422.914</v>
      </c>
    </row>
    <row r="4156" ht="12.75" customHeight="1">
      <c r="A4156" s="1">
        <v>39316.0</v>
      </c>
      <c r="B4156" s="2">
        <v>1102.01</v>
      </c>
      <c r="C4156" s="3">
        <v>8493.46</v>
      </c>
      <c r="D4156" s="2">
        <v>8437.0</v>
      </c>
      <c r="E4156" s="4"/>
      <c r="F4156" s="5">
        <f t="shared" si="1"/>
        <v>1470.342</v>
      </c>
      <c r="G4156" s="6">
        <f t="shared" si="2"/>
        <v>0.9544943191</v>
      </c>
      <c r="H4156" s="6">
        <f t="shared" si="3"/>
        <v>0.9994994897</v>
      </c>
      <c r="I4156" s="5" t="b">
        <f t="shared" si="4"/>
        <v>0</v>
      </c>
      <c r="J4156" s="48">
        <f t="shared" si="5"/>
        <v>0</v>
      </c>
      <c r="K4156" s="4">
        <f t="shared" si="6"/>
        <v>72</v>
      </c>
      <c r="L4156" s="7">
        <f t="shared" si="7"/>
        <v>-0.006647467581</v>
      </c>
      <c r="M4156" s="50" t="b">
        <f t="shared" si="8"/>
        <v>0</v>
      </c>
      <c r="N4156" s="50" t="b">
        <f t="shared" si="9"/>
        <v>0</v>
      </c>
      <c r="O4156" s="50">
        <f t="shared" si="10"/>
        <v>1</v>
      </c>
      <c r="P4156" s="4">
        <f t="shared" si="57"/>
        <v>331450</v>
      </c>
      <c r="Q4156" s="21">
        <f t="shared" si="31"/>
        <v>4</v>
      </c>
      <c r="V4156" s="52"/>
      <c r="W4156" s="53" t="str">
        <f t="shared" si="33"/>
        <v/>
      </c>
      <c r="AE4156" s="16"/>
      <c r="AF4156" s="17" t="str">
        <f t="shared" si="30"/>
        <v>#VALUE!</v>
      </c>
      <c r="AG4156" s="17" t="str">
        <f t="shared" si="22"/>
        <v>#N/A</v>
      </c>
      <c r="AH4156" s="17" t="str">
        <f t="shared" si="23"/>
        <v>#N/A</v>
      </c>
      <c r="AI4156" s="34">
        <f t="shared" si="24"/>
        <v>1</v>
      </c>
      <c r="AJ4156" s="18">
        <f t="shared" si="25"/>
        <v>7644.114</v>
      </c>
      <c r="AK4156" s="18">
        <f t="shared" si="26"/>
        <v>7431.7775</v>
      </c>
      <c r="AL4156" s="18">
        <f t="shared" si="27"/>
        <v>7219.441</v>
      </c>
    </row>
    <row r="4157" ht="12.75" customHeight="1">
      <c r="A4157" s="1">
        <v>39315.0</v>
      </c>
      <c r="B4157" s="2">
        <v>1388.33</v>
      </c>
      <c r="C4157" s="3">
        <v>8479.08</v>
      </c>
      <c r="D4157" s="2">
        <v>8365.0</v>
      </c>
      <c r="E4157" s="4"/>
      <c r="F4157" s="5">
        <f t="shared" si="1"/>
        <v>1576.85</v>
      </c>
      <c r="G4157" s="6">
        <f t="shared" si="2"/>
        <v>0.9534354067</v>
      </c>
      <c r="H4157" s="6">
        <f t="shared" si="3"/>
        <v>1.001103983</v>
      </c>
      <c r="I4157" s="5" t="b">
        <f t="shared" si="4"/>
        <v>0</v>
      </c>
      <c r="J4157" s="48">
        <f t="shared" si="5"/>
        <v>0</v>
      </c>
      <c r="K4157" s="4">
        <f t="shared" si="6"/>
        <v>-63</v>
      </c>
      <c r="L4157" s="7">
        <f t="shared" si="7"/>
        <v>-0.01345428985</v>
      </c>
      <c r="M4157" s="50" t="b">
        <f t="shared" si="8"/>
        <v>0</v>
      </c>
      <c r="N4157" s="50" t="b">
        <f t="shared" si="9"/>
        <v>0</v>
      </c>
      <c r="O4157" s="50">
        <f t="shared" si="10"/>
        <v>1</v>
      </c>
      <c r="P4157" s="4">
        <f t="shared" si="57"/>
        <v>317050</v>
      </c>
      <c r="Q4157" s="21">
        <f t="shared" si="31"/>
        <v>4</v>
      </c>
      <c r="V4157" s="52"/>
      <c r="W4157" s="53" t="str">
        <f t="shared" si="33"/>
        <v/>
      </c>
      <c r="AE4157" s="16"/>
      <c r="AF4157" s="17" t="str">
        <f t="shared" si="30"/>
        <v>#VALUE!</v>
      </c>
      <c r="AG4157" s="17" t="str">
        <f t="shared" si="22"/>
        <v>#N/A</v>
      </c>
      <c r="AH4157" s="17" t="str">
        <f t="shared" si="23"/>
        <v>#N/A</v>
      </c>
      <c r="AI4157" s="34">
        <f t="shared" si="24"/>
        <v>1</v>
      </c>
      <c r="AJ4157" s="18">
        <f t="shared" si="25"/>
        <v>7631.172</v>
      </c>
      <c r="AK4157" s="18">
        <f t="shared" si="26"/>
        <v>7419.195</v>
      </c>
      <c r="AL4157" s="18">
        <f t="shared" si="27"/>
        <v>7207.218</v>
      </c>
    </row>
    <row r="4158" ht="12.75" customHeight="1">
      <c r="A4158" s="1">
        <v>39314.0</v>
      </c>
      <c r="B4158" s="2">
        <v>1274.47</v>
      </c>
      <c r="C4158" s="3">
        <v>8515.6</v>
      </c>
      <c r="D4158" s="2">
        <v>8428.0</v>
      </c>
      <c r="E4158" s="4"/>
      <c r="F4158" s="5">
        <f t="shared" si="1"/>
        <v>1584.618</v>
      </c>
      <c r="G4158" s="6">
        <f t="shared" si="2"/>
        <v>0.9581205733</v>
      </c>
      <c r="H4158" s="6">
        <f t="shared" si="3"/>
        <v>1.006189875</v>
      </c>
      <c r="I4158" s="5" t="b">
        <f t="shared" si="4"/>
        <v>0</v>
      </c>
      <c r="J4158" s="48">
        <f t="shared" si="5"/>
        <v>0</v>
      </c>
      <c r="K4158" s="4">
        <f t="shared" si="6"/>
        <v>543</v>
      </c>
      <c r="L4158" s="7">
        <f t="shared" si="7"/>
        <v>-0.01028700268</v>
      </c>
      <c r="M4158" s="50" t="b">
        <f t="shared" si="8"/>
        <v>0</v>
      </c>
      <c r="N4158" s="50" t="b">
        <f t="shared" si="9"/>
        <v>0</v>
      </c>
      <c r="O4158" s="50">
        <f t="shared" si="10"/>
        <v>1</v>
      </c>
      <c r="P4158" s="4">
        <f t="shared" si="57"/>
        <v>329650</v>
      </c>
      <c r="Q4158" s="21">
        <f t="shared" si="31"/>
        <v>4</v>
      </c>
      <c r="V4158" s="52"/>
      <c r="W4158" s="53" t="str">
        <f t="shared" si="33"/>
        <v/>
      </c>
      <c r="AE4158" s="16"/>
      <c r="AF4158" s="17" t="str">
        <f t="shared" si="30"/>
        <v>#VALUE!</v>
      </c>
      <c r="AG4158" s="17" t="str">
        <f t="shared" si="22"/>
        <v>#N/A</v>
      </c>
      <c r="AH4158" s="17" t="str">
        <f t="shared" si="23"/>
        <v>#N/A</v>
      </c>
      <c r="AI4158" s="34">
        <f t="shared" si="24"/>
        <v>1</v>
      </c>
      <c r="AJ4158" s="18">
        <f t="shared" si="25"/>
        <v>7664.04</v>
      </c>
      <c r="AK4158" s="18">
        <f t="shared" si="26"/>
        <v>7451.15</v>
      </c>
      <c r="AL4158" s="18">
        <f t="shared" si="27"/>
        <v>7238.26</v>
      </c>
    </row>
    <row r="4159" ht="12.75" customHeight="1">
      <c r="A4159" s="1">
        <v>39311.0</v>
      </c>
      <c r="B4159" s="2">
        <v>1784.31</v>
      </c>
      <c r="C4159" s="3">
        <v>8090.29</v>
      </c>
      <c r="D4159" s="2">
        <v>7885.0</v>
      </c>
      <c r="E4159" s="4"/>
      <c r="F4159" s="5">
        <f t="shared" si="1"/>
        <v>1620.708</v>
      </c>
      <c r="G4159" s="6">
        <f t="shared" si="2"/>
        <v>0.9108748763</v>
      </c>
      <c r="H4159" s="6">
        <f t="shared" si="3"/>
        <v>1.009219504</v>
      </c>
      <c r="I4159" s="5" t="b">
        <f t="shared" si="4"/>
        <v>0</v>
      </c>
      <c r="J4159" s="48">
        <f t="shared" si="5"/>
        <v>0</v>
      </c>
      <c r="K4159" s="4">
        <f t="shared" si="6"/>
        <v>-269</v>
      </c>
      <c r="L4159" s="7">
        <f t="shared" si="7"/>
        <v>-0.02537486295</v>
      </c>
      <c r="M4159" s="50" t="b">
        <f t="shared" si="8"/>
        <v>0</v>
      </c>
      <c r="N4159" s="50" t="b">
        <f t="shared" si="9"/>
        <v>0</v>
      </c>
      <c r="O4159" s="50">
        <f t="shared" si="10"/>
        <v>1</v>
      </c>
      <c r="P4159" s="4">
        <f t="shared" si="57"/>
        <v>248200</v>
      </c>
      <c r="Q4159" s="21">
        <f t="shared" si="31"/>
        <v>3</v>
      </c>
      <c r="V4159" s="52"/>
      <c r="W4159" s="53" t="str">
        <f t="shared" si="33"/>
        <v/>
      </c>
      <c r="AE4159" s="16"/>
      <c r="AF4159" s="17" t="str">
        <f t="shared" si="30"/>
        <v>#VALUE!</v>
      </c>
      <c r="AG4159" s="17" t="str">
        <f t="shared" si="22"/>
        <v>#N/A</v>
      </c>
      <c r="AH4159" s="17" t="str">
        <f t="shared" si="23"/>
        <v>#N/A</v>
      </c>
      <c r="AI4159" s="34">
        <f t="shared" si="24"/>
        <v>1</v>
      </c>
      <c r="AJ4159" s="18">
        <f t="shared" si="25"/>
        <v>7281.261</v>
      </c>
      <c r="AK4159" s="18">
        <f t="shared" si="26"/>
        <v>7079.00375</v>
      </c>
      <c r="AL4159" s="18">
        <f t="shared" si="27"/>
        <v>6876.7465</v>
      </c>
    </row>
    <row r="4160" ht="12.75" customHeight="1">
      <c r="A4160" s="1">
        <v>39310.0</v>
      </c>
      <c r="B4160" s="2">
        <v>1802.59</v>
      </c>
      <c r="C4160" s="3">
        <v>8201.37</v>
      </c>
      <c r="D4160" s="2">
        <v>8154.0</v>
      </c>
      <c r="E4160" s="4"/>
      <c r="F4160" s="5">
        <f t="shared" si="1"/>
        <v>1596.824</v>
      </c>
      <c r="G4160" s="6">
        <f t="shared" si="2"/>
        <v>0.9231627473</v>
      </c>
      <c r="H4160" s="6">
        <f t="shared" si="3"/>
        <v>1.016299254</v>
      </c>
      <c r="I4160" s="5" t="b">
        <f t="shared" si="4"/>
        <v>0</v>
      </c>
      <c r="J4160" s="48">
        <f t="shared" si="5"/>
        <v>0</v>
      </c>
      <c r="K4160" s="4">
        <f t="shared" si="6"/>
        <v>-416</v>
      </c>
      <c r="L4160" s="7">
        <f t="shared" si="7"/>
        <v>-0.005775864276</v>
      </c>
      <c r="M4160" s="50" t="b">
        <f t="shared" si="8"/>
        <v>0</v>
      </c>
      <c r="N4160" s="50" t="b">
        <f t="shared" si="9"/>
        <v>0</v>
      </c>
      <c r="O4160" s="50">
        <f t="shared" si="10"/>
        <v>1</v>
      </c>
      <c r="P4160" s="4">
        <f t="shared" si="57"/>
        <v>288550</v>
      </c>
      <c r="Q4160" s="21">
        <f t="shared" si="31"/>
        <v>3</v>
      </c>
      <c r="V4160" s="52"/>
      <c r="W4160" s="53" t="str">
        <f t="shared" si="33"/>
        <v/>
      </c>
      <c r="AE4160" s="16"/>
      <c r="AF4160" s="17" t="str">
        <f t="shared" si="30"/>
        <v>#VALUE!</v>
      </c>
      <c r="AG4160" s="17" t="str">
        <f t="shared" si="22"/>
        <v>#N/A</v>
      </c>
      <c r="AH4160" s="17" t="str">
        <f t="shared" si="23"/>
        <v>#N/A</v>
      </c>
      <c r="AI4160" s="34">
        <f t="shared" si="24"/>
        <v>1</v>
      </c>
      <c r="AJ4160" s="18">
        <f t="shared" si="25"/>
        <v>7381.233</v>
      </c>
      <c r="AK4160" s="18">
        <f t="shared" si="26"/>
        <v>7176.19875</v>
      </c>
      <c r="AL4160" s="18">
        <f t="shared" si="27"/>
        <v>6971.1645</v>
      </c>
    </row>
    <row r="4161" ht="12.75" customHeight="1">
      <c r="A4161" s="1">
        <v>39309.0</v>
      </c>
      <c r="B4161" s="2">
        <v>1634.55</v>
      </c>
      <c r="C4161" s="3">
        <v>8593.04</v>
      </c>
      <c r="D4161" s="2">
        <v>8570.0</v>
      </c>
      <c r="E4161" s="4"/>
      <c r="F4161" s="5">
        <f t="shared" si="1"/>
        <v>1593.172</v>
      </c>
      <c r="G4161" s="6">
        <f t="shared" si="2"/>
        <v>0.9672128598</v>
      </c>
      <c r="H4161" s="6">
        <f t="shared" si="3"/>
        <v>1.012491134</v>
      </c>
      <c r="I4161" s="5" t="b">
        <f t="shared" si="4"/>
        <v>0</v>
      </c>
      <c r="J4161" s="48">
        <f t="shared" si="5"/>
        <v>0</v>
      </c>
      <c r="K4161" s="4">
        <f t="shared" si="6"/>
        <v>-315</v>
      </c>
      <c r="L4161" s="7">
        <f t="shared" si="7"/>
        <v>-0.002681239701</v>
      </c>
      <c r="M4161" s="50" t="b">
        <f t="shared" si="8"/>
        <v>0</v>
      </c>
      <c r="N4161" s="50" t="b">
        <f t="shared" si="9"/>
        <v>0</v>
      </c>
      <c r="O4161" s="50">
        <f t="shared" si="10"/>
        <v>1</v>
      </c>
      <c r="P4161" s="4">
        <f t="shared" si="57"/>
        <v>392550</v>
      </c>
      <c r="Q4161" s="21">
        <f t="shared" si="31"/>
        <v>5</v>
      </c>
      <c r="V4161" s="52"/>
      <c r="W4161" s="53" t="str">
        <f t="shared" si="33"/>
        <v/>
      </c>
      <c r="AE4161" s="16"/>
      <c r="AF4161" s="17" t="str">
        <f t="shared" si="30"/>
        <v>#VALUE!</v>
      </c>
      <c r="AG4161" s="17" t="str">
        <f t="shared" si="22"/>
        <v>#N/A</v>
      </c>
      <c r="AH4161" s="17" t="str">
        <f t="shared" si="23"/>
        <v>#N/A</v>
      </c>
      <c r="AI4161" s="34">
        <f t="shared" si="24"/>
        <v>1</v>
      </c>
      <c r="AJ4161" s="18">
        <f t="shared" si="25"/>
        <v>7733.736</v>
      </c>
      <c r="AK4161" s="18">
        <f t="shared" si="26"/>
        <v>7518.91</v>
      </c>
      <c r="AL4161" s="18">
        <f t="shared" si="27"/>
        <v>7304.084</v>
      </c>
    </row>
    <row r="4162" ht="12.75" customHeight="1">
      <c r="A4162" s="1">
        <v>39308.0</v>
      </c>
      <c r="B4162" s="2">
        <v>1427.17</v>
      </c>
      <c r="C4162" s="3">
        <v>8910.99</v>
      </c>
      <c r="D4162" s="2">
        <v>8885.0</v>
      </c>
      <c r="E4162" s="4"/>
      <c r="F4162" s="5">
        <f t="shared" si="1"/>
        <v>1553.638</v>
      </c>
      <c r="G4162" s="6">
        <f t="shared" si="2"/>
        <v>1.003762094</v>
      </c>
      <c r="H4162" s="6">
        <f t="shared" si="3"/>
        <v>1.01699929</v>
      </c>
      <c r="I4162" s="5" t="b">
        <f t="shared" si="4"/>
        <v>0</v>
      </c>
      <c r="J4162" s="48">
        <f t="shared" si="5"/>
        <v>0</v>
      </c>
      <c r="K4162" s="4">
        <f t="shared" si="6"/>
        <v>-40</v>
      </c>
      <c r="L4162" s="7">
        <f t="shared" si="7"/>
        <v>-0.002916623181</v>
      </c>
      <c r="M4162" s="50" t="b">
        <f t="shared" si="8"/>
        <v>0</v>
      </c>
      <c r="N4162" s="50" t="b">
        <f t="shared" si="9"/>
        <v>0</v>
      </c>
      <c r="O4162" s="50">
        <f t="shared" si="10"/>
        <v>1</v>
      </c>
      <c r="P4162" s="4">
        <f t="shared" si="57"/>
        <v>471300</v>
      </c>
      <c r="Q4162" s="21">
        <f t="shared" si="31"/>
        <v>5</v>
      </c>
      <c r="V4162" s="52"/>
      <c r="W4162" s="53" t="str">
        <f t="shared" si="33"/>
        <v/>
      </c>
      <c r="AE4162" s="16"/>
      <c r="AF4162" s="17" t="str">
        <f t="shared" si="30"/>
        <v>#VALUE!</v>
      </c>
      <c r="AG4162" s="17" t="str">
        <f t="shared" si="22"/>
        <v>#N/A</v>
      </c>
      <c r="AH4162" s="17" t="str">
        <f t="shared" si="23"/>
        <v>#N/A</v>
      </c>
      <c r="AI4162" s="34">
        <f t="shared" si="24"/>
        <v>1</v>
      </c>
      <c r="AJ4162" s="18">
        <f t="shared" si="25"/>
        <v>8019.891</v>
      </c>
      <c r="AK4162" s="18">
        <f t="shared" si="26"/>
        <v>7797.11625</v>
      </c>
      <c r="AL4162" s="18">
        <f t="shared" si="27"/>
        <v>7574.3415</v>
      </c>
    </row>
    <row r="4163" ht="12.75" customHeight="1">
      <c r="A4163" s="1">
        <v>39307.0</v>
      </c>
      <c r="B4163" s="2">
        <v>1454.92</v>
      </c>
      <c r="C4163" s="3">
        <v>8938.96</v>
      </c>
      <c r="D4163" s="2">
        <v>8925.0</v>
      </c>
      <c r="E4163" s="4"/>
      <c r="F4163" s="5">
        <f t="shared" si="1"/>
        <v>1561.842</v>
      </c>
      <c r="G4163" s="6">
        <f t="shared" si="2"/>
        <v>1.008369273</v>
      </c>
      <c r="H4163" s="6">
        <f t="shared" si="3"/>
        <v>1.020708913</v>
      </c>
      <c r="I4163" s="5" t="b">
        <f t="shared" si="4"/>
        <v>0</v>
      </c>
      <c r="J4163" s="48">
        <f t="shared" si="5"/>
        <v>0</v>
      </c>
      <c r="K4163" s="4">
        <f t="shared" si="6"/>
        <v>125</v>
      </c>
      <c r="L4163" s="7">
        <f t="shared" si="7"/>
        <v>-0.001561702927</v>
      </c>
      <c r="M4163" s="50" t="b">
        <f t="shared" si="8"/>
        <v>0</v>
      </c>
      <c r="N4163" s="50" t="b">
        <f t="shared" si="9"/>
        <v>0</v>
      </c>
      <c r="O4163" s="50">
        <f t="shared" si="10"/>
        <v>1</v>
      </c>
      <c r="P4163" s="4">
        <f t="shared" si="57"/>
        <v>481300</v>
      </c>
      <c r="Q4163" s="21">
        <f t="shared" si="31"/>
        <v>5</v>
      </c>
      <c r="V4163" s="52"/>
      <c r="W4163" s="53" t="str">
        <f t="shared" si="33"/>
        <v/>
      </c>
      <c r="AE4163" s="16"/>
      <c r="AF4163" s="17" t="str">
        <f t="shared" si="30"/>
        <v>#VALUE!</v>
      </c>
      <c r="AG4163" s="17" t="str">
        <f t="shared" si="22"/>
        <v>#N/A</v>
      </c>
      <c r="AH4163" s="17" t="str">
        <f t="shared" si="23"/>
        <v>#N/A</v>
      </c>
      <c r="AI4163" s="34">
        <f t="shared" si="24"/>
        <v>1</v>
      </c>
      <c r="AJ4163" s="18">
        <f t="shared" si="25"/>
        <v>8045.064</v>
      </c>
      <c r="AK4163" s="18">
        <f t="shared" si="26"/>
        <v>7821.59</v>
      </c>
      <c r="AL4163" s="18">
        <f t="shared" si="27"/>
        <v>7598.116</v>
      </c>
    </row>
    <row r="4164" ht="12.75" customHeight="1">
      <c r="A4164" s="1">
        <v>39304.0</v>
      </c>
      <c r="B4164" s="2">
        <v>1664.89</v>
      </c>
      <c r="C4164" s="3">
        <v>8931.31</v>
      </c>
      <c r="D4164" s="2">
        <v>8800.0</v>
      </c>
      <c r="E4164" s="4"/>
      <c r="F4164" s="5">
        <f t="shared" si="1"/>
        <v>1520.5</v>
      </c>
      <c r="G4164" s="6">
        <f t="shared" si="2"/>
        <v>1.00922315</v>
      </c>
      <c r="H4164" s="6">
        <f t="shared" si="3"/>
        <v>1.026429211</v>
      </c>
      <c r="I4164" s="5" t="b">
        <f t="shared" si="4"/>
        <v>0</v>
      </c>
      <c r="J4164" s="48">
        <f t="shared" si="5"/>
        <v>0</v>
      </c>
      <c r="K4164" s="4">
        <f t="shared" si="6"/>
        <v>-336</v>
      </c>
      <c r="L4164" s="7">
        <f t="shared" si="7"/>
        <v>-0.01470221054</v>
      </c>
      <c r="M4164" s="50" t="b">
        <f t="shared" si="8"/>
        <v>0</v>
      </c>
      <c r="N4164" s="50" t="b">
        <f t="shared" si="9"/>
        <v>0</v>
      </c>
      <c r="O4164" s="50">
        <f t="shared" si="10"/>
        <v>1</v>
      </c>
      <c r="P4164" s="4">
        <f t="shared" si="57"/>
        <v>450050</v>
      </c>
      <c r="Q4164" s="21">
        <f t="shared" si="31"/>
        <v>5</v>
      </c>
      <c r="V4164" s="52"/>
      <c r="W4164" s="53" t="str">
        <f t="shared" si="33"/>
        <v/>
      </c>
      <c r="AE4164" s="16"/>
      <c r="AF4164" s="17" t="str">
        <f t="shared" si="30"/>
        <v>#VALUE!</v>
      </c>
      <c r="AG4164" s="17" t="str">
        <f t="shared" si="22"/>
        <v>#N/A</v>
      </c>
      <c r="AH4164" s="17" t="str">
        <f t="shared" si="23"/>
        <v>#N/A</v>
      </c>
      <c r="AI4164" s="34">
        <f t="shared" si="24"/>
        <v>1</v>
      </c>
      <c r="AJ4164" s="18">
        <f t="shared" si="25"/>
        <v>8038.179</v>
      </c>
      <c r="AK4164" s="18">
        <f t="shared" si="26"/>
        <v>7814.89625</v>
      </c>
      <c r="AL4164" s="18">
        <f t="shared" si="27"/>
        <v>7591.6135</v>
      </c>
    </row>
    <row r="4165" ht="12.75" customHeight="1">
      <c r="A4165" s="1">
        <v>39303.0</v>
      </c>
      <c r="B4165" s="2">
        <v>1784.33</v>
      </c>
      <c r="C4165" s="3">
        <v>9182.6</v>
      </c>
      <c r="D4165" s="2">
        <v>9136.0</v>
      </c>
      <c r="E4165" s="4"/>
      <c r="F4165" s="5">
        <f t="shared" si="1"/>
        <v>1531.764</v>
      </c>
      <c r="G4165" s="6">
        <f t="shared" si="2"/>
        <v>1.039367186</v>
      </c>
      <c r="H4165" s="6">
        <f t="shared" si="3"/>
        <v>1.034573829</v>
      </c>
      <c r="I4165" s="5" t="b">
        <f t="shared" si="4"/>
        <v>0</v>
      </c>
      <c r="J4165" s="48">
        <f t="shared" si="5"/>
        <v>0</v>
      </c>
      <c r="K4165" s="4">
        <f t="shared" si="6"/>
        <v>58</v>
      </c>
      <c r="L4165" s="7">
        <f t="shared" si="7"/>
        <v>-0.005074815412</v>
      </c>
      <c r="M4165" s="50" t="b">
        <f t="shared" si="8"/>
        <v>0</v>
      </c>
      <c r="N4165" s="50" t="b">
        <f t="shared" si="9"/>
        <v>0</v>
      </c>
      <c r="O4165" s="50">
        <f t="shared" si="10"/>
        <v>1</v>
      </c>
      <c r="P4165" s="4">
        <f t="shared" si="57"/>
        <v>550850</v>
      </c>
      <c r="Q4165" s="21">
        <f t="shared" si="31"/>
        <v>6</v>
      </c>
      <c r="V4165" s="52"/>
      <c r="W4165" s="53" t="str">
        <f t="shared" si="33"/>
        <v/>
      </c>
      <c r="AE4165" s="16"/>
      <c r="AF4165" s="17" t="str">
        <f t="shared" si="30"/>
        <v>#VALUE!</v>
      </c>
      <c r="AG4165" s="17" t="str">
        <f t="shared" si="22"/>
        <v>#N/A</v>
      </c>
      <c r="AH4165" s="17" t="str">
        <f t="shared" si="23"/>
        <v>#N/A</v>
      </c>
      <c r="AI4165" s="34">
        <f t="shared" si="24"/>
        <v>1</v>
      </c>
      <c r="AJ4165" s="18">
        <f t="shared" si="25"/>
        <v>8264.34</v>
      </c>
      <c r="AK4165" s="18">
        <f t="shared" si="26"/>
        <v>8034.775</v>
      </c>
      <c r="AL4165" s="18">
        <f t="shared" si="27"/>
        <v>7805.21</v>
      </c>
    </row>
    <row r="4166" ht="12.75" customHeight="1">
      <c r="A4166" s="1">
        <v>39302.0</v>
      </c>
      <c r="B4166" s="2">
        <v>1436.88</v>
      </c>
      <c r="C4166" s="3">
        <v>9099.46</v>
      </c>
      <c r="D4166" s="2">
        <v>9078.0</v>
      </c>
      <c r="E4166" s="4"/>
      <c r="F4166" s="5">
        <f t="shared" si="1"/>
        <v>1614.994</v>
      </c>
      <c r="G4166" s="6">
        <f t="shared" si="2"/>
        <v>1.0322819</v>
      </c>
      <c r="H4166" s="6">
        <f t="shared" si="3"/>
        <v>1.289865112</v>
      </c>
      <c r="I4166" s="5" t="b">
        <f t="shared" si="4"/>
        <v>0</v>
      </c>
      <c r="J4166" s="48">
        <f t="shared" si="5"/>
        <v>0</v>
      </c>
      <c r="K4166" s="4">
        <f t="shared" si="6"/>
        <v>311</v>
      </c>
      <c r="L4166" s="7">
        <f t="shared" si="7"/>
        <v>-0.002358381706</v>
      </c>
      <c r="M4166" s="50" t="b">
        <f t="shared" si="8"/>
        <v>0</v>
      </c>
      <c r="N4166" s="50" t="b">
        <f t="shared" si="9"/>
        <v>0</v>
      </c>
      <c r="O4166" s="50">
        <f t="shared" si="10"/>
        <v>1</v>
      </c>
      <c r="P4166" s="4">
        <f t="shared" si="57"/>
        <v>533450</v>
      </c>
      <c r="Q4166" s="21">
        <f t="shared" si="31"/>
        <v>6</v>
      </c>
      <c r="V4166" s="52"/>
      <c r="W4166" s="53" t="str">
        <f t="shared" si="33"/>
        <v/>
      </c>
      <c r="AE4166" s="16"/>
      <c r="AF4166" s="17" t="str">
        <f t="shared" si="30"/>
        <v>#VALUE!</v>
      </c>
      <c r="AG4166" s="17" t="str">
        <f t="shared" si="22"/>
        <v>#N/A</v>
      </c>
      <c r="AH4166" s="17" t="str">
        <f t="shared" si="23"/>
        <v>#N/A</v>
      </c>
      <c r="AI4166" s="34">
        <f t="shared" si="24"/>
        <v>1</v>
      </c>
      <c r="AJ4166" s="18">
        <f t="shared" si="25"/>
        <v>8189.514</v>
      </c>
      <c r="AK4166" s="18">
        <f t="shared" si="26"/>
        <v>7962.0275</v>
      </c>
      <c r="AL4166" s="18">
        <f t="shared" si="27"/>
        <v>7734.541</v>
      </c>
    </row>
    <row r="4167" ht="12.75" customHeight="1">
      <c r="A4167" s="1">
        <v>39301.0</v>
      </c>
      <c r="B4167" s="2">
        <v>1468.19</v>
      </c>
      <c r="C4167" s="3">
        <v>8862.31</v>
      </c>
      <c r="D4167" s="2">
        <v>8767.0</v>
      </c>
      <c r="E4167" s="4"/>
      <c r="F4167" s="5">
        <f t="shared" si="1"/>
        <v>1868.896</v>
      </c>
      <c r="G4167" s="6">
        <f t="shared" si="2"/>
        <v>1.007520575</v>
      </c>
      <c r="H4167" s="6">
        <f t="shared" si="3"/>
        <v>1.598114426</v>
      </c>
      <c r="I4167" s="5" t="b">
        <f t="shared" si="4"/>
        <v>0</v>
      </c>
      <c r="J4167" s="48">
        <f t="shared" si="5"/>
        <v>0</v>
      </c>
      <c r="K4167" s="4">
        <f t="shared" si="6"/>
        <v>-93</v>
      </c>
      <c r="L4167" s="7">
        <f t="shared" si="7"/>
        <v>-0.0107545324</v>
      </c>
      <c r="M4167" s="50" t="b">
        <f t="shared" si="8"/>
        <v>0</v>
      </c>
      <c r="N4167" s="50" t="b">
        <f t="shared" si="9"/>
        <v>0</v>
      </c>
      <c r="O4167" s="50">
        <f t="shared" si="10"/>
        <v>1</v>
      </c>
      <c r="P4167" s="4">
        <f t="shared" si="57"/>
        <v>455700</v>
      </c>
      <c r="Q4167" s="21">
        <f t="shared" si="31"/>
        <v>5</v>
      </c>
      <c r="V4167" s="52"/>
      <c r="W4167" s="53" t="str">
        <f t="shared" si="33"/>
        <v/>
      </c>
      <c r="AE4167" s="16"/>
      <c r="AF4167" s="17" t="str">
        <f t="shared" si="30"/>
        <v>#VALUE!</v>
      </c>
      <c r="AG4167" s="17" t="str">
        <f t="shared" si="22"/>
        <v>#N/A</v>
      </c>
      <c r="AH4167" s="17" t="str">
        <f t="shared" si="23"/>
        <v>#N/A</v>
      </c>
      <c r="AI4167" s="34">
        <f t="shared" si="24"/>
        <v>1</v>
      </c>
      <c r="AJ4167" s="18">
        <f t="shared" si="25"/>
        <v>7976.079</v>
      </c>
      <c r="AK4167" s="18">
        <f t="shared" si="26"/>
        <v>7754.52125</v>
      </c>
      <c r="AL4167" s="18">
        <f t="shared" si="27"/>
        <v>7532.9635</v>
      </c>
    </row>
    <row r="4168" ht="12.75" customHeight="1">
      <c r="A4168" s="1">
        <v>39300.0</v>
      </c>
      <c r="B4168" s="2">
        <v>1248.21</v>
      </c>
      <c r="C4168" s="3">
        <v>8941.73</v>
      </c>
      <c r="D4168" s="2">
        <v>8860.0</v>
      </c>
      <c r="E4168" s="4"/>
      <c r="F4168" s="5">
        <f t="shared" si="1"/>
        <v>2022.878</v>
      </c>
      <c r="G4168" s="6">
        <f t="shared" si="2"/>
        <v>1.0181541</v>
      </c>
      <c r="H4168" s="6">
        <f t="shared" si="3"/>
        <v>1.608598481</v>
      </c>
      <c r="I4168" s="5" t="b">
        <f t="shared" si="4"/>
        <v>0</v>
      </c>
      <c r="J4168" s="48">
        <f t="shared" si="5"/>
        <v>0</v>
      </c>
      <c r="K4168" s="4">
        <f t="shared" si="6"/>
        <v>-125</v>
      </c>
      <c r="L4168" s="7">
        <f t="shared" si="7"/>
        <v>-0.009140289407</v>
      </c>
      <c r="M4168" s="50" t="b">
        <f t="shared" si="8"/>
        <v>0</v>
      </c>
      <c r="N4168" s="50" t="b">
        <f t="shared" si="9"/>
        <v>0</v>
      </c>
      <c r="O4168" s="50">
        <f t="shared" si="10"/>
        <v>1</v>
      </c>
      <c r="P4168" s="4">
        <f t="shared" si="57"/>
        <v>483600</v>
      </c>
      <c r="Q4168" s="21">
        <f t="shared" si="31"/>
        <v>6</v>
      </c>
      <c r="V4168" s="52"/>
      <c r="W4168" s="53" t="str">
        <f t="shared" si="33"/>
        <v/>
      </c>
      <c r="AE4168" s="16"/>
      <c r="AF4168" s="17" t="str">
        <f t="shared" si="30"/>
        <v>#VALUE!</v>
      </c>
      <c r="AG4168" s="17" t="str">
        <f t="shared" si="22"/>
        <v>#N/A</v>
      </c>
      <c r="AH4168" s="17" t="str">
        <f t="shared" si="23"/>
        <v>#N/A</v>
      </c>
      <c r="AI4168" s="34">
        <f t="shared" si="24"/>
        <v>1</v>
      </c>
      <c r="AJ4168" s="18">
        <f t="shared" si="25"/>
        <v>8047.557</v>
      </c>
      <c r="AK4168" s="18">
        <f t="shared" si="26"/>
        <v>7824.01375</v>
      </c>
      <c r="AL4168" s="18">
        <f t="shared" si="27"/>
        <v>7600.4705</v>
      </c>
    </row>
    <row r="4169" ht="12.75" customHeight="1">
      <c r="A4169" s="1">
        <v>39297.0</v>
      </c>
      <c r="B4169" s="2">
        <v>1721.21</v>
      </c>
      <c r="C4169" s="3">
        <v>9057.82</v>
      </c>
      <c r="D4169" s="2">
        <v>8985.0</v>
      </c>
      <c r="E4169" s="4"/>
      <c r="F4169" s="5">
        <f t="shared" si="1"/>
        <v>2199.416</v>
      </c>
      <c r="G4169" s="6">
        <f t="shared" si="2"/>
        <v>1.033157333</v>
      </c>
      <c r="H4169" s="6">
        <f t="shared" si="3"/>
        <v>1.615394211</v>
      </c>
      <c r="I4169" s="5" t="b">
        <f t="shared" si="4"/>
        <v>0</v>
      </c>
      <c r="J4169" s="48">
        <f t="shared" si="5"/>
        <v>0</v>
      </c>
      <c r="K4169" s="4">
        <f t="shared" si="6"/>
        <v>105</v>
      </c>
      <c r="L4169" s="7">
        <f t="shared" si="7"/>
        <v>-0.008039462034</v>
      </c>
      <c r="M4169" s="50" t="b">
        <f t="shared" si="8"/>
        <v>0</v>
      </c>
      <c r="N4169" s="50" t="b">
        <f t="shared" si="9"/>
        <v>0</v>
      </c>
      <c r="O4169" s="50">
        <f t="shared" si="10"/>
        <v>1</v>
      </c>
      <c r="P4169" s="4">
        <f t="shared" si="57"/>
        <v>521100</v>
      </c>
      <c r="Q4169" s="21">
        <f t="shared" si="31"/>
        <v>6</v>
      </c>
      <c r="V4169" s="52"/>
      <c r="W4169" s="53" t="str">
        <f t="shared" si="33"/>
        <v/>
      </c>
      <c r="AE4169" s="16"/>
      <c r="AF4169" s="17" t="str">
        <f t="shared" si="30"/>
        <v>#VALUE!</v>
      </c>
      <c r="AG4169" s="17" t="str">
        <f t="shared" si="22"/>
        <v>#N/A</v>
      </c>
      <c r="AH4169" s="17" t="str">
        <f t="shared" si="23"/>
        <v>#N/A</v>
      </c>
      <c r="AI4169" s="34">
        <f t="shared" si="24"/>
        <v>1</v>
      </c>
      <c r="AJ4169" s="18">
        <f t="shared" si="25"/>
        <v>8152.038</v>
      </c>
      <c r="AK4169" s="18">
        <f t="shared" si="26"/>
        <v>7925.5925</v>
      </c>
      <c r="AL4169" s="18">
        <f t="shared" si="27"/>
        <v>7699.147</v>
      </c>
    </row>
    <row r="4170" ht="12.75" customHeight="1">
      <c r="A4170" s="1">
        <v>39296.0</v>
      </c>
      <c r="B4170" s="2">
        <v>2200.48</v>
      </c>
      <c r="C4170" s="3">
        <v>8950.57</v>
      </c>
      <c r="D4170" s="2">
        <v>8880.0</v>
      </c>
      <c r="E4170" s="4"/>
      <c r="F4170" s="5">
        <f t="shared" si="1"/>
        <v>2446.256</v>
      </c>
      <c r="G4170" s="6">
        <f t="shared" si="2"/>
        <v>1.022792596</v>
      </c>
      <c r="H4170" s="6">
        <f t="shared" si="3"/>
        <v>1.777305009</v>
      </c>
      <c r="I4170" s="5" t="b">
        <f t="shared" si="4"/>
        <v>0</v>
      </c>
      <c r="J4170" s="48">
        <f t="shared" si="5"/>
        <v>0</v>
      </c>
      <c r="K4170" s="4">
        <f t="shared" si="6"/>
        <v>185</v>
      </c>
      <c r="L4170" s="7">
        <f t="shared" si="7"/>
        <v>-0.007884414065</v>
      </c>
      <c r="M4170" s="50" t="b">
        <f t="shared" si="8"/>
        <v>0</v>
      </c>
      <c r="N4170" s="50" t="b">
        <f t="shared" si="9"/>
        <v>0</v>
      </c>
      <c r="O4170" s="50">
        <f t="shared" si="10"/>
        <v>1</v>
      </c>
      <c r="P4170" s="4">
        <f t="shared" si="57"/>
        <v>489600</v>
      </c>
      <c r="Q4170" s="21">
        <f t="shared" si="31"/>
        <v>6</v>
      </c>
      <c r="V4170" s="52"/>
      <c r="W4170" s="53" t="str">
        <f t="shared" si="33"/>
        <v/>
      </c>
      <c r="AE4170" s="16"/>
      <c r="AF4170" s="17" t="str">
        <f t="shared" si="30"/>
        <v>#VALUE!</v>
      </c>
      <c r="AG4170" s="17" t="str">
        <f t="shared" si="22"/>
        <v>#N/A</v>
      </c>
      <c r="AH4170" s="17" t="str">
        <f t="shared" si="23"/>
        <v>#N/A</v>
      </c>
      <c r="AI4170" s="34">
        <f t="shared" si="24"/>
        <v>1</v>
      </c>
      <c r="AJ4170" s="18">
        <f t="shared" si="25"/>
        <v>8055.513</v>
      </c>
      <c r="AK4170" s="18">
        <f t="shared" si="26"/>
        <v>7831.74875</v>
      </c>
      <c r="AL4170" s="18">
        <f t="shared" si="27"/>
        <v>7607.9845</v>
      </c>
    </row>
    <row r="4171" ht="12.75" customHeight="1">
      <c r="A4171" s="1">
        <v>39295.0</v>
      </c>
      <c r="B4171" s="2">
        <v>2706.39</v>
      </c>
      <c r="C4171" s="3">
        <v>8891.88</v>
      </c>
      <c r="D4171" s="2">
        <v>8695.0</v>
      </c>
      <c r="E4171" s="4"/>
      <c r="F4171" s="5">
        <f t="shared" si="1"/>
        <v>2647.202</v>
      </c>
      <c r="G4171" s="6">
        <f t="shared" si="2"/>
        <v>1.017826513</v>
      </c>
      <c r="H4171" s="6">
        <f t="shared" si="3"/>
        <v>1.953769904</v>
      </c>
      <c r="I4171" s="5" t="b">
        <f t="shared" si="4"/>
        <v>0</v>
      </c>
      <c r="J4171" s="48">
        <f t="shared" si="5"/>
        <v>0</v>
      </c>
      <c r="K4171" s="4">
        <f t="shared" si="6"/>
        <v>-481</v>
      </c>
      <c r="L4171" s="7">
        <f t="shared" si="7"/>
        <v>-0.02214154937</v>
      </c>
      <c r="M4171" s="50" t="b">
        <f t="shared" si="8"/>
        <v>0</v>
      </c>
      <c r="N4171" s="50" t="b">
        <f t="shared" si="9"/>
        <v>0</v>
      </c>
      <c r="O4171" s="50">
        <f t="shared" si="10"/>
        <v>1</v>
      </c>
      <c r="P4171" s="4">
        <f t="shared" si="57"/>
        <v>443350</v>
      </c>
      <c r="Q4171" s="21">
        <f t="shared" si="31"/>
        <v>5</v>
      </c>
      <c r="V4171" s="52"/>
      <c r="W4171" s="53" t="str">
        <f t="shared" si="33"/>
        <v/>
      </c>
      <c r="AE4171" s="16"/>
      <c r="AF4171" s="17" t="str">
        <f t="shared" si="30"/>
        <v>#VALUE!</v>
      </c>
      <c r="AG4171" s="17" t="str">
        <f t="shared" si="22"/>
        <v>#N/A</v>
      </c>
      <c r="AH4171" s="17" t="str">
        <f t="shared" si="23"/>
        <v>#N/A</v>
      </c>
      <c r="AI4171" s="34">
        <f t="shared" si="24"/>
        <v>1</v>
      </c>
      <c r="AJ4171" s="18">
        <f t="shared" si="25"/>
        <v>8002.692</v>
      </c>
      <c r="AK4171" s="18">
        <f t="shared" si="26"/>
        <v>7780.395</v>
      </c>
      <c r="AL4171" s="18">
        <f t="shared" si="27"/>
        <v>7558.098</v>
      </c>
    </row>
    <row r="4172" ht="12.75" customHeight="1">
      <c r="A4172" s="1">
        <v>39294.0</v>
      </c>
      <c r="B4172" s="2">
        <v>2238.1</v>
      </c>
      <c r="C4172" s="3">
        <v>9287.25</v>
      </c>
      <c r="D4172" s="2">
        <v>9176.0</v>
      </c>
      <c r="E4172" s="4"/>
      <c r="F4172" s="5">
        <f t="shared" si="1"/>
        <v>2618.976</v>
      </c>
      <c r="G4172" s="6">
        <f t="shared" si="2"/>
        <v>1.064700246</v>
      </c>
      <c r="H4172" s="6">
        <f t="shared" si="3"/>
        <v>1.990679716</v>
      </c>
      <c r="I4172" s="5" t="b">
        <f t="shared" si="4"/>
        <v>0</v>
      </c>
      <c r="J4172" s="48">
        <f t="shared" si="5"/>
        <v>0</v>
      </c>
      <c r="K4172" s="4">
        <f t="shared" si="6"/>
        <v>186</v>
      </c>
      <c r="L4172" s="7">
        <f t="shared" si="7"/>
        <v>-0.01197878812</v>
      </c>
      <c r="M4172" s="50" t="b">
        <f t="shared" si="8"/>
        <v>0</v>
      </c>
      <c r="N4172" s="50" t="b">
        <f t="shared" si="9"/>
        <v>0</v>
      </c>
      <c r="O4172" s="50">
        <f t="shared" si="10"/>
        <v>1</v>
      </c>
      <c r="P4172" s="4">
        <f t="shared" si="57"/>
        <v>611700</v>
      </c>
      <c r="Q4172" s="21">
        <f t="shared" si="31"/>
        <v>7</v>
      </c>
      <c r="V4172" s="52"/>
      <c r="W4172" s="53" t="str">
        <f t="shared" si="33"/>
        <v/>
      </c>
      <c r="AE4172" s="16"/>
      <c r="AF4172" s="17" t="str">
        <f t="shared" si="30"/>
        <v>#VALUE!</v>
      </c>
      <c r="AG4172" s="17" t="str">
        <f t="shared" si="22"/>
        <v>#N/A</v>
      </c>
      <c r="AH4172" s="17" t="str">
        <f t="shared" si="23"/>
        <v>#N/A</v>
      </c>
      <c r="AI4172" s="34">
        <f t="shared" si="24"/>
        <v>1</v>
      </c>
      <c r="AJ4172" s="18">
        <f t="shared" si="25"/>
        <v>8358.525</v>
      </c>
      <c r="AK4172" s="18">
        <f t="shared" si="26"/>
        <v>8126.34375</v>
      </c>
      <c r="AL4172" s="18">
        <f t="shared" si="27"/>
        <v>7894.1625</v>
      </c>
    </row>
    <row r="4173" ht="12.75" customHeight="1">
      <c r="A4173" s="1">
        <v>39293.0</v>
      </c>
      <c r="B4173" s="2">
        <v>2130.9</v>
      </c>
      <c r="C4173" s="3">
        <v>9072.57</v>
      </c>
      <c r="D4173" s="2">
        <v>8990.0</v>
      </c>
      <c r="E4173" s="4"/>
      <c r="F4173" s="5">
        <f t="shared" si="1"/>
        <v>2740.784</v>
      </c>
      <c r="G4173" s="6">
        <f t="shared" si="2"/>
        <v>1.042423384</v>
      </c>
      <c r="H4173" s="6">
        <f t="shared" si="3"/>
        <v>2.015095777</v>
      </c>
      <c r="I4173" s="5" t="b">
        <f t="shared" si="4"/>
        <v>0</v>
      </c>
      <c r="J4173" s="48">
        <f t="shared" si="5"/>
        <v>0</v>
      </c>
      <c r="K4173" s="4">
        <f t="shared" si="6"/>
        <v>9</v>
      </c>
      <c r="L4173" s="7">
        <f t="shared" si="7"/>
        <v>-0.009101059567</v>
      </c>
      <c r="M4173" s="50" t="b">
        <f t="shared" si="8"/>
        <v>0</v>
      </c>
      <c r="N4173" s="50" t="b">
        <f t="shared" si="9"/>
        <v>0</v>
      </c>
      <c r="O4173" s="50">
        <f t="shared" si="10"/>
        <v>1</v>
      </c>
      <c r="P4173" s="4">
        <f t="shared" si="57"/>
        <v>555900</v>
      </c>
      <c r="Q4173" s="21">
        <f t="shared" si="31"/>
        <v>6</v>
      </c>
      <c r="V4173" s="52"/>
      <c r="W4173" s="53" t="str">
        <f t="shared" si="33"/>
        <v/>
      </c>
      <c r="AE4173" s="16"/>
      <c r="AF4173" s="17" t="str">
        <f t="shared" si="30"/>
        <v>#VALUE!</v>
      </c>
      <c r="AG4173" s="17" t="str">
        <f t="shared" si="22"/>
        <v>#N/A</v>
      </c>
      <c r="AH4173" s="17" t="str">
        <f t="shared" si="23"/>
        <v>#N/A</v>
      </c>
      <c r="AI4173" s="34">
        <f t="shared" si="24"/>
        <v>1</v>
      </c>
      <c r="AJ4173" s="18">
        <f t="shared" si="25"/>
        <v>8165.313</v>
      </c>
      <c r="AK4173" s="18">
        <f t="shared" si="26"/>
        <v>7938.49875</v>
      </c>
      <c r="AL4173" s="18">
        <f t="shared" si="27"/>
        <v>7711.6845</v>
      </c>
    </row>
    <row r="4174" ht="12.75" customHeight="1">
      <c r="A4174" s="1">
        <v>39290.0</v>
      </c>
      <c r="B4174" s="2">
        <v>2955.41</v>
      </c>
      <c r="C4174" s="3">
        <v>9162.28</v>
      </c>
      <c r="D4174" s="2">
        <v>8981.0</v>
      </c>
      <c r="E4174" s="4"/>
      <c r="F4174" s="5">
        <f t="shared" si="1"/>
        <v>2739.888</v>
      </c>
      <c r="G4174" s="6">
        <f t="shared" si="2"/>
        <v>1.054763909</v>
      </c>
      <c r="H4174" s="6">
        <f t="shared" si="3"/>
        <v>2.036402951</v>
      </c>
      <c r="I4174" s="5" t="b">
        <f t="shared" si="4"/>
        <v>0</v>
      </c>
      <c r="J4174" s="48">
        <f t="shared" si="5"/>
        <v>0</v>
      </c>
      <c r="K4174" s="4">
        <f t="shared" si="6"/>
        <v>-565</v>
      </c>
      <c r="L4174" s="7">
        <f t="shared" si="7"/>
        <v>-0.01978546825</v>
      </c>
      <c r="M4174" s="50" t="b">
        <f t="shared" si="8"/>
        <v>0</v>
      </c>
      <c r="N4174" s="50" t="b">
        <f t="shared" si="9"/>
        <v>0</v>
      </c>
      <c r="O4174" s="50">
        <f t="shared" si="10"/>
        <v>1</v>
      </c>
      <c r="P4174" s="4">
        <f t="shared" si="57"/>
        <v>553200</v>
      </c>
      <c r="Q4174" s="21">
        <f t="shared" si="31"/>
        <v>6</v>
      </c>
      <c r="V4174" s="52"/>
      <c r="W4174" s="53" t="str">
        <f t="shared" si="33"/>
        <v/>
      </c>
      <c r="AE4174" s="16"/>
      <c r="AF4174" s="17" t="str">
        <f t="shared" si="30"/>
        <v>#VALUE!</v>
      </c>
      <c r="AG4174" s="17" t="str">
        <f t="shared" si="22"/>
        <v>#N/A</v>
      </c>
      <c r="AH4174" s="17" t="str">
        <f t="shared" si="23"/>
        <v>#N/A</v>
      </c>
      <c r="AI4174" s="34">
        <f t="shared" si="24"/>
        <v>1</v>
      </c>
      <c r="AJ4174" s="18">
        <f t="shared" si="25"/>
        <v>8246.052</v>
      </c>
      <c r="AK4174" s="18">
        <f t="shared" si="26"/>
        <v>8016.995</v>
      </c>
      <c r="AL4174" s="18">
        <f t="shared" si="27"/>
        <v>7787.938</v>
      </c>
    </row>
    <row r="4175" ht="12.75" customHeight="1">
      <c r="A4175" s="1">
        <v>39289.0</v>
      </c>
      <c r="B4175" s="2">
        <v>3205.21</v>
      </c>
      <c r="C4175" s="3">
        <v>9566.42</v>
      </c>
      <c r="D4175" s="2">
        <v>9546.0</v>
      </c>
      <c r="E4175" s="4"/>
      <c r="F4175" s="5">
        <f t="shared" si="1"/>
        <v>2592.636</v>
      </c>
      <c r="G4175" s="6">
        <f t="shared" si="2"/>
        <v>1.103905686</v>
      </c>
      <c r="H4175" s="6">
        <f t="shared" si="3"/>
        <v>2.074976516</v>
      </c>
      <c r="I4175" s="5" t="b">
        <f t="shared" si="4"/>
        <v>0</v>
      </c>
      <c r="J4175" s="48">
        <f t="shared" si="5"/>
        <v>0</v>
      </c>
      <c r="K4175" s="4">
        <f t="shared" si="6"/>
        <v>-193</v>
      </c>
      <c r="L4175" s="7">
        <f t="shared" si="7"/>
        <v>-0.002134549811</v>
      </c>
      <c r="M4175" s="50" t="b">
        <f t="shared" si="8"/>
        <v>0</v>
      </c>
      <c r="N4175" s="50" t="b">
        <f t="shared" si="9"/>
        <v>0</v>
      </c>
      <c r="O4175" s="50">
        <f t="shared" si="10"/>
        <v>1</v>
      </c>
      <c r="P4175" s="4">
        <f t="shared" si="57"/>
        <v>807450</v>
      </c>
      <c r="Q4175" s="21">
        <f t="shared" si="31"/>
        <v>9</v>
      </c>
      <c r="V4175" s="52"/>
      <c r="W4175" s="53" t="str">
        <f t="shared" si="33"/>
        <v/>
      </c>
      <c r="AE4175" s="16"/>
      <c r="AF4175" s="17" t="str">
        <f t="shared" si="30"/>
        <v>#VALUE!</v>
      </c>
      <c r="AG4175" s="17" t="str">
        <f t="shared" si="22"/>
        <v>#N/A</v>
      </c>
      <c r="AH4175" s="17" t="str">
        <f t="shared" si="23"/>
        <v>#N/A</v>
      </c>
      <c r="AI4175" s="34">
        <f t="shared" si="24"/>
        <v>1</v>
      </c>
      <c r="AJ4175" s="18">
        <f t="shared" si="25"/>
        <v>8609.778</v>
      </c>
      <c r="AK4175" s="18">
        <f t="shared" si="26"/>
        <v>8370.6175</v>
      </c>
      <c r="AL4175" s="18">
        <f t="shared" si="27"/>
        <v>8131.457</v>
      </c>
    </row>
    <row r="4176" ht="12.75" customHeight="1">
      <c r="A4176" s="1">
        <v>39288.0</v>
      </c>
      <c r="B4176" s="2">
        <v>2565.26</v>
      </c>
      <c r="C4176" s="3">
        <v>9740.13</v>
      </c>
      <c r="D4176" s="2">
        <v>9739.0</v>
      </c>
      <c r="E4176" s="4"/>
      <c r="F4176" s="5">
        <f t="shared" si="1"/>
        <v>2416.172</v>
      </c>
      <c r="G4176" s="6">
        <f t="shared" si="2"/>
        <v>1.127557874</v>
      </c>
      <c r="H4176" s="6">
        <f t="shared" si="3"/>
        <v>1.89048016</v>
      </c>
      <c r="I4176" s="5" t="b">
        <f t="shared" si="4"/>
        <v>0</v>
      </c>
      <c r="J4176" s="48">
        <f t="shared" si="5"/>
        <v>0</v>
      </c>
      <c r="K4176" s="4">
        <f t="shared" si="6"/>
        <v>65</v>
      </c>
      <c r="L4176" s="7">
        <f t="shared" si="7"/>
        <v>-0.0001160148787</v>
      </c>
      <c r="M4176" s="50" t="b">
        <f t="shared" si="8"/>
        <v>0</v>
      </c>
      <c r="N4176" s="50" t="b">
        <f t="shared" si="9"/>
        <v>0</v>
      </c>
      <c r="O4176" s="50">
        <f t="shared" si="10"/>
        <v>1</v>
      </c>
      <c r="P4176" s="4">
        <f t="shared" si="57"/>
        <v>903950</v>
      </c>
      <c r="Q4176" s="21">
        <f t="shared" si="31"/>
        <v>10</v>
      </c>
      <c r="V4176" s="52"/>
      <c r="W4176" s="53" t="str">
        <f t="shared" si="33"/>
        <v/>
      </c>
      <c r="AE4176" s="16"/>
      <c r="AF4176" s="17" t="str">
        <f t="shared" si="30"/>
        <v>#VALUE!</v>
      </c>
      <c r="AG4176" s="17" t="str">
        <f t="shared" si="22"/>
        <v>#N/A</v>
      </c>
      <c r="AH4176" s="17" t="str">
        <f t="shared" si="23"/>
        <v>#N/A</v>
      </c>
      <c r="AI4176" s="34">
        <f t="shared" si="24"/>
        <v>1</v>
      </c>
      <c r="AJ4176" s="18">
        <f t="shared" si="25"/>
        <v>8766.117</v>
      </c>
      <c r="AK4176" s="18">
        <f t="shared" si="26"/>
        <v>8522.61375</v>
      </c>
      <c r="AL4176" s="18">
        <f t="shared" si="27"/>
        <v>8279.1105</v>
      </c>
    </row>
    <row r="4177" ht="12.75" customHeight="1">
      <c r="A4177" s="1">
        <v>39287.0</v>
      </c>
      <c r="B4177" s="2">
        <v>2847.14</v>
      </c>
      <c r="C4177" s="3">
        <v>9744.06</v>
      </c>
      <c r="D4177" s="2">
        <v>9674.0</v>
      </c>
      <c r="E4177" s="4"/>
      <c r="F4177" s="5">
        <f t="shared" si="1"/>
        <v>2397.548</v>
      </c>
      <c r="G4177" s="6">
        <f t="shared" si="2"/>
        <v>1.132085818</v>
      </c>
      <c r="H4177" s="6">
        <f t="shared" si="3"/>
        <v>1.927455984</v>
      </c>
      <c r="I4177" s="5" t="b">
        <f t="shared" si="4"/>
        <v>0</v>
      </c>
      <c r="J4177" s="48">
        <f t="shared" si="5"/>
        <v>0</v>
      </c>
      <c r="K4177" s="4">
        <f t="shared" si="6"/>
        <v>125</v>
      </c>
      <c r="L4177" s="7">
        <f t="shared" si="7"/>
        <v>-0.007190021408</v>
      </c>
      <c r="M4177" s="50" t="b">
        <f t="shared" si="8"/>
        <v>0</v>
      </c>
      <c r="N4177" s="50" t="b">
        <f t="shared" si="9"/>
        <v>0</v>
      </c>
      <c r="O4177" s="50">
        <f t="shared" si="10"/>
        <v>1</v>
      </c>
      <c r="P4177" s="4">
        <f t="shared" si="57"/>
        <v>874700</v>
      </c>
      <c r="Q4177" s="21">
        <f t="shared" si="31"/>
        <v>9</v>
      </c>
      <c r="V4177" s="52"/>
      <c r="W4177" s="53" t="str">
        <f t="shared" si="33"/>
        <v/>
      </c>
      <c r="AE4177" s="16"/>
      <c r="AF4177" s="17" t="str">
        <f t="shared" si="30"/>
        <v>#VALUE!</v>
      </c>
      <c r="AG4177" s="17" t="str">
        <f t="shared" si="22"/>
        <v>#N/A</v>
      </c>
      <c r="AH4177" s="17" t="str">
        <f t="shared" si="23"/>
        <v>#N/A</v>
      </c>
      <c r="AI4177" s="34">
        <f t="shared" si="24"/>
        <v>1</v>
      </c>
      <c r="AJ4177" s="18">
        <f t="shared" si="25"/>
        <v>8769.654</v>
      </c>
      <c r="AK4177" s="18">
        <f t="shared" si="26"/>
        <v>8526.0525</v>
      </c>
      <c r="AL4177" s="18">
        <f t="shared" si="27"/>
        <v>8282.451</v>
      </c>
    </row>
    <row r="4178" ht="12.75" customHeight="1">
      <c r="A4178" s="1">
        <v>39286.0</v>
      </c>
      <c r="B4178" s="2">
        <v>2126.42</v>
      </c>
      <c r="C4178" s="3">
        <v>9621.57</v>
      </c>
      <c r="D4178" s="2">
        <v>9549.0</v>
      </c>
      <c r="E4178" s="4"/>
      <c r="F4178" s="5">
        <f t="shared" si="1"/>
        <v>2222.152</v>
      </c>
      <c r="G4178" s="6">
        <f t="shared" si="2"/>
        <v>1.121752854</v>
      </c>
      <c r="H4178" s="6">
        <f t="shared" si="3"/>
        <v>1.71083162</v>
      </c>
      <c r="I4178" s="5" t="b">
        <f t="shared" si="4"/>
        <v>0</v>
      </c>
      <c r="J4178" s="48">
        <f t="shared" si="5"/>
        <v>0</v>
      </c>
      <c r="K4178" s="4">
        <f t="shared" si="6"/>
        <v>4</v>
      </c>
      <c r="L4178" s="7">
        <f t="shared" si="7"/>
        <v>-0.007542428107</v>
      </c>
      <c r="M4178" s="50" t="b">
        <f t="shared" si="8"/>
        <v>0</v>
      </c>
      <c r="N4178" s="50" t="b">
        <f t="shared" si="9"/>
        <v>0</v>
      </c>
      <c r="O4178" s="50">
        <f t="shared" si="10"/>
        <v>1</v>
      </c>
      <c r="P4178" s="4">
        <f t="shared" si="57"/>
        <v>818450</v>
      </c>
      <c r="Q4178" s="21">
        <f t="shared" si="31"/>
        <v>9</v>
      </c>
      <c r="V4178" s="52"/>
      <c r="W4178" s="53" t="str">
        <f t="shared" si="33"/>
        <v/>
      </c>
      <c r="AE4178" s="16"/>
      <c r="AF4178" s="17" t="str">
        <f t="shared" si="30"/>
        <v>#VALUE!</v>
      </c>
      <c r="AG4178" s="17" t="str">
        <f t="shared" si="22"/>
        <v>#N/A</v>
      </c>
      <c r="AH4178" s="17" t="str">
        <f t="shared" si="23"/>
        <v>#N/A</v>
      </c>
      <c r="AI4178" s="34">
        <f t="shared" si="24"/>
        <v>1</v>
      </c>
      <c r="AJ4178" s="18">
        <f t="shared" si="25"/>
        <v>8659.413</v>
      </c>
      <c r="AK4178" s="18">
        <f t="shared" si="26"/>
        <v>8418.87375</v>
      </c>
      <c r="AL4178" s="18">
        <f t="shared" si="27"/>
        <v>8178.3345</v>
      </c>
    </row>
    <row r="4179" ht="12.75" customHeight="1">
      <c r="A4179" s="1">
        <v>39283.0</v>
      </c>
      <c r="B4179" s="2">
        <v>2219.15</v>
      </c>
      <c r="C4179" s="3">
        <v>9585.9</v>
      </c>
      <c r="D4179" s="2">
        <v>9545.0</v>
      </c>
      <c r="E4179" s="4"/>
      <c r="F4179" s="5">
        <f t="shared" si="1"/>
        <v>2255.832</v>
      </c>
      <c r="G4179" s="6">
        <f t="shared" si="2"/>
        <v>1.121126665</v>
      </c>
      <c r="H4179" s="6">
        <f t="shared" si="3"/>
        <v>1.73407757</v>
      </c>
      <c r="I4179" s="5" t="b">
        <f t="shared" si="4"/>
        <v>0</v>
      </c>
      <c r="J4179" s="48">
        <f t="shared" si="5"/>
        <v>0</v>
      </c>
      <c r="K4179" s="4">
        <f t="shared" si="6"/>
        <v>126</v>
      </c>
      <c r="L4179" s="7">
        <f t="shared" si="7"/>
        <v>-0.004266683358</v>
      </c>
      <c r="M4179" s="50" t="b">
        <f t="shared" si="8"/>
        <v>0</v>
      </c>
      <c r="N4179" s="50" t="b">
        <f t="shared" si="9"/>
        <v>0</v>
      </c>
      <c r="O4179" s="50">
        <f t="shared" si="10"/>
        <v>1</v>
      </c>
      <c r="P4179" s="4">
        <f t="shared" si="57"/>
        <v>816650</v>
      </c>
      <c r="Q4179" s="21">
        <f t="shared" si="31"/>
        <v>9</v>
      </c>
      <c r="V4179" s="52"/>
      <c r="W4179" s="53" t="str">
        <f t="shared" si="33"/>
        <v/>
      </c>
      <c r="AE4179" s="16"/>
      <c r="AF4179" s="17" t="str">
        <f t="shared" si="30"/>
        <v>#VALUE!</v>
      </c>
      <c r="AG4179" s="17" t="str">
        <f t="shared" si="22"/>
        <v>#N/A</v>
      </c>
      <c r="AH4179" s="17" t="str">
        <f t="shared" si="23"/>
        <v>#N/A</v>
      </c>
      <c r="AI4179" s="34">
        <f t="shared" si="24"/>
        <v>1</v>
      </c>
      <c r="AJ4179" s="18">
        <f t="shared" si="25"/>
        <v>8627.31</v>
      </c>
      <c r="AK4179" s="18">
        <f t="shared" si="26"/>
        <v>8387.6625</v>
      </c>
      <c r="AL4179" s="18">
        <f t="shared" si="27"/>
        <v>8148.015</v>
      </c>
    </row>
    <row r="4180" ht="12.75" customHeight="1">
      <c r="A4180" s="1">
        <v>39282.0</v>
      </c>
      <c r="B4180" s="2">
        <v>2322.89</v>
      </c>
      <c r="C4180" s="3">
        <v>9473.31</v>
      </c>
      <c r="D4180" s="2">
        <v>9419.0</v>
      </c>
      <c r="E4180" s="4"/>
      <c r="F4180" s="5">
        <f t="shared" si="1"/>
        <v>2288.262</v>
      </c>
      <c r="G4180" s="6">
        <f t="shared" si="2"/>
        <v>1.111427663</v>
      </c>
      <c r="H4180" s="6">
        <f t="shared" si="3"/>
        <v>1.760448481</v>
      </c>
      <c r="I4180" s="5" t="b">
        <f t="shared" si="4"/>
        <v>0</v>
      </c>
      <c r="J4180" s="48">
        <f t="shared" si="5"/>
        <v>0</v>
      </c>
      <c r="K4180" s="4">
        <f t="shared" si="6"/>
        <v>-61</v>
      </c>
      <c r="L4180" s="7">
        <f t="shared" si="7"/>
        <v>-0.005732948674</v>
      </c>
      <c r="M4180" s="50" t="b">
        <f t="shared" si="8"/>
        <v>0</v>
      </c>
      <c r="N4180" s="50" t="b">
        <f t="shared" si="9"/>
        <v>0</v>
      </c>
      <c r="O4180" s="50">
        <f t="shared" si="10"/>
        <v>1</v>
      </c>
      <c r="P4180" s="4">
        <f t="shared" si="57"/>
        <v>766250</v>
      </c>
      <c r="Q4180" s="21">
        <f t="shared" si="31"/>
        <v>8</v>
      </c>
      <c r="V4180" s="52"/>
      <c r="W4180" s="53" t="str">
        <f t="shared" si="33"/>
        <v/>
      </c>
      <c r="AE4180" s="16"/>
      <c r="AF4180" s="17" t="str">
        <f t="shared" si="30"/>
        <v>#VALUE!</v>
      </c>
      <c r="AG4180" s="17" t="str">
        <f t="shared" si="22"/>
        <v>#N/A</v>
      </c>
      <c r="AH4180" s="17" t="str">
        <f t="shared" si="23"/>
        <v>#N/A</v>
      </c>
      <c r="AI4180" s="34">
        <f t="shared" si="24"/>
        <v>1</v>
      </c>
      <c r="AJ4180" s="18">
        <f t="shared" si="25"/>
        <v>8525.979</v>
      </c>
      <c r="AK4180" s="18">
        <f t="shared" si="26"/>
        <v>8289.14625</v>
      </c>
      <c r="AL4180" s="18">
        <f t="shared" si="27"/>
        <v>8052.3135</v>
      </c>
    </row>
    <row r="4181" ht="12.75" customHeight="1">
      <c r="A4181" s="1">
        <v>39281.0</v>
      </c>
      <c r="B4181" s="2">
        <v>2472.14</v>
      </c>
      <c r="C4181" s="3">
        <v>9485.35</v>
      </c>
      <c r="D4181" s="2">
        <v>9480.0</v>
      </c>
      <c r="E4181" s="4"/>
      <c r="F4181" s="5">
        <f t="shared" si="1"/>
        <v>2289.77</v>
      </c>
      <c r="G4181" s="6">
        <f t="shared" si="2"/>
        <v>1.115956921</v>
      </c>
      <c r="H4181" s="6">
        <f t="shared" si="3"/>
        <v>1.788840496</v>
      </c>
      <c r="I4181" s="5" t="b">
        <f t="shared" si="4"/>
        <v>0</v>
      </c>
      <c r="J4181" s="48">
        <f t="shared" si="5"/>
        <v>0</v>
      </c>
      <c r="K4181" s="4">
        <f t="shared" si="6"/>
        <v>-44</v>
      </c>
      <c r="L4181" s="7">
        <f t="shared" si="7"/>
        <v>-0.0005640276848</v>
      </c>
      <c r="M4181" s="50" t="b">
        <f t="shared" si="8"/>
        <v>0</v>
      </c>
      <c r="N4181" s="50" t="b">
        <f t="shared" si="9"/>
        <v>0</v>
      </c>
      <c r="O4181" s="50">
        <f t="shared" si="10"/>
        <v>1</v>
      </c>
      <c r="P4181" s="4">
        <f t="shared" si="57"/>
        <v>793700</v>
      </c>
      <c r="Q4181" s="21">
        <f t="shared" si="31"/>
        <v>9</v>
      </c>
      <c r="V4181" s="52"/>
      <c r="W4181" s="53" t="str">
        <f t="shared" si="33"/>
        <v/>
      </c>
      <c r="AE4181" s="16"/>
      <c r="AF4181" s="17" t="str">
        <f t="shared" si="30"/>
        <v>#VALUE!</v>
      </c>
      <c r="AG4181" s="17" t="str">
        <f t="shared" si="22"/>
        <v>#N/A</v>
      </c>
      <c r="AH4181" s="17" t="str">
        <f t="shared" si="23"/>
        <v>#N/A</v>
      </c>
      <c r="AI4181" s="34">
        <f t="shared" si="24"/>
        <v>1</v>
      </c>
      <c r="AJ4181" s="18">
        <f t="shared" si="25"/>
        <v>8536.815</v>
      </c>
      <c r="AK4181" s="18">
        <f t="shared" si="26"/>
        <v>8299.68125</v>
      </c>
      <c r="AL4181" s="18">
        <f t="shared" si="27"/>
        <v>8062.5475</v>
      </c>
    </row>
    <row r="4182" ht="12.75" customHeight="1">
      <c r="A4182" s="1">
        <v>39280.0</v>
      </c>
      <c r="B4182" s="2">
        <v>1970.16</v>
      </c>
      <c r="C4182" s="3">
        <v>9509.73</v>
      </c>
      <c r="D4182" s="2">
        <v>9524.0</v>
      </c>
      <c r="E4182" s="4"/>
      <c r="F4182" s="5">
        <f t="shared" si="1"/>
        <v>2235.826</v>
      </c>
      <c r="G4182" s="6">
        <f t="shared" si="2"/>
        <v>1.1220703</v>
      </c>
      <c r="H4182" s="6">
        <f t="shared" si="3"/>
        <v>1.753856408</v>
      </c>
      <c r="I4182" s="5" t="b">
        <f t="shared" si="4"/>
        <v>0</v>
      </c>
      <c r="J4182" s="48">
        <f t="shared" si="5"/>
        <v>0</v>
      </c>
      <c r="K4182" s="4">
        <f t="shared" si="6"/>
        <v>152</v>
      </c>
      <c r="L4182" s="7">
        <f t="shared" si="7"/>
        <v>0.001500568365</v>
      </c>
      <c r="M4182" s="50" t="b">
        <f t="shared" si="8"/>
        <v>0</v>
      </c>
      <c r="N4182" s="50" t="b">
        <f t="shared" si="9"/>
        <v>0</v>
      </c>
      <c r="O4182" s="50">
        <f t="shared" si="10"/>
        <v>1</v>
      </c>
      <c r="P4182" s="4">
        <f t="shared" si="57"/>
        <v>813500</v>
      </c>
      <c r="Q4182" s="21">
        <f t="shared" si="31"/>
        <v>9</v>
      </c>
      <c r="V4182" s="52"/>
      <c r="W4182" s="53" t="str">
        <f t="shared" si="33"/>
        <v/>
      </c>
      <c r="AE4182" s="16"/>
      <c r="AF4182" s="17" t="str">
        <f t="shared" si="30"/>
        <v>#VALUE!</v>
      </c>
      <c r="AG4182" s="17" t="str">
        <f t="shared" si="22"/>
        <v>#N/A</v>
      </c>
      <c r="AH4182" s="17" t="str">
        <f t="shared" si="23"/>
        <v>#N/A</v>
      </c>
      <c r="AI4182" s="34">
        <f t="shared" si="24"/>
        <v>1</v>
      </c>
      <c r="AJ4182" s="18">
        <f t="shared" si="25"/>
        <v>8558.757</v>
      </c>
      <c r="AK4182" s="18">
        <f t="shared" si="26"/>
        <v>8321.01375</v>
      </c>
      <c r="AL4182" s="18">
        <f t="shared" si="27"/>
        <v>8083.2705</v>
      </c>
    </row>
    <row r="4183" ht="12.75" customHeight="1">
      <c r="A4183" s="1">
        <v>39279.0</v>
      </c>
      <c r="B4183" s="2">
        <v>2294.82</v>
      </c>
      <c r="C4183" s="3">
        <v>9417.32</v>
      </c>
      <c r="D4183" s="2">
        <v>9372.0</v>
      </c>
      <c r="E4183" s="4"/>
      <c r="F4183" s="5">
        <f t="shared" si="1"/>
        <v>2295.9</v>
      </c>
      <c r="G4183" s="6">
        <f t="shared" si="2"/>
        <v>1.114601512</v>
      </c>
      <c r="H4183" s="6">
        <f t="shared" si="3"/>
        <v>1.776673669</v>
      </c>
      <c r="I4183" s="5" t="b">
        <f t="shared" si="4"/>
        <v>0</v>
      </c>
      <c r="J4183" s="48">
        <f t="shared" si="5"/>
        <v>0</v>
      </c>
      <c r="K4183" s="4">
        <f t="shared" si="6"/>
        <v>-86</v>
      </c>
      <c r="L4183" s="7">
        <f t="shared" si="7"/>
        <v>-0.004812409475</v>
      </c>
      <c r="M4183" s="50" t="b">
        <f t="shared" si="8"/>
        <v>0</v>
      </c>
      <c r="N4183" s="50" t="b">
        <f t="shared" si="9"/>
        <v>0</v>
      </c>
      <c r="O4183" s="50">
        <f t="shared" si="10"/>
        <v>1</v>
      </c>
      <c r="P4183" s="4">
        <f t="shared" si="57"/>
        <v>752700</v>
      </c>
      <c r="Q4183" s="21">
        <f t="shared" si="31"/>
        <v>8</v>
      </c>
      <c r="V4183" s="52"/>
      <c r="W4183" s="53" t="str">
        <f t="shared" si="33"/>
        <v/>
      </c>
      <c r="AE4183" s="16"/>
      <c r="AF4183" s="17" t="str">
        <f t="shared" si="30"/>
        <v>#VALUE!</v>
      </c>
      <c r="AG4183" s="17" t="str">
        <f t="shared" si="22"/>
        <v>#N/A</v>
      </c>
      <c r="AH4183" s="17" t="str">
        <f t="shared" si="23"/>
        <v>#N/A</v>
      </c>
      <c r="AI4183" s="34">
        <f t="shared" si="24"/>
        <v>1</v>
      </c>
      <c r="AJ4183" s="18">
        <f t="shared" si="25"/>
        <v>8475.588</v>
      </c>
      <c r="AK4183" s="18">
        <f t="shared" si="26"/>
        <v>8240.155</v>
      </c>
      <c r="AL4183" s="18">
        <f t="shared" si="27"/>
        <v>8004.722</v>
      </c>
    </row>
    <row r="4184" ht="12.75" customHeight="1">
      <c r="A4184" s="1">
        <v>39276.0</v>
      </c>
      <c r="B4184" s="2">
        <v>2381.3</v>
      </c>
      <c r="C4184" s="3">
        <v>9471.3</v>
      </c>
      <c r="D4184" s="2">
        <v>9458.0</v>
      </c>
      <c r="E4184" s="4"/>
      <c r="F4184" s="5">
        <f t="shared" si="1"/>
        <v>2291.092</v>
      </c>
      <c r="G4184" s="6">
        <f t="shared" si="2"/>
        <v>1.124380978</v>
      </c>
      <c r="H4184" s="6">
        <f t="shared" si="3"/>
        <v>1.803858908</v>
      </c>
      <c r="I4184" s="5" t="b">
        <f t="shared" si="4"/>
        <v>0</v>
      </c>
      <c r="J4184" s="48">
        <f t="shared" si="5"/>
        <v>0</v>
      </c>
      <c r="K4184" s="4">
        <f t="shared" si="6"/>
        <v>135</v>
      </c>
      <c r="L4184" s="7">
        <f t="shared" si="7"/>
        <v>-0.00140424229</v>
      </c>
      <c r="M4184" s="50" t="b">
        <f t="shared" si="8"/>
        <v>0</v>
      </c>
      <c r="N4184" s="50" t="b">
        <f t="shared" si="9"/>
        <v>0</v>
      </c>
      <c r="O4184" s="50">
        <f t="shared" si="10"/>
        <v>1</v>
      </c>
      <c r="P4184" s="4">
        <f t="shared" si="57"/>
        <v>791400</v>
      </c>
      <c r="Q4184" s="21">
        <f t="shared" si="31"/>
        <v>9</v>
      </c>
      <c r="V4184" s="52"/>
      <c r="W4184" s="53" t="str">
        <f t="shared" si="33"/>
        <v/>
      </c>
      <c r="AE4184" s="16"/>
      <c r="AF4184" s="17" t="str">
        <f t="shared" si="30"/>
        <v>#VALUE!</v>
      </c>
      <c r="AG4184" s="17" t="str">
        <f t="shared" si="22"/>
        <v>#N/A</v>
      </c>
      <c r="AH4184" s="17" t="str">
        <f t="shared" si="23"/>
        <v>#N/A</v>
      </c>
      <c r="AI4184" s="34">
        <f t="shared" si="24"/>
        <v>1</v>
      </c>
      <c r="AJ4184" s="18">
        <f t="shared" si="25"/>
        <v>8524.17</v>
      </c>
      <c r="AK4184" s="18">
        <f t="shared" si="26"/>
        <v>8287.3875</v>
      </c>
      <c r="AL4184" s="18">
        <f t="shared" si="27"/>
        <v>8050.605</v>
      </c>
    </row>
    <row r="4185" ht="12.75" customHeight="1">
      <c r="A4185" s="1">
        <v>39275.0</v>
      </c>
      <c r="B4185" s="2">
        <v>2330.43</v>
      </c>
      <c r="C4185" s="3">
        <v>9354.41</v>
      </c>
      <c r="D4185" s="2">
        <v>9323.0</v>
      </c>
      <c r="E4185" s="4"/>
      <c r="F4185" s="5">
        <f t="shared" si="1"/>
        <v>2236.276</v>
      </c>
      <c r="G4185" s="6">
        <f t="shared" si="2"/>
        <v>1.113739324</v>
      </c>
      <c r="H4185" s="6">
        <f t="shared" si="3"/>
        <v>1.796419464</v>
      </c>
      <c r="I4185" s="5" t="b">
        <f t="shared" si="4"/>
        <v>0</v>
      </c>
      <c r="J4185" s="48">
        <f t="shared" si="5"/>
        <v>0</v>
      </c>
      <c r="K4185" s="4">
        <f t="shared" si="6"/>
        <v>97</v>
      </c>
      <c r="L4185" s="7">
        <f t="shared" si="7"/>
        <v>-0.003357774568</v>
      </c>
      <c r="M4185" s="50" t="b">
        <f t="shared" si="8"/>
        <v>0</v>
      </c>
      <c r="N4185" s="50" t="b">
        <f t="shared" si="9"/>
        <v>0</v>
      </c>
      <c r="O4185" s="50">
        <f t="shared" si="10"/>
        <v>1</v>
      </c>
      <c r="P4185" s="4">
        <f t="shared" si="57"/>
        <v>737400</v>
      </c>
      <c r="Q4185" s="21">
        <f t="shared" si="31"/>
        <v>8</v>
      </c>
      <c r="V4185" s="52"/>
      <c r="W4185" s="53" t="str">
        <f t="shared" si="33"/>
        <v/>
      </c>
      <c r="AE4185" s="16"/>
      <c r="AF4185" s="17" t="str">
        <f t="shared" si="30"/>
        <v>#VALUE!</v>
      </c>
      <c r="AG4185" s="17" t="str">
        <f t="shared" si="22"/>
        <v>#N/A</v>
      </c>
      <c r="AH4185" s="17" t="str">
        <f t="shared" si="23"/>
        <v>#N/A</v>
      </c>
      <c r="AI4185" s="34">
        <f t="shared" si="24"/>
        <v>1</v>
      </c>
      <c r="AJ4185" s="18">
        <f t="shared" si="25"/>
        <v>8418.969</v>
      </c>
      <c r="AK4185" s="18">
        <f t="shared" si="26"/>
        <v>8185.10875</v>
      </c>
      <c r="AL4185" s="18">
        <f t="shared" si="27"/>
        <v>7951.2485</v>
      </c>
    </row>
    <row r="4186" ht="12.75" customHeight="1">
      <c r="A4186" s="1">
        <v>39274.0</v>
      </c>
      <c r="B4186" s="2">
        <v>2202.42</v>
      </c>
      <c r="C4186" s="3">
        <v>9290.95</v>
      </c>
      <c r="D4186" s="2">
        <v>9226.0</v>
      </c>
      <c r="E4186" s="4"/>
      <c r="F4186" s="5">
        <f t="shared" si="1"/>
        <v>2164.802</v>
      </c>
      <c r="G4186" s="6">
        <f t="shared" si="2"/>
        <v>1.109254605</v>
      </c>
      <c r="H4186" s="6">
        <f t="shared" si="3"/>
        <v>1.773440719</v>
      </c>
      <c r="I4186" s="5" t="b">
        <f t="shared" si="4"/>
        <v>0</v>
      </c>
      <c r="J4186" s="48">
        <f t="shared" si="5"/>
        <v>0</v>
      </c>
      <c r="K4186" s="4">
        <f t="shared" si="6"/>
        <v>-110</v>
      </c>
      <c r="L4186" s="7">
        <f t="shared" si="7"/>
        <v>-0.00699067372</v>
      </c>
      <c r="M4186" s="50" t="b">
        <f t="shared" si="8"/>
        <v>0</v>
      </c>
      <c r="N4186" s="50" t="b">
        <f t="shared" si="9"/>
        <v>0</v>
      </c>
      <c r="O4186" s="50">
        <f t="shared" si="10"/>
        <v>1</v>
      </c>
      <c r="P4186" s="4">
        <f t="shared" si="57"/>
        <v>698600</v>
      </c>
      <c r="Q4186" s="21">
        <f t="shared" si="31"/>
        <v>8</v>
      </c>
      <c r="V4186" s="52"/>
      <c r="W4186" s="53" t="str">
        <f t="shared" si="33"/>
        <v/>
      </c>
      <c r="AE4186" s="16"/>
      <c r="AF4186" s="17" t="str">
        <f t="shared" si="30"/>
        <v>#VALUE!</v>
      </c>
      <c r="AG4186" s="17" t="str">
        <f t="shared" si="22"/>
        <v>#N/A</v>
      </c>
      <c r="AH4186" s="17" t="str">
        <f t="shared" si="23"/>
        <v>#N/A</v>
      </c>
      <c r="AI4186" s="34">
        <f t="shared" si="24"/>
        <v>1</v>
      </c>
      <c r="AJ4186" s="18">
        <f t="shared" si="25"/>
        <v>8361.855</v>
      </c>
      <c r="AK4186" s="18">
        <f t="shared" si="26"/>
        <v>8129.58125</v>
      </c>
      <c r="AL4186" s="18">
        <f t="shared" si="27"/>
        <v>7897.3075</v>
      </c>
    </row>
    <row r="4187" ht="12.75" customHeight="1">
      <c r="A4187" s="1">
        <v>39273.0</v>
      </c>
      <c r="B4187" s="2">
        <v>2270.53</v>
      </c>
      <c r="C4187" s="3">
        <v>9384.73</v>
      </c>
      <c r="D4187" s="2">
        <v>9336.0</v>
      </c>
      <c r="E4187" s="4"/>
      <c r="F4187" s="5">
        <f t="shared" si="1"/>
        <v>2117.046</v>
      </c>
      <c r="G4187" s="6">
        <f t="shared" si="2"/>
        <v>1.123239136</v>
      </c>
      <c r="H4187" s="6">
        <f t="shared" si="3"/>
        <v>1.7986305</v>
      </c>
      <c r="I4187" s="5" t="b">
        <f t="shared" si="4"/>
        <v>0</v>
      </c>
      <c r="J4187" s="48">
        <f t="shared" si="5"/>
        <v>0</v>
      </c>
      <c r="K4187" s="4">
        <f t="shared" si="6"/>
        <v>-40</v>
      </c>
      <c r="L4187" s="7">
        <f t="shared" si="7"/>
        <v>-0.005192477567</v>
      </c>
      <c r="M4187" s="50" t="b">
        <f t="shared" si="8"/>
        <v>0</v>
      </c>
      <c r="N4187" s="50" t="b">
        <f t="shared" si="9"/>
        <v>0</v>
      </c>
      <c r="O4187" s="50">
        <f t="shared" si="10"/>
        <v>1</v>
      </c>
      <c r="P4187" s="4">
        <f t="shared" si="57"/>
        <v>742600</v>
      </c>
      <c r="Q4187" s="21">
        <f t="shared" si="31"/>
        <v>8</v>
      </c>
      <c r="V4187" s="52"/>
      <c r="W4187" s="53" t="str">
        <f t="shared" si="33"/>
        <v/>
      </c>
      <c r="AE4187" s="16"/>
      <c r="AF4187" s="17" t="str">
        <f t="shared" si="30"/>
        <v>#VALUE!</v>
      </c>
      <c r="AG4187" s="17" t="str">
        <f t="shared" si="22"/>
        <v>#N/A</v>
      </c>
      <c r="AH4187" s="17" t="str">
        <f t="shared" si="23"/>
        <v>#N/A</v>
      </c>
      <c r="AI4187" s="34">
        <f t="shared" si="24"/>
        <v>1</v>
      </c>
      <c r="AJ4187" s="18">
        <f t="shared" si="25"/>
        <v>8446.257</v>
      </c>
      <c r="AK4187" s="18">
        <f t="shared" si="26"/>
        <v>8211.63875</v>
      </c>
      <c r="AL4187" s="18">
        <f t="shared" si="27"/>
        <v>7977.0205</v>
      </c>
    </row>
    <row r="4188" ht="12.75" customHeight="1">
      <c r="A4188" s="1">
        <v>39272.0</v>
      </c>
      <c r="B4188" s="2">
        <v>2270.78</v>
      </c>
      <c r="C4188" s="3">
        <v>9369.84</v>
      </c>
      <c r="D4188" s="2">
        <v>9376.0</v>
      </c>
      <c r="E4188" s="4"/>
      <c r="F4188" s="5">
        <f t="shared" si="1"/>
        <v>2029.152</v>
      </c>
      <c r="G4188" s="6">
        <f t="shared" si="2"/>
        <v>1.124461829</v>
      </c>
      <c r="H4188" s="6">
        <f t="shared" si="3"/>
        <v>1.83546987</v>
      </c>
      <c r="I4188" s="5" t="b">
        <f t="shared" si="4"/>
        <v>0</v>
      </c>
      <c r="J4188" s="48">
        <f t="shared" si="5"/>
        <v>0</v>
      </c>
      <c r="K4188" s="4">
        <f t="shared" si="6"/>
        <v>234</v>
      </c>
      <c r="L4188" s="7">
        <f t="shared" si="7"/>
        <v>0.0006574285153</v>
      </c>
      <c r="M4188" s="50" t="b">
        <f t="shared" si="8"/>
        <v>0</v>
      </c>
      <c r="N4188" s="50" t="b">
        <f t="shared" si="9"/>
        <v>0</v>
      </c>
      <c r="O4188" s="50">
        <f t="shared" si="10"/>
        <v>1</v>
      </c>
      <c r="P4188" s="4">
        <f t="shared" si="57"/>
        <v>758600</v>
      </c>
      <c r="Q4188" s="21">
        <f t="shared" si="31"/>
        <v>8</v>
      </c>
      <c r="V4188" s="52"/>
      <c r="W4188" s="53" t="str">
        <f t="shared" si="33"/>
        <v/>
      </c>
      <c r="AE4188" s="16"/>
      <c r="AF4188" s="17" t="str">
        <f t="shared" si="30"/>
        <v>#VALUE!</v>
      </c>
      <c r="AG4188" s="17" t="str">
        <f t="shared" si="22"/>
        <v>#N/A</v>
      </c>
      <c r="AH4188" s="17" t="str">
        <f t="shared" si="23"/>
        <v>#N/A</v>
      </c>
      <c r="AI4188" s="34">
        <f t="shared" si="24"/>
        <v>1</v>
      </c>
      <c r="AJ4188" s="18">
        <f t="shared" si="25"/>
        <v>8432.856</v>
      </c>
      <c r="AK4188" s="18">
        <f t="shared" si="26"/>
        <v>8198.61</v>
      </c>
      <c r="AL4188" s="18">
        <f t="shared" si="27"/>
        <v>7964.364</v>
      </c>
    </row>
    <row r="4189" ht="12.75" customHeight="1">
      <c r="A4189" s="1">
        <v>39269.0</v>
      </c>
      <c r="B4189" s="2">
        <v>2107.22</v>
      </c>
      <c r="C4189" s="3">
        <v>9188.31</v>
      </c>
      <c r="D4189" s="2">
        <v>9142.0</v>
      </c>
      <c r="E4189" s="4"/>
      <c r="F4189" s="5">
        <f t="shared" si="1"/>
        <v>1838.224</v>
      </c>
      <c r="G4189" s="6">
        <f t="shared" si="2"/>
        <v>1.105701058</v>
      </c>
      <c r="H4189" s="6">
        <f t="shared" si="3"/>
        <v>1.729378947</v>
      </c>
      <c r="I4189" s="5" t="b">
        <f t="shared" si="4"/>
        <v>0</v>
      </c>
      <c r="J4189" s="48">
        <f t="shared" si="5"/>
        <v>0</v>
      </c>
      <c r="K4189" s="4">
        <f t="shared" si="6"/>
        <v>19</v>
      </c>
      <c r="L4189" s="7">
        <f t="shared" si="7"/>
        <v>-0.005040099866</v>
      </c>
      <c r="M4189" s="50" t="b">
        <f t="shared" si="8"/>
        <v>0</v>
      </c>
      <c r="N4189" s="50" t="b">
        <f t="shared" si="9"/>
        <v>0</v>
      </c>
      <c r="O4189" s="50">
        <f t="shared" si="10"/>
        <v>1</v>
      </c>
      <c r="P4189" s="4">
        <f t="shared" si="57"/>
        <v>665000</v>
      </c>
      <c r="Q4189" s="21">
        <f t="shared" si="31"/>
        <v>8</v>
      </c>
      <c r="V4189" s="52"/>
      <c r="W4189" s="53" t="str">
        <f t="shared" si="33"/>
        <v/>
      </c>
      <c r="AE4189" s="16"/>
      <c r="AF4189" s="17" t="str">
        <f t="shared" si="30"/>
        <v>#VALUE!</v>
      </c>
      <c r="AG4189" s="17" t="str">
        <f t="shared" si="22"/>
        <v>#N/A</v>
      </c>
      <c r="AH4189" s="17" t="str">
        <f t="shared" si="23"/>
        <v>#N/A</v>
      </c>
      <c r="AI4189" s="34">
        <f t="shared" si="24"/>
        <v>1</v>
      </c>
      <c r="AJ4189" s="18">
        <f t="shared" si="25"/>
        <v>8269.479</v>
      </c>
      <c r="AK4189" s="18">
        <f t="shared" si="26"/>
        <v>8039.77125</v>
      </c>
      <c r="AL4189" s="18">
        <f t="shared" si="27"/>
        <v>7810.0635</v>
      </c>
    </row>
    <row r="4190" ht="12.75" customHeight="1">
      <c r="A4190" s="1">
        <v>39268.0</v>
      </c>
      <c r="B4190" s="2">
        <v>1973.06</v>
      </c>
      <c r="C4190" s="3">
        <v>9148.78</v>
      </c>
      <c r="D4190" s="2">
        <v>9123.0</v>
      </c>
      <c r="E4190" s="4"/>
      <c r="F4190" s="5">
        <f t="shared" si="1"/>
        <v>1724.42</v>
      </c>
      <c r="G4190" s="6">
        <f t="shared" si="2"/>
        <v>1.103407447</v>
      </c>
      <c r="H4190" s="6">
        <f t="shared" si="3"/>
        <v>1.642357837</v>
      </c>
      <c r="I4190" s="5" t="b">
        <f t="shared" si="4"/>
        <v>0</v>
      </c>
      <c r="J4190" s="48">
        <f t="shared" si="5"/>
        <v>0</v>
      </c>
      <c r="K4190" s="4">
        <f t="shared" si="6"/>
        <v>70</v>
      </c>
      <c r="L4190" s="7">
        <f t="shared" si="7"/>
        <v>-0.002817862054</v>
      </c>
      <c r="M4190" s="50" t="b">
        <f t="shared" si="8"/>
        <v>0</v>
      </c>
      <c r="N4190" s="50" t="b">
        <f t="shared" si="9"/>
        <v>0</v>
      </c>
      <c r="O4190" s="50">
        <f t="shared" si="10"/>
        <v>1</v>
      </c>
      <c r="P4190" s="4">
        <f t="shared" si="57"/>
        <v>658350</v>
      </c>
      <c r="Q4190" s="21">
        <f t="shared" si="31"/>
        <v>7</v>
      </c>
      <c r="V4190" s="52"/>
      <c r="W4190" s="53" t="str">
        <f t="shared" si="33"/>
        <v/>
      </c>
      <c r="AE4190" s="16"/>
      <c r="AF4190" s="17" t="str">
        <f t="shared" si="30"/>
        <v>#VALUE!</v>
      </c>
      <c r="AG4190" s="17" t="str">
        <f t="shared" si="22"/>
        <v>#N/A</v>
      </c>
      <c r="AH4190" s="17" t="str">
        <f t="shared" si="23"/>
        <v>#N/A</v>
      </c>
      <c r="AI4190" s="34">
        <f t="shared" si="24"/>
        <v>1</v>
      </c>
      <c r="AJ4190" s="18">
        <f t="shared" si="25"/>
        <v>8233.902</v>
      </c>
      <c r="AK4190" s="18">
        <f t="shared" si="26"/>
        <v>8005.1825</v>
      </c>
      <c r="AL4190" s="18">
        <f t="shared" si="27"/>
        <v>7776.463</v>
      </c>
    </row>
    <row r="4191" ht="12.75" customHeight="1">
      <c r="A4191" s="1">
        <v>39267.0</v>
      </c>
      <c r="B4191" s="2">
        <v>1963.64</v>
      </c>
      <c r="C4191" s="3">
        <v>9068.98</v>
      </c>
      <c r="D4191" s="2">
        <v>9053.0</v>
      </c>
      <c r="E4191" s="4"/>
      <c r="F4191" s="5">
        <f t="shared" si="1"/>
        <v>1632.132</v>
      </c>
      <c r="G4191" s="6">
        <f t="shared" si="2"/>
        <v>1.096128091</v>
      </c>
      <c r="H4191" s="6">
        <f t="shared" si="3"/>
        <v>1.653624767</v>
      </c>
      <c r="I4191" s="5" t="b">
        <f t="shared" si="4"/>
        <v>0</v>
      </c>
      <c r="J4191" s="48">
        <f t="shared" si="5"/>
        <v>0</v>
      </c>
      <c r="K4191" s="4">
        <f t="shared" si="6"/>
        <v>81</v>
      </c>
      <c r="L4191" s="7">
        <f t="shared" si="7"/>
        <v>-0.001762050418</v>
      </c>
      <c r="M4191" s="50" t="b">
        <f t="shared" si="8"/>
        <v>0</v>
      </c>
      <c r="N4191" s="50" t="b">
        <f t="shared" si="9"/>
        <v>0</v>
      </c>
      <c r="O4191" s="50">
        <f t="shared" si="10"/>
        <v>1</v>
      </c>
      <c r="P4191" s="4">
        <f t="shared" si="57"/>
        <v>633850</v>
      </c>
      <c r="Q4191" s="21">
        <f t="shared" si="31"/>
        <v>7</v>
      </c>
      <c r="V4191" s="52"/>
      <c r="W4191" s="53" t="str">
        <f t="shared" si="33"/>
        <v/>
      </c>
      <c r="AE4191" s="16"/>
      <c r="AF4191" s="17" t="str">
        <f t="shared" si="30"/>
        <v>#VALUE!</v>
      </c>
      <c r="AG4191" s="17" t="str">
        <f t="shared" si="22"/>
        <v>#N/A</v>
      </c>
      <c r="AH4191" s="17" t="str">
        <f t="shared" si="23"/>
        <v>#N/A</v>
      </c>
      <c r="AI4191" s="34">
        <f t="shared" si="24"/>
        <v>1</v>
      </c>
      <c r="AJ4191" s="18">
        <f t="shared" si="25"/>
        <v>8162.082</v>
      </c>
      <c r="AK4191" s="18">
        <f t="shared" si="26"/>
        <v>7935.3575</v>
      </c>
      <c r="AL4191" s="18">
        <f t="shared" si="27"/>
        <v>7708.633</v>
      </c>
    </row>
    <row r="4192" ht="12.75" customHeight="1">
      <c r="A4192" s="1">
        <v>39266.0</v>
      </c>
      <c r="B4192" s="2">
        <v>1831.06</v>
      </c>
      <c r="C4192" s="3">
        <v>8996.2</v>
      </c>
      <c r="D4192" s="2">
        <v>8972.0</v>
      </c>
      <c r="E4192" s="4"/>
      <c r="F4192" s="5">
        <f t="shared" si="1"/>
        <v>1514.242</v>
      </c>
      <c r="G4192" s="6">
        <f t="shared" si="2"/>
        <v>1.089571545</v>
      </c>
      <c r="H4192" s="6">
        <f t="shared" si="3"/>
        <v>1.560081179</v>
      </c>
      <c r="I4192" s="5" t="b">
        <f t="shared" si="4"/>
        <v>0</v>
      </c>
      <c r="J4192" s="48">
        <f t="shared" si="5"/>
        <v>0</v>
      </c>
      <c r="K4192" s="4">
        <f t="shared" si="6"/>
        <v>77</v>
      </c>
      <c r="L4192" s="7">
        <f t="shared" si="7"/>
        <v>-0.002690024677</v>
      </c>
      <c r="M4192" s="50" t="b">
        <f t="shared" si="8"/>
        <v>0</v>
      </c>
      <c r="N4192" s="50" t="b">
        <f t="shared" si="9"/>
        <v>0</v>
      </c>
      <c r="O4192" s="50">
        <f t="shared" si="10"/>
        <v>1</v>
      </c>
      <c r="P4192" s="4">
        <f t="shared" si="57"/>
        <v>605500</v>
      </c>
      <c r="Q4192" s="21">
        <f t="shared" si="31"/>
        <v>7</v>
      </c>
      <c r="V4192" s="52"/>
      <c r="W4192" s="53" t="str">
        <f t="shared" si="33"/>
        <v/>
      </c>
      <c r="AE4192" s="16"/>
      <c r="AF4192" s="17" t="str">
        <f t="shared" si="30"/>
        <v>#VALUE!</v>
      </c>
      <c r="AG4192" s="17" t="str">
        <f t="shared" si="22"/>
        <v>#N/A</v>
      </c>
      <c r="AH4192" s="17" t="str">
        <f t="shared" si="23"/>
        <v>#N/A</v>
      </c>
      <c r="AI4192" s="34">
        <f t="shared" si="24"/>
        <v>1</v>
      </c>
      <c r="AJ4192" s="18">
        <f t="shared" si="25"/>
        <v>8096.58</v>
      </c>
      <c r="AK4192" s="18">
        <f t="shared" si="26"/>
        <v>7871.675</v>
      </c>
      <c r="AL4192" s="18">
        <f t="shared" si="27"/>
        <v>7646.77</v>
      </c>
    </row>
    <row r="4193" ht="12.75" customHeight="1">
      <c r="A4193" s="1">
        <v>39265.0</v>
      </c>
      <c r="B4193" s="2">
        <v>1316.14</v>
      </c>
      <c r="C4193" s="3">
        <v>8939.49</v>
      </c>
      <c r="D4193" s="2">
        <v>8895.0</v>
      </c>
      <c r="E4193" s="4"/>
      <c r="F4193" s="5">
        <f t="shared" si="1"/>
        <v>1468.986</v>
      </c>
      <c r="G4193" s="6">
        <f t="shared" si="2"/>
        <v>1.084760638</v>
      </c>
      <c r="H4193" s="6">
        <f t="shared" si="3"/>
        <v>1.379840871</v>
      </c>
      <c r="I4193" s="5" t="b">
        <f t="shared" si="4"/>
        <v>0</v>
      </c>
      <c r="J4193" s="48">
        <f t="shared" si="5"/>
        <v>0</v>
      </c>
      <c r="K4193" s="4">
        <f t="shared" si="6"/>
        <v>87</v>
      </c>
      <c r="L4193" s="7">
        <f t="shared" si="7"/>
        <v>-0.004976793978</v>
      </c>
      <c r="M4193" s="50" t="b">
        <f t="shared" si="8"/>
        <v>0</v>
      </c>
      <c r="N4193" s="50" t="b">
        <f t="shared" si="9"/>
        <v>0</v>
      </c>
      <c r="O4193" s="50">
        <f t="shared" si="10"/>
        <v>1</v>
      </c>
      <c r="P4193" s="4">
        <f t="shared" si="57"/>
        <v>578550</v>
      </c>
      <c r="Q4193" s="21">
        <f t="shared" si="31"/>
        <v>7</v>
      </c>
      <c r="V4193" s="52"/>
      <c r="W4193" s="53" t="str">
        <f t="shared" si="33"/>
        <v/>
      </c>
      <c r="AE4193" s="16"/>
      <c r="AF4193" s="17" t="str">
        <f t="shared" si="30"/>
        <v>#VALUE!</v>
      </c>
      <c r="AG4193" s="17" t="str">
        <f t="shared" si="22"/>
        <v>#N/A</v>
      </c>
      <c r="AH4193" s="17" t="str">
        <f t="shared" si="23"/>
        <v>#N/A</v>
      </c>
      <c r="AI4193" s="34">
        <f t="shared" si="24"/>
        <v>1</v>
      </c>
      <c r="AJ4193" s="18">
        <f t="shared" si="25"/>
        <v>8045.541</v>
      </c>
      <c r="AK4193" s="18">
        <f t="shared" si="26"/>
        <v>7822.05375</v>
      </c>
      <c r="AL4193" s="18">
        <f t="shared" si="27"/>
        <v>7598.5665</v>
      </c>
    </row>
    <row r="4194" ht="12.75" customHeight="1">
      <c r="A4194" s="1">
        <v>39262.0</v>
      </c>
      <c r="B4194" s="2">
        <v>1538.2</v>
      </c>
      <c r="C4194" s="3">
        <v>8883.21</v>
      </c>
      <c r="D4194" s="2">
        <v>8808.0</v>
      </c>
      <c r="E4194" s="4"/>
      <c r="F4194" s="5">
        <f t="shared" si="1"/>
        <v>1574.422</v>
      </c>
      <c r="G4194" s="6">
        <f t="shared" si="2"/>
        <v>1.079973273</v>
      </c>
      <c r="H4194" s="6">
        <f t="shared" si="3"/>
        <v>1.584636764</v>
      </c>
      <c r="I4194" s="5" t="b">
        <f t="shared" si="4"/>
        <v>0</v>
      </c>
      <c r="J4194" s="48">
        <f t="shared" si="5"/>
        <v>0</v>
      </c>
      <c r="K4194" s="4">
        <f t="shared" si="6"/>
        <v>-30</v>
      </c>
      <c r="L4194" s="7">
        <f t="shared" si="7"/>
        <v>-0.008466534057</v>
      </c>
      <c r="M4194" s="50" t="b">
        <f t="shared" si="8"/>
        <v>0</v>
      </c>
      <c r="N4194" s="50" t="b">
        <f t="shared" si="9"/>
        <v>0</v>
      </c>
      <c r="O4194" s="50">
        <f t="shared" si="10"/>
        <v>1</v>
      </c>
      <c r="P4194" s="4">
        <f t="shared" si="57"/>
        <v>552450</v>
      </c>
      <c r="Q4194" s="21">
        <f t="shared" si="31"/>
        <v>6</v>
      </c>
      <c r="V4194" s="52"/>
      <c r="W4194" s="53" t="str">
        <f t="shared" si="33"/>
        <v/>
      </c>
      <c r="AE4194" s="16"/>
      <c r="AF4194" s="17" t="str">
        <f t="shared" si="30"/>
        <v>#VALUE!</v>
      </c>
      <c r="AG4194" s="17" t="str">
        <f t="shared" si="22"/>
        <v>#N/A</v>
      </c>
      <c r="AH4194" s="17" t="str">
        <f t="shared" si="23"/>
        <v>#N/A</v>
      </c>
      <c r="AI4194" s="34">
        <f t="shared" si="24"/>
        <v>1</v>
      </c>
      <c r="AJ4194" s="18">
        <f t="shared" si="25"/>
        <v>7994.889</v>
      </c>
      <c r="AK4194" s="18">
        <f t="shared" si="26"/>
        <v>7772.80875</v>
      </c>
      <c r="AL4194" s="18">
        <f t="shared" si="27"/>
        <v>7550.7285</v>
      </c>
    </row>
    <row r="4195" ht="12.75" customHeight="1">
      <c r="A4195" s="1">
        <v>39261.0</v>
      </c>
      <c r="B4195" s="2">
        <v>1511.62</v>
      </c>
      <c r="C4195" s="3">
        <v>8892.83</v>
      </c>
      <c r="D4195" s="2">
        <v>8838.0</v>
      </c>
      <c r="E4195" s="4"/>
      <c r="F4195" s="5">
        <f t="shared" si="1"/>
        <v>1503.168</v>
      </c>
      <c r="G4195" s="6">
        <f t="shared" si="2"/>
        <v>1.083228621</v>
      </c>
      <c r="H4195" s="6">
        <f t="shared" si="3"/>
        <v>1.592663213</v>
      </c>
      <c r="I4195" s="5" t="b">
        <f t="shared" si="4"/>
        <v>0</v>
      </c>
      <c r="J4195" s="48">
        <f t="shared" si="5"/>
        <v>0</v>
      </c>
      <c r="K4195" s="4">
        <f t="shared" si="6"/>
        <v>62</v>
      </c>
      <c r="L4195" s="7">
        <f t="shared" si="7"/>
        <v>-0.006165641309</v>
      </c>
      <c r="M4195" s="50" t="b">
        <f t="shared" si="8"/>
        <v>0</v>
      </c>
      <c r="N4195" s="50" t="b">
        <f t="shared" si="9"/>
        <v>0</v>
      </c>
      <c r="O4195" s="50">
        <f t="shared" si="10"/>
        <v>1</v>
      </c>
      <c r="P4195" s="4">
        <f t="shared" si="57"/>
        <v>562950</v>
      </c>
      <c r="Q4195" s="21">
        <f t="shared" si="31"/>
        <v>7</v>
      </c>
      <c r="V4195" s="52"/>
      <c r="W4195" s="53" t="str">
        <f t="shared" si="33"/>
        <v/>
      </c>
      <c r="AE4195" s="16"/>
      <c r="AF4195" s="17" t="str">
        <f t="shared" si="30"/>
        <v>#VALUE!</v>
      </c>
      <c r="AG4195" s="17" t="str">
        <f t="shared" si="22"/>
        <v>#N/A</v>
      </c>
      <c r="AH4195" s="17" t="str">
        <f t="shared" si="23"/>
        <v>#N/A</v>
      </c>
      <c r="AI4195" s="34">
        <f t="shared" si="24"/>
        <v>1</v>
      </c>
      <c r="AJ4195" s="18">
        <f t="shared" si="25"/>
        <v>8003.547</v>
      </c>
      <c r="AK4195" s="18">
        <f t="shared" si="26"/>
        <v>7781.22625</v>
      </c>
      <c r="AL4195" s="18">
        <f t="shared" si="27"/>
        <v>7558.9055</v>
      </c>
    </row>
    <row r="4196" ht="12.75" customHeight="1">
      <c r="A4196" s="1">
        <v>39260.0</v>
      </c>
      <c r="B4196" s="2">
        <v>1374.19</v>
      </c>
      <c r="C4196" s="3">
        <v>8844.22</v>
      </c>
      <c r="D4196" s="2">
        <v>8776.0</v>
      </c>
      <c r="E4196" s="4"/>
      <c r="F4196" s="5">
        <f t="shared" si="1"/>
        <v>1559.832</v>
      </c>
      <c r="G4196" s="6">
        <f t="shared" si="2"/>
        <v>1.079516241</v>
      </c>
      <c r="H4196" s="6">
        <f t="shared" si="3"/>
        <v>1.600991754</v>
      </c>
      <c r="I4196" s="5" t="b">
        <f t="shared" si="4"/>
        <v>0</v>
      </c>
      <c r="J4196" s="48">
        <f t="shared" si="5"/>
        <v>0</v>
      </c>
      <c r="K4196" s="4">
        <f t="shared" si="6"/>
        <v>-64</v>
      </c>
      <c r="L4196" s="7">
        <f t="shared" si="7"/>
        <v>-0.007713512328</v>
      </c>
      <c r="M4196" s="50" t="b">
        <f t="shared" si="8"/>
        <v>0</v>
      </c>
      <c r="N4196" s="50" t="b">
        <f t="shared" si="9"/>
        <v>0</v>
      </c>
      <c r="O4196" s="50">
        <f t="shared" si="10"/>
        <v>1</v>
      </c>
      <c r="P4196" s="4">
        <f t="shared" si="57"/>
        <v>544350</v>
      </c>
      <c r="Q4196" s="21">
        <f t="shared" si="31"/>
        <v>6</v>
      </c>
      <c r="V4196" s="52"/>
      <c r="W4196" s="53" t="str">
        <f t="shared" si="33"/>
        <v/>
      </c>
      <c r="AE4196" s="16"/>
      <c r="AF4196" s="17" t="str">
        <f t="shared" si="30"/>
        <v>#VALUE!</v>
      </c>
      <c r="AG4196" s="17" t="str">
        <f t="shared" si="22"/>
        <v>#N/A</v>
      </c>
      <c r="AH4196" s="17" t="str">
        <f t="shared" si="23"/>
        <v>#N/A</v>
      </c>
      <c r="AI4196" s="34">
        <f t="shared" si="24"/>
        <v>1</v>
      </c>
      <c r="AJ4196" s="18">
        <f t="shared" si="25"/>
        <v>7959.798</v>
      </c>
      <c r="AK4196" s="18">
        <f t="shared" si="26"/>
        <v>7738.6925</v>
      </c>
      <c r="AL4196" s="18">
        <f t="shared" si="27"/>
        <v>7517.587</v>
      </c>
    </row>
    <row r="4197" ht="12.75" customHeight="1">
      <c r="A4197" s="1">
        <v>39259.0</v>
      </c>
      <c r="B4197" s="2">
        <v>1604.78</v>
      </c>
      <c r="C4197" s="3">
        <v>8865.75</v>
      </c>
      <c r="D4197" s="2">
        <v>8840.0</v>
      </c>
      <c r="E4197" s="4"/>
      <c r="F4197" s="5">
        <f t="shared" si="1"/>
        <v>1654.52</v>
      </c>
      <c r="G4197" s="6">
        <f t="shared" si="2"/>
        <v>1.084261252</v>
      </c>
      <c r="H4197" s="6">
        <f t="shared" si="3"/>
        <v>1.609324687</v>
      </c>
      <c r="I4197" s="5" t="b">
        <f t="shared" si="4"/>
        <v>0</v>
      </c>
      <c r="J4197" s="48">
        <f t="shared" si="5"/>
        <v>0</v>
      </c>
      <c r="K4197" s="4">
        <f t="shared" si="6"/>
        <v>-73</v>
      </c>
      <c r="L4197" s="7">
        <f t="shared" si="7"/>
        <v>-0.002904435609</v>
      </c>
      <c r="M4197" s="50" t="b">
        <f t="shared" si="8"/>
        <v>0</v>
      </c>
      <c r="N4197" s="50" t="b">
        <f t="shared" si="9"/>
        <v>0</v>
      </c>
      <c r="O4197" s="50">
        <f t="shared" si="10"/>
        <v>1</v>
      </c>
      <c r="P4197" s="4">
        <f t="shared" si="57"/>
        <v>566750</v>
      </c>
      <c r="Q4197" s="21">
        <f t="shared" si="31"/>
        <v>7</v>
      </c>
      <c r="V4197" s="52"/>
      <c r="W4197" s="53" t="str">
        <f t="shared" si="33"/>
        <v/>
      </c>
      <c r="AE4197" s="16"/>
      <c r="AF4197" s="17" t="str">
        <f t="shared" si="30"/>
        <v>#VALUE!</v>
      </c>
      <c r="AG4197" s="17" t="str">
        <f t="shared" si="22"/>
        <v>#N/A</v>
      </c>
      <c r="AH4197" s="17" t="str">
        <f t="shared" si="23"/>
        <v>#N/A</v>
      </c>
      <c r="AI4197" s="34">
        <f t="shared" si="24"/>
        <v>1</v>
      </c>
      <c r="AJ4197" s="18">
        <f t="shared" si="25"/>
        <v>7979.175</v>
      </c>
      <c r="AK4197" s="18">
        <f t="shared" si="26"/>
        <v>7757.53125</v>
      </c>
      <c r="AL4197" s="18">
        <f t="shared" si="27"/>
        <v>7535.8875</v>
      </c>
    </row>
    <row r="4198" ht="12.75" customHeight="1">
      <c r="A4198" s="1">
        <v>39258.0</v>
      </c>
      <c r="B4198" s="2">
        <v>1843.32</v>
      </c>
      <c r="C4198" s="3">
        <v>8939.19</v>
      </c>
      <c r="D4198" s="2">
        <v>8913.0</v>
      </c>
      <c r="E4198" s="4"/>
      <c r="F4198" s="5">
        <f t="shared" si="1"/>
        <v>1732.584</v>
      </c>
      <c r="G4198" s="6">
        <f t="shared" si="2"/>
        <v>1.09551468</v>
      </c>
      <c r="H4198" s="6">
        <f t="shared" si="3"/>
        <v>1.749437818</v>
      </c>
      <c r="I4198" s="5" t="b">
        <f t="shared" si="4"/>
        <v>0</v>
      </c>
      <c r="J4198" s="48">
        <f t="shared" si="5"/>
        <v>0</v>
      </c>
      <c r="K4198" s="4">
        <f t="shared" si="6"/>
        <v>143</v>
      </c>
      <c r="L4198" s="7">
        <f t="shared" si="7"/>
        <v>-0.002929795653</v>
      </c>
      <c r="M4198" s="50" t="b">
        <f t="shared" si="8"/>
        <v>0</v>
      </c>
      <c r="N4198" s="50" t="b">
        <f t="shared" si="9"/>
        <v>0</v>
      </c>
      <c r="O4198" s="50">
        <f t="shared" si="10"/>
        <v>1</v>
      </c>
      <c r="P4198" s="4">
        <f t="shared" si="57"/>
        <v>592300</v>
      </c>
      <c r="Q4198" s="21">
        <f t="shared" si="31"/>
        <v>7</v>
      </c>
      <c r="V4198" s="52"/>
      <c r="W4198" s="53" t="str">
        <f t="shared" si="33"/>
        <v/>
      </c>
      <c r="AE4198" s="16"/>
      <c r="AF4198" s="17" t="str">
        <f t="shared" si="30"/>
        <v>#VALUE!</v>
      </c>
      <c r="AG4198" s="17" t="str">
        <f t="shared" si="22"/>
        <v>#N/A</v>
      </c>
      <c r="AH4198" s="17" t="str">
        <f t="shared" si="23"/>
        <v>#N/A</v>
      </c>
      <c r="AI4198" s="34">
        <f t="shared" si="24"/>
        <v>1</v>
      </c>
      <c r="AJ4198" s="18">
        <f t="shared" si="25"/>
        <v>8045.271</v>
      </c>
      <c r="AK4198" s="18">
        <f t="shared" si="26"/>
        <v>7821.79125</v>
      </c>
      <c r="AL4198" s="18">
        <f t="shared" si="27"/>
        <v>7598.3115</v>
      </c>
    </row>
    <row r="4199" ht="12.75" customHeight="1">
      <c r="A4199" s="1">
        <v>39256.0</v>
      </c>
      <c r="B4199" s="2">
        <v>1181.93</v>
      </c>
      <c r="C4199" s="3">
        <v>8812.91</v>
      </c>
      <c r="D4199" s="2">
        <v>8770.0</v>
      </c>
      <c r="E4199" s="4"/>
      <c r="F4199" s="5">
        <f t="shared" si="1"/>
        <v>1667.376</v>
      </c>
      <c r="G4199" s="6">
        <f t="shared" si="2"/>
        <v>1.082584043</v>
      </c>
      <c r="H4199" s="6">
        <f t="shared" si="3"/>
        <v>1.770124284</v>
      </c>
      <c r="I4199" s="5" t="b">
        <f t="shared" si="4"/>
        <v>0</v>
      </c>
      <c r="J4199" s="48">
        <f t="shared" si="5"/>
        <v>0</v>
      </c>
      <c r="K4199" s="4">
        <f t="shared" si="6"/>
        <v>-55</v>
      </c>
      <c r="L4199" s="7">
        <f t="shared" si="7"/>
        <v>-0.004868993329</v>
      </c>
      <c r="M4199" s="50" t="b">
        <f t="shared" si="8"/>
        <v>0</v>
      </c>
      <c r="N4199" s="50" t="b">
        <f t="shared" si="9"/>
        <v>0</v>
      </c>
      <c r="O4199" s="50">
        <f t="shared" si="10"/>
        <v>1</v>
      </c>
      <c r="P4199" s="4">
        <f t="shared" si="57"/>
        <v>549400</v>
      </c>
      <c r="Q4199" s="21">
        <f t="shared" si="31"/>
        <v>6</v>
      </c>
      <c r="V4199" s="52"/>
      <c r="W4199" s="53" t="str">
        <f t="shared" si="33"/>
        <v/>
      </c>
      <c r="AE4199" s="16"/>
      <c r="AF4199" s="17" t="str">
        <f t="shared" si="30"/>
        <v>#VALUE!</v>
      </c>
      <c r="AG4199" s="17" t="str">
        <f t="shared" si="22"/>
        <v>#N/A</v>
      </c>
      <c r="AH4199" s="17" t="str">
        <f t="shared" si="23"/>
        <v>#N/A</v>
      </c>
      <c r="AI4199" s="34">
        <f t="shared" si="24"/>
        <v>1</v>
      </c>
      <c r="AJ4199" s="18">
        <f t="shared" si="25"/>
        <v>7931.619</v>
      </c>
      <c r="AK4199" s="18">
        <f t="shared" si="26"/>
        <v>7711.29625</v>
      </c>
      <c r="AL4199" s="18">
        <f t="shared" si="27"/>
        <v>7490.9735</v>
      </c>
    </row>
    <row r="4200" ht="12.75" customHeight="1">
      <c r="A4200" s="1">
        <v>39255.0</v>
      </c>
      <c r="B4200" s="2">
        <v>1794.94</v>
      </c>
      <c r="C4200" s="3">
        <v>8846.39</v>
      </c>
      <c r="D4200" s="2">
        <v>8825.0</v>
      </c>
      <c r="E4200" s="4"/>
      <c r="F4200" s="5">
        <f t="shared" si="1"/>
        <v>1725.562</v>
      </c>
      <c r="G4200" s="6">
        <f t="shared" si="2"/>
        <v>1.088854093</v>
      </c>
      <c r="H4200" s="6">
        <f t="shared" si="3"/>
        <v>1.767818369</v>
      </c>
      <c r="I4200" s="5" t="b">
        <f t="shared" si="4"/>
        <v>0</v>
      </c>
      <c r="J4200" s="48">
        <f t="shared" si="5"/>
        <v>0</v>
      </c>
      <c r="K4200" s="4">
        <f t="shared" si="6"/>
        <v>-37</v>
      </c>
      <c r="L4200" s="7">
        <f t="shared" si="7"/>
        <v>-0.002417935452</v>
      </c>
      <c r="M4200" s="50" t="b">
        <f t="shared" si="8"/>
        <v>0</v>
      </c>
      <c r="N4200" s="50" t="b">
        <f t="shared" si="9"/>
        <v>0</v>
      </c>
      <c r="O4200" s="50">
        <f t="shared" si="10"/>
        <v>1</v>
      </c>
      <c r="P4200" s="4">
        <f t="shared" si="57"/>
        <v>568650</v>
      </c>
      <c r="Q4200" s="21">
        <f t="shared" si="31"/>
        <v>7</v>
      </c>
      <c r="V4200" s="52"/>
      <c r="W4200" s="53" t="str">
        <f t="shared" si="33"/>
        <v/>
      </c>
      <c r="AE4200" s="16"/>
      <c r="AF4200" s="17" t="str">
        <f t="shared" si="30"/>
        <v>#VALUE!</v>
      </c>
      <c r="AG4200" s="17" t="str">
        <f t="shared" si="22"/>
        <v>#N/A</v>
      </c>
      <c r="AH4200" s="17" t="str">
        <f t="shared" si="23"/>
        <v>#N/A</v>
      </c>
      <c r="AI4200" s="34">
        <f t="shared" si="24"/>
        <v>1</v>
      </c>
      <c r="AJ4200" s="18">
        <f t="shared" si="25"/>
        <v>7961.751</v>
      </c>
      <c r="AK4200" s="18">
        <f t="shared" si="26"/>
        <v>7740.59125</v>
      </c>
      <c r="AL4200" s="18">
        <f t="shared" si="27"/>
        <v>7519.4315</v>
      </c>
    </row>
    <row r="4201" ht="12.75" customHeight="1">
      <c r="A4201" s="1">
        <v>39254.0</v>
      </c>
      <c r="B4201" s="2">
        <v>1847.63</v>
      </c>
      <c r="C4201" s="3">
        <v>8851.99</v>
      </c>
      <c r="D4201" s="2">
        <v>8862.0</v>
      </c>
      <c r="E4201" s="4"/>
      <c r="F4201" s="5">
        <f t="shared" si="1"/>
        <v>1627.72</v>
      </c>
      <c r="G4201" s="6">
        <f t="shared" si="2"/>
        <v>1.091712527</v>
      </c>
      <c r="H4201" s="6">
        <f t="shared" si="3"/>
        <v>1.787513122</v>
      </c>
      <c r="I4201" s="5" t="b">
        <f t="shared" si="4"/>
        <v>0</v>
      </c>
      <c r="J4201" s="48">
        <f t="shared" si="5"/>
        <v>0</v>
      </c>
      <c r="K4201" s="4">
        <f t="shared" si="6"/>
        <v>92</v>
      </c>
      <c r="L4201" s="7">
        <f t="shared" si="7"/>
        <v>0.001130819172</v>
      </c>
      <c r="M4201" s="50" t="b">
        <f t="shared" si="8"/>
        <v>0</v>
      </c>
      <c r="N4201" s="50" t="b">
        <f t="shared" si="9"/>
        <v>0</v>
      </c>
      <c r="O4201" s="50">
        <f t="shared" si="10"/>
        <v>1</v>
      </c>
      <c r="P4201" s="4">
        <f t="shared" si="57"/>
        <v>581600</v>
      </c>
      <c r="Q4201" s="21">
        <f t="shared" si="31"/>
        <v>7</v>
      </c>
      <c r="V4201" s="52"/>
      <c r="W4201" s="53" t="str">
        <f t="shared" si="33"/>
        <v/>
      </c>
      <c r="AE4201" s="16"/>
      <c r="AF4201" s="17" t="str">
        <f t="shared" si="30"/>
        <v>#VALUE!</v>
      </c>
      <c r="AG4201" s="17" t="str">
        <f t="shared" si="22"/>
        <v>#N/A</v>
      </c>
      <c r="AH4201" s="17" t="str">
        <f t="shared" si="23"/>
        <v>#N/A</v>
      </c>
      <c r="AI4201" s="34">
        <f t="shared" si="24"/>
        <v>1</v>
      </c>
      <c r="AJ4201" s="18">
        <f t="shared" si="25"/>
        <v>7966.791</v>
      </c>
      <c r="AK4201" s="18">
        <f t="shared" si="26"/>
        <v>7745.49125</v>
      </c>
      <c r="AL4201" s="18">
        <f t="shared" si="27"/>
        <v>7524.1915</v>
      </c>
    </row>
    <row r="4202" ht="12.75" customHeight="1">
      <c r="A4202" s="1">
        <v>39253.0</v>
      </c>
      <c r="B4202" s="2">
        <v>1995.1</v>
      </c>
      <c r="C4202" s="3">
        <v>8755.88</v>
      </c>
      <c r="D4202" s="2">
        <v>8770.0</v>
      </c>
      <c r="E4202" s="4"/>
      <c r="F4202" s="5">
        <f t="shared" si="1"/>
        <v>1544.598</v>
      </c>
      <c r="G4202" s="6">
        <f t="shared" si="2"/>
        <v>1.082067197</v>
      </c>
      <c r="H4202" s="6">
        <f t="shared" si="3"/>
        <v>1.807960427</v>
      </c>
      <c r="I4202" s="5" t="b">
        <f t="shared" si="4"/>
        <v>0</v>
      </c>
      <c r="J4202" s="48">
        <f t="shared" si="5"/>
        <v>0</v>
      </c>
      <c r="K4202" s="4">
        <f t="shared" si="6"/>
        <v>175</v>
      </c>
      <c r="L4202" s="7">
        <f t="shared" si="7"/>
        <v>0.001612630598</v>
      </c>
      <c r="M4202" s="50" t="b">
        <f t="shared" si="8"/>
        <v>0</v>
      </c>
      <c r="N4202" s="50" t="b">
        <f t="shared" si="9"/>
        <v>0</v>
      </c>
      <c r="O4202" s="50">
        <f t="shared" si="10"/>
        <v>1</v>
      </c>
      <c r="P4202" s="4">
        <f t="shared" si="57"/>
        <v>554000</v>
      </c>
      <c r="Q4202" s="21">
        <f t="shared" si="31"/>
        <v>6</v>
      </c>
      <c r="V4202" s="52"/>
      <c r="W4202" s="53" t="str">
        <f t="shared" si="33"/>
        <v/>
      </c>
      <c r="AE4202" s="16"/>
      <c r="AF4202" s="17" t="str">
        <f t="shared" si="30"/>
        <v>#VALUE!</v>
      </c>
      <c r="AG4202" s="17" t="str">
        <f t="shared" si="22"/>
        <v>#N/A</v>
      </c>
      <c r="AH4202" s="17" t="str">
        <f t="shared" si="23"/>
        <v>#N/A</v>
      </c>
      <c r="AI4202" s="34">
        <f t="shared" si="24"/>
        <v>1</v>
      </c>
      <c r="AJ4202" s="18">
        <f t="shared" si="25"/>
        <v>7880.292</v>
      </c>
      <c r="AK4202" s="18">
        <f t="shared" si="26"/>
        <v>7661.395</v>
      </c>
      <c r="AL4202" s="18">
        <f t="shared" si="27"/>
        <v>7442.498</v>
      </c>
    </row>
    <row r="4203" ht="12.75" customHeight="1">
      <c r="A4203" s="1">
        <v>39248.0</v>
      </c>
      <c r="B4203" s="2">
        <v>1517.28</v>
      </c>
      <c r="C4203" s="3">
        <v>8573.64</v>
      </c>
      <c r="D4203" s="2">
        <v>8595.0</v>
      </c>
      <c r="E4203" s="4"/>
      <c r="F4203" s="5">
        <f t="shared" si="1"/>
        <v>1413.396</v>
      </c>
      <c r="G4203" s="6">
        <f t="shared" si="2"/>
        <v>1.061583969</v>
      </c>
      <c r="H4203" s="6">
        <f t="shared" si="3"/>
        <v>1.393467402</v>
      </c>
      <c r="I4203" s="5" t="b">
        <f t="shared" si="4"/>
        <v>0</v>
      </c>
      <c r="J4203" s="48">
        <f t="shared" si="5"/>
        <v>0</v>
      </c>
      <c r="K4203" s="4">
        <f t="shared" si="6"/>
        <v>152</v>
      </c>
      <c r="L4203" s="7">
        <f t="shared" si="7"/>
        <v>0.00249135723</v>
      </c>
      <c r="M4203" s="50" t="b">
        <f t="shared" si="8"/>
        <v>0</v>
      </c>
      <c r="N4203" s="50" t="b">
        <f t="shared" si="9"/>
        <v>0</v>
      </c>
      <c r="O4203" s="50">
        <f t="shared" si="10"/>
        <v>-1</v>
      </c>
      <c r="P4203" s="4">
        <f t="shared" si="57"/>
        <v>615250</v>
      </c>
      <c r="Q4203" s="21">
        <f t="shared" si="31"/>
        <v>-7</v>
      </c>
      <c r="V4203" s="52"/>
      <c r="W4203" s="53" t="str">
        <f t="shared" si="33"/>
        <v/>
      </c>
      <c r="AE4203" s="16"/>
      <c r="AF4203" s="17" t="str">
        <f t="shared" si="30"/>
        <v>#VALUE!</v>
      </c>
      <c r="AG4203" s="17" t="str">
        <f t="shared" si="22"/>
        <v>#N/A</v>
      </c>
      <c r="AH4203" s="17" t="str">
        <f t="shared" si="23"/>
        <v>#N/A</v>
      </c>
      <c r="AI4203" s="34">
        <f t="shared" si="24"/>
        <v>1</v>
      </c>
      <c r="AJ4203" s="18">
        <f t="shared" si="25"/>
        <v>7716.276</v>
      </c>
      <c r="AK4203" s="18">
        <f t="shared" si="26"/>
        <v>7501.935</v>
      </c>
      <c r="AL4203" s="18">
        <f t="shared" si="27"/>
        <v>7287.594</v>
      </c>
    </row>
    <row r="4204" ht="12.75" customHeight="1">
      <c r="A4204" s="1">
        <v>39247.0</v>
      </c>
      <c r="B4204" s="2">
        <v>1472.86</v>
      </c>
      <c r="C4204" s="3">
        <v>8450.72</v>
      </c>
      <c r="D4204" s="2">
        <v>8443.0</v>
      </c>
      <c r="E4204" s="4"/>
      <c r="F4204" s="5">
        <f t="shared" si="1"/>
        <v>1377.404</v>
      </c>
      <c r="G4204" s="6">
        <f t="shared" si="2"/>
        <v>1.048130388</v>
      </c>
      <c r="H4204" s="6">
        <f t="shared" si="3"/>
        <v>1.366616077</v>
      </c>
      <c r="I4204" s="5" t="b">
        <f t="shared" si="4"/>
        <v>0</v>
      </c>
      <c r="J4204" s="48">
        <f t="shared" si="5"/>
        <v>0</v>
      </c>
      <c r="K4204" s="4">
        <f t="shared" si="6"/>
        <v>112</v>
      </c>
      <c r="L4204" s="7">
        <f t="shared" si="7"/>
        <v>-0.0009135316281</v>
      </c>
      <c r="M4204" s="50" t="b">
        <f t="shared" si="8"/>
        <v>0</v>
      </c>
      <c r="N4204" s="50" t="b">
        <f t="shared" si="9"/>
        <v>0</v>
      </c>
      <c r="O4204" s="50">
        <f t="shared" si="10"/>
        <v>1</v>
      </c>
      <c r="P4204" s="4">
        <f t="shared" si="57"/>
        <v>562050</v>
      </c>
      <c r="Q4204" s="21">
        <f t="shared" si="31"/>
        <v>7</v>
      </c>
      <c r="V4204" s="52"/>
      <c r="W4204" s="53" t="str">
        <f t="shared" si="33"/>
        <v/>
      </c>
      <c r="AE4204" s="16"/>
      <c r="AF4204" s="17" t="str">
        <f t="shared" si="30"/>
        <v>#VALUE!</v>
      </c>
      <c r="AG4204" s="17" t="str">
        <f t="shared" si="22"/>
        <v>#N/A</v>
      </c>
      <c r="AH4204" s="17" t="str">
        <f t="shared" si="23"/>
        <v>#N/A</v>
      </c>
      <c r="AI4204" s="34">
        <f t="shared" si="24"/>
        <v>1</v>
      </c>
      <c r="AJ4204" s="18">
        <f t="shared" si="25"/>
        <v>7605.648</v>
      </c>
      <c r="AK4204" s="18">
        <f t="shared" si="26"/>
        <v>7394.38</v>
      </c>
      <c r="AL4204" s="18">
        <f t="shared" si="27"/>
        <v>7183.112</v>
      </c>
    </row>
    <row r="4205" ht="12.75" customHeight="1">
      <c r="A4205" s="1">
        <v>39246.0</v>
      </c>
      <c r="B4205" s="2">
        <v>1305.73</v>
      </c>
      <c r="C4205" s="3">
        <v>8346.39</v>
      </c>
      <c r="D4205" s="2">
        <v>8331.0</v>
      </c>
      <c r="E4205" s="4"/>
      <c r="F4205" s="5">
        <f t="shared" si="1"/>
        <v>1328.598</v>
      </c>
      <c r="G4205" s="6">
        <f t="shared" si="2"/>
        <v>1.036721744</v>
      </c>
      <c r="H4205" s="6">
        <f t="shared" si="3"/>
        <v>1.337753213</v>
      </c>
      <c r="I4205" s="5" t="b">
        <f t="shared" si="4"/>
        <v>0</v>
      </c>
      <c r="J4205" s="48">
        <f t="shared" si="5"/>
        <v>0</v>
      </c>
      <c r="K4205" s="4">
        <f t="shared" si="6"/>
        <v>-7</v>
      </c>
      <c r="L4205" s="7">
        <f t="shared" si="7"/>
        <v>-0.00184391096</v>
      </c>
      <c r="M4205" s="50" t="b">
        <f t="shared" si="8"/>
        <v>0</v>
      </c>
      <c r="N4205" s="50" t="b">
        <f t="shared" si="9"/>
        <v>0</v>
      </c>
      <c r="O4205" s="50">
        <f t="shared" si="10"/>
        <v>1</v>
      </c>
      <c r="P4205" s="4">
        <f t="shared" si="57"/>
        <v>528450</v>
      </c>
      <c r="Q4205" s="21">
        <f t="shared" si="31"/>
        <v>6</v>
      </c>
      <c r="V4205" s="52"/>
      <c r="W4205" s="53" t="str">
        <f t="shared" si="33"/>
        <v/>
      </c>
      <c r="AE4205" s="16"/>
      <c r="AF4205" s="17" t="str">
        <f t="shared" si="30"/>
        <v>#VALUE!</v>
      </c>
      <c r="AG4205" s="17" t="str">
        <f t="shared" si="22"/>
        <v>#N/A</v>
      </c>
      <c r="AH4205" s="17" t="str">
        <f t="shared" si="23"/>
        <v>#N/A</v>
      </c>
      <c r="AI4205" s="34">
        <f t="shared" si="24"/>
        <v>1</v>
      </c>
      <c r="AJ4205" s="18">
        <f t="shared" si="25"/>
        <v>7511.751</v>
      </c>
      <c r="AK4205" s="18">
        <f t="shared" si="26"/>
        <v>7303.09125</v>
      </c>
      <c r="AL4205" s="18">
        <f t="shared" si="27"/>
        <v>7094.4315</v>
      </c>
    </row>
    <row r="4206" ht="12.75" customHeight="1">
      <c r="A4206" s="1">
        <v>39245.0</v>
      </c>
      <c r="B4206" s="2">
        <v>1432.02</v>
      </c>
      <c r="C4206" s="3">
        <v>8370.26</v>
      </c>
      <c r="D4206" s="2">
        <v>8338.0</v>
      </c>
      <c r="E4206" s="4"/>
      <c r="F4206" s="5">
        <f t="shared" si="1"/>
        <v>1403.464</v>
      </c>
      <c r="G4206" s="6">
        <f t="shared" si="2"/>
        <v>1.040998975</v>
      </c>
      <c r="H4206" s="6">
        <f t="shared" si="3"/>
        <v>1.578333017</v>
      </c>
      <c r="I4206" s="5" t="b">
        <f t="shared" si="4"/>
        <v>0</v>
      </c>
      <c r="J4206" s="48">
        <f t="shared" si="5"/>
        <v>0</v>
      </c>
      <c r="K4206" s="4">
        <f t="shared" si="6"/>
        <v>25</v>
      </c>
      <c r="L4206" s="7">
        <f t="shared" si="7"/>
        <v>-0.003854121616</v>
      </c>
      <c r="M4206" s="50" t="b">
        <f t="shared" si="8"/>
        <v>0</v>
      </c>
      <c r="N4206" s="50" t="b">
        <f t="shared" si="9"/>
        <v>0</v>
      </c>
      <c r="O4206" s="50">
        <f t="shared" si="10"/>
        <v>1</v>
      </c>
      <c r="P4206" s="4">
        <f t="shared" si="57"/>
        <v>530550</v>
      </c>
      <c r="Q4206" s="21">
        <f t="shared" si="31"/>
        <v>6</v>
      </c>
      <c r="V4206" s="52"/>
      <c r="W4206" s="53" t="str">
        <f t="shared" si="33"/>
        <v/>
      </c>
      <c r="AE4206" s="16"/>
      <c r="AF4206" s="17" t="str">
        <f t="shared" si="30"/>
        <v>#VALUE!</v>
      </c>
      <c r="AG4206" s="17" t="str">
        <f t="shared" si="22"/>
        <v>#N/A</v>
      </c>
      <c r="AH4206" s="17" t="str">
        <f t="shared" si="23"/>
        <v>#N/A</v>
      </c>
      <c r="AI4206" s="34">
        <f t="shared" si="24"/>
        <v>1</v>
      </c>
      <c r="AJ4206" s="18">
        <f t="shared" si="25"/>
        <v>7533.234</v>
      </c>
      <c r="AK4206" s="18">
        <f t="shared" si="26"/>
        <v>7323.9775</v>
      </c>
      <c r="AL4206" s="18">
        <f t="shared" si="27"/>
        <v>7114.721</v>
      </c>
    </row>
    <row r="4207" ht="12.75" customHeight="1">
      <c r="A4207" s="1">
        <v>39244.0</v>
      </c>
      <c r="B4207" s="2">
        <v>1339.09</v>
      </c>
      <c r="C4207" s="3">
        <v>8338.88</v>
      </c>
      <c r="D4207" s="2">
        <v>8313.0</v>
      </c>
      <c r="E4207" s="4"/>
      <c r="F4207" s="5">
        <f t="shared" si="1"/>
        <v>1385.59</v>
      </c>
      <c r="G4207" s="6">
        <f t="shared" si="2"/>
        <v>1.038496469</v>
      </c>
      <c r="H4207" s="6">
        <f t="shared" si="3"/>
        <v>1.584399503</v>
      </c>
      <c r="I4207" s="5" t="b">
        <f t="shared" si="4"/>
        <v>0</v>
      </c>
      <c r="J4207" s="48">
        <f t="shared" si="5"/>
        <v>0</v>
      </c>
      <c r="K4207" s="4">
        <f t="shared" si="6"/>
        <v>37</v>
      </c>
      <c r="L4207" s="7">
        <f t="shared" si="7"/>
        <v>-0.003103534288</v>
      </c>
      <c r="M4207" s="50" t="b">
        <f t="shared" si="8"/>
        <v>0</v>
      </c>
      <c r="N4207" s="50" t="b">
        <f t="shared" si="9"/>
        <v>0</v>
      </c>
      <c r="O4207" s="50">
        <f t="shared" si="10"/>
        <v>1</v>
      </c>
      <c r="P4207" s="4">
        <f t="shared" si="57"/>
        <v>523050</v>
      </c>
      <c r="Q4207" s="21">
        <f t="shared" si="31"/>
        <v>6</v>
      </c>
      <c r="V4207" s="52"/>
      <c r="W4207" s="53" t="str">
        <f t="shared" si="33"/>
        <v/>
      </c>
      <c r="AE4207" s="16"/>
      <c r="AF4207" s="17" t="str">
        <f t="shared" si="30"/>
        <v>#VALUE!</v>
      </c>
      <c r="AG4207" s="17" t="str">
        <f t="shared" si="22"/>
        <v>#N/A</v>
      </c>
      <c r="AH4207" s="17" t="str">
        <f t="shared" si="23"/>
        <v>#N/A</v>
      </c>
      <c r="AI4207" s="34">
        <f t="shared" si="24"/>
        <v>1</v>
      </c>
      <c r="AJ4207" s="18">
        <f t="shared" si="25"/>
        <v>7504.992</v>
      </c>
      <c r="AK4207" s="18">
        <f t="shared" si="26"/>
        <v>7296.52</v>
      </c>
      <c r="AL4207" s="18">
        <f t="shared" si="27"/>
        <v>7088.048</v>
      </c>
    </row>
    <row r="4208" ht="12.75" customHeight="1">
      <c r="A4208" s="1">
        <v>39241.0</v>
      </c>
      <c r="B4208" s="2">
        <v>1337.32</v>
      </c>
      <c r="C4208" s="3">
        <v>8300.71</v>
      </c>
      <c r="D4208" s="2">
        <v>8276.0</v>
      </c>
      <c r="E4208" s="4"/>
      <c r="F4208" s="5">
        <f t="shared" si="1"/>
        <v>1351.512</v>
      </c>
      <c r="G4208" s="6">
        <f t="shared" si="2"/>
        <v>1.035124227</v>
      </c>
      <c r="H4208" s="6">
        <f t="shared" si="3"/>
        <v>1.586307882</v>
      </c>
      <c r="I4208" s="5" t="b">
        <f t="shared" si="4"/>
        <v>0</v>
      </c>
      <c r="J4208" s="48">
        <f t="shared" si="5"/>
        <v>0</v>
      </c>
      <c r="K4208" s="4">
        <f t="shared" si="6"/>
        <v>-60</v>
      </c>
      <c r="L4208" s="7">
        <f t="shared" si="7"/>
        <v>-0.002976853787</v>
      </c>
      <c r="M4208" s="50" t="b">
        <f t="shared" si="8"/>
        <v>0</v>
      </c>
      <c r="N4208" s="50" t="b">
        <f t="shared" si="9"/>
        <v>0</v>
      </c>
      <c r="O4208" s="50">
        <f t="shared" si="10"/>
        <v>1</v>
      </c>
      <c r="P4208" s="4">
        <f t="shared" si="57"/>
        <v>511950</v>
      </c>
      <c r="Q4208" s="21">
        <f t="shared" si="31"/>
        <v>6</v>
      </c>
      <c r="V4208" s="52"/>
      <c r="W4208" s="53" t="str">
        <f t="shared" si="33"/>
        <v/>
      </c>
      <c r="AE4208" s="16"/>
      <c r="AF4208" s="17" t="str">
        <f t="shared" si="30"/>
        <v>#VALUE!</v>
      </c>
      <c r="AG4208" s="17" t="str">
        <f t="shared" si="22"/>
        <v>#N/A</v>
      </c>
      <c r="AH4208" s="17" t="str">
        <f t="shared" si="23"/>
        <v>#N/A</v>
      </c>
      <c r="AI4208" s="34">
        <f t="shared" si="24"/>
        <v>1</v>
      </c>
      <c r="AJ4208" s="18">
        <f t="shared" si="25"/>
        <v>7470.639</v>
      </c>
      <c r="AK4208" s="18">
        <f t="shared" si="26"/>
        <v>7263.12125</v>
      </c>
      <c r="AL4208" s="18">
        <f t="shared" si="27"/>
        <v>7055.6035</v>
      </c>
    </row>
    <row r="4209" ht="12.75" customHeight="1">
      <c r="A4209" s="1">
        <v>39240.0</v>
      </c>
      <c r="B4209" s="2">
        <v>1228.83</v>
      </c>
      <c r="C4209" s="3">
        <v>8355.26</v>
      </c>
      <c r="D4209" s="2">
        <v>8336.0</v>
      </c>
      <c r="E4209" s="4"/>
      <c r="F4209" s="5">
        <f t="shared" si="1"/>
        <v>1343.948</v>
      </c>
      <c r="G4209" s="6">
        <f t="shared" si="2"/>
        <v>1.043510972</v>
      </c>
      <c r="H4209" s="6">
        <f t="shared" si="3"/>
        <v>1.593135097</v>
      </c>
      <c r="I4209" s="5" t="b">
        <f t="shared" si="4"/>
        <v>0</v>
      </c>
      <c r="J4209" s="48">
        <f t="shared" si="5"/>
        <v>0</v>
      </c>
      <c r="K4209" s="4">
        <f t="shared" si="6"/>
        <v>51</v>
      </c>
      <c r="L4209" s="7">
        <f t="shared" si="7"/>
        <v>-0.002305134729</v>
      </c>
      <c r="M4209" s="50" t="b">
        <f t="shared" si="8"/>
        <v>0</v>
      </c>
      <c r="N4209" s="50" t="b">
        <f t="shared" si="9"/>
        <v>0</v>
      </c>
      <c r="O4209" s="50">
        <f t="shared" si="10"/>
        <v>1</v>
      </c>
      <c r="P4209" s="4">
        <f t="shared" si="57"/>
        <v>532950</v>
      </c>
      <c r="Q4209" s="21">
        <f t="shared" si="31"/>
        <v>7</v>
      </c>
      <c r="V4209" s="52"/>
      <c r="W4209" s="53" t="str">
        <f t="shared" si="33"/>
        <v/>
      </c>
      <c r="AE4209" s="16"/>
      <c r="AF4209" s="17" t="str">
        <f t="shared" si="30"/>
        <v>#VALUE!</v>
      </c>
      <c r="AG4209" s="17" t="str">
        <f t="shared" si="22"/>
        <v>#N/A</v>
      </c>
      <c r="AH4209" s="17" t="str">
        <f t="shared" si="23"/>
        <v>#N/A</v>
      </c>
      <c r="AI4209" s="34">
        <f t="shared" si="24"/>
        <v>1</v>
      </c>
      <c r="AJ4209" s="18">
        <f t="shared" si="25"/>
        <v>7519.734</v>
      </c>
      <c r="AK4209" s="18">
        <f t="shared" si="26"/>
        <v>7310.8525</v>
      </c>
      <c r="AL4209" s="18">
        <f t="shared" si="27"/>
        <v>7101.971</v>
      </c>
    </row>
    <row r="4210" ht="12.75" customHeight="1">
      <c r="A4210" s="1">
        <v>39239.0</v>
      </c>
      <c r="B4210" s="2">
        <v>1680.06</v>
      </c>
      <c r="C4210" s="3">
        <v>8314.68</v>
      </c>
      <c r="D4210" s="2">
        <v>8285.0</v>
      </c>
      <c r="E4210" s="4"/>
      <c r="F4210" s="5">
        <f t="shared" si="1"/>
        <v>1370.792</v>
      </c>
      <c r="G4210" s="6">
        <f t="shared" si="2"/>
        <v>1.039895829</v>
      </c>
      <c r="H4210" s="6">
        <f t="shared" si="3"/>
        <v>1.597659133</v>
      </c>
      <c r="I4210" s="5" t="b">
        <f t="shared" si="4"/>
        <v>0</v>
      </c>
      <c r="J4210" s="48">
        <f t="shared" si="5"/>
        <v>0</v>
      </c>
      <c r="K4210" s="4">
        <f t="shared" si="6"/>
        <v>31</v>
      </c>
      <c r="L4210" s="7">
        <f t="shared" si="7"/>
        <v>-0.003569590171</v>
      </c>
      <c r="M4210" s="50" t="b">
        <f t="shared" si="8"/>
        <v>0</v>
      </c>
      <c r="N4210" s="50" t="b">
        <f t="shared" si="9"/>
        <v>0</v>
      </c>
      <c r="O4210" s="50">
        <f t="shared" si="10"/>
        <v>1</v>
      </c>
      <c r="P4210" s="4">
        <f t="shared" si="57"/>
        <v>517650</v>
      </c>
      <c r="Q4210" s="21">
        <f t="shared" si="31"/>
        <v>6</v>
      </c>
      <c r="V4210" s="52"/>
      <c r="W4210" s="53" t="str">
        <f t="shared" si="33"/>
        <v/>
      </c>
      <c r="AE4210" s="16"/>
      <c r="AF4210" s="17" t="str">
        <f t="shared" si="30"/>
        <v>#VALUE!</v>
      </c>
      <c r="AG4210" s="17" t="str">
        <f t="shared" si="22"/>
        <v>#N/A</v>
      </c>
      <c r="AH4210" s="17" t="str">
        <f t="shared" si="23"/>
        <v>#N/A</v>
      </c>
      <c r="AI4210" s="34">
        <f t="shared" si="24"/>
        <v>1</v>
      </c>
      <c r="AJ4210" s="18">
        <f t="shared" si="25"/>
        <v>7483.212</v>
      </c>
      <c r="AK4210" s="18">
        <f t="shared" si="26"/>
        <v>7275.345</v>
      </c>
      <c r="AL4210" s="18">
        <f t="shared" si="27"/>
        <v>7067.478</v>
      </c>
    </row>
    <row r="4211" ht="12.75" customHeight="1">
      <c r="A4211" s="1">
        <v>39238.0</v>
      </c>
      <c r="B4211" s="2">
        <v>1342.65</v>
      </c>
      <c r="C4211" s="3">
        <v>8303.99</v>
      </c>
      <c r="D4211" s="2">
        <v>8254.0</v>
      </c>
      <c r="E4211" s="4"/>
      <c r="F4211" s="5">
        <f t="shared" si="1"/>
        <v>1222.31</v>
      </c>
      <c r="G4211" s="6">
        <f t="shared" si="2"/>
        <v>1.040045039</v>
      </c>
      <c r="H4211" s="6">
        <f t="shared" si="3"/>
        <v>1.312657726</v>
      </c>
      <c r="I4211" s="5" t="b">
        <f t="shared" si="4"/>
        <v>0</v>
      </c>
      <c r="J4211" s="48">
        <f t="shared" si="5"/>
        <v>0</v>
      </c>
      <c r="K4211" s="4">
        <f t="shared" si="6"/>
        <v>-3</v>
      </c>
      <c r="L4211" s="7">
        <f t="shared" si="7"/>
        <v>-0.006019997616</v>
      </c>
      <c r="M4211" s="50" t="b">
        <f t="shared" si="8"/>
        <v>0</v>
      </c>
      <c r="N4211" s="50" t="b">
        <f t="shared" si="9"/>
        <v>0</v>
      </c>
      <c r="O4211" s="50">
        <f t="shared" si="10"/>
        <v>1</v>
      </c>
      <c r="P4211" s="4">
        <f t="shared" si="57"/>
        <v>508350</v>
      </c>
      <c r="Q4211" s="21">
        <f t="shared" si="31"/>
        <v>6</v>
      </c>
      <c r="V4211" s="52"/>
      <c r="W4211" s="53" t="str">
        <f t="shared" si="33"/>
        <v/>
      </c>
      <c r="AE4211" s="16"/>
      <c r="AF4211" s="17" t="str">
        <f t="shared" si="30"/>
        <v>#VALUE!</v>
      </c>
      <c r="AG4211" s="17" t="str">
        <f t="shared" si="22"/>
        <v>#N/A</v>
      </c>
      <c r="AH4211" s="17" t="str">
        <f t="shared" si="23"/>
        <v>#N/A</v>
      </c>
      <c r="AI4211" s="34">
        <f t="shared" si="24"/>
        <v>1</v>
      </c>
      <c r="AJ4211" s="18">
        <f t="shared" si="25"/>
        <v>7473.591</v>
      </c>
      <c r="AK4211" s="18">
        <f t="shared" si="26"/>
        <v>7265.99125</v>
      </c>
      <c r="AL4211" s="18">
        <f t="shared" si="27"/>
        <v>7058.3915</v>
      </c>
    </row>
    <row r="4212" ht="12.75" customHeight="1">
      <c r="A4212" s="1">
        <v>39237.0</v>
      </c>
      <c r="B4212" s="2">
        <v>1168.7</v>
      </c>
      <c r="C4212" s="3">
        <v>8294.79</v>
      </c>
      <c r="D4212" s="2">
        <v>8257.0</v>
      </c>
      <c r="E4212" s="4"/>
      <c r="F4212" s="5">
        <f t="shared" si="1"/>
        <v>1139.496</v>
      </c>
      <c r="G4212" s="6">
        <f t="shared" si="2"/>
        <v>1.04049088</v>
      </c>
      <c r="H4212" s="6">
        <f t="shared" si="3"/>
        <v>1.32069061</v>
      </c>
      <c r="I4212" s="5" t="b">
        <f t="shared" si="4"/>
        <v>0</v>
      </c>
      <c r="J4212" s="48">
        <f t="shared" si="5"/>
        <v>0</v>
      </c>
      <c r="K4212" s="4">
        <f t="shared" si="6"/>
        <v>25</v>
      </c>
      <c r="L4212" s="7">
        <f t="shared" si="7"/>
        <v>-0.004555871818</v>
      </c>
      <c r="M4212" s="50" t="b">
        <f t="shared" si="8"/>
        <v>0</v>
      </c>
      <c r="N4212" s="50" t="b">
        <f t="shared" si="9"/>
        <v>0</v>
      </c>
      <c r="O4212" s="50">
        <f t="shared" si="10"/>
        <v>1</v>
      </c>
      <c r="P4212" s="4">
        <f t="shared" si="57"/>
        <v>509250</v>
      </c>
      <c r="Q4212" s="21">
        <f t="shared" si="31"/>
        <v>6</v>
      </c>
      <c r="V4212" s="52"/>
      <c r="W4212" s="53" t="str">
        <f t="shared" si="33"/>
        <v/>
      </c>
      <c r="AE4212" s="16"/>
      <c r="AF4212" s="17" t="str">
        <f t="shared" si="30"/>
        <v>#VALUE!</v>
      </c>
      <c r="AG4212" s="17" t="str">
        <f t="shared" si="22"/>
        <v>#N/A</v>
      </c>
      <c r="AH4212" s="17" t="str">
        <f t="shared" si="23"/>
        <v>#N/A</v>
      </c>
      <c r="AI4212" s="34">
        <f t="shared" si="24"/>
        <v>1</v>
      </c>
      <c r="AJ4212" s="18">
        <f t="shared" si="25"/>
        <v>7465.311</v>
      </c>
      <c r="AK4212" s="18">
        <f t="shared" si="26"/>
        <v>7257.94125</v>
      </c>
      <c r="AL4212" s="18">
        <f t="shared" si="27"/>
        <v>7050.5715</v>
      </c>
    </row>
    <row r="4213" ht="12.75" customHeight="1">
      <c r="A4213" s="1">
        <v>39234.0</v>
      </c>
      <c r="B4213" s="2">
        <v>1299.5</v>
      </c>
      <c r="C4213" s="3">
        <v>8249.9</v>
      </c>
      <c r="D4213" s="2">
        <v>8232.0</v>
      </c>
      <c r="E4213" s="4"/>
      <c r="F4213" s="5">
        <f t="shared" si="1"/>
        <v>1074.206</v>
      </c>
      <c r="G4213" s="6">
        <f t="shared" si="2"/>
        <v>1.036422007</v>
      </c>
      <c r="H4213" s="6">
        <f t="shared" si="3"/>
        <v>1.321791811</v>
      </c>
      <c r="I4213" s="5" t="b">
        <f t="shared" si="4"/>
        <v>0</v>
      </c>
      <c r="J4213" s="48">
        <f t="shared" si="5"/>
        <v>0</v>
      </c>
      <c r="K4213" s="4">
        <f t="shared" si="6"/>
        <v>61</v>
      </c>
      <c r="L4213" s="7">
        <f t="shared" si="7"/>
        <v>-0.002169723269</v>
      </c>
      <c r="M4213" s="50" t="b">
        <f t="shared" si="8"/>
        <v>0</v>
      </c>
      <c r="N4213" s="50" t="b">
        <f t="shared" si="9"/>
        <v>0</v>
      </c>
      <c r="O4213" s="50">
        <f t="shared" si="10"/>
        <v>1</v>
      </c>
      <c r="P4213" s="4">
        <f t="shared" si="57"/>
        <v>501750</v>
      </c>
      <c r="Q4213" s="21">
        <f t="shared" si="31"/>
        <v>6</v>
      </c>
      <c r="V4213" s="52"/>
      <c r="W4213" s="53" t="str">
        <f t="shared" si="33"/>
        <v/>
      </c>
      <c r="AE4213" s="16"/>
      <c r="AF4213" s="17" t="str">
        <f t="shared" si="30"/>
        <v>#VALUE!</v>
      </c>
      <c r="AG4213" s="17" t="str">
        <f t="shared" si="22"/>
        <v>#N/A</v>
      </c>
      <c r="AH4213" s="17" t="str">
        <f t="shared" si="23"/>
        <v>#N/A</v>
      </c>
      <c r="AI4213" s="34">
        <f t="shared" si="24"/>
        <v>1</v>
      </c>
      <c r="AJ4213" s="18">
        <f t="shared" si="25"/>
        <v>7424.91</v>
      </c>
      <c r="AK4213" s="18">
        <f t="shared" si="26"/>
        <v>7218.6625</v>
      </c>
      <c r="AL4213" s="18">
        <f t="shared" si="27"/>
        <v>7012.415</v>
      </c>
    </row>
    <row r="4214" ht="12.75" customHeight="1">
      <c r="A4214" s="1">
        <v>39233.0</v>
      </c>
      <c r="B4214" s="2">
        <v>1363.05</v>
      </c>
      <c r="C4214" s="3">
        <v>8144.95</v>
      </c>
      <c r="D4214" s="2">
        <v>8171.0</v>
      </c>
      <c r="E4214" s="4"/>
      <c r="F4214" s="5">
        <f t="shared" si="1"/>
        <v>1004.664</v>
      </c>
      <c r="G4214" s="6">
        <f t="shared" si="2"/>
        <v>1.024887534</v>
      </c>
      <c r="H4214" s="6">
        <f t="shared" si="3"/>
        <v>1.323388274</v>
      </c>
      <c r="I4214" s="5" t="b">
        <f t="shared" si="4"/>
        <v>0</v>
      </c>
      <c r="J4214" s="48">
        <f t="shared" si="5"/>
        <v>0</v>
      </c>
      <c r="K4214" s="4">
        <f t="shared" si="6"/>
        <v>60</v>
      </c>
      <c r="L4214" s="7">
        <f t="shared" si="7"/>
        <v>0.003198300788</v>
      </c>
      <c r="M4214" s="50" t="b">
        <f t="shared" si="8"/>
        <v>0</v>
      </c>
      <c r="N4214" s="50" t="b">
        <f t="shared" si="9"/>
        <v>0</v>
      </c>
      <c r="O4214" s="50">
        <f t="shared" si="10"/>
        <v>-1</v>
      </c>
      <c r="P4214" s="4">
        <f t="shared" si="57"/>
        <v>523100</v>
      </c>
      <c r="Q4214" s="21">
        <f t="shared" si="31"/>
        <v>-7</v>
      </c>
      <c r="V4214" s="52"/>
      <c r="W4214" s="53" t="str">
        <f t="shared" si="33"/>
        <v/>
      </c>
      <c r="AE4214" s="16"/>
      <c r="AF4214" s="17" t="str">
        <f t="shared" si="30"/>
        <v>#VALUE!</v>
      </c>
      <c r="AG4214" s="17" t="str">
        <f t="shared" si="22"/>
        <v>#N/A</v>
      </c>
      <c r="AH4214" s="17" t="str">
        <f t="shared" si="23"/>
        <v>#N/A</v>
      </c>
      <c r="AI4214" s="34">
        <f t="shared" si="24"/>
        <v>1</v>
      </c>
      <c r="AJ4214" s="18">
        <f t="shared" si="25"/>
        <v>7330.455</v>
      </c>
      <c r="AK4214" s="18">
        <f t="shared" si="26"/>
        <v>7126.83125</v>
      </c>
      <c r="AL4214" s="18">
        <f t="shared" si="27"/>
        <v>6923.2075</v>
      </c>
    </row>
    <row r="4215" ht="12.75" customHeight="1">
      <c r="A4215" s="1">
        <v>39232.0</v>
      </c>
      <c r="B4215" s="2">
        <v>937.65</v>
      </c>
      <c r="C4215" s="3">
        <v>8147.34</v>
      </c>
      <c r="D4215" s="2">
        <v>8111.0</v>
      </c>
      <c r="E4215" s="4"/>
      <c r="F4215" s="5">
        <f t="shared" si="1"/>
        <v>939.606</v>
      </c>
      <c r="G4215" s="6">
        <f t="shared" si="2"/>
        <v>1.026682314</v>
      </c>
      <c r="H4215" s="6">
        <f t="shared" si="3"/>
        <v>1.012710274</v>
      </c>
      <c r="I4215" s="5" t="b">
        <f t="shared" si="4"/>
        <v>0</v>
      </c>
      <c r="J4215" s="48">
        <f t="shared" si="5"/>
        <v>0</v>
      </c>
      <c r="K4215" s="4">
        <f t="shared" si="6"/>
        <v>-57</v>
      </c>
      <c r="L4215" s="7">
        <f t="shared" si="7"/>
        <v>-0.004460351477</v>
      </c>
      <c r="M4215" s="50" t="b">
        <f t="shared" si="8"/>
        <v>0</v>
      </c>
      <c r="N4215" s="50" t="b">
        <f t="shared" si="9"/>
        <v>0</v>
      </c>
      <c r="O4215" s="50">
        <f t="shared" si="10"/>
        <v>1</v>
      </c>
      <c r="P4215" s="4">
        <f t="shared" si="57"/>
        <v>505100</v>
      </c>
      <c r="Q4215" s="21">
        <f t="shared" si="31"/>
        <v>6</v>
      </c>
      <c r="V4215" s="52"/>
      <c r="W4215" s="53" t="str">
        <f t="shared" si="33"/>
        <v/>
      </c>
      <c r="AE4215" s="16"/>
      <c r="AF4215" s="17" t="str">
        <f t="shared" si="30"/>
        <v>#VALUE!</v>
      </c>
      <c r="AG4215" s="17" t="str">
        <f t="shared" si="22"/>
        <v>#N/A</v>
      </c>
      <c r="AH4215" s="17" t="str">
        <f t="shared" si="23"/>
        <v>#N/A</v>
      </c>
      <c r="AI4215" s="34">
        <f t="shared" si="24"/>
        <v>1</v>
      </c>
      <c r="AJ4215" s="18">
        <f t="shared" si="25"/>
        <v>7332.606</v>
      </c>
      <c r="AK4215" s="18">
        <f t="shared" si="26"/>
        <v>7128.9225</v>
      </c>
      <c r="AL4215" s="18">
        <f t="shared" si="27"/>
        <v>6925.239</v>
      </c>
    </row>
    <row r="4216" ht="12.75" customHeight="1">
      <c r="A4216" s="1">
        <v>39231.0</v>
      </c>
      <c r="B4216" s="2">
        <v>928.58</v>
      </c>
      <c r="C4216" s="3">
        <v>8181.49</v>
      </c>
      <c r="D4216" s="2">
        <v>8168.0</v>
      </c>
      <c r="E4216" s="4"/>
      <c r="F4216" s="5">
        <f t="shared" si="1"/>
        <v>976.23</v>
      </c>
      <c r="G4216" s="6">
        <f t="shared" si="2"/>
        <v>1.032726916</v>
      </c>
      <c r="H4216" s="6">
        <f t="shared" si="3"/>
        <v>1.087016331</v>
      </c>
      <c r="I4216" s="5" t="b">
        <f t="shared" si="4"/>
        <v>0</v>
      </c>
      <c r="J4216" s="48">
        <f t="shared" si="5"/>
        <v>0</v>
      </c>
      <c r="K4216" s="4">
        <f t="shared" si="6"/>
        <v>14</v>
      </c>
      <c r="L4216" s="7">
        <f t="shared" si="7"/>
        <v>-0.001648843915</v>
      </c>
      <c r="M4216" s="50" t="b">
        <f t="shared" si="8"/>
        <v>0</v>
      </c>
      <c r="N4216" s="50" t="b">
        <f t="shared" si="9"/>
        <v>0</v>
      </c>
      <c r="O4216" s="50">
        <f t="shared" si="10"/>
        <v>1</v>
      </c>
      <c r="P4216" s="4">
        <f t="shared" si="57"/>
        <v>525050</v>
      </c>
      <c r="Q4216" s="21">
        <f t="shared" si="31"/>
        <v>7</v>
      </c>
      <c r="V4216" s="52"/>
      <c r="W4216" s="53" t="str">
        <f t="shared" si="33"/>
        <v/>
      </c>
      <c r="AE4216" s="16"/>
      <c r="AF4216" s="17" t="str">
        <f t="shared" si="30"/>
        <v>#VALUE!</v>
      </c>
      <c r="AG4216" s="17" t="str">
        <f t="shared" si="22"/>
        <v>#N/A</v>
      </c>
      <c r="AH4216" s="17" t="str">
        <f t="shared" si="23"/>
        <v>#N/A</v>
      </c>
      <c r="AI4216" s="34">
        <f t="shared" si="24"/>
        <v>1</v>
      </c>
      <c r="AJ4216" s="18">
        <f t="shared" si="25"/>
        <v>7363.341</v>
      </c>
      <c r="AK4216" s="18">
        <f t="shared" si="26"/>
        <v>7158.80375</v>
      </c>
      <c r="AL4216" s="18">
        <f t="shared" si="27"/>
        <v>6954.2665</v>
      </c>
    </row>
    <row r="4217" ht="12.75" customHeight="1">
      <c r="A4217" s="1">
        <v>39230.0</v>
      </c>
      <c r="B4217" s="2">
        <v>842.25</v>
      </c>
      <c r="C4217" s="3">
        <v>8156.82</v>
      </c>
      <c r="D4217" s="2">
        <v>8154.0</v>
      </c>
      <c r="E4217" s="4"/>
      <c r="F4217" s="5">
        <f t="shared" si="1"/>
        <v>1023.68</v>
      </c>
      <c r="G4217" s="6">
        <f t="shared" si="2"/>
        <v>1.030808527</v>
      </c>
      <c r="H4217" s="6">
        <f t="shared" si="3"/>
        <v>1.131251964</v>
      </c>
      <c r="I4217" s="5" t="b">
        <f t="shared" si="4"/>
        <v>0</v>
      </c>
      <c r="J4217" s="48">
        <f t="shared" si="5"/>
        <v>0</v>
      </c>
      <c r="K4217" s="4">
        <f t="shared" si="6"/>
        <v>20</v>
      </c>
      <c r="L4217" s="7">
        <f t="shared" si="7"/>
        <v>-0.0003457229656</v>
      </c>
      <c r="M4217" s="50" t="b">
        <f t="shared" si="8"/>
        <v>0</v>
      </c>
      <c r="N4217" s="50" t="b">
        <f t="shared" si="9"/>
        <v>0</v>
      </c>
      <c r="O4217" s="50">
        <f t="shared" si="10"/>
        <v>-1</v>
      </c>
      <c r="P4217" s="4">
        <f t="shared" si="57"/>
        <v>529950</v>
      </c>
      <c r="Q4217" s="21">
        <f t="shared" si="31"/>
        <v>-7</v>
      </c>
      <c r="V4217" s="52"/>
      <c r="W4217" s="53" t="str">
        <f t="shared" si="33"/>
        <v/>
      </c>
      <c r="AE4217" s="16"/>
      <c r="AF4217" s="17" t="str">
        <f t="shared" si="30"/>
        <v>#VALUE!</v>
      </c>
      <c r="AG4217" s="17" t="str">
        <f t="shared" si="22"/>
        <v>#N/A</v>
      </c>
      <c r="AH4217" s="17" t="str">
        <f t="shared" si="23"/>
        <v>#N/A</v>
      </c>
      <c r="AI4217" s="34">
        <f t="shared" si="24"/>
        <v>1</v>
      </c>
      <c r="AJ4217" s="18">
        <f t="shared" si="25"/>
        <v>7341.138</v>
      </c>
      <c r="AK4217" s="18">
        <f t="shared" si="26"/>
        <v>7137.2175</v>
      </c>
      <c r="AL4217" s="18">
        <f t="shared" si="27"/>
        <v>6933.297</v>
      </c>
    </row>
    <row r="4218" ht="12.75" customHeight="1">
      <c r="A4218" s="1">
        <v>39227.0</v>
      </c>
      <c r="B4218" s="2">
        <v>951.79</v>
      </c>
      <c r="C4218" s="3">
        <v>8159.97</v>
      </c>
      <c r="D4218" s="2">
        <v>8134.0</v>
      </c>
      <c r="E4218" s="4"/>
      <c r="F4218" s="5">
        <f t="shared" si="1"/>
        <v>1064.146</v>
      </c>
      <c r="G4218" s="6">
        <f t="shared" si="2"/>
        <v>1.032263367</v>
      </c>
      <c r="H4218" s="6">
        <f t="shared" si="3"/>
        <v>1.125361078</v>
      </c>
      <c r="I4218" s="5" t="b">
        <f t="shared" si="4"/>
        <v>0</v>
      </c>
      <c r="J4218" s="48">
        <f t="shared" si="5"/>
        <v>0</v>
      </c>
      <c r="K4218" s="4">
        <f t="shared" si="6"/>
        <v>-36</v>
      </c>
      <c r="L4218" s="7">
        <f t="shared" si="7"/>
        <v>-0.00318260974</v>
      </c>
      <c r="M4218" s="50" t="b">
        <f t="shared" si="8"/>
        <v>0</v>
      </c>
      <c r="N4218" s="50" t="b">
        <f t="shared" si="9"/>
        <v>0</v>
      </c>
      <c r="O4218" s="50">
        <f t="shared" si="10"/>
        <v>1</v>
      </c>
      <c r="P4218" s="4">
        <f t="shared" si="57"/>
        <v>522950</v>
      </c>
      <c r="Q4218" s="21">
        <f t="shared" si="31"/>
        <v>7</v>
      </c>
      <c r="V4218" s="52"/>
      <c r="W4218" s="53" t="str">
        <f t="shared" si="33"/>
        <v/>
      </c>
      <c r="AE4218" s="16"/>
      <c r="AF4218" s="17" t="str">
        <f t="shared" si="30"/>
        <v>#VALUE!</v>
      </c>
      <c r="AG4218" s="17" t="str">
        <f t="shared" si="22"/>
        <v>#N/A</v>
      </c>
      <c r="AH4218" s="17" t="str">
        <f t="shared" si="23"/>
        <v>#N/A</v>
      </c>
      <c r="AI4218" s="34">
        <f t="shared" si="24"/>
        <v>1</v>
      </c>
      <c r="AJ4218" s="18">
        <f t="shared" si="25"/>
        <v>7343.973</v>
      </c>
      <c r="AK4218" s="18">
        <f t="shared" si="26"/>
        <v>7139.97375</v>
      </c>
      <c r="AL4218" s="18">
        <f t="shared" si="27"/>
        <v>6935.9745</v>
      </c>
    </row>
    <row r="4219" ht="12.75" customHeight="1">
      <c r="A4219" s="1">
        <v>39226.0</v>
      </c>
      <c r="B4219" s="2">
        <v>1037.76</v>
      </c>
      <c r="C4219" s="3">
        <v>8216.41</v>
      </c>
      <c r="D4219" s="2">
        <v>8170.0</v>
      </c>
      <c r="E4219" s="4"/>
      <c r="F4219" s="5">
        <f t="shared" si="1"/>
        <v>1047.864</v>
      </c>
      <c r="G4219" s="6">
        <f t="shared" si="2"/>
        <v>1.040459039</v>
      </c>
      <c r="H4219" s="6">
        <f t="shared" si="3"/>
        <v>1.118009921</v>
      </c>
      <c r="I4219" s="5" t="b">
        <f t="shared" si="4"/>
        <v>0</v>
      </c>
      <c r="J4219" s="48">
        <f t="shared" si="5"/>
        <v>0</v>
      </c>
      <c r="K4219" s="4">
        <f t="shared" si="6"/>
        <v>-34</v>
      </c>
      <c r="L4219" s="7">
        <f t="shared" si="7"/>
        <v>-0.005648452305</v>
      </c>
      <c r="M4219" s="50" t="b">
        <f t="shared" si="8"/>
        <v>0</v>
      </c>
      <c r="N4219" s="50" t="b">
        <f t="shared" si="9"/>
        <v>0</v>
      </c>
      <c r="O4219" s="50">
        <f t="shared" si="10"/>
        <v>1</v>
      </c>
      <c r="P4219" s="4">
        <f t="shared" si="57"/>
        <v>535550</v>
      </c>
      <c r="Q4219" s="21">
        <f t="shared" si="31"/>
        <v>7</v>
      </c>
      <c r="V4219" s="52"/>
      <c r="W4219" s="53" t="str">
        <f t="shared" si="33"/>
        <v/>
      </c>
      <c r="AE4219" s="16"/>
      <c r="AF4219" s="17" t="str">
        <f t="shared" si="30"/>
        <v>#VALUE!</v>
      </c>
      <c r="AG4219" s="17" t="str">
        <f t="shared" si="22"/>
        <v>#N/A</v>
      </c>
      <c r="AH4219" s="17" t="str">
        <f t="shared" si="23"/>
        <v>#N/A</v>
      </c>
      <c r="AI4219" s="34">
        <f t="shared" si="24"/>
        <v>1</v>
      </c>
      <c r="AJ4219" s="18">
        <f t="shared" si="25"/>
        <v>7394.769</v>
      </c>
      <c r="AK4219" s="18">
        <f t="shared" si="26"/>
        <v>7189.35875</v>
      </c>
      <c r="AL4219" s="18">
        <f t="shared" si="27"/>
        <v>6983.9485</v>
      </c>
    </row>
    <row r="4220" ht="12.75" customHeight="1">
      <c r="A4220" s="1">
        <v>39225.0</v>
      </c>
      <c r="B4220" s="2">
        <v>1120.77</v>
      </c>
      <c r="C4220" s="3">
        <v>8221.79</v>
      </c>
      <c r="D4220" s="2">
        <v>8204.0</v>
      </c>
      <c r="E4220" s="4"/>
      <c r="F4220" s="5">
        <f t="shared" si="1"/>
        <v>1009.066</v>
      </c>
      <c r="G4220" s="6">
        <f t="shared" si="2"/>
        <v>1.041831736</v>
      </c>
      <c r="H4220" s="6">
        <f t="shared" si="3"/>
        <v>1.115751716</v>
      </c>
      <c r="I4220" s="5" t="b">
        <f t="shared" si="4"/>
        <v>0</v>
      </c>
      <c r="J4220" s="48">
        <f t="shared" si="5"/>
        <v>0</v>
      </c>
      <c r="K4220" s="4">
        <f t="shared" si="6"/>
        <v>28</v>
      </c>
      <c r="L4220" s="7">
        <f t="shared" si="7"/>
        <v>-0.002163762392</v>
      </c>
      <c r="M4220" s="50" t="b">
        <f t="shared" si="8"/>
        <v>0</v>
      </c>
      <c r="N4220" s="50" t="b">
        <f t="shared" si="9"/>
        <v>0</v>
      </c>
      <c r="O4220" s="50">
        <f t="shared" si="10"/>
        <v>1</v>
      </c>
      <c r="P4220" s="4">
        <f t="shared" si="57"/>
        <v>547450</v>
      </c>
      <c r="Q4220" s="21">
        <f t="shared" si="31"/>
        <v>7</v>
      </c>
      <c r="V4220" s="52"/>
      <c r="W4220" s="53" t="str">
        <f t="shared" si="33"/>
        <v/>
      </c>
      <c r="AE4220" s="16"/>
      <c r="AF4220" s="17" t="str">
        <f t="shared" si="30"/>
        <v>#VALUE!</v>
      </c>
      <c r="AG4220" s="17" t="str">
        <f t="shared" si="22"/>
        <v>#N/A</v>
      </c>
      <c r="AH4220" s="17" t="str">
        <f t="shared" si="23"/>
        <v>#N/A</v>
      </c>
      <c r="AI4220" s="34">
        <f t="shared" si="24"/>
        <v>1</v>
      </c>
      <c r="AJ4220" s="18">
        <f t="shared" si="25"/>
        <v>7399.611</v>
      </c>
      <c r="AK4220" s="18">
        <f t="shared" si="26"/>
        <v>7194.06625</v>
      </c>
      <c r="AL4220" s="18">
        <f t="shared" si="27"/>
        <v>6988.5215</v>
      </c>
    </row>
    <row r="4221" ht="12.75" customHeight="1">
      <c r="A4221" s="1">
        <v>39224.0</v>
      </c>
      <c r="B4221" s="2">
        <v>1165.83</v>
      </c>
      <c r="C4221" s="3">
        <v>8188.63</v>
      </c>
      <c r="D4221" s="2">
        <v>8176.0</v>
      </c>
      <c r="E4221" s="4"/>
      <c r="F4221" s="5">
        <f t="shared" si="1"/>
        <v>917.094</v>
      </c>
      <c r="G4221" s="6">
        <f t="shared" si="2"/>
        <v>1.038335049</v>
      </c>
      <c r="H4221" s="6">
        <f t="shared" si="3"/>
        <v>1.113330351</v>
      </c>
      <c r="I4221" s="5" t="b">
        <f t="shared" si="4"/>
        <v>0</v>
      </c>
      <c r="J4221" s="48">
        <f t="shared" si="5"/>
        <v>0</v>
      </c>
      <c r="K4221" s="4">
        <f t="shared" si="6"/>
        <v>54</v>
      </c>
      <c r="L4221" s="7">
        <f t="shared" si="7"/>
        <v>-0.001542382548</v>
      </c>
      <c r="M4221" s="50" t="b">
        <f t="shared" si="8"/>
        <v>0</v>
      </c>
      <c r="N4221" s="50" t="b">
        <f t="shared" si="9"/>
        <v>0</v>
      </c>
      <c r="O4221" s="50">
        <f t="shared" si="10"/>
        <v>1</v>
      </c>
      <c r="P4221" s="4">
        <f t="shared" si="57"/>
        <v>537650</v>
      </c>
      <c r="Q4221" s="21">
        <f t="shared" si="31"/>
        <v>7</v>
      </c>
      <c r="V4221" s="52"/>
      <c r="W4221" s="53" t="str">
        <f t="shared" si="33"/>
        <v/>
      </c>
      <c r="AE4221" s="16"/>
      <c r="AF4221" s="17" t="str">
        <f t="shared" si="30"/>
        <v>#VALUE!</v>
      </c>
      <c r="AG4221" s="17" t="str">
        <f t="shared" si="22"/>
        <v>#N/A</v>
      </c>
      <c r="AH4221" s="17" t="str">
        <f t="shared" si="23"/>
        <v>#N/A</v>
      </c>
      <c r="AI4221" s="34">
        <f t="shared" si="24"/>
        <v>1</v>
      </c>
      <c r="AJ4221" s="18">
        <f t="shared" si="25"/>
        <v>7369.767</v>
      </c>
      <c r="AK4221" s="18">
        <f t="shared" si="26"/>
        <v>7165.05125</v>
      </c>
      <c r="AL4221" s="18">
        <f t="shared" si="27"/>
        <v>6960.3355</v>
      </c>
    </row>
    <row r="4222" ht="12.75" customHeight="1">
      <c r="A4222" s="1">
        <v>39223.0</v>
      </c>
      <c r="B4222" s="2">
        <v>1044.58</v>
      </c>
      <c r="C4222" s="3">
        <v>8141.59</v>
      </c>
      <c r="D4222" s="2">
        <v>8122.0</v>
      </c>
      <c r="E4222" s="4"/>
      <c r="F4222" s="5">
        <f t="shared" si="1"/>
        <v>821.456</v>
      </c>
      <c r="G4222" s="6">
        <f t="shared" si="2"/>
        <v>1.03319823</v>
      </c>
      <c r="H4222" s="6">
        <f t="shared" si="3"/>
        <v>1.002035413</v>
      </c>
      <c r="I4222" s="5" t="b">
        <f t="shared" si="4"/>
        <v>0</v>
      </c>
      <c r="J4222" s="48">
        <f t="shared" si="5"/>
        <v>0</v>
      </c>
      <c r="K4222" s="4">
        <f t="shared" si="6"/>
        <v>92</v>
      </c>
      <c r="L4222" s="7">
        <f t="shared" si="7"/>
        <v>-0.002406163907</v>
      </c>
      <c r="M4222" s="50" t="b">
        <f t="shared" si="8"/>
        <v>0</v>
      </c>
      <c r="N4222" s="50" t="b">
        <f t="shared" si="9"/>
        <v>0</v>
      </c>
      <c r="O4222" s="50">
        <f t="shared" si="10"/>
        <v>1</v>
      </c>
      <c r="P4222" s="4">
        <f t="shared" si="57"/>
        <v>518750</v>
      </c>
      <c r="Q4222" s="21">
        <f t="shared" si="31"/>
        <v>7</v>
      </c>
      <c r="V4222" s="52"/>
      <c r="W4222" s="53" t="str">
        <f t="shared" si="33"/>
        <v/>
      </c>
      <c r="AE4222" s="16"/>
      <c r="AF4222" s="17" t="str">
        <f t="shared" si="30"/>
        <v>#VALUE!</v>
      </c>
      <c r="AG4222" s="17" t="str">
        <f t="shared" si="22"/>
        <v>#N/A</v>
      </c>
      <c r="AH4222" s="17" t="str">
        <f t="shared" si="23"/>
        <v>#N/A</v>
      </c>
      <c r="AI4222" s="34">
        <f t="shared" si="24"/>
        <v>1</v>
      </c>
      <c r="AJ4222" s="18">
        <f t="shared" si="25"/>
        <v>7327.431</v>
      </c>
      <c r="AK4222" s="18">
        <f t="shared" si="26"/>
        <v>7123.89125</v>
      </c>
      <c r="AL4222" s="18">
        <f t="shared" si="27"/>
        <v>6920.3515</v>
      </c>
    </row>
    <row r="4223" ht="12.75" customHeight="1">
      <c r="A4223" s="1">
        <v>39220.0</v>
      </c>
      <c r="B4223" s="2">
        <v>870.38</v>
      </c>
      <c r="C4223" s="3">
        <v>8034.14</v>
      </c>
      <c r="D4223" s="2">
        <v>8030.0</v>
      </c>
      <c r="E4223" s="4"/>
      <c r="F4223" s="5">
        <f t="shared" si="1"/>
        <v>773.73</v>
      </c>
      <c r="G4223" s="6">
        <f t="shared" si="2"/>
        <v>1.020436011</v>
      </c>
      <c r="H4223" s="6">
        <f t="shared" si="3"/>
        <v>0.8380666636</v>
      </c>
      <c r="I4223" s="5" t="b">
        <f t="shared" si="4"/>
        <v>0</v>
      </c>
      <c r="J4223" s="48">
        <f t="shared" si="5"/>
        <v>0</v>
      </c>
      <c r="K4223" s="4">
        <f t="shared" si="6"/>
        <v>15</v>
      </c>
      <c r="L4223" s="7">
        <f t="shared" si="7"/>
        <v>-0.0005153009532</v>
      </c>
      <c r="M4223" s="50" t="b">
        <f t="shared" si="8"/>
        <v>0</v>
      </c>
      <c r="N4223" s="50" t="b">
        <f t="shared" si="9"/>
        <v>0</v>
      </c>
      <c r="O4223" s="50">
        <f t="shared" si="10"/>
        <v>-1</v>
      </c>
      <c r="P4223" s="4">
        <f t="shared" si="57"/>
        <v>550950</v>
      </c>
      <c r="Q4223" s="21">
        <f t="shared" si="31"/>
        <v>-7</v>
      </c>
      <c r="V4223" s="52"/>
      <c r="W4223" s="53" t="str">
        <f t="shared" si="33"/>
        <v/>
      </c>
      <c r="AE4223" s="16"/>
      <c r="AF4223" s="17" t="str">
        <f t="shared" si="30"/>
        <v>#VALUE!</v>
      </c>
      <c r="AG4223" s="17" t="str">
        <f t="shared" si="22"/>
        <v>#N/A</v>
      </c>
      <c r="AH4223" s="17" t="str">
        <f t="shared" si="23"/>
        <v>#N/A</v>
      </c>
      <c r="AI4223" s="34">
        <f t="shared" si="24"/>
        <v>1</v>
      </c>
      <c r="AJ4223" s="18">
        <f t="shared" si="25"/>
        <v>7230.726</v>
      </c>
      <c r="AK4223" s="18">
        <f t="shared" si="26"/>
        <v>7029.8725</v>
      </c>
      <c r="AL4223" s="18">
        <f t="shared" si="27"/>
        <v>6829.019</v>
      </c>
    </row>
    <row r="4224" ht="12.75" customHeight="1">
      <c r="A4224" s="1">
        <v>39219.0</v>
      </c>
      <c r="B4224" s="2">
        <v>843.77</v>
      </c>
      <c r="C4224" s="3">
        <v>8037.96</v>
      </c>
      <c r="D4224" s="2">
        <v>8015.0</v>
      </c>
      <c r="E4224" s="4"/>
      <c r="F4224" s="5">
        <f t="shared" si="1"/>
        <v>764.362</v>
      </c>
      <c r="G4224" s="6">
        <f t="shared" si="2"/>
        <v>1.021478607</v>
      </c>
      <c r="H4224" s="6">
        <f t="shared" si="3"/>
        <v>0.8136929259</v>
      </c>
      <c r="I4224" s="5" t="b">
        <f t="shared" si="4"/>
        <v>0</v>
      </c>
      <c r="J4224" s="48">
        <f t="shared" si="5"/>
        <v>0</v>
      </c>
      <c r="K4224" s="4">
        <f t="shared" si="6"/>
        <v>24</v>
      </c>
      <c r="L4224" s="7">
        <f t="shared" si="7"/>
        <v>-0.002856446163</v>
      </c>
      <c r="M4224" s="50" t="b">
        <f t="shared" si="8"/>
        <v>0</v>
      </c>
      <c r="N4224" s="50" t="b">
        <f t="shared" si="9"/>
        <v>0</v>
      </c>
      <c r="O4224" s="50">
        <f t="shared" si="10"/>
        <v>1</v>
      </c>
      <c r="P4224" s="4">
        <f t="shared" si="57"/>
        <v>545700</v>
      </c>
      <c r="Q4224" s="21">
        <f t="shared" si="31"/>
        <v>7</v>
      </c>
      <c r="V4224" s="52"/>
      <c r="W4224" s="53" t="str">
        <f t="shared" si="33"/>
        <v/>
      </c>
      <c r="AE4224" s="16"/>
      <c r="AF4224" s="17" t="str">
        <f t="shared" si="30"/>
        <v>#VALUE!</v>
      </c>
      <c r="AG4224" s="17" t="str">
        <f t="shared" si="22"/>
        <v>#N/A</v>
      </c>
      <c r="AH4224" s="17" t="str">
        <f t="shared" si="23"/>
        <v>#N/A</v>
      </c>
      <c r="AI4224" s="34">
        <f t="shared" si="24"/>
        <v>1</v>
      </c>
      <c r="AJ4224" s="18">
        <f t="shared" si="25"/>
        <v>7234.164</v>
      </c>
      <c r="AK4224" s="18">
        <f t="shared" si="26"/>
        <v>7033.215</v>
      </c>
      <c r="AL4224" s="18">
        <f t="shared" si="27"/>
        <v>6832.266</v>
      </c>
    </row>
    <row r="4225" ht="12.75" customHeight="1">
      <c r="A4225" s="1">
        <v>39218.0</v>
      </c>
      <c r="B4225" s="2">
        <v>660.91</v>
      </c>
      <c r="C4225" s="3">
        <v>7988.57</v>
      </c>
      <c r="D4225" s="2">
        <v>7991.0</v>
      </c>
      <c r="E4225" s="4"/>
      <c r="F4225" s="5">
        <f t="shared" si="1"/>
        <v>789.682</v>
      </c>
      <c r="G4225" s="6">
        <f t="shared" si="2"/>
        <v>1.015585846</v>
      </c>
      <c r="H4225" s="6">
        <f t="shared" si="3"/>
        <v>0.9338557724</v>
      </c>
      <c r="I4225" s="5" t="b">
        <f t="shared" si="4"/>
        <v>0</v>
      </c>
      <c r="J4225" s="48">
        <f t="shared" si="5"/>
        <v>0</v>
      </c>
      <c r="K4225" s="4">
        <f t="shared" si="6"/>
        <v>22</v>
      </c>
      <c r="L4225" s="7">
        <f t="shared" si="7"/>
        <v>0.0003041846038</v>
      </c>
      <c r="M4225" s="50" t="b">
        <f t="shared" si="8"/>
        <v>0</v>
      </c>
      <c r="N4225" s="50" t="b">
        <f t="shared" si="9"/>
        <v>0</v>
      </c>
      <c r="O4225" s="50">
        <f t="shared" si="10"/>
        <v>-1</v>
      </c>
      <c r="P4225" s="4">
        <f t="shared" si="57"/>
        <v>554100</v>
      </c>
      <c r="Q4225" s="21">
        <f t="shared" si="31"/>
        <v>-7</v>
      </c>
      <c r="V4225" s="52"/>
      <c r="W4225" s="53" t="str">
        <f t="shared" si="33"/>
        <v/>
      </c>
      <c r="AE4225" s="16"/>
      <c r="AF4225" s="17" t="str">
        <f t="shared" si="30"/>
        <v>#VALUE!</v>
      </c>
      <c r="AG4225" s="17" t="str">
        <f t="shared" si="22"/>
        <v>#N/A</v>
      </c>
      <c r="AH4225" s="17" t="str">
        <f t="shared" si="23"/>
        <v>#N/A</v>
      </c>
      <c r="AI4225" s="34">
        <f t="shared" si="24"/>
        <v>1</v>
      </c>
      <c r="AJ4225" s="18">
        <f t="shared" si="25"/>
        <v>7189.713</v>
      </c>
      <c r="AK4225" s="18">
        <f t="shared" si="26"/>
        <v>6989.99875</v>
      </c>
      <c r="AL4225" s="18">
        <f t="shared" si="27"/>
        <v>6790.2845</v>
      </c>
    </row>
    <row r="4226" ht="12.75" customHeight="1">
      <c r="A4226" s="1">
        <v>39217.0</v>
      </c>
      <c r="B4226" s="2">
        <v>687.64</v>
      </c>
      <c r="C4226" s="3">
        <v>7975.03</v>
      </c>
      <c r="D4226" s="2">
        <v>7969.0</v>
      </c>
      <c r="E4226" s="4"/>
      <c r="F4226" s="5">
        <f t="shared" si="1"/>
        <v>829.582</v>
      </c>
      <c r="G4226" s="6">
        <f t="shared" si="2"/>
        <v>1.014178996</v>
      </c>
      <c r="H4226" s="6">
        <f t="shared" si="3"/>
        <v>0.9313905302</v>
      </c>
      <c r="I4226" s="5" t="b">
        <f t="shared" si="4"/>
        <v>0</v>
      </c>
      <c r="J4226" s="48">
        <f t="shared" si="5"/>
        <v>0</v>
      </c>
      <c r="K4226" s="4">
        <f t="shared" si="6"/>
        <v>-75</v>
      </c>
      <c r="L4226" s="7">
        <f t="shared" si="7"/>
        <v>-0.0007561100084</v>
      </c>
      <c r="M4226" s="50" t="b">
        <f t="shared" si="8"/>
        <v>0</v>
      </c>
      <c r="N4226" s="50" t="b">
        <f t="shared" si="9"/>
        <v>0</v>
      </c>
      <c r="O4226" s="50">
        <f t="shared" si="10"/>
        <v>-1</v>
      </c>
      <c r="P4226" s="4">
        <f t="shared" si="57"/>
        <v>561800</v>
      </c>
      <c r="Q4226" s="21">
        <f t="shared" si="31"/>
        <v>-7</v>
      </c>
      <c r="V4226" s="52"/>
      <c r="W4226" s="53" t="str">
        <f t="shared" si="33"/>
        <v/>
      </c>
      <c r="AE4226" s="16"/>
      <c r="AF4226" s="17" t="str">
        <f t="shared" si="30"/>
        <v>#VALUE!</v>
      </c>
      <c r="AG4226" s="17" t="str">
        <f t="shared" si="22"/>
        <v>#N/A</v>
      </c>
      <c r="AH4226" s="17" t="str">
        <f t="shared" si="23"/>
        <v>#N/A</v>
      </c>
      <c r="AI4226" s="34">
        <f t="shared" si="24"/>
        <v>1</v>
      </c>
      <c r="AJ4226" s="18">
        <f t="shared" si="25"/>
        <v>7177.527</v>
      </c>
      <c r="AK4226" s="18">
        <f t="shared" si="26"/>
        <v>6978.15125</v>
      </c>
      <c r="AL4226" s="18">
        <f t="shared" si="27"/>
        <v>6778.7755</v>
      </c>
    </row>
    <row r="4227" ht="12.75" customHeight="1">
      <c r="A4227" s="1">
        <v>39216.0</v>
      </c>
      <c r="B4227" s="2">
        <v>805.95</v>
      </c>
      <c r="C4227" s="3">
        <v>8030.56</v>
      </c>
      <c r="D4227" s="2">
        <v>8044.0</v>
      </c>
      <c r="E4227" s="4"/>
      <c r="F4227" s="5">
        <f t="shared" si="1"/>
        <v>868.322</v>
      </c>
      <c r="G4227" s="6">
        <f t="shared" si="2"/>
        <v>1.021511277</v>
      </c>
      <c r="H4227" s="6">
        <f t="shared" si="3"/>
        <v>0.9279467492</v>
      </c>
      <c r="I4227" s="5" t="b">
        <f t="shared" si="4"/>
        <v>0</v>
      </c>
      <c r="J4227" s="48">
        <f t="shared" si="5"/>
        <v>0</v>
      </c>
      <c r="K4227" s="4">
        <f t="shared" si="6"/>
        <v>23</v>
      </c>
      <c r="L4227" s="7">
        <f t="shared" si="7"/>
        <v>0.001673606822</v>
      </c>
      <c r="M4227" s="50" t="b">
        <f t="shared" si="8"/>
        <v>0</v>
      </c>
      <c r="N4227" s="50" t="b">
        <f t="shared" si="9"/>
        <v>0</v>
      </c>
      <c r="O4227" s="50">
        <f t="shared" si="10"/>
        <v>-1</v>
      </c>
      <c r="P4227" s="4">
        <f t="shared" si="57"/>
        <v>535550</v>
      </c>
      <c r="Q4227" s="21">
        <f t="shared" si="31"/>
        <v>-7</v>
      </c>
      <c r="V4227" s="52"/>
      <c r="W4227" s="53" t="str">
        <f t="shared" si="33"/>
        <v/>
      </c>
      <c r="AE4227" s="16"/>
      <c r="AF4227" s="17" t="str">
        <f t="shared" si="30"/>
        <v>#VALUE!</v>
      </c>
      <c r="AG4227" s="17" t="str">
        <f t="shared" si="22"/>
        <v>#N/A</v>
      </c>
      <c r="AH4227" s="17" t="str">
        <f t="shared" si="23"/>
        <v>#N/A</v>
      </c>
      <c r="AI4227" s="34">
        <f t="shared" si="24"/>
        <v>1</v>
      </c>
      <c r="AJ4227" s="18">
        <f t="shared" si="25"/>
        <v>7227.504</v>
      </c>
      <c r="AK4227" s="18">
        <f t="shared" si="26"/>
        <v>7026.74</v>
      </c>
      <c r="AL4227" s="18">
        <f t="shared" si="27"/>
        <v>6825.976</v>
      </c>
    </row>
    <row r="4228" ht="12.75" customHeight="1">
      <c r="A4228" s="1">
        <v>39213.0</v>
      </c>
      <c r="B4228" s="2">
        <v>823.54</v>
      </c>
      <c r="C4228" s="3">
        <v>8031.54</v>
      </c>
      <c r="D4228" s="2">
        <v>8021.0</v>
      </c>
      <c r="E4228" s="4"/>
      <c r="F4228" s="5">
        <f t="shared" si="1"/>
        <v>920.644</v>
      </c>
      <c r="G4228" s="6">
        <f t="shared" si="2"/>
        <v>1.021971352</v>
      </c>
      <c r="H4228" s="6">
        <f t="shared" si="3"/>
        <v>1.018093873</v>
      </c>
      <c r="I4228" s="5" t="b">
        <f t="shared" si="4"/>
        <v>0</v>
      </c>
      <c r="J4228" s="48">
        <f t="shared" si="5"/>
        <v>0</v>
      </c>
      <c r="K4228" s="4">
        <f t="shared" si="6"/>
        <v>-88</v>
      </c>
      <c r="L4228" s="7">
        <f t="shared" si="7"/>
        <v>-0.001312326154</v>
      </c>
      <c r="M4228" s="50" t="b">
        <f t="shared" si="8"/>
        <v>0</v>
      </c>
      <c r="N4228" s="50" t="b">
        <f t="shared" si="9"/>
        <v>0</v>
      </c>
      <c r="O4228" s="50">
        <f t="shared" si="10"/>
        <v>1</v>
      </c>
      <c r="P4228" s="4">
        <f t="shared" si="57"/>
        <v>527500</v>
      </c>
      <c r="Q4228" s="21">
        <f t="shared" si="31"/>
        <v>7</v>
      </c>
      <c r="V4228" s="52"/>
      <c r="W4228" s="53" t="str">
        <f t="shared" si="33"/>
        <v/>
      </c>
      <c r="AE4228" s="16"/>
      <c r="AF4228" s="17" t="str">
        <f t="shared" si="30"/>
        <v>#VALUE!</v>
      </c>
      <c r="AG4228" s="17" t="str">
        <f t="shared" si="22"/>
        <v>#N/A</v>
      </c>
      <c r="AH4228" s="17" t="str">
        <f t="shared" si="23"/>
        <v>#N/A</v>
      </c>
      <c r="AI4228" s="34">
        <f t="shared" si="24"/>
        <v>1</v>
      </c>
      <c r="AJ4228" s="18">
        <f t="shared" si="25"/>
        <v>7228.386</v>
      </c>
      <c r="AK4228" s="18">
        <f t="shared" si="26"/>
        <v>7027.5975</v>
      </c>
      <c r="AL4228" s="18">
        <f t="shared" si="27"/>
        <v>6826.809</v>
      </c>
    </row>
    <row r="4229" ht="12.75" customHeight="1">
      <c r="A4229" s="1">
        <v>39212.0</v>
      </c>
      <c r="B4229" s="2">
        <v>970.37</v>
      </c>
      <c r="C4229" s="3">
        <v>8096.86</v>
      </c>
      <c r="D4229" s="2">
        <v>8109.0</v>
      </c>
      <c r="E4229" s="4"/>
      <c r="F4229" s="5">
        <f t="shared" si="1"/>
        <v>982.404</v>
      </c>
      <c r="G4229" s="6">
        <f t="shared" si="2"/>
        <v>1.030826056</v>
      </c>
      <c r="H4229" s="6">
        <f t="shared" si="3"/>
        <v>1.081069728</v>
      </c>
      <c r="I4229" s="5" t="b">
        <f t="shared" si="4"/>
        <v>0</v>
      </c>
      <c r="J4229" s="48">
        <f t="shared" si="5"/>
        <v>0</v>
      </c>
      <c r="K4229" s="4">
        <f t="shared" si="6"/>
        <v>41</v>
      </c>
      <c r="L4229" s="7">
        <f t="shared" si="7"/>
        <v>0.00149934666</v>
      </c>
      <c r="M4229" s="50" t="b">
        <f t="shared" si="8"/>
        <v>0</v>
      </c>
      <c r="N4229" s="50" t="b">
        <f t="shared" si="9"/>
        <v>0</v>
      </c>
      <c r="O4229" s="50">
        <f t="shared" si="10"/>
        <v>-1</v>
      </c>
      <c r="P4229" s="4">
        <f t="shared" si="57"/>
        <v>501100</v>
      </c>
      <c r="Q4229" s="21">
        <f t="shared" si="31"/>
        <v>-6</v>
      </c>
      <c r="V4229" s="52"/>
      <c r="W4229" s="53" t="str">
        <f t="shared" si="33"/>
        <v/>
      </c>
      <c r="AE4229" s="16"/>
      <c r="AF4229" s="17" t="str">
        <f t="shared" si="30"/>
        <v>#VALUE!</v>
      </c>
      <c r="AG4229" s="17" t="str">
        <f t="shared" si="22"/>
        <v>#N/A</v>
      </c>
      <c r="AH4229" s="17" t="str">
        <f t="shared" si="23"/>
        <v>#N/A</v>
      </c>
      <c r="AI4229" s="34">
        <f t="shared" si="24"/>
        <v>1</v>
      </c>
      <c r="AJ4229" s="18">
        <f t="shared" si="25"/>
        <v>7287.174</v>
      </c>
      <c r="AK4229" s="18">
        <f t="shared" si="26"/>
        <v>7084.7525</v>
      </c>
      <c r="AL4229" s="18">
        <f t="shared" si="27"/>
        <v>6882.331</v>
      </c>
    </row>
    <row r="4230" ht="12.75" customHeight="1">
      <c r="A4230" s="1">
        <v>39211.0</v>
      </c>
      <c r="B4230" s="2">
        <v>860.41</v>
      </c>
      <c r="C4230" s="3">
        <v>8052.7</v>
      </c>
      <c r="D4230" s="2">
        <v>8068.0</v>
      </c>
      <c r="E4230" s="4"/>
      <c r="F4230" s="5">
        <f t="shared" si="1"/>
        <v>1028.296</v>
      </c>
      <c r="G4230" s="6">
        <f t="shared" si="2"/>
        <v>1.025900178</v>
      </c>
      <c r="H4230" s="6">
        <f t="shared" si="3"/>
        <v>1.147333196</v>
      </c>
      <c r="I4230" s="5" t="b">
        <f t="shared" si="4"/>
        <v>0</v>
      </c>
      <c r="J4230" s="48">
        <f t="shared" si="5"/>
        <v>0</v>
      </c>
      <c r="K4230" s="4">
        <f t="shared" si="6"/>
        <v>-4</v>
      </c>
      <c r="L4230" s="7">
        <f t="shared" si="7"/>
        <v>0.001899983856</v>
      </c>
      <c r="M4230" s="50" t="b">
        <f t="shared" si="8"/>
        <v>0</v>
      </c>
      <c r="N4230" s="50" t="b">
        <f t="shared" si="9"/>
        <v>0</v>
      </c>
      <c r="O4230" s="50">
        <f t="shared" si="10"/>
        <v>-1</v>
      </c>
      <c r="P4230" s="4">
        <f t="shared" si="57"/>
        <v>515450</v>
      </c>
      <c r="Q4230" s="21">
        <f t="shared" si="31"/>
        <v>-7</v>
      </c>
      <c r="V4230" s="52"/>
      <c r="W4230" s="53" t="str">
        <f t="shared" si="33"/>
        <v/>
      </c>
      <c r="AE4230" s="16"/>
      <c r="AF4230" s="17" t="str">
        <f t="shared" si="30"/>
        <v>#VALUE!</v>
      </c>
      <c r="AG4230" s="17" t="str">
        <f t="shared" si="22"/>
        <v>#N/A</v>
      </c>
      <c r="AH4230" s="17" t="str">
        <f t="shared" si="23"/>
        <v>#N/A</v>
      </c>
      <c r="AI4230" s="34">
        <f t="shared" si="24"/>
        <v>1</v>
      </c>
      <c r="AJ4230" s="18">
        <f t="shared" si="25"/>
        <v>7247.43</v>
      </c>
      <c r="AK4230" s="18">
        <f t="shared" si="26"/>
        <v>7046.1125</v>
      </c>
      <c r="AL4230" s="18">
        <f t="shared" si="27"/>
        <v>6844.795</v>
      </c>
    </row>
    <row r="4231" ht="12.75" customHeight="1">
      <c r="A4231" s="1">
        <v>39210.0</v>
      </c>
      <c r="B4231" s="2">
        <v>881.34</v>
      </c>
      <c r="C4231" s="3">
        <v>8095.84</v>
      </c>
      <c r="D4231" s="2">
        <v>8072.0</v>
      </c>
      <c r="E4231" s="4"/>
      <c r="F4231" s="5">
        <f t="shared" si="1"/>
        <v>1033.38</v>
      </c>
      <c r="G4231" s="6">
        <f t="shared" si="2"/>
        <v>1.032165743</v>
      </c>
      <c r="H4231" s="6">
        <f t="shared" si="3"/>
        <v>1.148650169</v>
      </c>
      <c r="I4231" s="5" t="b">
        <f t="shared" si="4"/>
        <v>0</v>
      </c>
      <c r="J4231" s="48">
        <f t="shared" si="5"/>
        <v>0</v>
      </c>
      <c r="K4231" s="4">
        <f t="shared" si="6"/>
        <v>-42</v>
      </c>
      <c r="L4231" s="7">
        <f t="shared" si="7"/>
        <v>-0.002944722228</v>
      </c>
      <c r="M4231" s="50" t="b">
        <f t="shared" si="8"/>
        <v>0</v>
      </c>
      <c r="N4231" s="50" t="b">
        <f t="shared" si="9"/>
        <v>0</v>
      </c>
      <c r="O4231" s="50">
        <f t="shared" si="10"/>
        <v>1</v>
      </c>
      <c r="P4231" s="4">
        <f t="shared" si="57"/>
        <v>516850</v>
      </c>
      <c r="Q4231" s="21">
        <f t="shared" si="31"/>
        <v>7</v>
      </c>
      <c r="V4231" s="52"/>
      <c r="W4231" s="53" t="str">
        <f t="shared" si="33"/>
        <v/>
      </c>
      <c r="AE4231" s="16"/>
      <c r="AF4231" s="17" t="str">
        <f t="shared" si="30"/>
        <v>#VALUE!</v>
      </c>
      <c r="AG4231" s="17" t="str">
        <f t="shared" si="22"/>
        <v>#N/A</v>
      </c>
      <c r="AH4231" s="17" t="str">
        <f t="shared" si="23"/>
        <v>#N/A</v>
      </c>
      <c r="AI4231" s="34">
        <f t="shared" si="24"/>
        <v>1</v>
      </c>
      <c r="AJ4231" s="18">
        <f t="shared" si="25"/>
        <v>7286.256</v>
      </c>
      <c r="AK4231" s="18">
        <f t="shared" si="26"/>
        <v>7083.86</v>
      </c>
      <c r="AL4231" s="18">
        <f t="shared" si="27"/>
        <v>6881.464</v>
      </c>
    </row>
    <row r="4232" ht="12.75" customHeight="1">
      <c r="A4232" s="1">
        <v>39209.0</v>
      </c>
      <c r="B4232" s="2">
        <v>1067.56</v>
      </c>
      <c r="C4232" s="3">
        <v>8115.27</v>
      </c>
      <c r="D4232" s="2">
        <v>8114.0</v>
      </c>
      <c r="E4232" s="4"/>
      <c r="F4232" s="5">
        <f t="shared" si="1"/>
        <v>1023.466</v>
      </c>
      <c r="G4232" s="6">
        <f t="shared" si="2"/>
        <v>1.035514719</v>
      </c>
      <c r="H4232" s="6">
        <f t="shared" si="3"/>
        <v>1.148021877</v>
      </c>
      <c r="I4232" s="5" t="b">
        <f t="shared" si="4"/>
        <v>0</v>
      </c>
      <c r="J4232" s="48">
        <f t="shared" si="5"/>
        <v>0</v>
      </c>
      <c r="K4232" s="4">
        <f t="shared" si="6"/>
        <v>57</v>
      </c>
      <c r="L4232" s="7">
        <f t="shared" si="7"/>
        <v>-0.0001564951012</v>
      </c>
      <c r="M4232" s="50" t="b">
        <f t="shared" si="8"/>
        <v>0</v>
      </c>
      <c r="N4232" s="50" t="b">
        <f t="shared" si="9"/>
        <v>0</v>
      </c>
      <c r="O4232" s="50">
        <f t="shared" si="10"/>
        <v>-1</v>
      </c>
      <c r="P4232" s="4">
        <f t="shared" si="57"/>
        <v>504250</v>
      </c>
      <c r="Q4232" s="21">
        <f t="shared" si="31"/>
        <v>-6</v>
      </c>
      <c r="V4232" s="52"/>
      <c r="W4232" s="53" t="str">
        <f t="shared" si="33"/>
        <v/>
      </c>
      <c r="AE4232" s="16"/>
      <c r="AF4232" s="17" t="str">
        <f t="shared" si="30"/>
        <v>#VALUE!</v>
      </c>
      <c r="AG4232" s="17" t="str">
        <f t="shared" si="22"/>
        <v>#N/A</v>
      </c>
      <c r="AH4232" s="17" t="str">
        <f t="shared" si="23"/>
        <v>#N/A</v>
      </c>
      <c r="AI4232" s="34">
        <f t="shared" si="24"/>
        <v>1</v>
      </c>
      <c r="AJ4232" s="18">
        <f t="shared" si="25"/>
        <v>7303.743</v>
      </c>
      <c r="AK4232" s="18">
        <f t="shared" si="26"/>
        <v>7100.86125</v>
      </c>
      <c r="AL4232" s="18">
        <f t="shared" si="27"/>
        <v>6897.9795</v>
      </c>
    </row>
    <row r="4233" ht="12.75" customHeight="1">
      <c r="A4233" s="1">
        <v>39206.0</v>
      </c>
      <c r="B4233" s="2">
        <v>1132.34</v>
      </c>
      <c r="C4233" s="3">
        <v>8066.06</v>
      </c>
      <c r="D4233" s="2">
        <v>8057.0</v>
      </c>
      <c r="E4233" s="4"/>
      <c r="F4233" s="5">
        <f t="shared" si="1"/>
        <v>993.51</v>
      </c>
      <c r="G4233" s="6">
        <f t="shared" si="2"/>
        <v>1.03005775</v>
      </c>
      <c r="H4233" s="6">
        <f t="shared" si="3"/>
        <v>1.153517798</v>
      </c>
      <c r="I4233" s="5" t="b">
        <f t="shared" si="4"/>
        <v>0</v>
      </c>
      <c r="J4233" s="48">
        <f t="shared" si="5"/>
        <v>0</v>
      </c>
      <c r="K4233" s="4">
        <f t="shared" si="6"/>
        <v>121</v>
      </c>
      <c r="L4233" s="7">
        <f t="shared" si="7"/>
        <v>-0.00112322497</v>
      </c>
      <c r="M4233" s="50" t="b">
        <f t="shared" si="8"/>
        <v>0</v>
      </c>
      <c r="N4233" s="50" t="b">
        <f t="shared" si="9"/>
        <v>0</v>
      </c>
      <c r="O4233" s="50">
        <f t="shared" si="10"/>
        <v>1</v>
      </c>
      <c r="P4233" s="4">
        <f t="shared" si="57"/>
        <v>487150</v>
      </c>
      <c r="Q4233" s="21">
        <f t="shared" si="31"/>
        <v>6</v>
      </c>
      <c r="V4233" s="52"/>
      <c r="W4233" s="53" t="str">
        <f t="shared" si="33"/>
        <v/>
      </c>
      <c r="AE4233" s="16"/>
      <c r="AF4233" s="17" t="str">
        <f t="shared" si="30"/>
        <v>#VALUE!</v>
      </c>
      <c r="AG4233" s="17" t="str">
        <f t="shared" si="22"/>
        <v>#N/A</v>
      </c>
      <c r="AH4233" s="17" t="str">
        <f t="shared" si="23"/>
        <v>#N/A</v>
      </c>
      <c r="AI4233" s="34">
        <f t="shared" si="24"/>
        <v>1</v>
      </c>
      <c r="AJ4233" s="18">
        <f t="shared" si="25"/>
        <v>7259.454</v>
      </c>
      <c r="AK4233" s="18">
        <f t="shared" si="26"/>
        <v>7057.8025</v>
      </c>
      <c r="AL4233" s="18">
        <f t="shared" si="27"/>
        <v>6856.151</v>
      </c>
    </row>
    <row r="4234" ht="12.75" customHeight="1">
      <c r="A4234" s="1">
        <v>39205.0</v>
      </c>
      <c r="B4234" s="2">
        <v>1199.83</v>
      </c>
      <c r="C4234" s="3">
        <v>7926.66</v>
      </c>
      <c r="D4234" s="2">
        <v>7936.0</v>
      </c>
      <c r="E4234" s="4"/>
      <c r="F4234" s="5">
        <f t="shared" si="1"/>
        <v>959.878</v>
      </c>
      <c r="G4234" s="6">
        <f t="shared" si="2"/>
        <v>1.012933528</v>
      </c>
      <c r="H4234" s="6">
        <f t="shared" si="3"/>
        <v>1.15878991</v>
      </c>
      <c r="I4234" s="5" t="b">
        <f t="shared" si="4"/>
        <v>0</v>
      </c>
      <c r="J4234" s="48">
        <f t="shared" si="5"/>
        <v>0</v>
      </c>
      <c r="K4234" s="4">
        <f t="shared" si="6"/>
        <v>40</v>
      </c>
      <c r="L4234" s="7">
        <f t="shared" si="7"/>
        <v>0.001178302084</v>
      </c>
      <c r="M4234" s="50" t="b">
        <f t="shared" si="8"/>
        <v>0</v>
      </c>
      <c r="N4234" s="50" t="b">
        <f t="shared" si="9"/>
        <v>0</v>
      </c>
      <c r="O4234" s="50">
        <f t="shared" si="10"/>
        <v>-1</v>
      </c>
      <c r="P4234" s="4">
        <f t="shared" si="57"/>
        <v>529500</v>
      </c>
      <c r="Q4234" s="21">
        <f t="shared" si="31"/>
        <v>-7</v>
      </c>
      <c r="V4234" s="52"/>
      <c r="W4234" s="53" t="str">
        <f t="shared" si="33"/>
        <v/>
      </c>
      <c r="AE4234" s="16"/>
      <c r="AF4234" s="17" t="str">
        <f t="shared" si="30"/>
        <v>#VALUE!</v>
      </c>
      <c r="AG4234" s="17" t="str">
        <f t="shared" si="22"/>
        <v>#N/A</v>
      </c>
      <c r="AH4234" s="17" t="str">
        <f t="shared" si="23"/>
        <v>#N/A</v>
      </c>
      <c r="AI4234" s="34">
        <f t="shared" si="24"/>
        <v>1</v>
      </c>
      <c r="AJ4234" s="18">
        <f t="shared" si="25"/>
        <v>7133.994</v>
      </c>
      <c r="AK4234" s="18">
        <f t="shared" si="26"/>
        <v>6935.8275</v>
      </c>
      <c r="AL4234" s="18">
        <f t="shared" si="27"/>
        <v>6737.661</v>
      </c>
    </row>
    <row r="4235" ht="12.75" customHeight="1">
      <c r="A4235" s="1">
        <v>39204.0</v>
      </c>
      <c r="B4235" s="2">
        <v>885.83</v>
      </c>
      <c r="C4235" s="3">
        <v>7903.04</v>
      </c>
      <c r="D4235" s="2">
        <v>7896.0</v>
      </c>
      <c r="E4235" s="4"/>
      <c r="F4235" s="5">
        <f t="shared" si="1"/>
        <v>907.478</v>
      </c>
      <c r="G4235" s="6">
        <f t="shared" si="2"/>
        <v>1.0101418</v>
      </c>
      <c r="H4235" s="6">
        <f t="shared" si="3"/>
        <v>0.9345600537</v>
      </c>
      <c r="I4235" s="5" t="b">
        <f t="shared" si="4"/>
        <v>0</v>
      </c>
      <c r="J4235" s="48">
        <f t="shared" si="5"/>
        <v>0</v>
      </c>
      <c r="K4235" s="4">
        <f t="shared" si="6"/>
        <v>46</v>
      </c>
      <c r="L4235" s="7">
        <f t="shared" si="7"/>
        <v>-0.000890796453</v>
      </c>
      <c r="M4235" s="50" t="b">
        <f t="shared" si="8"/>
        <v>0</v>
      </c>
      <c r="N4235" s="50" t="b">
        <f t="shared" si="9"/>
        <v>0</v>
      </c>
      <c r="O4235" s="50">
        <f t="shared" si="10"/>
        <v>-1</v>
      </c>
      <c r="P4235" s="4">
        <f t="shared" si="57"/>
        <v>543500</v>
      </c>
      <c r="Q4235" s="21">
        <f t="shared" si="31"/>
        <v>-7</v>
      </c>
      <c r="V4235" s="52"/>
      <c r="W4235" s="53" t="str">
        <f t="shared" si="33"/>
        <v/>
      </c>
      <c r="AE4235" s="16"/>
      <c r="AF4235" s="17" t="str">
        <f t="shared" si="30"/>
        <v>#VALUE!</v>
      </c>
      <c r="AG4235" s="17" t="str">
        <f t="shared" si="22"/>
        <v>#N/A</v>
      </c>
      <c r="AH4235" s="17" t="str">
        <f t="shared" si="23"/>
        <v>#N/A</v>
      </c>
      <c r="AI4235" s="34">
        <f t="shared" si="24"/>
        <v>1</v>
      </c>
      <c r="AJ4235" s="18">
        <f t="shared" si="25"/>
        <v>7112.736</v>
      </c>
      <c r="AK4235" s="18">
        <f t="shared" si="26"/>
        <v>6915.16</v>
      </c>
      <c r="AL4235" s="18">
        <f t="shared" si="27"/>
        <v>6717.584</v>
      </c>
    </row>
    <row r="4236" ht="12.75" customHeight="1">
      <c r="A4236" s="1">
        <v>39202.0</v>
      </c>
      <c r="B4236" s="2">
        <v>831.77</v>
      </c>
      <c r="C4236" s="3">
        <v>7875.42</v>
      </c>
      <c r="D4236" s="2">
        <v>7850.0</v>
      </c>
      <c r="E4236" s="4"/>
      <c r="F4236" s="5">
        <f t="shared" si="1"/>
        <v>927.432</v>
      </c>
      <c r="G4236" s="6">
        <f t="shared" si="2"/>
        <v>1.006567047</v>
      </c>
      <c r="H4236" s="6">
        <f t="shared" si="3"/>
        <v>0.9510910866</v>
      </c>
      <c r="I4236" s="5" t="b">
        <f t="shared" si="4"/>
        <v>0</v>
      </c>
      <c r="J4236" s="48">
        <f t="shared" si="5"/>
        <v>0</v>
      </c>
      <c r="K4236" s="4">
        <f t="shared" si="6"/>
        <v>-96</v>
      </c>
      <c r="L4236" s="7">
        <f t="shared" si="7"/>
        <v>-0.003227764361</v>
      </c>
      <c r="M4236" s="50" t="b">
        <f t="shared" si="8"/>
        <v>0</v>
      </c>
      <c r="N4236" s="50" t="b">
        <f t="shared" si="9"/>
        <v>0</v>
      </c>
      <c r="O4236" s="50">
        <f t="shared" si="10"/>
        <v>1</v>
      </c>
      <c r="P4236" s="4">
        <f t="shared" si="57"/>
        <v>527400</v>
      </c>
      <c r="Q4236" s="21">
        <f t="shared" si="31"/>
        <v>7</v>
      </c>
      <c r="V4236" s="52"/>
      <c r="W4236" s="53" t="str">
        <f t="shared" si="33"/>
        <v/>
      </c>
      <c r="AE4236" s="16"/>
      <c r="AF4236" s="17" t="str">
        <f t="shared" si="30"/>
        <v>#VALUE!</v>
      </c>
      <c r="AG4236" s="17" t="str">
        <f t="shared" si="22"/>
        <v>#N/A</v>
      </c>
      <c r="AH4236" s="17" t="str">
        <f t="shared" si="23"/>
        <v>#N/A</v>
      </c>
      <c r="AI4236" s="34">
        <f t="shared" si="24"/>
        <v>1</v>
      </c>
      <c r="AJ4236" s="18">
        <f t="shared" si="25"/>
        <v>7087.878</v>
      </c>
      <c r="AK4236" s="18">
        <f t="shared" si="26"/>
        <v>6890.9925</v>
      </c>
      <c r="AL4236" s="18">
        <f t="shared" si="27"/>
        <v>6694.107</v>
      </c>
    </row>
    <row r="4237" ht="12.75" customHeight="1">
      <c r="A4237" s="1">
        <v>39199.0</v>
      </c>
      <c r="B4237" s="2">
        <v>917.78</v>
      </c>
      <c r="C4237" s="3">
        <v>7949.42</v>
      </c>
      <c r="D4237" s="2">
        <v>7946.0</v>
      </c>
      <c r="E4237" s="4"/>
      <c r="F4237" s="5">
        <f t="shared" si="1"/>
        <v>964.768</v>
      </c>
      <c r="G4237" s="6">
        <f t="shared" si="2"/>
        <v>1.015894975</v>
      </c>
      <c r="H4237" s="6">
        <f t="shared" si="3"/>
        <v>0.9761629465</v>
      </c>
      <c r="I4237" s="5" t="b">
        <f t="shared" si="4"/>
        <v>0</v>
      </c>
      <c r="J4237" s="48">
        <f t="shared" si="5"/>
        <v>0</v>
      </c>
      <c r="K4237" s="4">
        <f t="shared" si="6"/>
        <v>-56</v>
      </c>
      <c r="L4237" s="7">
        <f t="shared" si="7"/>
        <v>-0.0004302200664</v>
      </c>
      <c r="M4237" s="50" t="b">
        <f t="shared" si="8"/>
        <v>0</v>
      </c>
      <c r="N4237" s="50" t="b">
        <f t="shared" si="9"/>
        <v>0</v>
      </c>
      <c r="O4237" s="50">
        <f t="shared" si="10"/>
        <v>-1</v>
      </c>
      <c r="P4237" s="4">
        <f t="shared" si="57"/>
        <v>498600</v>
      </c>
      <c r="Q4237" s="21">
        <f t="shared" si="31"/>
        <v>-6</v>
      </c>
      <c r="V4237" s="52"/>
      <c r="W4237" s="53" t="str">
        <f t="shared" si="33"/>
        <v/>
      </c>
      <c r="AE4237" s="16"/>
      <c r="AF4237" s="17" t="str">
        <f t="shared" si="30"/>
        <v>#VALUE!</v>
      </c>
      <c r="AG4237" s="17" t="str">
        <f t="shared" si="22"/>
        <v>#N/A</v>
      </c>
      <c r="AH4237" s="17" t="str">
        <f t="shared" si="23"/>
        <v>#N/A</v>
      </c>
      <c r="AI4237" s="34">
        <f t="shared" si="24"/>
        <v>1</v>
      </c>
      <c r="AJ4237" s="18">
        <f t="shared" si="25"/>
        <v>7154.478</v>
      </c>
      <c r="AK4237" s="18">
        <f t="shared" si="26"/>
        <v>6955.7425</v>
      </c>
      <c r="AL4237" s="18">
        <f t="shared" si="27"/>
        <v>6757.007</v>
      </c>
    </row>
    <row r="4238" ht="12.75" customHeight="1">
      <c r="A4238" s="1">
        <v>39198.0</v>
      </c>
      <c r="B4238" s="2">
        <v>964.18</v>
      </c>
      <c r="C4238" s="3">
        <v>8000.04</v>
      </c>
      <c r="D4238" s="2">
        <v>8002.0</v>
      </c>
      <c r="E4238" s="4"/>
      <c r="F4238" s="5">
        <f t="shared" si="1"/>
        <v>965.998</v>
      </c>
      <c r="G4238" s="6">
        <f t="shared" si="2"/>
        <v>1.022575347</v>
      </c>
      <c r="H4238" s="6">
        <f t="shared" si="3"/>
        <v>0.972729756</v>
      </c>
      <c r="I4238" s="5" t="b">
        <f t="shared" si="4"/>
        <v>0</v>
      </c>
      <c r="J4238" s="48">
        <f t="shared" si="5"/>
        <v>0</v>
      </c>
      <c r="K4238" s="4">
        <f t="shared" si="6"/>
        <v>42</v>
      </c>
      <c r="L4238" s="7">
        <f t="shared" si="7"/>
        <v>0.000244998775</v>
      </c>
      <c r="M4238" s="50" t="b">
        <f t="shared" si="8"/>
        <v>0</v>
      </c>
      <c r="N4238" s="50" t="b">
        <f t="shared" si="9"/>
        <v>0</v>
      </c>
      <c r="O4238" s="50">
        <f t="shared" si="10"/>
        <v>-1</v>
      </c>
      <c r="P4238" s="4">
        <f t="shared" si="57"/>
        <v>481800</v>
      </c>
      <c r="Q4238" s="21">
        <f t="shared" si="31"/>
        <v>-6</v>
      </c>
      <c r="V4238" s="52"/>
      <c r="W4238" s="53" t="str">
        <f t="shared" si="33"/>
        <v/>
      </c>
      <c r="AE4238" s="16"/>
      <c r="AF4238" s="17" t="str">
        <f t="shared" si="30"/>
        <v>#VALUE!</v>
      </c>
      <c r="AG4238" s="17" t="str">
        <f t="shared" si="22"/>
        <v>#N/A</v>
      </c>
      <c r="AH4238" s="17" t="str">
        <f t="shared" si="23"/>
        <v>#N/A</v>
      </c>
      <c r="AI4238" s="34">
        <f t="shared" si="24"/>
        <v>1</v>
      </c>
      <c r="AJ4238" s="18">
        <f t="shared" si="25"/>
        <v>7200.036</v>
      </c>
      <c r="AK4238" s="18">
        <f t="shared" si="26"/>
        <v>7000.035</v>
      </c>
      <c r="AL4238" s="18">
        <f t="shared" si="27"/>
        <v>6800.034</v>
      </c>
    </row>
    <row r="4239" ht="12.75" customHeight="1">
      <c r="A4239" s="1">
        <v>39197.0</v>
      </c>
      <c r="B4239" s="2">
        <v>937.83</v>
      </c>
      <c r="C4239" s="3">
        <v>7984.65</v>
      </c>
      <c r="D4239" s="2">
        <v>7960.0</v>
      </c>
      <c r="E4239" s="4"/>
      <c r="F4239" s="5">
        <f t="shared" si="1"/>
        <v>989.734</v>
      </c>
      <c r="G4239" s="6">
        <f t="shared" si="2"/>
        <v>1.02095089</v>
      </c>
      <c r="H4239" s="6">
        <f t="shared" si="3"/>
        <v>1.030887301</v>
      </c>
      <c r="I4239" s="5" t="b">
        <f t="shared" si="4"/>
        <v>0</v>
      </c>
      <c r="J4239" s="48">
        <f t="shared" si="5"/>
        <v>0</v>
      </c>
      <c r="K4239" s="4">
        <f t="shared" si="6"/>
        <v>-78</v>
      </c>
      <c r="L4239" s="7">
        <f t="shared" si="7"/>
        <v>-0.003087173514</v>
      </c>
      <c r="M4239" s="50" t="b">
        <f t="shared" si="8"/>
        <v>0</v>
      </c>
      <c r="N4239" s="50" t="b">
        <f t="shared" si="9"/>
        <v>0</v>
      </c>
      <c r="O4239" s="50">
        <f t="shared" si="10"/>
        <v>1</v>
      </c>
      <c r="P4239" s="4">
        <f t="shared" si="57"/>
        <v>469200</v>
      </c>
      <c r="Q4239" s="21">
        <f t="shared" si="31"/>
        <v>6</v>
      </c>
      <c r="V4239" s="52"/>
      <c r="W4239" s="53" t="str">
        <f t="shared" si="33"/>
        <v/>
      </c>
      <c r="AE4239" s="16"/>
      <c r="AF4239" s="17" t="str">
        <f t="shared" si="30"/>
        <v>#VALUE!</v>
      </c>
      <c r="AG4239" s="17" t="str">
        <f t="shared" si="22"/>
        <v>#N/A</v>
      </c>
      <c r="AH4239" s="17" t="str">
        <f t="shared" si="23"/>
        <v>#N/A</v>
      </c>
      <c r="AI4239" s="34">
        <f t="shared" si="24"/>
        <v>1</v>
      </c>
      <c r="AJ4239" s="18">
        <f t="shared" si="25"/>
        <v>7186.185</v>
      </c>
      <c r="AK4239" s="18">
        <f t="shared" si="26"/>
        <v>6986.56875</v>
      </c>
      <c r="AL4239" s="18">
        <f t="shared" si="27"/>
        <v>6786.9525</v>
      </c>
    </row>
    <row r="4240" ht="12.75" customHeight="1">
      <c r="A4240" s="1">
        <v>39196.0</v>
      </c>
      <c r="B4240" s="2">
        <v>985.6</v>
      </c>
      <c r="C4240" s="3">
        <v>8045.01</v>
      </c>
      <c r="D4240" s="2">
        <v>8038.0</v>
      </c>
      <c r="E4240" s="4"/>
      <c r="F4240" s="5">
        <f t="shared" si="1"/>
        <v>1004.222</v>
      </c>
      <c r="G4240" s="6">
        <f t="shared" si="2"/>
        <v>1.028985792</v>
      </c>
      <c r="H4240" s="6">
        <f t="shared" si="3"/>
        <v>1.027026557</v>
      </c>
      <c r="I4240" s="5" t="b">
        <f t="shared" si="4"/>
        <v>0</v>
      </c>
      <c r="J4240" s="48">
        <f t="shared" si="5"/>
        <v>0</v>
      </c>
      <c r="K4240" s="4">
        <f t="shared" si="6"/>
        <v>22</v>
      </c>
      <c r="L4240" s="7">
        <f t="shared" si="7"/>
        <v>-0.0008713475807</v>
      </c>
      <c r="M4240" s="50" t="b">
        <f t="shared" si="8"/>
        <v>0</v>
      </c>
      <c r="N4240" s="50" t="b">
        <f t="shared" si="9"/>
        <v>0</v>
      </c>
      <c r="O4240" s="50">
        <f t="shared" si="10"/>
        <v>-1</v>
      </c>
      <c r="P4240" s="4">
        <f t="shared" si="57"/>
        <v>445800</v>
      </c>
      <c r="Q4240" s="21">
        <f t="shared" si="31"/>
        <v>-6</v>
      </c>
      <c r="V4240" s="52"/>
      <c r="W4240" s="53" t="str">
        <f t="shared" si="33"/>
        <v/>
      </c>
      <c r="AE4240" s="16"/>
      <c r="AF4240" s="17" t="str">
        <f t="shared" si="30"/>
        <v>#VALUE!</v>
      </c>
      <c r="AG4240" s="17" t="str">
        <f t="shared" si="22"/>
        <v>#N/A</v>
      </c>
      <c r="AH4240" s="17" t="str">
        <f t="shared" si="23"/>
        <v>#N/A</v>
      </c>
      <c r="AI4240" s="34">
        <f t="shared" si="24"/>
        <v>1</v>
      </c>
      <c r="AJ4240" s="18">
        <f t="shared" si="25"/>
        <v>7240.509</v>
      </c>
      <c r="AK4240" s="18">
        <f t="shared" si="26"/>
        <v>7039.38375</v>
      </c>
      <c r="AL4240" s="18">
        <f t="shared" si="27"/>
        <v>6838.2585</v>
      </c>
    </row>
    <row r="4241" ht="12.75" customHeight="1">
      <c r="A4241" s="1">
        <v>39195.0</v>
      </c>
      <c r="B4241" s="2">
        <v>1018.45</v>
      </c>
      <c r="C4241" s="3">
        <v>8010.46</v>
      </c>
      <c r="D4241" s="2">
        <v>8016.0</v>
      </c>
      <c r="E4241" s="4"/>
      <c r="F4241" s="5">
        <f t="shared" si="1"/>
        <v>1071.272</v>
      </c>
      <c r="G4241" s="6">
        <f t="shared" si="2"/>
        <v>1.024894071</v>
      </c>
      <c r="H4241" s="6">
        <f t="shared" si="3"/>
        <v>1.249698815</v>
      </c>
      <c r="I4241" s="5" t="b">
        <f t="shared" si="4"/>
        <v>0</v>
      </c>
      <c r="J4241" s="48">
        <f t="shared" si="5"/>
        <v>0</v>
      </c>
      <c r="K4241" s="4">
        <f t="shared" si="6"/>
        <v>129</v>
      </c>
      <c r="L4241" s="7">
        <f t="shared" si="7"/>
        <v>0.0006915957386</v>
      </c>
      <c r="M4241" s="50" t="b">
        <f t="shared" si="8"/>
        <v>0</v>
      </c>
      <c r="N4241" s="50" t="b">
        <f t="shared" si="9"/>
        <v>0</v>
      </c>
      <c r="O4241" s="50">
        <f t="shared" si="10"/>
        <v>-1</v>
      </c>
      <c r="P4241" s="4">
        <f t="shared" si="57"/>
        <v>452400</v>
      </c>
      <c r="Q4241" s="21">
        <f t="shared" si="31"/>
        <v>-6</v>
      </c>
      <c r="V4241" s="52"/>
      <c r="W4241" s="53" t="str">
        <f t="shared" si="33"/>
        <v/>
      </c>
      <c r="AE4241" s="16"/>
      <c r="AF4241" s="17" t="str">
        <f t="shared" si="30"/>
        <v>#VALUE!</v>
      </c>
      <c r="AG4241" s="17" t="str">
        <f t="shared" si="22"/>
        <v>#N/A</v>
      </c>
      <c r="AH4241" s="17" t="str">
        <f t="shared" si="23"/>
        <v>#N/A</v>
      </c>
      <c r="AI4241" s="34">
        <f t="shared" si="24"/>
        <v>1</v>
      </c>
      <c r="AJ4241" s="18">
        <f t="shared" si="25"/>
        <v>7209.414</v>
      </c>
      <c r="AK4241" s="18">
        <f t="shared" si="26"/>
        <v>7009.1525</v>
      </c>
      <c r="AL4241" s="18">
        <f t="shared" si="27"/>
        <v>6808.891</v>
      </c>
    </row>
    <row r="4242" ht="12.75" customHeight="1">
      <c r="A4242" s="1">
        <v>39192.0</v>
      </c>
      <c r="B4242" s="2">
        <v>923.93</v>
      </c>
      <c r="C4242" s="3">
        <v>7942.67</v>
      </c>
      <c r="D4242" s="2">
        <v>7887.0</v>
      </c>
      <c r="E4242" s="4"/>
      <c r="F4242" s="5">
        <f t="shared" si="1"/>
        <v>1092.876</v>
      </c>
      <c r="G4242" s="6">
        <f t="shared" si="2"/>
        <v>1.01660329</v>
      </c>
      <c r="H4242" s="6">
        <f t="shared" si="3"/>
        <v>1.249665512</v>
      </c>
      <c r="I4242" s="5" t="b">
        <f t="shared" si="4"/>
        <v>0</v>
      </c>
      <c r="J4242" s="48">
        <f t="shared" si="5"/>
        <v>0</v>
      </c>
      <c r="K4242" s="4">
        <f t="shared" si="6"/>
        <v>48</v>
      </c>
      <c r="L4242" s="7">
        <f t="shared" si="7"/>
        <v>-0.007008978089</v>
      </c>
      <c r="M4242" s="50" t="b">
        <f t="shared" si="8"/>
        <v>0</v>
      </c>
      <c r="N4242" s="50" t="b">
        <f t="shared" si="9"/>
        <v>0</v>
      </c>
      <c r="O4242" s="50">
        <f t="shared" si="10"/>
        <v>1</v>
      </c>
      <c r="P4242" s="4">
        <f t="shared" si="57"/>
        <v>420150</v>
      </c>
      <c r="Q4242" s="21">
        <f t="shared" si="31"/>
        <v>5</v>
      </c>
      <c r="V4242" s="52"/>
      <c r="W4242" s="53" t="str">
        <f t="shared" si="33"/>
        <v/>
      </c>
      <c r="AE4242" s="16"/>
      <c r="AF4242" s="17" t="str">
        <f t="shared" si="30"/>
        <v>#VALUE!</v>
      </c>
      <c r="AG4242" s="17" t="str">
        <f t="shared" si="22"/>
        <v>#N/A</v>
      </c>
      <c r="AH4242" s="17" t="str">
        <f t="shared" si="23"/>
        <v>#N/A</v>
      </c>
      <c r="AI4242" s="34">
        <f t="shared" si="24"/>
        <v>1</v>
      </c>
      <c r="AJ4242" s="18">
        <f t="shared" si="25"/>
        <v>7148.403</v>
      </c>
      <c r="AK4242" s="18">
        <f t="shared" si="26"/>
        <v>6949.83625</v>
      </c>
      <c r="AL4242" s="18">
        <f t="shared" si="27"/>
        <v>6751.2695</v>
      </c>
    </row>
    <row r="4243" ht="12.75" customHeight="1">
      <c r="A4243" s="1">
        <v>39191.0</v>
      </c>
      <c r="B4243" s="2">
        <v>1082.86</v>
      </c>
      <c r="C4243" s="3">
        <v>7888.63</v>
      </c>
      <c r="D4243" s="2">
        <v>7839.0</v>
      </c>
      <c r="E4243" s="4"/>
      <c r="F4243" s="5">
        <f t="shared" si="1"/>
        <v>1058.122</v>
      </c>
      <c r="G4243" s="6">
        <f t="shared" si="2"/>
        <v>1.010011024</v>
      </c>
      <c r="H4243" s="6">
        <f t="shared" si="3"/>
        <v>1.247065303</v>
      </c>
      <c r="I4243" s="5" t="b">
        <f t="shared" si="4"/>
        <v>0</v>
      </c>
      <c r="J4243" s="48">
        <f t="shared" si="5"/>
        <v>0</v>
      </c>
      <c r="K4243" s="4">
        <f t="shared" si="6"/>
        <v>-171</v>
      </c>
      <c r="L4243" s="7">
        <f t="shared" si="7"/>
        <v>-0.006291333223</v>
      </c>
      <c r="M4243" s="50" t="b">
        <f t="shared" si="8"/>
        <v>0</v>
      </c>
      <c r="N4243" s="50" t="b">
        <f t="shared" si="9"/>
        <v>0</v>
      </c>
      <c r="O4243" s="50">
        <f t="shared" si="10"/>
        <v>1</v>
      </c>
      <c r="P4243" s="4">
        <f t="shared" si="57"/>
        <v>408150</v>
      </c>
      <c r="Q4243" s="21">
        <f t="shared" si="31"/>
        <v>5</v>
      </c>
      <c r="V4243" s="52"/>
      <c r="W4243" s="53" t="str">
        <f t="shared" si="33"/>
        <v/>
      </c>
      <c r="AE4243" s="16"/>
      <c r="AF4243" s="17" t="str">
        <f t="shared" si="30"/>
        <v>#VALUE!</v>
      </c>
      <c r="AG4243" s="17" t="str">
        <f t="shared" si="22"/>
        <v>#N/A</v>
      </c>
      <c r="AH4243" s="17" t="str">
        <f t="shared" si="23"/>
        <v>#N/A</v>
      </c>
      <c r="AI4243" s="34">
        <f t="shared" si="24"/>
        <v>1</v>
      </c>
      <c r="AJ4243" s="18">
        <f t="shared" si="25"/>
        <v>7099.767</v>
      </c>
      <c r="AK4243" s="18">
        <f t="shared" si="26"/>
        <v>6902.55125</v>
      </c>
      <c r="AL4243" s="18">
        <f t="shared" si="27"/>
        <v>6705.3355</v>
      </c>
    </row>
    <row r="4244" ht="12.75" customHeight="1">
      <c r="A4244" s="1">
        <v>39190.0</v>
      </c>
      <c r="B4244" s="2">
        <v>1010.27</v>
      </c>
      <c r="C4244" s="3">
        <v>8003.31</v>
      </c>
      <c r="D4244" s="2">
        <v>8010.0</v>
      </c>
      <c r="E4244" s="4"/>
      <c r="F4244" s="5">
        <f t="shared" si="1"/>
        <v>1071.524</v>
      </c>
      <c r="G4244" s="6">
        <f t="shared" si="2"/>
        <v>1.024923865</v>
      </c>
      <c r="H4244" s="6">
        <f t="shared" si="3"/>
        <v>1.245448865</v>
      </c>
      <c r="I4244" s="5" t="b">
        <f t="shared" si="4"/>
        <v>0</v>
      </c>
      <c r="J4244" s="48">
        <f t="shared" si="5"/>
        <v>0</v>
      </c>
      <c r="K4244" s="4">
        <f t="shared" si="6"/>
        <v>46</v>
      </c>
      <c r="L4244" s="7">
        <f t="shared" si="7"/>
        <v>0.0008359041447</v>
      </c>
      <c r="M4244" s="50" t="b">
        <f t="shared" si="8"/>
        <v>0</v>
      </c>
      <c r="N4244" s="50" t="b">
        <f t="shared" si="9"/>
        <v>0</v>
      </c>
      <c r="O4244" s="50">
        <f t="shared" si="10"/>
        <v>-1</v>
      </c>
      <c r="P4244" s="4">
        <f t="shared" si="57"/>
        <v>365400</v>
      </c>
      <c r="Q4244" s="21">
        <f t="shared" si="31"/>
        <v>-5</v>
      </c>
      <c r="V4244" s="52"/>
      <c r="W4244" s="53" t="str">
        <f t="shared" si="33"/>
        <v/>
      </c>
      <c r="AE4244" s="16"/>
      <c r="AF4244" s="17" t="str">
        <f t="shared" si="30"/>
        <v>#VALUE!</v>
      </c>
      <c r="AG4244" s="17" t="str">
        <f t="shared" si="22"/>
        <v>#N/A</v>
      </c>
      <c r="AH4244" s="17" t="str">
        <f t="shared" si="23"/>
        <v>#N/A</v>
      </c>
      <c r="AI4244" s="34">
        <f t="shared" si="24"/>
        <v>1</v>
      </c>
      <c r="AJ4244" s="18">
        <f t="shared" si="25"/>
        <v>7202.979</v>
      </c>
      <c r="AK4244" s="18">
        <f t="shared" si="26"/>
        <v>7002.89625</v>
      </c>
      <c r="AL4244" s="18">
        <f t="shared" si="27"/>
        <v>6802.8135</v>
      </c>
    </row>
    <row r="4245" ht="12.75" customHeight="1">
      <c r="A4245" s="1">
        <v>39189.0</v>
      </c>
      <c r="B4245" s="2">
        <v>1320.85</v>
      </c>
      <c r="C4245" s="3">
        <v>7959.29</v>
      </c>
      <c r="D4245" s="2">
        <v>7964.0</v>
      </c>
      <c r="E4245" s="4"/>
      <c r="F4245" s="5">
        <f t="shared" si="1"/>
        <v>1085.408</v>
      </c>
      <c r="G4245" s="6">
        <f t="shared" si="2"/>
        <v>1.019812435</v>
      </c>
      <c r="H4245" s="6">
        <f t="shared" si="3"/>
        <v>1.239396646</v>
      </c>
      <c r="I4245" s="5" t="b">
        <f t="shared" si="4"/>
        <v>0</v>
      </c>
      <c r="J4245" s="48">
        <f t="shared" si="5"/>
        <v>0</v>
      </c>
      <c r="K4245" s="4">
        <f t="shared" si="6"/>
        <v>-93</v>
      </c>
      <c r="L4245" s="7">
        <f t="shared" si="7"/>
        <v>0.0005917613254</v>
      </c>
      <c r="M4245" s="50" t="b">
        <f t="shared" si="8"/>
        <v>0</v>
      </c>
      <c r="N4245" s="50" t="b">
        <f t="shared" si="9"/>
        <v>0</v>
      </c>
      <c r="O4245" s="50">
        <f t="shared" si="10"/>
        <v>1</v>
      </c>
      <c r="P4245" s="4">
        <f t="shared" si="57"/>
        <v>356200</v>
      </c>
      <c r="Q4245" s="21">
        <f t="shared" si="31"/>
        <v>4</v>
      </c>
      <c r="V4245" s="52"/>
      <c r="W4245" s="53" t="str">
        <f t="shared" si="33"/>
        <v/>
      </c>
      <c r="AE4245" s="16"/>
      <c r="AF4245" s="17" t="str">
        <f t="shared" si="30"/>
        <v>#VALUE!</v>
      </c>
      <c r="AG4245" s="17" t="str">
        <f t="shared" si="22"/>
        <v>#N/A</v>
      </c>
      <c r="AH4245" s="17" t="str">
        <f t="shared" si="23"/>
        <v>#N/A</v>
      </c>
      <c r="AI4245" s="34">
        <f t="shared" si="24"/>
        <v>1</v>
      </c>
      <c r="AJ4245" s="18">
        <f t="shared" si="25"/>
        <v>7163.361</v>
      </c>
      <c r="AK4245" s="18">
        <f t="shared" si="26"/>
        <v>6964.37875</v>
      </c>
      <c r="AL4245" s="18">
        <f t="shared" si="27"/>
        <v>6765.3965</v>
      </c>
    </row>
    <row r="4246" ht="12.75" customHeight="1">
      <c r="A4246" s="1">
        <v>39188.0</v>
      </c>
      <c r="B4246" s="2">
        <v>1126.47</v>
      </c>
      <c r="C4246" s="3">
        <v>8043.54</v>
      </c>
      <c r="D4246" s="2">
        <v>8057.0</v>
      </c>
      <c r="E4246" s="4"/>
      <c r="F4246" s="5">
        <f t="shared" si="1"/>
        <v>1049.266</v>
      </c>
      <c r="G4246" s="6">
        <f t="shared" si="2"/>
        <v>1.031357726</v>
      </c>
      <c r="H4246" s="6">
        <f t="shared" si="3"/>
        <v>1.074166839</v>
      </c>
      <c r="I4246" s="5" t="b">
        <f t="shared" si="4"/>
        <v>0</v>
      </c>
      <c r="J4246" s="48">
        <f t="shared" si="5"/>
        <v>0</v>
      </c>
      <c r="K4246" s="4">
        <f t="shared" si="6"/>
        <v>-10</v>
      </c>
      <c r="L4246" s="7">
        <f t="shared" si="7"/>
        <v>0.001673392561</v>
      </c>
      <c r="M4246" s="50" t="b">
        <f t="shared" si="8"/>
        <v>0</v>
      </c>
      <c r="N4246" s="50" t="b">
        <f t="shared" si="9"/>
        <v>0</v>
      </c>
      <c r="O4246" s="50">
        <f t="shared" si="10"/>
        <v>-1</v>
      </c>
      <c r="P4246" s="4">
        <f t="shared" si="57"/>
        <v>337600</v>
      </c>
      <c r="Q4246" s="21">
        <f t="shared" si="31"/>
        <v>-4</v>
      </c>
      <c r="V4246" s="52"/>
      <c r="W4246" s="53" t="str">
        <f t="shared" si="33"/>
        <v/>
      </c>
      <c r="AE4246" s="16"/>
      <c r="AF4246" s="17" t="str">
        <f t="shared" si="30"/>
        <v>#VALUE!</v>
      </c>
      <c r="AG4246" s="17" t="str">
        <f t="shared" si="22"/>
        <v>#N/A</v>
      </c>
      <c r="AH4246" s="17" t="str">
        <f t="shared" si="23"/>
        <v>#N/A</v>
      </c>
      <c r="AI4246" s="34">
        <f t="shared" si="24"/>
        <v>1</v>
      </c>
      <c r="AJ4246" s="18">
        <f t="shared" si="25"/>
        <v>7239.186</v>
      </c>
      <c r="AK4246" s="18">
        <f t="shared" si="26"/>
        <v>7038.0975</v>
      </c>
      <c r="AL4246" s="18">
        <f t="shared" si="27"/>
        <v>6837.009</v>
      </c>
    </row>
    <row r="4247" ht="12.75" customHeight="1">
      <c r="A4247" s="1">
        <v>39186.0</v>
      </c>
      <c r="B4247" s="2">
        <v>750.16</v>
      </c>
      <c r="C4247" s="3">
        <v>8045.12</v>
      </c>
      <c r="D4247" s="2">
        <v>8067.0</v>
      </c>
      <c r="E4247" s="4"/>
      <c r="F4247" s="5">
        <f t="shared" si="1"/>
        <v>1051.33</v>
      </c>
      <c r="G4247" s="6">
        <f t="shared" si="2"/>
        <v>1.032321467</v>
      </c>
      <c r="H4247" s="6">
        <f t="shared" si="3"/>
        <v>1.069530604</v>
      </c>
      <c r="I4247" s="5" t="b">
        <f t="shared" si="4"/>
        <v>0</v>
      </c>
      <c r="J4247" s="48">
        <f t="shared" si="5"/>
        <v>0</v>
      </c>
      <c r="K4247" s="4">
        <f t="shared" si="6"/>
        <v>77</v>
      </c>
      <c r="L4247" s="7">
        <f t="shared" si="7"/>
        <v>0.002719661111</v>
      </c>
      <c r="M4247" s="50" t="b">
        <f t="shared" si="8"/>
        <v>0</v>
      </c>
      <c r="N4247" s="50" t="b">
        <f t="shared" si="9"/>
        <v>0</v>
      </c>
      <c r="O4247" s="50">
        <f t="shared" si="10"/>
        <v>-1</v>
      </c>
      <c r="P4247" s="4">
        <f t="shared" si="57"/>
        <v>335600</v>
      </c>
      <c r="Q4247" s="21">
        <f t="shared" si="31"/>
        <v>-4</v>
      </c>
      <c r="V4247" s="52"/>
      <c r="W4247" s="53" t="str">
        <f t="shared" si="33"/>
        <v/>
      </c>
      <c r="AE4247" s="16"/>
      <c r="AF4247" s="17" t="str">
        <f t="shared" si="30"/>
        <v>#VALUE!</v>
      </c>
      <c r="AG4247" s="17" t="str">
        <f t="shared" si="22"/>
        <v>#N/A</v>
      </c>
      <c r="AH4247" s="17" t="str">
        <f t="shared" si="23"/>
        <v>#N/A</v>
      </c>
      <c r="AI4247" s="34">
        <f t="shared" si="24"/>
        <v>1</v>
      </c>
      <c r="AJ4247" s="18">
        <f t="shared" si="25"/>
        <v>7240.608</v>
      </c>
      <c r="AK4247" s="18">
        <f t="shared" si="26"/>
        <v>7039.48</v>
      </c>
      <c r="AL4247" s="18">
        <f t="shared" si="27"/>
        <v>6838.352</v>
      </c>
    </row>
    <row r="4248" ht="12.75" customHeight="1">
      <c r="A4248" s="1">
        <v>39185.0</v>
      </c>
      <c r="B4248" s="2">
        <v>1149.87</v>
      </c>
      <c r="C4248" s="3">
        <v>8002.3</v>
      </c>
      <c r="D4248" s="2">
        <v>7990.0</v>
      </c>
      <c r="E4248" s="4"/>
      <c r="F4248" s="5">
        <f t="shared" si="1"/>
        <v>1139.384</v>
      </c>
      <c r="G4248" s="6">
        <f t="shared" si="2"/>
        <v>1.027387477</v>
      </c>
      <c r="H4248" s="6">
        <f t="shared" si="3"/>
        <v>1.099593497</v>
      </c>
      <c r="I4248" s="5" t="b">
        <f t="shared" si="4"/>
        <v>0</v>
      </c>
      <c r="J4248" s="48">
        <f t="shared" si="5"/>
        <v>0</v>
      </c>
      <c r="K4248" s="4">
        <f t="shared" si="6"/>
        <v>-87</v>
      </c>
      <c r="L4248" s="7">
        <f t="shared" si="7"/>
        <v>-0.001537058096</v>
      </c>
      <c r="M4248" s="50" t="b">
        <f t="shared" si="8"/>
        <v>0</v>
      </c>
      <c r="N4248" s="50" t="b">
        <f t="shared" si="9"/>
        <v>0</v>
      </c>
      <c r="O4248" s="50">
        <f t="shared" si="10"/>
        <v>1</v>
      </c>
      <c r="P4248" s="4">
        <f t="shared" si="57"/>
        <v>320200</v>
      </c>
      <c r="Q4248" s="21">
        <f t="shared" si="31"/>
        <v>4</v>
      </c>
      <c r="V4248" s="52"/>
      <c r="W4248" s="53" t="str">
        <f t="shared" si="33"/>
        <v/>
      </c>
      <c r="AE4248" s="16"/>
      <c r="AF4248" s="17" t="str">
        <f t="shared" si="30"/>
        <v>#VALUE!</v>
      </c>
      <c r="AG4248" s="17" t="str">
        <f t="shared" si="22"/>
        <v>#N/A</v>
      </c>
      <c r="AH4248" s="17" t="str">
        <f t="shared" si="23"/>
        <v>#N/A</v>
      </c>
      <c r="AI4248" s="34">
        <f t="shared" si="24"/>
        <v>1</v>
      </c>
      <c r="AJ4248" s="18">
        <f t="shared" si="25"/>
        <v>7202.07</v>
      </c>
      <c r="AK4248" s="18">
        <f t="shared" si="26"/>
        <v>7002.0125</v>
      </c>
      <c r="AL4248" s="18">
        <f t="shared" si="27"/>
        <v>6801.955</v>
      </c>
    </row>
    <row r="4249" ht="12.75" customHeight="1">
      <c r="A4249" s="1">
        <v>39184.0</v>
      </c>
      <c r="B4249" s="2">
        <v>1079.69</v>
      </c>
      <c r="C4249" s="3">
        <v>8075.2</v>
      </c>
      <c r="D4249" s="2">
        <v>8077.0</v>
      </c>
      <c r="E4249" s="4"/>
      <c r="F4249" s="5">
        <f t="shared" si="1"/>
        <v>1175.354</v>
      </c>
      <c r="G4249" s="6">
        <f t="shared" si="2"/>
        <v>1.037336376</v>
      </c>
      <c r="H4249" s="6">
        <f t="shared" si="3"/>
        <v>1.228305187</v>
      </c>
      <c r="I4249" s="5" t="b">
        <f t="shared" si="4"/>
        <v>0</v>
      </c>
      <c r="J4249" s="48">
        <f t="shared" si="5"/>
        <v>0</v>
      </c>
      <c r="K4249" s="4">
        <f t="shared" si="6"/>
        <v>-18</v>
      </c>
      <c r="L4249" s="7">
        <f t="shared" si="7"/>
        <v>0.0002229046959</v>
      </c>
      <c r="M4249" s="50" t="b">
        <f t="shared" si="8"/>
        <v>0</v>
      </c>
      <c r="N4249" s="50" t="b">
        <f t="shared" si="9"/>
        <v>0</v>
      </c>
      <c r="O4249" s="50">
        <f t="shared" si="10"/>
        <v>1</v>
      </c>
      <c r="P4249" s="4">
        <f t="shared" si="57"/>
        <v>337600</v>
      </c>
      <c r="Q4249" s="21">
        <f t="shared" si="31"/>
        <v>4</v>
      </c>
      <c r="V4249" s="52"/>
      <c r="W4249" s="53" t="str">
        <f t="shared" si="33"/>
        <v/>
      </c>
      <c r="AE4249" s="16"/>
      <c r="AF4249" s="17" t="str">
        <f t="shared" si="30"/>
        <v>#VALUE!</v>
      </c>
      <c r="AG4249" s="17" t="str">
        <f t="shared" si="22"/>
        <v>#N/A</v>
      </c>
      <c r="AH4249" s="17" t="str">
        <f t="shared" si="23"/>
        <v>#N/A</v>
      </c>
      <c r="AI4249" s="34">
        <f t="shared" si="24"/>
        <v>1</v>
      </c>
      <c r="AJ4249" s="18">
        <f t="shared" si="25"/>
        <v>7267.68</v>
      </c>
      <c r="AK4249" s="18">
        <f t="shared" si="26"/>
        <v>7065.8</v>
      </c>
      <c r="AL4249" s="18">
        <f t="shared" si="27"/>
        <v>6863.92</v>
      </c>
    </row>
    <row r="4250" ht="12.75" customHeight="1">
      <c r="A4250" s="1">
        <v>39183.0</v>
      </c>
      <c r="B4250" s="2">
        <v>1140.14</v>
      </c>
      <c r="C4250" s="3">
        <v>8084.45</v>
      </c>
      <c r="D4250" s="2">
        <v>8095.0</v>
      </c>
      <c r="E4250" s="4"/>
      <c r="F4250" s="5">
        <f t="shared" si="1"/>
        <v>1196.708</v>
      </c>
      <c r="G4250" s="6">
        <f t="shared" si="2"/>
        <v>1.039057711</v>
      </c>
      <c r="H4250" s="6">
        <f t="shared" si="3"/>
        <v>1.221710602</v>
      </c>
      <c r="I4250" s="5" t="b">
        <f t="shared" si="4"/>
        <v>0</v>
      </c>
      <c r="J4250" s="48">
        <f t="shared" si="5"/>
        <v>0</v>
      </c>
      <c r="K4250" s="4">
        <f t="shared" si="6"/>
        <v>42</v>
      </c>
      <c r="L4250" s="7">
        <f t="shared" si="7"/>
        <v>0.001304974364</v>
      </c>
      <c r="M4250" s="50" t="b">
        <f t="shared" si="8"/>
        <v>0</v>
      </c>
      <c r="N4250" s="50" t="b">
        <f t="shared" si="9"/>
        <v>0</v>
      </c>
      <c r="O4250" s="50">
        <f t="shared" si="10"/>
        <v>-1</v>
      </c>
      <c r="P4250" s="4">
        <f t="shared" si="57"/>
        <v>334000</v>
      </c>
      <c r="Q4250" s="21">
        <f t="shared" si="31"/>
        <v>-4</v>
      </c>
      <c r="V4250" s="52"/>
      <c r="W4250" s="53" t="str">
        <f t="shared" si="33"/>
        <v/>
      </c>
      <c r="AE4250" s="16"/>
      <c r="AF4250" s="17" t="str">
        <f t="shared" si="30"/>
        <v>#VALUE!</v>
      </c>
      <c r="AG4250" s="17" t="str">
        <f t="shared" si="22"/>
        <v>#N/A</v>
      </c>
      <c r="AH4250" s="17" t="str">
        <f t="shared" si="23"/>
        <v>#N/A</v>
      </c>
      <c r="AI4250" s="34">
        <f t="shared" si="24"/>
        <v>1</v>
      </c>
      <c r="AJ4250" s="18">
        <f t="shared" si="25"/>
        <v>7276.005</v>
      </c>
      <c r="AK4250" s="18">
        <f t="shared" si="26"/>
        <v>7073.89375</v>
      </c>
      <c r="AL4250" s="18">
        <f t="shared" si="27"/>
        <v>6871.7825</v>
      </c>
    </row>
    <row r="4251" ht="12.75" customHeight="1">
      <c r="A4251" s="1">
        <v>39182.0</v>
      </c>
      <c r="B4251" s="2">
        <v>1136.79</v>
      </c>
      <c r="C4251" s="3">
        <v>8048.39</v>
      </c>
      <c r="D4251" s="2">
        <v>8053.0</v>
      </c>
      <c r="E4251" s="4"/>
      <c r="F4251" s="5">
        <f t="shared" si="1"/>
        <v>1198.754</v>
      </c>
      <c r="G4251" s="6">
        <f t="shared" si="2"/>
        <v>1.034755431</v>
      </c>
      <c r="H4251" s="6">
        <f t="shared" si="3"/>
        <v>1.213550086</v>
      </c>
      <c r="I4251" s="5" t="b">
        <f t="shared" si="4"/>
        <v>0</v>
      </c>
      <c r="J4251" s="48">
        <f t="shared" si="5"/>
        <v>0</v>
      </c>
      <c r="K4251" s="4">
        <f t="shared" si="6"/>
        <v>-19</v>
      </c>
      <c r="L4251" s="7">
        <f t="shared" si="7"/>
        <v>0.0005727853645</v>
      </c>
      <c r="M4251" s="50" t="b">
        <f t="shared" si="8"/>
        <v>0</v>
      </c>
      <c r="N4251" s="50" t="b">
        <f t="shared" si="9"/>
        <v>0</v>
      </c>
      <c r="O4251" s="50">
        <f t="shared" si="10"/>
        <v>1</v>
      </c>
      <c r="P4251" s="4">
        <f t="shared" si="57"/>
        <v>325600</v>
      </c>
      <c r="Q4251" s="21">
        <f t="shared" si="31"/>
        <v>4</v>
      </c>
      <c r="V4251" s="52"/>
      <c r="W4251" s="53" t="str">
        <f t="shared" si="33"/>
        <v/>
      </c>
      <c r="AE4251" s="16"/>
      <c r="AF4251" s="17" t="str">
        <f t="shared" si="30"/>
        <v>#VALUE!</v>
      </c>
      <c r="AG4251" s="17" t="str">
        <f t="shared" si="22"/>
        <v>#N/A</v>
      </c>
      <c r="AH4251" s="17" t="str">
        <f t="shared" si="23"/>
        <v>#N/A</v>
      </c>
      <c r="AI4251" s="34">
        <f t="shared" si="24"/>
        <v>1</v>
      </c>
      <c r="AJ4251" s="18">
        <f t="shared" si="25"/>
        <v>7243.551</v>
      </c>
      <c r="AK4251" s="18">
        <f t="shared" si="26"/>
        <v>7042.34125</v>
      </c>
      <c r="AL4251" s="18">
        <f t="shared" si="27"/>
        <v>6841.1315</v>
      </c>
    </row>
    <row r="4252" ht="12.75" customHeight="1">
      <c r="A4252" s="1">
        <v>39181.0</v>
      </c>
      <c r="B4252" s="2">
        <v>1190.43</v>
      </c>
      <c r="C4252" s="3">
        <v>8056.56</v>
      </c>
      <c r="D4252" s="2">
        <v>8072.0</v>
      </c>
      <c r="E4252" s="4"/>
      <c r="F4252" s="5">
        <f t="shared" si="1"/>
        <v>1206.832</v>
      </c>
      <c r="G4252" s="6">
        <f t="shared" si="2"/>
        <v>1.036096858</v>
      </c>
      <c r="H4252" s="6">
        <f t="shared" si="3"/>
        <v>1.205033388</v>
      </c>
      <c r="I4252" s="5" t="b">
        <f t="shared" si="4"/>
        <v>0</v>
      </c>
      <c r="J4252" s="48">
        <f t="shared" si="5"/>
        <v>0</v>
      </c>
      <c r="K4252" s="4">
        <f t="shared" si="6"/>
        <v>73</v>
      </c>
      <c r="L4252" s="7">
        <f t="shared" si="7"/>
        <v>0.001916450694</v>
      </c>
      <c r="M4252" s="50" t="b">
        <f t="shared" si="8"/>
        <v>0</v>
      </c>
      <c r="N4252" s="50" t="b">
        <f t="shared" si="9"/>
        <v>0</v>
      </c>
      <c r="O4252" s="50">
        <f t="shared" si="10"/>
        <v>-1</v>
      </c>
      <c r="P4252" s="4">
        <f t="shared" si="57"/>
        <v>321800</v>
      </c>
      <c r="Q4252" s="21">
        <f t="shared" si="31"/>
        <v>-4</v>
      </c>
      <c r="V4252" s="52"/>
      <c r="W4252" s="53" t="str">
        <f t="shared" si="33"/>
        <v/>
      </c>
      <c r="AE4252" s="16"/>
      <c r="AF4252" s="17" t="str">
        <f t="shared" si="30"/>
        <v>#VALUE!</v>
      </c>
      <c r="AG4252" s="17" t="str">
        <f t="shared" si="22"/>
        <v>#N/A</v>
      </c>
      <c r="AH4252" s="17" t="str">
        <f t="shared" si="23"/>
        <v>#N/A</v>
      </c>
      <c r="AI4252" s="34">
        <f t="shared" si="24"/>
        <v>1</v>
      </c>
      <c r="AJ4252" s="18">
        <f t="shared" si="25"/>
        <v>7250.904</v>
      </c>
      <c r="AK4252" s="18">
        <f t="shared" si="26"/>
        <v>7049.49</v>
      </c>
      <c r="AL4252" s="18">
        <f t="shared" si="27"/>
        <v>6848.076</v>
      </c>
    </row>
    <row r="4253" ht="12.75" customHeight="1">
      <c r="A4253" s="1">
        <v>39176.0</v>
      </c>
      <c r="B4253" s="2">
        <v>1329.72</v>
      </c>
      <c r="C4253" s="3">
        <v>8004.61</v>
      </c>
      <c r="D4253" s="2">
        <v>7999.0</v>
      </c>
      <c r="E4253" s="4"/>
      <c r="F4253" s="5">
        <f t="shared" si="1"/>
        <v>1197.85</v>
      </c>
      <c r="G4253" s="6">
        <f t="shared" si="2"/>
        <v>1.02971557</v>
      </c>
      <c r="H4253" s="6">
        <f t="shared" si="3"/>
        <v>1.201062396</v>
      </c>
      <c r="I4253" s="5" t="b">
        <f t="shared" si="4"/>
        <v>0</v>
      </c>
      <c r="J4253" s="48">
        <f t="shared" si="5"/>
        <v>0</v>
      </c>
      <c r="K4253" s="4">
        <f t="shared" si="6"/>
        <v>80</v>
      </c>
      <c r="L4253" s="7">
        <f t="shared" si="7"/>
        <v>-0.0007008461374</v>
      </c>
      <c r="M4253" s="50" t="b">
        <f t="shared" si="8"/>
        <v>0</v>
      </c>
      <c r="N4253" s="50" t="b">
        <f t="shared" si="9"/>
        <v>0</v>
      </c>
      <c r="O4253" s="50">
        <f t="shared" si="10"/>
        <v>1</v>
      </c>
      <c r="P4253" s="4">
        <f t="shared" si="57"/>
        <v>307200</v>
      </c>
      <c r="Q4253" s="21">
        <f t="shared" si="31"/>
        <v>4</v>
      </c>
      <c r="V4253" s="52"/>
      <c r="W4253" s="53" t="str">
        <f t="shared" si="33"/>
        <v/>
      </c>
      <c r="AE4253" s="16"/>
      <c r="AF4253" s="17" t="str">
        <f t="shared" si="30"/>
        <v>#VALUE!</v>
      </c>
      <c r="AG4253" s="17" t="str">
        <f t="shared" si="22"/>
        <v>#N/A</v>
      </c>
      <c r="AH4253" s="17" t="str">
        <f t="shared" si="23"/>
        <v>#N/A</v>
      </c>
      <c r="AI4253" s="34">
        <f t="shared" si="24"/>
        <v>1</v>
      </c>
      <c r="AJ4253" s="18">
        <f t="shared" si="25"/>
        <v>7204.149</v>
      </c>
      <c r="AK4253" s="18">
        <f t="shared" si="26"/>
        <v>7004.03375</v>
      </c>
      <c r="AL4253" s="18">
        <f t="shared" si="27"/>
        <v>6803.9185</v>
      </c>
    </row>
    <row r="4254" ht="12.75" customHeight="1">
      <c r="A4254" s="1">
        <v>39175.0</v>
      </c>
      <c r="B4254" s="2">
        <v>1186.46</v>
      </c>
      <c r="C4254" s="3">
        <v>7932.91</v>
      </c>
      <c r="D4254" s="2">
        <v>7919.0</v>
      </c>
      <c r="E4254" s="4"/>
      <c r="F4254" s="5">
        <f t="shared" si="1"/>
        <v>1140.64</v>
      </c>
      <c r="G4254" s="6">
        <f t="shared" si="2"/>
        <v>1.02088799</v>
      </c>
      <c r="H4254" s="6">
        <f t="shared" si="3"/>
        <v>1.07522396</v>
      </c>
      <c r="I4254" s="5" t="b">
        <f t="shared" si="4"/>
        <v>0</v>
      </c>
      <c r="J4254" s="48">
        <f t="shared" si="5"/>
        <v>0</v>
      </c>
      <c r="K4254" s="4">
        <f t="shared" si="6"/>
        <v>70</v>
      </c>
      <c r="L4254" s="7">
        <f t="shared" si="7"/>
        <v>-0.001753454911</v>
      </c>
      <c r="M4254" s="50" t="b">
        <f t="shared" si="8"/>
        <v>0</v>
      </c>
      <c r="N4254" s="50" t="b">
        <f t="shared" si="9"/>
        <v>0</v>
      </c>
      <c r="O4254" s="50">
        <f t="shared" si="10"/>
        <v>1</v>
      </c>
      <c r="P4254" s="4">
        <f t="shared" si="57"/>
        <v>291200</v>
      </c>
      <c r="Q4254" s="21">
        <f t="shared" si="31"/>
        <v>4</v>
      </c>
      <c r="V4254" s="52"/>
      <c r="W4254" s="53" t="str">
        <f t="shared" si="33"/>
        <v/>
      </c>
      <c r="AE4254" s="16"/>
      <c r="AF4254" s="17" t="str">
        <f t="shared" si="30"/>
        <v>#VALUE!</v>
      </c>
      <c r="AG4254" s="17" t="str">
        <f t="shared" si="22"/>
        <v>#N/A</v>
      </c>
      <c r="AH4254" s="17" t="str">
        <f t="shared" si="23"/>
        <v>#N/A</v>
      </c>
      <c r="AI4254" s="34">
        <f t="shared" si="24"/>
        <v>1</v>
      </c>
      <c r="AJ4254" s="18">
        <f t="shared" si="25"/>
        <v>7139.619</v>
      </c>
      <c r="AK4254" s="18">
        <f t="shared" si="26"/>
        <v>6941.29625</v>
      </c>
      <c r="AL4254" s="18">
        <f t="shared" si="27"/>
        <v>6742.9735</v>
      </c>
    </row>
    <row r="4255" ht="12.75" customHeight="1">
      <c r="A4255" s="1">
        <v>39174.0</v>
      </c>
      <c r="B4255" s="2">
        <v>1150.37</v>
      </c>
      <c r="C4255" s="3">
        <v>7884.99</v>
      </c>
      <c r="D4255" s="2">
        <v>7849.0</v>
      </c>
      <c r="E4255" s="4"/>
      <c r="F4255" s="5">
        <f t="shared" si="1"/>
        <v>1157.376</v>
      </c>
      <c r="G4255" s="6">
        <f t="shared" si="2"/>
        <v>1.015156579</v>
      </c>
      <c r="H4255" s="6">
        <f t="shared" si="3"/>
        <v>1.154420504</v>
      </c>
      <c r="I4255" s="5" t="b">
        <f t="shared" si="4"/>
        <v>0</v>
      </c>
      <c r="J4255" s="48">
        <f t="shared" si="5"/>
        <v>0</v>
      </c>
      <c r="K4255" s="4">
        <f t="shared" si="6"/>
        <v>15</v>
      </c>
      <c r="L4255" s="7">
        <f t="shared" si="7"/>
        <v>-0.004564368503</v>
      </c>
      <c r="M4255" s="50" t="b">
        <f t="shared" si="8"/>
        <v>0</v>
      </c>
      <c r="N4255" s="50" t="b">
        <f t="shared" si="9"/>
        <v>0</v>
      </c>
      <c r="O4255" s="50">
        <f t="shared" si="10"/>
        <v>1</v>
      </c>
      <c r="P4255" s="4">
        <f t="shared" si="57"/>
        <v>280700</v>
      </c>
      <c r="Q4255" s="21">
        <f t="shared" si="31"/>
        <v>3</v>
      </c>
      <c r="V4255" s="52"/>
      <c r="W4255" s="53" t="str">
        <f t="shared" si="33"/>
        <v/>
      </c>
      <c r="AE4255" s="16"/>
      <c r="AF4255" s="17" t="str">
        <f t="shared" si="30"/>
        <v>#VALUE!</v>
      </c>
      <c r="AG4255" s="17" t="str">
        <f t="shared" si="22"/>
        <v>#N/A</v>
      </c>
      <c r="AH4255" s="17" t="str">
        <f t="shared" si="23"/>
        <v>#N/A</v>
      </c>
      <c r="AI4255" s="34">
        <f t="shared" si="24"/>
        <v>1</v>
      </c>
      <c r="AJ4255" s="18">
        <f t="shared" si="25"/>
        <v>7096.491</v>
      </c>
      <c r="AK4255" s="18">
        <f t="shared" si="26"/>
        <v>6899.36625</v>
      </c>
      <c r="AL4255" s="18">
        <f t="shared" si="27"/>
        <v>6702.2415</v>
      </c>
    </row>
    <row r="4256" ht="12.75" customHeight="1">
      <c r="A4256" s="1">
        <v>39171.0</v>
      </c>
      <c r="B4256" s="2">
        <v>1177.18</v>
      </c>
      <c r="C4256" s="3">
        <v>7884.41</v>
      </c>
      <c r="D4256" s="2">
        <v>7834.0</v>
      </c>
      <c r="E4256" s="4"/>
      <c r="F4256" s="5">
        <f t="shared" si="1"/>
        <v>1137.076</v>
      </c>
      <c r="G4256" s="6">
        <f t="shared" si="2"/>
        <v>1.015412675</v>
      </c>
      <c r="H4256" s="6">
        <f t="shared" si="3"/>
        <v>1.154813055</v>
      </c>
      <c r="I4256" s="5" t="b">
        <f t="shared" si="4"/>
        <v>0</v>
      </c>
      <c r="J4256" s="48">
        <f t="shared" si="5"/>
        <v>0</v>
      </c>
      <c r="K4256" s="4">
        <f t="shared" si="6"/>
        <v>-4</v>
      </c>
      <c r="L4256" s="7">
        <f t="shared" si="7"/>
        <v>-0.006393629961</v>
      </c>
      <c r="M4256" s="50" t="b">
        <f t="shared" si="8"/>
        <v>0</v>
      </c>
      <c r="N4256" s="50" t="b">
        <f t="shared" si="9"/>
        <v>0</v>
      </c>
      <c r="O4256" s="50">
        <f t="shared" si="10"/>
        <v>1</v>
      </c>
      <c r="P4256" s="4">
        <f t="shared" si="57"/>
        <v>278450</v>
      </c>
      <c r="Q4256" s="21">
        <f t="shared" si="31"/>
        <v>3</v>
      </c>
      <c r="V4256" s="52"/>
      <c r="W4256" s="53" t="str">
        <f t="shared" si="33"/>
        <v/>
      </c>
      <c r="AE4256" s="16"/>
      <c r="AF4256" s="17" t="str">
        <f t="shared" si="30"/>
        <v>#VALUE!</v>
      </c>
      <c r="AG4256" s="17" t="str">
        <f t="shared" si="22"/>
        <v>#N/A</v>
      </c>
      <c r="AH4256" s="17" t="str">
        <f t="shared" si="23"/>
        <v>#N/A</v>
      </c>
      <c r="AI4256" s="34">
        <f t="shared" si="24"/>
        <v>1</v>
      </c>
      <c r="AJ4256" s="18">
        <f t="shared" si="25"/>
        <v>7095.969</v>
      </c>
      <c r="AK4256" s="18">
        <f t="shared" si="26"/>
        <v>6898.85875</v>
      </c>
      <c r="AL4256" s="18">
        <f t="shared" si="27"/>
        <v>6701.7485</v>
      </c>
    </row>
    <row r="4257" ht="12.75" customHeight="1">
      <c r="A4257" s="1">
        <v>39170.0</v>
      </c>
      <c r="B4257" s="2">
        <v>1145.52</v>
      </c>
      <c r="C4257" s="3">
        <v>7848.33</v>
      </c>
      <c r="D4257" s="2">
        <v>7838.0</v>
      </c>
      <c r="E4257" s="4"/>
      <c r="F4257" s="5">
        <f t="shared" si="1"/>
        <v>1119.69</v>
      </c>
      <c r="G4257" s="6">
        <f t="shared" si="2"/>
        <v>1.011106372</v>
      </c>
      <c r="H4257" s="6">
        <f t="shared" si="3"/>
        <v>1.155290983</v>
      </c>
      <c r="I4257" s="5" t="b">
        <f t="shared" si="4"/>
        <v>0</v>
      </c>
      <c r="J4257" s="48">
        <f t="shared" si="5"/>
        <v>0</v>
      </c>
      <c r="K4257" s="4">
        <f t="shared" si="6"/>
        <v>88</v>
      </c>
      <c r="L4257" s="7">
        <f t="shared" si="7"/>
        <v>-0.001316203575</v>
      </c>
      <c r="M4257" s="50" t="b">
        <f t="shared" si="8"/>
        <v>0</v>
      </c>
      <c r="N4257" s="50" t="b">
        <f t="shared" si="9"/>
        <v>0</v>
      </c>
      <c r="O4257" s="50">
        <f t="shared" si="10"/>
        <v>1</v>
      </c>
      <c r="P4257" s="4">
        <f t="shared" si="57"/>
        <v>279050</v>
      </c>
      <c r="Q4257" s="21">
        <f t="shared" si="31"/>
        <v>3</v>
      </c>
      <c r="V4257" s="52"/>
      <c r="W4257" s="53" t="str">
        <f t="shared" si="33"/>
        <v/>
      </c>
      <c r="AE4257" s="16"/>
      <c r="AF4257" s="17" t="str">
        <f t="shared" si="30"/>
        <v>#VALUE!</v>
      </c>
      <c r="AG4257" s="17" t="str">
        <f t="shared" si="22"/>
        <v>#N/A</v>
      </c>
      <c r="AH4257" s="17" t="str">
        <f t="shared" si="23"/>
        <v>#N/A</v>
      </c>
      <c r="AI4257" s="34">
        <f t="shared" si="24"/>
        <v>1</v>
      </c>
      <c r="AJ4257" s="18">
        <f t="shared" si="25"/>
        <v>7063.497</v>
      </c>
      <c r="AK4257" s="18">
        <f t="shared" si="26"/>
        <v>6867.28875</v>
      </c>
      <c r="AL4257" s="18">
        <f t="shared" si="27"/>
        <v>6671.0805</v>
      </c>
    </row>
    <row r="4258" ht="12.75" customHeight="1">
      <c r="A4258" s="1">
        <v>39169.0</v>
      </c>
      <c r="B4258" s="2">
        <v>1043.67</v>
      </c>
      <c r="C4258" s="3">
        <v>7788.14</v>
      </c>
      <c r="D4258" s="2">
        <v>7750.0</v>
      </c>
      <c r="E4258" s="4"/>
      <c r="F4258" s="5">
        <f t="shared" si="1"/>
        <v>1113.728</v>
      </c>
      <c r="G4258" s="6">
        <f t="shared" si="2"/>
        <v>1.003786386</v>
      </c>
      <c r="H4258" s="6">
        <f t="shared" si="3"/>
        <v>1.161989387</v>
      </c>
      <c r="I4258" s="5" t="b">
        <f t="shared" si="4"/>
        <v>0</v>
      </c>
      <c r="J4258" s="48">
        <f t="shared" si="5"/>
        <v>0</v>
      </c>
      <c r="K4258" s="4">
        <f t="shared" si="6"/>
        <v>-74</v>
      </c>
      <c r="L4258" s="7">
        <f t="shared" si="7"/>
        <v>-0.00489718983</v>
      </c>
      <c r="M4258" s="50" t="b">
        <f t="shared" si="8"/>
        <v>0</v>
      </c>
      <c r="N4258" s="50" t="b">
        <f t="shared" si="9"/>
        <v>0</v>
      </c>
      <c r="O4258" s="50">
        <f t="shared" si="10"/>
        <v>1</v>
      </c>
      <c r="P4258" s="4">
        <f t="shared" si="57"/>
        <v>265850</v>
      </c>
      <c r="Q4258" s="21">
        <f t="shared" si="31"/>
        <v>3</v>
      </c>
      <c r="V4258" s="52"/>
      <c r="W4258" s="53" t="str">
        <f t="shared" si="33"/>
        <v/>
      </c>
      <c r="AE4258" s="16"/>
      <c r="AF4258" s="17" t="str">
        <f t="shared" si="30"/>
        <v>#VALUE!</v>
      </c>
      <c r="AG4258" s="17" t="str">
        <f t="shared" si="22"/>
        <v>#N/A</v>
      </c>
      <c r="AH4258" s="17" t="str">
        <f t="shared" si="23"/>
        <v>#N/A</v>
      </c>
      <c r="AI4258" s="34">
        <f t="shared" si="24"/>
        <v>1</v>
      </c>
      <c r="AJ4258" s="18">
        <f t="shared" si="25"/>
        <v>7009.326</v>
      </c>
      <c r="AK4258" s="18">
        <f t="shared" si="26"/>
        <v>6814.6225</v>
      </c>
      <c r="AL4258" s="18">
        <f t="shared" si="27"/>
        <v>6619.919</v>
      </c>
    </row>
    <row r="4259" ht="12.75" customHeight="1">
      <c r="A4259" s="1">
        <v>39168.0</v>
      </c>
      <c r="B4259" s="2">
        <v>1270.14</v>
      </c>
      <c r="C4259" s="3">
        <v>7845.17</v>
      </c>
      <c r="D4259" s="2">
        <v>7824.0</v>
      </c>
      <c r="E4259" s="4"/>
      <c r="F4259" s="5">
        <f t="shared" si="1"/>
        <v>1075.132</v>
      </c>
      <c r="G4259" s="6">
        <f t="shared" si="2"/>
        <v>1.01143155</v>
      </c>
      <c r="H4259" s="6">
        <f t="shared" si="3"/>
        <v>1.165079714</v>
      </c>
      <c r="I4259" s="5" t="b">
        <f t="shared" si="4"/>
        <v>0</v>
      </c>
      <c r="J4259" s="48">
        <f t="shared" si="5"/>
        <v>0</v>
      </c>
      <c r="K4259" s="4">
        <f t="shared" si="6"/>
        <v>-59</v>
      </c>
      <c r="L4259" s="7">
        <f t="shared" si="7"/>
        <v>-0.002698475623</v>
      </c>
      <c r="M4259" s="50" t="b">
        <f t="shared" si="8"/>
        <v>0</v>
      </c>
      <c r="N4259" s="50" t="b">
        <f t="shared" si="9"/>
        <v>0</v>
      </c>
      <c r="O4259" s="50">
        <f t="shared" si="10"/>
        <v>1</v>
      </c>
      <c r="P4259" s="4">
        <f t="shared" si="57"/>
        <v>276950</v>
      </c>
      <c r="Q4259" s="21">
        <f t="shared" si="31"/>
        <v>3</v>
      </c>
      <c r="V4259" s="52"/>
      <c r="W4259" s="53" t="str">
        <f t="shared" si="33"/>
        <v/>
      </c>
      <c r="AE4259" s="16"/>
      <c r="AF4259" s="17" t="str">
        <f t="shared" si="30"/>
        <v>#VALUE!</v>
      </c>
      <c r="AG4259" s="17" t="str">
        <f t="shared" si="22"/>
        <v>#N/A</v>
      </c>
      <c r="AH4259" s="17" t="str">
        <f t="shared" si="23"/>
        <v>#N/A</v>
      </c>
      <c r="AI4259" s="34">
        <f t="shared" si="24"/>
        <v>1</v>
      </c>
      <c r="AJ4259" s="18">
        <f t="shared" si="25"/>
        <v>7060.653</v>
      </c>
      <c r="AK4259" s="18">
        <f t="shared" si="26"/>
        <v>6864.52375</v>
      </c>
      <c r="AL4259" s="18">
        <f t="shared" si="27"/>
        <v>6668.3945</v>
      </c>
    </row>
    <row r="4260" ht="12.75" customHeight="1">
      <c r="A4260" s="1">
        <v>39167.0</v>
      </c>
      <c r="B4260" s="2">
        <v>1048.87</v>
      </c>
      <c r="C4260" s="3">
        <v>7877.82</v>
      </c>
      <c r="D4260" s="2">
        <v>7883.0</v>
      </c>
      <c r="E4260" s="4"/>
      <c r="F4260" s="5">
        <f t="shared" si="1"/>
        <v>1028.366</v>
      </c>
      <c r="G4260" s="6">
        <f t="shared" si="2"/>
        <v>1.016130505</v>
      </c>
      <c r="H4260" s="6">
        <f t="shared" si="3"/>
        <v>1.026137752</v>
      </c>
      <c r="I4260" s="5" t="b">
        <f t="shared" si="4"/>
        <v>0</v>
      </c>
      <c r="J4260" s="48">
        <f t="shared" si="5"/>
        <v>0</v>
      </c>
      <c r="K4260" s="4">
        <f t="shared" si="6"/>
        <v>28</v>
      </c>
      <c r="L4260" s="7">
        <f t="shared" si="7"/>
        <v>0.000657542315</v>
      </c>
      <c r="M4260" s="50" t="b">
        <f t="shared" si="8"/>
        <v>0</v>
      </c>
      <c r="N4260" s="50" t="b">
        <f t="shared" si="9"/>
        <v>0</v>
      </c>
      <c r="O4260" s="50">
        <f t="shared" si="10"/>
        <v>1</v>
      </c>
      <c r="P4260" s="4">
        <f t="shared" si="57"/>
        <v>285800</v>
      </c>
      <c r="Q4260" s="21">
        <f t="shared" si="31"/>
        <v>3</v>
      </c>
      <c r="V4260" s="52"/>
      <c r="W4260" s="53" t="str">
        <f t="shared" si="33"/>
        <v/>
      </c>
      <c r="AE4260" s="16"/>
      <c r="AF4260" s="17" t="str">
        <f t="shared" si="30"/>
        <v>#VALUE!</v>
      </c>
      <c r="AG4260" s="17" t="str">
        <f t="shared" si="22"/>
        <v>#N/A</v>
      </c>
      <c r="AH4260" s="17" t="str">
        <f t="shared" si="23"/>
        <v>#N/A</v>
      </c>
      <c r="AI4260" s="34">
        <f t="shared" si="24"/>
        <v>1</v>
      </c>
      <c r="AJ4260" s="18">
        <f t="shared" si="25"/>
        <v>7090.038</v>
      </c>
      <c r="AK4260" s="18">
        <f t="shared" si="26"/>
        <v>6893.0925</v>
      </c>
      <c r="AL4260" s="18">
        <f t="shared" si="27"/>
        <v>6696.147</v>
      </c>
    </row>
    <row r="4261" ht="12.75" customHeight="1">
      <c r="A4261" s="1">
        <v>39164.0</v>
      </c>
      <c r="B4261" s="2">
        <v>1090.25</v>
      </c>
      <c r="C4261" s="3">
        <v>7859.32</v>
      </c>
      <c r="D4261" s="2">
        <v>7855.0</v>
      </c>
      <c r="E4261" s="4"/>
      <c r="F4261" s="5">
        <f t="shared" si="1"/>
        <v>1007.566</v>
      </c>
      <c r="G4261" s="6">
        <f t="shared" si="2"/>
        <v>1.014244594</v>
      </c>
      <c r="H4261" s="6">
        <f t="shared" si="3"/>
        <v>1.025046672</v>
      </c>
      <c r="I4261" s="5" t="b">
        <f t="shared" si="4"/>
        <v>0</v>
      </c>
      <c r="J4261" s="48">
        <f t="shared" si="5"/>
        <v>0</v>
      </c>
      <c r="K4261" s="4">
        <f t="shared" si="6"/>
        <v>26</v>
      </c>
      <c r="L4261" s="7">
        <f t="shared" si="7"/>
        <v>-0.0005496658744</v>
      </c>
      <c r="M4261" s="50" t="b">
        <f t="shared" si="8"/>
        <v>0</v>
      </c>
      <c r="N4261" s="50" t="b">
        <f t="shared" si="9"/>
        <v>0</v>
      </c>
      <c r="O4261" s="50">
        <f t="shared" si="10"/>
        <v>1</v>
      </c>
      <c r="P4261" s="4">
        <f t="shared" si="57"/>
        <v>281600</v>
      </c>
      <c r="Q4261" s="21">
        <f t="shared" si="31"/>
        <v>3</v>
      </c>
      <c r="V4261" s="52"/>
      <c r="W4261" s="53" t="str">
        <f t="shared" si="33"/>
        <v/>
      </c>
      <c r="AE4261" s="16"/>
      <c r="AF4261" s="17" t="str">
        <f t="shared" si="30"/>
        <v>#VALUE!</v>
      </c>
      <c r="AG4261" s="17" t="str">
        <f t="shared" si="22"/>
        <v>#N/A</v>
      </c>
      <c r="AH4261" s="17" t="str">
        <f t="shared" si="23"/>
        <v>#N/A</v>
      </c>
      <c r="AI4261" s="34">
        <f t="shared" si="24"/>
        <v>1</v>
      </c>
      <c r="AJ4261" s="18">
        <f t="shared" si="25"/>
        <v>7073.388</v>
      </c>
      <c r="AK4261" s="18">
        <f t="shared" si="26"/>
        <v>6876.905</v>
      </c>
      <c r="AL4261" s="18">
        <f t="shared" si="27"/>
        <v>6680.422</v>
      </c>
    </row>
    <row r="4262" ht="12.75" customHeight="1">
      <c r="A4262" s="1">
        <v>39163.0</v>
      </c>
      <c r="B4262" s="2">
        <v>1115.71</v>
      </c>
      <c r="C4262" s="3">
        <v>7823.67</v>
      </c>
      <c r="D4262" s="2">
        <v>7829.0</v>
      </c>
      <c r="E4262" s="4"/>
      <c r="F4262" s="5">
        <f t="shared" si="1"/>
        <v>1027.012</v>
      </c>
      <c r="G4262" s="6">
        <f t="shared" si="2"/>
        <v>1.010209847</v>
      </c>
      <c r="H4262" s="6">
        <f t="shared" si="3"/>
        <v>1.090011365</v>
      </c>
      <c r="I4262" s="5" t="b">
        <f t="shared" si="4"/>
        <v>0</v>
      </c>
      <c r="J4262" s="48">
        <f t="shared" si="5"/>
        <v>0</v>
      </c>
      <c r="K4262" s="4">
        <f t="shared" si="6"/>
        <v>76</v>
      </c>
      <c r="L4262" s="7">
        <f t="shared" si="7"/>
        <v>0.0006812659532</v>
      </c>
      <c r="M4262" s="50" t="b">
        <f t="shared" si="8"/>
        <v>0</v>
      </c>
      <c r="N4262" s="50" t="b">
        <f t="shared" si="9"/>
        <v>0</v>
      </c>
      <c r="O4262" s="50">
        <f t="shared" si="10"/>
        <v>1</v>
      </c>
      <c r="P4262" s="4">
        <f t="shared" si="57"/>
        <v>277700</v>
      </c>
      <c r="Q4262" s="21">
        <f t="shared" si="31"/>
        <v>3</v>
      </c>
      <c r="V4262" s="52"/>
      <c r="W4262" s="53" t="str">
        <f t="shared" si="33"/>
        <v/>
      </c>
      <c r="AE4262" s="16"/>
      <c r="AF4262" s="17" t="str">
        <f t="shared" si="30"/>
        <v>#VALUE!</v>
      </c>
      <c r="AG4262" s="17" t="str">
        <f t="shared" si="22"/>
        <v>#N/A</v>
      </c>
      <c r="AH4262" s="17" t="str">
        <f t="shared" si="23"/>
        <v>#N/A</v>
      </c>
      <c r="AI4262" s="34">
        <f t="shared" si="24"/>
        <v>1</v>
      </c>
      <c r="AJ4262" s="18">
        <f t="shared" si="25"/>
        <v>7041.303</v>
      </c>
      <c r="AK4262" s="18">
        <f t="shared" si="26"/>
        <v>6845.71125</v>
      </c>
      <c r="AL4262" s="18">
        <f t="shared" si="27"/>
        <v>6650.1195</v>
      </c>
    </row>
    <row r="4263" ht="12.75" customHeight="1">
      <c r="A4263" s="1">
        <v>39162.0</v>
      </c>
      <c r="B4263" s="2">
        <v>850.69</v>
      </c>
      <c r="C4263" s="3">
        <v>7757.03</v>
      </c>
      <c r="D4263" s="2">
        <v>7753.0</v>
      </c>
      <c r="E4263" s="4"/>
      <c r="F4263" s="5">
        <f t="shared" si="1"/>
        <v>1056.38</v>
      </c>
      <c r="G4263" s="6">
        <f t="shared" si="2"/>
        <v>1.002034375</v>
      </c>
      <c r="H4263" s="6">
        <f t="shared" si="3"/>
        <v>1.16088261</v>
      </c>
      <c r="I4263" s="5" t="b">
        <f t="shared" si="4"/>
        <v>0</v>
      </c>
      <c r="J4263" s="48">
        <f t="shared" si="5"/>
        <v>0</v>
      </c>
      <c r="K4263" s="4">
        <f t="shared" si="6"/>
        <v>32</v>
      </c>
      <c r="L4263" s="7">
        <f t="shared" si="7"/>
        <v>-0.0005195287372</v>
      </c>
      <c r="M4263" s="50" t="b">
        <f t="shared" si="8"/>
        <v>0</v>
      </c>
      <c r="N4263" s="50" t="b">
        <f t="shared" si="9"/>
        <v>0</v>
      </c>
      <c r="O4263" s="50">
        <f t="shared" si="10"/>
        <v>-1</v>
      </c>
      <c r="P4263" s="4">
        <f t="shared" si="57"/>
        <v>292900</v>
      </c>
      <c r="Q4263" s="21">
        <f t="shared" si="31"/>
        <v>-4</v>
      </c>
      <c r="V4263" s="52"/>
      <c r="W4263" s="53" t="str">
        <f t="shared" si="33"/>
        <v/>
      </c>
      <c r="AE4263" s="16"/>
      <c r="AF4263" s="17" t="str">
        <f t="shared" si="30"/>
        <v>#VALUE!</v>
      </c>
      <c r="AG4263" s="17" t="str">
        <f t="shared" si="22"/>
        <v>#N/A</v>
      </c>
      <c r="AH4263" s="17" t="str">
        <f t="shared" si="23"/>
        <v>#N/A</v>
      </c>
      <c r="AI4263" s="34">
        <f t="shared" si="24"/>
        <v>1</v>
      </c>
      <c r="AJ4263" s="18">
        <f t="shared" si="25"/>
        <v>6981.327</v>
      </c>
      <c r="AK4263" s="18">
        <f t="shared" si="26"/>
        <v>6787.40125</v>
      </c>
      <c r="AL4263" s="18">
        <f t="shared" si="27"/>
        <v>6593.4755</v>
      </c>
    </row>
    <row r="4264" ht="12.75" customHeight="1">
      <c r="A4264" s="1">
        <v>39161.0</v>
      </c>
      <c r="B4264" s="2">
        <v>1036.31</v>
      </c>
      <c r="C4264" s="3">
        <v>7736.2</v>
      </c>
      <c r="D4264" s="2">
        <v>7721.0</v>
      </c>
      <c r="E4264" s="4"/>
      <c r="F4264" s="5">
        <f t="shared" si="1"/>
        <v>1099.242</v>
      </c>
      <c r="G4264" s="6">
        <f t="shared" si="2"/>
        <v>0.9998133153</v>
      </c>
      <c r="H4264" s="6">
        <f t="shared" si="3"/>
        <v>1.157135355</v>
      </c>
      <c r="I4264" s="5" t="b">
        <f t="shared" si="4"/>
        <v>0</v>
      </c>
      <c r="J4264" s="48">
        <f t="shared" si="5"/>
        <v>0</v>
      </c>
      <c r="K4264" s="4">
        <f t="shared" si="6"/>
        <v>11</v>
      </c>
      <c r="L4264" s="7">
        <f t="shared" si="7"/>
        <v>-0.001964788914</v>
      </c>
      <c r="M4264" s="50" t="b">
        <f t="shared" si="8"/>
        <v>0</v>
      </c>
      <c r="N4264" s="50" t="b">
        <f t="shared" si="9"/>
        <v>0</v>
      </c>
      <c r="O4264" s="50">
        <f t="shared" si="10"/>
        <v>1</v>
      </c>
      <c r="P4264" s="4">
        <f t="shared" si="57"/>
        <v>286500</v>
      </c>
      <c r="Q4264" s="21">
        <f t="shared" si="31"/>
        <v>4</v>
      </c>
      <c r="V4264" s="52"/>
      <c r="W4264" s="53" t="str">
        <f t="shared" si="33"/>
        <v/>
      </c>
      <c r="AE4264" s="16"/>
      <c r="AF4264" s="17" t="str">
        <f t="shared" si="30"/>
        <v>#VALUE!</v>
      </c>
      <c r="AG4264" s="17" t="str">
        <f t="shared" si="22"/>
        <v>#N/A</v>
      </c>
      <c r="AH4264" s="17" t="str">
        <f t="shared" si="23"/>
        <v>#N/A</v>
      </c>
      <c r="AI4264" s="34">
        <f t="shared" si="24"/>
        <v>1</v>
      </c>
      <c r="AJ4264" s="18">
        <f t="shared" si="25"/>
        <v>6962.58</v>
      </c>
      <c r="AK4264" s="18">
        <f t="shared" si="26"/>
        <v>6769.175</v>
      </c>
      <c r="AL4264" s="18">
        <f t="shared" si="27"/>
        <v>6575.77</v>
      </c>
    </row>
    <row r="4265" ht="12.75" customHeight="1">
      <c r="A4265" s="1">
        <v>39160.0</v>
      </c>
      <c r="B4265" s="2">
        <v>944.87</v>
      </c>
      <c r="C4265" s="3">
        <v>7737.46</v>
      </c>
      <c r="D4265" s="2">
        <v>7710.0</v>
      </c>
      <c r="E4265" s="4"/>
      <c r="F4265" s="5">
        <f t="shared" si="1"/>
        <v>1101.912</v>
      </c>
      <c r="G4265" s="6">
        <f t="shared" si="2"/>
        <v>1.000527411</v>
      </c>
      <c r="H4265" s="6">
        <f t="shared" si="3"/>
        <v>1.158487331</v>
      </c>
      <c r="I4265" s="5" t="b">
        <f t="shared" si="4"/>
        <v>0</v>
      </c>
      <c r="J4265" s="48">
        <f t="shared" si="5"/>
        <v>0</v>
      </c>
      <c r="K4265" s="4">
        <f t="shared" si="6"/>
        <v>44</v>
      </c>
      <c r="L4265" s="7">
        <f t="shared" si="7"/>
        <v>-0.003548968266</v>
      </c>
      <c r="M4265" s="50" t="b">
        <f t="shared" si="8"/>
        <v>0</v>
      </c>
      <c r="N4265" s="50" t="b">
        <f t="shared" si="9"/>
        <v>0</v>
      </c>
      <c r="O4265" s="50">
        <f t="shared" si="10"/>
        <v>1</v>
      </c>
      <c r="P4265" s="4">
        <f t="shared" si="57"/>
        <v>284300</v>
      </c>
      <c r="Q4265" s="21">
        <f t="shared" si="31"/>
        <v>4</v>
      </c>
      <c r="V4265" s="52"/>
      <c r="W4265" s="53" t="str">
        <f t="shared" si="33"/>
        <v/>
      </c>
      <c r="AE4265" s="16"/>
      <c r="AF4265" s="17" t="str">
        <f t="shared" si="30"/>
        <v>#VALUE!</v>
      </c>
      <c r="AG4265" s="17" t="str">
        <f t="shared" si="22"/>
        <v>#N/A</v>
      </c>
      <c r="AH4265" s="17" t="str">
        <f t="shared" si="23"/>
        <v>#N/A</v>
      </c>
      <c r="AI4265" s="34">
        <f t="shared" si="24"/>
        <v>1</v>
      </c>
      <c r="AJ4265" s="18">
        <f t="shared" si="25"/>
        <v>6963.714</v>
      </c>
      <c r="AK4265" s="18">
        <f t="shared" si="26"/>
        <v>6770.2775</v>
      </c>
      <c r="AL4265" s="18">
        <f t="shared" si="27"/>
        <v>6576.841</v>
      </c>
    </row>
    <row r="4266" ht="12.75" customHeight="1">
      <c r="A4266" s="1">
        <v>39157.0</v>
      </c>
      <c r="B4266" s="2">
        <v>1187.48</v>
      </c>
      <c r="C4266" s="3">
        <v>7719.8</v>
      </c>
      <c r="D4266" s="2">
        <v>7666.0</v>
      </c>
      <c r="E4266" s="4"/>
      <c r="F4266" s="5">
        <f t="shared" si="1"/>
        <v>1090.712</v>
      </c>
      <c r="G4266" s="6">
        <f t="shared" si="2"/>
        <v>0.9988619752</v>
      </c>
      <c r="H4266" s="6">
        <f t="shared" si="3"/>
        <v>1.155646356</v>
      </c>
      <c r="I4266" s="5" t="b">
        <f t="shared" si="4"/>
        <v>0</v>
      </c>
      <c r="J4266" s="48">
        <f t="shared" si="5"/>
        <v>0</v>
      </c>
      <c r="K4266" s="4">
        <f t="shared" si="6"/>
        <v>14</v>
      </c>
      <c r="L4266" s="7">
        <f t="shared" si="7"/>
        <v>-0.006969092464</v>
      </c>
      <c r="M4266" s="50" t="b">
        <f t="shared" si="8"/>
        <v>0</v>
      </c>
      <c r="N4266" s="50" t="b">
        <f t="shared" si="9"/>
        <v>0</v>
      </c>
      <c r="O4266" s="50">
        <f t="shared" si="10"/>
        <v>1</v>
      </c>
      <c r="P4266" s="4">
        <f t="shared" si="57"/>
        <v>277700</v>
      </c>
      <c r="Q4266" s="21">
        <f t="shared" si="31"/>
        <v>3</v>
      </c>
      <c r="V4266" s="52"/>
      <c r="W4266" s="53" t="str">
        <f t="shared" si="33"/>
        <v/>
      </c>
      <c r="AE4266" s="16"/>
      <c r="AF4266" s="17" t="str">
        <f t="shared" si="30"/>
        <v>#VALUE!</v>
      </c>
      <c r="AG4266" s="17" t="str">
        <f t="shared" si="22"/>
        <v>#N/A</v>
      </c>
      <c r="AH4266" s="17" t="str">
        <f t="shared" si="23"/>
        <v>#N/A</v>
      </c>
      <c r="AI4266" s="34">
        <f t="shared" si="24"/>
        <v>1</v>
      </c>
      <c r="AJ4266" s="18">
        <f t="shared" si="25"/>
        <v>6947.82</v>
      </c>
      <c r="AK4266" s="18">
        <f t="shared" si="26"/>
        <v>6754.825</v>
      </c>
      <c r="AL4266" s="18">
        <f t="shared" si="27"/>
        <v>6561.83</v>
      </c>
    </row>
    <row r="4267" ht="12.75" customHeight="1">
      <c r="A4267" s="1">
        <v>39156.0</v>
      </c>
      <c r="B4267" s="2">
        <v>1262.55</v>
      </c>
      <c r="C4267" s="3">
        <v>7695.96</v>
      </c>
      <c r="D4267" s="2">
        <v>7652.0</v>
      </c>
      <c r="E4267" s="4"/>
      <c r="F4267" s="5">
        <f t="shared" si="1"/>
        <v>1045.956</v>
      </c>
      <c r="G4267" s="6">
        <f t="shared" si="2"/>
        <v>0.9963386264</v>
      </c>
      <c r="H4267" s="6">
        <f t="shared" si="3"/>
        <v>1.154296602</v>
      </c>
      <c r="I4267" s="5" t="b">
        <f t="shared" si="4"/>
        <v>0</v>
      </c>
      <c r="J4267" s="48">
        <f t="shared" si="5"/>
        <v>0</v>
      </c>
      <c r="K4267" s="4">
        <f t="shared" si="6"/>
        <v>183</v>
      </c>
      <c r="L4267" s="7">
        <f t="shared" si="7"/>
        <v>-0.005712087901</v>
      </c>
      <c r="M4267" s="50" t="b">
        <f t="shared" si="8"/>
        <v>0</v>
      </c>
      <c r="N4267" s="50" t="b">
        <f t="shared" si="9"/>
        <v>0</v>
      </c>
      <c r="O4267" s="50">
        <f t="shared" si="10"/>
        <v>1</v>
      </c>
      <c r="P4267" s="4">
        <f t="shared" si="57"/>
        <v>275600</v>
      </c>
      <c r="Q4267" s="21">
        <f t="shared" si="31"/>
        <v>3</v>
      </c>
      <c r="V4267" s="52"/>
      <c r="W4267" s="53" t="str">
        <f t="shared" si="33"/>
        <v/>
      </c>
      <c r="AE4267" s="16"/>
      <c r="AF4267" s="17" t="str">
        <f t="shared" si="30"/>
        <v>#VALUE!</v>
      </c>
      <c r="AG4267" s="17" t="str">
        <f t="shared" si="22"/>
        <v>#N/A</v>
      </c>
      <c r="AH4267" s="17" t="str">
        <f t="shared" si="23"/>
        <v>#N/A</v>
      </c>
      <c r="AI4267" s="34">
        <f t="shared" si="24"/>
        <v>1</v>
      </c>
      <c r="AJ4267" s="18">
        <f t="shared" si="25"/>
        <v>6926.364</v>
      </c>
      <c r="AK4267" s="18">
        <f t="shared" si="26"/>
        <v>6733.965</v>
      </c>
      <c r="AL4267" s="18">
        <f t="shared" si="27"/>
        <v>6541.566</v>
      </c>
    </row>
    <row r="4268" ht="12.75" customHeight="1">
      <c r="A4268" s="1">
        <v>39155.0</v>
      </c>
      <c r="B4268" s="2">
        <v>1065.0</v>
      </c>
      <c r="C4268" s="3">
        <v>7570.27</v>
      </c>
      <c r="D4268" s="2">
        <v>7469.0</v>
      </c>
      <c r="E4268" s="4"/>
      <c r="F4268" s="5">
        <f t="shared" si="1"/>
        <v>1016.868</v>
      </c>
      <c r="G4268" s="6">
        <f t="shared" si="2"/>
        <v>0.9802438066</v>
      </c>
      <c r="H4268" s="6">
        <f t="shared" si="3"/>
        <v>1.024961518</v>
      </c>
      <c r="I4268" s="5" t="b">
        <f t="shared" si="4"/>
        <v>0</v>
      </c>
      <c r="J4268" s="48">
        <f t="shared" si="5"/>
        <v>0</v>
      </c>
      <c r="K4268" s="4">
        <f t="shared" si="6"/>
        <v>-155</v>
      </c>
      <c r="L4268" s="7">
        <f t="shared" si="7"/>
        <v>-0.01337733</v>
      </c>
      <c r="M4268" s="50" t="b">
        <f t="shared" si="8"/>
        <v>0</v>
      </c>
      <c r="N4268" s="50" t="b">
        <f t="shared" si="9"/>
        <v>0</v>
      </c>
      <c r="O4268" s="50">
        <f t="shared" si="10"/>
        <v>1</v>
      </c>
      <c r="P4268" s="4">
        <f t="shared" si="57"/>
        <v>248150</v>
      </c>
      <c r="Q4268" s="21">
        <f t="shared" si="31"/>
        <v>3</v>
      </c>
      <c r="V4268" s="52"/>
      <c r="W4268" s="53" t="str">
        <f t="shared" si="33"/>
        <v/>
      </c>
      <c r="AE4268" s="16"/>
      <c r="AF4268" s="17" t="str">
        <f t="shared" si="30"/>
        <v>#VALUE!</v>
      </c>
      <c r="AG4268" s="17" t="str">
        <f t="shared" si="22"/>
        <v>#N/A</v>
      </c>
      <c r="AH4268" s="17" t="str">
        <f t="shared" si="23"/>
        <v>#N/A</v>
      </c>
      <c r="AI4268" s="34">
        <f t="shared" si="24"/>
        <v>1</v>
      </c>
      <c r="AJ4268" s="18">
        <f t="shared" si="25"/>
        <v>6813.243</v>
      </c>
      <c r="AK4268" s="18">
        <f t="shared" si="26"/>
        <v>6623.98625</v>
      </c>
      <c r="AL4268" s="18">
        <f t="shared" si="27"/>
        <v>6434.7295</v>
      </c>
    </row>
    <row r="4269" ht="12.75" customHeight="1">
      <c r="A4269" s="1">
        <v>39154.0</v>
      </c>
      <c r="B4269" s="2">
        <v>1049.66</v>
      </c>
      <c r="C4269" s="3">
        <v>7684.0</v>
      </c>
      <c r="D4269" s="2">
        <v>7624.0</v>
      </c>
      <c r="E4269" s="4"/>
      <c r="F4269" s="5">
        <f t="shared" si="1"/>
        <v>1048.84</v>
      </c>
      <c r="G4269" s="6">
        <f t="shared" si="2"/>
        <v>0.9948284843</v>
      </c>
      <c r="H4269" s="6">
        <f t="shared" si="3"/>
        <v>1.123973454</v>
      </c>
      <c r="I4269" s="5" t="b">
        <f t="shared" si="4"/>
        <v>0</v>
      </c>
      <c r="J4269" s="48">
        <f t="shared" si="5"/>
        <v>0</v>
      </c>
      <c r="K4269" s="4">
        <f t="shared" si="6"/>
        <v>29</v>
      </c>
      <c r="L4269" s="7">
        <f t="shared" si="7"/>
        <v>-0.007808433108</v>
      </c>
      <c r="M4269" s="50" t="b">
        <f t="shared" si="8"/>
        <v>0</v>
      </c>
      <c r="N4269" s="50" t="b">
        <f t="shared" si="9"/>
        <v>0</v>
      </c>
      <c r="O4269" s="50">
        <f t="shared" si="10"/>
        <v>1</v>
      </c>
      <c r="P4269" s="4">
        <f t="shared" si="57"/>
        <v>279150</v>
      </c>
      <c r="Q4269" s="21">
        <f t="shared" si="31"/>
        <v>4</v>
      </c>
      <c r="V4269" s="52"/>
      <c r="W4269" s="53" t="str">
        <f t="shared" si="33"/>
        <v/>
      </c>
      <c r="AE4269" s="16"/>
      <c r="AF4269" s="17" t="str">
        <f t="shared" si="30"/>
        <v>#VALUE!</v>
      </c>
      <c r="AG4269" s="17" t="str">
        <f t="shared" si="22"/>
        <v>#N/A</v>
      </c>
      <c r="AH4269" s="17" t="str">
        <f t="shared" si="23"/>
        <v>#N/A</v>
      </c>
      <c r="AI4269" s="34">
        <f t="shared" si="24"/>
        <v>1</v>
      </c>
      <c r="AJ4269" s="18">
        <f t="shared" si="25"/>
        <v>6915.6</v>
      </c>
      <c r="AK4269" s="18">
        <f t="shared" si="26"/>
        <v>6723.5</v>
      </c>
      <c r="AL4269" s="18">
        <f t="shared" si="27"/>
        <v>6531.4</v>
      </c>
    </row>
    <row r="4270" ht="12.75" customHeight="1">
      <c r="A4270" s="1">
        <v>39153.0</v>
      </c>
      <c r="B4270" s="2">
        <v>888.87</v>
      </c>
      <c r="C4270" s="3">
        <v>7629.15</v>
      </c>
      <c r="D4270" s="2">
        <v>7595.0</v>
      </c>
      <c r="E4270" s="4"/>
      <c r="F4270" s="5">
        <f t="shared" si="1"/>
        <v>1048.704</v>
      </c>
      <c r="G4270" s="6">
        <f t="shared" si="2"/>
        <v>0.9877218196</v>
      </c>
      <c r="H4270" s="6">
        <f t="shared" si="3"/>
        <v>1.121330884</v>
      </c>
      <c r="I4270" s="5" t="b">
        <f t="shared" si="4"/>
        <v>0</v>
      </c>
      <c r="J4270" s="48">
        <f t="shared" si="5"/>
        <v>0</v>
      </c>
      <c r="K4270" s="4">
        <f t="shared" si="6"/>
        <v>78</v>
      </c>
      <c r="L4270" s="7">
        <f t="shared" si="7"/>
        <v>-0.004476252269</v>
      </c>
      <c r="M4270" s="50" t="b">
        <f t="shared" si="8"/>
        <v>0</v>
      </c>
      <c r="N4270" s="50" t="b">
        <f t="shared" si="9"/>
        <v>0</v>
      </c>
      <c r="O4270" s="50">
        <f t="shared" si="10"/>
        <v>1</v>
      </c>
      <c r="P4270" s="4">
        <f t="shared" si="57"/>
        <v>274800</v>
      </c>
      <c r="Q4270" s="21">
        <f t="shared" si="31"/>
        <v>3</v>
      </c>
      <c r="V4270" s="52"/>
      <c r="W4270" s="53" t="str">
        <f t="shared" si="33"/>
        <v/>
      </c>
      <c r="AE4270" s="16"/>
      <c r="AF4270" s="17" t="str">
        <f t="shared" si="30"/>
        <v>#VALUE!</v>
      </c>
      <c r="AG4270" s="17" t="str">
        <f t="shared" si="22"/>
        <v>#N/A</v>
      </c>
      <c r="AH4270" s="17" t="str">
        <f t="shared" si="23"/>
        <v>#N/A</v>
      </c>
      <c r="AI4270" s="34">
        <f t="shared" si="24"/>
        <v>1</v>
      </c>
      <c r="AJ4270" s="18">
        <f t="shared" si="25"/>
        <v>6866.235</v>
      </c>
      <c r="AK4270" s="18">
        <f t="shared" si="26"/>
        <v>6675.50625</v>
      </c>
      <c r="AL4270" s="18">
        <f t="shared" si="27"/>
        <v>6484.7775</v>
      </c>
    </row>
    <row r="4271" ht="12.75" customHeight="1">
      <c r="A4271" s="1">
        <v>39150.0</v>
      </c>
      <c r="B4271" s="2">
        <v>963.7</v>
      </c>
      <c r="C4271" s="3">
        <v>7568.2</v>
      </c>
      <c r="D4271" s="2">
        <v>7517.0</v>
      </c>
      <c r="E4271" s="4"/>
      <c r="F4271" s="5">
        <f t="shared" si="1"/>
        <v>1134.256</v>
      </c>
      <c r="G4271" s="6">
        <f t="shared" si="2"/>
        <v>0.9796951422</v>
      </c>
      <c r="H4271" s="6">
        <f t="shared" si="3"/>
        <v>1.20071662</v>
      </c>
      <c r="I4271" s="5" t="b">
        <f t="shared" si="4"/>
        <v>0</v>
      </c>
      <c r="J4271" s="48">
        <f t="shared" si="5"/>
        <v>0</v>
      </c>
      <c r="K4271" s="4">
        <f t="shared" si="6"/>
        <v>-6</v>
      </c>
      <c r="L4271" s="7">
        <f t="shared" si="7"/>
        <v>-0.006765148913</v>
      </c>
      <c r="M4271" s="50" t="b">
        <f t="shared" si="8"/>
        <v>0</v>
      </c>
      <c r="N4271" s="50" t="b">
        <f t="shared" si="9"/>
        <v>0</v>
      </c>
      <c r="O4271" s="50">
        <f t="shared" si="10"/>
        <v>1</v>
      </c>
      <c r="P4271" s="4">
        <f t="shared" si="57"/>
        <v>263100</v>
      </c>
      <c r="Q4271" s="21">
        <f t="shared" si="31"/>
        <v>3</v>
      </c>
      <c r="V4271" s="52"/>
      <c r="W4271" s="53" t="str">
        <f t="shared" si="33"/>
        <v/>
      </c>
      <c r="AE4271" s="16"/>
      <c r="AF4271" s="17" t="str">
        <f t="shared" si="30"/>
        <v>#VALUE!</v>
      </c>
      <c r="AG4271" s="17" t="str">
        <f t="shared" si="22"/>
        <v>#N/A</v>
      </c>
      <c r="AH4271" s="17" t="str">
        <f t="shared" si="23"/>
        <v>#N/A</v>
      </c>
      <c r="AI4271" s="34">
        <f t="shared" si="24"/>
        <v>1</v>
      </c>
      <c r="AJ4271" s="18">
        <f t="shared" si="25"/>
        <v>6811.38</v>
      </c>
      <c r="AK4271" s="18">
        <f t="shared" si="26"/>
        <v>6622.175</v>
      </c>
      <c r="AL4271" s="18">
        <f t="shared" si="27"/>
        <v>6432.97</v>
      </c>
    </row>
    <row r="4272" ht="12.75" customHeight="1">
      <c r="A4272" s="1">
        <v>39149.0</v>
      </c>
      <c r="B4272" s="2">
        <v>1117.11</v>
      </c>
      <c r="C4272" s="3">
        <v>7573.87</v>
      </c>
      <c r="D4272" s="2">
        <v>7523.0</v>
      </c>
      <c r="E4272" s="4"/>
      <c r="F4272" s="5">
        <f t="shared" si="1"/>
        <v>1121.406</v>
      </c>
      <c r="G4272" s="6">
        <f t="shared" si="2"/>
        <v>0.9803409192</v>
      </c>
      <c r="H4272" s="6">
        <f t="shared" si="3"/>
        <v>1.193394694</v>
      </c>
      <c r="I4272" s="5" t="b">
        <f t="shared" si="4"/>
        <v>0</v>
      </c>
      <c r="J4272" s="48">
        <f t="shared" si="5"/>
        <v>0</v>
      </c>
      <c r="K4272" s="4">
        <f t="shared" si="6"/>
        <v>96</v>
      </c>
      <c r="L4272" s="7">
        <f t="shared" si="7"/>
        <v>-0.006716513487</v>
      </c>
      <c r="M4272" s="50" t="b">
        <f t="shared" si="8"/>
        <v>0</v>
      </c>
      <c r="N4272" s="50" t="b">
        <f t="shared" si="9"/>
        <v>0</v>
      </c>
      <c r="O4272" s="50">
        <f t="shared" si="10"/>
        <v>1</v>
      </c>
      <c r="P4272" s="4">
        <f t="shared" si="57"/>
        <v>264000</v>
      </c>
      <c r="Q4272" s="21">
        <f t="shared" si="31"/>
        <v>3</v>
      </c>
      <c r="V4272" s="52"/>
      <c r="W4272" s="53" t="str">
        <f t="shared" si="33"/>
        <v/>
      </c>
      <c r="AE4272" s="16"/>
      <c r="AF4272" s="17" t="str">
        <f t="shared" si="30"/>
        <v>#VALUE!</v>
      </c>
      <c r="AG4272" s="17" t="str">
        <f t="shared" si="22"/>
        <v>#N/A</v>
      </c>
      <c r="AH4272" s="17" t="str">
        <f t="shared" si="23"/>
        <v>#N/A</v>
      </c>
      <c r="AI4272" s="34">
        <f t="shared" si="24"/>
        <v>1</v>
      </c>
      <c r="AJ4272" s="18">
        <f t="shared" si="25"/>
        <v>6816.483</v>
      </c>
      <c r="AK4272" s="18">
        <f t="shared" si="26"/>
        <v>6627.13625</v>
      </c>
      <c r="AL4272" s="18">
        <f t="shared" si="27"/>
        <v>6437.7895</v>
      </c>
    </row>
    <row r="4273" ht="12.75" customHeight="1">
      <c r="A4273" s="1">
        <v>39148.0</v>
      </c>
      <c r="B4273" s="2">
        <v>1224.86</v>
      </c>
      <c r="C4273" s="3">
        <v>7480.89</v>
      </c>
      <c r="D4273" s="2">
        <v>7427.0</v>
      </c>
      <c r="E4273" s="4"/>
      <c r="F4273" s="5">
        <f t="shared" si="1"/>
        <v>1131.17</v>
      </c>
      <c r="G4273" s="6">
        <f t="shared" si="2"/>
        <v>0.9681530844</v>
      </c>
      <c r="H4273" s="6">
        <f t="shared" si="3"/>
        <v>1.190622098</v>
      </c>
      <c r="I4273" s="5" t="b">
        <f t="shared" si="4"/>
        <v>0</v>
      </c>
      <c r="J4273" s="48">
        <f t="shared" si="5"/>
        <v>0</v>
      </c>
      <c r="K4273" s="4">
        <f t="shared" si="6"/>
        <v>18</v>
      </c>
      <c r="L4273" s="7">
        <f t="shared" si="7"/>
        <v>-0.007203688331</v>
      </c>
      <c r="M4273" s="50" t="b">
        <f t="shared" si="8"/>
        <v>0</v>
      </c>
      <c r="N4273" s="50" t="b">
        <f t="shared" si="9"/>
        <v>0</v>
      </c>
      <c r="O4273" s="50">
        <f t="shared" si="10"/>
        <v>1</v>
      </c>
      <c r="P4273" s="4">
        <f t="shared" si="57"/>
        <v>249600</v>
      </c>
      <c r="Q4273" s="21">
        <f t="shared" si="31"/>
        <v>3</v>
      </c>
      <c r="V4273" s="52"/>
      <c r="W4273" s="53" t="str">
        <f t="shared" si="33"/>
        <v/>
      </c>
      <c r="AE4273" s="16"/>
      <c r="AF4273" s="17" t="str">
        <f t="shared" si="30"/>
        <v>#VALUE!</v>
      </c>
      <c r="AG4273" s="17" t="str">
        <f t="shared" si="22"/>
        <v>#N/A</v>
      </c>
      <c r="AH4273" s="17" t="str">
        <f t="shared" si="23"/>
        <v>#N/A</v>
      </c>
      <c r="AI4273" s="34">
        <f t="shared" si="24"/>
        <v>1</v>
      </c>
      <c r="AJ4273" s="18">
        <f t="shared" si="25"/>
        <v>6732.801</v>
      </c>
      <c r="AK4273" s="18">
        <f t="shared" si="26"/>
        <v>6545.77875</v>
      </c>
      <c r="AL4273" s="18">
        <f t="shared" si="27"/>
        <v>6358.7565</v>
      </c>
    </row>
    <row r="4274" ht="12.75" customHeight="1">
      <c r="A4274" s="1">
        <v>39147.0</v>
      </c>
      <c r="B4274" s="2">
        <v>1048.98</v>
      </c>
      <c r="C4274" s="3">
        <v>7451.06</v>
      </c>
      <c r="D4274" s="2">
        <v>7409.0</v>
      </c>
      <c r="E4274" s="4"/>
      <c r="F4274" s="5">
        <f t="shared" si="1"/>
        <v>1158.296</v>
      </c>
      <c r="G4274" s="6">
        <f t="shared" si="2"/>
        <v>0.9640166944</v>
      </c>
      <c r="H4274" s="6">
        <f t="shared" si="3"/>
        <v>1.22833211</v>
      </c>
      <c r="I4274" s="5" t="b">
        <f t="shared" si="4"/>
        <v>0</v>
      </c>
      <c r="J4274" s="48">
        <f t="shared" si="5"/>
        <v>0</v>
      </c>
      <c r="K4274" s="4">
        <f t="shared" si="6"/>
        <v>124</v>
      </c>
      <c r="L4274" s="7">
        <f t="shared" si="7"/>
        <v>-0.005644834426</v>
      </c>
      <c r="M4274" s="50" t="b">
        <f t="shared" si="8"/>
        <v>0</v>
      </c>
      <c r="N4274" s="50" t="b">
        <f t="shared" si="9"/>
        <v>0</v>
      </c>
      <c r="O4274" s="50">
        <f t="shared" si="10"/>
        <v>1</v>
      </c>
      <c r="P4274" s="4">
        <f t="shared" si="57"/>
        <v>246900</v>
      </c>
      <c r="Q4274" s="21">
        <f t="shared" si="31"/>
        <v>3</v>
      </c>
      <c r="V4274" s="52"/>
      <c r="W4274" s="53" t="str">
        <f t="shared" si="33"/>
        <v/>
      </c>
      <c r="AE4274" s="16"/>
      <c r="AF4274" s="17" t="str">
        <f t="shared" si="30"/>
        <v>#VALUE!</v>
      </c>
      <c r="AG4274" s="17" t="str">
        <f t="shared" si="22"/>
        <v>#N/A</v>
      </c>
      <c r="AH4274" s="17" t="str">
        <f t="shared" si="23"/>
        <v>#N/A</v>
      </c>
      <c r="AI4274" s="34">
        <f t="shared" si="24"/>
        <v>1</v>
      </c>
      <c r="AJ4274" s="18">
        <f t="shared" si="25"/>
        <v>6705.954</v>
      </c>
      <c r="AK4274" s="18">
        <f t="shared" si="26"/>
        <v>6519.6775</v>
      </c>
      <c r="AL4274" s="18">
        <f t="shared" si="27"/>
        <v>6333.401</v>
      </c>
    </row>
    <row r="4275" ht="12.75" customHeight="1">
      <c r="A4275" s="1">
        <v>39146.0</v>
      </c>
      <c r="B4275" s="2">
        <v>1316.63</v>
      </c>
      <c r="C4275" s="3">
        <v>7344.56</v>
      </c>
      <c r="D4275" s="2">
        <v>7285.0</v>
      </c>
      <c r="E4275" s="4"/>
      <c r="F4275" s="5">
        <f t="shared" si="1"/>
        <v>1181.378</v>
      </c>
      <c r="G4275" s="6">
        <f t="shared" si="2"/>
        <v>0.9499987658</v>
      </c>
      <c r="H4275" s="6">
        <f t="shared" si="3"/>
        <v>1.22459634</v>
      </c>
      <c r="I4275" s="5" t="b">
        <f t="shared" si="4"/>
        <v>0</v>
      </c>
      <c r="J4275" s="48">
        <f t="shared" si="5"/>
        <v>0</v>
      </c>
      <c r="K4275" s="4">
        <f t="shared" si="6"/>
        <v>-304</v>
      </c>
      <c r="L4275" s="7">
        <f t="shared" si="7"/>
        <v>-0.008109403422</v>
      </c>
      <c r="M4275" s="50" t="b">
        <f t="shared" si="8"/>
        <v>0</v>
      </c>
      <c r="N4275" s="50" t="b">
        <f t="shared" si="9"/>
        <v>0</v>
      </c>
      <c r="O4275" s="50">
        <f t="shared" si="10"/>
        <v>1</v>
      </c>
      <c r="P4275" s="4">
        <f t="shared" si="57"/>
        <v>228300</v>
      </c>
      <c r="Q4275" s="21">
        <f t="shared" si="31"/>
        <v>3</v>
      </c>
      <c r="V4275" s="52"/>
      <c r="W4275" s="53" t="str">
        <f t="shared" si="33"/>
        <v/>
      </c>
      <c r="AE4275" s="16"/>
      <c r="AF4275" s="17" t="str">
        <f t="shared" si="30"/>
        <v>#VALUE!</v>
      </c>
      <c r="AG4275" s="17" t="str">
        <f t="shared" si="22"/>
        <v>#N/A</v>
      </c>
      <c r="AH4275" s="17" t="str">
        <f t="shared" si="23"/>
        <v>#N/A</v>
      </c>
      <c r="AI4275" s="34">
        <f t="shared" si="24"/>
        <v>1</v>
      </c>
      <c r="AJ4275" s="18">
        <f t="shared" si="25"/>
        <v>6610.104</v>
      </c>
      <c r="AK4275" s="18">
        <f t="shared" si="26"/>
        <v>6426.49</v>
      </c>
      <c r="AL4275" s="18">
        <f t="shared" si="27"/>
        <v>6242.876</v>
      </c>
    </row>
    <row r="4276" ht="12.75" customHeight="1">
      <c r="A4276" s="1">
        <v>39144.0</v>
      </c>
      <c r="B4276" s="2">
        <v>899.45</v>
      </c>
      <c r="C4276" s="3">
        <v>7630.15</v>
      </c>
      <c r="D4276" s="2">
        <v>7589.0</v>
      </c>
      <c r="E4276" s="4"/>
      <c r="F4276" s="5">
        <f t="shared" si="1"/>
        <v>1169.476</v>
      </c>
      <c r="G4276" s="6">
        <f t="shared" si="2"/>
        <v>0.9866633241</v>
      </c>
      <c r="H4276" s="6">
        <f t="shared" si="3"/>
        <v>1.225819066</v>
      </c>
      <c r="I4276" s="5" t="b">
        <f t="shared" si="4"/>
        <v>0</v>
      </c>
      <c r="J4276" s="48">
        <f t="shared" si="5"/>
        <v>0</v>
      </c>
      <c r="K4276" s="4">
        <f t="shared" si="6"/>
        <v>-79</v>
      </c>
      <c r="L4276" s="7">
        <f t="shared" si="7"/>
        <v>-0.005393078773</v>
      </c>
      <c r="M4276" s="50" t="b">
        <f t="shared" si="8"/>
        <v>0</v>
      </c>
      <c r="N4276" s="50" t="b">
        <f t="shared" si="9"/>
        <v>0</v>
      </c>
      <c r="O4276" s="50">
        <f t="shared" si="10"/>
        <v>1</v>
      </c>
      <c r="P4276" s="4">
        <f t="shared" si="57"/>
        <v>273900</v>
      </c>
      <c r="Q4276" s="21">
        <f t="shared" si="31"/>
        <v>3</v>
      </c>
      <c r="V4276" s="52"/>
      <c r="W4276" s="53" t="str">
        <f t="shared" si="33"/>
        <v/>
      </c>
      <c r="AE4276" s="16"/>
      <c r="AF4276" s="17" t="str">
        <f t="shared" si="30"/>
        <v>#VALUE!</v>
      </c>
      <c r="AG4276" s="17" t="str">
        <f t="shared" si="22"/>
        <v>#N/A</v>
      </c>
      <c r="AH4276" s="17" t="str">
        <f t="shared" si="23"/>
        <v>#N/A</v>
      </c>
      <c r="AI4276" s="34">
        <f t="shared" si="24"/>
        <v>1</v>
      </c>
      <c r="AJ4276" s="18">
        <f t="shared" si="25"/>
        <v>6867.135</v>
      </c>
      <c r="AK4276" s="18">
        <f t="shared" si="26"/>
        <v>6676.38125</v>
      </c>
      <c r="AL4276" s="18">
        <f t="shared" si="27"/>
        <v>6485.6275</v>
      </c>
    </row>
    <row r="4277" ht="12.75" customHeight="1">
      <c r="A4277" s="1">
        <v>39143.0</v>
      </c>
      <c r="B4277" s="2">
        <v>1165.93</v>
      </c>
      <c r="C4277" s="3">
        <v>7670.77</v>
      </c>
      <c r="D4277" s="2">
        <v>7668.0</v>
      </c>
      <c r="E4277" s="4"/>
      <c r="F4277" s="5">
        <f t="shared" si="1"/>
        <v>1166.384</v>
      </c>
      <c r="G4277" s="6">
        <f t="shared" si="2"/>
        <v>0.9923120354</v>
      </c>
      <c r="H4277" s="6">
        <f t="shared" si="3"/>
        <v>1.221502005</v>
      </c>
      <c r="I4277" s="5" t="b">
        <f t="shared" si="4"/>
        <v>0</v>
      </c>
      <c r="J4277" s="48">
        <f t="shared" si="5"/>
        <v>0</v>
      </c>
      <c r="K4277" s="4">
        <f t="shared" si="6"/>
        <v>8</v>
      </c>
      <c r="L4277" s="7">
        <f t="shared" si="7"/>
        <v>-0.0003611110749</v>
      </c>
      <c r="M4277" s="50" t="b">
        <f t="shared" si="8"/>
        <v>0</v>
      </c>
      <c r="N4277" s="50" t="b">
        <f t="shared" si="9"/>
        <v>0</v>
      </c>
      <c r="O4277" s="50">
        <f t="shared" si="10"/>
        <v>1</v>
      </c>
      <c r="P4277" s="4">
        <f t="shared" si="57"/>
        <v>289700</v>
      </c>
      <c r="Q4277" s="21">
        <f t="shared" si="31"/>
        <v>4</v>
      </c>
      <c r="V4277" s="52"/>
      <c r="W4277" s="53" t="str">
        <f t="shared" si="33"/>
        <v/>
      </c>
      <c r="AE4277" s="16"/>
      <c r="AF4277" s="17" t="str">
        <f t="shared" si="30"/>
        <v>#VALUE!</v>
      </c>
      <c r="AG4277" s="17" t="str">
        <f t="shared" si="22"/>
        <v>#N/A</v>
      </c>
      <c r="AH4277" s="17" t="str">
        <f t="shared" si="23"/>
        <v>#N/A</v>
      </c>
      <c r="AI4277" s="34">
        <f t="shared" si="24"/>
        <v>1</v>
      </c>
      <c r="AJ4277" s="18">
        <f t="shared" si="25"/>
        <v>6903.693</v>
      </c>
      <c r="AK4277" s="18">
        <f t="shared" si="26"/>
        <v>6711.92375</v>
      </c>
      <c r="AL4277" s="18">
        <f t="shared" si="27"/>
        <v>6520.1545</v>
      </c>
    </row>
    <row r="4278" ht="12.75" customHeight="1">
      <c r="A4278" s="1">
        <v>39142.0</v>
      </c>
      <c r="B4278" s="2">
        <v>1360.49</v>
      </c>
      <c r="C4278" s="3">
        <v>7678.67</v>
      </c>
      <c r="D4278" s="2">
        <v>7660.0</v>
      </c>
      <c r="E4278" s="4"/>
      <c r="F4278" s="5">
        <f t="shared" si="1"/>
        <v>1095.3</v>
      </c>
      <c r="G4278" s="6">
        <f t="shared" si="2"/>
        <v>0.9937038347</v>
      </c>
      <c r="H4278" s="6">
        <f t="shared" si="3"/>
        <v>1.21957192</v>
      </c>
      <c r="I4278" s="5" t="b">
        <f t="shared" si="4"/>
        <v>0</v>
      </c>
      <c r="J4278" s="48">
        <f t="shared" si="5"/>
        <v>0</v>
      </c>
      <c r="K4278" s="4">
        <f t="shared" si="6"/>
        <v>-265</v>
      </c>
      <c r="L4278" s="7">
        <f t="shared" si="7"/>
        <v>-0.002431410648</v>
      </c>
      <c r="M4278" s="50" t="b">
        <f t="shared" si="8"/>
        <v>0</v>
      </c>
      <c r="N4278" s="50" t="b">
        <f t="shared" si="9"/>
        <v>0</v>
      </c>
      <c r="O4278" s="50">
        <f t="shared" si="10"/>
        <v>1</v>
      </c>
      <c r="P4278" s="4">
        <f t="shared" si="57"/>
        <v>288100</v>
      </c>
      <c r="Q4278" s="21">
        <f t="shared" si="31"/>
        <v>4</v>
      </c>
      <c r="V4278" s="52"/>
      <c r="W4278" s="53" t="str">
        <f t="shared" si="33"/>
        <v/>
      </c>
      <c r="AE4278" s="16"/>
      <c r="AF4278" s="17" t="str">
        <f t="shared" si="30"/>
        <v>#VALUE!</v>
      </c>
      <c r="AG4278" s="17" t="str">
        <f t="shared" si="22"/>
        <v>#N/A</v>
      </c>
      <c r="AH4278" s="17" t="str">
        <f t="shared" si="23"/>
        <v>#N/A</v>
      </c>
      <c r="AI4278" s="34">
        <f t="shared" si="24"/>
        <v>1</v>
      </c>
      <c r="AJ4278" s="18">
        <f t="shared" si="25"/>
        <v>6910.803</v>
      </c>
      <c r="AK4278" s="18">
        <f t="shared" si="26"/>
        <v>6718.83625</v>
      </c>
      <c r="AL4278" s="18">
        <f t="shared" si="27"/>
        <v>6526.8695</v>
      </c>
    </row>
    <row r="4279" ht="12.75" customHeight="1">
      <c r="A4279" s="1">
        <v>39140.0</v>
      </c>
      <c r="B4279" s="2">
        <v>1164.39</v>
      </c>
      <c r="C4279" s="3">
        <v>7901.96</v>
      </c>
      <c r="D4279" s="2">
        <v>7925.0</v>
      </c>
      <c r="E4279" s="4"/>
      <c r="F4279" s="5">
        <f t="shared" si="1"/>
        <v>978.158</v>
      </c>
      <c r="G4279" s="6">
        <f t="shared" si="2"/>
        <v>1.02315459</v>
      </c>
      <c r="H4279" s="6">
        <f t="shared" si="3"/>
        <v>1.132349435</v>
      </c>
      <c r="I4279" s="5" t="b">
        <f t="shared" si="4"/>
        <v>0</v>
      </c>
      <c r="J4279" s="48">
        <f t="shared" si="5"/>
        <v>0</v>
      </c>
      <c r="K4279" s="4">
        <f t="shared" si="6"/>
        <v>26</v>
      </c>
      <c r="L4279" s="7">
        <f t="shared" si="7"/>
        <v>0.002915732299</v>
      </c>
      <c r="M4279" s="50" t="b">
        <f t="shared" si="8"/>
        <v>0</v>
      </c>
      <c r="N4279" s="50" t="b">
        <f t="shared" si="9"/>
        <v>0</v>
      </c>
      <c r="O4279" s="50">
        <f t="shared" si="10"/>
        <v>-1</v>
      </c>
      <c r="P4279" s="4">
        <f t="shared" si="57"/>
        <v>248350</v>
      </c>
      <c r="Q4279" s="21">
        <f t="shared" si="31"/>
        <v>-3</v>
      </c>
      <c r="V4279" s="52"/>
      <c r="W4279" s="53" t="str">
        <f t="shared" si="33"/>
        <v/>
      </c>
      <c r="AE4279" s="16"/>
      <c r="AF4279" s="17" t="str">
        <f t="shared" si="30"/>
        <v>#VALUE!</v>
      </c>
      <c r="AG4279" s="17" t="str">
        <f t="shared" si="22"/>
        <v>#N/A</v>
      </c>
      <c r="AH4279" s="17" t="str">
        <f t="shared" si="23"/>
        <v>#N/A</v>
      </c>
      <c r="AI4279" s="34">
        <f t="shared" si="24"/>
        <v>1</v>
      </c>
      <c r="AJ4279" s="18">
        <f t="shared" si="25"/>
        <v>7111.764</v>
      </c>
      <c r="AK4279" s="18">
        <f t="shared" si="26"/>
        <v>6914.215</v>
      </c>
      <c r="AL4279" s="18">
        <f t="shared" si="27"/>
        <v>6716.666</v>
      </c>
    </row>
    <row r="4280" ht="12.75" customHeight="1">
      <c r="A4280" s="1">
        <v>39139.0</v>
      </c>
      <c r="B4280" s="2">
        <v>1257.12</v>
      </c>
      <c r="C4280" s="3">
        <v>7900.2</v>
      </c>
      <c r="D4280" s="2">
        <v>7899.0</v>
      </c>
      <c r="E4280" s="4"/>
      <c r="F4280" s="5">
        <f t="shared" si="1"/>
        <v>939.676</v>
      </c>
      <c r="G4280" s="6">
        <f t="shared" si="2"/>
        <v>1.02406985</v>
      </c>
      <c r="H4280" s="6">
        <f t="shared" si="3"/>
        <v>1.131162425</v>
      </c>
      <c r="I4280" s="5" t="b">
        <f t="shared" si="4"/>
        <v>0</v>
      </c>
      <c r="J4280" s="48">
        <f t="shared" si="5"/>
        <v>0</v>
      </c>
      <c r="K4280" s="4">
        <f t="shared" si="6"/>
        <v>66</v>
      </c>
      <c r="L4280" s="7">
        <f t="shared" si="7"/>
        <v>-0.0001518948887</v>
      </c>
      <c r="M4280" s="50" t="b">
        <f t="shared" si="8"/>
        <v>0</v>
      </c>
      <c r="N4280" s="50" t="b">
        <f t="shared" si="9"/>
        <v>0</v>
      </c>
      <c r="O4280" s="50">
        <f t="shared" si="10"/>
        <v>1</v>
      </c>
      <c r="P4280" s="4">
        <f t="shared" si="57"/>
        <v>244450</v>
      </c>
      <c r="Q4280" s="21">
        <f t="shared" si="31"/>
        <v>3</v>
      </c>
      <c r="V4280" s="52"/>
      <c r="W4280" s="53" t="str">
        <f t="shared" si="33"/>
        <v/>
      </c>
      <c r="AE4280" s="16"/>
      <c r="AF4280" s="17" t="str">
        <f t="shared" si="30"/>
        <v>#VALUE!</v>
      </c>
      <c r="AG4280" s="17" t="str">
        <f t="shared" si="22"/>
        <v>#N/A</v>
      </c>
      <c r="AH4280" s="17" t="str">
        <f t="shared" si="23"/>
        <v>#N/A</v>
      </c>
      <c r="AI4280" s="34">
        <f t="shared" si="24"/>
        <v>1</v>
      </c>
      <c r="AJ4280" s="18">
        <f t="shared" si="25"/>
        <v>7110.18</v>
      </c>
      <c r="AK4280" s="18">
        <f t="shared" si="26"/>
        <v>6912.675</v>
      </c>
      <c r="AL4280" s="18">
        <f t="shared" si="27"/>
        <v>6715.17</v>
      </c>
    </row>
    <row r="4281" ht="12.75" customHeight="1">
      <c r="A4281" s="1">
        <v>39127.0</v>
      </c>
      <c r="B4281" s="2">
        <v>883.99</v>
      </c>
      <c r="C4281" s="3">
        <v>7809.45</v>
      </c>
      <c r="D4281" s="2">
        <v>7833.0</v>
      </c>
      <c r="E4281" s="4"/>
      <c r="F4281" s="5">
        <f t="shared" si="1"/>
        <v>853.438</v>
      </c>
      <c r="G4281" s="6">
        <f t="shared" si="2"/>
        <v>1.013513733</v>
      </c>
      <c r="H4281" s="6">
        <f t="shared" si="3"/>
        <v>0.8768651246</v>
      </c>
      <c r="I4281" s="5" t="b">
        <f t="shared" si="4"/>
        <v>0</v>
      </c>
      <c r="J4281" s="48">
        <f t="shared" si="5"/>
        <v>0</v>
      </c>
      <c r="K4281" s="4">
        <f t="shared" si="6"/>
        <v>90</v>
      </c>
      <c r="L4281" s="7">
        <f t="shared" si="7"/>
        <v>0.003015577281</v>
      </c>
      <c r="M4281" s="50" t="b">
        <f t="shared" si="8"/>
        <v>0</v>
      </c>
      <c r="N4281" s="50" t="b">
        <f t="shared" si="9"/>
        <v>0</v>
      </c>
      <c r="O4281" s="50">
        <f t="shared" si="10"/>
        <v>-1</v>
      </c>
      <c r="P4281" s="4">
        <f t="shared" si="57"/>
        <v>254350</v>
      </c>
      <c r="Q4281" s="21">
        <f t="shared" si="31"/>
        <v>-3</v>
      </c>
      <c r="V4281" s="52"/>
      <c r="W4281" s="53" t="str">
        <f t="shared" si="33"/>
        <v/>
      </c>
      <c r="AE4281" s="16"/>
      <c r="AF4281" s="17" t="str">
        <f t="shared" si="30"/>
        <v>#VALUE!</v>
      </c>
      <c r="AG4281" s="17" t="str">
        <f t="shared" si="22"/>
        <v>#N/A</v>
      </c>
      <c r="AH4281" s="17" t="str">
        <f t="shared" si="23"/>
        <v>#N/A</v>
      </c>
      <c r="AI4281" s="34">
        <f t="shared" si="24"/>
        <v>1</v>
      </c>
      <c r="AJ4281" s="18">
        <f t="shared" si="25"/>
        <v>7028.505</v>
      </c>
      <c r="AK4281" s="18">
        <f t="shared" si="26"/>
        <v>6833.26875</v>
      </c>
      <c r="AL4281" s="18">
        <f t="shared" si="27"/>
        <v>6638.0325</v>
      </c>
    </row>
    <row r="4282" ht="12.75" customHeight="1">
      <c r="A4282" s="1">
        <v>39126.0</v>
      </c>
      <c r="B4282" s="2">
        <v>810.51</v>
      </c>
      <c r="C4282" s="3">
        <v>7736.83</v>
      </c>
      <c r="D4282" s="2">
        <v>7743.0</v>
      </c>
      <c r="E4282" s="4"/>
      <c r="F4282" s="5">
        <f t="shared" si="1"/>
        <v>860.566</v>
      </c>
      <c r="G4282" s="6">
        <f t="shared" si="2"/>
        <v>1.005175658</v>
      </c>
      <c r="H4282" s="6">
        <f t="shared" si="3"/>
        <v>0.8750180799</v>
      </c>
      <c r="I4282" s="5" t="b">
        <f t="shared" si="4"/>
        <v>0</v>
      </c>
      <c r="J4282" s="48">
        <f t="shared" si="5"/>
        <v>0</v>
      </c>
      <c r="K4282" s="4">
        <f t="shared" si="6"/>
        <v>-49</v>
      </c>
      <c r="L4282" s="7">
        <f t="shared" si="7"/>
        <v>0.000797484241</v>
      </c>
      <c r="M4282" s="50" t="b">
        <f t="shared" si="8"/>
        <v>0</v>
      </c>
      <c r="N4282" s="50" t="b">
        <f t="shared" si="9"/>
        <v>0</v>
      </c>
      <c r="O4282" s="50">
        <f t="shared" si="10"/>
        <v>-1</v>
      </c>
      <c r="P4282" s="4">
        <f t="shared" si="57"/>
        <v>267850</v>
      </c>
      <c r="Q4282" s="21">
        <f t="shared" si="31"/>
        <v>-3</v>
      </c>
      <c r="V4282" s="52"/>
      <c r="W4282" s="53" t="str">
        <f t="shared" si="33"/>
        <v/>
      </c>
      <c r="AE4282" s="16"/>
      <c r="AF4282" s="17" t="str">
        <f t="shared" si="30"/>
        <v>#VALUE!</v>
      </c>
      <c r="AG4282" s="17" t="str">
        <f t="shared" si="22"/>
        <v>#N/A</v>
      </c>
      <c r="AH4282" s="17" t="str">
        <f t="shared" si="23"/>
        <v>#N/A</v>
      </c>
      <c r="AI4282" s="34">
        <f t="shared" si="24"/>
        <v>1</v>
      </c>
      <c r="AJ4282" s="18">
        <f t="shared" si="25"/>
        <v>6963.147</v>
      </c>
      <c r="AK4282" s="18">
        <f t="shared" si="26"/>
        <v>6769.72625</v>
      </c>
      <c r="AL4282" s="18">
        <f t="shared" si="27"/>
        <v>6576.3055</v>
      </c>
    </row>
    <row r="4283" ht="12.75" customHeight="1">
      <c r="A4283" s="1">
        <v>39125.0</v>
      </c>
      <c r="B4283" s="2">
        <v>774.78</v>
      </c>
      <c r="C4283" s="3">
        <v>7776.36</v>
      </c>
      <c r="D4283" s="2">
        <v>7792.0</v>
      </c>
      <c r="E4283" s="4"/>
      <c r="F4283" s="5">
        <f t="shared" si="1"/>
        <v>894.09</v>
      </c>
      <c r="G4283" s="6">
        <f t="shared" si="2"/>
        <v>1.011352412</v>
      </c>
      <c r="H4283" s="6">
        <f t="shared" si="3"/>
        <v>0.8783095357</v>
      </c>
      <c r="I4283" s="5" t="b">
        <f t="shared" si="4"/>
        <v>0</v>
      </c>
      <c r="J4283" s="48">
        <f t="shared" si="5"/>
        <v>0</v>
      </c>
      <c r="K4283" s="4">
        <f t="shared" si="6"/>
        <v>-92</v>
      </c>
      <c r="L4283" s="7">
        <f t="shared" si="7"/>
        <v>0.00201122376</v>
      </c>
      <c r="M4283" s="50" t="b">
        <f t="shared" si="8"/>
        <v>0</v>
      </c>
      <c r="N4283" s="50" t="b">
        <f t="shared" si="9"/>
        <v>0</v>
      </c>
      <c r="O4283" s="50">
        <f t="shared" si="10"/>
        <v>-1</v>
      </c>
      <c r="P4283" s="4">
        <f t="shared" si="57"/>
        <v>260500</v>
      </c>
      <c r="Q4283" s="21">
        <f t="shared" si="31"/>
        <v>-3</v>
      </c>
      <c r="V4283" s="52"/>
      <c r="W4283" s="53" t="str">
        <f t="shared" si="33"/>
        <v/>
      </c>
      <c r="AE4283" s="16"/>
      <c r="AF4283" s="17" t="str">
        <f t="shared" si="30"/>
        <v>#VALUE!</v>
      </c>
      <c r="AG4283" s="17" t="str">
        <f t="shared" si="22"/>
        <v>#N/A</v>
      </c>
      <c r="AH4283" s="17" t="str">
        <f t="shared" si="23"/>
        <v>#N/A</v>
      </c>
      <c r="AI4283" s="34">
        <f t="shared" si="24"/>
        <v>1</v>
      </c>
      <c r="AJ4283" s="18">
        <f t="shared" si="25"/>
        <v>6998.724</v>
      </c>
      <c r="AK4283" s="18">
        <f t="shared" si="26"/>
        <v>6804.315</v>
      </c>
      <c r="AL4283" s="18">
        <f t="shared" si="27"/>
        <v>6609.906</v>
      </c>
    </row>
    <row r="4284" ht="12.75" customHeight="1">
      <c r="A4284" s="1">
        <v>39122.0</v>
      </c>
      <c r="B4284" s="2">
        <v>971.98</v>
      </c>
      <c r="C4284" s="3">
        <v>7859.53</v>
      </c>
      <c r="D4284" s="2">
        <v>7884.0</v>
      </c>
      <c r="E4284" s="4"/>
      <c r="F4284" s="5">
        <f t="shared" si="1"/>
        <v>889.904</v>
      </c>
      <c r="G4284" s="6">
        <f t="shared" si="2"/>
        <v>1.023315432</v>
      </c>
      <c r="H4284" s="6">
        <f t="shared" si="3"/>
        <v>0.8746596576</v>
      </c>
      <c r="I4284" s="5" t="b">
        <f t="shared" si="4"/>
        <v>0</v>
      </c>
      <c r="J4284" s="48">
        <f t="shared" si="5"/>
        <v>0</v>
      </c>
      <c r="K4284" s="4">
        <f t="shared" si="6"/>
        <v>14</v>
      </c>
      <c r="L4284" s="7">
        <f t="shared" si="7"/>
        <v>0.003113417723</v>
      </c>
      <c r="M4284" s="50" t="b">
        <f t="shared" si="8"/>
        <v>0</v>
      </c>
      <c r="N4284" s="50" t="b">
        <f t="shared" si="9"/>
        <v>0</v>
      </c>
      <c r="O4284" s="50">
        <f t="shared" si="10"/>
        <v>-1</v>
      </c>
      <c r="P4284" s="4">
        <f t="shared" si="57"/>
        <v>246700</v>
      </c>
      <c r="Q4284" s="21">
        <f t="shared" si="31"/>
        <v>-3</v>
      </c>
      <c r="V4284" s="52"/>
      <c r="W4284" s="53" t="str">
        <f t="shared" si="33"/>
        <v/>
      </c>
      <c r="AE4284" s="16"/>
      <c r="AF4284" s="17" t="str">
        <f t="shared" si="30"/>
        <v>#VALUE!</v>
      </c>
      <c r="AG4284" s="17" t="str">
        <f t="shared" si="22"/>
        <v>#N/A</v>
      </c>
      <c r="AH4284" s="17" t="str">
        <f t="shared" si="23"/>
        <v>#N/A</v>
      </c>
      <c r="AI4284" s="34">
        <f t="shared" si="24"/>
        <v>1</v>
      </c>
      <c r="AJ4284" s="18">
        <f t="shared" si="25"/>
        <v>7073.577</v>
      </c>
      <c r="AK4284" s="18">
        <f t="shared" si="26"/>
        <v>6877.08875</v>
      </c>
      <c r="AL4284" s="18">
        <f t="shared" si="27"/>
        <v>6680.6005</v>
      </c>
    </row>
    <row r="4285" ht="12.75" customHeight="1">
      <c r="A4285" s="1">
        <v>39121.0</v>
      </c>
      <c r="B4285" s="2">
        <v>825.93</v>
      </c>
      <c r="C4285" s="3">
        <v>7842.22</v>
      </c>
      <c r="D4285" s="2">
        <v>7870.0</v>
      </c>
      <c r="E4285" s="4"/>
      <c r="F4285" s="5">
        <f t="shared" si="1"/>
        <v>869.542</v>
      </c>
      <c r="G4285" s="6">
        <f t="shared" si="2"/>
        <v>1.022397375</v>
      </c>
      <c r="H4285" s="6">
        <f t="shared" si="3"/>
        <v>0.8731213018</v>
      </c>
      <c r="I4285" s="5" t="b">
        <f t="shared" si="4"/>
        <v>0</v>
      </c>
      <c r="J4285" s="48">
        <f t="shared" si="5"/>
        <v>0</v>
      </c>
      <c r="K4285" s="4">
        <f t="shared" si="6"/>
        <v>2</v>
      </c>
      <c r="L4285" s="7">
        <f t="shared" si="7"/>
        <v>0.00354236428</v>
      </c>
      <c r="M4285" s="50" t="b">
        <f t="shared" si="8"/>
        <v>0</v>
      </c>
      <c r="N4285" s="50" t="b">
        <f t="shared" si="9"/>
        <v>0</v>
      </c>
      <c r="O4285" s="50">
        <f t="shared" si="10"/>
        <v>-1</v>
      </c>
      <c r="P4285" s="4">
        <f t="shared" si="57"/>
        <v>248800</v>
      </c>
      <c r="Q4285" s="21">
        <f t="shared" si="31"/>
        <v>-3</v>
      </c>
      <c r="V4285" s="52"/>
      <c r="W4285" s="53" t="str">
        <f t="shared" si="33"/>
        <v/>
      </c>
      <c r="AE4285" s="16"/>
      <c r="AF4285" s="17" t="str">
        <f t="shared" si="30"/>
        <v>#VALUE!</v>
      </c>
      <c r="AG4285" s="17" t="str">
        <f t="shared" si="22"/>
        <v>#N/A</v>
      </c>
      <c r="AH4285" s="17" t="str">
        <f t="shared" si="23"/>
        <v>#N/A</v>
      </c>
      <c r="AI4285" s="34">
        <f t="shared" si="24"/>
        <v>1</v>
      </c>
      <c r="AJ4285" s="18">
        <f t="shared" si="25"/>
        <v>7057.998</v>
      </c>
      <c r="AK4285" s="18">
        <f t="shared" si="26"/>
        <v>6861.9425</v>
      </c>
      <c r="AL4285" s="18">
        <f t="shared" si="27"/>
        <v>6665.887</v>
      </c>
    </row>
    <row r="4286" ht="12.75" customHeight="1">
      <c r="A4286" s="1">
        <v>39120.0</v>
      </c>
      <c r="B4286" s="2">
        <v>919.63</v>
      </c>
      <c r="C4286" s="3">
        <v>7850.06</v>
      </c>
      <c r="D4286" s="2">
        <v>7868.0</v>
      </c>
      <c r="E4286" s="4"/>
      <c r="F4286" s="5">
        <f t="shared" si="1"/>
        <v>862.05</v>
      </c>
      <c r="G4286" s="6">
        <f t="shared" si="2"/>
        <v>1.024767439</v>
      </c>
      <c r="H4286" s="6">
        <f t="shared" si="3"/>
        <v>0.8696364727</v>
      </c>
      <c r="I4286" s="5" t="b">
        <f t="shared" si="4"/>
        <v>0</v>
      </c>
      <c r="J4286" s="48">
        <f t="shared" si="5"/>
        <v>0</v>
      </c>
      <c r="K4286" s="4">
        <f t="shared" si="6"/>
        <v>-21</v>
      </c>
      <c r="L4286" s="7">
        <f t="shared" si="7"/>
        <v>0.002285332851</v>
      </c>
      <c r="M4286" s="50" t="b">
        <f t="shared" si="8"/>
        <v>0</v>
      </c>
      <c r="N4286" s="50" t="b">
        <f t="shared" si="9"/>
        <v>0</v>
      </c>
      <c r="O4286" s="50">
        <f t="shared" si="10"/>
        <v>-1</v>
      </c>
      <c r="P4286" s="4">
        <f t="shared" si="57"/>
        <v>249100</v>
      </c>
      <c r="Q4286" s="21">
        <f t="shared" si="31"/>
        <v>-3</v>
      </c>
      <c r="V4286" s="52"/>
      <c r="W4286" s="53" t="str">
        <f t="shared" si="33"/>
        <v/>
      </c>
      <c r="AE4286" s="16"/>
      <c r="AF4286" s="17" t="str">
        <f t="shared" si="30"/>
        <v>#VALUE!</v>
      </c>
      <c r="AG4286" s="17" t="str">
        <f t="shared" si="22"/>
        <v>#N/A</v>
      </c>
      <c r="AH4286" s="17" t="str">
        <f t="shared" si="23"/>
        <v>#N/A</v>
      </c>
      <c r="AI4286" s="34">
        <f t="shared" si="24"/>
        <v>1</v>
      </c>
      <c r="AJ4286" s="18">
        <f t="shared" si="25"/>
        <v>7065.054</v>
      </c>
      <c r="AK4286" s="18">
        <f t="shared" si="26"/>
        <v>6868.8025</v>
      </c>
      <c r="AL4286" s="18">
        <f t="shared" si="27"/>
        <v>6672.551</v>
      </c>
    </row>
    <row r="4287" ht="12.75" customHeight="1">
      <c r="A4287" s="1">
        <v>39119.0</v>
      </c>
      <c r="B4287" s="2">
        <v>978.13</v>
      </c>
      <c r="C4287" s="3">
        <v>7875.75</v>
      </c>
      <c r="D4287" s="2">
        <v>7889.0</v>
      </c>
      <c r="E4287" s="4"/>
      <c r="F4287" s="5">
        <f t="shared" si="1"/>
        <v>861.252</v>
      </c>
      <c r="G4287" s="6">
        <f t="shared" si="2"/>
        <v>1.029568191</v>
      </c>
      <c r="H4287" s="6">
        <f t="shared" si="3"/>
        <v>0.8673561833</v>
      </c>
      <c r="I4287" s="5" t="b">
        <f t="shared" si="4"/>
        <v>0</v>
      </c>
      <c r="J4287" s="48">
        <f t="shared" si="5"/>
        <v>0</v>
      </c>
      <c r="K4287" s="4">
        <f t="shared" si="6"/>
        <v>110</v>
      </c>
      <c r="L4287" s="7">
        <f t="shared" si="7"/>
        <v>0.001682379456</v>
      </c>
      <c r="M4287" s="50" t="b">
        <f t="shared" si="8"/>
        <v>0</v>
      </c>
      <c r="N4287" s="50" t="b">
        <f t="shared" si="9"/>
        <v>0</v>
      </c>
      <c r="O4287" s="50">
        <f t="shared" si="10"/>
        <v>-1</v>
      </c>
      <c r="P4287" s="4">
        <f t="shared" si="57"/>
        <v>245950</v>
      </c>
      <c r="Q4287" s="21">
        <f t="shared" si="31"/>
        <v>-3</v>
      </c>
      <c r="V4287" s="52"/>
      <c r="W4287" s="53" t="str">
        <f t="shared" si="33"/>
        <v/>
      </c>
      <c r="AE4287" s="16"/>
      <c r="AF4287" s="17" t="str">
        <f t="shared" si="30"/>
        <v>#VALUE!</v>
      </c>
      <c r="AG4287" s="17" t="str">
        <f t="shared" si="22"/>
        <v>#N/A</v>
      </c>
      <c r="AH4287" s="17" t="str">
        <f t="shared" si="23"/>
        <v>#N/A</v>
      </c>
      <c r="AI4287" s="34">
        <f t="shared" si="24"/>
        <v>1</v>
      </c>
      <c r="AJ4287" s="18">
        <f t="shared" si="25"/>
        <v>7088.175</v>
      </c>
      <c r="AK4287" s="18">
        <f t="shared" si="26"/>
        <v>6891.28125</v>
      </c>
      <c r="AL4287" s="18">
        <f t="shared" si="27"/>
        <v>6694.3875</v>
      </c>
    </row>
    <row r="4288" ht="12.75" customHeight="1">
      <c r="A4288" s="1">
        <v>39118.0</v>
      </c>
      <c r="B4288" s="2">
        <v>753.85</v>
      </c>
      <c r="C4288" s="3">
        <v>7783.12</v>
      </c>
      <c r="D4288" s="2">
        <v>7779.0</v>
      </c>
      <c r="E4288" s="4"/>
      <c r="F4288" s="5">
        <f t="shared" si="1"/>
        <v>819.384</v>
      </c>
      <c r="G4288" s="6">
        <f t="shared" si="2"/>
        <v>1.019101408</v>
      </c>
      <c r="H4288" s="6">
        <f t="shared" si="3"/>
        <v>0.8136281199</v>
      </c>
      <c r="I4288" s="5" t="b">
        <f t="shared" si="4"/>
        <v>0</v>
      </c>
      <c r="J4288" s="48">
        <f t="shared" si="5"/>
        <v>0</v>
      </c>
      <c r="K4288" s="4">
        <f t="shared" si="6"/>
        <v>-31</v>
      </c>
      <c r="L4288" s="7">
        <f t="shared" si="7"/>
        <v>-0.0005293506974</v>
      </c>
      <c r="M4288" s="50" t="b">
        <f t="shared" si="8"/>
        <v>0</v>
      </c>
      <c r="N4288" s="50" t="b">
        <f t="shared" si="9"/>
        <v>0</v>
      </c>
      <c r="O4288" s="50">
        <f t="shared" si="10"/>
        <v>-1</v>
      </c>
      <c r="P4288" s="4">
        <f t="shared" si="57"/>
        <v>262450</v>
      </c>
      <c r="Q4288" s="21">
        <f t="shared" si="31"/>
        <v>-3</v>
      </c>
      <c r="V4288" s="52"/>
      <c r="W4288" s="53" t="str">
        <f t="shared" si="33"/>
        <v/>
      </c>
      <c r="AE4288" s="16"/>
      <c r="AF4288" s="17" t="str">
        <f t="shared" si="30"/>
        <v>#VALUE!</v>
      </c>
      <c r="AG4288" s="17" t="str">
        <f t="shared" si="22"/>
        <v>#N/A</v>
      </c>
      <c r="AH4288" s="17" t="str">
        <f t="shared" si="23"/>
        <v>#N/A</v>
      </c>
      <c r="AI4288" s="34">
        <f t="shared" si="24"/>
        <v>1</v>
      </c>
      <c r="AJ4288" s="18">
        <f t="shared" si="25"/>
        <v>7004.808</v>
      </c>
      <c r="AK4288" s="18">
        <f t="shared" si="26"/>
        <v>6810.23</v>
      </c>
      <c r="AL4288" s="18">
        <f t="shared" si="27"/>
        <v>6615.652</v>
      </c>
    </row>
    <row r="4289" ht="12.75" customHeight="1">
      <c r="A4289" s="1">
        <v>39115.0</v>
      </c>
      <c r="B4289" s="2">
        <v>870.17</v>
      </c>
      <c r="C4289" s="3">
        <v>7777.03</v>
      </c>
      <c r="D4289" s="2">
        <v>7810.0</v>
      </c>
      <c r="E4289" s="4"/>
      <c r="F4289" s="5">
        <f t="shared" si="1"/>
        <v>838.294</v>
      </c>
      <c r="G4289" s="6">
        <f t="shared" si="2"/>
        <v>1.019658963</v>
      </c>
      <c r="H4289" s="6">
        <f t="shared" si="3"/>
        <v>0.8124411521</v>
      </c>
      <c r="I4289" s="5" t="b">
        <f t="shared" si="4"/>
        <v>0</v>
      </c>
      <c r="J4289" s="48">
        <f t="shared" si="5"/>
        <v>0</v>
      </c>
      <c r="K4289" s="4">
        <f t="shared" si="6"/>
        <v>70</v>
      </c>
      <c r="L4289" s="7">
        <f t="shared" si="7"/>
        <v>0.004239407589</v>
      </c>
      <c r="M4289" s="50" t="b">
        <f t="shared" si="8"/>
        <v>0</v>
      </c>
      <c r="N4289" s="50" t="b">
        <f t="shared" si="9"/>
        <v>0</v>
      </c>
      <c r="O4289" s="50">
        <f t="shared" si="10"/>
        <v>-1</v>
      </c>
      <c r="P4289" s="4">
        <f t="shared" si="57"/>
        <v>257800</v>
      </c>
      <c r="Q4289" s="21">
        <f t="shared" si="31"/>
        <v>-3</v>
      </c>
      <c r="V4289" s="52"/>
      <c r="W4289" s="53" t="str">
        <f t="shared" si="33"/>
        <v/>
      </c>
      <c r="AE4289" s="16"/>
      <c r="AF4289" s="17" t="str">
        <f t="shared" si="30"/>
        <v>#VALUE!</v>
      </c>
      <c r="AG4289" s="17" t="str">
        <f t="shared" si="22"/>
        <v>#N/A</v>
      </c>
      <c r="AH4289" s="17" t="str">
        <f t="shared" si="23"/>
        <v>#N/A</v>
      </c>
      <c r="AI4289" s="34">
        <f t="shared" si="24"/>
        <v>1</v>
      </c>
      <c r="AJ4289" s="18">
        <f t="shared" si="25"/>
        <v>6999.327</v>
      </c>
      <c r="AK4289" s="18">
        <f t="shared" si="26"/>
        <v>6804.90125</v>
      </c>
      <c r="AL4289" s="18">
        <f t="shared" si="27"/>
        <v>6610.4755</v>
      </c>
    </row>
    <row r="4290" ht="12.75" customHeight="1">
      <c r="A4290" s="1">
        <v>39114.0</v>
      </c>
      <c r="B4290" s="2">
        <v>788.47</v>
      </c>
      <c r="C4290" s="3">
        <v>7701.54</v>
      </c>
      <c r="D4290" s="2">
        <v>7740.0</v>
      </c>
      <c r="E4290" s="4"/>
      <c r="F4290" s="5">
        <f t="shared" si="1"/>
        <v>859.558</v>
      </c>
      <c r="G4290" s="6">
        <f t="shared" si="2"/>
        <v>1.011144302</v>
      </c>
      <c r="H4290" s="6">
        <f t="shared" si="3"/>
        <v>0.8597594557</v>
      </c>
      <c r="I4290" s="5" t="b">
        <f t="shared" si="4"/>
        <v>0</v>
      </c>
      <c r="J4290" s="48">
        <f t="shared" si="5"/>
        <v>0</v>
      </c>
      <c r="K4290" s="4">
        <f t="shared" si="6"/>
        <v>6</v>
      </c>
      <c r="L4290" s="7">
        <f t="shared" si="7"/>
        <v>0.004993806434</v>
      </c>
      <c r="M4290" s="50" t="b">
        <f t="shared" si="8"/>
        <v>0</v>
      </c>
      <c r="N4290" s="50" t="b">
        <f t="shared" si="9"/>
        <v>0</v>
      </c>
      <c r="O4290" s="50">
        <f t="shared" si="10"/>
        <v>-1</v>
      </c>
      <c r="P4290" s="4">
        <f t="shared" si="57"/>
        <v>268300</v>
      </c>
      <c r="Q4290" s="21">
        <f t="shared" si="31"/>
        <v>-3</v>
      </c>
      <c r="V4290" s="52"/>
      <c r="W4290" s="53" t="str">
        <f t="shared" si="33"/>
        <v/>
      </c>
      <c r="AE4290" s="16"/>
      <c r="AF4290" s="17" t="str">
        <f t="shared" si="30"/>
        <v>#VALUE!</v>
      </c>
      <c r="AG4290" s="17" t="str">
        <f t="shared" si="22"/>
        <v>#N/A</v>
      </c>
      <c r="AH4290" s="17" t="str">
        <f t="shared" si="23"/>
        <v>#N/A</v>
      </c>
      <c r="AI4290" s="34">
        <f t="shared" si="24"/>
        <v>1</v>
      </c>
      <c r="AJ4290" s="18">
        <f t="shared" si="25"/>
        <v>6931.386</v>
      </c>
      <c r="AK4290" s="18">
        <f t="shared" si="26"/>
        <v>6738.8475</v>
      </c>
      <c r="AL4290" s="18">
        <f t="shared" si="27"/>
        <v>6546.309</v>
      </c>
    </row>
    <row r="4291" ht="12.75" customHeight="1">
      <c r="A4291" s="1">
        <v>39113.0</v>
      </c>
      <c r="B4291" s="2">
        <v>915.64</v>
      </c>
      <c r="C4291" s="3">
        <v>7699.64</v>
      </c>
      <c r="D4291" s="2">
        <v>7734.0</v>
      </c>
      <c r="E4291" s="4"/>
      <c r="F4291" s="5">
        <f t="shared" si="1"/>
        <v>934.104</v>
      </c>
      <c r="G4291" s="6">
        <f t="shared" si="2"/>
        <v>1.012053507</v>
      </c>
      <c r="H4291" s="6">
        <f t="shared" si="3"/>
        <v>1.018743792</v>
      </c>
      <c r="I4291" s="5" t="b">
        <f t="shared" si="4"/>
        <v>0</v>
      </c>
      <c r="J4291" s="48">
        <f t="shared" si="5"/>
        <v>0</v>
      </c>
      <c r="K4291" s="4">
        <f t="shared" si="6"/>
        <v>-35</v>
      </c>
      <c r="L4291" s="7">
        <f t="shared" si="7"/>
        <v>0.004462546301</v>
      </c>
      <c r="M4291" s="50" t="b">
        <f t="shared" si="8"/>
        <v>0</v>
      </c>
      <c r="N4291" s="50" t="b">
        <f t="shared" si="9"/>
        <v>0</v>
      </c>
      <c r="O4291" s="50">
        <f t="shared" si="10"/>
        <v>-1</v>
      </c>
      <c r="P4291" s="4">
        <f t="shared" si="57"/>
        <v>269200</v>
      </c>
      <c r="Q4291" s="21">
        <f t="shared" si="31"/>
        <v>-3</v>
      </c>
      <c r="V4291" s="52"/>
      <c r="W4291" s="53" t="str">
        <f t="shared" si="33"/>
        <v/>
      </c>
      <c r="AE4291" s="16"/>
      <c r="AF4291" s="17" t="str">
        <f t="shared" si="30"/>
        <v>#VALUE!</v>
      </c>
      <c r="AG4291" s="17" t="str">
        <f t="shared" si="22"/>
        <v>#N/A</v>
      </c>
      <c r="AH4291" s="17" t="str">
        <f t="shared" si="23"/>
        <v>#N/A</v>
      </c>
      <c r="AI4291" s="34">
        <f t="shared" si="24"/>
        <v>1</v>
      </c>
      <c r="AJ4291" s="18">
        <f t="shared" si="25"/>
        <v>6929.676</v>
      </c>
      <c r="AK4291" s="18">
        <f t="shared" si="26"/>
        <v>6737.185</v>
      </c>
      <c r="AL4291" s="18">
        <f t="shared" si="27"/>
        <v>6544.694</v>
      </c>
    </row>
    <row r="4292" ht="12.75" customHeight="1">
      <c r="A4292" s="1">
        <v>39112.0</v>
      </c>
      <c r="B4292" s="2">
        <v>768.79</v>
      </c>
      <c r="C4292" s="3">
        <v>7739.91</v>
      </c>
      <c r="D4292" s="2">
        <v>7769.0</v>
      </c>
      <c r="E4292" s="4"/>
      <c r="F4292" s="5">
        <f t="shared" si="1"/>
        <v>1001.764</v>
      </c>
      <c r="G4292" s="6">
        <f t="shared" si="2"/>
        <v>1.018495716</v>
      </c>
      <c r="H4292" s="6">
        <f t="shared" si="3"/>
        <v>1.097443945</v>
      </c>
      <c r="I4292" s="5" t="b">
        <f t="shared" si="4"/>
        <v>0</v>
      </c>
      <c r="J4292" s="48">
        <f t="shared" si="5"/>
        <v>0</v>
      </c>
      <c r="K4292" s="4">
        <f t="shared" si="6"/>
        <v>-18</v>
      </c>
      <c r="L4292" s="7">
        <f t="shared" si="7"/>
        <v>0.003758441636</v>
      </c>
      <c r="M4292" s="50" t="b">
        <f t="shared" si="8"/>
        <v>0</v>
      </c>
      <c r="N4292" s="50" t="b">
        <f t="shared" si="9"/>
        <v>0</v>
      </c>
      <c r="O4292" s="50">
        <f t="shared" si="10"/>
        <v>-1</v>
      </c>
      <c r="P4292" s="4">
        <f t="shared" si="57"/>
        <v>263950</v>
      </c>
      <c r="Q4292" s="21">
        <f t="shared" si="31"/>
        <v>-3</v>
      </c>
      <c r="V4292" s="52"/>
      <c r="W4292" s="53" t="str">
        <f t="shared" si="33"/>
        <v/>
      </c>
      <c r="AE4292" s="16"/>
      <c r="AF4292" s="17" t="str">
        <f t="shared" si="30"/>
        <v>#VALUE!</v>
      </c>
      <c r="AG4292" s="17" t="str">
        <f t="shared" si="22"/>
        <v>#N/A</v>
      </c>
      <c r="AH4292" s="17" t="str">
        <f t="shared" si="23"/>
        <v>#N/A</v>
      </c>
      <c r="AI4292" s="34">
        <f t="shared" si="24"/>
        <v>1</v>
      </c>
      <c r="AJ4292" s="18">
        <f t="shared" si="25"/>
        <v>6965.919</v>
      </c>
      <c r="AK4292" s="18">
        <f t="shared" si="26"/>
        <v>6772.42125</v>
      </c>
      <c r="AL4292" s="18">
        <f t="shared" si="27"/>
        <v>6578.9235</v>
      </c>
    </row>
    <row r="4293" ht="12.75" customHeight="1">
      <c r="A4293" s="1">
        <v>39111.0</v>
      </c>
      <c r="B4293" s="2">
        <v>848.4</v>
      </c>
      <c r="C4293" s="3">
        <v>7751.79</v>
      </c>
      <c r="D4293" s="2">
        <v>7787.0</v>
      </c>
      <c r="E4293" s="4"/>
      <c r="F4293" s="5">
        <f t="shared" si="1"/>
        <v>1075.75</v>
      </c>
      <c r="G4293" s="6">
        <f t="shared" si="2"/>
        <v>1.021446746</v>
      </c>
      <c r="H4293" s="6">
        <f t="shared" si="3"/>
        <v>1.095232425</v>
      </c>
      <c r="I4293" s="5" t="b">
        <f t="shared" si="4"/>
        <v>0</v>
      </c>
      <c r="J4293" s="48">
        <f t="shared" si="5"/>
        <v>0</v>
      </c>
      <c r="K4293" s="4">
        <f t="shared" si="6"/>
        <v>-50</v>
      </c>
      <c r="L4293" s="7">
        <f t="shared" si="7"/>
        <v>0.00454217671</v>
      </c>
      <c r="M4293" s="50" t="b">
        <f t="shared" si="8"/>
        <v>0</v>
      </c>
      <c r="N4293" s="50" t="b">
        <f t="shared" si="9"/>
        <v>0</v>
      </c>
      <c r="O4293" s="50">
        <f t="shared" si="10"/>
        <v>-1</v>
      </c>
      <c r="P4293" s="4">
        <f t="shared" si="57"/>
        <v>261250</v>
      </c>
      <c r="Q4293" s="21">
        <f t="shared" si="31"/>
        <v>-3</v>
      </c>
      <c r="V4293" s="52"/>
      <c r="W4293" s="53" t="str">
        <f t="shared" si="33"/>
        <v/>
      </c>
      <c r="AE4293" s="16"/>
      <c r="AF4293" s="17" t="str">
        <f t="shared" si="30"/>
        <v>#VALUE!</v>
      </c>
      <c r="AG4293" s="17" t="str">
        <f t="shared" si="22"/>
        <v>#N/A</v>
      </c>
      <c r="AH4293" s="17" t="str">
        <f t="shared" si="23"/>
        <v>#N/A</v>
      </c>
      <c r="AI4293" s="34">
        <f t="shared" si="24"/>
        <v>1</v>
      </c>
      <c r="AJ4293" s="18">
        <f t="shared" si="25"/>
        <v>6976.611</v>
      </c>
      <c r="AK4293" s="18">
        <f t="shared" si="26"/>
        <v>6782.81625</v>
      </c>
      <c r="AL4293" s="18">
        <f t="shared" si="27"/>
        <v>6589.0215</v>
      </c>
    </row>
    <row r="4294" ht="12.75" customHeight="1">
      <c r="A4294" s="1">
        <v>39108.0</v>
      </c>
      <c r="B4294" s="2">
        <v>976.49</v>
      </c>
      <c r="C4294" s="3">
        <v>7821.32</v>
      </c>
      <c r="D4294" s="2">
        <v>7837.0</v>
      </c>
      <c r="E4294" s="4"/>
      <c r="F4294" s="5">
        <f t="shared" si="1"/>
        <v>1139.868</v>
      </c>
      <c r="G4294" s="6">
        <f t="shared" si="2"/>
        <v>1.031946186</v>
      </c>
      <c r="H4294" s="6">
        <f t="shared" si="3"/>
        <v>1.090811345</v>
      </c>
      <c r="I4294" s="5" t="b">
        <f t="shared" si="4"/>
        <v>0</v>
      </c>
      <c r="J4294" s="48">
        <f t="shared" si="5"/>
        <v>0</v>
      </c>
      <c r="K4294" s="4">
        <f t="shared" si="6"/>
        <v>-138</v>
      </c>
      <c r="L4294" s="7">
        <f t="shared" si="7"/>
        <v>0.002004776687</v>
      </c>
      <c r="M4294" s="50" t="b">
        <f t="shared" si="8"/>
        <v>0</v>
      </c>
      <c r="N4294" s="50" t="b">
        <f t="shared" si="9"/>
        <v>0</v>
      </c>
      <c r="O4294" s="50">
        <f t="shared" si="10"/>
        <v>-1</v>
      </c>
      <c r="P4294" s="4">
        <f t="shared" si="57"/>
        <v>253750</v>
      </c>
      <c r="Q4294" s="21">
        <f t="shared" si="31"/>
        <v>-3</v>
      </c>
      <c r="V4294" s="52"/>
      <c r="W4294" s="53" t="str">
        <f t="shared" si="33"/>
        <v/>
      </c>
      <c r="AE4294" s="16"/>
      <c r="AF4294" s="17" t="str">
        <f t="shared" si="30"/>
        <v>#VALUE!</v>
      </c>
      <c r="AG4294" s="17" t="str">
        <f t="shared" si="22"/>
        <v>#N/A</v>
      </c>
      <c r="AH4294" s="17" t="str">
        <f t="shared" si="23"/>
        <v>#N/A</v>
      </c>
      <c r="AI4294" s="34">
        <f t="shared" si="24"/>
        <v>1</v>
      </c>
      <c r="AJ4294" s="18">
        <f t="shared" si="25"/>
        <v>7039.188</v>
      </c>
      <c r="AK4294" s="18">
        <f t="shared" si="26"/>
        <v>6843.655</v>
      </c>
      <c r="AL4294" s="18">
        <f t="shared" si="27"/>
        <v>6648.122</v>
      </c>
    </row>
    <row r="4295" ht="12.75" customHeight="1">
      <c r="A4295" s="1">
        <v>39107.0</v>
      </c>
      <c r="B4295" s="2">
        <v>1161.2</v>
      </c>
      <c r="C4295" s="3">
        <v>7923.77</v>
      </c>
      <c r="D4295" s="2">
        <v>7975.0</v>
      </c>
      <c r="E4295" s="4"/>
      <c r="F4295" s="5">
        <f t="shared" si="1"/>
        <v>1179.52</v>
      </c>
      <c r="G4295" s="6">
        <f t="shared" si="2"/>
        <v>1.047174898</v>
      </c>
      <c r="H4295" s="6">
        <f t="shared" si="3"/>
        <v>1.093397692</v>
      </c>
      <c r="I4295" s="5" t="b">
        <f t="shared" si="4"/>
        <v>0</v>
      </c>
      <c r="J4295" s="48">
        <f t="shared" si="5"/>
        <v>0</v>
      </c>
      <c r="K4295" s="4">
        <f t="shared" si="6"/>
        <v>-18</v>
      </c>
      <c r="L4295" s="7">
        <f t="shared" si="7"/>
        <v>0.006465356768</v>
      </c>
      <c r="M4295" s="50" t="b">
        <f t="shared" si="8"/>
        <v>0</v>
      </c>
      <c r="N4295" s="50" t="b">
        <f t="shared" si="9"/>
        <v>0</v>
      </c>
      <c r="O4295" s="50">
        <f t="shared" si="10"/>
        <v>-1</v>
      </c>
      <c r="P4295" s="4">
        <f t="shared" si="57"/>
        <v>233050</v>
      </c>
      <c r="Q4295" s="21">
        <f t="shared" si="31"/>
        <v>-3</v>
      </c>
      <c r="V4295" s="52"/>
      <c r="W4295" s="53" t="str">
        <f t="shared" si="33"/>
        <v/>
      </c>
      <c r="AE4295" s="16"/>
      <c r="AF4295" s="17" t="str">
        <f t="shared" si="30"/>
        <v>#VALUE!</v>
      </c>
      <c r="AG4295" s="17" t="str">
        <f t="shared" si="22"/>
        <v>#N/A</v>
      </c>
      <c r="AH4295" s="17" t="str">
        <f t="shared" si="23"/>
        <v>#N/A</v>
      </c>
      <c r="AI4295" s="34">
        <f t="shared" si="24"/>
        <v>1</v>
      </c>
      <c r="AJ4295" s="18">
        <f t="shared" si="25"/>
        <v>7131.393</v>
      </c>
      <c r="AK4295" s="18">
        <f t="shared" si="26"/>
        <v>6933.29875</v>
      </c>
      <c r="AL4295" s="18">
        <f t="shared" si="27"/>
        <v>6735.2045</v>
      </c>
    </row>
    <row r="4296" ht="12.75" customHeight="1">
      <c r="A4296" s="1">
        <v>39106.0</v>
      </c>
      <c r="B4296" s="2">
        <v>1253.94</v>
      </c>
      <c r="C4296" s="3">
        <v>7935.54</v>
      </c>
      <c r="D4296" s="2">
        <v>7993.0</v>
      </c>
      <c r="E4296" s="4"/>
      <c r="F4296" s="5">
        <f t="shared" si="1"/>
        <v>1175.246</v>
      </c>
      <c r="G4296" s="6">
        <f t="shared" si="2"/>
        <v>1.050836129</v>
      </c>
      <c r="H4296" s="6">
        <f t="shared" si="3"/>
        <v>1.100425185</v>
      </c>
      <c r="I4296" s="5" t="b">
        <f t="shared" si="4"/>
        <v>0</v>
      </c>
      <c r="J4296" s="48">
        <f t="shared" si="5"/>
        <v>0</v>
      </c>
      <c r="K4296" s="4">
        <f t="shared" si="6"/>
        <v>108</v>
      </c>
      <c r="L4296" s="7">
        <f t="shared" si="7"/>
        <v>0.007240843093</v>
      </c>
      <c r="M4296" s="50" t="b">
        <f t="shared" si="8"/>
        <v>0</v>
      </c>
      <c r="N4296" s="50" t="b">
        <f t="shared" si="9"/>
        <v>0</v>
      </c>
      <c r="O4296" s="50">
        <f t="shared" si="10"/>
        <v>-1</v>
      </c>
      <c r="P4296" s="4">
        <f t="shared" si="57"/>
        <v>230350</v>
      </c>
      <c r="Q4296" s="21">
        <f t="shared" si="31"/>
        <v>-3</v>
      </c>
      <c r="V4296" s="52"/>
      <c r="W4296" s="53" t="str">
        <f t="shared" si="33"/>
        <v/>
      </c>
      <c r="AE4296" s="16"/>
      <c r="AF4296" s="17" t="str">
        <f t="shared" si="30"/>
        <v>#VALUE!</v>
      </c>
      <c r="AG4296" s="17" t="str">
        <f t="shared" si="22"/>
        <v>#N/A</v>
      </c>
      <c r="AH4296" s="17" t="str">
        <f t="shared" si="23"/>
        <v>#N/A</v>
      </c>
      <c r="AI4296" s="34">
        <f t="shared" si="24"/>
        <v>1</v>
      </c>
      <c r="AJ4296" s="18">
        <f t="shared" si="25"/>
        <v>7141.986</v>
      </c>
      <c r="AK4296" s="18">
        <f t="shared" si="26"/>
        <v>6943.5975</v>
      </c>
      <c r="AL4296" s="18">
        <f t="shared" si="27"/>
        <v>6745.209</v>
      </c>
    </row>
    <row r="4297" ht="12.75" customHeight="1">
      <c r="A4297" s="1">
        <v>39105.0</v>
      </c>
      <c r="B4297" s="2">
        <v>1138.72</v>
      </c>
      <c r="C4297" s="3">
        <v>7852.36</v>
      </c>
      <c r="D4297" s="2">
        <v>7885.0</v>
      </c>
      <c r="E4297" s="4"/>
      <c r="F4297" s="5">
        <f t="shared" si="1"/>
        <v>1128.486</v>
      </c>
      <c r="G4297" s="6">
        <f t="shared" si="2"/>
        <v>1.041923605</v>
      </c>
      <c r="H4297" s="6">
        <f t="shared" si="3"/>
        <v>1.041116917</v>
      </c>
      <c r="I4297" s="5" t="b">
        <f t="shared" si="4"/>
        <v>0</v>
      </c>
      <c r="J4297" s="48">
        <f t="shared" si="5"/>
        <v>0</v>
      </c>
      <c r="K4297" s="4">
        <f t="shared" si="6"/>
        <v>0</v>
      </c>
      <c r="L4297" s="7">
        <f t="shared" si="7"/>
        <v>0.004156712122</v>
      </c>
      <c r="M4297" s="50" t="b">
        <f t="shared" si="8"/>
        <v>0</v>
      </c>
      <c r="N4297" s="50" t="b">
        <f t="shared" si="9"/>
        <v>0</v>
      </c>
      <c r="O4297" s="50">
        <f t="shared" si="10"/>
        <v>-1</v>
      </c>
      <c r="P4297" s="4">
        <f t="shared" si="57"/>
        <v>246550</v>
      </c>
      <c r="Q4297" s="21">
        <f t="shared" si="31"/>
        <v>-3</v>
      </c>
      <c r="V4297" s="52"/>
      <c r="W4297" s="53" t="str">
        <f t="shared" si="33"/>
        <v/>
      </c>
      <c r="AE4297" s="16"/>
      <c r="AF4297" s="17" t="str">
        <f t="shared" si="30"/>
        <v>#VALUE!</v>
      </c>
      <c r="AG4297" s="17" t="str">
        <f t="shared" si="22"/>
        <v>#N/A</v>
      </c>
      <c r="AH4297" s="17" t="str">
        <f t="shared" si="23"/>
        <v>#N/A</v>
      </c>
      <c r="AI4297" s="34">
        <f t="shared" si="24"/>
        <v>1</v>
      </c>
      <c r="AJ4297" s="18">
        <f t="shared" si="25"/>
        <v>7067.124</v>
      </c>
      <c r="AK4297" s="18">
        <f t="shared" si="26"/>
        <v>6870.815</v>
      </c>
      <c r="AL4297" s="18">
        <f t="shared" si="27"/>
        <v>6674.506</v>
      </c>
    </row>
    <row r="4298" ht="12.75" customHeight="1">
      <c r="A4298" s="1">
        <v>39104.0</v>
      </c>
      <c r="B4298" s="2">
        <v>1168.99</v>
      </c>
      <c r="C4298" s="3">
        <v>7842.47</v>
      </c>
      <c r="D4298" s="2">
        <v>7885.0</v>
      </c>
      <c r="E4298" s="4"/>
      <c r="F4298" s="5">
        <f t="shared" si="1"/>
        <v>1111.974</v>
      </c>
      <c r="G4298" s="6">
        <f t="shared" si="2"/>
        <v>1.042587636</v>
      </c>
      <c r="H4298" s="6">
        <f t="shared" si="3"/>
        <v>1.047684237</v>
      </c>
      <c r="I4298" s="5" t="b">
        <f t="shared" si="4"/>
        <v>0</v>
      </c>
      <c r="J4298" s="48">
        <f t="shared" si="5"/>
        <v>0</v>
      </c>
      <c r="K4298" s="4">
        <f t="shared" si="6"/>
        <v>23</v>
      </c>
      <c r="L4298" s="7">
        <f t="shared" si="7"/>
        <v>0.005423036365</v>
      </c>
      <c r="M4298" s="50" t="b">
        <f t="shared" si="8"/>
        <v>0</v>
      </c>
      <c r="N4298" s="50" t="b">
        <f t="shared" si="9"/>
        <v>0</v>
      </c>
      <c r="O4298" s="50">
        <f t="shared" si="10"/>
        <v>-1</v>
      </c>
      <c r="P4298" s="4">
        <f t="shared" si="57"/>
        <v>246550</v>
      </c>
      <c r="Q4298" s="21">
        <f t="shared" si="31"/>
        <v>-3</v>
      </c>
      <c r="V4298" s="52"/>
      <c r="W4298" s="53" t="str">
        <f t="shared" si="33"/>
        <v/>
      </c>
      <c r="AE4298" s="16"/>
      <c r="AF4298" s="17" t="str">
        <f t="shared" si="30"/>
        <v>#VALUE!</v>
      </c>
      <c r="AG4298" s="17" t="str">
        <f t="shared" si="22"/>
        <v>#N/A</v>
      </c>
      <c r="AH4298" s="17" t="str">
        <f t="shared" si="23"/>
        <v>#N/A</v>
      </c>
      <c r="AI4298" s="34">
        <f t="shared" si="24"/>
        <v>1</v>
      </c>
      <c r="AJ4298" s="18">
        <f t="shared" si="25"/>
        <v>7058.223</v>
      </c>
      <c r="AK4298" s="18">
        <f t="shared" si="26"/>
        <v>6862.16125</v>
      </c>
      <c r="AL4298" s="18">
        <f t="shared" si="27"/>
        <v>6666.0995</v>
      </c>
    </row>
    <row r="4299" ht="12.75" customHeight="1">
      <c r="A4299" s="1">
        <v>39101.0</v>
      </c>
      <c r="B4299" s="2">
        <v>1174.75</v>
      </c>
      <c r="C4299" s="3">
        <v>7840.08</v>
      </c>
      <c r="D4299" s="2">
        <v>7862.0</v>
      </c>
      <c r="E4299" s="4"/>
      <c r="F4299" s="5">
        <f t="shared" si="1"/>
        <v>1111.244</v>
      </c>
      <c r="G4299" s="6">
        <f t="shared" si="2"/>
        <v>1.044018074</v>
      </c>
      <c r="H4299" s="6">
        <f t="shared" si="3"/>
        <v>1.052539781</v>
      </c>
      <c r="I4299" s="5" t="b">
        <f t="shared" si="4"/>
        <v>0</v>
      </c>
      <c r="J4299" s="48">
        <f t="shared" si="5"/>
        <v>0</v>
      </c>
      <c r="K4299" s="4">
        <f t="shared" si="6"/>
        <v>-60</v>
      </c>
      <c r="L4299" s="7">
        <f t="shared" si="7"/>
        <v>0.002795889838</v>
      </c>
      <c r="M4299" s="50" t="b">
        <f t="shared" si="8"/>
        <v>0</v>
      </c>
      <c r="N4299" s="50" t="b">
        <f t="shared" si="9"/>
        <v>0</v>
      </c>
      <c r="O4299" s="50">
        <f t="shared" si="10"/>
        <v>-1</v>
      </c>
      <c r="P4299" s="4">
        <f t="shared" si="57"/>
        <v>250000</v>
      </c>
      <c r="Q4299" s="21">
        <f t="shared" si="31"/>
        <v>-3</v>
      </c>
      <c r="V4299" s="52"/>
      <c r="W4299" s="53" t="str">
        <f t="shared" si="33"/>
        <v/>
      </c>
      <c r="AE4299" s="16"/>
      <c r="AF4299" s="17" t="str">
        <f t="shared" si="30"/>
        <v>#VALUE!</v>
      </c>
      <c r="AG4299" s="17" t="str">
        <f t="shared" si="22"/>
        <v>#N/A</v>
      </c>
      <c r="AH4299" s="17" t="str">
        <f t="shared" si="23"/>
        <v>#N/A</v>
      </c>
      <c r="AI4299" s="34">
        <f t="shared" si="24"/>
        <v>1</v>
      </c>
      <c r="AJ4299" s="18">
        <f t="shared" si="25"/>
        <v>7056.072</v>
      </c>
      <c r="AK4299" s="18">
        <f t="shared" si="26"/>
        <v>6860.07</v>
      </c>
      <c r="AL4299" s="18">
        <f t="shared" si="27"/>
        <v>6664.068</v>
      </c>
    </row>
    <row r="4300" ht="12.75" customHeight="1">
      <c r="A4300" s="1">
        <v>39100.0</v>
      </c>
      <c r="B4300" s="2">
        <v>1139.83</v>
      </c>
      <c r="C4300" s="3">
        <v>7895.18</v>
      </c>
      <c r="D4300" s="2">
        <v>7922.0</v>
      </c>
      <c r="E4300" s="4"/>
      <c r="F4300" s="5">
        <f t="shared" si="1"/>
        <v>1140.494</v>
      </c>
      <c r="G4300" s="6">
        <f t="shared" si="2"/>
        <v>1.053130009</v>
      </c>
      <c r="H4300" s="6">
        <f t="shared" si="3"/>
        <v>1.188382994</v>
      </c>
      <c r="I4300" s="5" t="b">
        <f t="shared" si="4"/>
        <v>0</v>
      </c>
      <c r="J4300" s="48">
        <f t="shared" si="5"/>
        <v>0</v>
      </c>
      <c r="K4300" s="4">
        <f t="shared" si="6"/>
        <v>87</v>
      </c>
      <c r="L4300" s="7">
        <f t="shared" si="7"/>
        <v>0.003397009315</v>
      </c>
      <c r="M4300" s="50" t="b">
        <f t="shared" si="8"/>
        <v>0</v>
      </c>
      <c r="N4300" s="50" t="b">
        <f t="shared" si="9"/>
        <v>0</v>
      </c>
      <c r="O4300" s="50">
        <f t="shared" si="10"/>
        <v>-1</v>
      </c>
      <c r="P4300" s="4">
        <f t="shared" si="57"/>
        <v>241000</v>
      </c>
      <c r="Q4300" s="21">
        <f t="shared" si="31"/>
        <v>-3</v>
      </c>
      <c r="V4300" s="52"/>
      <c r="W4300" s="53" t="str">
        <f t="shared" si="33"/>
        <v/>
      </c>
      <c r="AE4300" s="16"/>
      <c r="AF4300" s="17" t="str">
        <f t="shared" si="30"/>
        <v>#VALUE!</v>
      </c>
      <c r="AG4300" s="17" t="str">
        <f t="shared" si="22"/>
        <v>#N/A</v>
      </c>
      <c r="AH4300" s="17" t="str">
        <f t="shared" si="23"/>
        <v>#N/A</v>
      </c>
      <c r="AI4300" s="34">
        <f t="shared" si="24"/>
        <v>1</v>
      </c>
      <c r="AJ4300" s="18">
        <f t="shared" si="25"/>
        <v>7105.662</v>
      </c>
      <c r="AK4300" s="18">
        <f t="shared" si="26"/>
        <v>6908.2825</v>
      </c>
      <c r="AL4300" s="18">
        <f t="shared" si="27"/>
        <v>6710.903</v>
      </c>
    </row>
    <row r="4301" ht="12.75" customHeight="1">
      <c r="A4301" s="1">
        <v>39099.0</v>
      </c>
      <c r="B4301" s="2">
        <v>1020.14</v>
      </c>
      <c r="C4301" s="3">
        <v>7833.98</v>
      </c>
      <c r="D4301" s="2">
        <v>7835.0</v>
      </c>
      <c r="E4301" s="4"/>
      <c r="F4301" s="5">
        <f t="shared" si="1"/>
        <v>1233.77</v>
      </c>
      <c r="G4301" s="6">
        <f t="shared" si="2"/>
        <v>1.04691069</v>
      </c>
      <c r="H4301" s="6">
        <f t="shared" si="3"/>
        <v>1.453694217</v>
      </c>
      <c r="I4301" s="5" t="b">
        <f t="shared" si="4"/>
        <v>0</v>
      </c>
      <c r="J4301" s="48">
        <f t="shared" si="5"/>
        <v>0</v>
      </c>
      <c r="K4301" s="4">
        <f t="shared" si="6"/>
        <v>20</v>
      </c>
      <c r="L4301" s="7">
        <f t="shared" si="7"/>
        <v>0.0001302020174</v>
      </c>
      <c r="M4301" s="50" t="b">
        <f t="shared" si="8"/>
        <v>0</v>
      </c>
      <c r="N4301" s="50" t="b">
        <f t="shared" si="9"/>
        <v>0</v>
      </c>
      <c r="O4301" s="50">
        <f t="shared" si="10"/>
        <v>-1</v>
      </c>
      <c r="P4301" s="4">
        <f t="shared" si="57"/>
        <v>254050</v>
      </c>
      <c r="Q4301" s="21">
        <f t="shared" si="31"/>
        <v>-3</v>
      </c>
      <c r="V4301" s="52"/>
      <c r="W4301" s="53" t="str">
        <f t="shared" si="33"/>
        <v/>
      </c>
      <c r="AE4301" s="16"/>
      <c r="AF4301" s="17" t="str">
        <f t="shared" si="30"/>
        <v>#VALUE!</v>
      </c>
      <c r="AG4301" s="17" t="str">
        <f t="shared" si="22"/>
        <v>#N/A</v>
      </c>
      <c r="AH4301" s="17" t="str">
        <f t="shared" si="23"/>
        <v>#N/A</v>
      </c>
      <c r="AI4301" s="34">
        <f t="shared" si="24"/>
        <v>1</v>
      </c>
      <c r="AJ4301" s="18">
        <f t="shared" si="25"/>
        <v>7050.582</v>
      </c>
      <c r="AK4301" s="18">
        <f t="shared" si="26"/>
        <v>6854.7325</v>
      </c>
      <c r="AL4301" s="18">
        <f t="shared" si="27"/>
        <v>6658.883</v>
      </c>
    </row>
    <row r="4302" ht="12.75" customHeight="1">
      <c r="A4302" s="1">
        <v>39098.0</v>
      </c>
      <c r="B4302" s="2">
        <v>1056.16</v>
      </c>
      <c r="C4302" s="3">
        <v>7792.08</v>
      </c>
      <c r="D4302" s="2">
        <v>7815.0</v>
      </c>
      <c r="E4302" s="4"/>
      <c r="F4302" s="5">
        <f t="shared" si="1"/>
        <v>1310.72</v>
      </c>
      <c r="G4302" s="6">
        <f t="shared" si="2"/>
        <v>1.043022403</v>
      </c>
      <c r="H4302" s="6">
        <f t="shared" si="3"/>
        <v>1.456745045</v>
      </c>
      <c r="I4302" s="5" t="b">
        <f t="shared" si="4"/>
        <v>0</v>
      </c>
      <c r="J4302" s="48">
        <f t="shared" si="5"/>
        <v>0</v>
      </c>
      <c r="K4302" s="4">
        <f t="shared" si="6"/>
        <v>11</v>
      </c>
      <c r="L4302" s="7">
        <f t="shared" si="7"/>
        <v>0.00294144824</v>
      </c>
      <c r="M4302" s="50" t="b">
        <f t="shared" si="8"/>
        <v>0</v>
      </c>
      <c r="N4302" s="50" t="b">
        <f t="shared" si="9"/>
        <v>0</v>
      </c>
      <c r="O4302" s="50">
        <f t="shared" si="10"/>
        <v>-1</v>
      </c>
      <c r="P4302" s="4">
        <f t="shared" si="57"/>
        <v>257050</v>
      </c>
      <c r="Q4302" s="21">
        <f t="shared" si="31"/>
        <v>-3</v>
      </c>
      <c r="V4302" s="52"/>
      <c r="W4302" s="53" t="str">
        <f t="shared" si="33"/>
        <v/>
      </c>
      <c r="AE4302" s="16"/>
      <c r="AF4302" s="17" t="str">
        <f t="shared" si="30"/>
        <v>#VALUE!</v>
      </c>
      <c r="AG4302" s="17" t="str">
        <f t="shared" si="22"/>
        <v>#N/A</v>
      </c>
      <c r="AH4302" s="17" t="str">
        <f t="shared" si="23"/>
        <v>#N/A</v>
      </c>
      <c r="AI4302" s="34">
        <f t="shared" si="24"/>
        <v>1</v>
      </c>
      <c r="AJ4302" s="18">
        <f t="shared" si="25"/>
        <v>7012.872</v>
      </c>
      <c r="AK4302" s="18">
        <f t="shared" si="26"/>
        <v>6818.07</v>
      </c>
      <c r="AL4302" s="18">
        <f t="shared" si="27"/>
        <v>6623.268</v>
      </c>
    </row>
    <row r="4303" ht="12.75" customHeight="1">
      <c r="A4303" s="1">
        <v>39097.0</v>
      </c>
      <c r="B4303" s="2">
        <v>1165.34</v>
      </c>
      <c r="C4303" s="3">
        <v>7783.5</v>
      </c>
      <c r="D4303" s="2">
        <v>7804.0</v>
      </c>
      <c r="E4303" s="4"/>
      <c r="F4303" s="5">
        <f t="shared" si="1"/>
        <v>1339.432</v>
      </c>
      <c r="G4303" s="6">
        <f t="shared" si="2"/>
        <v>1.043624352</v>
      </c>
      <c r="H4303" s="6">
        <f t="shared" si="3"/>
        <v>1.464388156</v>
      </c>
      <c r="I4303" s="5" t="b">
        <f t="shared" si="4"/>
        <v>0</v>
      </c>
      <c r="J4303" s="48">
        <f t="shared" si="5"/>
        <v>0</v>
      </c>
      <c r="K4303" s="4">
        <f t="shared" si="6"/>
        <v>18</v>
      </c>
      <c r="L4303" s="7">
        <f t="shared" si="7"/>
        <v>0.002633776579</v>
      </c>
      <c r="M4303" s="50" t="b">
        <f t="shared" si="8"/>
        <v>0</v>
      </c>
      <c r="N4303" s="50" t="b">
        <f t="shared" si="9"/>
        <v>0</v>
      </c>
      <c r="O4303" s="50">
        <f t="shared" si="10"/>
        <v>-1</v>
      </c>
      <c r="P4303" s="4">
        <f t="shared" si="57"/>
        <v>258700</v>
      </c>
      <c r="Q4303" s="21">
        <f t="shared" si="31"/>
        <v>-3</v>
      </c>
      <c r="V4303" s="52"/>
      <c r="W4303" s="53" t="str">
        <f t="shared" si="33"/>
        <v/>
      </c>
      <c r="AE4303" s="16"/>
      <c r="AF4303" s="17" t="str">
        <f t="shared" si="30"/>
        <v>#VALUE!</v>
      </c>
      <c r="AG4303" s="17" t="str">
        <f t="shared" si="22"/>
        <v>#N/A</v>
      </c>
      <c r="AH4303" s="17" t="str">
        <f t="shared" si="23"/>
        <v>#N/A</v>
      </c>
      <c r="AI4303" s="34">
        <f t="shared" si="24"/>
        <v>1</v>
      </c>
      <c r="AJ4303" s="18">
        <f t="shared" si="25"/>
        <v>7005.15</v>
      </c>
      <c r="AK4303" s="18">
        <f t="shared" si="26"/>
        <v>6810.5625</v>
      </c>
      <c r="AL4303" s="18">
        <f t="shared" si="27"/>
        <v>6615.975</v>
      </c>
    </row>
    <row r="4304" ht="12.75" customHeight="1">
      <c r="A4304" s="1">
        <v>39094.0</v>
      </c>
      <c r="B4304" s="2">
        <v>1321.0</v>
      </c>
      <c r="C4304" s="3">
        <v>7761.71</v>
      </c>
      <c r="D4304" s="2">
        <v>7786.0</v>
      </c>
      <c r="E4304" s="4"/>
      <c r="F4304" s="5">
        <f t="shared" si="1"/>
        <v>1335.806</v>
      </c>
      <c r="G4304" s="6">
        <f t="shared" si="2"/>
        <v>1.042436183</v>
      </c>
      <c r="H4304" s="6">
        <f t="shared" si="3"/>
        <v>1.474755234</v>
      </c>
      <c r="I4304" s="5" t="b">
        <f t="shared" si="4"/>
        <v>0</v>
      </c>
      <c r="J4304" s="48">
        <f t="shared" si="5"/>
        <v>0</v>
      </c>
      <c r="K4304" s="4">
        <f t="shared" si="6"/>
        <v>160</v>
      </c>
      <c r="L4304" s="7">
        <f t="shared" si="7"/>
        <v>0.003129465028</v>
      </c>
      <c r="M4304" s="50" t="b">
        <f t="shared" si="8"/>
        <v>0</v>
      </c>
      <c r="N4304" s="50" t="b">
        <f t="shared" si="9"/>
        <v>0</v>
      </c>
      <c r="O4304" s="50">
        <f t="shared" si="10"/>
        <v>-1</v>
      </c>
      <c r="P4304" s="4">
        <f t="shared" si="57"/>
        <v>261400</v>
      </c>
      <c r="Q4304" s="21">
        <f t="shared" si="31"/>
        <v>-3</v>
      </c>
      <c r="V4304" s="52"/>
      <c r="W4304" s="53" t="str">
        <f t="shared" si="33"/>
        <v/>
      </c>
      <c r="AE4304" s="16"/>
      <c r="AF4304" s="17" t="str">
        <f t="shared" si="30"/>
        <v>#VALUE!</v>
      </c>
      <c r="AG4304" s="17" t="str">
        <f t="shared" si="22"/>
        <v>#N/A</v>
      </c>
      <c r="AH4304" s="17" t="str">
        <f t="shared" si="23"/>
        <v>#N/A</v>
      </c>
      <c r="AI4304" s="34">
        <f t="shared" si="24"/>
        <v>1</v>
      </c>
      <c r="AJ4304" s="18">
        <f t="shared" si="25"/>
        <v>6985.539</v>
      </c>
      <c r="AK4304" s="18">
        <f t="shared" si="26"/>
        <v>6791.49625</v>
      </c>
      <c r="AL4304" s="18">
        <f t="shared" si="27"/>
        <v>6597.4535</v>
      </c>
    </row>
    <row r="4305" ht="12.75" customHeight="1">
      <c r="A4305" s="1">
        <v>39093.0</v>
      </c>
      <c r="B4305" s="2">
        <v>1606.21</v>
      </c>
      <c r="C4305" s="3">
        <v>7618.55</v>
      </c>
      <c r="D4305" s="2">
        <v>7626.0</v>
      </c>
      <c r="E4305" s="4"/>
      <c r="F4305" s="5">
        <f t="shared" si="1"/>
        <v>1357.666</v>
      </c>
      <c r="G4305" s="6">
        <f t="shared" si="2"/>
        <v>1.024966243</v>
      </c>
      <c r="H4305" s="6">
        <f t="shared" si="3"/>
        <v>1.489096989</v>
      </c>
      <c r="I4305" s="5" t="b">
        <f t="shared" si="4"/>
        <v>0</v>
      </c>
      <c r="J4305" s="48">
        <f t="shared" si="5"/>
        <v>0</v>
      </c>
      <c r="K4305" s="4">
        <f t="shared" si="6"/>
        <v>-67</v>
      </c>
      <c r="L4305" s="7">
        <f t="shared" si="7"/>
        <v>0.0009778763676</v>
      </c>
      <c r="M4305" s="50" t="b">
        <f t="shared" si="8"/>
        <v>0</v>
      </c>
      <c r="N4305" s="50" t="b">
        <f t="shared" si="9"/>
        <v>0</v>
      </c>
      <c r="O4305" s="50">
        <f t="shared" si="10"/>
        <v>1</v>
      </c>
      <c r="P4305" s="4">
        <f t="shared" si="57"/>
        <v>237400</v>
      </c>
      <c r="Q4305" s="21">
        <f t="shared" si="31"/>
        <v>3</v>
      </c>
      <c r="V4305" s="52"/>
      <c r="W4305" s="53" t="str">
        <f t="shared" si="33"/>
        <v/>
      </c>
      <c r="AE4305" s="16"/>
      <c r="AF4305" s="17" t="str">
        <f t="shared" si="30"/>
        <v>#VALUE!</v>
      </c>
      <c r="AG4305" s="17" t="str">
        <f t="shared" si="22"/>
        <v>#N/A</v>
      </c>
      <c r="AH4305" s="17" t="str">
        <f t="shared" si="23"/>
        <v>#N/A</v>
      </c>
      <c r="AI4305" s="34">
        <f t="shared" si="24"/>
        <v>1</v>
      </c>
      <c r="AJ4305" s="18">
        <f t="shared" si="25"/>
        <v>6856.695</v>
      </c>
      <c r="AK4305" s="18">
        <f t="shared" si="26"/>
        <v>6666.23125</v>
      </c>
      <c r="AL4305" s="18">
        <f t="shared" si="27"/>
        <v>6475.7675</v>
      </c>
    </row>
    <row r="4306" ht="12.75" customHeight="1">
      <c r="A4306" s="1">
        <v>39092.0</v>
      </c>
      <c r="B4306" s="2">
        <v>1404.89</v>
      </c>
      <c r="C4306" s="3">
        <v>7698.52</v>
      </c>
      <c r="D4306" s="2">
        <v>7693.0</v>
      </c>
      <c r="E4306" s="4"/>
      <c r="F4306" s="5">
        <f t="shared" si="1"/>
        <v>1352.28</v>
      </c>
      <c r="G4306" s="6">
        <f t="shared" si="2"/>
        <v>1.037122564</v>
      </c>
      <c r="H4306" s="6">
        <f t="shared" si="3"/>
        <v>1.483901025</v>
      </c>
      <c r="I4306" s="5" t="b">
        <f t="shared" si="4"/>
        <v>0</v>
      </c>
      <c r="J4306" s="48">
        <f t="shared" si="5"/>
        <v>0</v>
      </c>
      <c r="K4306" s="4">
        <f t="shared" si="6"/>
        <v>-129</v>
      </c>
      <c r="L4306" s="7">
        <f t="shared" si="7"/>
        <v>-0.0007170209339</v>
      </c>
      <c r="M4306" s="50" t="b">
        <f t="shared" si="8"/>
        <v>0</v>
      </c>
      <c r="N4306" s="50" t="b">
        <f t="shared" si="9"/>
        <v>0</v>
      </c>
      <c r="O4306" s="50">
        <f t="shared" si="10"/>
        <v>1</v>
      </c>
      <c r="P4306" s="4">
        <f t="shared" si="57"/>
        <v>247450</v>
      </c>
      <c r="Q4306" s="21">
        <f t="shared" si="31"/>
        <v>3</v>
      </c>
      <c r="V4306" s="52"/>
      <c r="W4306" s="53" t="str">
        <f t="shared" si="33"/>
        <v/>
      </c>
      <c r="AE4306" s="16"/>
      <c r="AF4306" s="17" t="str">
        <f t="shared" si="30"/>
        <v>#VALUE!</v>
      </c>
      <c r="AG4306" s="17" t="str">
        <f t="shared" si="22"/>
        <v>#N/A</v>
      </c>
      <c r="AH4306" s="17" t="str">
        <f t="shared" si="23"/>
        <v>#N/A</v>
      </c>
      <c r="AI4306" s="34">
        <f t="shared" si="24"/>
        <v>1</v>
      </c>
      <c r="AJ4306" s="18">
        <f t="shared" si="25"/>
        <v>6928.668</v>
      </c>
      <c r="AK4306" s="18">
        <f t="shared" si="26"/>
        <v>6736.205</v>
      </c>
      <c r="AL4306" s="18">
        <f t="shared" si="27"/>
        <v>6543.742</v>
      </c>
    </row>
    <row r="4307" ht="12.75" customHeight="1">
      <c r="A4307" s="1">
        <v>39091.0</v>
      </c>
      <c r="B4307" s="2">
        <v>1199.72</v>
      </c>
      <c r="C4307" s="3">
        <v>7790.01</v>
      </c>
      <c r="D4307" s="2">
        <v>7822.0</v>
      </c>
      <c r="E4307" s="4"/>
      <c r="F4307" s="5">
        <f t="shared" si="1"/>
        <v>1391.59</v>
      </c>
      <c r="G4307" s="6">
        <f t="shared" si="2"/>
        <v>1.050918794</v>
      </c>
      <c r="H4307" s="6">
        <f t="shared" si="3"/>
        <v>1.518184292</v>
      </c>
      <c r="I4307" s="5" t="b">
        <f t="shared" si="4"/>
        <v>0</v>
      </c>
      <c r="J4307" s="48">
        <f t="shared" si="5"/>
        <v>0</v>
      </c>
      <c r="K4307" s="4">
        <f t="shared" si="6"/>
        <v>86</v>
      </c>
      <c r="L4307" s="7">
        <f t="shared" si="7"/>
        <v>0.004106541583</v>
      </c>
      <c r="M4307" s="50" t="b">
        <f t="shared" si="8"/>
        <v>0</v>
      </c>
      <c r="N4307" s="50" t="b">
        <f t="shared" si="9"/>
        <v>0</v>
      </c>
      <c r="O4307" s="50">
        <f t="shared" si="10"/>
        <v>1</v>
      </c>
      <c r="P4307" s="4">
        <f t="shared" si="57"/>
        <v>266800</v>
      </c>
      <c r="Q4307" s="21">
        <f t="shared" si="31"/>
        <v>3</v>
      </c>
      <c r="V4307" s="52"/>
      <c r="W4307" s="53" t="str">
        <f t="shared" si="33"/>
        <v/>
      </c>
      <c r="AE4307" s="16"/>
      <c r="AF4307" s="17" t="str">
        <f t="shared" si="30"/>
        <v>#VALUE!</v>
      </c>
      <c r="AG4307" s="17" t="str">
        <f t="shared" si="22"/>
        <v>#N/A</v>
      </c>
      <c r="AH4307" s="17" t="str">
        <f t="shared" si="23"/>
        <v>#N/A</v>
      </c>
      <c r="AI4307" s="34">
        <f t="shared" si="24"/>
        <v>1</v>
      </c>
      <c r="AJ4307" s="18">
        <f t="shared" si="25"/>
        <v>7011.009</v>
      </c>
      <c r="AK4307" s="18">
        <f t="shared" si="26"/>
        <v>6816.25875</v>
      </c>
      <c r="AL4307" s="18">
        <f t="shared" si="27"/>
        <v>6621.5085</v>
      </c>
    </row>
    <row r="4308" ht="12.75" customHeight="1">
      <c r="A4308" s="1">
        <v>39090.0</v>
      </c>
      <c r="B4308" s="2">
        <v>1147.21</v>
      </c>
      <c r="C4308" s="3">
        <v>7736.71</v>
      </c>
      <c r="D4308" s="2">
        <v>7736.0</v>
      </c>
      <c r="E4308" s="4"/>
      <c r="F4308" s="5">
        <f t="shared" si="1"/>
        <v>1433.512</v>
      </c>
      <c r="G4308" s="6">
        <f t="shared" si="2"/>
        <v>1.045229074</v>
      </c>
      <c r="H4308" s="6">
        <f t="shared" si="3"/>
        <v>1.520055711</v>
      </c>
      <c r="I4308" s="5" t="b">
        <f t="shared" si="4"/>
        <v>0</v>
      </c>
      <c r="J4308" s="48">
        <f t="shared" si="5"/>
        <v>0</v>
      </c>
      <c r="K4308" s="4">
        <f t="shared" si="6"/>
        <v>-94</v>
      </c>
      <c r="L4308" s="7">
        <f t="shared" si="7"/>
        <v>-0.00009177027444</v>
      </c>
      <c r="M4308" s="50" t="b">
        <f t="shared" si="8"/>
        <v>0</v>
      </c>
      <c r="N4308" s="50" t="b">
        <f t="shared" si="9"/>
        <v>0</v>
      </c>
      <c r="O4308" s="50">
        <f t="shared" si="10"/>
        <v>1</v>
      </c>
      <c r="P4308" s="4">
        <f t="shared" si="57"/>
        <v>253900</v>
      </c>
      <c r="Q4308" s="21">
        <f t="shared" si="31"/>
        <v>3</v>
      </c>
      <c r="V4308" s="52"/>
      <c r="W4308" s="53" t="str">
        <f t="shared" si="33"/>
        <v/>
      </c>
      <c r="AE4308" s="16"/>
      <c r="AF4308" s="17" t="str">
        <f t="shared" si="30"/>
        <v>#VALUE!</v>
      </c>
      <c r="AG4308" s="17" t="str">
        <f t="shared" si="22"/>
        <v>#N/A</v>
      </c>
      <c r="AH4308" s="17" t="str">
        <f t="shared" si="23"/>
        <v>#N/A</v>
      </c>
      <c r="AI4308" s="34">
        <f t="shared" si="24"/>
        <v>1</v>
      </c>
      <c r="AJ4308" s="18">
        <f t="shared" si="25"/>
        <v>6963.039</v>
      </c>
      <c r="AK4308" s="18">
        <f t="shared" si="26"/>
        <v>6769.62125</v>
      </c>
      <c r="AL4308" s="18">
        <f t="shared" si="27"/>
        <v>6576.2035</v>
      </c>
    </row>
    <row r="4309" ht="12.75" customHeight="1">
      <c r="A4309" s="1">
        <v>39087.0</v>
      </c>
      <c r="B4309" s="2">
        <v>1430.3</v>
      </c>
      <c r="C4309" s="3">
        <v>7835.57</v>
      </c>
      <c r="D4309" s="2">
        <v>7830.0</v>
      </c>
      <c r="E4309" s="4"/>
      <c r="F4309" s="5">
        <f t="shared" si="1"/>
        <v>1426.022</v>
      </c>
      <c r="G4309" s="6">
        <f t="shared" si="2"/>
        <v>1.060160223</v>
      </c>
      <c r="H4309" s="6">
        <f t="shared" si="3"/>
        <v>1.529568142</v>
      </c>
      <c r="I4309" s="5" t="b">
        <f t="shared" si="4"/>
        <v>0</v>
      </c>
      <c r="J4309" s="48">
        <f t="shared" si="5"/>
        <v>0</v>
      </c>
      <c r="K4309" s="4">
        <f t="shared" si="6"/>
        <v>-146</v>
      </c>
      <c r="L4309" s="7">
        <f t="shared" si="7"/>
        <v>-0.0007108608563</v>
      </c>
      <c r="M4309" s="50" t="b">
        <f t="shared" si="8"/>
        <v>0</v>
      </c>
      <c r="N4309" s="50" t="b">
        <f t="shared" si="9"/>
        <v>0</v>
      </c>
      <c r="O4309" s="50">
        <f t="shared" si="10"/>
        <v>1</v>
      </c>
      <c r="P4309" s="4">
        <f t="shared" si="57"/>
        <v>268000</v>
      </c>
      <c r="Q4309" s="21">
        <f t="shared" si="31"/>
        <v>3</v>
      </c>
      <c r="V4309" s="52"/>
      <c r="W4309" s="53" t="str">
        <f t="shared" si="33"/>
        <v/>
      </c>
      <c r="AE4309" s="16"/>
      <c r="AF4309" s="17" t="str">
        <f t="shared" si="30"/>
        <v>#VALUE!</v>
      </c>
      <c r="AG4309" s="17" t="str">
        <f t="shared" si="22"/>
        <v>#N/A</v>
      </c>
      <c r="AH4309" s="17" t="str">
        <f t="shared" si="23"/>
        <v>#N/A</v>
      </c>
      <c r="AI4309" s="34">
        <f t="shared" si="24"/>
        <v>1</v>
      </c>
      <c r="AJ4309" s="18">
        <f t="shared" si="25"/>
        <v>7052.013</v>
      </c>
      <c r="AK4309" s="18">
        <f t="shared" si="26"/>
        <v>6856.12375</v>
      </c>
      <c r="AL4309" s="18">
        <f t="shared" si="27"/>
        <v>6660.2345</v>
      </c>
    </row>
    <row r="4310" ht="12.75" customHeight="1">
      <c r="A4310" s="1">
        <v>39086.0</v>
      </c>
      <c r="B4310" s="2">
        <v>1579.28</v>
      </c>
      <c r="C4310" s="3">
        <v>7934.51</v>
      </c>
      <c r="D4310" s="2">
        <v>7976.0</v>
      </c>
      <c r="E4310" s="4"/>
      <c r="F4310" s="5">
        <f t="shared" si="1"/>
        <v>1338.692</v>
      </c>
      <c r="G4310" s="6">
        <f t="shared" si="2"/>
        <v>1.075406364</v>
      </c>
      <c r="H4310" s="6">
        <f t="shared" si="3"/>
        <v>1.539664552</v>
      </c>
      <c r="I4310" s="5" t="b">
        <f t="shared" si="4"/>
        <v>0</v>
      </c>
      <c r="J4310" s="48">
        <f t="shared" si="5"/>
        <v>0</v>
      </c>
      <c r="K4310" s="4">
        <f t="shared" si="6"/>
        <v>-13</v>
      </c>
      <c r="L4310" s="7">
        <f t="shared" si="7"/>
        <v>0.005229056363</v>
      </c>
      <c r="M4310" s="50" t="b">
        <f t="shared" si="8"/>
        <v>0</v>
      </c>
      <c r="N4310" s="50" t="b">
        <f t="shared" si="9"/>
        <v>0</v>
      </c>
      <c r="O4310" s="50">
        <f t="shared" si="10"/>
        <v>1</v>
      </c>
      <c r="P4310" s="4">
        <f t="shared" si="57"/>
        <v>297200</v>
      </c>
      <c r="Q4310" s="21">
        <f t="shared" si="31"/>
        <v>4</v>
      </c>
      <c r="V4310" s="52"/>
      <c r="W4310" s="53" t="str">
        <f t="shared" si="33"/>
        <v/>
      </c>
      <c r="AE4310" s="16"/>
      <c r="AF4310" s="17" t="str">
        <f t="shared" si="30"/>
        <v>#VALUE!</v>
      </c>
      <c r="AG4310" s="17" t="str">
        <f t="shared" si="22"/>
        <v>#N/A</v>
      </c>
      <c r="AH4310" s="17" t="str">
        <f t="shared" si="23"/>
        <v>#N/A</v>
      </c>
      <c r="AI4310" s="34">
        <f t="shared" si="24"/>
        <v>1</v>
      </c>
      <c r="AJ4310" s="18">
        <f t="shared" si="25"/>
        <v>7141.059</v>
      </c>
      <c r="AK4310" s="18">
        <f t="shared" si="26"/>
        <v>6942.69625</v>
      </c>
      <c r="AL4310" s="18">
        <f t="shared" si="27"/>
        <v>6744.3335</v>
      </c>
    </row>
    <row r="4311" ht="12.75" customHeight="1">
      <c r="A4311" s="1">
        <v>39085.0</v>
      </c>
      <c r="B4311" s="2">
        <v>1601.44</v>
      </c>
      <c r="C4311" s="3">
        <v>7917.3</v>
      </c>
      <c r="D4311" s="2">
        <v>7989.0</v>
      </c>
      <c r="E4311" s="4"/>
      <c r="F4311" s="5">
        <f t="shared" si="1"/>
        <v>1248.422</v>
      </c>
      <c r="G4311" s="6">
        <f t="shared" si="2"/>
        <v>1.075381373</v>
      </c>
      <c r="H4311" s="6">
        <f t="shared" si="3"/>
        <v>1.555617221</v>
      </c>
      <c r="I4311" s="5" t="b">
        <f t="shared" si="4"/>
        <v>0</v>
      </c>
      <c r="J4311" s="48">
        <f t="shared" si="5"/>
        <v>0</v>
      </c>
      <c r="K4311" s="4">
        <f t="shared" si="6"/>
        <v>1</v>
      </c>
      <c r="L4311" s="7">
        <f t="shared" si="7"/>
        <v>0.009056117616</v>
      </c>
      <c r="M4311" s="50" t="b">
        <f t="shared" si="8"/>
        <v>0</v>
      </c>
      <c r="N4311" s="50" t="b">
        <f t="shared" si="9"/>
        <v>0</v>
      </c>
      <c r="O4311" s="50">
        <f t="shared" si="10"/>
        <v>1</v>
      </c>
      <c r="P4311" s="4">
        <f t="shared" si="57"/>
        <v>299800</v>
      </c>
      <c r="Q4311" s="21">
        <f t="shared" si="31"/>
        <v>4</v>
      </c>
      <c r="V4311" s="52"/>
      <c r="W4311" s="53" t="str">
        <f t="shared" si="33"/>
        <v/>
      </c>
      <c r="AE4311" s="16"/>
      <c r="AF4311" s="17" t="str">
        <f t="shared" si="30"/>
        <v>#VALUE!</v>
      </c>
      <c r="AG4311" s="17" t="str">
        <f t="shared" si="22"/>
        <v>#N/A</v>
      </c>
      <c r="AH4311" s="17" t="str">
        <f t="shared" si="23"/>
        <v>#N/A</v>
      </c>
      <c r="AI4311" s="34">
        <f t="shared" si="24"/>
        <v>1</v>
      </c>
      <c r="AJ4311" s="18">
        <f t="shared" si="25"/>
        <v>7125.57</v>
      </c>
      <c r="AK4311" s="18">
        <f t="shared" si="26"/>
        <v>6927.6375</v>
      </c>
      <c r="AL4311" s="18">
        <f t="shared" si="27"/>
        <v>6729.705</v>
      </c>
    </row>
    <row r="4312" ht="12.75" customHeight="1">
      <c r="A4312" s="1">
        <v>39084.0</v>
      </c>
      <c r="B4312" s="2">
        <v>1409.33</v>
      </c>
      <c r="C4312" s="3">
        <v>7920.8</v>
      </c>
      <c r="D4312" s="2">
        <v>7988.0</v>
      </c>
      <c r="E4312" s="4"/>
      <c r="F4312" s="5">
        <f t="shared" si="1"/>
        <v>1158.11</v>
      </c>
      <c r="G4312" s="6">
        <f t="shared" si="2"/>
        <v>1.07807919</v>
      </c>
      <c r="H4312" s="6">
        <f t="shared" si="3"/>
        <v>1.383083456</v>
      </c>
      <c r="I4312" s="5" t="b">
        <f t="shared" si="4"/>
        <v>0</v>
      </c>
      <c r="J4312" s="48">
        <f t="shared" si="5"/>
        <v>0</v>
      </c>
      <c r="K4312" s="4">
        <f t="shared" si="6"/>
        <v>108</v>
      </c>
      <c r="L4312" s="7">
        <f t="shared" si="7"/>
        <v>0.008483991516</v>
      </c>
      <c r="M4312" s="50" t="b">
        <f t="shared" si="8"/>
        <v>0</v>
      </c>
      <c r="N4312" s="50" t="b">
        <f t="shared" si="9"/>
        <v>0</v>
      </c>
      <c r="O4312" s="50">
        <f t="shared" si="10"/>
        <v>-1</v>
      </c>
      <c r="P4312" s="4">
        <v>300000.0</v>
      </c>
      <c r="Q4312" s="21">
        <f t="shared" si="31"/>
        <v>-4</v>
      </c>
      <c r="V4312" s="52"/>
      <c r="W4312" s="53" t="str">
        <f t="shared" si="33"/>
        <v/>
      </c>
      <c r="AE4312" s="16"/>
      <c r="AF4312" s="17" t="str">
        <f t="shared" si="30"/>
        <v>#VALUE!</v>
      </c>
      <c r="AG4312" s="17" t="str">
        <f t="shared" si="22"/>
        <v>#N/A</v>
      </c>
      <c r="AH4312" s="17" t="str">
        <f t="shared" si="23"/>
        <v>#N/A</v>
      </c>
      <c r="AI4312" s="34">
        <f t="shared" si="24"/>
        <v>1</v>
      </c>
      <c r="AJ4312" s="18">
        <f t="shared" si="25"/>
        <v>7128.72</v>
      </c>
      <c r="AK4312" s="18">
        <f t="shared" si="26"/>
        <v>6930.7</v>
      </c>
      <c r="AL4312" s="18">
        <f t="shared" si="27"/>
        <v>6732.68</v>
      </c>
    </row>
    <row r="4313" ht="12.75" customHeight="1">
      <c r="A4313" s="1">
        <v>39080.0</v>
      </c>
      <c r="B4313" s="2">
        <v>1109.76</v>
      </c>
      <c r="C4313" s="3">
        <v>7823.72</v>
      </c>
      <c r="D4313" s="2">
        <v>7880.0</v>
      </c>
      <c r="E4313" s="4"/>
      <c r="F4313" s="5">
        <f t="shared" si="1"/>
        <v>1029.296</v>
      </c>
      <c r="G4313" s="6">
        <f t="shared" si="2"/>
        <v>1.067101524</v>
      </c>
      <c r="H4313" s="6">
        <f t="shared" si="3"/>
        <v>1.133577828</v>
      </c>
      <c r="I4313" s="5" t="b">
        <f t="shared" si="4"/>
        <v>0</v>
      </c>
      <c r="J4313" s="48">
        <f t="shared" si="5"/>
        <v>0</v>
      </c>
      <c r="K4313" s="4">
        <f t="shared" si="6"/>
        <v>80</v>
      </c>
      <c r="L4313" s="7">
        <f t="shared" si="7"/>
        <v>0.00719350897</v>
      </c>
      <c r="M4313" s="50" t="b">
        <f t="shared" si="8"/>
        <v>0</v>
      </c>
      <c r="N4313" s="50" t="b">
        <f t="shared" si="9"/>
        <v>0</v>
      </c>
      <c r="O4313" s="50">
        <f t="shared" si="10"/>
        <v>-1</v>
      </c>
      <c r="P4313" s="4">
        <f t="shared" ref="P4313:P4559" si="58">P4314+K4313*Q4314*$P$2</f>
        <v>244850</v>
      </c>
      <c r="Q4313" s="21">
        <f t="shared" si="31"/>
        <v>-3</v>
      </c>
      <c r="V4313" s="52"/>
      <c r="W4313" s="53" t="str">
        <f t="shared" si="33"/>
        <v/>
      </c>
      <c r="AE4313" s="16"/>
      <c r="AF4313" s="17" t="str">
        <f t="shared" si="30"/>
        <v>#VALUE!</v>
      </c>
      <c r="AG4313" s="17" t="str">
        <f t="shared" si="22"/>
        <v>#N/A</v>
      </c>
      <c r="AH4313" s="17" t="str">
        <f t="shared" si="23"/>
        <v>#N/A</v>
      </c>
      <c r="AI4313" s="34">
        <f t="shared" si="24"/>
        <v>1</v>
      </c>
      <c r="AJ4313" s="18">
        <f t="shared" si="25"/>
        <v>7041.348</v>
      </c>
      <c r="AK4313" s="18">
        <f t="shared" si="26"/>
        <v>6845.755</v>
      </c>
      <c r="AL4313" s="18">
        <f t="shared" si="27"/>
        <v>6650.162</v>
      </c>
    </row>
    <row r="4314" ht="12.75" customHeight="1">
      <c r="A4314" s="1">
        <v>39079.0</v>
      </c>
      <c r="B4314" s="2">
        <v>993.65</v>
      </c>
      <c r="C4314" s="3">
        <v>7732.93</v>
      </c>
      <c r="D4314" s="2">
        <v>7800.0</v>
      </c>
      <c r="E4314" s="4"/>
      <c r="F4314" s="5">
        <f t="shared" si="1"/>
        <v>981.286</v>
      </c>
      <c r="G4314" s="6">
        <f t="shared" si="2"/>
        <v>1.056998014</v>
      </c>
      <c r="H4314" s="6">
        <f t="shared" si="3"/>
        <v>1.13983878</v>
      </c>
      <c r="I4314" s="5" t="b">
        <f t="shared" si="4"/>
        <v>0</v>
      </c>
      <c r="J4314" s="48">
        <f t="shared" si="5"/>
        <v>0</v>
      </c>
      <c r="K4314" s="4">
        <f t="shared" si="6"/>
        <v>5</v>
      </c>
      <c r="L4314" s="7">
        <f t="shared" si="7"/>
        <v>0.008673297185</v>
      </c>
      <c r="M4314" s="50" t="b">
        <f t="shared" si="8"/>
        <v>0</v>
      </c>
      <c r="N4314" s="50" t="b">
        <f t="shared" si="9"/>
        <v>0</v>
      </c>
      <c r="O4314" s="50">
        <f t="shared" si="10"/>
        <v>-1</v>
      </c>
      <c r="P4314" s="4">
        <f t="shared" si="58"/>
        <v>256850</v>
      </c>
      <c r="Q4314" s="21">
        <f t="shared" si="31"/>
        <v>-3</v>
      </c>
      <c r="V4314" s="52"/>
      <c r="W4314" s="53" t="str">
        <f t="shared" si="33"/>
        <v/>
      </c>
      <c r="AE4314" s="16"/>
      <c r="AF4314" s="17" t="str">
        <f t="shared" si="30"/>
        <v>#VALUE!</v>
      </c>
      <c r="AG4314" s="17" t="str">
        <f t="shared" si="22"/>
        <v>#N/A</v>
      </c>
      <c r="AH4314" s="17" t="str">
        <f t="shared" si="23"/>
        <v>#N/A</v>
      </c>
      <c r="AI4314" s="34">
        <f t="shared" si="24"/>
        <v>1</v>
      </c>
      <c r="AJ4314" s="18">
        <f t="shared" si="25"/>
        <v>6959.637</v>
      </c>
      <c r="AK4314" s="18">
        <f t="shared" si="26"/>
        <v>6766.31375</v>
      </c>
      <c r="AL4314" s="18">
        <f t="shared" si="27"/>
        <v>6572.9905</v>
      </c>
    </row>
    <row r="4315" ht="12.75" customHeight="1">
      <c r="A4315" s="1">
        <v>39078.0</v>
      </c>
      <c r="B4315" s="2">
        <v>1127.93</v>
      </c>
      <c r="C4315" s="3">
        <v>7733.18</v>
      </c>
      <c r="D4315" s="2">
        <v>7795.0</v>
      </c>
      <c r="E4315" s="4"/>
      <c r="F4315" s="5">
        <f t="shared" si="1"/>
        <v>1001.98</v>
      </c>
      <c r="G4315" s="6">
        <f t="shared" si="2"/>
        <v>1.05890427</v>
      </c>
      <c r="H4315" s="6">
        <f t="shared" si="3"/>
        <v>1.144265661</v>
      </c>
      <c r="I4315" s="5" t="b">
        <f t="shared" si="4"/>
        <v>0</v>
      </c>
      <c r="J4315" s="48">
        <f t="shared" si="5"/>
        <v>0</v>
      </c>
      <c r="K4315" s="4">
        <f t="shared" si="6"/>
        <v>6</v>
      </c>
      <c r="L4315" s="7">
        <f t="shared" si="7"/>
        <v>0.007994124021</v>
      </c>
      <c r="M4315" s="50" t="b">
        <f t="shared" si="8"/>
        <v>0</v>
      </c>
      <c r="N4315" s="50" t="b">
        <f t="shared" si="9"/>
        <v>0</v>
      </c>
      <c r="O4315" s="50">
        <f t="shared" si="10"/>
        <v>-1</v>
      </c>
      <c r="P4315" s="4">
        <f t="shared" si="58"/>
        <v>257600</v>
      </c>
      <c r="Q4315" s="21">
        <f t="shared" si="31"/>
        <v>-3</v>
      </c>
      <c r="V4315" s="52"/>
      <c r="W4315" s="53" t="str">
        <f t="shared" si="33"/>
        <v/>
      </c>
      <c r="AE4315" s="16"/>
      <c r="AF4315" s="17" t="str">
        <f t="shared" si="30"/>
        <v>#VALUE!</v>
      </c>
      <c r="AG4315" s="17" t="str">
        <f t="shared" si="22"/>
        <v>#N/A</v>
      </c>
      <c r="AH4315" s="17" t="str">
        <f t="shared" si="23"/>
        <v>#N/A</v>
      </c>
      <c r="AI4315" s="34">
        <f t="shared" si="24"/>
        <v>1</v>
      </c>
      <c r="AJ4315" s="18">
        <f t="shared" si="25"/>
        <v>6959.862</v>
      </c>
      <c r="AK4315" s="18">
        <f t="shared" si="26"/>
        <v>6766.5325</v>
      </c>
      <c r="AL4315" s="18">
        <f t="shared" si="27"/>
        <v>6573.203</v>
      </c>
    </row>
    <row r="4316" ht="12.75" customHeight="1">
      <c r="A4316" s="1">
        <v>39077.0</v>
      </c>
      <c r="B4316" s="2">
        <v>1149.88</v>
      </c>
      <c r="C4316" s="3">
        <v>7727.59</v>
      </c>
      <c r="D4316" s="2">
        <v>7789.0</v>
      </c>
      <c r="E4316" s="4"/>
      <c r="F4316" s="5">
        <f t="shared" si="1"/>
        <v>1000.056</v>
      </c>
      <c r="G4316" s="6">
        <f t="shared" si="2"/>
        <v>1.060006942</v>
      </c>
      <c r="H4316" s="6">
        <f t="shared" si="3"/>
        <v>1.151274961</v>
      </c>
      <c r="I4316" s="5" t="b">
        <f t="shared" si="4"/>
        <v>0</v>
      </c>
      <c r="J4316" s="48">
        <f t="shared" si="5"/>
        <v>0</v>
      </c>
      <c r="K4316" s="4">
        <f t="shared" si="6"/>
        <v>110</v>
      </c>
      <c r="L4316" s="7">
        <f t="shared" si="7"/>
        <v>0.007946850182</v>
      </c>
      <c r="M4316" s="50" t="b">
        <f t="shared" si="8"/>
        <v>0</v>
      </c>
      <c r="N4316" s="50" t="b">
        <f t="shared" si="9"/>
        <v>0</v>
      </c>
      <c r="O4316" s="50">
        <f t="shared" si="10"/>
        <v>-1</v>
      </c>
      <c r="P4316" s="4">
        <f t="shared" si="58"/>
        <v>258500</v>
      </c>
      <c r="Q4316" s="21">
        <f t="shared" si="31"/>
        <v>-3</v>
      </c>
      <c r="V4316" s="52"/>
      <c r="W4316" s="53" t="str">
        <f t="shared" si="33"/>
        <v/>
      </c>
      <c r="AE4316" s="16"/>
      <c r="AF4316" s="17" t="str">
        <f t="shared" si="30"/>
        <v>#VALUE!</v>
      </c>
      <c r="AG4316" s="17" t="str">
        <f t="shared" si="22"/>
        <v>#N/A</v>
      </c>
      <c r="AH4316" s="17" t="str">
        <f t="shared" si="23"/>
        <v>#N/A</v>
      </c>
      <c r="AI4316" s="34">
        <f t="shared" si="24"/>
        <v>1</v>
      </c>
      <c r="AJ4316" s="18">
        <f t="shared" si="25"/>
        <v>6954.831</v>
      </c>
      <c r="AK4316" s="18">
        <f t="shared" si="26"/>
        <v>6761.64125</v>
      </c>
      <c r="AL4316" s="18">
        <f t="shared" si="27"/>
        <v>6568.4515</v>
      </c>
    </row>
    <row r="4317" ht="12.75" customHeight="1">
      <c r="A4317" s="1">
        <v>39076.0</v>
      </c>
      <c r="B4317" s="2">
        <v>765.26</v>
      </c>
      <c r="C4317" s="3">
        <v>7646.81</v>
      </c>
      <c r="D4317" s="2">
        <v>7679.0</v>
      </c>
      <c r="E4317" s="4"/>
      <c r="F4317" s="5">
        <f t="shared" si="1"/>
        <v>999.792</v>
      </c>
      <c r="G4317" s="6">
        <f t="shared" si="2"/>
        <v>1.050955377</v>
      </c>
      <c r="H4317" s="6">
        <f t="shared" si="3"/>
        <v>1.158685365</v>
      </c>
      <c r="I4317" s="5" t="b">
        <f t="shared" si="4"/>
        <v>0</v>
      </c>
      <c r="J4317" s="48">
        <f t="shared" si="5"/>
        <v>0</v>
      </c>
      <c r="K4317" s="4">
        <f t="shared" si="6"/>
        <v>-13</v>
      </c>
      <c r="L4317" s="7">
        <f t="shared" si="7"/>
        <v>0.004209598512</v>
      </c>
      <c r="M4317" s="50" t="b">
        <f t="shared" si="8"/>
        <v>0</v>
      </c>
      <c r="N4317" s="50" t="b">
        <f t="shared" si="9"/>
        <v>0</v>
      </c>
      <c r="O4317" s="50">
        <f t="shared" si="10"/>
        <v>-1</v>
      </c>
      <c r="P4317" s="4">
        <f t="shared" si="58"/>
        <v>275000</v>
      </c>
      <c r="Q4317" s="21">
        <f t="shared" si="31"/>
        <v>-3</v>
      </c>
      <c r="V4317" s="52"/>
      <c r="W4317" s="53" t="str">
        <f t="shared" si="33"/>
        <v/>
      </c>
      <c r="AE4317" s="16"/>
      <c r="AF4317" s="17" t="str">
        <f t="shared" si="30"/>
        <v>#VALUE!</v>
      </c>
      <c r="AG4317" s="17" t="str">
        <f t="shared" si="22"/>
        <v>#N/A</v>
      </c>
      <c r="AH4317" s="17" t="str">
        <f t="shared" si="23"/>
        <v>#N/A</v>
      </c>
      <c r="AI4317" s="34">
        <f t="shared" si="24"/>
        <v>1</v>
      </c>
      <c r="AJ4317" s="18">
        <f t="shared" si="25"/>
        <v>6882.129</v>
      </c>
      <c r="AK4317" s="18">
        <f t="shared" si="26"/>
        <v>6690.95875</v>
      </c>
      <c r="AL4317" s="18">
        <f t="shared" si="27"/>
        <v>6499.7885</v>
      </c>
    </row>
    <row r="4318" ht="12.75" customHeight="1">
      <c r="A4318" s="1">
        <v>39073.0</v>
      </c>
      <c r="B4318" s="2">
        <v>869.71</v>
      </c>
      <c r="C4318" s="3">
        <v>7652.47</v>
      </c>
      <c r="D4318" s="2">
        <v>7692.0</v>
      </c>
      <c r="E4318" s="4"/>
      <c r="F4318" s="5">
        <f t="shared" si="1"/>
        <v>1047.776</v>
      </c>
      <c r="G4318" s="6">
        <f t="shared" si="2"/>
        <v>1.05357148</v>
      </c>
      <c r="H4318" s="6">
        <f t="shared" si="3"/>
        <v>1.155535002</v>
      </c>
      <c r="I4318" s="5" t="b">
        <f t="shared" si="4"/>
        <v>0</v>
      </c>
      <c r="J4318" s="48">
        <f t="shared" si="5"/>
        <v>0</v>
      </c>
      <c r="K4318" s="4">
        <f t="shared" si="6"/>
        <v>50</v>
      </c>
      <c r="L4318" s="7">
        <f t="shared" si="7"/>
        <v>0.005165652397</v>
      </c>
      <c r="M4318" s="50" t="b">
        <f t="shared" si="8"/>
        <v>0</v>
      </c>
      <c r="N4318" s="50" t="b">
        <f t="shared" si="9"/>
        <v>0</v>
      </c>
      <c r="O4318" s="50">
        <f t="shared" si="10"/>
        <v>-1</v>
      </c>
      <c r="P4318" s="4">
        <f t="shared" si="58"/>
        <v>273050</v>
      </c>
      <c r="Q4318" s="21">
        <f t="shared" si="31"/>
        <v>-3</v>
      </c>
      <c r="V4318" s="52"/>
      <c r="W4318" s="53" t="str">
        <f t="shared" si="33"/>
        <v/>
      </c>
      <c r="AE4318" s="16"/>
      <c r="AF4318" s="17" t="str">
        <f t="shared" si="30"/>
        <v>#VALUE!</v>
      </c>
      <c r="AG4318" s="17" t="str">
        <f t="shared" si="22"/>
        <v>#N/A</v>
      </c>
      <c r="AH4318" s="17" t="str">
        <f t="shared" si="23"/>
        <v>#N/A</v>
      </c>
      <c r="AI4318" s="34">
        <f t="shared" si="24"/>
        <v>1</v>
      </c>
      <c r="AJ4318" s="18">
        <f t="shared" si="25"/>
        <v>6887.223</v>
      </c>
      <c r="AK4318" s="18">
        <f t="shared" si="26"/>
        <v>6695.91125</v>
      </c>
      <c r="AL4318" s="18">
        <f t="shared" si="27"/>
        <v>6504.5995</v>
      </c>
    </row>
    <row r="4319" ht="12.75" customHeight="1">
      <c r="A4319" s="1">
        <v>39072.0</v>
      </c>
      <c r="B4319" s="2">
        <v>1097.12</v>
      </c>
      <c r="C4319" s="3">
        <v>7620.94</v>
      </c>
      <c r="D4319" s="2">
        <v>7642.0</v>
      </c>
      <c r="E4319" s="4"/>
      <c r="F4319" s="5">
        <f t="shared" si="1"/>
        <v>1086.236</v>
      </c>
      <c r="G4319" s="6">
        <f t="shared" si="2"/>
        <v>1.050933512</v>
      </c>
      <c r="H4319" s="6">
        <f t="shared" si="3"/>
        <v>1.156570018</v>
      </c>
      <c r="I4319" s="5" t="b">
        <f t="shared" si="4"/>
        <v>0</v>
      </c>
      <c r="J4319" s="48">
        <f t="shared" si="5"/>
        <v>0</v>
      </c>
      <c r="K4319" s="4">
        <f t="shared" si="6"/>
        <v>-20</v>
      </c>
      <c r="L4319" s="7">
        <f t="shared" si="7"/>
        <v>0.002763438631</v>
      </c>
      <c r="M4319" s="50" t="b">
        <f t="shared" si="8"/>
        <v>0</v>
      </c>
      <c r="N4319" s="50" t="b">
        <f t="shared" si="9"/>
        <v>0</v>
      </c>
      <c r="O4319" s="50">
        <f t="shared" si="10"/>
        <v>-1</v>
      </c>
      <c r="P4319" s="4">
        <f t="shared" si="58"/>
        <v>283050</v>
      </c>
      <c r="Q4319" s="21">
        <f t="shared" si="31"/>
        <v>-4</v>
      </c>
      <c r="V4319" s="52"/>
      <c r="W4319" s="53" t="str">
        <f t="shared" si="33"/>
        <v/>
      </c>
      <c r="AE4319" s="16"/>
      <c r="AF4319" s="17" t="str">
        <f t="shared" si="30"/>
        <v>#VALUE!</v>
      </c>
      <c r="AG4319" s="17" t="str">
        <f t="shared" si="22"/>
        <v>#N/A</v>
      </c>
      <c r="AH4319" s="17" t="str">
        <f t="shared" si="23"/>
        <v>#N/A</v>
      </c>
      <c r="AI4319" s="34">
        <f t="shared" si="24"/>
        <v>1</v>
      </c>
      <c r="AJ4319" s="18">
        <f t="shared" si="25"/>
        <v>6858.846</v>
      </c>
      <c r="AK4319" s="18">
        <f t="shared" si="26"/>
        <v>6668.3225</v>
      </c>
      <c r="AL4319" s="18">
        <f t="shared" si="27"/>
        <v>6477.799</v>
      </c>
    </row>
    <row r="4320" ht="12.75" customHeight="1">
      <c r="A4320" s="1">
        <v>39071.0</v>
      </c>
      <c r="B4320" s="2">
        <v>1118.31</v>
      </c>
      <c r="C4320" s="3">
        <v>7648.35</v>
      </c>
      <c r="D4320" s="2">
        <v>7662.0</v>
      </c>
      <c r="E4320" s="4"/>
      <c r="F4320" s="5">
        <f t="shared" si="1"/>
        <v>1058.794</v>
      </c>
      <c r="G4320" s="6">
        <f t="shared" si="2"/>
        <v>1.056459645</v>
      </c>
      <c r="H4320" s="6">
        <f t="shared" si="3"/>
        <v>1.165432156</v>
      </c>
      <c r="I4320" s="5" t="b">
        <f t="shared" si="4"/>
        <v>0</v>
      </c>
      <c r="J4320" s="48">
        <f t="shared" si="5"/>
        <v>0</v>
      </c>
      <c r="K4320" s="4">
        <f t="shared" si="6"/>
        <v>69</v>
      </c>
      <c r="L4320" s="7">
        <f t="shared" si="7"/>
        <v>0.00178469866</v>
      </c>
      <c r="M4320" s="50" t="b">
        <f t="shared" si="8"/>
        <v>0</v>
      </c>
      <c r="N4320" s="50" t="b">
        <f t="shared" si="9"/>
        <v>0</v>
      </c>
      <c r="O4320" s="50">
        <f t="shared" si="10"/>
        <v>-1</v>
      </c>
      <c r="P4320" s="4">
        <f t="shared" si="58"/>
        <v>279050</v>
      </c>
      <c r="Q4320" s="21">
        <f t="shared" si="31"/>
        <v>-4</v>
      </c>
      <c r="V4320" s="52"/>
      <c r="W4320" s="53" t="str">
        <f t="shared" si="33"/>
        <v/>
      </c>
      <c r="AE4320" s="16"/>
      <c r="AF4320" s="17" t="str">
        <f t="shared" si="30"/>
        <v>#VALUE!</v>
      </c>
      <c r="AG4320" s="17" t="str">
        <f t="shared" si="22"/>
        <v>#N/A</v>
      </c>
      <c r="AH4320" s="17" t="str">
        <f t="shared" si="23"/>
        <v>#N/A</v>
      </c>
      <c r="AI4320" s="34">
        <f t="shared" si="24"/>
        <v>1</v>
      </c>
      <c r="AJ4320" s="18">
        <f t="shared" si="25"/>
        <v>6883.515</v>
      </c>
      <c r="AK4320" s="18">
        <f t="shared" si="26"/>
        <v>6692.30625</v>
      </c>
      <c r="AL4320" s="18">
        <f t="shared" si="27"/>
        <v>6501.0975</v>
      </c>
    </row>
    <row r="4321" ht="12.75" customHeight="1">
      <c r="A4321" s="1">
        <v>39070.0</v>
      </c>
      <c r="B4321" s="2">
        <v>1148.56</v>
      </c>
      <c r="C4321" s="3">
        <v>7598.88</v>
      </c>
      <c r="D4321" s="2">
        <v>7593.0</v>
      </c>
      <c r="E4321" s="4"/>
      <c r="F4321" s="5">
        <f t="shared" si="1"/>
        <v>1056.256</v>
      </c>
      <c r="G4321" s="6">
        <f t="shared" si="2"/>
        <v>1.051410651</v>
      </c>
      <c r="H4321" s="6">
        <f t="shared" si="3"/>
        <v>1.174322482</v>
      </c>
      <c r="I4321" s="5" t="b">
        <f t="shared" si="4"/>
        <v>0</v>
      </c>
      <c r="J4321" s="48">
        <f t="shared" si="5"/>
        <v>0</v>
      </c>
      <c r="K4321" s="4">
        <f t="shared" si="6"/>
        <v>-41</v>
      </c>
      <c r="L4321" s="7">
        <f t="shared" si="7"/>
        <v>-0.000773798244</v>
      </c>
      <c r="M4321" s="50" t="b">
        <f t="shared" si="8"/>
        <v>0</v>
      </c>
      <c r="N4321" s="50" t="b">
        <f t="shared" si="9"/>
        <v>0</v>
      </c>
      <c r="O4321" s="50">
        <f t="shared" si="10"/>
        <v>1</v>
      </c>
      <c r="P4321" s="4">
        <f t="shared" si="58"/>
        <v>268700</v>
      </c>
      <c r="Q4321" s="21">
        <f t="shared" si="31"/>
        <v>3</v>
      </c>
      <c r="V4321" s="52"/>
      <c r="W4321" s="53" t="str">
        <f t="shared" si="33"/>
        <v/>
      </c>
      <c r="AE4321" s="16"/>
      <c r="AF4321" s="17" t="str">
        <f t="shared" si="30"/>
        <v>#VALUE!</v>
      </c>
      <c r="AG4321" s="17" t="str">
        <f t="shared" si="22"/>
        <v>#N/A</v>
      </c>
      <c r="AH4321" s="17" t="str">
        <f t="shared" si="23"/>
        <v>#N/A</v>
      </c>
      <c r="AI4321" s="34">
        <f t="shared" si="24"/>
        <v>1</v>
      </c>
      <c r="AJ4321" s="18">
        <f t="shared" si="25"/>
        <v>6838.992</v>
      </c>
      <c r="AK4321" s="18">
        <f t="shared" si="26"/>
        <v>6649.02</v>
      </c>
      <c r="AL4321" s="18">
        <f t="shared" si="27"/>
        <v>6459.048</v>
      </c>
    </row>
    <row r="4322" ht="12.75" customHeight="1">
      <c r="A4322" s="1">
        <v>39069.0</v>
      </c>
      <c r="B4322" s="2">
        <v>1005.18</v>
      </c>
      <c r="C4322" s="3">
        <v>7624.62</v>
      </c>
      <c r="D4322" s="2">
        <v>7634.0</v>
      </c>
      <c r="E4322" s="4"/>
      <c r="F4322" s="5">
        <f t="shared" si="1"/>
        <v>1079.37</v>
      </c>
      <c r="G4322" s="6">
        <f t="shared" si="2"/>
        <v>1.056710289</v>
      </c>
      <c r="H4322" s="6">
        <f t="shared" si="3"/>
        <v>1.303699003</v>
      </c>
      <c r="I4322" s="5" t="b">
        <f t="shared" si="4"/>
        <v>0</v>
      </c>
      <c r="J4322" s="48">
        <f t="shared" si="5"/>
        <v>0</v>
      </c>
      <c r="K4322" s="4">
        <f t="shared" si="6"/>
        <v>94</v>
      </c>
      <c r="L4322" s="7">
        <f t="shared" si="7"/>
        <v>0.001230225244</v>
      </c>
      <c r="M4322" s="50" t="b">
        <f t="shared" si="8"/>
        <v>0</v>
      </c>
      <c r="N4322" s="50" t="b">
        <f t="shared" si="9"/>
        <v>0</v>
      </c>
      <c r="O4322" s="50">
        <f t="shared" si="10"/>
        <v>-1</v>
      </c>
      <c r="P4322" s="4">
        <f t="shared" si="58"/>
        <v>262550</v>
      </c>
      <c r="Q4322" s="21">
        <f t="shared" si="31"/>
        <v>-3</v>
      </c>
      <c r="V4322" s="52"/>
      <c r="W4322" s="53" t="str">
        <f t="shared" si="33"/>
        <v/>
      </c>
      <c r="AE4322" s="16"/>
      <c r="AF4322" s="17" t="str">
        <f t="shared" si="30"/>
        <v>#VALUE!</v>
      </c>
      <c r="AG4322" s="17" t="str">
        <f t="shared" si="22"/>
        <v>#N/A</v>
      </c>
      <c r="AH4322" s="17" t="str">
        <f t="shared" si="23"/>
        <v>#N/A</v>
      </c>
      <c r="AI4322" s="34">
        <f t="shared" si="24"/>
        <v>1</v>
      </c>
      <c r="AJ4322" s="18">
        <f t="shared" si="25"/>
        <v>6862.158</v>
      </c>
      <c r="AK4322" s="18">
        <f t="shared" si="26"/>
        <v>6671.5425</v>
      </c>
      <c r="AL4322" s="18">
        <f t="shared" si="27"/>
        <v>6480.927</v>
      </c>
    </row>
    <row r="4323" ht="12.75" customHeight="1">
      <c r="A4323" s="1">
        <v>39066.0</v>
      </c>
      <c r="B4323" s="2">
        <v>1062.01</v>
      </c>
      <c r="C4323" s="3">
        <v>7538.82</v>
      </c>
      <c r="D4323" s="2">
        <v>7540.0</v>
      </c>
      <c r="E4323" s="4"/>
      <c r="F4323" s="5">
        <f t="shared" si="1"/>
        <v>1084.3</v>
      </c>
      <c r="G4323" s="6">
        <f t="shared" si="2"/>
        <v>1.046595312</v>
      </c>
      <c r="H4323" s="6">
        <f t="shared" si="3"/>
        <v>1.306859965</v>
      </c>
      <c r="I4323" s="5" t="b">
        <f t="shared" si="4"/>
        <v>0</v>
      </c>
      <c r="J4323" s="48">
        <f t="shared" si="5"/>
        <v>0</v>
      </c>
      <c r="K4323" s="4">
        <f t="shared" si="6"/>
        <v>62</v>
      </c>
      <c r="L4323" s="7">
        <f t="shared" si="7"/>
        <v>0.0001565231694</v>
      </c>
      <c r="M4323" s="50" t="b">
        <f t="shared" si="8"/>
        <v>0</v>
      </c>
      <c r="N4323" s="50" t="b">
        <f t="shared" si="9"/>
        <v>0</v>
      </c>
      <c r="O4323" s="50">
        <f t="shared" si="10"/>
        <v>1</v>
      </c>
      <c r="P4323" s="4">
        <f t="shared" si="58"/>
        <v>248450</v>
      </c>
      <c r="Q4323" s="21">
        <f t="shared" si="31"/>
        <v>3</v>
      </c>
      <c r="V4323" s="52"/>
      <c r="W4323" s="53" t="str">
        <f t="shared" si="33"/>
        <v/>
      </c>
      <c r="AE4323" s="16"/>
      <c r="AF4323" s="17" t="str">
        <f t="shared" si="30"/>
        <v>#VALUE!</v>
      </c>
      <c r="AG4323" s="17" t="str">
        <f t="shared" si="22"/>
        <v>#N/A</v>
      </c>
      <c r="AH4323" s="17" t="str">
        <f t="shared" si="23"/>
        <v>#N/A</v>
      </c>
      <c r="AI4323" s="34">
        <f t="shared" si="24"/>
        <v>1</v>
      </c>
      <c r="AJ4323" s="18">
        <f t="shared" si="25"/>
        <v>6784.938</v>
      </c>
      <c r="AK4323" s="18">
        <f t="shared" si="26"/>
        <v>6596.4675</v>
      </c>
      <c r="AL4323" s="18">
        <f t="shared" si="27"/>
        <v>6407.997</v>
      </c>
    </row>
    <row r="4324" ht="12.75" customHeight="1">
      <c r="A4324" s="1">
        <v>39065.0</v>
      </c>
      <c r="B4324" s="2">
        <v>959.91</v>
      </c>
      <c r="C4324" s="3">
        <v>7480.41</v>
      </c>
      <c r="D4324" s="2">
        <v>7478.0</v>
      </c>
      <c r="E4324" s="4"/>
      <c r="F4324" s="5">
        <f t="shared" si="1"/>
        <v>1083.152</v>
      </c>
      <c r="G4324" s="6">
        <f t="shared" si="2"/>
        <v>1.04007723</v>
      </c>
      <c r="H4324" s="6">
        <f t="shared" si="3"/>
        <v>1.314452272</v>
      </c>
      <c r="I4324" s="5" t="b">
        <f t="shared" si="4"/>
        <v>0</v>
      </c>
      <c r="J4324" s="48">
        <f t="shared" si="5"/>
        <v>0</v>
      </c>
      <c r="K4324" s="4">
        <f t="shared" si="6"/>
        <v>28</v>
      </c>
      <c r="L4324" s="7">
        <f t="shared" si="7"/>
        <v>-0.0003221748541</v>
      </c>
      <c r="M4324" s="50" t="b">
        <f t="shared" si="8"/>
        <v>0</v>
      </c>
      <c r="N4324" s="50" t="b">
        <f t="shared" si="9"/>
        <v>0</v>
      </c>
      <c r="O4324" s="50">
        <f t="shared" si="10"/>
        <v>-1</v>
      </c>
      <c r="P4324" s="4">
        <f t="shared" si="58"/>
        <v>257750</v>
      </c>
      <c r="Q4324" s="21">
        <f t="shared" si="31"/>
        <v>-3</v>
      </c>
      <c r="V4324" s="52"/>
      <c r="W4324" s="53" t="str">
        <f t="shared" si="33"/>
        <v/>
      </c>
      <c r="AE4324" s="16"/>
      <c r="AF4324" s="17" t="str">
        <f t="shared" si="30"/>
        <v>#VALUE!</v>
      </c>
      <c r="AG4324" s="17" t="str">
        <f t="shared" si="22"/>
        <v>#N/A</v>
      </c>
      <c r="AH4324" s="17" t="str">
        <f t="shared" si="23"/>
        <v>#N/A</v>
      </c>
      <c r="AI4324" s="34">
        <f t="shared" si="24"/>
        <v>1</v>
      </c>
      <c r="AJ4324" s="18">
        <f t="shared" si="25"/>
        <v>6732.369</v>
      </c>
      <c r="AK4324" s="18">
        <f t="shared" si="26"/>
        <v>6545.35875</v>
      </c>
      <c r="AL4324" s="18">
        <f t="shared" si="27"/>
        <v>6358.3485</v>
      </c>
    </row>
    <row r="4325" ht="12.75" customHeight="1">
      <c r="A4325" s="1">
        <v>39064.0</v>
      </c>
      <c r="B4325" s="2">
        <v>1105.62</v>
      </c>
      <c r="C4325" s="3">
        <v>7450.3</v>
      </c>
      <c r="D4325" s="2">
        <v>7450.0</v>
      </c>
      <c r="E4325" s="4"/>
      <c r="F4325" s="5">
        <f t="shared" si="1"/>
        <v>1131.92</v>
      </c>
      <c r="G4325" s="6">
        <f t="shared" si="2"/>
        <v>1.037329527</v>
      </c>
      <c r="H4325" s="6">
        <f t="shared" si="3"/>
        <v>1.316405333</v>
      </c>
      <c r="I4325" s="5" t="b">
        <f t="shared" si="4"/>
        <v>0</v>
      </c>
      <c r="J4325" s="48">
        <f t="shared" si="5"/>
        <v>0</v>
      </c>
      <c r="K4325" s="4">
        <f t="shared" si="6"/>
        <v>-17</v>
      </c>
      <c r="L4325" s="7">
        <f t="shared" si="7"/>
        <v>-0.00004026683489</v>
      </c>
      <c r="M4325" s="50" t="b">
        <f t="shared" si="8"/>
        <v>0</v>
      </c>
      <c r="N4325" s="50" t="b">
        <f t="shared" si="9"/>
        <v>0</v>
      </c>
      <c r="O4325" s="50">
        <f t="shared" si="10"/>
        <v>1</v>
      </c>
      <c r="P4325" s="4">
        <f t="shared" si="58"/>
        <v>253550</v>
      </c>
      <c r="Q4325" s="21">
        <f t="shared" si="31"/>
        <v>3</v>
      </c>
      <c r="V4325" s="52"/>
      <c r="W4325" s="53" t="str">
        <f t="shared" si="33"/>
        <v/>
      </c>
      <c r="AE4325" s="16"/>
      <c r="AF4325" s="17" t="str">
        <f t="shared" si="30"/>
        <v>#VALUE!</v>
      </c>
      <c r="AG4325" s="17" t="str">
        <f t="shared" si="22"/>
        <v>#N/A</v>
      </c>
      <c r="AH4325" s="17" t="str">
        <f t="shared" si="23"/>
        <v>#N/A</v>
      </c>
      <c r="AI4325" s="34">
        <f t="shared" si="24"/>
        <v>1</v>
      </c>
      <c r="AJ4325" s="18">
        <f t="shared" si="25"/>
        <v>6705.27</v>
      </c>
      <c r="AK4325" s="18">
        <f t="shared" si="26"/>
        <v>6519.0125</v>
      </c>
      <c r="AL4325" s="18">
        <f t="shared" si="27"/>
        <v>6332.755</v>
      </c>
    </row>
    <row r="4326" ht="12.75" customHeight="1">
      <c r="A4326" s="1">
        <v>39063.0</v>
      </c>
      <c r="B4326" s="2">
        <v>1264.13</v>
      </c>
      <c r="C4326" s="3">
        <v>7458.56</v>
      </c>
      <c r="D4326" s="2">
        <v>7467.0</v>
      </c>
      <c r="E4326" s="4"/>
      <c r="F4326" s="5">
        <f t="shared" si="1"/>
        <v>1139.088</v>
      </c>
      <c r="G4326" s="6">
        <f t="shared" si="2"/>
        <v>1.039849759</v>
      </c>
      <c r="H4326" s="6">
        <f t="shared" si="3"/>
        <v>1.316361925</v>
      </c>
      <c r="I4326" s="5" t="b">
        <f t="shared" si="4"/>
        <v>0</v>
      </c>
      <c r="J4326" s="48">
        <f t="shared" si="5"/>
        <v>0</v>
      </c>
      <c r="K4326" s="4">
        <f t="shared" si="6"/>
        <v>-147</v>
      </c>
      <c r="L4326" s="7">
        <f t="shared" si="7"/>
        <v>0.001131585722</v>
      </c>
      <c r="M4326" s="50" t="b">
        <f t="shared" si="8"/>
        <v>0</v>
      </c>
      <c r="N4326" s="50" t="b">
        <f t="shared" si="9"/>
        <v>0</v>
      </c>
      <c r="O4326" s="50">
        <f t="shared" si="10"/>
        <v>-1</v>
      </c>
      <c r="P4326" s="4">
        <f t="shared" si="58"/>
        <v>251000</v>
      </c>
      <c r="Q4326" s="21">
        <f t="shared" si="31"/>
        <v>-3</v>
      </c>
      <c r="V4326" s="52"/>
      <c r="W4326" s="53" t="str">
        <f t="shared" si="33"/>
        <v/>
      </c>
      <c r="AE4326" s="16"/>
      <c r="AF4326" s="17" t="str">
        <f t="shared" si="30"/>
        <v>#VALUE!</v>
      </c>
      <c r="AG4326" s="17" t="str">
        <f t="shared" si="22"/>
        <v>#N/A</v>
      </c>
      <c r="AH4326" s="17" t="str">
        <f t="shared" si="23"/>
        <v>#N/A</v>
      </c>
      <c r="AI4326" s="34">
        <f t="shared" si="24"/>
        <v>1</v>
      </c>
      <c r="AJ4326" s="18">
        <f t="shared" si="25"/>
        <v>6712.704</v>
      </c>
      <c r="AK4326" s="18">
        <f t="shared" si="26"/>
        <v>6526.24</v>
      </c>
      <c r="AL4326" s="18">
        <f t="shared" si="27"/>
        <v>6339.776</v>
      </c>
    </row>
    <row r="4327" ht="12.75" customHeight="1">
      <c r="A4327" s="1">
        <v>39062.0</v>
      </c>
      <c r="B4327" s="2">
        <v>1029.83</v>
      </c>
      <c r="C4327" s="3">
        <v>7612.12</v>
      </c>
      <c r="D4327" s="2">
        <v>7614.0</v>
      </c>
      <c r="E4327" s="4"/>
      <c r="F4327" s="5">
        <f t="shared" si="1"/>
        <v>1159.734</v>
      </c>
      <c r="G4327" s="6">
        <f t="shared" si="2"/>
        <v>1.063179305</v>
      </c>
      <c r="H4327" s="6">
        <f t="shared" si="3"/>
        <v>1.441309254</v>
      </c>
      <c r="I4327" s="5" t="b">
        <f t="shared" si="4"/>
        <v>0</v>
      </c>
      <c r="J4327" s="48">
        <f t="shared" si="5"/>
        <v>0</v>
      </c>
      <c r="K4327" s="4">
        <f t="shared" si="6"/>
        <v>-19</v>
      </c>
      <c r="L4327" s="7">
        <f t="shared" si="7"/>
        <v>0.0002469745616</v>
      </c>
      <c r="M4327" s="50" t="b">
        <f t="shared" si="8"/>
        <v>0</v>
      </c>
      <c r="N4327" s="50" t="b">
        <f t="shared" si="9"/>
        <v>0</v>
      </c>
      <c r="O4327" s="50">
        <f t="shared" si="10"/>
        <v>1</v>
      </c>
      <c r="P4327" s="4">
        <f t="shared" si="58"/>
        <v>273050</v>
      </c>
      <c r="Q4327" s="21">
        <f t="shared" si="31"/>
        <v>3</v>
      </c>
      <c r="V4327" s="52"/>
      <c r="W4327" s="53" t="str">
        <f t="shared" si="33"/>
        <v/>
      </c>
      <c r="AE4327" s="16"/>
      <c r="AF4327" s="17" t="str">
        <f t="shared" si="30"/>
        <v>#VALUE!</v>
      </c>
      <c r="AG4327" s="17" t="str">
        <f t="shared" si="22"/>
        <v>#N/A</v>
      </c>
      <c r="AH4327" s="17" t="str">
        <f t="shared" si="23"/>
        <v>#N/A</v>
      </c>
      <c r="AI4327" s="34">
        <f t="shared" si="24"/>
        <v>1</v>
      </c>
      <c r="AJ4327" s="18">
        <f t="shared" si="25"/>
        <v>6850.908</v>
      </c>
      <c r="AK4327" s="18">
        <f t="shared" si="26"/>
        <v>6660.605</v>
      </c>
      <c r="AL4327" s="18">
        <f t="shared" si="27"/>
        <v>6470.302</v>
      </c>
    </row>
    <row r="4328" ht="12.75" customHeight="1">
      <c r="A4328" s="1">
        <v>39059.0</v>
      </c>
      <c r="B4328" s="2">
        <v>1056.27</v>
      </c>
      <c r="C4328" s="3">
        <v>7636.3</v>
      </c>
      <c r="D4328" s="2">
        <v>7633.0</v>
      </c>
      <c r="E4328" s="4"/>
      <c r="F4328" s="5">
        <f t="shared" si="1"/>
        <v>1208.02</v>
      </c>
      <c r="G4328" s="6">
        <f t="shared" si="2"/>
        <v>1.069078105</v>
      </c>
      <c r="H4328" s="6">
        <f t="shared" si="3"/>
        <v>1.448134275</v>
      </c>
      <c r="I4328" s="5" t="b">
        <f t="shared" si="4"/>
        <v>0</v>
      </c>
      <c r="J4328" s="48">
        <f t="shared" si="5"/>
        <v>0</v>
      </c>
      <c r="K4328" s="4">
        <f t="shared" si="6"/>
        <v>-65</v>
      </c>
      <c r="L4328" s="7">
        <f t="shared" si="7"/>
        <v>-0.0004321464584</v>
      </c>
      <c r="M4328" s="50" t="b">
        <f t="shared" si="8"/>
        <v>0</v>
      </c>
      <c r="N4328" s="50" t="b">
        <f t="shared" si="9"/>
        <v>0</v>
      </c>
      <c r="O4328" s="50">
        <f t="shared" si="10"/>
        <v>1</v>
      </c>
      <c r="P4328" s="4">
        <f t="shared" si="58"/>
        <v>275900</v>
      </c>
      <c r="Q4328" s="21">
        <f t="shared" si="31"/>
        <v>3</v>
      </c>
      <c r="V4328" s="52"/>
      <c r="W4328" s="53" t="str">
        <f t="shared" si="33"/>
        <v/>
      </c>
      <c r="AE4328" s="16"/>
      <c r="AF4328" s="17" t="str">
        <f t="shared" si="30"/>
        <v>#VALUE!</v>
      </c>
      <c r="AG4328" s="17" t="str">
        <f t="shared" si="22"/>
        <v>#N/A</v>
      </c>
      <c r="AH4328" s="17" t="str">
        <f t="shared" si="23"/>
        <v>#N/A</v>
      </c>
      <c r="AI4328" s="34">
        <f t="shared" si="24"/>
        <v>1</v>
      </c>
      <c r="AJ4328" s="18">
        <f t="shared" si="25"/>
        <v>6872.67</v>
      </c>
      <c r="AK4328" s="18">
        <f t="shared" si="26"/>
        <v>6681.7625</v>
      </c>
      <c r="AL4328" s="18">
        <f t="shared" si="27"/>
        <v>6490.855</v>
      </c>
    </row>
    <row r="4329" ht="12.75" customHeight="1">
      <c r="A4329" s="1">
        <v>39058.0</v>
      </c>
      <c r="B4329" s="2">
        <v>1203.75</v>
      </c>
      <c r="C4329" s="3">
        <v>7686.52</v>
      </c>
      <c r="D4329" s="2">
        <v>7698.0</v>
      </c>
      <c r="E4329" s="4"/>
      <c r="F4329" s="5">
        <f t="shared" si="1"/>
        <v>1262.83</v>
      </c>
      <c r="G4329" s="6">
        <f t="shared" si="2"/>
        <v>1.078553596</v>
      </c>
      <c r="H4329" s="6">
        <f t="shared" si="3"/>
        <v>1.459699106</v>
      </c>
      <c r="I4329" s="5" t="b">
        <f t="shared" si="4"/>
        <v>0</v>
      </c>
      <c r="J4329" s="48">
        <f t="shared" si="5"/>
        <v>0</v>
      </c>
      <c r="K4329" s="4">
        <f t="shared" si="6"/>
        <v>-16</v>
      </c>
      <c r="L4329" s="7">
        <f t="shared" si="7"/>
        <v>0.001493523727</v>
      </c>
      <c r="M4329" s="50" t="b">
        <f t="shared" si="8"/>
        <v>0</v>
      </c>
      <c r="N4329" s="50" t="b">
        <f t="shared" si="9"/>
        <v>0</v>
      </c>
      <c r="O4329" s="50">
        <f t="shared" si="10"/>
        <v>-1</v>
      </c>
      <c r="P4329" s="4">
        <f t="shared" si="58"/>
        <v>266150</v>
      </c>
      <c r="Q4329" s="21">
        <f t="shared" si="31"/>
        <v>-3</v>
      </c>
      <c r="V4329" s="52"/>
      <c r="W4329" s="53" t="str">
        <f t="shared" si="33"/>
        <v/>
      </c>
      <c r="AE4329" s="16"/>
      <c r="AF4329" s="17" t="str">
        <f t="shared" si="30"/>
        <v>#VALUE!</v>
      </c>
      <c r="AG4329" s="17" t="str">
        <f t="shared" si="22"/>
        <v>#N/A</v>
      </c>
      <c r="AH4329" s="17" t="str">
        <f t="shared" si="23"/>
        <v>#N/A</v>
      </c>
      <c r="AI4329" s="34">
        <f t="shared" si="24"/>
        <v>1</v>
      </c>
      <c r="AJ4329" s="18">
        <f t="shared" si="25"/>
        <v>6917.868</v>
      </c>
      <c r="AK4329" s="18">
        <f t="shared" si="26"/>
        <v>6725.705</v>
      </c>
      <c r="AL4329" s="18">
        <f t="shared" si="27"/>
        <v>6533.542</v>
      </c>
    </row>
    <row r="4330" ht="12.75" customHeight="1">
      <c r="A4330" s="1">
        <v>39057.0</v>
      </c>
      <c r="B4330" s="2">
        <v>1141.46</v>
      </c>
      <c r="C4330" s="3">
        <v>7693.33</v>
      </c>
      <c r="D4330" s="2">
        <v>7714.0</v>
      </c>
      <c r="E4330" s="4"/>
      <c r="F4330" s="5">
        <f t="shared" si="1"/>
        <v>1272.422</v>
      </c>
      <c r="G4330" s="6">
        <f t="shared" si="2"/>
        <v>1.082193855</v>
      </c>
      <c r="H4330" s="6">
        <f t="shared" si="3"/>
        <v>1.474288154</v>
      </c>
      <c r="I4330" s="5" t="b">
        <f t="shared" si="4"/>
        <v>0</v>
      </c>
      <c r="J4330" s="48">
        <f t="shared" si="5"/>
        <v>0</v>
      </c>
      <c r="K4330" s="4">
        <f t="shared" si="6"/>
        <v>104</v>
      </c>
      <c r="L4330" s="7">
        <f t="shared" si="7"/>
        <v>0.002686742932</v>
      </c>
      <c r="M4330" s="50" t="b">
        <f t="shared" si="8"/>
        <v>0</v>
      </c>
      <c r="N4330" s="50" t="b">
        <f t="shared" si="9"/>
        <v>0</v>
      </c>
      <c r="O4330" s="50">
        <f t="shared" si="10"/>
        <v>-1</v>
      </c>
      <c r="P4330" s="4">
        <f t="shared" si="58"/>
        <v>263750</v>
      </c>
      <c r="Q4330" s="21">
        <f t="shared" si="31"/>
        <v>-3</v>
      </c>
      <c r="V4330" s="52"/>
      <c r="W4330" s="53" t="str">
        <f t="shared" si="33"/>
        <v/>
      </c>
      <c r="AE4330" s="16"/>
      <c r="AF4330" s="17" t="str">
        <f t="shared" si="30"/>
        <v>#VALUE!</v>
      </c>
      <c r="AG4330" s="17" t="str">
        <f t="shared" si="22"/>
        <v>#N/A</v>
      </c>
      <c r="AH4330" s="17" t="str">
        <f t="shared" si="23"/>
        <v>#N/A</v>
      </c>
      <c r="AI4330" s="34">
        <f t="shared" si="24"/>
        <v>1</v>
      </c>
      <c r="AJ4330" s="18">
        <f t="shared" si="25"/>
        <v>6923.997</v>
      </c>
      <c r="AK4330" s="18">
        <f t="shared" si="26"/>
        <v>6731.66375</v>
      </c>
      <c r="AL4330" s="18">
        <f t="shared" si="27"/>
        <v>6539.3305</v>
      </c>
    </row>
    <row r="4331" ht="12.75" customHeight="1">
      <c r="A4331" s="1">
        <v>39056.0</v>
      </c>
      <c r="B4331" s="2">
        <v>1367.36</v>
      </c>
      <c r="C4331" s="3">
        <v>7609.9</v>
      </c>
      <c r="D4331" s="2">
        <v>7610.0</v>
      </c>
      <c r="E4331" s="4"/>
      <c r="F4331" s="5">
        <f t="shared" si="1"/>
        <v>1294.158</v>
      </c>
      <c r="G4331" s="6">
        <f t="shared" si="2"/>
        <v>1.072972185</v>
      </c>
      <c r="H4331" s="6">
        <f t="shared" si="3"/>
        <v>1.483456814</v>
      </c>
      <c r="I4331" s="5" t="b">
        <f t="shared" si="4"/>
        <v>0</v>
      </c>
      <c r="J4331" s="48">
        <f t="shared" si="5"/>
        <v>0</v>
      </c>
      <c r="K4331" s="4">
        <f t="shared" si="6"/>
        <v>-48</v>
      </c>
      <c r="L4331" s="7">
        <f t="shared" si="7"/>
        <v>0.00001314077715</v>
      </c>
      <c r="M4331" s="50" t="b">
        <f t="shared" si="8"/>
        <v>0</v>
      </c>
      <c r="N4331" s="50" t="b">
        <f t="shared" si="9"/>
        <v>0</v>
      </c>
      <c r="O4331" s="50">
        <f t="shared" si="10"/>
        <v>1</v>
      </c>
      <c r="P4331" s="4">
        <f t="shared" si="58"/>
        <v>248150</v>
      </c>
      <c r="Q4331" s="21">
        <f t="shared" si="31"/>
        <v>3</v>
      </c>
      <c r="V4331" s="52"/>
      <c r="W4331" s="53" t="str">
        <f t="shared" si="33"/>
        <v/>
      </c>
      <c r="AE4331" s="16"/>
      <c r="AF4331" s="17" t="str">
        <f t="shared" si="30"/>
        <v>#VALUE!</v>
      </c>
      <c r="AG4331" s="17" t="str">
        <f t="shared" si="22"/>
        <v>#N/A</v>
      </c>
      <c r="AH4331" s="17" t="str">
        <f t="shared" si="23"/>
        <v>#N/A</v>
      </c>
      <c r="AI4331" s="34">
        <f t="shared" si="24"/>
        <v>1</v>
      </c>
      <c r="AJ4331" s="18">
        <f t="shared" si="25"/>
        <v>6848.91</v>
      </c>
      <c r="AK4331" s="18">
        <f t="shared" si="26"/>
        <v>6658.6625</v>
      </c>
      <c r="AL4331" s="18">
        <f t="shared" si="27"/>
        <v>6468.415</v>
      </c>
    </row>
    <row r="4332" ht="12.75" customHeight="1">
      <c r="A4332" s="1">
        <v>39055.0</v>
      </c>
      <c r="B4332" s="2">
        <v>1271.26</v>
      </c>
      <c r="C4332" s="3">
        <v>7647.01</v>
      </c>
      <c r="D4332" s="2">
        <v>7658.0</v>
      </c>
      <c r="E4332" s="4"/>
      <c r="F4332" s="5">
        <f t="shared" si="1"/>
        <v>1247.646</v>
      </c>
      <c r="G4332" s="6">
        <f t="shared" si="2"/>
        <v>1.080532488</v>
      </c>
      <c r="H4332" s="6">
        <f t="shared" si="3"/>
        <v>1.462864281</v>
      </c>
      <c r="I4332" s="5" t="b">
        <f t="shared" si="4"/>
        <v>0</v>
      </c>
      <c r="J4332" s="48">
        <f t="shared" si="5"/>
        <v>0</v>
      </c>
      <c r="K4332" s="4">
        <f t="shared" si="6"/>
        <v>46</v>
      </c>
      <c r="L4332" s="7">
        <f t="shared" si="7"/>
        <v>0.001437163022</v>
      </c>
      <c r="M4332" s="50" t="b">
        <f t="shared" si="8"/>
        <v>0</v>
      </c>
      <c r="N4332" s="50" t="b">
        <f t="shared" si="9"/>
        <v>0</v>
      </c>
      <c r="O4332" s="50">
        <f t="shared" si="10"/>
        <v>-1</v>
      </c>
      <c r="P4332" s="4">
        <f t="shared" si="58"/>
        <v>240950</v>
      </c>
      <c r="Q4332" s="21">
        <f t="shared" si="31"/>
        <v>-3</v>
      </c>
      <c r="V4332" s="52"/>
      <c r="W4332" s="53" t="str">
        <f t="shared" si="33"/>
        <v/>
      </c>
      <c r="AE4332" s="16"/>
      <c r="AF4332" s="17" t="str">
        <f t="shared" si="30"/>
        <v>#VALUE!</v>
      </c>
      <c r="AG4332" s="17" t="str">
        <f t="shared" si="22"/>
        <v>#N/A</v>
      </c>
      <c r="AH4332" s="17" t="str">
        <f t="shared" si="23"/>
        <v>#N/A</v>
      </c>
      <c r="AI4332" s="34">
        <f t="shared" si="24"/>
        <v>1</v>
      </c>
      <c r="AJ4332" s="18">
        <f t="shared" si="25"/>
        <v>6882.309</v>
      </c>
      <c r="AK4332" s="18">
        <f t="shared" si="26"/>
        <v>6691.13375</v>
      </c>
      <c r="AL4332" s="18">
        <f t="shared" si="27"/>
        <v>6499.9585</v>
      </c>
    </row>
    <row r="4333" ht="12.75" customHeight="1">
      <c r="A4333" s="1">
        <v>39052.0</v>
      </c>
      <c r="B4333" s="2">
        <v>1330.32</v>
      </c>
      <c r="C4333" s="3">
        <v>7613.57</v>
      </c>
      <c r="D4333" s="2">
        <v>7612.0</v>
      </c>
      <c r="E4333" s="4"/>
      <c r="F4333" s="5">
        <f t="shared" si="1"/>
        <v>1247.732</v>
      </c>
      <c r="G4333" s="6">
        <f t="shared" si="2"/>
        <v>1.078249622</v>
      </c>
      <c r="H4333" s="6">
        <f t="shared" si="3"/>
        <v>1.480816353</v>
      </c>
      <c r="I4333" s="5" t="b">
        <f t="shared" si="4"/>
        <v>0</v>
      </c>
      <c r="J4333" s="48">
        <f t="shared" si="5"/>
        <v>0</v>
      </c>
      <c r="K4333" s="4">
        <f t="shared" si="6"/>
        <v>70</v>
      </c>
      <c r="L4333" s="7">
        <f t="shared" si="7"/>
        <v>-0.0002062107526</v>
      </c>
      <c r="M4333" s="50" t="b">
        <f t="shared" si="8"/>
        <v>0</v>
      </c>
      <c r="N4333" s="50" t="b">
        <f t="shared" si="9"/>
        <v>0</v>
      </c>
      <c r="O4333" s="50">
        <f t="shared" si="10"/>
        <v>1</v>
      </c>
      <c r="P4333" s="4">
        <f t="shared" si="58"/>
        <v>234050</v>
      </c>
      <c r="Q4333" s="21">
        <f t="shared" si="31"/>
        <v>3</v>
      </c>
      <c r="V4333" s="52"/>
      <c r="W4333" s="53" t="str">
        <f t="shared" si="33"/>
        <v/>
      </c>
      <c r="AE4333" s="16"/>
      <c r="AF4333" s="17" t="str">
        <f t="shared" si="30"/>
        <v>#VALUE!</v>
      </c>
      <c r="AG4333" s="17" t="str">
        <f t="shared" si="22"/>
        <v>#N/A</v>
      </c>
      <c r="AH4333" s="17" t="str">
        <f t="shared" si="23"/>
        <v>#N/A</v>
      </c>
      <c r="AI4333" s="34">
        <f t="shared" si="24"/>
        <v>1</v>
      </c>
      <c r="AJ4333" s="18">
        <f t="shared" si="25"/>
        <v>6852.213</v>
      </c>
      <c r="AK4333" s="18">
        <f t="shared" si="26"/>
        <v>6661.87375</v>
      </c>
      <c r="AL4333" s="18">
        <f t="shared" si="27"/>
        <v>6471.5345</v>
      </c>
    </row>
    <row r="4334" ht="12.75" customHeight="1">
      <c r="A4334" s="1">
        <v>39051.0</v>
      </c>
      <c r="B4334" s="2">
        <v>1251.71</v>
      </c>
      <c r="C4334" s="3">
        <v>7567.72</v>
      </c>
      <c r="D4334" s="2">
        <v>7542.0</v>
      </c>
      <c r="E4334" s="4"/>
      <c r="F4334" s="5">
        <f t="shared" si="1"/>
        <v>1189.448</v>
      </c>
      <c r="G4334" s="6">
        <f t="shared" si="2"/>
        <v>1.07410181</v>
      </c>
      <c r="H4334" s="6">
        <f t="shared" si="3"/>
        <v>1.431583837</v>
      </c>
      <c r="I4334" s="5" t="b">
        <f t="shared" si="4"/>
        <v>0</v>
      </c>
      <c r="J4334" s="48">
        <f t="shared" si="5"/>
        <v>0</v>
      </c>
      <c r="K4334" s="4">
        <f t="shared" si="6"/>
        <v>77</v>
      </c>
      <c r="L4334" s="7">
        <f t="shared" si="7"/>
        <v>-0.003398645827</v>
      </c>
      <c r="M4334" s="50" t="b">
        <f t="shared" si="8"/>
        <v>0</v>
      </c>
      <c r="N4334" s="50" t="b">
        <f t="shared" si="9"/>
        <v>0</v>
      </c>
      <c r="O4334" s="50">
        <f t="shared" si="10"/>
        <v>1</v>
      </c>
      <c r="P4334" s="4">
        <f t="shared" si="58"/>
        <v>223550</v>
      </c>
      <c r="Q4334" s="21">
        <f t="shared" si="31"/>
        <v>3</v>
      </c>
      <c r="V4334" s="52"/>
      <c r="W4334" s="53" t="str">
        <f t="shared" si="33"/>
        <v/>
      </c>
      <c r="AE4334" s="16"/>
      <c r="AF4334" s="17" t="str">
        <f t="shared" si="30"/>
        <v>#VALUE!</v>
      </c>
      <c r="AG4334" s="17" t="str">
        <f t="shared" si="22"/>
        <v>#N/A</v>
      </c>
      <c r="AH4334" s="17" t="str">
        <f t="shared" si="23"/>
        <v>#N/A</v>
      </c>
      <c r="AI4334" s="34">
        <f t="shared" si="24"/>
        <v>1</v>
      </c>
      <c r="AJ4334" s="18">
        <f t="shared" si="25"/>
        <v>6810.948</v>
      </c>
      <c r="AK4334" s="18">
        <f t="shared" si="26"/>
        <v>6621.755</v>
      </c>
      <c r="AL4334" s="18">
        <f t="shared" si="27"/>
        <v>6432.562</v>
      </c>
    </row>
    <row r="4335" ht="12.75" customHeight="1">
      <c r="A4335" s="1">
        <v>39050.0</v>
      </c>
      <c r="B4335" s="2">
        <v>1250.14</v>
      </c>
      <c r="C4335" s="3">
        <v>7474.19</v>
      </c>
      <c r="D4335" s="2">
        <v>7465.0</v>
      </c>
      <c r="E4335" s="4"/>
      <c r="F4335" s="5">
        <f t="shared" si="1"/>
        <v>1185.964</v>
      </c>
      <c r="G4335" s="6">
        <f t="shared" si="2"/>
        <v>1.062921359</v>
      </c>
      <c r="H4335" s="6">
        <f t="shared" si="3"/>
        <v>1.444810848</v>
      </c>
      <c r="I4335" s="5" t="b">
        <f t="shared" si="4"/>
        <v>0</v>
      </c>
      <c r="J4335" s="48">
        <f t="shared" si="5"/>
        <v>0</v>
      </c>
      <c r="K4335" s="4">
        <f t="shared" si="6"/>
        <v>11</v>
      </c>
      <c r="L4335" s="7">
        <f t="shared" si="7"/>
        <v>-0.001229564675</v>
      </c>
      <c r="M4335" s="50" t="b">
        <f t="shared" si="8"/>
        <v>0</v>
      </c>
      <c r="N4335" s="50" t="b">
        <f t="shared" si="9"/>
        <v>0</v>
      </c>
      <c r="O4335" s="50">
        <f t="shared" si="10"/>
        <v>1</v>
      </c>
      <c r="P4335" s="4">
        <f t="shared" si="58"/>
        <v>212000</v>
      </c>
      <c r="Q4335" s="21">
        <f t="shared" si="31"/>
        <v>3</v>
      </c>
      <c r="V4335" s="52"/>
      <c r="W4335" s="53" t="str">
        <f t="shared" si="33"/>
        <v/>
      </c>
      <c r="AE4335" s="16"/>
      <c r="AF4335" s="17" t="str">
        <f t="shared" si="30"/>
        <v>#VALUE!</v>
      </c>
      <c r="AG4335" s="17" t="str">
        <f t="shared" si="22"/>
        <v>#N/A</v>
      </c>
      <c r="AH4335" s="17" t="str">
        <f t="shared" si="23"/>
        <v>#N/A</v>
      </c>
      <c r="AI4335" s="34">
        <f t="shared" si="24"/>
        <v>1</v>
      </c>
      <c r="AJ4335" s="18">
        <f t="shared" si="25"/>
        <v>6726.771</v>
      </c>
      <c r="AK4335" s="18">
        <f t="shared" si="26"/>
        <v>6539.91625</v>
      </c>
      <c r="AL4335" s="18">
        <f t="shared" si="27"/>
        <v>6353.0615</v>
      </c>
    </row>
    <row r="4336" ht="12.75" customHeight="1">
      <c r="A4336" s="1">
        <v>39049.0</v>
      </c>
      <c r="B4336" s="2">
        <v>1134.8</v>
      </c>
      <c r="C4336" s="3">
        <v>7444.94</v>
      </c>
      <c r="D4336" s="2">
        <v>7454.0</v>
      </c>
      <c r="E4336" s="4"/>
      <c r="F4336" s="5">
        <f t="shared" si="1"/>
        <v>1152.79</v>
      </c>
      <c r="G4336" s="6">
        <f t="shared" si="2"/>
        <v>1.060580152</v>
      </c>
      <c r="H4336" s="6">
        <f t="shared" si="3"/>
        <v>1.454056008</v>
      </c>
      <c r="I4336" s="5" t="b">
        <f t="shared" si="4"/>
        <v>0</v>
      </c>
      <c r="J4336" s="48">
        <f t="shared" si="5"/>
        <v>0</v>
      </c>
      <c r="K4336" s="4">
        <f t="shared" si="6"/>
        <v>-56</v>
      </c>
      <c r="L4336" s="7">
        <f t="shared" si="7"/>
        <v>0.001216933918</v>
      </c>
      <c r="M4336" s="50" t="b">
        <f t="shared" si="8"/>
        <v>0</v>
      </c>
      <c r="N4336" s="50" t="b">
        <f t="shared" si="9"/>
        <v>0</v>
      </c>
      <c r="O4336" s="50">
        <f t="shared" si="10"/>
        <v>-1</v>
      </c>
      <c r="P4336" s="4">
        <f t="shared" si="58"/>
        <v>213650</v>
      </c>
      <c r="Q4336" s="21">
        <f t="shared" si="31"/>
        <v>-3</v>
      </c>
      <c r="V4336" s="52"/>
      <c r="W4336" s="53" t="str">
        <f t="shared" si="33"/>
        <v/>
      </c>
      <c r="AE4336" s="16"/>
      <c r="AF4336" s="17" t="str">
        <f t="shared" si="30"/>
        <v>#VALUE!</v>
      </c>
      <c r="AG4336" s="17" t="str">
        <f t="shared" si="22"/>
        <v>#N/A</v>
      </c>
      <c r="AH4336" s="17" t="str">
        <f t="shared" si="23"/>
        <v>#N/A</v>
      </c>
      <c r="AI4336" s="34">
        <f t="shared" si="24"/>
        <v>1</v>
      </c>
      <c r="AJ4336" s="18">
        <f t="shared" si="25"/>
        <v>6700.446</v>
      </c>
      <c r="AK4336" s="18">
        <f t="shared" si="26"/>
        <v>6514.3225</v>
      </c>
      <c r="AL4336" s="18">
        <f t="shared" si="27"/>
        <v>6328.199</v>
      </c>
    </row>
    <row r="4337" ht="12.75" customHeight="1">
      <c r="A4337" s="1">
        <v>39048.0</v>
      </c>
      <c r="B4337" s="2">
        <v>1271.69</v>
      </c>
      <c r="C4337" s="3">
        <v>7498.15</v>
      </c>
      <c r="D4337" s="2">
        <v>7510.0</v>
      </c>
      <c r="E4337" s="4"/>
      <c r="F4337" s="5">
        <f t="shared" si="1"/>
        <v>1130.706</v>
      </c>
      <c r="G4337" s="6">
        <f t="shared" si="2"/>
        <v>1.070176411</v>
      </c>
      <c r="H4337" s="6">
        <f t="shared" si="3"/>
        <v>1.465356947</v>
      </c>
      <c r="I4337" s="5" t="b">
        <f t="shared" si="4"/>
        <v>0</v>
      </c>
      <c r="J4337" s="48">
        <f t="shared" si="5"/>
        <v>0</v>
      </c>
      <c r="K4337" s="4">
        <f t="shared" si="6"/>
        <v>77</v>
      </c>
      <c r="L4337" s="7">
        <f t="shared" si="7"/>
        <v>0.001580389829</v>
      </c>
      <c r="M4337" s="50" t="b">
        <f t="shared" si="8"/>
        <v>0</v>
      </c>
      <c r="N4337" s="50" t="b">
        <f t="shared" si="9"/>
        <v>0</v>
      </c>
      <c r="O4337" s="50">
        <f t="shared" si="10"/>
        <v>-1</v>
      </c>
      <c r="P4337" s="4">
        <f t="shared" si="58"/>
        <v>205250</v>
      </c>
      <c r="Q4337" s="21">
        <f t="shared" si="31"/>
        <v>-3</v>
      </c>
      <c r="V4337" s="52"/>
      <c r="W4337" s="53" t="str">
        <f t="shared" si="33"/>
        <v/>
      </c>
      <c r="AE4337" s="16"/>
      <c r="AF4337" s="17" t="str">
        <f t="shared" si="30"/>
        <v>#VALUE!</v>
      </c>
      <c r="AG4337" s="17" t="str">
        <f t="shared" si="22"/>
        <v>#N/A</v>
      </c>
      <c r="AH4337" s="17" t="str">
        <f t="shared" si="23"/>
        <v>#N/A</v>
      </c>
      <c r="AI4337" s="34">
        <f t="shared" si="24"/>
        <v>1</v>
      </c>
      <c r="AJ4337" s="18">
        <f t="shared" si="25"/>
        <v>6748.335</v>
      </c>
      <c r="AK4337" s="18">
        <f t="shared" si="26"/>
        <v>6560.88125</v>
      </c>
      <c r="AL4337" s="18">
        <f t="shared" si="27"/>
        <v>6373.4275</v>
      </c>
    </row>
    <row r="4338" ht="12.75" customHeight="1">
      <c r="A4338" s="1">
        <v>39045.0</v>
      </c>
      <c r="B4338" s="2">
        <v>1038.9</v>
      </c>
      <c r="C4338" s="3">
        <v>7427.36</v>
      </c>
      <c r="D4338" s="2">
        <v>7433.0</v>
      </c>
      <c r="E4338" s="4"/>
      <c r="F4338" s="5">
        <f t="shared" si="1"/>
        <v>1072.542</v>
      </c>
      <c r="G4338" s="6">
        <f t="shared" si="2"/>
        <v>1.062312748</v>
      </c>
      <c r="H4338" s="6">
        <f t="shared" si="3"/>
        <v>1.432639957</v>
      </c>
      <c r="I4338" s="5" t="b">
        <f t="shared" si="4"/>
        <v>0</v>
      </c>
      <c r="J4338" s="48">
        <f t="shared" si="5"/>
        <v>0</v>
      </c>
      <c r="K4338" s="4">
        <f t="shared" si="6"/>
        <v>39</v>
      </c>
      <c r="L4338" s="7">
        <f t="shared" si="7"/>
        <v>0.0007593546024</v>
      </c>
      <c r="M4338" s="50" t="b">
        <f t="shared" si="8"/>
        <v>0</v>
      </c>
      <c r="N4338" s="50" t="b">
        <f t="shared" si="9"/>
        <v>0</v>
      </c>
      <c r="O4338" s="50">
        <f t="shared" si="10"/>
        <v>1</v>
      </c>
      <c r="P4338" s="4">
        <f t="shared" si="58"/>
        <v>197550</v>
      </c>
      <c r="Q4338" s="21">
        <f t="shared" si="31"/>
        <v>2</v>
      </c>
      <c r="V4338" s="52"/>
      <c r="W4338" s="53" t="str">
        <f t="shared" si="33"/>
        <v/>
      </c>
      <c r="AE4338" s="16"/>
      <c r="AF4338" s="17" t="str">
        <f t="shared" si="30"/>
        <v>#VALUE!</v>
      </c>
      <c r="AG4338" s="17" t="str">
        <f t="shared" si="22"/>
        <v>#N/A</v>
      </c>
      <c r="AH4338" s="17" t="str">
        <f t="shared" si="23"/>
        <v>#N/A</v>
      </c>
      <c r="AI4338" s="34">
        <f t="shared" si="24"/>
        <v>1</v>
      </c>
      <c r="AJ4338" s="18">
        <f t="shared" si="25"/>
        <v>6684.624</v>
      </c>
      <c r="AK4338" s="18">
        <f t="shared" si="26"/>
        <v>6498.94</v>
      </c>
      <c r="AL4338" s="18">
        <f t="shared" si="27"/>
        <v>6313.256</v>
      </c>
    </row>
    <row r="4339" ht="12.75" customHeight="1">
      <c r="A4339" s="1">
        <v>39044.0</v>
      </c>
      <c r="B4339" s="2">
        <v>1234.29</v>
      </c>
      <c r="C4339" s="3">
        <v>7384.69</v>
      </c>
      <c r="D4339" s="2">
        <v>7394.0</v>
      </c>
      <c r="E4339" s="4"/>
      <c r="F4339" s="5">
        <f t="shared" si="1"/>
        <v>1075.484</v>
      </c>
      <c r="G4339" s="6">
        <f t="shared" si="2"/>
        <v>1.058329568</v>
      </c>
      <c r="H4339" s="6">
        <f t="shared" si="3"/>
        <v>1.439122738</v>
      </c>
      <c r="I4339" s="5" t="b">
        <f t="shared" si="4"/>
        <v>0</v>
      </c>
      <c r="J4339" s="48">
        <f t="shared" si="5"/>
        <v>0</v>
      </c>
      <c r="K4339" s="4">
        <f t="shared" si="6"/>
        <v>51</v>
      </c>
      <c r="L4339" s="7">
        <f t="shared" si="7"/>
        <v>0.001260716428</v>
      </c>
      <c r="M4339" s="50" t="b">
        <f t="shared" si="8"/>
        <v>0</v>
      </c>
      <c r="N4339" s="50" t="b">
        <f t="shared" si="9"/>
        <v>0</v>
      </c>
      <c r="O4339" s="50">
        <f t="shared" si="10"/>
        <v>-1</v>
      </c>
      <c r="P4339" s="4">
        <f t="shared" si="58"/>
        <v>203400</v>
      </c>
      <c r="Q4339" s="21">
        <f t="shared" si="31"/>
        <v>-3</v>
      </c>
      <c r="V4339" s="52"/>
      <c r="W4339" s="53" t="str">
        <f t="shared" si="33"/>
        <v/>
      </c>
      <c r="AE4339" s="16"/>
      <c r="AF4339" s="17" t="str">
        <f t="shared" si="30"/>
        <v>#VALUE!</v>
      </c>
      <c r="AG4339" s="17" t="str">
        <f t="shared" si="22"/>
        <v>#N/A</v>
      </c>
      <c r="AH4339" s="17" t="str">
        <f t="shared" si="23"/>
        <v>#N/A</v>
      </c>
      <c r="AI4339" s="34">
        <f t="shared" si="24"/>
        <v>1</v>
      </c>
      <c r="AJ4339" s="18">
        <f t="shared" si="25"/>
        <v>6646.221</v>
      </c>
      <c r="AK4339" s="18">
        <f t="shared" si="26"/>
        <v>6461.60375</v>
      </c>
      <c r="AL4339" s="18">
        <f t="shared" si="27"/>
        <v>6276.9865</v>
      </c>
    </row>
    <row r="4340" ht="12.75" customHeight="1">
      <c r="A4340" s="1">
        <v>39043.0</v>
      </c>
      <c r="B4340" s="2">
        <v>1084.27</v>
      </c>
      <c r="C4340" s="3">
        <v>7348.77</v>
      </c>
      <c r="D4340" s="2">
        <v>7343.0</v>
      </c>
      <c r="E4340" s="4"/>
      <c r="F4340" s="5">
        <f t="shared" si="1"/>
        <v>1046.666</v>
      </c>
      <c r="G4340" s="6">
        <f t="shared" si="2"/>
        <v>1.055462718</v>
      </c>
      <c r="H4340" s="6">
        <f t="shared" si="3"/>
        <v>1.289055503</v>
      </c>
      <c r="I4340" s="5" t="b">
        <f t="shared" si="4"/>
        <v>0</v>
      </c>
      <c r="J4340" s="48">
        <f t="shared" si="5"/>
        <v>0</v>
      </c>
      <c r="K4340" s="4">
        <f t="shared" si="6"/>
        <v>37</v>
      </c>
      <c r="L4340" s="7">
        <f t="shared" si="7"/>
        <v>-0.0007851654086</v>
      </c>
      <c r="M4340" s="50" t="b">
        <f t="shared" si="8"/>
        <v>0</v>
      </c>
      <c r="N4340" s="50" t="b">
        <f t="shared" si="9"/>
        <v>0</v>
      </c>
      <c r="O4340" s="50">
        <f t="shared" si="10"/>
        <v>1</v>
      </c>
      <c r="P4340" s="4">
        <f t="shared" si="58"/>
        <v>198300</v>
      </c>
      <c r="Q4340" s="21">
        <f t="shared" si="31"/>
        <v>2</v>
      </c>
      <c r="V4340" s="52"/>
      <c r="W4340" s="53" t="str">
        <f t="shared" si="33"/>
        <v/>
      </c>
      <c r="AE4340" s="16"/>
      <c r="AF4340" s="17" t="str">
        <f t="shared" si="30"/>
        <v>#VALUE!</v>
      </c>
      <c r="AG4340" s="17" t="str">
        <f t="shared" si="22"/>
        <v>#N/A</v>
      </c>
      <c r="AH4340" s="17" t="str">
        <f t="shared" si="23"/>
        <v>#N/A</v>
      </c>
      <c r="AI4340" s="34">
        <f t="shared" si="24"/>
        <v>1</v>
      </c>
      <c r="AJ4340" s="18">
        <f t="shared" si="25"/>
        <v>6613.893</v>
      </c>
      <c r="AK4340" s="18">
        <f t="shared" si="26"/>
        <v>6430.17375</v>
      </c>
      <c r="AL4340" s="18">
        <f t="shared" si="27"/>
        <v>6246.4545</v>
      </c>
    </row>
    <row r="4341" ht="12.75" customHeight="1">
      <c r="A4341" s="1">
        <v>39042.0</v>
      </c>
      <c r="B4341" s="2">
        <v>1024.38</v>
      </c>
      <c r="C4341" s="3">
        <v>7309.69</v>
      </c>
      <c r="D4341" s="2">
        <v>7306.0</v>
      </c>
      <c r="E4341" s="4"/>
      <c r="F4341" s="5">
        <f t="shared" si="1"/>
        <v>1048.868</v>
      </c>
      <c r="G4341" s="6">
        <f t="shared" si="2"/>
        <v>1.052126642</v>
      </c>
      <c r="H4341" s="6">
        <f t="shared" si="3"/>
        <v>1.309877178</v>
      </c>
      <c r="I4341" s="5" t="b">
        <f t="shared" si="4"/>
        <v>0</v>
      </c>
      <c r="J4341" s="48">
        <f t="shared" si="5"/>
        <v>0</v>
      </c>
      <c r="K4341" s="4">
        <f t="shared" si="6"/>
        <v>86</v>
      </c>
      <c r="L4341" s="7">
        <f t="shared" si="7"/>
        <v>-0.0005048093695</v>
      </c>
      <c r="M4341" s="50" t="b">
        <f t="shared" si="8"/>
        <v>0</v>
      </c>
      <c r="N4341" s="50" t="b">
        <f t="shared" si="9"/>
        <v>0</v>
      </c>
      <c r="O4341" s="50">
        <f t="shared" si="10"/>
        <v>1</v>
      </c>
      <c r="P4341" s="4">
        <f t="shared" si="58"/>
        <v>194600</v>
      </c>
      <c r="Q4341" s="21">
        <f t="shared" si="31"/>
        <v>2</v>
      </c>
      <c r="V4341" s="52"/>
      <c r="W4341" s="53" t="str">
        <f t="shared" si="33"/>
        <v/>
      </c>
      <c r="AE4341" s="16"/>
      <c r="AF4341" s="17" t="str">
        <f t="shared" si="30"/>
        <v>#VALUE!</v>
      </c>
      <c r="AG4341" s="17" t="str">
        <f t="shared" si="22"/>
        <v>#N/A</v>
      </c>
      <c r="AH4341" s="17" t="str">
        <f t="shared" si="23"/>
        <v>#N/A</v>
      </c>
      <c r="AI4341" s="34">
        <f t="shared" si="24"/>
        <v>1</v>
      </c>
      <c r="AJ4341" s="18">
        <f t="shared" si="25"/>
        <v>6578.721</v>
      </c>
      <c r="AK4341" s="18">
        <f t="shared" si="26"/>
        <v>6395.97875</v>
      </c>
      <c r="AL4341" s="18">
        <f t="shared" si="27"/>
        <v>6213.2365</v>
      </c>
    </row>
    <row r="4342" ht="12.75" customHeight="1">
      <c r="A4342" s="1">
        <v>39041.0</v>
      </c>
      <c r="B4342" s="2">
        <v>980.87</v>
      </c>
      <c r="C4342" s="3">
        <v>7261.48</v>
      </c>
      <c r="D4342" s="2">
        <v>7220.0</v>
      </c>
      <c r="E4342" s="4"/>
      <c r="F4342" s="5">
        <f t="shared" si="1"/>
        <v>1063.402</v>
      </c>
      <c r="G4342" s="6">
        <f t="shared" si="2"/>
        <v>1.047155612</v>
      </c>
      <c r="H4342" s="6">
        <f t="shared" si="3"/>
        <v>1.323318761</v>
      </c>
      <c r="I4342" s="5" t="b">
        <f t="shared" si="4"/>
        <v>0</v>
      </c>
      <c r="J4342" s="48">
        <f t="shared" si="5"/>
        <v>0</v>
      </c>
      <c r="K4342" s="4">
        <f t="shared" si="6"/>
        <v>-37</v>
      </c>
      <c r="L4342" s="7">
        <f t="shared" si="7"/>
        <v>-0.005712334125</v>
      </c>
      <c r="M4342" s="50" t="b">
        <f t="shared" si="8"/>
        <v>0</v>
      </c>
      <c r="N4342" s="50" t="b">
        <f t="shared" si="9"/>
        <v>0</v>
      </c>
      <c r="O4342" s="50">
        <f t="shared" si="10"/>
        <v>1</v>
      </c>
      <c r="P4342" s="4">
        <f t="shared" si="58"/>
        <v>186000</v>
      </c>
      <c r="Q4342" s="21">
        <f t="shared" si="31"/>
        <v>2</v>
      </c>
      <c r="V4342" s="52"/>
      <c r="W4342" s="53" t="str">
        <f t="shared" si="33"/>
        <v/>
      </c>
      <c r="AE4342" s="16"/>
      <c r="AF4342" s="17" t="str">
        <f t="shared" si="30"/>
        <v>#VALUE!</v>
      </c>
      <c r="AG4342" s="17" t="str">
        <f t="shared" si="22"/>
        <v>#N/A</v>
      </c>
      <c r="AH4342" s="17" t="str">
        <f t="shared" si="23"/>
        <v>#N/A</v>
      </c>
      <c r="AI4342" s="34">
        <f t="shared" si="24"/>
        <v>1</v>
      </c>
      <c r="AJ4342" s="18">
        <f t="shared" si="25"/>
        <v>6535.332</v>
      </c>
      <c r="AK4342" s="18">
        <f t="shared" si="26"/>
        <v>6353.795</v>
      </c>
      <c r="AL4342" s="18">
        <f t="shared" si="27"/>
        <v>6172.258</v>
      </c>
    </row>
    <row r="4343" ht="12.75" customHeight="1">
      <c r="A4343" s="1">
        <v>39038.0</v>
      </c>
      <c r="B4343" s="2">
        <v>1053.61</v>
      </c>
      <c r="C4343" s="3">
        <v>7259.54</v>
      </c>
      <c r="D4343" s="2">
        <v>7257.0</v>
      </c>
      <c r="E4343" s="4"/>
      <c r="F4343" s="5">
        <f t="shared" si="1"/>
        <v>1034.83</v>
      </c>
      <c r="G4343" s="6">
        <f t="shared" si="2"/>
        <v>1.048667465</v>
      </c>
      <c r="H4343" s="6">
        <f t="shared" si="3"/>
        <v>1.333955899</v>
      </c>
      <c r="I4343" s="5" t="b">
        <f t="shared" si="4"/>
        <v>0</v>
      </c>
      <c r="J4343" s="48">
        <f t="shared" si="5"/>
        <v>0</v>
      </c>
      <c r="K4343" s="4">
        <f t="shared" si="6"/>
        <v>9</v>
      </c>
      <c r="L4343" s="7">
        <f t="shared" si="7"/>
        <v>-0.0003498844279</v>
      </c>
      <c r="M4343" s="50" t="b">
        <f t="shared" si="8"/>
        <v>0</v>
      </c>
      <c r="N4343" s="50" t="b">
        <f t="shared" si="9"/>
        <v>0</v>
      </c>
      <c r="O4343" s="50">
        <f t="shared" si="10"/>
        <v>1</v>
      </c>
      <c r="P4343" s="4">
        <f t="shared" si="58"/>
        <v>189700</v>
      </c>
      <c r="Q4343" s="21">
        <f t="shared" si="31"/>
        <v>2</v>
      </c>
      <c r="V4343" s="52"/>
      <c r="W4343" s="53" t="str">
        <f t="shared" si="33"/>
        <v/>
      </c>
      <c r="AE4343" s="16"/>
      <c r="AF4343" s="17" t="str">
        <f t="shared" si="30"/>
        <v>#VALUE!</v>
      </c>
      <c r="AG4343" s="17" t="str">
        <f t="shared" si="22"/>
        <v>#N/A</v>
      </c>
      <c r="AH4343" s="17" t="str">
        <f t="shared" si="23"/>
        <v>#N/A</v>
      </c>
      <c r="AI4343" s="34">
        <f t="shared" si="24"/>
        <v>1</v>
      </c>
      <c r="AJ4343" s="18">
        <f t="shared" si="25"/>
        <v>6533.586</v>
      </c>
      <c r="AK4343" s="18">
        <f t="shared" si="26"/>
        <v>6352.0975</v>
      </c>
      <c r="AL4343" s="18">
        <f t="shared" si="27"/>
        <v>6170.609</v>
      </c>
    </row>
    <row r="4344" ht="12.75" customHeight="1">
      <c r="A4344" s="1">
        <v>39037.0</v>
      </c>
      <c r="B4344" s="2">
        <v>1090.2</v>
      </c>
      <c r="C4344" s="3">
        <v>7257.48</v>
      </c>
      <c r="D4344" s="2">
        <v>7248.0</v>
      </c>
      <c r="E4344" s="4"/>
      <c r="F4344" s="5">
        <f t="shared" si="1"/>
        <v>994.608</v>
      </c>
      <c r="G4344" s="6">
        <f t="shared" si="2"/>
        <v>1.050147813</v>
      </c>
      <c r="H4344" s="6">
        <f t="shared" si="3"/>
        <v>1.341928187</v>
      </c>
      <c r="I4344" s="5" t="b">
        <f t="shared" si="4"/>
        <v>0</v>
      </c>
      <c r="J4344" s="48">
        <f t="shared" si="5"/>
        <v>0</v>
      </c>
      <c r="K4344" s="4">
        <f t="shared" si="6"/>
        <v>1</v>
      </c>
      <c r="L4344" s="7">
        <f t="shared" si="7"/>
        <v>-0.001306238529</v>
      </c>
      <c r="M4344" s="50" t="b">
        <f t="shared" si="8"/>
        <v>0</v>
      </c>
      <c r="N4344" s="50" t="b">
        <f t="shared" si="9"/>
        <v>0</v>
      </c>
      <c r="O4344" s="50">
        <f t="shared" si="10"/>
        <v>1</v>
      </c>
      <c r="P4344" s="4">
        <f t="shared" si="58"/>
        <v>188800</v>
      </c>
      <c r="Q4344" s="21">
        <f t="shared" si="31"/>
        <v>2</v>
      </c>
      <c r="V4344" s="52"/>
      <c r="W4344" s="53" t="str">
        <f t="shared" si="33"/>
        <v/>
      </c>
      <c r="AE4344" s="16"/>
      <c r="AF4344" s="17" t="str">
        <f t="shared" si="30"/>
        <v>#VALUE!</v>
      </c>
      <c r="AG4344" s="17" t="str">
        <f t="shared" si="22"/>
        <v>#N/A</v>
      </c>
      <c r="AH4344" s="17" t="str">
        <f t="shared" si="23"/>
        <v>#N/A</v>
      </c>
      <c r="AI4344" s="34">
        <f t="shared" si="24"/>
        <v>1</v>
      </c>
      <c r="AJ4344" s="18">
        <f t="shared" si="25"/>
        <v>6531.732</v>
      </c>
      <c r="AK4344" s="18">
        <f t="shared" si="26"/>
        <v>6350.295</v>
      </c>
      <c r="AL4344" s="18">
        <f t="shared" si="27"/>
        <v>6168.858</v>
      </c>
    </row>
    <row r="4345" ht="12.75" customHeight="1">
      <c r="A4345" s="1">
        <v>39036.0</v>
      </c>
      <c r="B4345" s="2">
        <v>1095.28</v>
      </c>
      <c r="C4345" s="3">
        <v>7236.85</v>
      </c>
      <c r="D4345" s="2">
        <v>7247.0</v>
      </c>
      <c r="E4345" s="4"/>
      <c r="F4345" s="5">
        <f t="shared" si="1"/>
        <v>1055.578</v>
      </c>
      <c r="G4345" s="6">
        <f t="shared" si="2"/>
        <v>1.048850534</v>
      </c>
      <c r="H4345" s="6">
        <f t="shared" si="3"/>
        <v>1.722595152</v>
      </c>
      <c r="I4345" s="5" t="b">
        <f t="shared" si="4"/>
        <v>0</v>
      </c>
      <c r="J4345" s="48">
        <f t="shared" si="5"/>
        <v>0</v>
      </c>
      <c r="K4345" s="4">
        <f t="shared" si="6"/>
        <v>41</v>
      </c>
      <c r="L4345" s="7">
        <f t="shared" si="7"/>
        <v>0.001402543924</v>
      </c>
      <c r="M4345" s="50" t="b">
        <f t="shared" si="8"/>
        <v>0</v>
      </c>
      <c r="N4345" s="50" t="b">
        <f t="shared" si="9"/>
        <v>0</v>
      </c>
      <c r="O4345" s="50">
        <f t="shared" si="10"/>
        <v>1</v>
      </c>
      <c r="P4345" s="4">
        <f t="shared" si="58"/>
        <v>188700</v>
      </c>
      <c r="Q4345" s="21">
        <f t="shared" si="31"/>
        <v>2</v>
      </c>
      <c r="V4345" s="52"/>
      <c r="W4345" s="53" t="str">
        <f t="shared" si="33"/>
        <v/>
      </c>
      <c r="AE4345" s="16"/>
      <c r="AF4345" s="17" t="str">
        <f t="shared" si="30"/>
        <v>#VALUE!</v>
      </c>
      <c r="AG4345" s="17" t="str">
        <f t="shared" si="22"/>
        <v>#N/A</v>
      </c>
      <c r="AH4345" s="17" t="str">
        <f t="shared" si="23"/>
        <v>#N/A</v>
      </c>
      <c r="AI4345" s="34">
        <f t="shared" si="24"/>
        <v>1</v>
      </c>
      <c r="AJ4345" s="18">
        <f t="shared" si="25"/>
        <v>6513.165</v>
      </c>
      <c r="AK4345" s="18">
        <f t="shared" si="26"/>
        <v>6332.24375</v>
      </c>
      <c r="AL4345" s="18">
        <f t="shared" si="27"/>
        <v>6151.3225</v>
      </c>
    </row>
    <row r="4346" ht="12.75" customHeight="1">
      <c r="A4346" s="1">
        <v>39035.0</v>
      </c>
      <c r="B4346" s="2">
        <v>1097.05</v>
      </c>
      <c r="C4346" s="3">
        <v>7204.04</v>
      </c>
      <c r="D4346" s="2">
        <v>7206.0</v>
      </c>
      <c r="E4346" s="4"/>
      <c r="F4346" s="5">
        <f t="shared" si="1"/>
        <v>1042.984</v>
      </c>
      <c r="G4346" s="6">
        <f t="shared" si="2"/>
        <v>1.045942017</v>
      </c>
      <c r="H4346" s="6">
        <f t="shared" si="3"/>
        <v>1.730230551</v>
      </c>
      <c r="I4346" s="5" t="b">
        <f t="shared" si="4"/>
        <v>0</v>
      </c>
      <c r="J4346" s="48">
        <f t="shared" si="5"/>
        <v>0</v>
      </c>
      <c r="K4346" s="4">
        <f t="shared" si="6"/>
        <v>74</v>
      </c>
      <c r="L4346" s="7">
        <f t="shared" si="7"/>
        <v>0.000272069561</v>
      </c>
      <c r="M4346" s="50" t="b">
        <f t="shared" si="8"/>
        <v>0</v>
      </c>
      <c r="N4346" s="50" t="b">
        <f t="shared" si="9"/>
        <v>0</v>
      </c>
      <c r="O4346" s="50">
        <f t="shared" si="10"/>
        <v>1</v>
      </c>
      <c r="P4346" s="4">
        <f t="shared" si="58"/>
        <v>184600</v>
      </c>
      <c r="Q4346" s="21">
        <f t="shared" si="31"/>
        <v>2</v>
      </c>
      <c r="V4346" s="52"/>
      <c r="W4346" s="53" t="str">
        <f t="shared" si="33"/>
        <v/>
      </c>
      <c r="AE4346" s="16"/>
      <c r="AF4346" s="17" t="str">
        <f t="shared" si="30"/>
        <v>#VALUE!</v>
      </c>
      <c r="AG4346" s="17" t="str">
        <f t="shared" si="22"/>
        <v>#N/A</v>
      </c>
      <c r="AH4346" s="17" t="str">
        <f t="shared" si="23"/>
        <v>#N/A</v>
      </c>
      <c r="AI4346" s="34">
        <f t="shared" si="24"/>
        <v>1</v>
      </c>
      <c r="AJ4346" s="18">
        <f t="shared" si="25"/>
        <v>6483.636</v>
      </c>
      <c r="AK4346" s="18">
        <f t="shared" si="26"/>
        <v>6303.535</v>
      </c>
      <c r="AL4346" s="18">
        <f t="shared" si="27"/>
        <v>6123.434</v>
      </c>
    </row>
    <row r="4347" ht="12.75" customHeight="1">
      <c r="A4347" s="1">
        <v>39034.0</v>
      </c>
      <c r="B4347" s="2">
        <v>838.01</v>
      </c>
      <c r="C4347" s="3">
        <v>7136.06</v>
      </c>
      <c r="D4347" s="2">
        <v>7132.0</v>
      </c>
      <c r="E4347" s="4"/>
      <c r="F4347" s="5">
        <f t="shared" si="1"/>
        <v>1039.886</v>
      </c>
      <c r="G4347" s="6">
        <f t="shared" si="2"/>
        <v>1.037284361</v>
      </c>
      <c r="H4347" s="6">
        <f t="shared" si="3"/>
        <v>1.740370917</v>
      </c>
      <c r="I4347" s="5" t="b">
        <f t="shared" si="4"/>
        <v>0</v>
      </c>
      <c r="J4347" s="48">
        <f t="shared" si="5"/>
        <v>0</v>
      </c>
      <c r="K4347" s="4">
        <f t="shared" si="6"/>
        <v>-30</v>
      </c>
      <c r="L4347" s="7">
        <f t="shared" si="7"/>
        <v>-0.0005689414046</v>
      </c>
      <c r="M4347" s="50" t="b">
        <f t="shared" si="8"/>
        <v>0</v>
      </c>
      <c r="N4347" s="50" t="b">
        <f t="shared" si="9"/>
        <v>0</v>
      </c>
      <c r="O4347" s="50">
        <f t="shared" si="10"/>
        <v>1</v>
      </c>
      <c r="P4347" s="4">
        <f t="shared" si="58"/>
        <v>177200</v>
      </c>
      <c r="Q4347" s="21">
        <f t="shared" si="31"/>
        <v>2</v>
      </c>
      <c r="V4347" s="52"/>
      <c r="W4347" s="53" t="str">
        <f t="shared" si="33"/>
        <v/>
      </c>
      <c r="AE4347" s="16"/>
      <c r="AF4347" s="17" t="str">
        <f t="shared" si="30"/>
        <v>#VALUE!</v>
      </c>
      <c r="AG4347" s="17" t="str">
        <f t="shared" si="22"/>
        <v>#N/A</v>
      </c>
      <c r="AH4347" s="17" t="str">
        <f t="shared" si="23"/>
        <v>#N/A</v>
      </c>
      <c r="AI4347" s="34">
        <f t="shared" si="24"/>
        <v>1</v>
      </c>
      <c r="AJ4347" s="18">
        <f t="shared" si="25"/>
        <v>6422.454</v>
      </c>
      <c r="AK4347" s="18">
        <f t="shared" si="26"/>
        <v>6244.0525</v>
      </c>
      <c r="AL4347" s="18">
        <f t="shared" si="27"/>
        <v>6065.651</v>
      </c>
    </row>
    <row r="4348" ht="12.75" customHeight="1">
      <c r="A4348" s="1">
        <v>39031.0</v>
      </c>
      <c r="B4348" s="2">
        <v>852.5</v>
      </c>
      <c r="C4348" s="3">
        <v>7174.2</v>
      </c>
      <c r="D4348" s="2">
        <v>7162.0</v>
      </c>
      <c r="E4348" s="4"/>
      <c r="F4348" s="5">
        <f t="shared" si="1"/>
        <v>1053.728</v>
      </c>
      <c r="G4348" s="6">
        <f t="shared" si="2"/>
        <v>1.043846439</v>
      </c>
      <c r="H4348" s="6">
        <f t="shared" si="3"/>
        <v>1.727776574</v>
      </c>
      <c r="I4348" s="5" t="b">
        <f t="shared" si="4"/>
        <v>0</v>
      </c>
      <c r="J4348" s="48">
        <f t="shared" si="5"/>
        <v>0</v>
      </c>
      <c r="K4348" s="4">
        <f t="shared" si="6"/>
        <v>34</v>
      </c>
      <c r="L4348" s="7">
        <f t="shared" si="7"/>
        <v>-0.001700538039</v>
      </c>
      <c r="M4348" s="50" t="b">
        <f t="shared" si="8"/>
        <v>0</v>
      </c>
      <c r="N4348" s="50" t="b">
        <f t="shared" si="9"/>
        <v>0</v>
      </c>
      <c r="O4348" s="50">
        <f t="shared" si="10"/>
        <v>1</v>
      </c>
      <c r="P4348" s="4">
        <f t="shared" si="58"/>
        <v>180200</v>
      </c>
      <c r="Q4348" s="21">
        <f t="shared" si="31"/>
        <v>2</v>
      </c>
      <c r="V4348" s="52"/>
      <c r="W4348" s="53" t="str">
        <f t="shared" si="33"/>
        <v/>
      </c>
      <c r="AE4348" s="16"/>
      <c r="AF4348" s="17" t="str">
        <f t="shared" si="30"/>
        <v>#VALUE!</v>
      </c>
      <c r="AG4348" s="17" t="str">
        <f t="shared" si="22"/>
        <v>#N/A</v>
      </c>
      <c r="AH4348" s="17" t="str">
        <f t="shared" si="23"/>
        <v>#N/A</v>
      </c>
      <c r="AI4348" s="34">
        <f t="shared" si="24"/>
        <v>1</v>
      </c>
      <c r="AJ4348" s="18">
        <f t="shared" si="25"/>
        <v>6456.78</v>
      </c>
      <c r="AK4348" s="18">
        <f t="shared" si="26"/>
        <v>6277.425</v>
      </c>
      <c r="AL4348" s="18">
        <f t="shared" si="27"/>
        <v>6098.07</v>
      </c>
    </row>
    <row r="4349" ht="12.75" customHeight="1">
      <c r="A4349" s="1">
        <v>39030.0</v>
      </c>
      <c r="B4349" s="2">
        <v>1395.05</v>
      </c>
      <c r="C4349" s="3">
        <v>7151.13</v>
      </c>
      <c r="D4349" s="2">
        <v>7128.0</v>
      </c>
      <c r="E4349" s="4"/>
      <c r="F4349" s="5">
        <f t="shared" si="1"/>
        <v>1108.592</v>
      </c>
      <c r="G4349" s="6">
        <f t="shared" si="2"/>
        <v>1.041696149</v>
      </c>
      <c r="H4349" s="6">
        <f t="shared" si="3"/>
        <v>1.719617835</v>
      </c>
      <c r="I4349" s="5" t="b">
        <f t="shared" si="4"/>
        <v>0</v>
      </c>
      <c r="J4349" s="48">
        <f t="shared" si="5"/>
        <v>0</v>
      </c>
      <c r="K4349" s="4">
        <f t="shared" si="6"/>
        <v>-28</v>
      </c>
      <c r="L4349" s="7">
        <f t="shared" si="7"/>
        <v>-0.003234453856</v>
      </c>
      <c r="M4349" s="50" t="b">
        <f t="shared" si="8"/>
        <v>0</v>
      </c>
      <c r="N4349" s="50" t="b">
        <f t="shared" si="9"/>
        <v>0</v>
      </c>
      <c r="O4349" s="50">
        <f t="shared" si="10"/>
        <v>1</v>
      </c>
      <c r="P4349" s="4">
        <f t="shared" si="58"/>
        <v>176800</v>
      </c>
      <c r="Q4349" s="21">
        <f t="shared" si="31"/>
        <v>2</v>
      </c>
      <c r="V4349" s="52"/>
      <c r="W4349" s="53" t="str">
        <f t="shared" si="33"/>
        <v/>
      </c>
      <c r="AE4349" s="16"/>
      <c r="AF4349" s="17" t="str">
        <f t="shared" si="30"/>
        <v>#VALUE!</v>
      </c>
      <c r="AG4349" s="17" t="str">
        <f t="shared" si="22"/>
        <v>#N/A</v>
      </c>
      <c r="AH4349" s="17" t="str">
        <f t="shared" si="23"/>
        <v>#N/A</v>
      </c>
      <c r="AI4349" s="34">
        <f t="shared" si="24"/>
        <v>1</v>
      </c>
      <c r="AJ4349" s="18">
        <f t="shared" si="25"/>
        <v>6436.017</v>
      </c>
      <c r="AK4349" s="18">
        <f t="shared" si="26"/>
        <v>6257.23875</v>
      </c>
      <c r="AL4349" s="18">
        <f t="shared" si="27"/>
        <v>6078.4605</v>
      </c>
    </row>
    <row r="4350" ht="12.75" customHeight="1">
      <c r="A4350" s="1">
        <v>39029.0</v>
      </c>
      <c r="B4350" s="2">
        <v>1032.31</v>
      </c>
      <c r="C4350" s="3">
        <v>7178.34</v>
      </c>
      <c r="D4350" s="2">
        <v>7156.0</v>
      </c>
      <c r="E4350" s="4"/>
      <c r="F4350" s="5">
        <f t="shared" si="1"/>
        <v>992.25</v>
      </c>
      <c r="G4350" s="6">
        <f t="shared" si="2"/>
        <v>1.047022294</v>
      </c>
      <c r="H4350" s="6">
        <f t="shared" si="3"/>
        <v>1.409515478</v>
      </c>
      <c r="I4350" s="5" t="b">
        <f t="shared" si="4"/>
        <v>0</v>
      </c>
      <c r="J4350" s="48">
        <f t="shared" si="5"/>
        <v>0</v>
      </c>
      <c r="K4350" s="4">
        <f t="shared" si="6"/>
        <v>-27</v>
      </c>
      <c r="L4350" s="7">
        <f t="shared" si="7"/>
        <v>-0.003112140133</v>
      </c>
      <c r="M4350" s="50" t="b">
        <f t="shared" si="8"/>
        <v>0</v>
      </c>
      <c r="N4350" s="50" t="b">
        <f t="shared" si="9"/>
        <v>0</v>
      </c>
      <c r="O4350" s="50">
        <f t="shared" si="10"/>
        <v>1</v>
      </c>
      <c r="P4350" s="4">
        <f t="shared" si="58"/>
        <v>179600</v>
      </c>
      <c r="Q4350" s="21">
        <f t="shared" si="31"/>
        <v>2</v>
      </c>
      <c r="V4350" s="52"/>
      <c r="W4350" s="53" t="str">
        <f t="shared" si="33"/>
        <v/>
      </c>
      <c r="AE4350" s="16"/>
      <c r="AF4350" s="17" t="str">
        <f t="shared" si="30"/>
        <v>#VALUE!</v>
      </c>
      <c r="AG4350" s="17" t="str">
        <f t="shared" si="22"/>
        <v>#N/A</v>
      </c>
      <c r="AH4350" s="17" t="str">
        <f t="shared" si="23"/>
        <v>#N/A</v>
      </c>
      <c r="AI4350" s="34">
        <f t="shared" si="24"/>
        <v>1</v>
      </c>
      <c r="AJ4350" s="18">
        <f t="shared" si="25"/>
        <v>6460.506</v>
      </c>
      <c r="AK4350" s="18">
        <f t="shared" si="26"/>
        <v>6281.0475</v>
      </c>
      <c r="AL4350" s="18">
        <f t="shared" si="27"/>
        <v>6101.589</v>
      </c>
    </row>
    <row r="4351" ht="12.75" customHeight="1">
      <c r="A4351" s="1">
        <v>39028.0</v>
      </c>
      <c r="B4351" s="2">
        <v>1081.56</v>
      </c>
      <c r="C4351" s="3">
        <v>7184.65</v>
      </c>
      <c r="D4351" s="2">
        <v>7183.0</v>
      </c>
      <c r="E4351" s="4"/>
      <c r="F4351" s="5">
        <f t="shared" si="1"/>
        <v>930.142</v>
      </c>
      <c r="G4351" s="6">
        <f t="shared" si="2"/>
        <v>1.04938767</v>
      </c>
      <c r="H4351" s="6">
        <f t="shared" si="3"/>
        <v>1.419753773</v>
      </c>
      <c r="I4351" s="5" t="b">
        <f t="shared" si="4"/>
        <v>0</v>
      </c>
      <c r="J4351" s="48">
        <f t="shared" si="5"/>
        <v>0</v>
      </c>
      <c r="K4351" s="4">
        <f t="shared" si="6"/>
        <v>68</v>
      </c>
      <c r="L4351" s="7">
        <f t="shared" si="7"/>
        <v>-0.0002296562811</v>
      </c>
      <c r="M4351" s="50" t="b">
        <f t="shared" si="8"/>
        <v>0</v>
      </c>
      <c r="N4351" s="50" t="b">
        <f t="shared" si="9"/>
        <v>0</v>
      </c>
      <c r="O4351" s="50">
        <f t="shared" si="10"/>
        <v>1</v>
      </c>
      <c r="P4351" s="4">
        <f t="shared" si="58"/>
        <v>182300</v>
      </c>
      <c r="Q4351" s="21">
        <f t="shared" si="31"/>
        <v>2</v>
      </c>
      <c r="V4351" s="52"/>
      <c r="W4351" s="53" t="str">
        <f t="shared" si="33"/>
        <v/>
      </c>
      <c r="AE4351" s="16"/>
      <c r="AF4351" s="17" t="str">
        <f t="shared" si="30"/>
        <v>#VALUE!</v>
      </c>
      <c r="AG4351" s="17" t="str">
        <f t="shared" si="22"/>
        <v>#N/A</v>
      </c>
      <c r="AH4351" s="17" t="str">
        <f t="shared" si="23"/>
        <v>#N/A</v>
      </c>
      <c r="AI4351" s="34">
        <f t="shared" si="24"/>
        <v>1</v>
      </c>
      <c r="AJ4351" s="18">
        <f t="shared" si="25"/>
        <v>6466.185</v>
      </c>
      <c r="AK4351" s="18">
        <f t="shared" si="26"/>
        <v>6286.56875</v>
      </c>
      <c r="AL4351" s="18">
        <f t="shared" si="27"/>
        <v>6106.9525</v>
      </c>
    </row>
    <row r="4352" ht="12.75" customHeight="1">
      <c r="A4352" s="1">
        <v>39027.0</v>
      </c>
      <c r="B4352" s="2">
        <v>907.22</v>
      </c>
      <c r="C4352" s="3">
        <v>7120.44</v>
      </c>
      <c r="D4352" s="2">
        <v>7115.0</v>
      </c>
      <c r="E4352" s="4"/>
      <c r="F4352" s="5">
        <f t="shared" si="1"/>
        <v>830.824</v>
      </c>
      <c r="G4352" s="6">
        <f t="shared" si="2"/>
        <v>1.041564841</v>
      </c>
      <c r="H4352" s="6">
        <f t="shared" si="3"/>
        <v>1.42600936</v>
      </c>
      <c r="I4352" s="5" t="b">
        <f t="shared" si="4"/>
        <v>0</v>
      </c>
      <c r="J4352" s="48">
        <f t="shared" si="5"/>
        <v>0</v>
      </c>
      <c r="K4352" s="4">
        <f t="shared" si="6"/>
        <v>-26</v>
      </c>
      <c r="L4352" s="7">
        <f t="shared" si="7"/>
        <v>-0.0007639977305</v>
      </c>
      <c r="M4352" s="50" t="b">
        <f t="shared" si="8"/>
        <v>0</v>
      </c>
      <c r="N4352" s="50" t="b">
        <f t="shared" si="9"/>
        <v>0</v>
      </c>
      <c r="O4352" s="50">
        <f t="shared" si="10"/>
        <v>1</v>
      </c>
      <c r="P4352" s="4">
        <f t="shared" si="58"/>
        <v>175500</v>
      </c>
      <c r="Q4352" s="21">
        <f t="shared" si="31"/>
        <v>2</v>
      </c>
      <c r="V4352" s="52"/>
      <c r="W4352" s="53" t="str">
        <f t="shared" si="33"/>
        <v/>
      </c>
      <c r="AE4352" s="16"/>
      <c r="AF4352" s="17" t="str">
        <f t="shared" si="30"/>
        <v>#VALUE!</v>
      </c>
      <c r="AG4352" s="17" t="str">
        <f t="shared" si="22"/>
        <v>#N/A</v>
      </c>
      <c r="AH4352" s="17" t="str">
        <f t="shared" si="23"/>
        <v>#N/A</v>
      </c>
      <c r="AI4352" s="34">
        <f t="shared" si="24"/>
        <v>1</v>
      </c>
      <c r="AJ4352" s="18">
        <f t="shared" si="25"/>
        <v>6408.396</v>
      </c>
      <c r="AK4352" s="18">
        <f t="shared" si="26"/>
        <v>6230.385</v>
      </c>
      <c r="AL4352" s="18">
        <f t="shared" si="27"/>
        <v>6052.374</v>
      </c>
    </row>
    <row r="4353" ht="12.75" customHeight="1">
      <c r="A4353" s="1">
        <v>39024.0</v>
      </c>
      <c r="B4353" s="2">
        <v>1126.82</v>
      </c>
      <c r="C4353" s="3">
        <v>7161.61</v>
      </c>
      <c r="D4353" s="2">
        <v>7141.0</v>
      </c>
      <c r="E4353" s="4"/>
      <c r="F4353" s="5">
        <f t="shared" si="1"/>
        <v>792.248</v>
      </c>
      <c r="G4353" s="6">
        <f t="shared" si="2"/>
        <v>1.048972769</v>
      </c>
      <c r="H4353" s="6">
        <f t="shared" si="3"/>
        <v>1.423177502</v>
      </c>
      <c r="I4353" s="5" t="b">
        <f t="shared" si="4"/>
        <v>0</v>
      </c>
      <c r="J4353" s="48">
        <f t="shared" si="5"/>
        <v>0</v>
      </c>
      <c r="K4353" s="4">
        <f t="shared" si="6"/>
        <v>78</v>
      </c>
      <c r="L4353" s="7">
        <f t="shared" si="7"/>
        <v>-0.002877844507</v>
      </c>
      <c r="M4353" s="50" t="b">
        <f t="shared" si="8"/>
        <v>0</v>
      </c>
      <c r="N4353" s="50" t="b">
        <f t="shared" si="9"/>
        <v>0</v>
      </c>
      <c r="O4353" s="50">
        <f t="shared" si="10"/>
        <v>1</v>
      </c>
      <c r="P4353" s="4">
        <f t="shared" si="58"/>
        <v>178100</v>
      </c>
      <c r="Q4353" s="21">
        <f t="shared" si="31"/>
        <v>2</v>
      </c>
      <c r="V4353" s="52"/>
      <c r="W4353" s="53" t="str">
        <f t="shared" si="33"/>
        <v/>
      </c>
      <c r="AE4353" s="16"/>
      <c r="AF4353" s="17" t="str">
        <f t="shared" si="30"/>
        <v>#VALUE!</v>
      </c>
      <c r="AG4353" s="17" t="str">
        <f t="shared" si="22"/>
        <v>#N/A</v>
      </c>
      <c r="AH4353" s="17" t="str">
        <f t="shared" si="23"/>
        <v>#N/A</v>
      </c>
      <c r="AI4353" s="34">
        <f t="shared" si="24"/>
        <v>1</v>
      </c>
      <c r="AJ4353" s="18">
        <f t="shared" si="25"/>
        <v>6445.449</v>
      </c>
      <c r="AK4353" s="18">
        <f t="shared" si="26"/>
        <v>6266.40875</v>
      </c>
      <c r="AL4353" s="18">
        <f t="shared" si="27"/>
        <v>6087.3685</v>
      </c>
    </row>
    <row r="4354" ht="12.75" customHeight="1">
      <c r="A4354" s="1">
        <v>39023.0</v>
      </c>
      <c r="B4354" s="2">
        <v>813.34</v>
      </c>
      <c r="C4354" s="3">
        <v>7078.1</v>
      </c>
      <c r="D4354" s="2">
        <v>7063.0</v>
      </c>
      <c r="E4354" s="4"/>
      <c r="F4354" s="5">
        <f t="shared" si="1"/>
        <v>738.61</v>
      </c>
      <c r="G4354" s="6">
        <f t="shared" si="2"/>
        <v>1.038232212</v>
      </c>
      <c r="H4354" s="6">
        <f t="shared" si="3"/>
        <v>1.090098638</v>
      </c>
      <c r="I4354" s="5" t="b">
        <f t="shared" si="4"/>
        <v>0</v>
      </c>
      <c r="J4354" s="48">
        <f t="shared" si="5"/>
        <v>0</v>
      </c>
      <c r="K4354" s="4">
        <f t="shared" si="6"/>
        <v>60</v>
      </c>
      <c r="L4354" s="7">
        <f t="shared" si="7"/>
        <v>-0.002133340868</v>
      </c>
      <c r="M4354" s="50" t="b">
        <f t="shared" si="8"/>
        <v>0</v>
      </c>
      <c r="N4354" s="50" t="b">
        <f t="shared" si="9"/>
        <v>0</v>
      </c>
      <c r="O4354" s="50">
        <f t="shared" si="10"/>
        <v>1</v>
      </c>
      <c r="P4354" s="4">
        <f t="shared" si="58"/>
        <v>170300</v>
      </c>
      <c r="Q4354" s="21">
        <f t="shared" si="31"/>
        <v>2</v>
      </c>
      <c r="V4354" s="52"/>
      <c r="W4354" s="53" t="str">
        <f t="shared" si="33"/>
        <v/>
      </c>
      <c r="AE4354" s="16"/>
      <c r="AF4354" s="17" t="str">
        <f t="shared" si="30"/>
        <v>#VALUE!</v>
      </c>
      <c r="AG4354" s="17" t="str">
        <f t="shared" si="22"/>
        <v>#N/A</v>
      </c>
      <c r="AH4354" s="17" t="str">
        <f t="shared" si="23"/>
        <v>#N/A</v>
      </c>
      <c r="AI4354" s="34">
        <f t="shared" si="24"/>
        <v>1</v>
      </c>
      <c r="AJ4354" s="18">
        <f t="shared" si="25"/>
        <v>6370.29</v>
      </c>
      <c r="AK4354" s="18">
        <f t="shared" si="26"/>
        <v>6193.3375</v>
      </c>
      <c r="AL4354" s="18">
        <f t="shared" si="27"/>
        <v>6016.385</v>
      </c>
    </row>
    <row r="4355" ht="12.75" customHeight="1">
      <c r="A4355" s="1">
        <v>39022.0</v>
      </c>
      <c r="B4355" s="2">
        <v>721.77</v>
      </c>
      <c r="C4355" s="3">
        <v>7013.99</v>
      </c>
      <c r="D4355" s="2">
        <v>7003.0</v>
      </c>
      <c r="E4355" s="4"/>
      <c r="F4355" s="5">
        <f t="shared" si="1"/>
        <v>756.708</v>
      </c>
      <c r="G4355" s="6">
        <f t="shared" si="2"/>
        <v>1.030279095</v>
      </c>
      <c r="H4355" s="6">
        <f t="shared" si="3"/>
        <v>1.152873063</v>
      </c>
      <c r="I4355" s="5" t="b">
        <f t="shared" si="4"/>
        <v>0</v>
      </c>
      <c r="J4355" s="48">
        <f t="shared" si="5"/>
        <v>0</v>
      </c>
      <c r="K4355" s="4">
        <f t="shared" si="6"/>
        <v>1</v>
      </c>
      <c r="L4355" s="7">
        <f t="shared" si="7"/>
        <v>-0.001566868501</v>
      </c>
      <c r="M4355" s="50" t="b">
        <f t="shared" si="8"/>
        <v>0</v>
      </c>
      <c r="N4355" s="50" t="b">
        <f t="shared" si="9"/>
        <v>0</v>
      </c>
      <c r="O4355" s="50">
        <f t="shared" si="10"/>
        <v>1</v>
      </c>
      <c r="P4355" s="4">
        <f t="shared" si="58"/>
        <v>164300</v>
      </c>
      <c r="Q4355" s="21">
        <f t="shared" si="31"/>
        <v>2</v>
      </c>
      <c r="V4355" s="52"/>
      <c r="W4355" s="53" t="str">
        <f t="shared" si="33"/>
        <v/>
      </c>
      <c r="AE4355" s="16"/>
      <c r="AF4355" s="17" t="str">
        <f t="shared" si="30"/>
        <v>#VALUE!</v>
      </c>
      <c r="AG4355" s="17" t="str">
        <f t="shared" si="22"/>
        <v>#N/A</v>
      </c>
      <c r="AH4355" s="17" t="str">
        <f t="shared" si="23"/>
        <v>#N/A</v>
      </c>
      <c r="AI4355" s="34">
        <f t="shared" si="24"/>
        <v>1</v>
      </c>
      <c r="AJ4355" s="18">
        <f t="shared" si="25"/>
        <v>6312.591</v>
      </c>
      <c r="AK4355" s="18">
        <f t="shared" si="26"/>
        <v>6137.24125</v>
      </c>
      <c r="AL4355" s="18">
        <f t="shared" si="27"/>
        <v>5961.8915</v>
      </c>
    </row>
    <row r="4356" ht="12.75" customHeight="1">
      <c r="A4356" s="1">
        <v>39021.0</v>
      </c>
      <c r="B4356" s="2">
        <v>584.97</v>
      </c>
      <c r="C4356" s="3">
        <v>7021.32</v>
      </c>
      <c r="D4356" s="2">
        <v>7002.0</v>
      </c>
      <c r="E4356" s="4"/>
      <c r="F4356" s="5">
        <f t="shared" si="1"/>
        <v>760.178</v>
      </c>
      <c r="G4356" s="6">
        <f t="shared" si="2"/>
        <v>1.032866336</v>
      </c>
      <c r="H4356" s="6">
        <f t="shared" si="3"/>
        <v>1.156822687</v>
      </c>
      <c r="I4356" s="5" t="b">
        <f t="shared" si="4"/>
        <v>0</v>
      </c>
      <c r="J4356" s="48">
        <f t="shared" si="5"/>
        <v>0</v>
      </c>
      <c r="K4356" s="4">
        <f t="shared" si="6"/>
        <v>21</v>
      </c>
      <c r="L4356" s="7">
        <f t="shared" si="7"/>
        <v>-0.002751619354</v>
      </c>
      <c r="M4356" s="50" t="b">
        <f t="shared" si="8"/>
        <v>0</v>
      </c>
      <c r="N4356" s="50" t="b">
        <f t="shared" si="9"/>
        <v>0</v>
      </c>
      <c r="O4356" s="50">
        <f t="shared" si="10"/>
        <v>1</v>
      </c>
      <c r="P4356" s="4">
        <f t="shared" si="58"/>
        <v>164200</v>
      </c>
      <c r="Q4356" s="21">
        <f t="shared" si="31"/>
        <v>2</v>
      </c>
      <c r="V4356" s="52"/>
      <c r="W4356" s="53" t="str">
        <f t="shared" si="33"/>
        <v/>
      </c>
      <c r="AE4356" s="16"/>
      <c r="AF4356" s="17" t="str">
        <f t="shared" si="30"/>
        <v>#VALUE!</v>
      </c>
      <c r="AG4356" s="17" t="str">
        <f t="shared" si="22"/>
        <v>#N/A</v>
      </c>
      <c r="AH4356" s="17" t="str">
        <f t="shared" si="23"/>
        <v>#N/A</v>
      </c>
      <c r="AI4356" s="34">
        <f t="shared" si="24"/>
        <v>1</v>
      </c>
      <c r="AJ4356" s="18">
        <f t="shared" si="25"/>
        <v>6319.188</v>
      </c>
      <c r="AK4356" s="18">
        <f t="shared" si="26"/>
        <v>6143.655</v>
      </c>
      <c r="AL4356" s="18">
        <f t="shared" si="27"/>
        <v>5968.122</v>
      </c>
    </row>
    <row r="4357" ht="12.75" customHeight="1">
      <c r="A4357" s="1">
        <v>39020.0</v>
      </c>
      <c r="B4357" s="2">
        <v>714.34</v>
      </c>
      <c r="C4357" s="3">
        <v>6995.2</v>
      </c>
      <c r="D4357" s="2">
        <v>6981.0</v>
      </c>
      <c r="E4357" s="4"/>
      <c r="F4357" s="5">
        <f t="shared" si="1"/>
        <v>819.444</v>
      </c>
      <c r="G4357" s="6">
        <f t="shared" si="2"/>
        <v>1.030486072</v>
      </c>
      <c r="H4357" s="6">
        <f t="shared" si="3"/>
        <v>1.154214035</v>
      </c>
      <c r="I4357" s="5" t="b">
        <f t="shared" si="4"/>
        <v>0</v>
      </c>
      <c r="J4357" s="48">
        <f t="shared" si="5"/>
        <v>0</v>
      </c>
      <c r="K4357" s="4">
        <f t="shared" si="6"/>
        <v>-112</v>
      </c>
      <c r="L4357" s="7">
        <f t="shared" si="7"/>
        <v>-0.002029963403</v>
      </c>
      <c r="M4357" s="50" t="b">
        <f t="shared" si="8"/>
        <v>0</v>
      </c>
      <c r="N4357" s="50" t="b">
        <f t="shared" si="9"/>
        <v>0</v>
      </c>
      <c r="O4357" s="50">
        <f t="shared" si="10"/>
        <v>1</v>
      </c>
      <c r="P4357" s="4">
        <f t="shared" si="58"/>
        <v>162100</v>
      </c>
      <c r="Q4357" s="21">
        <f t="shared" si="31"/>
        <v>2</v>
      </c>
      <c r="V4357" s="52"/>
      <c r="W4357" s="53" t="str">
        <f t="shared" si="33"/>
        <v/>
      </c>
      <c r="AE4357" s="16"/>
      <c r="AF4357" s="17" t="str">
        <f t="shared" si="30"/>
        <v>#VALUE!</v>
      </c>
      <c r="AG4357" s="17" t="str">
        <f t="shared" si="22"/>
        <v>#N/A</v>
      </c>
      <c r="AH4357" s="17" t="str">
        <f t="shared" si="23"/>
        <v>#N/A</v>
      </c>
      <c r="AI4357" s="34">
        <f t="shared" si="24"/>
        <v>1</v>
      </c>
      <c r="AJ4357" s="18">
        <f t="shared" si="25"/>
        <v>6295.68</v>
      </c>
      <c r="AK4357" s="18">
        <f t="shared" si="26"/>
        <v>6120.8</v>
      </c>
      <c r="AL4357" s="18">
        <f t="shared" si="27"/>
        <v>5945.92</v>
      </c>
    </row>
    <row r="4358" ht="12.75" customHeight="1">
      <c r="A4358" s="1">
        <v>39017.0</v>
      </c>
      <c r="B4358" s="2">
        <v>858.63</v>
      </c>
      <c r="C4358" s="3">
        <v>7086.74</v>
      </c>
      <c r="D4358" s="2">
        <v>7093.0</v>
      </c>
      <c r="E4358" s="4"/>
      <c r="F4358" s="5">
        <f t="shared" si="1"/>
        <v>818.75</v>
      </c>
      <c r="G4358" s="6">
        <f t="shared" si="2"/>
        <v>1.04533879</v>
      </c>
      <c r="H4358" s="6">
        <f t="shared" si="3"/>
        <v>1.152154663</v>
      </c>
      <c r="I4358" s="5" t="b">
        <f t="shared" si="4"/>
        <v>0</v>
      </c>
      <c r="J4358" s="48">
        <f t="shared" si="5"/>
        <v>0</v>
      </c>
      <c r="K4358" s="4">
        <f t="shared" si="6"/>
        <v>0</v>
      </c>
      <c r="L4358" s="7">
        <f t="shared" si="7"/>
        <v>0.0008833398714</v>
      </c>
      <c r="M4358" s="50" t="b">
        <f t="shared" si="8"/>
        <v>0</v>
      </c>
      <c r="N4358" s="50" t="b">
        <f t="shared" si="9"/>
        <v>0</v>
      </c>
      <c r="O4358" s="50">
        <f t="shared" si="10"/>
        <v>1</v>
      </c>
      <c r="P4358" s="4">
        <f t="shared" si="58"/>
        <v>173300</v>
      </c>
      <c r="Q4358" s="21">
        <f t="shared" si="31"/>
        <v>2</v>
      </c>
      <c r="V4358" s="52"/>
      <c r="W4358" s="53" t="str">
        <f t="shared" si="33"/>
        <v/>
      </c>
      <c r="AE4358" s="16"/>
      <c r="AF4358" s="17" t="str">
        <f t="shared" si="30"/>
        <v>#VALUE!</v>
      </c>
      <c r="AG4358" s="17" t="str">
        <f t="shared" si="22"/>
        <v>#N/A</v>
      </c>
      <c r="AH4358" s="17" t="str">
        <f t="shared" si="23"/>
        <v>#N/A</v>
      </c>
      <c r="AI4358" s="34">
        <f t="shared" si="24"/>
        <v>1</v>
      </c>
      <c r="AJ4358" s="18">
        <f t="shared" si="25"/>
        <v>6378.066</v>
      </c>
      <c r="AK4358" s="18">
        <f t="shared" si="26"/>
        <v>6200.8975</v>
      </c>
      <c r="AL4358" s="18">
        <f t="shared" si="27"/>
        <v>6023.729</v>
      </c>
    </row>
    <row r="4359" ht="12.75" customHeight="1">
      <c r="A4359" s="1">
        <v>39016.0</v>
      </c>
      <c r="B4359" s="2">
        <v>903.83</v>
      </c>
      <c r="C4359" s="3">
        <v>7080.84</v>
      </c>
      <c r="D4359" s="2">
        <v>7093.0</v>
      </c>
      <c r="E4359" s="4"/>
      <c r="F4359" s="5">
        <f t="shared" si="1"/>
        <v>787.566</v>
      </c>
      <c r="G4359" s="6">
        <f t="shared" si="2"/>
        <v>1.046050891</v>
      </c>
      <c r="H4359" s="6">
        <f t="shared" si="3"/>
        <v>1.158223578</v>
      </c>
      <c r="I4359" s="5" t="b">
        <f t="shared" si="4"/>
        <v>0</v>
      </c>
      <c r="J4359" s="48">
        <f t="shared" si="5"/>
        <v>0</v>
      </c>
      <c r="K4359" s="4">
        <f t="shared" si="6"/>
        <v>33</v>
      </c>
      <c r="L4359" s="7">
        <f t="shared" si="7"/>
        <v>0.001717310376</v>
      </c>
      <c r="M4359" s="50" t="b">
        <f t="shared" si="8"/>
        <v>0</v>
      </c>
      <c r="N4359" s="50" t="b">
        <f t="shared" si="9"/>
        <v>0</v>
      </c>
      <c r="O4359" s="50">
        <f t="shared" si="10"/>
        <v>-1</v>
      </c>
      <c r="P4359" s="4">
        <f t="shared" si="58"/>
        <v>173300</v>
      </c>
      <c r="Q4359" s="21">
        <f t="shared" si="31"/>
        <v>-2</v>
      </c>
      <c r="V4359" s="52"/>
      <c r="W4359" s="53" t="str">
        <f t="shared" si="33"/>
        <v/>
      </c>
      <c r="AE4359" s="16"/>
      <c r="AF4359" s="17" t="str">
        <f t="shared" si="30"/>
        <v>#VALUE!</v>
      </c>
      <c r="AG4359" s="17" t="str">
        <f t="shared" si="22"/>
        <v>#N/A</v>
      </c>
      <c r="AH4359" s="17" t="str">
        <f t="shared" si="23"/>
        <v>#N/A</v>
      </c>
      <c r="AI4359" s="34">
        <f t="shared" si="24"/>
        <v>1</v>
      </c>
      <c r="AJ4359" s="18">
        <f t="shared" si="25"/>
        <v>6372.756</v>
      </c>
      <c r="AK4359" s="18">
        <f t="shared" si="26"/>
        <v>6195.735</v>
      </c>
      <c r="AL4359" s="18">
        <f t="shared" si="27"/>
        <v>6018.714</v>
      </c>
    </row>
    <row r="4360" ht="12.75" customHeight="1">
      <c r="A4360" s="1">
        <v>39015.0</v>
      </c>
      <c r="B4360" s="2">
        <v>739.12</v>
      </c>
      <c r="C4360" s="3">
        <v>7059.89</v>
      </c>
      <c r="D4360" s="2">
        <v>7060.0</v>
      </c>
      <c r="E4360" s="4"/>
      <c r="F4360" s="5">
        <f t="shared" si="1"/>
        <v>745.124</v>
      </c>
      <c r="G4360" s="6">
        <f t="shared" si="2"/>
        <v>1.044600423</v>
      </c>
      <c r="H4360" s="6">
        <f t="shared" si="3"/>
        <v>1.137375068</v>
      </c>
      <c r="I4360" s="5" t="b">
        <f t="shared" si="4"/>
        <v>0</v>
      </c>
      <c r="J4360" s="48">
        <f t="shared" si="5"/>
        <v>0</v>
      </c>
      <c r="K4360" s="4">
        <f t="shared" si="6"/>
        <v>-37</v>
      </c>
      <c r="L4360" s="7">
        <f t="shared" si="7"/>
        <v>0.00001558097931</v>
      </c>
      <c r="M4360" s="50" t="b">
        <f t="shared" si="8"/>
        <v>0</v>
      </c>
      <c r="N4360" s="50" t="b">
        <f t="shared" si="9"/>
        <v>0</v>
      </c>
      <c r="O4360" s="50">
        <f t="shared" si="10"/>
        <v>-1</v>
      </c>
      <c r="P4360" s="4">
        <f t="shared" si="58"/>
        <v>176600</v>
      </c>
      <c r="Q4360" s="21">
        <f t="shared" si="31"/>
        <v>-2</v>
      </c>
      <c r="V4360" s="52"/>
      <c r="W4360" s="53" t="str">
        <f t="shared" si="33"/>
        <v/>
      </c>
      <c r="AE4360" s="16"/>
      <c r="AF4360" s="17" t="str">
        <f t="shared" si="30"/>
        <v>#VALUE!</v>
      </c>
      <c r="AG4360" s="17" t="str">
        <f t="shared" si="22"/>
        <v>#N/A</v>
      </c>
      <c r="AH4360" s="17" t="str">
        <f t="shared" si="23"/>
        <v>#N/A</v>
      </c>
      <c r="AI4360" s="34">
        <f t="shared" si="24"/>
        <v>1</v>
      </c>
      <c r="AJ4360" s="18">
        <f t="shared" si="25"/>
        <v>6353.901</v>
      </c>
      <c r="AK4360" s="18">
        <f t="shared" si="26"/>
        <v>6177.40375</v>
      </c>
      <c r="AL4360" s="18">
        <f t="shared" si="27"/>
        <v>6000.9065</v>
      </c>
    </row>
    <row r="4361" ht="12.75" customHeight="1">
      <c r="A4361" s="1">
        <v>39014.0</v>
      </c>
      <c r="B4361" s="2">
        <v>881.3</v>
      </c>
      <c r="C4361" s="3">
        <v>7097.42</v>
      </c>
      <c r="D4361" s="2">
        <v>7097.0</v>
      </c>
      <c r="E4361" s="4"/>
      <c r="F4361" s="5">
        <f t="shared" si="1"/>
        <v>746.088</v>
      </c>
      <c r="G4361" s="6">
        <f t="shared" si="2"/>
        <v>1.051723394</v>
      </c>
      <c r="H4361" s="6">
        <f t="shared" si="3"/>
        <v>1.137689766</v>
      </c>
      <c r="I4361" s="5" t="b">
        <f t="shared" si="4"/>
        <v>0</v>
      </c>
      <c r="J4361" s="48">
        <f t="shared" si="5"/>
        <v>0</v>
      </c>
      <c r="K4361" s="4">
        <f t="shared" si="6"/>
        <v>48</v>
      </c>
      <c r="L4361" s="7">
        <f t="shared" si="7"/>
        <v>-0.00005917643313</v>
      </c>
      <c r="M4361" s="50" t="b">
        <f t="shared" si="8"/>
        <v>0</v>
      </c>
      <c r="N4361" s="50" t="b">
        <f t="shared" si="9"/>
        <v>0</v>
      </c>
      <c r="O4361" s="50">
        <f t="shared" si="10"/>
        <v>1</v>
      </c>
      <c r="P4361" s="4">
        <f t="shared" si="58"/>
        <v>180300</v>
      </c>
      <c r="Q4361" s="21">
        <f t="shared" si="31"/>
        <v>2</v>
      </c>
      <c r="V4361" s="52"/>
      <c r="W4361" s="53" t="str">
        <f t="shared" si="33"/>
        <v/>
      </c>
      <c r="AE4361" s="16"/>
      <c r="AF4361" s="17" t="str">
        <f t="shared" si="30"/>
        <v>#VALUE!</v>
      </c>
      <c r="AG4361" s="17" t="str">
        <f t="shared" si="22"/>
        <v>#N/A</v>
      </c>
      <c r="AH4361" s="17" t="str">
        <f t="shared" si="23"/>
        <v>#N/A</v>
      </c>
      <c r="AI4361" s="34">
        <f t="shared" si="24"/>
        <v>1</v>
      </c>
      <c r="AJ4361" s="18">
        <f t="shared" si="25"/>
        <v>6387.678</v>
      </c>
      <c r="AK4361" s="18">
        <f t="shared" si="26"/>
        <v>6210.2425</v>
      </c>
      <c r="AL4361" s="18">
        <f t="shared" si="27"/>
        <v>6032.807</v>
      </c>
    </row>
    <row r="4362" ht="12.75" customHeight="1">
      <c r="A4362" s="1">
        <v>39013.0</v>
      </c>
      <c r="B4362" s="2">
        <v>710.87</v>
      </c>
      <c r="C4362" s="3">
        <v>7040.26</v>
      </c>
      <c r="D4362" s="2">
        <v>7049.0</v>
      </c>
      <c r="E4362" s="4"/>
      <c r="F4362" s="5">
        <f t="shared" si="1"/>
        <v>737.564</v>
      </c>
      <c r="G4362" s="6">
        <f t="shared" si="2"/>
        <v>1.044846267</v>
      </c>
      <c r="H4362" s="6">
        <f t="shared" si="3"/>
        <v>1.085596125</v>
      </c>
      <c r="I4362" s="5" t="b">
        <f t="shared" si="4"/>
        <v>0</v>
      </c>
      <c r="J4362" s="48">
        <f t="shared" si="5"/>
        <v>0</v>
      </c>
      <c r="K4362" s="4">
        <f t="shared" si="6"/>
        <v>32</v>
      </c>
      <c r="L4362" s="7">
        <f t="shared" si="7"/>
        <v>0.001241431424</v>
      </c>
      <c r="M4362" s="50" t="b">
        <f t="shared" si="8"/>
        <v>0</v>
      </c>
      <c r="N4362" s="50" t="b">
        <f t="shared" si="9"/>
        <v>0</v>
      </c>
      <c r="O4362" s="50">
        <f t="shared" si="10"/>
        <v>-1</v>
      </c>
      <c r="P4362" s="4">
        <f t="shared" si="58"/>
        <v>185100</v>
      </c>
      <c r="Q4362" s="21">
        <f t="shared" si="31"/>
        <v>-2</v>
      </c>
      <c r="V4362" s="52"/>
      <c r="W4362" s="53" t="str">
        <f t="shared" si="33"/>
        <v/>
      </c>
      <c r="AE4362" s="16"/>
      <c r="AF4362" s="17" t="str">
        <f t="shared" si="30"/>
        <v>#VALUE!</v>
      </c>
      <c r="AG4362" s="17" t="str">
        <f t="shared" si="22"/>
        <v>#N/A</v>
      </c>
      <c r="AH4362" s="17" t="str">
        <f t="shared" si="23"/>
        <v>#N/A</v>
      </c>
      <c r="AI4362" s="34">
        <f t="shared" si="24"/>
        <v>1</v>
      </c>
      <c r="AJ4362" s="18">
        <f t="shared" si="25"/>
        <v>6336.234</v>
      </c>
      <c r="AK4362" s="18">
        <f t="shared" si="26"/>
        <v>6160.2275</v>
      </c>
      <c r="AL4362" s="18">
        <f t="shared" si="27"/>
        <v>5984.221</v>
      </c>
    </row>
    <row r="4363" ht="12.75" customHeight="1">
      <c r="A4363" s="1">
        <v>39010.0</v>
      </c>
      <c r="B4363" s="2">
        <v>702.71</v>
      </c>
      <c r="C4363" s="3">
        <v>7039.37</v>
      </c>
      <c r="D4363" s="2">
        <v>7017.0</v>
      </c>
      <c r="E4363" s="4"/>
      <c r="F4363" s="5">
        <f t="shared" si="1"/>
        <v>819.75</v>
      </c>
      <c r="G4363" s="6">
        <f t="shared" si="2"/>
        <v>1.046217733</v>
      </c>
      <c r="H4363" s="6">
        <f t="shared" si="3"/>
        <v>1.450880491</v>
      </c>
      <c r="I4363" s="5" t="b">
        <f t="shared" si="4"/>
        <v>0</v>
      </c>
      <c r="J4363" s="48">
        <f t="shared" si="5"/>
        <v>0</v>
      </c>
      <c r="K4363" s="4">
        <f t="shared" si="6"/>
        <v>36</v>
      </c>
      <c r="L4363" s="7">
        <f t="shared" si="7"/>
        <v>-0.003177841199</v>
      </c>
      <c r="M4363" s="50" t="b">
        <f t="shared" si="8"/>
        <v>0</v>
      </c>
      <c r="N4363" s="50" t="b">
        <f t="shared" si="9"/>
        <v>0</v>
      </c>
      <c r="O4363" s="50">
        <f t="shared" si="10"/>
        <v>1</v>
      </c>
      <c r="P4363" s="4">
        <f t="shared" si="58"/>
        <v>181900</v>
      </c>
      <c r="Q4363" s="21">
        <f t="shared" si="31"/>
        <v>2</v>
      </c>
      <c r="V4363" s="52"/>
      <c r="W4363" s="53" t="str">
        <f t="shared" si="33"/>
        <v/>
      </c>
      <c r="AE4363" s="16"/>
      <c r="AF4363" s="17" t="str">
        <f t="shared" si="30"/>
        <v>#VALUE!</v>
      </c>
      <c r="AG4363" s="17" t="str">
        <f t="shared" si="22"/>
        <v>#N/A</v>
      </c>
      <c r="AH4363" s="17" t="str">
        <f t="shared" si="23"/>
        <v>#N/A</v>
      </c>
      <c r="AI4363" s="34">
        <f t="shared" si="24"/>
        <v>1</v>
      </c>
      <c r="AJ4363" s="18">
        <f t="shared" si="25"/>
        <v>6335.433</v>
      </c>
      <c r="AK4363" s="18">
        <f t="shared" si="26"/>
        <v>6159.44875</v>
      </c>
      <c r="AL4363" s="18">
        <f t="shared" si="27"/>
        <v>5983.4645</v>
      </c>
    </row>
    <row r="4364" ht="12.75" customHeight="1">
      <c r="A4364" s="1">
        <v>39009.0</v>
      </c>
      <c r="B4364" s="2">
        <v>691.62</v>
      </c>
      <c r="C4364" s="3">
        <v>6995.83</v>
      </c>
      <c r="D4364" s="2">
        <v>6981.0</v>
      </c>
      <c r="E4364" s="4"/>
      <c r="F4364" s="5">
        <f t="shared" si="1"/>
        <v>830.026</v>
      </c>
      <c r="G4364" s="6">
        <f t="shared" si="2"/>
        <v>1.04145698</v>
      </c>
      <c r="H4364" s="6">
        <f t="shared" si="3"/>
        <v>1.45164181</v>
      </c>
      <c r="I4364" s="5" t="b">
        <f t="shared" si="4"/>
        <v>0</v>
      </c>
      <c r="J4364" s="48">
        <f t="shared" si="5"/>
        <v>0</v>
      </c>
      <c r="K4364" s="4">
        <f t="shared" si="6"/>
        <v>-44</v>
      </c>
      <c r="L4364" s="7">
        <f t="shared" si="7"/>
        <v>-0.002119834244</v>
      </c>
      <c r="M4364" s="50" t="b">
        <f t="shared" si="8"/>
        <v>0</v>
      </c>
      <c r="N4364" s="50" t="b">
        <f t="shared" si="9"/>
        <v>0</v>
      </c>
      <c r="O4364" s="50">
        <f t="shared" si="10"/>
        <v>1</v>
      </c>
      <c r="P4364" s="4">
        <f t="shared" si="58"/>
        <v>178300</v>
      </c>
      <c r="Q4364" s="21">
        <f t="shared" si="31"/>
        <v>2</v>
      </c>
      <c r="V4364" s="52"/>
      <c r="W4364" s="53" t="str">
        <f t="shared" si="33"/>
        <v/>
      </c>
      <c r="AE4364" s="16"/>
      <c r="AF4364" s="17" t="str">
        <f t="shared" si="30"/>
        <v>#VALUE!</v>
      </c>
      <c r="AG4364" s="17" t="str">
        <f t="shared" si="22"/>
        <v>#N/A</v>
      </c>
      <c r="AH4364" s="17" t="str">
        <f t="shared" si="23"/>
        <v>#N/A</v>
      </c>
      <c r="AI4364" s="34">
        <f t="shared" si="24"/>
        <v>1</v>
      </c>
      <c r="AJ4364" s="18">
        <f t="shared" si="25"/>
        <v>6296.247</v>
      </c>
      <c r="AK4364" s="18">
        <f t="shared" si="26"/>
        <v>6121.35125</v>
      </c>
      <c r="AL4364" s="18">
        <f t="shared" si="27"/>
        <v>5946.4555</v>
      </c>
    </row>
    <row r="4365" ht="12.75" customHeight="1">
      <c r="A4365" s="1">
        <v>39008.0</v>
      </c>
      <c r="B4365" s="2">
        <v>743.94</v>
      </c>
      <c r="C4365" s="3">
        <v>7017.6</v>
      </c>
      <c r="D4365" s="2">
        <v>7025.0</v>
      </c>
      <c r="E4365" s="4"/>
      <c r="F4365" s="5">
        <f t="shared" si="1"/>
        <v>895.374</v>
      </c>
      <c r="G4365" s="6">
        <f t="shared" si="2"/>
        <v>1.046267967</v>
      </c>
      <c r="H4365" s="6">
        <f t="shared" si="3"/>
        <v>1.450913331</v>
      </c>
      <c r="I4365" s="5" t="b">
        <f t="shared" si="4"/>
        <v>0</v>
      </c>
      <c r="J4365" s="48">
        <f t="shared" si="5"/>
        <v>0</v>
      </c>
      <c r="K4365" s="4">
        <f t="shared" si="6"/>
        <v>-51</v>
      </c>
      <c r="L4365" s="7">
        <f t="shared" si="7"/>
        <v>0.001054491564</v>
      </c>
      <c r="M4365" s="50" t="b">
        <f t="shared" si="8"/>
        <v>0</v>
      </c>
      <c r="N4365" s="50" t="b">
        <f t="shared" si="9"/>
        <v>0</v>
      </c>
      <c r="O4365" s="50">
        <f t="shared" si="10"/>
        <v>-1</v>
      </c>
      <c r="P4365" s="4">
        <f t="shared" si="58"/>
        <v>173900</v>
      </c>
      <c r="Q4365" s="21">
        <f t="shared" si="31"/>
        <v>-2</v>
      </c>
      <c r="V4365" s="52"/>
      <c r="W4365" s="53" t="str">
        <f t="shared" si="33"/>
        <v/>
      </c>
      <c r="AE4365" s="16"/>
      <c r="AF4365" s="17" t="str">
        <f t="shared" si="30"/>
        <v>#VALUE!</v>
      </c>
      <c r="AG4365" s="17" t="str">
        <f t="shared" si="22"/>
        <v>#N/A</v>
      </c>
      <c r="AH4365" s="17" t="str">
        <f t="shared" si="23"/>
        <v>#N/A</v>
      </c>
      <c r="AI4365" s="34">
        <f t="shared" si="24"/>
        <v>1</v>
      </c>
      <c r="AJ4365" s="18">
        <f t="shared" si="25"/>
        <v>6315.84</v>
      </c>
      <c r="AK4365" s="18">
        <f t="shared" si="26"/>
        <v>6140.4</v>
      </c>
      <c r="AL4365" s="18">
        <f t="shared" si="27"/>
        <v>5964.96</v>
      </c>
    </row>
    <row r="4366" ht="12.75" customHeight="1">
      <c r="A4366" s="1">
        <v>39007.0</v>
      </c>
      <c r="B4366" s="2">
        <v>838.68</v>
      </c>
      <c r="C4366" s="3">
        <v>7075.13</v>
      </c>
      <c r="D4366" s="2">
        <v>7076.0</v>
      </c>
      <c r="E4366" s="4"/>
      <c r="F4366" s="5">
        <f t="shared" si="1"/>
        <v>934.446</v>
      </c>
      <c r="G4366" s="6">
        <f t="shared" si="2"/>
        <v>1.056572691</v>
      </c>
      <c r="H4366" s="6">
        <f t="shared" si="3"/>
        <v>1.456196624</v>
      </c>
      <c r="I4366" s="5" t="b">
        <f t="shared" si="4"/>
        <v>0</v>
      </c>
      <c r="J4366" s="48">
        <f t="shared" si="5"/>
        <v>0</v>
      </c>
      <c r="K4366" s="4">
        <f t="shared" si="6"/>
        <v>-67</v>
      </c>
      <c r="L4366" s="7">
        <f t="shared" si="7"/>
        <v>0.0001229659384</v>
      </c>
      <c r="M4366" s="50" t="b">
        <f t="shared" si="8"/>
        <v>0</v>
      </c>
      <c r="N4366" s="50" t="b">
        <f t="shared" si="9"/>
        <v>0</v>
      </c>
      <c r="O4366" s="50">
        <f t="shared" si="10"/>
        <v>1</v>
      </c>
      <c r="P4366" s="4">
        <f t="shared" si="58"/>
        <v>179000</v>
      </c>
      <c r="Q4366" s="21">
        <f t="shared" si="31"/>
        <v>2</v>
      </c>
      <c r="V4366" s="52"/>
      <c r="W4366" s="53" t="str">
        <f t="shared" si="33"/>
        <v/>
      </c>
      <c r="AE4366" s="16"/>
      <c r="AF4366" s="17" t="str">
        <f t="shared" si="30"/>
        <v>#VALUE!</v>
      </c>
      <c r="AG4366" s="17" t="str">
        <f t="shared" si="22"/>
        <v>#N/A</v>
      </c>
      <c r="AH4366" s="17" t="str">
        <f t="shared" si="23"/>
        <v>#N/A</v>
      </c>
      <c r="AI4366" s="34">
        <f t="shared" si="24"/>
        <v>1</v>
      </c>
      <c r="AJ4366" s="18">
        <f t="shared" si="25"/>
        <v>6367.617</v>
      </c>
      <c r="AK4366" s="18">
        <f t="shared" si="26"/>
        <v>6190.73875</v>
      </c>
      <c r="AL4366" s="18">
        <f t="shared" si="27"/>
        <v>6013.8605</v>
      </c>
    </row>
    <row r="4367" ht="12.75" customHeight="1">
      <c r="A4367" s="1">
        <v>39006.0</v>
      </c>
      <c r="B4367" s="2">
        <v>1121.8</v>
      </c>
      <c r="C4367" s="3">
        <v>7151.42</v>
      </c>
      <c r="D4367" s="2">
        <v>7143.0</v>
      </c>
      <c r="E4367" s="4"/>
      <c r="F4367" s="5">
        <f t="shared" si="1"/>
        <v>961.244</v>
      </c>
      <c r="G4367" s="6">
        <f t="shared" si="2"/>
        <v>1.069709763</v>
      </c>
      <c r="H4367" s="6">
        <f t="shared" si="3"/>
        <v>1.462103332</v>
      </c>
      <c r="I4367" s="5" t="b">
        <f t="shared" si="4"/>
        <v>0</v>
      </c>
      <c r="J4367" s="48">
        <f t="shared" si="5"/>
        <v>0</v>
      </c>
      <c r="K4367" s="4">
        <f t="shared" si="6"/>
        <v>41</v>
      </c>
      <c r="L4367" s="7">
        <f t="shared" si="7"/>
        <v>-0.001177388547</v>
      </c>
      <c r="M4367" s="50" t="b">
        <f t="shared" si="8"/>
        <v>0</v>
      </c>
      <c r="N4367" s="50" t="b">
        <f t="shared" si="9"/>
        <v>0</v>
      </c>
      <c r="O4367" s="50">
        <f t="shared" si="10"/>
        <v>1</v>
      </c>
      <c r="P4367" s="4">
        <f t="shared" si="58"/>
        <v>185700</v>
      </c>
      <c r="Q4367" s="21">
        <f t="shared" si="31"/>
        <v>2</v>
      </c>
      <c r="V4367" s="52"/>
      <c r="W4367" s="53" t="str">
        <f t="shared" si="33"/>
        <v/>
      </c>
      <c r="AE4367" s="16"/>
      <c r="AF4367" s="17" t="str">
        <f t="shared" si="30"/>
        <v>#VALUE!</v>
      </c>
      <c r="AG4367" s="17" t="str">
        <f t="shared" si="22"/>
        <v>#N/A</v>
      </c>
      <c r="AH4367" s="17" t="str">
        <f t="shared" si="23"/>
        <v>#N/A</v>
      </c>
      <c r="AI4367" s="34">
        <f t="shared" si="24"/>
        <v>1</v>
      </c>
      <c r="AJ4367" s="18">
        <f t="shared" si="25"/>
        <v>6436.278</v>
      </c>
      <c r="AK4367" s="18">
        <f t="shared" si="26"/>
        <v>6257.4925</v>
      </c>
      <c r="AL4367" s="18">
        <f t="shared" si="27"/>
        <v>6078.707</v>
      </c>
    </row>
    <row r="4368" ht="12.75" customHeight="1">
      <c r="A4368" s="1">
        <v>39004.0</v>
      </c>
      <c r="B4368" s="2">
        <v>754.09</v>
      </c>
      <c r="C4368" s="3">
        <v>7076.85</v>
      </c>
      <c r="D4368" s="2">
        <v>7102.0</v>
      </c>
      <c r="E4368" s="4"/>
      <c r="F4368" s="5">
        <f t="shared" si="1"/>
        <v>963.602</v>
      </c>
      <c r="G4368" s="6">
        <f t="shared" si="2"/>
        <v>1.060426433</v>
      </c>
      <c r="H4368" s="6">
        <f t="shared" si="3"/>
        <v>1.488507168</v>
      </c>
      <c r="I4368" s="5" t="b">
        <f t="shared" si="4"/>
        <v>0</v>
      </c>
      <c r="J4368" s="48">
        <f t="shared" si="5"/>
        <v>0</v>
      </c>
      <c r="K4368" s="4">
        <f t="shared" si="6"/>
        <v>22</v>
      </c>
      <c r="L4368" s="7">
        <f t="shared" si="7"/>
        <v>0.003553841045</v>
      </c>
      <c r="M4368" s="50" t="b">
        <f t="shared" si="8"/>
        <v>0</v>
      </c>
      <c r="N4368" s="50" t="b">
        <f t="shared" si="9"/>
        <v>0</v>
      </c>
      <c r="O4368" s="50">
        <f t="shared" si="10"/>
        <v>-1</v>
      </c>
      <c r="P4368" s="4">
        <f t="shared" si="58"/>
        <v>189800</v>
      </c>
      <c r="Q4368" s="21">
        <f t="shared" si="31"/>
        <v>-2</v>
      </c>
      <c r="V4368" s="52"/>
      <c r="W4368" s="53" t="str">
        <f t="shared" si="33"/>
        <v/>
      </c>
      <c r="AE4368" s="16"/>
      <c r="AF4368" s="17" t="str">
        <f t="shared" si="30"/>
        <v>#VALUE!</v>
      </c>
      <c r="AG4368" s="17" t="str">
        <f t="shared" si="22"/>
        <v>#N/A</v>
      </c>
      <c r="AH4368" s="17" t="str">
        <f t="shared" si="23"/>
        <v>#N/A</v>
      </c>
      <c r="AI4368" s="34">
        <f t="shared" si="24"/>
        <v>1</v>
      </c>
      <c r="AJ4368" s="18">
        <f t="shared" si="25"/>
        <v>6369.165</v>
      </c>
      <c r="AK4368" s="18">
        <f t="shared" si="26"/>
        <v>6192.24375</v>
      </c>
      <c r="AL4368" s="18">
        <f t="shared" si="27"/>
        <v>6015.3225</v>
      </c>
    </row>
    <row r="4369" ht="12.75" customHeight="1">
      <c r="A4369" s="1">
        <v>39003.0</v>
      </c>
      <c r="B4369" s="2">
        <v>1018.36</v>
      </c>
      <c r="C4369" s="3">
        <v>7068.8</v>
      </c>
      <c r="D4369" s="2">
        <v>7080.0</v>
      </c>
      <c r="E4369" s="4"/>
      <c r="F4369" s="5">
        <f t="shared" si="1"/>
        <v>967.874</v>
      </c>
      <c r="G4369" s="6">
        <f t="shared" si="2"/>
        <v>1.061339629</v>
      </c>
      <c r="H4369" s="6">
        <f t="shared" si="3"/>
        <v>1.492172475</v>
      </c>
      <c r="I4369" s="5" t="b">
        <f t="shared" si="4"/>
        <v>0</v>
      </c>
      <c r="J4369" s="48">
        <f t="shared" si="5"/>
        <v>0</v>
      </c>
      <c r="K4369" s="4">
        <f t="shared" si="6"/>
        <v>99</v>
      </c>
      <c r="L4369" s="7">
        <f t="shared" si="7"/>
        <v>0.001584427343</v>
      </c>
      <c r="M4369" s="50" t="b">
        <f t="shared" si="8"/>
        <v>0</v>
      </c>
      <c r="N4369" s="50" t="b">
        <f t="shared" si="9"/>
        <v>0</v>
      </c>
      <c r="O4369" s="50">
        <f t="shared" si="10"/>
        <v>-1</v>
      </c>
      <c r="P4369" s="4">
        <f t="shared" si="58"/>
        <v>192000</v>
      </c>
      <c r="Q4369" s="21">
        <f t="shared" si="31"/>
        <v>-2</v>
      </c>
      <c r="V4369" s="52"/>
      <c r="W4369" s="53" t="str">
        <f t="shared" si="33"/>
        <v/>
      </c>
      <c r="AE4369" s="16"/>
      <c r="AF4369" s="17" t="str">
        <f t="shared" si="30"/>
        <v>#VALUE!</v>
      </c>
      <c r="AG4369" s="17" t="str">
        <f t="shared" si="22"/>
        <v>#N/A</v>
      </c>
      <c r="AH4369" s="17" t="str">
        <f t="shared" si="23"/>
        <v>#N/A</v>
      </c>
      <c r="AI4369" s="34">
        <f t="shared" si="24"/>
        <v>1</v>
      </c>
      <c r="AJ4369" s="18">
        <f t="shared" si="25"/>
        <v>6361.92</v>
      </c>
      <c r="AK4369" s="18">
        <f t="shared" si="26"/>
        <v>6185.2</v>
      </c>
      <c r="AL4369" s="18">
        <f t="shared" si="27"/>
        <v>6008.48</v>
      </c>
    </row>
    <row r="4370" ht="12.75" customHeight="1">
      <c r="A4370" s="1">
        <v>39002.0</v>
      </c>
      <c r="B4370" s="2">
        <v>939.3</v>
      </c>
      <c r="C4370" s="3">
        <v>6984.58</v>
      </c>
      <c r="D4370" s="2">
        <v>6981.0</v>
      </c>
      <c r="E4370" s="4"/>
      <c r="F4370" s="5">
        <f t="shared" si="1"/>
        <v>916.098</v>
      </c>
      <c r="G4370" s="6">
        <f t="shared" si="2"/>
        <v>1.050754599</v>
      </c>
      <c r="H4370" s="6">
        <f t="shared" si="3"/>
        <v>1.506549348</v>
      </c>
      <c r="I4370" s="5" t="b">
        <f t="shared" si="4"/>
        <v>0</v>
      </c>
      <c r="J4370" s="48">
        <f t="shared" si="5"/>
        <v>0</v>
      </c>
      <c r="K4370" s="4">
        <f t="shared" si="6"/>
        <v>-28</v>
      </c>
      <c r="L4370" s="7">
        <f t="shared" si="7"/>
        <v>-0.0005125576627</v>
      </c>
      <c r="M4370" s="50" t="b">
        <f t="shared" si="8"/>
        <v>0</v>
      </c>
      <c r="N4370" s="50" t="b">
        <f t="shared" si="9"/>
        <v>0</v>
      </c>
      <c r="O4370" s="50">
        <f t="shared" si="10"/>
        <v>1</v>
      </c>
      <c r="P4370" s="4">
        <f t="shared" si="58"/>
        <v>182100</v>
      </c>
      <c r="Q4370" s="21">
        <f t="shared" si="31"/>
        <v>2</v>
      </c>
      <c r="V4370" s="52"/>
      <c r="W4370" s="53" t="str">
        <f t="shared" si="33"/>
        <v/>
      </c>
      <c r="AE4370" s="16"/>
      <c r="AF4370" s="17" t="str">
        <f t="shared" si="30"/>
        <v>#VALUE!</v>
      </c>
      <c r="AG4370" s="17" t="str">
        <f t="shared" si="22"/>
        <v>#N/A</v>
      </c>
      <c r="AH4370" s="17" t="str">
        <f t="shared" si="23"/>
        <v>#N/A</v>
      </c>
      <c r="AI4370" s="34">
        <f t="shared" si="24"/>
        <v>1</v>
      </c>
      <c r="AJ4370" s="18">
        <f t="shared" si="25"/>
        <v>6286.122</v>
      </c>
      <c r="AK4370" s="18">
        <f t="shared" si="26"/>
        <v>6111.5075</v>
      </c>
      <c r="AL4370" s="18">
        <f t="shared" si="27"/>
        <v>5936.893</v>
      </c>
    </row>
    <row r="4371" ht="12.75" customHeight="1">
      <c r="A4371" s="1">
        <v>39001.0</v>
      </c>
      <c r="B4371" s="2">
        <v>972.67</v>
      </c>
      <c r="C4371" s="3">
        <v>7006.67</v>
      </c>
      <c r="D4371" s="2">
        <v>7009.0</v>
      </c>
      <c r="E4371" s="4"/>
      <c r="F4371" s="5">
        <f t="shared" si="1"/>
        <v>880.406</v>
      </c>
      <c r="G4371" s="6">
        <f t="shared" si="2"/>
        <v>1.056002122</v>
      </c>
      <c r="H4371" s="6">
        <f t="shared" si="3"/>
        <v>1.514929929</v>
      </c>
      <c r="I4371" s="5" t="b">
        <f t="shared" si="4"/>
        <v>0</v>
      </c>
      <c r="J4371" s="48">
        <f t="shared" si="5"/>
        <v>0</v>
      </c>
      <c r="K4371" s="4">
        <f t="shared" si="6"/>
        <v>-3</v>
      </c>
      <c r="L4371" s="7">
        <f t="shared" si="7"/>
        <v>0.0003325402795</v>
      </c>
      <c r="M4371" s="50" t="b">
        <f t="shared" si="8"/>
        <v>0</v>
      </c>
      <c r="N4371" s="50" t="b">
        <f t="shared" si="9"/>
        <v>0</v>
      </c>
      <c r="O4371" s="50">
        <f t="shared" si="10"/>
        <v>1</v>
      </c>
      <c r="P4371" s="4">
        <f t="shared" si="58"/>
        <v>184900</v>
      </c>
      <c r="Q4371" s="21">
        <f t="shared" si="31"/>
        <v>2</v>
      </c>
      <c r="V4371" s="52"/>
      <c r="W4371" s="53" t="str">
        <f t="shared" si="33"/>
        <v/>
      </c>
      <c r="AE4371" s="16"/>
      <c r="AF4371" s="17" t="str">
        <f t="shared" si="30"/>
        <v>#VALUE!</v>
      </c>
      <c r="AG4371" s="17" t="str">
        <f t="shared" si="22"/>
        <v>#N/A</v>
      </c>
      <c r="AH4371" s="17" t="str">
        <f t="shared" si="23"/>
        <v>#N/A</v>
      </c>
      <c r="AI4371" s="34">
        <f t="shared" si="24"/>
        <v>1</v>
      </c>
      <c r="AJ4371" s="18">
        <f t="shared" si="25"/>
        <v>6306.003</v>
      </c>
      <c r="AK4371" s="18">
        <f t="shared" si="26"/>
        <v>6130.83625</v>
      </c>
      <c r="AL4371" s="18">
        <f t="shared" si="27"/>
        <v>5955.6695</v>
      </c>
    </row>
    <row r="4372" ht="12.75" customHeight="1">
      <c r="A4372" s="1">
        <v>38995.0</v>
      </c>
      <c r="B4372" s="2">
        <v>1133.59</v>
      </c>
      <c r="C4372" s="3">
        <v>6997.24</v>
      </c>
      <c r="D4372" s="2">
        <v>7012.0</v>
      </c>
      <c r="E4372" s="4"/>
      <c r="F4372" s="5">
        <f t="shared" si="1"/>
        <v>825.524</v>
      </c>
      <c r="G4372" s="6">
        <f t="shared" si="2"/>
        <v>1.056115938</v>
      </c>
      <c r="H4372" s="6">
        <f t="shared" si="3"/>
        <v>1.522965941</v>
      </c>
      <c r="I4372" s="5" t="b">
        <f t="shared" si="4"/>
        <v>0</v>
      </c>
      <c r="J4372" s="48">
        <f t="shared" si="5"/>
        <v>0</v>
      </c>
      <c r="K4372" s="4">
        <f t="shared" si="6"/>
        <v>145</v>
      </c>
      <c r="L4372" s="7">
        <f t="shared" si="7"/>
        <v>0.002109403136</v>
      </c>
      <c r="M4372" s="50" t="b">
        <f t="shared" si="8"/>
        <v>0</v>
      </c>
      <c r="N4372" s="50" t="b">
        <f t="shared" si="9"/>
        <v>0</v>
      </c>
      <c r="O4372" s="50">
        <f t="shared" si="10"/>
        <v>1</v>
      </c>
      <c r="P4372" s="4">
        <f t="shared" si="58"/>
        <v>185200</v>
      </c>
      <c r="Q4372" s="21">
        <f t="shared" si="31"/>
        <v>2</v>
      </c>
      <c r="V4372" s="52"/>
      <c r="W4372" s="53" t="str">
        <f t="shared" si="33"/>
        <v/>
      </c>
      <c r="AE4372" s="16"/>
      <c r="AF4372" s="17" t="str">
        <f t="shared" si="30"/>
        <v>#VALUE!</v>
      </c>
      <c r="AG4372" s="17" t="str">
        <f t="shared" si="22"/>
        <v>#N/A</v>
      </c>
      <c r="AH4372" s="17" t="str">
        <f t="shared" si="23"/>
        <v>#N/A</v>
      </c>
      <c r="AI4372" s="34">
        <f t="shared" si="24"/>
        <v>1</v>
      </c>
      <c r="AJ4372" s="18">
        <f t="shared" si="25"/>
        <v>6297.516</v>
      </c>
      <c r="AK4372" s="18">
        <f t="shared" si="26"/>
        <v>6122.585</v>
      </c>
      <c r="AL4372" s="18">
        <f t="shared" si="27"/>
        <v>5947.654</v>
      </c>
    </row>
    <row r="4373" ht="12.75" customHeight="1">
      <c r="A4373" s="1">
        <v>38994.0</v>
      </c>
      <c r="B4373" s="2">
        <v>775.45</v>
      </c>
      <c r="C4373" s="3">
        <v>6874.98</v>
      </c>
      <c r="D4373" s="2">
        <v>6867.0</v>
      </c>
      <c r="E4373" s="4"/>
      <c r="F4373" s="5">
        <f t="shared" si="1"/>
        <v>784.288</v>
      </c>
      <c r="G4373" s="6">
        <f t="shared" si="2"/>
        <v>1.038785545</v>
      </c>
      <c r="H4373" s="6">
        <f t="shared" si="3"/>
        <v>1.260953686</v>
      </c>
      <c r="I4373" s="5" t="b">
        <f t="shared" si="4"/>
        <v>0</v>
      </c>
      <c r="J4373" s="48">
        <f t="shared" si="5"/>
        <v>0</v>
      </c>
      <c r="K4373" s="4">
        <f t="shared" si="6"/>
        <v>-73</v>
      </c>
      <c r="L4373" s="7">
        <f t="shared" si="7"/>
        <v>-0.001160730649</v>
      </c>
      <c r="M4373" s="50" t="b">
        <f t="shared" si="8"/>
        <v>0</v>
      </c>
      <c r="N4373" s="50" t="b">
        <f t="shared" si="9"/>
        <v>0</v>
      </c>
      <c r="O4373" s="50">
        <f t="shared" si="10"/>
        <v>1</v>
      </c>
      <c r="P4373" s="4">
        <f t="shared" si="58"/>
        <v>170700</v>
      </c>
      <c r="Q4373" s="21">
        <f t="shared" si="31"/>
        <v>2</v>
      </c>
      <c r="V4373" s="52"/>
      <c r="W4373" s="53" t="str">
        <f t="shared" si="33"/>
        <v/>
      </c>
      <c r="AE4373" s="16"/>
      <c r="AF4373" s="17" t="str">
        <f t="shared" si="30"/>
        <v>#VALUE!</v>
      </c>
      <c r="AG4373" s="17" t="str">
        <f t="shared" si="22"/>
        <v>#N/A</v>
      </c>
      <c r="AH4373" s="17" t="str">
        <f t="shared" si="23"/>
        <v>#N/A</v>
      </c>
      <c r="AI4373" s="34">
        <f t="shared" si="24"/>
        <v>1</v>
      </c>
      <c r="AJ4373" s="18">
        <f t="shared" si="25"/>
        <v>6187.482</v>
      </c>
      <c r="AK4373" s="18">
        <f t="shared" si="26"/>
        <v>6015.6075</v>
      </c>
      <c r="AL4373" s="18">
        <f t="shared" si="27"/>
        <v>5843.733</v>
      </c>
    </row>
    <row r="4374" ht="12.75" customHeight="1">
      <c r="A4374" s="1">
        <v>38993.0</v>
      </c>
      <c r="B4374" s="2">
        <v>759.48</v>
      </c>
      <c r="C4374" s="3">
        <v>6956.88</v>
      </c>
      <c r="D4374" s="2">
        <v>6940.0</v>
      </c>
      <c r="E4374" s="4"/>
      <c r="F4374" s="5">
        <f t="shared" si="1"/>
        <v>792.466</v>
      </c>
      <c r="G4374" s="6">
        <f t="shared" si="2"/>
        <v>1.051798399</v>
      </c>
      <c r="H4374" s="6">
        <f t="shared" si="3"/>
        <v>1.259511194</v>
      </c>
      <c r="I4374" s="5" t="b">
        <f t="shared" si="4"/>
        <v>0</v>
      </c>
      <c r="J4374" s="48">
        <f t="shared" si="5"/>
        <v>0</v>
      </c>
      <c r="K4374" s="4">
        <f t="shared" si="6"/>
        <v>-19</v>
      </c>
      <c r="L4374" s="7">
        <f t="shared" si="7"/>
        <v>-0.002426375042</v>
      </c>
      <c r="M4374" s="50" t="b">
        <f t="shared" si="8"/>
        <v>0</v>
      </c>
      <c r="N4374" s="50" t="b">
        <f t="shared" si="9"/>
        <v>0</v>
      </c>
      <c r="O4374" s="50">
        <f t="shared" si="10"/>
        <v>1</v>
      </c>
      <c r="P4374" s="4">
        <f t="shared" si="58"/>
        <v>178000</v>
      </c>
      <c r="Q4374" s="21">
        <f t="shared" si="31"/>
        <v>2</v>
      </c>
      <c r="V4374" s="52"/>
      <c r="W4374" s="53" t="str">
        <f t="shared" si="33"/>
        <v/>
      </c>
      <c r="AE4374" s="16"/>
      <c r="AF4374" s="17" t="str">
        <f t="shared" si="30"/>
        <v>#VALUE!</v>
      </c>
      <c r="AG4374" s="17" t="str">
        <f t="shared" si="22"/>
        <v>#N/A</v>
      </c>
      <c r="AH4374" s="17" t="str">
        <f t="shared" si="23"/>
        <v>#N/A</v>
      </c>
      <c r="AI4374" s="34">
        <f t="shared" si="24"/>
        <v>1</v>
      </c>
      <c r="AJ4374" s="18">
        <f t="shared" si="25"/>
        <v>6261.192</v>
      </c>
      <c r="AK4374" s="18">
        <f t="shared" si="26"/>
        <v>6087.27</v>
      </c>
      <c r="AL4374" s="18">
        <f t="shared" si="27"/>
        <v>5913.348</v>
      </c>
    </row>
    <row r="4375" ht="12.75" customHeight="1">
      <c r="A4375" s="1">
        <v>38992.0</v>
      </c>
      <c r="B4375" s="2">
        <v>760.84</v>
      </c>
      <c r="C4375" s="3">
        <v>6960.95</v>
      </c>
      <c r="D4375" s="2">
        <v>6959.0</v>
      </c>
      <c r="E4375" s="4"/>
      <c r="F4375" s="5">
        <f t="shared" si="1"/>
        <v>769.376</v>
      </c>
      <c r="G4375" s="6">
        <f t="shared" si="2"/>
        <v>1.053257044</v>
      </c>
      <c r="H4375" s="6">
        <f t="shared" si="3"/>
        <v>1.261920809</v>
      </c>
      <c r="I4375" s="5" t="b">
        <f t="shared" si="4"/>
        <v>0</v>
      </c>
      <c r="J4375" s="48">
        <f t="shared" si="5"/>
        <v>0</v>
      </c>
      <c r="K4375" s="4">
        <f t="shared" si="6"/>
        <v>82</v>
      </c>
      <c r="L4375" s="7">
        <f t="shared" si="7"/>
        <v>-0.0002801341771</v>
      </c>
      <c r="M4375" s="50" t="b">
        <f t="shared" si="8"/>
        <v>0</v>
      </c>
      <c r="N4375" s="50" t="b">
        <f t="shared" si="9"/>
        <v>0</v>
      </c>
      <c r="O4375" s="50">
        <f t="shared" si="10"/>
        <v>1</v>
      </c>
      <c r="P4375" s="4">
        <f t="shared" si="58"/>
        <v>179900</v>
      </c>
      <c r="Q4375" s="21">
        <f t="shared" si="31"/>
        <v>2</v>
      </c>
      <c r="V4375" s="52"/>
      <c r="W4375" s="53" t="str">
        <f t="shared" si="33"/>
        <v/>
      </c>
      <c r="AE4375" s="16"/>
      <c r="AF4375" s="17" t="str">
        <f t="shared" si="30"/>
        <v>#VALUE!</v>
      </c>
      <c r="AG4375" s="17" t="str">
        <f t="shared" si="22"/>
        <v>#N/A</v>
      </c>
      <c r="AH4375" s="17" t="str">
        <f t="shared" si="23"/>
        <v>#N/A</v>
      </c>
      <c r="AI4375" s="34">
        <f t="shared" si="24"/>
        <v>1</v>
      </c>
      <c r="AJ4375" s="18">
        <f t="shared" si="25"/>
        <v>6264.855</v>
      </c>
      <c r="AK4375" s="18">
        <f t="shared" si="26"/>
        <v>6090.83125</v>
      </c>
      <c r="AL4375" s="18">
        <f t="shared" si="27"/>
        <v>5916.8075</v>
      </c>
    </row>
    <row r="4376" ht="12.75" customHeight="1">
      <c r="A4376" s="1">
        <v>38989.0</v>
      </c>
      <c r="B4376" s="2">
        <v>698.26</v>
      </c>
      <c r="C4376" s="3">
        <v>6883.05</v>
      </c>
      <c r="D4376" s="2">
        <v>6877.0</v>
      </c>
      <c r="E4376" s="4"/>
      <c r="F4376" s="5">
        <f t="shared" si="1"/>
        <v>751.338</v>
      </c>
      <c r="G4376" s="6">
        <f t="shared" si="2"/>
        <v>1.042201984</v>
      </c>
      <c r="H4376" s="6">
        <f t="shared" si="3"/>
        <v>1.264079153</v>
      </c>
      <c r="I4376" s="5" t="b">
        <f t="shared" si="4"/>
        <v>0</v>
      </c>
      <c r="J4376" s="48">
        <f t="shared" si="5"/>
        <v>0</v>
      </c>
      <c r="K4376" s="4">
        <f t="shared" si="6"/>
        <v>13</v>
      </c>
      <c r="L4376" s="7">
        <f t="shared" si="7"/>
        <v>-0.0008789708051</v>
      </c>
      <c r="M4376" s="50" t="b">
        <f t="shared" si="8"/>
        <v>0</v>
      </c>
      <c r="N4376" s="50" t="b">
        <f t="shared" si="9"/>
        <v>0</v>
      </c>
      <c r="O4376" s="50">
        <f t="shared" si="10"/>
        <v>-1</v>
      </c>
      <c r="P4376" s="4">
        <f t="shared" si="58"/>
        <v>192200</v>
      </c>
      <c r="Q4376" s="21">
        <f t="shared" si="31"/>
        <v>-3</v>
      </c>
      <c r="V4376" s="52"/>
      <c r="W4376" s="53" t="str">
        <f t="shared" si="33"/>
        <v/>
      </c>
      <c r="AE4376" s="16"/>
      <c r="AF4376" s="17" t="str">
        <f t="shared" si="30"/>
        <v>#VALUE!</v>
      </c>
      <c r="AG4376" s="17" t="str">
        <f t="shared" si="22"/>
        <v>#N/A</v>
      </c>
      <c r="AH4376" s="17" t="str">
        <f t="shared" si="23"/>
        <v>#N/A</v>
      </c>
      <c r="AI4376" s="34">
        <f t="shared" si="24"/>
        <v>1</v>
      </c>
      <c r="AJ4376" s="18">
        <f t="shared" si="25"/>
        <v>6194.745</v>
      </c>
      <c r="AK4376" s="18">
        <f t="shared" si="26"/>
        <v>6022.66875</v>
      </c>
      <c r="AL4376" s="18">
        <f t="shared" si="27"/>
        <v>5850.5925</v>
      </c>
    </row>
    <row r="4377" ht="12.75" customHeight="1">
      <c r="A4377" s="1">
        <v>38988.0</v>
      </c>
      <c r="B4377" s="2">
        <v>927.41</v>
      </c>
      <c r="C4377" s="3">
        <v>6885.12</v>
      </c>
      <c r="D4377" s="2">
        <v>6864.0</v>
      </c>
      <c r="E4377" s="4"/>
      <c r="F4377" s="5">
        <f t="shared" si="1"/>
        <v>740.44</v>
      </c>
      <c r="G4377" s="6">
        <f t="shared" si="2"/>
        <v>1.043100958</v>
      </c>
      <c r="H4377" s="6">
        <f t="shared" si="3"/>
        <v>1.26312363</v>
      </c>
      <c r="I4377" s="5" t="b">
        <f t="shared" si="4"/>
        <v>0</v>
      </c>
      <c r="J4377" s="48">
        <f t="shared" si="5"/>
        <v>0</v>
      </c>
      <c r="K4377" s="4">
        <f t="shared" si="6"/>
        <v>-91</v>
      </c>
      <c r="L4377" s="7">
        <f t="shared" si="7"/>
        <v>-0.003067484663</v>
      </c>
      <c r="M4377" s="50" t="b">
        <f t="shared" si="8"/>
        <v>0</v>
      </c>
      <c r="N4377" s="50" t="b">
        <f t="shared" si="9"/>
        <v>0</v>
      </c>
      <c r="O4377" s="50">
        <f t="shared" si="10"/>
        <v>1</v>
      </c>
      <c r="P4377" s="4">
        <f t="shared" si="58"/>
        <v>190250</v>
      </c>
      <c r="Q4377" s="21">
        <f t="shared" si="31"/>
        <v>3</v>
      </c>
      <c r="V4377" s="52"/>
      <c r="W4377" s="53" t="str">
        <f t="shared" si="33"/>
        <v/>
      </c>
      <c r="AE4377" s="16"/>
      <c r="AF4377" s="17" t="str">
        <f t="shared" si="30"/>
        <v>#VALUE!</v>
      </c>
      <c r="AG4377" s="17" t="str">
        <f t="shared" si="22"/>
        <v>#N/A</v>
      </c>
      <c r="AH4377" s="17" t="str">
        <f t="shared" si="23"/>
        <v>#N/A</v>
      </c>
      <c r="AI4377" s="34">
        <f t="shared" si="24"/>
        <v>1</v>
      </c>
      <c r="AJ4377" s="18">
        <f t="shared" si="25"/>
        <v>6196.608</v>
      </c>
      <c r="AK4377" s="18">
        <f t="shared" si="26"/>
        <v>6024.48</v>
      </c>
      <c r="AL4377" s="18">
        <f t="shared" si="27"/>
        <v>5852.352</v>
      </c>
    </row>
    <row r="4378" ht="12.75" customHeight="1">
      <c r="A4378" s="1">
        <v>38987.0</v>
      </c>
      <c r="B4378" s="2">
        <v>816.34</v>
      </c>
      <c r="C4378" s="3">
        <v>6946.27</v>
      </c>
      <c r="D4378" s="2">
        <v>6955.0</v>
      </c>
      <c r="E4378" s="4"/>
      <c r="F4378" s="5">
        <f t="shared" si="1"/>
        <v>727.85</v>
      </c>
      <c r="G4378" s="6">
        <f t="shared" si="2"/>
        <v>1.052966241</v>
      </c>
      <c r="H4378" s="6">
        <f t="shared" si="3"/>
        <v>1.183891483</v>
      </c>
      <c r="I4378" s="5" t="b">
        <f t="shared" si="4"/>
        <v>0</v>
      </c>
      <c r="J4378" s="48">
        <f t="shared" si="5"/>
        <v>0</v>
      </c>
      <c r="K4378" s="4">
        <f t="shared" si="6"/>
        <v>55</v>
      </c>
      <c r="L4378" s="7">
        <f t="shared" si="7"/>
        <v>0.001256789615</v>
      </c>
      <c r="M4378" s="50" t="b">
        <f t="shared" si="8"/>
        <v>0</v>
      </c>
      <c r="N4378" s="50" t="b">
        <f t="shared" si="9"/>
        <v>0</v>
      </c>
      <c r="O4378" s="50">
        <f t="shared" si="10"/>
        <v>-1</v>
      </c>
      <c r="P4378" s="4">
        <f t="shared" si="58"/>
        <v>181150</v>
      </c>
      <c r="Q4378" s="21">
        <f t="shared" si="31"/>
        <v>-2</v>
      </c>
      <c r="V4378" s="52"/>
      <c r="W4378" s="53" t="str">
        <f t="shared" si="33"/>
        <v/>
      </c>
      <c r="AE4378" s="16"/>
      <c r="AF4378" s="17" t="str">
        <f t="shared" si="30"/>
        <v>#VALUE!</v>
      </c>
      <c r="AG4378" s="17" t="str">
        <f t="shared" si="22"/>
        <v>#N/A</v>
      </c>
      <c r="AH4378" s="17" t="str">
        <f t="shared" si="23"/>
        <v>#N/A</v>
      </c>
      <c r="AI4378" s="34">
        <f t="shared" si="24"/>
        <v>1</v>
      </c>
      <c r="AJ4378" s="18">
        <f t="shared" si="25"/>
        <v>6251.643</v>
      </c>
      <c r="AK4378" s="18">
        <f t="shared" si="26"/>
        <v>6077.98625</v>
      </c>
      <c r="AL4378" s="18">
        <f t="shared" si="27"/>
        <v>5904.3295</v>
      </c>
    </row>
    <row r="4379" ht="12.75" customHeight="1">
      <c r="A4379" s="1">
        <v>38986.0</v>
      </c>
      <c r="B4379" s="2">
        <v>644.03</v>
      </c>
      <c r="C4379" s="3">
        <v>6901.75</v>
      </c>
      <c r="D4379" s="2">
        <v>6900.0</v>
      </c>
      <c r="E4379" s="4"/>
      <c r="F4379" s="5">
        <f t="shared" si="1"/>
        <v>709.938</v>
      </c>
      <c r="G4379" s="6">
        <f t="shared" si="2"/>
        <v>1.046974904</v>
      </c>
      <c r="H4379" s="6">
        <f t="shared" si="3"/>
        <v>1.184456255</v>
      </c>
      <c r="I4379" s="5" t="b">
        <f t="shared" si="4"/>
        <v>0</v>
      </c>
      <c r="J4379" s="48">
        <f t="shared" si="5"/>
        <v>0</v>
      </c>
      <c r="K4379" s="4">
        <f t="shared" si="6"/>
        <v>-25</v>
      </c>
      <c r="L4379" s="7">
        <f t="shared" si="7"/>
        <v>-0.00025355888</v>
      </c>
      <c r="M4379" s="50" t="b">
        <f t="shared" si="8"/>
        <v>0</v>
      </c>
      <c r="N4379" s="50" t="b">
        <f t="shared" si="9"/>
        <v>0</v>
      </c>
      <c r="O4379" s="50">
        <f t="shared" si="10"/>
        <v>-1</v>
      </c>
      <c r="P4379" s="4">
        <f t="shared" si="58"/>
        <v>186650</v>
      </c>
      <c r="Q4379" s="21">
        <f t="shared" si="31"/>
        <v>-2</v>
      </c>
      <c r="V4379" s="52"/>
      <c r="W4379" s="53" t="str">
        <f t="shared" si="33"/>
        <v/>
      </c>
      <c r="AE4379" s="16"/>
      <c r="AF4379" s="17" t="str">
        <f t="shared" si="30"/>
        <v>#VALUE!</v>
      </c>
      <c r="AG4379" s="17" t="str">
        <f t="shared" si="22"/>
        <v>#N/A</v>
      </c>
      <c r="AH4379" s="17" t="str">
        <f t="shared" si="23"/>
        <v>#N/A</v>
      </c>
      <c r="AI4379" s="34">
        <f t="shared" si="24"/>
        <v>1</v>
      </c>
      <c r="AJ4379" s="18">
        <f t="shared" si="25"/>
        <v>6211.575</v>
      </c>
      <c r="AK4379" s="18">
        <f t="shared" si="26"/>
        <v>6039.03125</v>
      </c>
      <c r="AL4379" s="18">
        <f t="shared" si="27"/>
        <v>5866.4875</v>
      </c>
    </row>
    <row r="4380" ht="12.75" customHeight="1">
      <c r="A4380" s="1">
        <v>38985.0</v>
      </c>
      <c r="B4380" s="2">
        <v>670.65</v>
      </c>
      <c r="C4380" s="3">
        <v>6911.21</v>
      </c>
      <c r="D4380" s="2">
        <v>6925.0</v>
      </c>
      <c r="E4380" s="4"/>
      <c r="F4380" s="5">
        <f t="shared" si="1"/>
        <v>755.992</v>
      </c>
      <c r="G4380" s="6">
        <f t="shared" si="2"/>
        <v>1.048853444</v>
      </c>
      <c r="H4380" s="6">
        <f t="shared" si="3"/>
        <v>1.19081129</v>
      </c>
      <c r="I4380" s="5" t="b">
        <f t="shared" si="4"/>
        <v>0</v>
      </c>
      <c r="J4380" s="48">
        <f t="shared" si="5"/>
        <v>0</v>
      </c>
      <c r="K4380" s="4">
        <f t="shared" si="6"/>
        <v>67</v>
      </c>
      <c r="L4380" s="7">
        <f t="shared" si="7"/>
        <v>0.00199530907</v>
      </c>
      <c r="M4380" s="50" t="b">
        <f t="shared" si="8"/>
        <v>0</v>
      </c>
      <c r="N4380" s="50" t="b">
        <f t="shared" si="9"/>
        <v>0</v>
      </c>
      <c r="O4380" s="50">
        <f t="shared" si="10"/>
        <v>-1</v>
      </c>
      <c r="P4380" s="4">
        <f t="shared" si="58"/>
        <v>184150</v>
      </c>
      <c r="Q4380" s="21">
        <f t="shared" si="31"/>
        <v>-2</v>
      </c>
      <c r="V4380" s="52"/>
      <c r="W4380" s="53" t="str">
        <f t="shared" si="33"/>
        <v/>
      </c>
      <c r="AE4380" s="16"/>
      <c r="AF4380" s="17" t="str">
        <f t="shared" si="30"/>
        <v>#VALUE!</v>
      </c>
      <c r="AG4380" s="17" t="str">
        <f t="shared" si="22"/>
        <v>#N/A</v>
      </c>
      <c r="AH4380" s="17" t="str">
        <f t="shared" si="23"/>
        <v>#N/A</v>
      </c>
      <c r="AI4380" s="34">
        <f t="shared" si="24"/>
        <v>1</v>
      </c>
      <c r="AJ4380" s="18">
        <f t="shared" si="25"/>
        <v>6220.089</v>
      </c>
      <c r="AK4380" s="18">
        <f t="shared" si="26"/>
        <v>6047.30875</v>
      </c>
      <c r="AL4380" s="18">
        <f t="shared" si="27"/>
        <v>5874.5285</v>
      </c>
    </row>
    <row r="4381" ht="12.75" customHeight="1">
      <c r="A4381" s="1">
        <v>38982.0</v>
      </c>
      <c r="B4381" s="2">
        <v>643.77</v>
      </c>
      <c r="C4381" s="3">
        <v>6885.6</v>
      </c>
      <c r="D4381" s="2">
        <v>6858.0</v>
      </c>
      <c r="E4381" s="4"/>
      <c r="F4381" s="5">
        <f t="shared" si="1"/>
        <v>843.366</v>
      </c>
      <c r="G4381" s="6">
        <f t="shared" si="2"/>
        <v>1.045476438</v>
      </c>
      <c r="H4381" s="6">
        <f t="shared" si="3"/>
        <v>1.50786458</v>
      </c>
      <c r="I4381" s="5" t="b">
        <f t="shared" si="4"/>
        <v>0</v>
      </c>
      <c r="J4381" s="48">
        <f t="shared" si="5"/>
        <v>0</v>
      </c>
      <c r="K4381" s="4">
        <f t="shared" si="6"/>
        <v>-22</v>
      </c>
      <c r="L4381" s="7">
        <f t="shared" si="7"/>
        <v>-0.004008365284</v>
      </c>
      <c r="M4381" s="50" t="b">
        <f t="shared" si="8"/>
        <v>0</v>
      </c>
      <c r="N4381" s="50" t="b">
        <f t="shared" si="9"/>
        <v>0</v>
      </c>
      <c r="O4381" s="50">
        <f t="shared" si="10"/>
        <v>1</v>
      </c>
      <c r="P4381" s="4">
        <f t="shared" si="58"/>
        <v>177450</v>
      </c>
      <c r="Q4381" s="21">
        <f t="shared" si="31"/>
        <v>2</v>
      </c>
      <c r="V4381" s="52"/>
      <c r="W4381" s="53" t="str">
        <f t="shared" si="33"/>
        <v/>
      </c>
      <c r="AE4381" s="16"/>
      <c r="AF4381" s="17" t="str">
        <f t="shared" si="30"/>
        <v>#VALUE!</v>
      </c>
      <c r="AG4381" s="17" t="str">
        <f t="shared" si="22"/>
        <v>#N/A</v>
      </c>
      <c r="AH4381" s="17" t="str">
        <f t="shared" si="23"/>
        <v>#N/A</v>
      </c>
      <c r="AI4381" s="34">
        <f t="shared" si="24"/>
        <v>1</v>
      </c>
      <c r="AJ4381" s="18">
        <f t="shared" si="25"/>
        <v>6197.04</v>
      </c>
      <c r="AK4381" s="18">
        <f t="shared" si="26"/>
        <v>6024.9</v>
      </c>
      <c r="AL4381" s="18">
        <f t="shared" si="27"/>
        <v>5852.76</v>
      </c>
    </row>
    <row r="4382" ht="12.75" customHeight="1">
      <c r="A4382" s="1">
        <v>38981.0</v>
      </c>
      <c r="B4382" s="2">
        <v>864.46</v>
      </c>
      <c r="C4382" s="3">
        <v>6889.89</v>
      </c>
      <c r="D4382" s="2">
        <v>6880.0</v>
      </c>
      <c r="E4382" s="4"/>
      <c r="F4382" s="5">
        <f t="shared" si="1"/>
        <v>827.902</v>
      </c>
      <c r="G4382" s="6">
        <f t="shared" si="2"/>
        <v>1.046607699</v>
      </c>
      <c r="H4382" s="6">
        <f t="shared" si="3"/>
        <v>1.49047125</v>
      </c>
      <c r="I4382" s="5" t="b">
        <f t="shared" si="4"/>
        <v>0</v>
      </c>
      <c r="J4382" s="48">
        <f t="shared" si="5"/>
        <v>0</v>
      </c>
      <c r="K4382" s="4">
        <f t="shared" si="6"/>
        <v>0</v>
      </c>
      <c r="L4382" s="7">
        <f t="shared" si="7"/>
        <v>-0.00143543656</v>
      </c>
      <c r="M4382" s="50" t="b">
        <f t="shared" si="8"/>
        <v>0</v>
      </c>
      <c r="N4382" s="50" t="b">
        <f t="shared" si="9"/>
        <v>0</v>
      </c>
      <c r="O4382" s="50">
        <f t="shared" si="10"/>
        <v>1</v>
      </c>
      <c r="P4382" s="4">
        <f t="shared" si="58"/>
        <v>179650</v>
      </c>
      <c r="Q4382" s="21">
        <f t="shared" si="31"/>
        <v>2</v>
      </c>
      <c r="V4382" s="52"/>
      <c r="W4382" s="53" t="str">
        <f t="shared" si="33"/>
        <v/>
      </c>
      <c r="AE4382" s="16"/>
      <c r="AF4382" s="17" t="str">
        <f t="shared" si="30"/>
        <v>#VALUE!</v>
      </c>
      <c r="AG4382" s="17" t="str">
        <f t="shared" si="22"/>
        <v>#N/A</v>
      </c>
      <c r="AH4382" s="17" t="str">
        <f t="shared" si="23"/>
        <v>#N/A</v>
      </c>
      <c r="AI4382" s="34">
        <f t="shared" si="24"/>
        <v>1</v>
      </c>
      <c r="AJ4382" s="18">
        <f t="shared" si="25"/>
        <v>6200.901</v>
      </c>
      <c r="AK4382" s="18">
        <f t="shared" si="26"/>
        <v>6028.65375</v>
      </c>
      <c r="AL4382" s="18">
        <f t="shared" si="27"/>
        <v>5856.4065</v>
      </c>
    </row>
    <row r="4383" ht="12.75" customHeight="1">
      <c r="A4383" s="1">
        <v>38980.0</v>
      </c>
      <c r="B4383" s="2">
        <v>726.78</v>
      </c>
      <c r="C4383" s="3">
        <v>6877.77</v>
      </c>
      <c r="D4383" s="2">
        <v>6880.0</v>
      </c>
      <c r="E4383" s="4"/>
      <c r="F4383" s="5">
        <f t="shared" si="1"/>
        <v>807.322</v>
      </c>
      <c r="G4383" s="6">
        <f t="shared" si="2"/>
        <v>1.045514384</v>
      </c>
      <c r="H4383" s="6">
        <f t="shared" si="3"/>
        <v>1.488765901</v>
      </c>
      <c r="I4383" s="5" t="b">
        <f t="shared" si="4"/>
        <v>0</v>
      </c>
      <c r="J4383" s="48">
        <f t="shared" si="5"/>
        <v>0</v>
      </c>
      <c r="K4383" s="4">
        <f t="shared" si="6"/>
        <v>4</v>
      </c>
      <c r="L4383" s="7">
        <f t="shared" si="7"/>
        <v>0.0003242329999</v>
      </c>
      <c r="M4383" s="50" t="b">
        <f t="shared" si="8"/>
        <v>0</v>
      </c>
      <c r="N4383" s="50" t="b">
        <f t="shared" si="9"/>
        <v>0</v>
      </c>
      <c r="O4383" s="50">
        <f t="shared" si="10"/>
        <v>-1</v>
      </c>
      <c r="P4383" s="4">
        <f t="shared" si="58"/>
        <v>179650</v>
      </c>
      <c r="Q4383" s="21">
        <f t="shared" si="31"/>
        <v>-2</v>
      </c>
      <c r="V4383" s="52"/>
      <c r="W4383" s="53" t="str">
        <f t="shared" si="33"/>
        <v/>
      </c>
      <c r="AE4383" s="16"/>
      <c r="AF4383" s="17" t="str">
        <f t="shared" si="30"/>
        <v>#VALUE!</v>
      </c>
      <c r="AG4383" s="17" t="str">
        <f t="shared" si="22"/>
        <v>#N/A</v>
      </c>
      <c r="AH4383" s="17" t="str">
        <f t="shared" si="23"/>
        <v>#N/A</v>
      </c>
      <c r="AI4383" s="34">
        <f t="shared" si="24"/>
        <v>1</v>
      </c>
      <c r="AJ4383" s="18">
        <f t="shared" si="25"/>
        <v>6189.993</v>
      </c>
      <c r="AK4383" s="18">
        <f t="shared" si="26"/>
        <v>6018.04875</v>
      </c>
      <c r="AL4383" s="18">
        <f t="shared" si="27"/>
        <v>5846.1045</v>
      </c>
    </row>
    <row r="4384" ht="12.75" customHeight="1">
      <c r="A4384" s="1">
        <v>38979.0</v>
      </c>
      <c r="B4384" s="2">
        <v>874.3</v>
      </c>
      <c r="C4384" s="3">
        <v>6881.87</v>
      </c>
      <c r="D4384" s="2">
        <v>6876.0</v>
      </c>
      <c r="E4384" s="4"/>
      <c r="F4384" s="5">
        <f t="shared" si="1"/>
        <v>783.45</v>
      </c>
      <c r="G4384" s="6">
        <f t="shared" si="2"/>
        <v>1.04703118</v>
      </c>
      <c r="H4384" s="6">
        <f t="shared" si="3"/>
        <v>1.487067114</v>
      </c>
      <c r="I4384" s="5" t="b">
        <f t="shared" si="4"/>
        <v>0</v>
      </c>
      <c r="J4384" s="48">
        <f t="shared" si="5"/>
        <v>0</v>
      </c>
      <c r="K4384" s="4">
        <f t="shared" si="6"/>
        <v>-19</v>
      </c>
      <c r="L4384" s="7">
        <f t="shared" si="7"/>
        <v>-0.0008529658363</v>
      </c>
      <c r="M4384" s="50" t="b">
        <f t="shared" si="8"/>
        <v>0</v>
      </c>
      <c r="N4384" s="50" t="b">
        <f t="shared" si="9"/>
        <v>0</v>
      </c>
      <c r="O4384" s="50">
        <f t="shared" si="10"/>
        <v>1</v>
      </c>
      <c r="P4384" s="4">
        <f t="shared" si="58"/>
        <v>179250</v>
      </c>
      <c r="Q4384" s="21">
        <f t="shared" si="31"/>
        <v>2</v>
      </c>
      <c r="V4384" s="52"/>
      <c r="W4384" s="53" t="str">
        <f t="shared" si="33"/>
        <v/>
      </c>
      <c r="AE4384" s="16"/>
      <c r="AF4384" s="17" t="str">
        <f t="shared" si="30"/>
        <v>#VALUE!</v>
      </c>
      <c r="AG4384" s="17" t="str">
        <f t="shared" si="22"/>
        <v>#N/A</v>
      </c>
      <c r="AH4384" s="17" t="str">
        <f t="shared" si="23"/>
        <v>#N/A</v>
      </c>
      <c r="AI4384" s="34">
        <f t="shared" si="24"/>
        <v>1</v>
      </c>
      <c r="AJ4384" s="18">
        <f t="shared" si="25"/>
        <v>6193.683</v>
      </c>
      <c r="AK4384" s="18">
        <f t="shared" si="26"/>
        <v>6021.63625</v>
      </c>
      <c r="AL4384" s="18">
        <f t="shared" si="27"/>
        <v>5849.5895</v>
      </c>
    </row>
    <row r="4385" ht="12.75" customHeight="1">
      <c r="A4385" s="1">
        <v>38978.0</v>
      </c>
      <c r="B4385" s="2">
        <v>1107.52</v>
      </c>
      <c r="C4385" s="3">
        <v>6882.48</v>
      </c>
      <c r="D4385" s="2">
        <v>6895.0</v>
      </c>
      <c r="E4385" s="4"/>
      <c r="F4385" s="5">
        <f t="shared" si="1"/>
        <v>738.104</v>
      </c>
      <c r="G4385" s="6">
        <f t="shared" si="2"/>
        <v>1.047946369</v>
      </c>
      <c r="H4385" s="6">
        <f t="shared" si="3"/>
        <v>1.486384561</v>
      </c>
      <c r="I4385" s="5" t="b">
        <f t="shared" si="4"/>
        <v>0</v>
      </c>
      <c r="J4385" s="48">
        <f t="shared" si="5"/>
        <v>0</v>
      </c>
      <c r="K4385" s="4">
        <f t="shared" si="6"/>
        <v>226</v>
      </c>
      <c r="L4385" s="7">
        <f t="shared" si="7"/>
        <v>0.001819111716</v>
      </c>
      <c r="M4385" s="50" t="b">
        <f t="shared" si="8"/>
        <v>0</v>
      </c>
      <c r="N4385" s="50" t="b">
        <f t="shared" si="9"/>
        <v>0</v>
      </c>
      <c r="O4385" s="50">
        <f t="shared" si="10"/>
        <v>-1</v>
      </c>
      <c r="P4385" s="4">
        <f t="shared" si="58"/>
        <v>177350</v>
      </c>
      <c r="Q4385" s="21">
        <f t="shared" si="31"/>
        <v>-2</v>
      </c>
      <c r="V4385" s="52"/>
      <c r="W4385" s="53" t="str">
        <f t="shared" si="33"/>
        <v/>
      </c>
      <c r="AE4385" s="16"/>
      <c r="AF4385" s="17" t="str">
        <f t="shared" si="30"/>
        <v>#VALUE!</v>
      </c>
      <c r="AG4385" s="17" t="str">
        <f t="shared" si="22"/>
        <v>#N/A</v>
      </c>
      <c r="AH4385" s="17" t="str">
        <f t="shared" si="23"/>
        <v>#N/A</v>
      </c>
      <c r="AI4385" s="34">
        <f t="shared" si="24"/>
        <v>1</v>
      </c>
      <c r="AJ4385" s="18">
        <f t="shared" si="25"/>
        <v>6194.232</v>
      </c>
      <c r="AK4385" s="18">
        <f t="shared" si="26"/>
        <v>6022.17</v>
      </c>
      <c r="AL4385" s="18">
        <f t="shared" si="27"/>
        <v>5850.108</v>
      </c>
    </row>
    <row r="4386" ht="12.75" customHeight="1">
      <c r="A4386" s="1">
        <v>38975.0</v>
      </c>
      <c r="B4386" s="2">
        <v>566.45</v>
      </c>
      <c r="C4386" s="3">
        <v>6681.09</v>
      </c>
      <c r="D4386" s="2">
        <v>6669.0</v>
      </c>
      <c r="E4386" s="4"/>
      <c r="F4386" s="5">
        <f t="shared" si="1"/>
        <v>676.104</v>
      </c>
      <c r="G4386" s="6">
        <f t="shared" si="2"/>
        <v>1.018209256</v>
      </c>
      <c r="H4386" s="6">
        <f t="shared" si="3"/>
        <v>1.080466425</v>
      </c>
      <c r="I4386" s="5" t="b">
        <f t="shared" si="4"/>
        <v>0</v>
      </c>
      <c r="J4386" s="48">
        <f t="shared" si="5"/>
        <v>0</v>
      </c>
      <c r="K4386" s="4">
        <f t="shared" si="6"/>
        <v>90</v>
      </c>
      <c r="L4386" s="7">
        <f t="shared" si="7"/>
        <v>-0.001809584963</v>
      </c>
      <c r="M4386" s="50" t="b">
        <f t="shared" si="8"/>
        <v>0</v>
      </c>
      <c r="N4386" s="50" t="b">
        <f t="shared" si="9"/>
        <v>0</v>
      </c>
      <c r="O4386" s="50">
        <f t="shared" si="10"/>
        <v>1</v>
      </c>
      <c r="P4386" s="4">
        <f t="shared" si="58"/>
        <v>154750</v>
      </c>
      <c r="Q4386" s="21">
        <f t="shared" si="31"/>
        <v>2</v>
      </c>
      <c r="V4386" s="52"/>
      <c r="W4386" s="53" t="str">
        <f t="shared" si="33"/>
        <v/>
      </c>
      <c r="AE4386" s="16"/>
      <c r="AF4386" s="17" t="str">
        <f t="shared" si="30"/>
        <v>#VALUE!</v>
      </c>
      <c r="AG4386" s="17" t="str">
        <f t="shared" si="22"/>
        <v>#N/A</v>
      </c>
      <c r="AH4386" s="17" t="str">
        <f t="shared" si="23"/>
        <v>#N/A</v>
      </c>
      <c r="AI4386" s="34">
        <f t="shared" si="24"/>
        <v>1</v>
      </c>
      <c r="AJ4386" s="18">
        <f t="shared" si="25"/>
        <v>6012.981</v>
      </c>
      <c r="AK4386" s="18">
        <f t="shared" si="26"/>
        <v>5845.95375</v>
      </c>
      <c r="AL4386" s="18">
        <f t="shared" si="27"/>
        <v>5678.9265</v>
      </c>
    </row>
    <row r="4387" ht="12.75" customHeight="1">
      <c r="A4387" s="1">
        <v>38974.0</v>
      </c>
      <c r="B4387" s="2">
        <v>761.56</v>
      </c>
      <c r="C4387" s="3">
        <v>6598.87</v>
      </c>
      <c r="D4387" s="2">
        <v>6579.0</v>
      </c>
      <c r="E4387" s="4"/>
      <c r="F4387" s="5">
        <f t="shared" si="1"/>
        <v>688.146</v>
      </c>
      <c r="G4387" s="6">
        <f t="shared" si="2"/>
        <v>1.006263538</v>
      </c>
      <c r="H4387" s="6">
        <f t="shared" si="3"/>
        <v>1.075391722</v>
      </c>
      <c r="I4387" s="5" t="b">
        <f t="shared" si="4"/>
        <v>0</v>
      </c>
      <c r="J4387" s="48">
        <f t="shared" si="5"/>
        <v>0</v>
      </c>
      <c r="K4387" s="4">
        <f t="shared" si="6"/>
        <v>-65</v>
      </c>
      <c r="L4387" s="7">
        <f t="shared" si="7"/>
        <v>-0.003011121601</v>
      </c>
      <c r="M4387" s="50" t="b">
        <f t="shared" si="8"/>
        <v>0</v>
      </c>
      <c r="N4387" s="50" t="b">
        <f t="shared" si="9"/>
        <v>0</v>
      </c>
      <c r="O4387" s="50">
        <f t="shared" si="10"/>
        <v>1</v>
      </c>
      <c r="P4387" s="4">
        <f t="shared" si="58"/>
        <v>145750</v>
      </c>
      <c r="Q4387" s="21">
        <f t="shared" si="31"/>
        <v>2</v>
      </c>
      <c r="V4387" s="52"/>
      <c r="W4387" s="53" t="str">
        <f t="shared" si="33"/>
        <v/>
      </c>
      <c r="AE4387" s="16"/>
      <c r="AF4387" s="17" t="str">
        <f t="shared" si="30"/>
        <v>#VALUE!</v>
      </c>
      <c r="AG4387" s="17" t="str">
        <f t="shared" si="22"/>
        <v>#N/A</v>
      </c>
      <c r="AH4387" s="17" t="str">
        <f t="shared" si="23"/>
        <v>#N/A</v>
      </c>
      <c r="AI4387" s="34">
        <f t="shared" si="24"/>
        <v>1</v>
      </c>
      <c r="AJ4387" s="18">
        <f t="shared" si="25"/>
        <v>5938.983</v>
      </c>
      <c r="AK4387" s="18">
        <f t="shared" si="26"/>
        <v>5774.01125</v>
      </c>
      <c r="AL4387" s="18">
        <f t="shared" si="27"/>
        <v>5609.0395</v>
      </c>
    </row>
    <row r="4388" ht="12.75" customHeight="1">
      <c r="A4388" s="1">
        <v>38973.0</v>
      </c>
      <c r="B4388" s="2">
        <v>607.42</v>
      </c>
      <c r="C4388" s="3">
        <v>6664.87</v>
      </c>
      <c r="D4388" s="2">
        <v>6644.0</v>
      </c>
      <c r="E4388" s="4"/>
      <c r="F4388" s="5">
        <f t="shared" si="1"/>
        <v>657.79</v>
      </c>
      <c r="G4388" s="6">
        <f t="shared" si="2"/>
        <v>1.016621721</v>
      </c>
      <c r="H4388" s="6">
        <f t="shared" si="3"/>
        <v>1.075064345</v>
      </c>
      <c r="I4388" s="5" t="b">
        <f t="shared" si="4"/>
        <v>0</v>
      </c>
      <c r="J4388" s="48">
        <f t="shared" si="5"/>
        <v>0</v>
      </c>
      <c r="K4388" s="4">
        <f t="shared" si="6"/>
        <v>56</v>
      </c>
      <c r="L4388" s="7">
        <f t="shared" si="7"/>
        <v>-0.003131343897</v>
      </c>
      <c r="M4388" s="50" t="b">
        <f t="shared" si="8"/>
        <v>0</v>
      </c>
      <c r="N4388" s="50" t="b">
        <f t="shared" si="9"/>
        <v>0</v>
      </c>
      <c r="O4388" s="50">
        <f t="shared" si="10"/>
        <v>1</v>
      </c>
      <c r="P4388" s="4">
        <f t="shared" si="58"/>
        <v>152250</v>
      </c>
      <c r="Q4388" s="21">
        <f t="shared" si="31"/>
        <v>2</v>
      </c>
      <c r="V4388" s="52"/>
      <c r="W4388" s="53" t="str">
        <f t="shared" si="33"/>
        <v/>
      </c>
      <c r="AE4388" s="16"/>
      <c r="AF4388" s="17" t="str">
        <f t="shared" si="30"/>
        <v>#VALUE!</v>
      </c>
      <c r="AG4388" s="17" t="str">
        <f t="shared" si="22"/>
        <v>#N/A</v>
      </c>
      <c r="AH4388" s="17" t="str">
        <f t="shared" si="23"/>
        <v>#N/A</v>
      </c>
      <c r="AI4388" s="34">
        <f t="shared" si="24"/>
        <v>1</v>
      </c>
      <c r="AJ4388" s="18">
        <f t="shared" si="25"/>
        <v>5998.383</v>
      </c>
      <c r="AK4388" s="18">
        <f t="shared" si="26"/>
        <v>5831.76125</v>
      </c>
      <c r="AL4388" s="18">
        <f t="shared" si="27"/>
        <v>5665.1395</v>
      </c>
    </row>
    <row r="4389" ht="12.75" customHeight="1">
      <c r="A4389" s="1">
        <v>38972.0</v>
      </c>
      <c r="B4389" s="2">
        <v>647.57</v>
      </c>
      <c r="C4389" s="3">
        <v>6625.73</v>
      </c>
      <c r="D4389" s="2">
        <v>6588.0</v>
      </c>
      <c r="E4389" s="4"/>
      <c r="F4389" s="5">
        <f t="shared" si="1"/>
        <v>681.656</v>
      </c>
      <c r="G4389" s="6">
        <f t="shared" si="2"/>
        <v>1.011590919</v>
      </c>
      <c r="H4389" s="6">
        <f t="shared" si="3"/>
        <v>1.070113845</v>
      </c>
      <c r="I4389" s="5" t="b">
        <f t="shared" si="4"/>
        <v>0</v>
      </c>
      <c r="J4389" s="48">
        <f t="shared" si="5"/>
        <v>0</v>
      </c>
      <c r="K4389" s="4">
        <f t="shared" si="6"/>
        <v>-60</v>
      </c>
      <c r="L4389" s="7">
        <f t="shared" si="7"/>
        <v>-0.005694466874</v>
      </c>
      <c r="M4389" s="50" t="b">
        <f t="shared" si="8"/>
        <v>0</v>
      </c>
      <c r="N4389" s="50" t="b">
        <f t="shared" si="9"/>
        <v>0</v>
      </c>
      <c r="O4389" s="50">
        <f t="shared" si="10"/>
        <v>1</v>
      </c>
      <c r="P4389" s="4">
        <f t="shared" si="58"/>
        <v>146650</v>
      </c>
      <c r="Q4389" s="21">
        <f t="shared" si="31"/>
        <v>2</v>
      </c>
      <c r="V4389" s="52"/>
      <c r="W4389" s="53" t="str">
        <f t="shared" si="33"/>
        <v/>
      </c>
      <c r="AE4389" s="16"/>
      <c r="AF4389" s="17" t="str">
        <f t="shared" si="30"/>
        <v>#VALUE!</v>
      </c>
      <c r="AG4389" s="17" t="str">
        <f t="shared" si="22"/>
        <v>#N/A</v>
      </c>
      <c r="AH4389" s="17" t="str">
        <f t="shared" si="23"/>
        <v>#N/A</v>
      </c>
      <c r="AI4389" s="34">
        <f t="shared" si="24"/>
        <v>1</v>
      </c>
      <c r="AJ4389" s="18">
        <f t="shared" si="25"/>
        <v>5963.157</v>
      </c>
      <c r="AK4389" s="18">
        <f t="shared" si="26"/>
        <v>5797.51375</v>
      </c>
      <c r="AL4389" s="18">
        <f t="shared" si="27"/>
        <v>5631.8705</v>
      </c>
    </row>
    <row r="4390" ht="12.75" customHeight="1">
      <c r="A4390" s="1">
        <v>38971.0</v>
      </c>
      <c r="B4390" s="2">
        <v>797.52</v>
      </c>
      <c r="C4390" s="3">
        <v>6693.88</v>
      </c>
      <c r="D4390" s="2">
        <v>6648.0</v>
      </c>
      <c r="E4390" s="4"/>
      <c r="F4390" s="5">
        <f t="shared" si="1"/>
        <v>704.896</v>
      </c>
      <c r="G4390" s="6">
        <f t="shared" si="2"/>
        <v>1.022678071</v>
      </c>
      <c r="H4390" s="6">
        <f t="shared" si="3"/>
        <v>1.062573931</v>
      </c>
      <c r="I4390" s="5" t="b">
        <f t="shared" si="4"/>
        <v>0</v>
      </c>
      <c r="J4390" s="48">
        <f t="shared" si="5"/>
        <v>0</v>
      </c>
      <c r="K4390" s="4">
        <f t="shared" si="6"/>
        <v>-48</v>
      </c>
      <c r="L4390" s="7">
        <f t="shared" si="7"/>
        <v>-0.006854021883</v>
      </c>
      <c r="M4390" s="50" t="b">
        <f t="shared" si="8"/>
        <v>0</v>
      </c>
      <c r="N4390" s="50" t="b">
        <f t="shared" si="9"/>
        <v>0</v>
      </c>
      <c r="O4390" s="50">
        <f t="shared" si="10"/>
        <v>1</v>
      </c>
      <c r="P4390" s="4">
        <f t="shared" si="58"/>
        <v>152650</v>
      </c>
      <c r="Q4390" s="21">
        <f t="shared" si="31"/>
        <v>2</v>
      </c>
      <c r="V4390" s="52"/>
      <c r="W4390" s="53" t="str">
        <f t="shared" si="33"/>
        <v/>
      </c>
      <c r="AE4390" s="16"/>
      <c r="AF4390" s="17" t="str">
        <f t="shared" si="30"/>
        <v>#VALUE!</v>
      </c>
      <c r="AG4390" s="17" t="str">
        <f t="shared" si="22"/>
        <v>#N/A</v>
      </c>
      <c r="AH4390" s="17" t="str">
        <f t="shared" si="23"/>
        <v>#N/A</v>
      </c>
      <c r="AI4390" s="34">
        <f t="shared" si="24"/>
        <v>1</v>
      </c>
      <c r="AJ4390" s="18">
        <f t="shared" si="25"/>
        <v>6024.492</v>
      </c>
      <c r="AK4390" s="18">
        <f t="shared" si="26"/>
        <v>5857.145</v>
      </c>
      <c r="AL4390" s="18">
        <f t="shared" si="27"/>
        <v>5689.798</v>
      </c>
    </row>
    <row r="4391" ht="12.75" customHeight="1">
      <c r="A4391" s="1">
        <v>38968.0</v>
      </c>
      <c r="B4391" s="2">
        <v>626.66</v>
      </c>
      <c r="C4391" s="3">
        <v>6693.11</v>
      </c>
      <c r="D4391" s="2">
        <v>6696.0</v>
      </c>
      <c r="E4391" s="4"/>
      <c r="F4391" s="5">
        <f t="shared" si="1"/>
        <v>728.264</v>
      </c>
      <c r="G4391" s="6">
        <f t="shared" si="2"/>
        <v>1.022849113</v>
      </c>
      <c r="H4391" s="6">
        <f t="shared" si="3"/>
        <v>1.218148867</v>
      </c>
      <c r="I4391" s="5" t="b">
        <f t="shared" si="4"/>
        <v>0</v>
      </c>
      <c r="J4391" s="48">
        <f t="shared" si="5"/>
        <v>0</v>
      </c>
      <c r="K4391" s="4">
        <f t="shared" si="6"/>
        <v>56</v>
      </c>
      <c r="L4391" s="7">
        <f t="shared" si="7"/>
        <v>0.0004317873156</v>
      </c>
      <c r="M4391" s="50" t="b">
        <f t="shared" si="8"/>
        <v>0</v>
      </c>
      <c r="N4391" s="50" t="b">
        <f t="shared" si="9"/>
        <v>0</v>
      </c>
      <c r="O4391" s="50">
        <f t="shared" si="10"/>
        <v>-1</v>
      </c>
      <c r="P4391" s="4">
        <f t="shared" si="58"/>
        <v>147850</v>
      </c>
      <c r="Q4391" s="21">
        <f t="shared" si="31"/>
        <v>-2</v>
      </c>
      <c r="V4391" s="52"/>
      <c r="W4391" s="53" t="str">
        <f t="shared" si="33"/>
        <v/>
      </c>
      <c r="AE4391" s="16"/>
      <c r="AF4391" s="17" t="str">
        <f t="shared" si="30"/>
        <v>#VALUE!</v>
      </c>
      <c r="AG4391" s="17" t="str">
        <f t="shared" si="22"/>
        <v>#N/A</v>
      </c>
      <c r="AH4391" s="17" t="str">
        <f t="shared" si="23"/>
        <v>#N/A</v>
      </c>
      <c r="AI4391" s="34">
        <f t="shared" si="24"/>
        <v>1</v>
      </c>
      <c r="AJ4391" s="18">
        <f t="shared" si="25"/>
        <v>6023.799</v>
      </c>
      <c r="AK4391" s="18">
        <f t="shared" si="26"/>
        <v>5856.47125</v>
      </c>
      <c r="AL4391" s="18">
        <f t="shared" si="27"/>
        <v>5689.1435</v>
      </c>
    </row>
    <row r="4392" ht="12.75" customHeight="1">
      <c r="A4392" s="1">
        <v>38967.0</v>
      </c>
      <c r="B4392" s="2">
        <v>609.78</v>
      </c>
      <c r="C4392" s="3">
        <v>6685.23</v>
      </c>
      <c r="D4392" s="2">
        <v>6640.0</v>
      </c>
      <c r="E4392" s="4"/>
      <c r="F4392" s="5">
        <f t="shared" si="1"/>
        <v>748.954</v>
      </c>
      <c r="G4392" s="6">
        <f t="shared" si="2"/>
        <v>1.021950309</v>
      </c>
      <c r="H4392" s="6">
        <f t="shared" si="3"/>
        <v>1.205422529</v>
      </c>
      <c r="I4392" s="5" t="b">
        <f t="shared" si="4"/>
        <v>0</v>
      </c>
      <c r="J4392" s="48">
        <f t="shared" si="5"/>
        <v>0</v>
      </c>
      <c r="K4392" s="4">
        <f t="shared" si="6"/>
        <v>-13</v>
      </c>
      <c r="L4392" s="7">
        <f t="shared" si="7"/>
        <v>-0.006765661017</v>
      </c>
      <c r="M4392" s="50" t="b">
        <f t="shared" si="8"/>
        <v>0</v>
      </c>
      <c r="N4392" s="50" t="b">
        <f t="shared" si="9"/>
        <v>0</v>
      </c>
      <c r="O4392" s="50">
        <f t="shared" si="10"/>
        <v>1</v>
      </c>
      <c r="P4392" s="4">
        <f t="shared" si="58"/>
        <v>142250</v>
      </c>
      <c r="Q4392" s="21">
        <f t="shared" si="31"/>
        <v>2</v>
      </c>
      <c r="V4392" s="52"/>
      <c r="W4392" s="53" t="str">
        <f t="shared" si="33"/>
        <v/>
      </c>
      <c r="AE4392" s="16"/>
      <c r="AF4392" s="17" t="str">
        <f t="shared" si="30"/>
        <v>#VALUE!</v>
      </c>
      <c r="AG4392" s="17" t="str">
        <f t="shared" si="22"/>
        <v>#N/A</v>
      </c>
      <c r="AH4392" s="17" t="str">
        <f t="shared" si="23"/>
        <v>#N/A</v>
      </c>
      <c r="AI4392" s="34">
        <f t="shared" si="24"/>
        <v>1</v>
      </c>
      <c r="AJ4392" s="18">
        <f t="shared" si="25"/>
        <v>6016.707</v>
      </c>
      <c r="AK4392" s="18">
        <f t="shared" si="26"/>
        <v>5849.57625</v>
      </c>
      <c r="AL4392" s="18">
        <f t="shared" si="27"/>
        <v>5682.4455</v>
      </c>
    </row>
    <row r="4393" ht="12.75" customHeight="1">
      <c r="A4393" s="1">
        <v>38966.0</v>
      </c>
      <c r="B4393" s="2">
        <v>726.75</v>
      </c>
      <c r="C4393" s="3">
        <v>6688.4</v>
      </c>
      <c r="D4393" s="2">
        <v>6653.0</v>
      </c>
      <c r="E4393" s="4"/>
      <c r="F4393" s="5">
        <f t="shared" si="1"/>
        <v>805.892</v>
      </c>
      <c r="G4393" s="6">
        <f t="shared" si="2"/>
        <v>1.023109605</v>
      </c>
      <c r="H4393" s="6">
        <f t="shared" si="3"/>
        <v>1.199662023</v>
      </c>
      <c r="I4393" s="5" t="b">
        <f t="shared" si="4"/>
        <v>0</v>
      </c>
      <c r="J4393" s="48">
        <f t="shared" si="5"/>
        <v>0</v>
      </c>
      <c r="K4393" s="4">
        <f t="shared" si="6"/>
        <v>-85</v>
      </c>
      <c r="L4393" s="7">
        <f t="shared" si="7"/>
        <v>-0.005292745649</v>
      </c>
      <c r="M4393" s="50" t="b">
        <f t="shared" si="8"/>
        <v>0</v>
      </c>
      <c r="N4393" s="50" t="b">
        <f t="shared" si="9"/>
        <v>0</v>
      </c>
      <c r="O4393" s="50">
        <f t="shared" si="10"/>
        <v>1</v>
      </c>
      <c r="P4393" s="4">
        <f t="shared" si="58"/>
        <v>143550</v>
      </c>
      <c r="Q4393" s="21">
        <f t="shared" si="31"/>
        <v>2</v>
      </c>
      <c r="V4393" s="52"/>
      <c r="W4393" s="53" t="str">
        <f t="shared" si="33"/>
        <v/>
      </c>
      <c r="AE4393" s="16"/>
      <c r="AF4393" s="17" t="str">
        <f t="shared" si="30"/>
        <v>#VALUE!</v>
      </c>
      <c r="AG4393" s="17" t="str">
        <f t="shared" si="22"/>
        <v>#N/A</v>
      </c>
      <c r="AH4393" s="17" t="str">
        <f t="shared" si="23"/>
        <v>#N/A</v>
      </c>
      <c r="AI4393" s="34">
        <f t="shared" si="24"/>
        <v>1</v>
      </c>
      <c r="AJ4393" s="18">
        <f t="shared" si="25"/>
        <v>6019.56</v>
      </c>
      <c r="AK4393" s="18">
        <f t="shared" si="26"/>
        <v>5852.35</v>
      </c>
      <c r="AL4393" s="18">
        <f t="shared" si="27"/>
        <v>5685.14</v>
      </c>
    </row>
    <row r="4394" ht="12.75" customHeight="1">
      <c r="A4394" s="1">
        <v>38965.0</v>
      </c>
      <c r="B4394" s="2">
        <v>763.77</v>
      </c>
      <c r="C4394" s="3">
        <v>6734.73</v>
      </c>
      <c r="D4394" s="2">
        <v>6738.0</v>
      </c>
      <c r="E4394" s="4"/>
      <c r="F4394" s="5">
        <f t="shared" si="1"/>
        <v>821.75</v>
      </c>
      <c r="G4394" s="6">
        <f t="shared" si="2"/>
        <v>1.030773141</v>
      </c>
      <c r="H4394" s="6">
        <f t="shared" si="3"/>
        <v>1.193917596</v>
      </c>
      <c r="I4394" s="5" t="b">
        <f t="shared" si="4"/>
        <v>0</v>
      </c>
      <c r="J4394" s="48">
        <f t="shared" si="5"/>
        <v>0</v>
      </c>
      <c r="K4394" s="4">
        <f t="shared" si="6"/>
        <v>0</v>
      </c>
      <c r="L4394" s="7">
        <f t="shared" si="7"/>
        <v>0.0004855428503</v>
      </c>
      <c r="M4394" s="50" t="b">
        <f t="shared" si="8"/>
        <v>0</v>
      </c>
      <c r="N4394" s="50" t="b">
        <f t="shared" si="9"/>
        <v>0</v>
      </c>
      <c r="O4394" s="50">
        <f t="shared" si="10"/>
        <v>1</v>
      </c>
      <c r="P4394" s="4">
        <f t="shared" si="58"/>
        <v>152050</v>
      </c>
      <c r="Q4394" s="21">
        <f t="shared" si="31"/>
        <v>2</v>
      </c>
      <c r="V4394" s="52"/>
      <c r="W4394" s="53" t="str">
        <f t="shared" si="33"/>
        <v/>
      </c>
      <c r="AE4394" s="16"/>
      <c r="AF4394" s="17" t="str">
        <f t="shared" si="30"/>
        <v>#VALUE!</v>
      </c>
      <c r="AG4394" s="17" t="str">
        <f t="shared" si="22"/>
        <v>#N/A</v>
      </c>
      <c r="AH4394" s="17" t="str">
        <f t="shared" si="23"/>
        <v>#N/A</v>
      </c>
      <c r="AI4394" s="34">
        <f t="shared" si="24"/>
        <v>1</v>
      </c>
      <c r="AJ4394" s="18">
        <f t="shared" si="25"/>
        <v>6061.257</v>
      </c>
      <c r="AK4394" s="18">
        <f t="shared" si="26"/>
        <v>5892.88875</v>
      </c>
      <c r="AL4394" s="18">
        <f t="shared" si="27"/>
        <v>5724.5205</v>
      </c>
    </row>
    <row r="4395" ht="12.75" customHeight="1">
      <c r="A4395" s="1">
        <v>38964.0</v>
      </c>
      <c r="B4395" s="2">
        <v>914.36</v>
      </c>
      <c r="C4395" s="3">
        <v>6750.78</v>
      </c>
      <c r="D4395" s="2">
        <v>6738.0</v>
      </c>
      <c r="E4395" s="4"/>
      <c r="F4395" s="5">
        <f t="shared" si="1"/>
        <v>772.66</v>
      </c>
      <c r="G4395" s="6">
        <f t="shared" si="2"/>
        <v>1.034278436</v>
      </c>
      <c r="H4395" s="6">
        <f t="shared" si="3"/>
        <v>1.193571091</v>
      </c>
      <c r="I4395" s="5" t="b">
        <f t="shared" si="4"/>
        <v>0</v>
      </c>
      <c r="J4395" s="48">
        <f t="shared" si="5"/>
        <v>0</v>
      </c>
      <c r="K4395" s="4">
        <f t="shared" si="6"/>
        <v>92</v>
      </c>
      <c r="L4395" s="7">
        <f t="shared" si="7"/>
        <v>-0.001893114573</v>
      </c>
      <c r="M4395" s="50" t="b">
        <f t="shared" si="8"/>
        <v>0</v>
      </c>
      <c r="N4395" s="50" t="b">
        <f t="shared" si="9"/>
        <v>0</v>
      </c>
      <c r="O4395" s="50">
        <f t="shared" si="10"/>
        <v>1</v>
      </c>
      <c r="P4395" s="4">
        <f t="shared" si="58"/>
        <v>152050</v>
      </c>
      <c r="Q4395" s="21">
        <f t="shared" si="31"/>
        <v>2</v>
      </c>
      <c r="V4395" s="52"/>
      <c r="W4395" s="53" t="str">
        <f t="shared" si="33"/>
        <v/>
      </c>
      <c r="AE4395" s="16"/>
      <c r="AF4395" s="17" t="str">
        <f t="shared" si="30"/>
        <v>#VALUE!</v>
      </c>
      <c r="AG4395" s="17" t="str">
        <f t="shared" si="22"/>
        <v>#N/A</v>
      </c>
      <c r="AH4395" s="17" t="str">
        <f t="shared" si="23"/>
        <v>#N/A</v>
      </c>
      <c r="AI4395" s="34">
        <f t="shared" si="24"/>
        <v>1</v>
      </c>
      <c r="AJ4395" s="18">
        <f t="shared" si="25"/>
        <v>6075.702</v>
      </c>
      <c r="AK4395" s="18">
        <f t="shared" si="26"/>
        <v>5906.9325</v>
      </c>
      <c r="AL4395" s="18">
        <f t="shared" si="27"/>
        <v>5738.163</v>
      </c>
    </row>
    <row r="4396" ht="12.75" customHeight="1">
      <c r="A4396" s="1">
        <v>38961.0</v>
      </c>
      <c r="B4396" s="2">
        <v>730.11</v>
      </c>
      <c r="C4396" s="3">
        <v>6651.46</v>
      </c>
      <c r="D4396" s="2">
        <v>6646.0</v>
      </c>
      <c r="E4396" s="4"/>
      <c r="F4396" s="5">
        <f t="shared" si="1"/>
        <v>691.856</v>
      </c>
      <c r="G4396" s="6">
        <f t="shared" si="2"/>
        <v>1.019863526</v>
      </c>
      <c r="H4396" s="6">
        <f t="shared" si="3"/>
        <v>1.171896341</v>
      </c>
      <c r="I4396" s="5" t="b">
        <f t="shared" si="4"/>
        <v>0</v>
      </c>
      <c r="J4396" s="48">
        <f t="shared" si="5"/>
        <v>0</v>
      </c>
      <c r="K4396" s="4">
        <f t="shared" si="6"/>
        <v>25</v>
      </c>
      <c r="L4396" s="7">
        <f t="shared" si="7"/>
        <v>-0.00082087241</v>
      </c>
      <c r="M4396" s="50" t="b">
        <f t="shared" si="8"/>
        <v>0</v>
      </c>
      <c r="N4396" s="50" t="b">
        <f t="shared" si="9"/>
        <v>0</v>
      </c>
      <c r="O4396" s="50">
        <f t="shared" si="10"/>
        <v>1</v>
      </c>
      <c r="P4396" s="4">
        <f t="shared" si="58"/>
        <v>142850</v>
      </c>
      <c r="Q4396" s="21">
        <f t="shared" si="31"/>
        <v>2</v>
      </c>
      <c r="V4396" s="52"/>
      <c r="W4396" s="53" t="str">
        <f t="shared" si="33"/>
        <v/>
      </c>
      <c r="AE4396" s="16"/>
      <c r="AF4396" s="17" t="str">
        <f t="shared" si="30"/>
        <v>#VALUE!</v>
      </c>
      <c r="AG4396" s="17" t="str">
        <f t="shared" si="22"/>
        <v>#N/A</v>
      </c>
      <c r="AH4396" s="17" t="str">
        <f t="shared" si="23"/>
        <v>#N/A</v>
      </c>
      <c r="AI4396" s="34">
        <f t="shared" si="24"/>
        <v>1</v>
      </c>
      <c r="AJ4396" s="18">
        <f t="shared" si="25"/>
        <v>5986.314</v>
      </c>
      <c r="AK4396" s="18">
        <f t="shared" si="26"/>
        <v>5820.0275</v>
      </c>
      <c r="AL4396" s="18">
        <f t="shared" si="27"/>
        <v>5653.741</v>
      </c>
    </row>
    <row r="4397" ht="12.75" customHeight="1">
      <c r="A4397" s="1">
        <v>38960.0</v>
      </c>
      <c r="B4397" s="2">
        <v>894.47</v>
      </c>
      <c r="C4397" s="3">
        <v>6611.77</v>
      </c>
      <c r="D4397" s="2">
        <v>6621.0</v>
      </c>
      <c r="E4397" s="4"/>
      <c r="F4397" s="5">
        <f t="shared" si="1"/>
        <v>664.84</v>
      </c>
      <c r="G4397" s="6">
        <f t="shared" si="2"/>
        <v>1.014314005</v>
      </c>
      <c r="H4397" s="6">
        <f t="shared" si="3"/>
        <v>1.160343086</v>
      </c>
      <c r="I4397" s="5" t="b">
        <f t="shared" si="4"/>
        <v>0</v>
      </c>
      <c r="J4397" s="48">
        <f t="shared" si="5"/>
        <v>0</v>
      </c>
      <c r="K4397" s="4">
        <f t="shared" si="6"/>
        <v>58</v>
      </c>
      <c r="L4397" s="7">
        <f t="shared" si="7"/>
        <v>0.001395995323</v>
      </c>
      <c r="M4397" s="50" t="b">
        <f t="shared" si="8"/>
        <v>0</v>
      </c>
      <c r="N4397" s="50" t="b">
        <f t="shared" si="9"/>
        <v>0</v>
      </c>
      <c r="O4397" s="50">
        <f t="shared" si="10"/>
        <v>-1</v>
      </c>
      <c r="P4397" s="4">
        <f t="shared" si="58"/>
        <v>145350</v>
      </c>
      <c r="Q4397" s="21">
        <f t="shared" si="31"/>
        <v>-2</v>
      </c>
      <c r="V4397" s="52"/>
      <c r="W4397" s="53" t="str">
        <f t="shared" si="33"/>
        <v/>
      </c>
      <c r="AE4397" s="16"/>
      <c r="AF4397" s="17" t="str">
        <f t="shared" si="30"/>
        <v>#VALUE!</v>
      </c>
      <c r="AG4397" s="17" t="str">
        <f t="shared" si="22"/>
        <v>#N/A</v>
      </c>
      <c r="AH4397" s="17" t="str">
        <f t="shared" si="23"/>
        <v>#N/A</v>
      </c>
      <c r="AI4397" s="34">
        <f t="shared" si="24"/>
        <v>1</v>
      </c>
      <c r="AJ4397" s="18">
        <f t="shared" si="25"/>
        <v>5950.593</v>
      </c>
      <c r="AK4397" s="18">
        <f t="shared" si="26"/>
        <v>5785.29875</v>
      </c>
      <c r="AL4397" s="18">
        <f t="shared" si="27"/>
        <v>5620.0045</v>
      </c>
    </row>
    <row r="4398" ht="12.75" customHeight="1">
      <c r="A4398" s="1">
        <v>38959.0</v>
      </c>
      <c r="B4398" s="2">
        <v>806.04</v>
      </c>
      <c r="C4398" s="3">
        <v>6587.12</v>
      </c>
      <c r="D4398" s="2">
        <v>6563.0</v>
      </c>
      <c r="E4398" s="4"/>
      <c r="F4398" s="5">
        <f t="shared" si="1"/>
        <v>602.792</v>
      </c>
      <c r="G4398" s="6">
        <f t="shared" si="2"/>
        <v>1.011256309</v>
      </c>
      <c r="H4398" s="6">
        <f t="shared" si="3"/>
        <v>1.038933363</v>
      </c>
      <c r="I4398" s="5" t="b">
        <f t="shared" si="4"/>
        <v>0</v>
      </c>
      <c r="J4398" s="48">
        <f t="shared" si="5"/>
        <v>0</v>
      </c>
      <c r="K4398" s="4">
        <f t="shared" si="6"/>
        <v>124</v>
      </c>
      <c r="L4398" s="7">
        <f t="shared" si="7"/>
        <v>-0.003661691301</v>
      </c>
      <c r="M4398" s="50" t="b">
        <f t="shared" si="8"/>
        <v>0</v>
      </c>
      <c r="N4398" s="50" t="b">
        <f t="shared" si="9"/>
        <v>0</v>
      </c>
      <c r="O4398" s="50">
        <f t="shared" si="10"/>
        <v>1</v>
      </c>
      <c r="P4398" s="4">
        <f t="shared" si="58"/>
        <v>139550</v>
      </c>
      <c r="Q4398" s="21">
        <f t="shared" si="31"/>
        <v>2</v>
      </c>
      <c r="V4398" s="52"/>
      <c r="W4398" s="53" t="str">
        <f t="shared" si="33"/>
        <v/>
      </c>
      <c r="AE4398" s="16"/>
      <c r="AF4398" s="17" t="str">
        <f t="shared" si="30"/>
        <v>#VALUE!</v>
      </c>
      <c r="AG4398" s="17" t="str">
        <f t="shared" si="22"/>
        <v>#N/A</v>
      </c>
      <c r="AH4398" s="17" t="str">
        <f t="shared" si="23"/>
        <v>#N/A</v>
      </c>
      <c r="AI4398" s="34">
        <f t="shared" si="24"/>
        <v>1</v>
      </c>
      <c r="AJ4398" s="18">
        <f t="shared" si="25"/>
        <v>5928.408</v>
      </c>
      <c r="AK4398" s="18">
        <f t="shared" si="26"/>
        <v>5763.73</v>
      </c>
      <c r="AL4398" s="18">
        <f t="shared" si="27"/>
        <v>5599.052</v>
      </c>
    </row>
    <row r="4399" ht="12.75" customHeight="1">
      <c r="A4399" s="1">
        <v>38958.0</v>
      </c>
      <c r="B4399" s="2">
        <v>518.32</v>
      </c>
      <c r="C4399" s="3">
        <v>6479.91</v>
      </c>
      <c r="D4399" s="2">
        <v>6439.0</v>
      </c>
      <c r="E4399" s="4"/>
      <c r="F4399" s="5">
        <f t="shared" si="1"/>
        <v>593.676</v>
      </c>
      <c r="G4399" s="6">
        <f t="shared" si="2"/>
        <v>0.9947321956</v>
      </c>
      <c r="H4399" s="6">
        <f t="shared" si="3"/>
        <v>0.9798424868</v>
      </c>
      <c r="I4399" s="5" t="b">
        <f t="shared" si="4"/>
        <v>0</v>
      </c>
      <c r="J4399" s="48">
        <f t="shared" si="5"/>
        <v>0</v>
      </c>
      <c r="K4399" s="4">
        <f t="shared" si="6"/>
        <v>37</v>
      </c>
      <c r="L4399" s="7">
        <f t="shared" si="7"/>
        <v>-0.00631335929</v>
      </c>
      <c r="M4399" s="50" t="b">
        <f t="shared" si="8"/>
        <v>0</v>
      </c>
      <c r="N4399" s="50" t="b">
        <f t="shared" si="9"/>
        <v>0</v>
      </c>
      <c r="O4399" s="50">
        <f t="shared" si="10"/>
        <v>1</v>
      </c>
      <c r="P4399" s="4">
        <f t="shared" si="58"/>
        <v>127150</v>
      </c>
      <c r="Q4399" s="21">
        <f t="shared" si="31"/>
        <v>2</v>
      </c>
      <c r="V4399" s="52"/>
      <c r="W4399" s="53" t="str">
        <f t="shared" si="33"/>
        <v/>
      </c>
      <c r="AE4399" s="16"/>
      <c r="AF4399" s="17" t="str">
        <f t="shared" si="30"/>
        <v>#VALUE!</v>
      </c>
      <c r="AG4399" s="17" t="str">
        <f t="shared" si="22"/>
        <v>#N/A</v>
      </c>
      <c r="AH4399" s="17" t="str">
        <f t="shared" si="23"/>
        <v>#N/A</v>
      </c>
      <c r="AI4399" s="34">
        <f t="shared" si="24"/>
        <v>1</v>
      </c>
      <c r="AJ4399" s="18">
        <f t="shared" si="25"/>
        <v>5831.919</v>
      </c>
      <c r="AK4399" s="18">
        <f t="shared" si="26"/>
        <v>5669.92125</v>
      </c>
      <c r="AL4399" s="18">
        <f t="shared" si="27"/>
        <v>5507.9235</v>
      </c>
    </row>
    <row r="4400" ht="12.75" customHeight="1">
      <c r="A4400" s="1">
        <v>38957.0</v>
      </c>
      <c r="B4400" s="2">
        <v>510.34</v>
      </c>
      <c r="C4400" s="3">
        <v>6444.76</v>
      </c>
      <c r="D4400" s="2">
        <v>6402.0</v>
      </c>
      <c r="E4400" s="4"/>
      <c r="F4400" s="5">
        <f t="shared" si="1"/>
        <v>616.084</v>
      </c>
      <c r="G4400" s="6">
        <f t="shared" si="2"/>
        <v>0.9887030019</v>
      </c>
      <c r="H4400" s="6">
        <f t="shared" si="3"/>
        <v>0.9709857268</v>
      </c>
      <c r="I4400" s="5" t="b">
        <f t="shared" si="4"/>
        <v>0</v>
      </c>
      <c r="J4400" s="48">
        <f t="shared" si="5"/>
        <v>0</v>
      </c>
      <c r="K4400" s="4">
        <f t="shared" si="6"/>
        <v>-87</v>
      </c>
      <c r="L4400" s="7">
        <f t="shared" si="7"/>
        <v>-0.006634847535</v>
      </c>
      <c r="M4400" s="50" t="b">
        <f t="shared" si="8"/>
        <v>0</v>
      </c>
      <c r="N4400" s="50" t="b">
        <f t="shared" si="9"/>
        <v>0</v>
      </c>
      <c r="O4400" s="50">
        <f t="shared" si="10"/>
        <v>1</v>
      </c>
      <c r="P4400" s="4">
        <f t="shared" si="58"/>
        <v>123450</v>
      </c>
      <c r="Q4400" s="21">
        <f t="shared" si="31"/>
        <v>2</v>
      </c>
      <c r="V4400" s="52"/>
      <c r="W4400" s="53" t="str">
        <f t="shared" si="33"/>
        <v/>
      </c>
      <c r="AE4400" s="16"/>
      <c r="AF4400" s="17" t="str">
        <f t="shared" si="30"/>
        <v>#VALUE!</v>
      </c>
      <c r="AG4400" s="17" t="str">
        <f t="shared" si="22"/>
        <v>#N/A</v>
      </c>
      <c r="AH4400" s="17" t="str">
        <f t="shared" si="23"/>
        <v>#N/A</v>
      </c>
      <c r="AI4400" s="34">
        <f t="shared" si="24"/>
        <v>1</v>
      </c>
      <c r="AJ4400" s="18">
        <f t="shared" si="25"/>
        <v>5800.284</v>
      </c>
      <c r="AK4400" s="18">
        <f t="shared" si="26"/>
        <v>5639.165</v>
      </c>
      <c r="AL4400" s="18">
        <f t="shared" si="27"/>
        <v>5478.046</v>
      </c>
    </row>
    <row r="4401" ht="12.75" customHeight="1">
      <c r="A4401" s="1">
        <v>38954.0</v>
      </c>
      <c r="B4401" s="2">
        <v>595.03</v>
      </c>
      <c r="C4401" s="3">
        <v>6526.22</v>
      </c>
      <c r="D4401" s="2">
        <v>6489.0</v>
      </c>
      <c r="E4401" s="4"/>
      <c r="F4401" s="5">
        <f t="shared" si="1"/>
        <v>690.186</v>
      </c>
      <c r="G4401" s="6">
        <f t="shared" si="2"/>
        <v>1.000507928</v>
      </c>
      <c r="H4401" s="6">
        <f t="shared" si="3"/>
        <v>1.113022624</v>
      </c>
      <c r="I4401" s="5" t="b">
        <f t="shared" si="4"/>
        <v>0</v>
      </c>
      <c r="J4401" s="48">
        <f t="shared" si="5"/>
        <v>0</v>
      </c>
      <c r="K4401" s="4">
        <f t="shared" si="6"/>
        <v>-26</v>
      </c>
      <c r="L4401" s="7">
        <f t="shared" si="7"/>
        <v>-0.005703148224</v>
      </c>
      <c r="M4401" s="50" t="b">
        <f t="shared" si="8"/>
        <v>0</v>
      </c>
      <c r="N4401" s="50" t="b">
        <f t="shared" si="9"/>
        <v>0</v>
      </c>
      <c r="O4401" s="50">
        <f t="shared" si="10"/>
        <v>1</v>
      </c>
      <c r="P4401" s="4">
        <f t="shared" si="58"/>
        <v>132150</v>
      </c>
      <c r="Q4401" s="21">
        <f t="shared" si="31"/>
        <v>2</v>
      </c>
      <c r="V4401" s="52"/>
      <c r="W4401" s="53" t="str">
        <f t="shared" si="33"/>
        <v/>
      </c>
      <c r="AE4401" s="16"/>
      <c r="AF4401" s="17" t="str">
        <f t="shared" si="30"/>
        <v>#VALUE!</v>
      </c>
      <c r="AG4401" s="17" t="str">
        <f t="shared" si="22"/>
        <v>#N/A</v>
      </c>
      <c r="AH4401" s="17" t="str">
        <f t="shared" si="23"/>
        <v>#N/A</v>
      </c>
      <c r="AI4401" s="34">
        <f t="shared" si="24"/>
        <v>1</v>
      </c>
      <c r="AJ4401" s="18">
        <f t="shared" si="25"/>
        <v>5873.598</v>
      </c>
      <c r="AK4401" s="18">
        <f t="shared" si="26"/>
        <v>5710.4425</v>
      </c>
      <c r="AL4401" s="18">
        <f t="shared" si="27"/>
        <v>5547.287</v>
      </c>
    </row>
    <row r="4402" ht="12.75" customHeight="1">
      <c r="A4402" s="1">
        <v>38953.0</v>
      </c>
      <c r="B4402" s="2">
        <v>584.23</v>
      </c>
      <c r="C4402" s="3">
        <v>6550.64</v>
      </c>
      <c r="D4402" s="2">
        <v>6515.0</v>
      </c>
      <c r="E4402" s="4"/>
      <c r="F4402" s="5">
        <f t="shared" si="1"/>
        <v>734.216</v>
      </c>
      <c r="G4402" s="6">
        <f t="shared" si="2"/>
        <v>1.003140749</v>
      </c>
      <c r="H4402" s="6">
        <f t="shared" si="3"/>
        <v>1.10472166</v>
      </c>
      <c r="I4402" s="5" t="b">
        <f t="shared" si="4"/>
        <v>1</v>
      </c>
      <c r="J4402" s="48">
        <f t="shared" si="5"/>
        <v>0</v>
      </c>
      <c r="K4402" s="4">
        <f t="shared" si="6"/>
        <v>0</v>
      </c>
      <c r="L4402" s="7">
        <f t="shared" si="7"/>
        <v>-0.005440689765</v>
      </c>
      <c r="M4402" s="50" t="b">
        <f t="shared" si="8"/>
        <v>0</v>
      </c>
      <c r="N4402" s="50" t="b">
        <f t="shared" si="9"/>
        <v>0</v>
      </c>
      <c r="O4402" s="50">
        <f t="shared" si="10"/>
        <v>1</v>
      </c>
      <c r="P4402" s="4">
        <f t="shared" si="58"/>
        <v>134750</v>
      </c>
      <c r="Q4402" s="21">
        <f t="shared" si="31"/>
        <v>2</v>
      </c>
      <c r="V4402" s="52"/>
      <c r="W4402" s="53" t="str">
        <f t="shared" si="33"/>
        <v/>
      </c>
      <c r="AE4402" s="16"/>
      <c r="AF4402" s="17" t="str">
        <f t="shared" si="30"/>
        <v>#VALUE!</v>
      </c>
      <c r="AG4402" s="17" t="str">
        <f t="shared" si="22"/>
        <v>#N/A</v>
      </c>
      <c r="AH4402" s="17" t="str">
        <f t="shared" si="23"/>
        <v>#N/A</v>
      </c>
      <c r="AI4402" s="34">
        <f t="shared" si="24"/>
        <v>1</v>
      </c>
      <c r="AJ4402" s="18">
        <f t="shared" si="25"/>
        <v>5895.576</v>
      </c>
      <c r="AK4402" s="18">
        <f t="shared" si="26"/>
        <v>5731.81</v>
      </c>
      <c r="AL4402" s="18">
        <f t="shared" si="27"/>
        <v>5568.044</v>
      </c>
    </row>
    <row r="4403" ht="12.75" customHeight="1">
      <c r="A4403" s="1">
        <v>38952.0</v>
      </c>
      <c r="B4403" s="2">
        <v>760.46</v>
      </c>
      <c r="C4403" s="3">
        <v>6556.33</v>
      </c>
      <c r="D4403" s="2">
        <v>6515.0</v>
      </c>
      <c r="E4403" s="4"/>
      <c r="F4403" s="5">
        <f t="shared" si="1"/>
        <v>855.088</v>
      </c>
      <c r="G4403" s="6">
        <f t="shared" si="2"/>
        <v>1.003187132</v>
      </c>
      <c r="H4403" s="6">
        <f t="shared" si="3"/>
        <v>1.480391744</v>
      </c>
      <c r="I4403" s="5" t="b">
        <f t="shared" si="4"/>
        <v>1</v>
      </c>
      <c r="J4403" s="48">
        <f t="shared" si="5"/>
        <v>0</v>
      </c>
      <c r="K4403" s="4">
        <f t="shared" si="6"/>
        <v>-24</v>
      </c>
      <c r="L4403" s="7">
        <f t="shared" si="7"/>
        <v>-0.006303831564</v>
      </c>
      <c r="M4403" s="50" t="b">
        <f t="shared" si="8"/>
        <v>0</v>
      </c>
      <c r="N4403" s="50" t="b">
        <f t="shared" si="9"/>
        <v>0</v>
      </c>
      <c r="O4403" s="50">
        <f t="shared" si="10"/>
        <v>1</v>
      </c>
      <c r="P4403" s="4">
        <f t="shared" si="58"/>
        <v>134750</v>
      </c>
      <c r="Q4403" s="21">
        <f t="shared" si="31"/>
        <v>2</v>
      </c>
      <c r="V4403" s="52"/>
      <c r="W4403" s="53" t="str">
        <f t="shared" si="33"/>
        <v/>
      </c>
      <c r="AE4403" s="16"/>
      <c r="AF4403" s="17" t="str">
        <f t="shared" si="30"/>
        <v>#VALUE!</v>
      </c>
      <c r="AG4403" s="17" t="str">
        <f t="shared" si="22"/>
        <v>#N/A</v>
      </c>
      <c r="AH4403" s="17" t="str">
        <f t="shared" si="23"/>
        <v>#N/A</v>
      </c>
      <c r="AI4403" s="34">
        <f t="shared" si="24"/>
        <v>1</v>
      </c>
      <c r="AJ4403" s="18">
        <f t="shared" si="25"/>
        <v>5900.697</v>
      </c>
      <c r="AK4403" s="18">
        <f t="shared" si="26"/>
        <v>5736.78875</v>
      </c>
      <c r="AL4403" s="18">
        <f t="shared" si="27"/>
        <v>5572.8805</v>
      </c>
    </row>
    <row r="4404" ht="12.75" customHeight="1">
      <c r="A4404" s="1">
        <v>38951.0</v>
      </c>
      <c r="B4404" s="2">
        <v>630.36</v>
      </c>
      <c r="C4404" s="3">
        <v>6590.2</v>
      </c>
      <c r="D4404" s="2">
        <v>6539.0</v>
      </c>
      <c r="E4404" s="4"/>
      <c r="F4404" s="5">
        <f t="shared" si="1"/>
        <v>919.466</v>
      </c>
      <c r="G4404" s="6">
        <f t="shared" si="2"/>
        <v>1.007622815</v>
      </c>
      <c r="H4404" s="6">
        <f t="shared" si="3"/>
        <v>1.471075475</v>
      </c>
      <c r="I4404" s="5" t="b">
        <f t="shared" si="4"/>
        <v>1</v>
      </c>
      <c r="J4404" s="48">
        <f t="shared" si="5"/>
        <v>0</v>
      </c>
      <c r="K4404" s="4">
        <f t="shared" si="6"/>
        <v>79</v>
      </c>
      <c r="L4404" s="7">
        <f t="shared" si="7"/>
        <v>-0.007769111711</v>
      </c>
      <c r="M4404" s="50" t="b">
        <f t="shared" si="8"/>
        <v>0</v>
      </c>
      <c r="N4404" s="50" t="b">
        <f t="shared" si="9"/>
        <v>0</v>
      </c>
      <c r="O4404" s="50">
        <f t="shared" si="10"/>
        <v>1</v>
      </c>
      <c r="P4404" s="4">
        <f t="shared" si="58"/>
        <v>137150</v>
      </c>
      <c r="Q4404" s="21">
        <f t="shared" si="31"/>
        <v>2</v>
      </c>
      <c r="V4404" s="52"/>
      <c r="W4404" s="53" t="str">
        <f t="shared" si="33"/>
        <v/>
      </c>
      <c r="AE4404" s="16"/>
      <c r="AF4404" s="17" t="str">
        <f t="shared" si="30"/>
        <v>#VALUE!</v>
      </c>
      <c r="AG4404" s="17" t="str">
        <f t="shared" si="22"/>
        <v>#N/A</v>
      </c>
      <c r="AH4404" s="17" t="str">
        <f t="shared" si="23"/>
        <v>#N/A</v>
      </c>
      <c r="AI4404" s="34">
        <f t="shared" si="24"/>
        <v>1</v>
      </c>
      <c r="AJ4404" s="18">
        <f t="shared" si="25"/>
        <v>5931.18</v>
      </c>
      <c r="AK4404" s="18">
        <f t="shared" si="26"/>
        <v>5766.425</v>
      </c>
      <c r="AL4404" s="18">
        <f t="shared" si="27"/>
        <v>5601.67</v>
      </c>
    </row>
    <row r="4405" ht="12.75" customHeight="1">
      <c r="A4405" s="1">
        <v>38950.0</v>
      </c>
      <c r="B4405" s="2">
        <v>880.85</v>
      </c>
      <c r="C4405" s="3">
        <v>6505.92</v>
      </c>
      <c r="D4405" s="2">
        <v>6460.0</v>
      </c>
      <c r="E4405" s="4"/>
      <c r="F4405" s="5">
        <f t="shared" si="1"/>
        <v>930.588</v>
      </c>
      <c r="G4405" s="6">
        <f t="shared" si="2"/>
        <v>0.9940054136</v>
      </c>
      <c r="H4405" s="6">
        <f t="shared" si="3"/>
        <v>1.465052485</v>
      </c>
      <c r="I4405" s="5" t="b">
        <f t="shared" si="4"/>
        <v>1</v>
      </c>
      <c r="J4405" s="48">
        <f t="shared" si="5"/>
        <v>0</v>
      </c>
      <c r="K4405" s="4">
        <f t="shared" si="6"/>
        <v>-238</v>
      </c>
      <c r="L4405" s="7">
        <f t="shared" si="7"/>
        <v>-0.007058187005</v>
      </c>
      <c r="M4405" s="50" t="b">
        <f t="shared" si="8"/>
        <v>0</v>
      </c>
      <c r="N4405" s="50" t="b">
        <f t="shared" si="9"/>
        <v>0</v>
      </c>
      <c r="O4405" s="50">
        <f t="shared" si="10"/>
        <v>1</v>
      </c>
      <c r="P4405" s="4">
        <f t="shared" si="58"/>
        <v>129250</v>
      </c>
      <c r="Q4405" s="21">
        <f t="shared" si="31"/>
        <v>2</v>
      </c>
      <c r="V4405" s="52"/>
      <c r="W4405" s="53" t="str">
        <f t="shared" si="33"/>
        <v/>
      </c>
      <c r="AE4405" s="16"/>
      <c r="AF4405" s="17" t="str">
        <f t="shared" si="30"/>
        <v>#VALUE!</v>
      </c>
      <c r="AG4405" s="17" t="str">
        <f t="shared" si="22"/>
        <v>#N/A</v>
      </c>
      <c r="AH4405" s="17" t="str">
        <f t="shared" si="23"/>
        <v>#N/A</v>
      </c>
      <c r="AI4405" s="34">
        <f t="shared" si="24"/>
        <v>1</v>
      </c>
      <c r="AJ4405" s="18">
        <f t="shared" si="25"/>
        <v>5855.328</v>
      </c>
      <c r="AK4405" s="18">
        <f t="shared" si="26"/>
        <v>5692.68</v>
      </c>
      <c r="AL4405" s="18">
        <f t="shared" si="27"/>
        <v>5530.032</v>
      </c>
    </row>
    <row r="4406" ht="12.75" customHeight="1">
      <c r="A4406" s="1">
        <v>38947.0</v>
      </c>
      <c r="B4406" s="2">
        <v>815.18</v>
      </c>
      <c r="C4406" s="3">
        <v>6721.08</v>
      </c>
      <c r="D4406" s="2">
        <v>6698.0</v>
      </c>
      <c r="E4406" s="4"/>
      <c r="F4406" s="5">
        <f t="shared" si="1"/>
        <v>891.7</v>
      </c>
      <c r="G4406" s="6">
        <f t="shared" si="2"/>
        <v>1.025902626</v>
      </c>
      <c r="H4406" s="6">
        <f t="shared" si="3"/>
        <v>1.453516077</v>
      </c>
      <c r="I4406" s="5" t="b">
        <f t="shared" si="4"/>
        <v>0</v>
      </c>
      <c r="J4406" s="48">
        <f t="shared" si="5"/>
        <v>0</v>
      </c>
      <c r="K4406" s="4">
        <f t="shared" si="6"/>
        <v>3</v>
      </c>
      <c r="L4406" s="7">
        <f t="shared" si="7"/>
        <v>-0.003433971921</v>
      </c>
      <c r="M4406" s="50" t="b">
        <f t="shared" si="8"/>
        <v>0</v>
      </c>
      <c r="N4406" s="50" t="b">
        <f t="shared" si="9"/>
        <v>0</v>
      </c>
      <c r="O4406" s="50">
        <f t="shared" si="10"/>
        <v>1</v>
      </c>
      <c r="P4406" s="4">
        <f t="shared" si="58"/>
        <v>153050</v>
      </c>
      <c r="Q4406" s="21">
        <f t="shared" si="31"/>
        <v>2</v>
      </c>
      <c r="V4406" s="52"/>
      <c r="W4406" s="53" t="str">
        <f t="shared" si="33"/>
        <v/>
      </c>
      <c r="AE4406" s="16"/>
      <c r="AF4406" s="17" t="str">
        <f t="shared" si="30"/>
        <v>#VALUE!</v>
      </c>
      <c r="AG4406" s="17" t="str">
        <f t="shared" si="22"/>
        <v>#N/A</v>
      </c>
      <c r="AH4406" s="17" t="str">
        <f t="shared" si="23"/>
        <v>#N/A</v>
      </c>
      <c r="AI4406" s="34">
        <f t="shared" si="24"/>
        <v>1</v>
      </c>
      <c r="AJ4406" s="18">
        <f t="shared" si="25"/>
        <v>6048.972</v>
      </c>
      <c r="AK4406" s="18">
        <f t="shared" si="26"/>
        <v>5880.945</v>
      </c>
      <c r="AL4406" s="18">
        <f t="shared" si="27"/>
        <v>5712.918</v>
      </c>
    </row>
    <row r="4407" ht="12.75" customHeight="1">
      <c r="A4407" s="1">
        <v>38946.0</v>
      </c>
      <c r="B4407" s="2">
        <v>1188.59</v>
      </c>
      <c r="C4407" s="3">
        <v>6733.46</v>
      </c>
      <c r="D4407" s="2">
        <v>6695.0</v>
      </c>
      <c r="E4407" s="4"/>
      <c r="F4407" s="5">
        <f t="shared" si="1"/>
        <v>903.196</v>
      </c>
      <c r="G4407" s="6">
        <f t="shared" si="2"/>
        <v>1.027424888</v>
      </c>
      <c r="H4407" s="6">
        <f t="shared" si="3"/>
        <v>1.445816694</v>
      </c>
      <c r="I4407" s="5" t="b">
        <f t="shared" si="4"/>
        <v>0</v>
      </c>
      <c r="J4407" s="48">
        <f t="shared" si="5"/>
        <v>0</v>
      </c>
      <c r="K4407" s="4">
        <f t="shared" si="6"/>
        <v>3</v>
      </c>
      <c r="L4407" s="7">
        <f t="shared" si="7"/>
        <v>-0.005711773739</v>
      </c>
      <c r="M4407" s="50" t="b">
        <f t="shared" si="8"/>
        <v>0</v>
      </c>
      <c r="N4407" s="50" t="b">
        <f t="shared" si="9"/>
        <v>0</v>
      </c>
      <c r="O4407" s="50">
        <f t="shared" si="10"/>
        <v>1</v>
      </c>
      <c r="P4407" s="4">
        <f t="shared" si="58"/>
        <v>152750</v>
      </c>
      <c r="Q4407" s="21">
        <f t="shared" si="31"/>
        <v>2</v>
      </c>
      <c r="V4407" s="52"/>
      <c r="W4407" s="53" t="str">
        <f t="shared" si="33"/>
        <v/>
      </c>
      <c r="AE4407" s="16"/>
      <c r="AF4407" s="17" t="str">
        <f t="shared" si="30"/>
        <v>#VALUE!</v>
      </c>
      <c r="AG4407" s="17" t="str">
        <f t="shared" si="22"/>
        <v>#N/A</v>
      </c>
      <c r="AH4407" s="17" t="str">
        <f t="shared" si="23"/>
        <v>#N/A</v>
      </c>
      <c r="AI4407" s="34">
        <f t="shared" si="24"/>
        <v>1</v>
      </c>
      <c r="AJ4407" s="18">
        <f t="shared" si="25"/>
        <v>6060.114</v>
      </c>
      <c r="AK4407" s="18">
        <f t="shared" si="26"/>
        <v>5891.7775</v>
      </c>
      <c r="AL4407" s="18">
        <f t="shared" si="27"/>
        <v>5723.441</v>
      </c>
    </row>
    <row r="4408" ht="12.75" customHeight="1">
      <c r="A4408" s="1">
        <v>38945.0</v>
      </c>
      <c r="B4408" s="2">
        <v>1082.35</v>
      </c>
      <c r="C4408" s="3">
        <v>6696.63</v>
      </c>
      <c r="D4408" s="2">
        <v>6692.0</v>
      </c>
      <c r="E4408" s="4"/>
      <c r="F4408" s="5">
        <f t="shared" si="1"/>
        <v>865.79</v>
      </c>
      <c r="G4408" s="6">
        <f t="shared" si="2"/>
        <v>1.021432299</v>
      </c>
      <c r="H4408" s="6">
        <f t="shared" si="3"/>
        <v>1.313865601</v>
      </c>
      <c r="I4408" s="5" t="b">
        <f t="shared" si="4"/>
        <v>0</v>
      </c>
      <c r="J4408" s="48">
        <f t="shared" si="5"/>
        <v>0</v>
      </c>
      <c r="K4408" s="4">
        <f t="shared" si="6"/>
        <v>85</v>
      </c>
      <c r="L4408" s="7">
        <f t="shared" si="7"/>
        <v>-0.0006913925362</v>
      </c>
      <c r="M4408" s="50" t="b">
        <f t="shared" si="8"/>
        <v>0</v>
      </c>
      <c r="N4408" s="50" t="b">
        <f t="shared" si="9"/>
        <v>0</v>
      </c>
      <c r="O4408" s="50">
        <f t="shared" si="10"/>
        <v>1</v>
      </c>
      <c r="P4408" s="4">
        <f t="shared" si="58"/>
        <v>152450</v>
      </c>
      <c r="Q4408" s="21">
        <f t="shared" si="31"/>
        <v>2</v>
      </c>
      <c r="V4408" s="52"/>
      <c r="W4408" s="53" t="str">
        <f t="shared" si="33"/>
        <v/>
      </c>
      <c r="AE4408" s="16"/>
      <c r="AF4408" s="17" t="str">
        <f t="shared" si="30"/>
        <v>#VALUE!</v>
      </c>
      <c r="AG4408" s="17" t="str">
        <f t="shared" si="22"/>
        <v>#N/A</v>
      </c>
      <c r="AH4408" s="17" t="str">
        <f t="shared" si="23"/>
        <v>#N/A</v>
      </c>
      <c r="AI4408" s="34">
        <f t="shared" si="24"/>
        <v>1</v>
      </c>
      <c r="AJ4408" s="18">
        <f t="shared" si="25"/>
        <v>6026.967</v>
      </c>
      <c r="AK4408" s="18">
        <f t="shared" si="26"/>
        <v>5859.55125</v>
      </c>
      <c r="AL4408" s="18">
        <f t="shared" si="27"/>
        <v>5692.1355</v>
      </c>
    </row>
    <row r="4409" ht="12.75" customHeight="1">
      <c r="A4409" s="1">
        <v>38944.0</v>
      </c>
      <c r="B4409" s="2">
        <v>685.97</v>
      </c>
      <c r="C4409" s="3">
        <v>6615.13</v>
      </c>
      <c r="D4409" s="2">
        <v>6607.0</v>
      </c>
      <c r="E4409" s="4"/>
      <c r="F4409" s="5">
        <f t="shared" si="1"/>
        <v>825.474</v>
      </c>
      <c r="G4409" s="6">
        <f t="shared" si="2"/>
        <v>1.008623344</v>
      </c>
      <c r="H4409" s="6">
        <f t="shared" si="3"/>
        <v>1.216755598</v>
      </c>
      <c r="I4409" s="5" t="b">
        <f t="shared" si="4"/>
        <v>1</v>
      </c>
      <c r="J4409" s="48">
        <f t="shared" si="5"/>
        <v>0</v>
      </c>
      <c r="K4409" s="4">
        <f t="shared" si="6"/>
        <v>12</v>
      </c>
      <c r="L4409" s="7">
        <f t="shared" si="7"/>
        <v>-0.001229000791</v>
      </c>
      <c r="M4409" s="50" t="b">
        <f t="shared" si="8"/>
        <v>0</v>
      </c>
      <c r="N4409" s="50" t="b">
        <f t="shared" si="9"/>
        <v>0</v>
      </c>
      <c r="O4409" s="50">
        <f t="shared" si="10"/>
        <v>1</v>
      </c>
      <c r="P4409" s="4">
        <f t="shared" si="58"/>
        <v>143950</v>
      </c>
      <c r="Q4409" s="21">
        <f t="shared" si="31"/>
        <v>2</v>
      </c>
      <c r="V4409" s="52"/>
      <c r="W4409" s="53" t="str">
        <f t="shared" si="33"/>
        <v/>
      </c>
      <c r="AE4409" s="16"/>
      <c r="AF4409" s="17" t="str">
        <f t="shared" si="30"/>
        <v>#VALUE!</v>
      </c>
      <c r="AG4409" s="17" t="str">
        <f t="shared" si="22"/>
        <v>#N/A</v>
      </c>
      <c r="AH4409" s="17" t="str">
        <f t="shared" si="23"/>
        <v>#N/A</v>
      </c>
      <c r="AI4409" s="34">
        <f t="shared" si="24"/>
        <v>1</v>
      </c>
      <c r="AJ4409" s="18">
        <f t="shared" si="25"/>
        <v>5953.617</v>
      </c>
      <c r="AK4409" s="18">
        <f t="shared" si="26"/>
        <v>5788.23875</v>
      </c>
      <c r="AL4409" s="18">
        <f t="shared" si="27"/>
        <v>5622.8605</v>
      </c>
    </row>
    <row r="4410" ht="12.75" customHeight="1">
      <c r="A4410" s="1">
        <v>38943.0</v>
      </c>
      <c r="B4410" s="2">
        <v>686.41</v>
      </c>
      <c r="C4410" s="3">
        <v>6611.9</v>
      </c>
      <c r="D4410" s="2">
        <v>6595.0</v>
      </c>
      <c r="E4410" s="4"/>
      <c r="F4410" s="5">
        <f t="shared" si="1"/>
        <v>806.762</v>
      </c>
      <c r="G4410" s="6">
        <f t="shared" si="2"/>
        <v>1.007303723</v>
      </c>
      <c r="H4410" s="6">
        <f t="shared" si="3"/>
        <v>1.203844137</v>
      </c>
      <c r="I4410" s="5" t="b">
        <f t="shared" si="4"/>
        <v>1</v>
      </c>
      <c r="J4410" s="48">
        <f t="shared" si="5"/>
        <v>0</v>
      </c>
      <c r="K4410" s="4">
        <f t="shared" si="6"/>
        <v>57</v>
      </c>
      <c r="L4410" s="7">
        <f t="shared" si="7"/>
        <v>-0.00255599752</v>
      </c>
      <c r="M4410" s="50" t="b">
        <f t="shared" si="8"/>
        <v>0</v>
      </c>
      <c r="N4410" s="50" t="b">
        <f t="shared" si="9"/>
        <v>0</v>
      </c>
      <c r="O4410" s="50">
        <f t="shared" si="10"/>
        <v>1</v>
      </c>
      <c r="P4410" s="4">
        <f t="shared" si="58"/>
        <v>142750</v>
      </c>
      <c r="Q4410" s="21">
        <f t="shared" si="31"/>
        <v>2</v>
      </c>
      <c r="V4410" s="52"/>
      <c r="W4410" s="53" t="str">
        <f t="shared" si="33"/>
        <v/>
      </c>
      <c r="AE4410" s="16"/>
      <c r="AF4410" s="17" t="str">
        <f t="shared" si="30"/>
        <v>#VALUE!</v>
      </c>
      <c r="AG4410" s="17" t="str">
        <f t="shared" si="22"/>
        <v>#N/A</v>
      </c>
      <c r="AH4410" s="17" t="str">
        <f t="shared" si="23"/>
        <v>#N/A</v>
      </c>
      <c r="AI4410" s="34">
        <f t="shared" si="24"/>
        <v>1</v>
      </c>
      <c r="AJ4410" s="18">
        <f t="shared" si="25"/>
        <v>5950.71</v>
      </c>
      <c r="AK4410" s="18">
        <f t="shared" si="26"/>
        <v>5785.4125</v>
      </c>
      <c r="AL4410" s="18">
        <f t="shared" si="27"/>
        <v>5620.115</v>
      </c>
    </row>
    <row r="4411" ht="12.75" customHeight="1">
      <c r="A4411" s="1">
        <v>38940.0</v>
      </c>
      <c r="B4411" s="2">
        <v>872.66</v>
      </c>
      <c r="C4411" s="3">
        <v>6571.1</v>
      </c>
      <c r="D4411" s="2">
        <v>6538.0</v>
      </c>
      <c r="E4411" s="4"/>
      <c r="F4411" s="5">
        <f t="shared" si="1"/>
        <v>781.714</v>
      </c>
      <c r="G4411" s="6">
        <f t="shared" si="2"/>
        <v>0.9999143545</v>
      </c>
      <c r="H4411" s="6">
        <f t="shared" si="3"/>
        <v>1.194801642</v>
      </c>
      <c r="I4411" s="5" t="b">
        <f t="shared" si="4"/>
        <v>1</v>
      </c>
      <c r="J4411" s="48">
        <f t="shared" si="5"/>
        <v>0</v>
      </c>
      <c r="K4411" s="4">
        <f t="shared" si="6"/>
        <v>-17</v>
      </c>
      <c r="L4411" s="7">
        <f t="shared" si="7"/>
        <v>-0.005037208382</v>
      </c>
      <c r="M4411" s="50" t="b">
        <f t="shared" si="8"/>
        <v>0</v>
      </c>
      <c r="N4411" s="50" t="b">
        <f t="shared" si="9"/>
        <v>0</v>
      </c>
      <c r="O4411" s="50">
        <f t="shared" si="10"/>
        <v>1</v>
      </c>
      <c r="P4411" s="4">
        <f t="shared" si="58"/>
        <v>137050</v>
      </c>
      <c r="Q4411" s="21">
        <f t="shared" si="31"/>
        <v>2</v>
      </c>
      <c r="V4411" s="52"/>
      <c r="W4411" s="53" t="str">
        <f t="shared" si="33"/>
        <v/>
      </c>
      <c r="AE4411" s="16"/>
      <c r="AF4411" s="17" t="str">
        <f t="shared" si="30"/>
        <v>#VALUE!</v>
      </c>
      <c r="AG4411" s="17" t="str">
        <f t="shared" si="22"/>
        <v>#N/A</v>
      </c>
      <c r="AH4411" s="17" t="str">
        <f t="shared" si="23"/>
        <v>#N/A</v>
      </c>
      <c r="AI4411" s="34">
        <f t="shared" si="24"/>
        <v>1</v>
      </c>
      <c r="AJ4411" s="18">
        <f t="shared" si="25"/>
        <v>5913.99</v>
      </c>
      <c r="AK4411" s="18">
        <f t="shared" si="26"/>
        <v>5749.7125</v>
      </c>
      <c r="AL4411" s="18">
        <f t="shared" si="27"/>
        <v>5585.435</v>
      </c>
    </row>
    <row r="4412" ht="12.75" customHeight="1">
      <c r="A4412" s="1">
        <v>38939.0</v>
      </c>
      <c r="B4412" s="2">
        <v>1001.56</v>
      </c>
      <c r="C4412" s="3">
        <v>6578.61</v>
      </c>
      <c r="D4412" s="2">
        <v>6555.0</v>
      </c>
      <c r="E4412" s="4"/>
      <c r="F4412" s="5">
        <f t="shared" si="1"/>
        <v>745.366</v>
      </c>
      <c r="G4412" s="6">
        <f t="shared" si="2"/>
        <v>0.999883221</v>
      </c>
      <c r="H4412" s="6">
        <f t="shared" si="3"/>
        <v>1.188455526</v>
      </c>
      <c r="I4412" s="5" t="b">
        <f t="shared" si="4"/>
        <v>1</v>
      </c>
      <c r="J4412" s="48">
        <f t="shared" si="5"/>
        <v>0</v>
      </c>
      <c r="K4412" s="4">
        <f t="shared" si="6"/>
        <v>-25</v>
      </c>
      <c r="L4412" s="7">
        <f t="shared" si="7"/>
        <v>-0.003588904039</v>
      </c>
      <c r="M4412" s="50" t="b">
        <f t="shared" si="8"/>
        <v>0</v>
      </c>
      <c r="N4412" s="50" t="b">
        <f t="shared" si="9"/>
        <v>0</v>
      </c>
      <c r="O4412" s="50">
        <f t="shared" si="10"/>
        <v>1</v>
      </c>
      <c r="P4412" s="4">
        <f t="shared" si="58"/>
        <v>138750</v>
      </c>
      <c r="Q4412" s="21">
        <f t="shared" si="31"/>
        <v>2</v>
      </c>
      <c r="V4412" s="52"/>
      <c r="W4412" s="53" t="str">
        <f t="shared" si="33"/>
        <v/>
      </c>
      <c r="AE4412" s="16"/>
      <c r="AF4412" s="17" t="str">
        <f t="shared" si="30"/>
        <v>#VALUE!</v>
      </c>
      <c r="AG4412" s="17" t="str">
        <f t="shared" si="22"/>
        <v>#N/A</v>
      </c>
      <c r="AH4412" s="17" t="str">
        <f t="shared" si="23"/>
        <v>#N/A</v>
      </c>
      <c r="AI4412" s="34">
        <f t="shared" si="24"/>
        <v>1</v>
      </c>
      <c r="AJ4412" s="18">
        <f t="shared" si="25"/>
        <v>5920.749</v>
      </c>
      <c r="AK4412" s="18">
        <f t="shared" si="26"/>
        <v>5756.28375</v>
      </c>
      <c r="AL4412" s="18">
        <f t="shared" si="27"/>
        <v>5591.8185</v>
      </c>
    </row>
    <row r="4413" ht="12.75" customHeight="1">
      <c r="A4413" s="1">
        <v>38938.0</v>
      </c>
      <c r="B4413" s="2">
        <v>880.77</v>
      </c>
      <c r="C4413" s="3">
        <v>6573.22</v>
      </c>
      <c r="D4413" s="2">
        <v>6580.0</v>
      </c>
      <c r="E4413" s="4"/>
      <c r="F4413" s="5">
        <f t="shared" si="1"/>
        <v>704.718</v>
      </c>
      <c r="G4413" s="6">
        <f t="shared" si="2"/>
        <v>0.997703724</v>
      </c>
      <c r="H4413" s="6">
        <f t="shared" si="3"/>
        <v>1.043064798</v>
      </c>
      <c r="I4413" s="5" t="b">
        <f t="shared" si="4"/>
        <v>0</v>
      </c>
      <c r="J4413" s="48">
        <f t="shared" si="5"/>
        <v>0</v>
      </c>
      <c r="K4413" s="4">
        <f t="shared" si="6"/>
        <v>79</v>
      </c>
      <c r="L4413" s="7">
        <f t="shared" si="7"/>
        <v>0.001031457946</v>
      </c>
      <c r="M4413" s="50" t="b">
        <f t="shared" si="8"/>
        <v>0</v>
      </c>
      <c r="N4413" s="50" t="b">
        <f t="shared" si="9"/>
        <v>0</v>
      </c>
      <c r="O4413" s="50">
        <f t="shared" si="10"/>
        <v>-1</v>
      </c>
      <c r="P4413" s="4">
        <f t="shared" si="58"/>
        <v>136250</v>
      </c>
      <c r="Q4413" s="21">
        <f t="shared" si="31"/>
        <v>-2</v>
      </c>
      <c r="V4413" s="52"/>
      <c r="W4413" s="53" t="str">
        <f t="shared" si="33"/>
        <v/>
      </c>
      <c r="AE4413" s="16"/>
      <c r="AF4413" s="17" t="str">
        <f t="shared" si="30"/>
        <v>#VALUE!</v>
      </c>
      <c r="AG4413" s="17" t="str">
        <f t="shared" si="22"/>
        <v>#N/A</v>
      </c>
      <c r="AH4413" s="17" t="str">
        <f t="shared" si="23"/>
        <v>#N/A</v>
      </c>
      <c r="AI4413" s="34">
        <f t="shared" si="24"/>
        <v>1</v>
      </c>
      <c r="AJ4413" s="18">
        <f t="shared" si="25"/>
        <v>5915.898</v>
      </c>
      <c r="AK4413" s="18">
        <f t="shared" si="26"/>
        <v>5751.5675</v>
      </c>
      <c r="AL4413" s="18">
        <f t="shared" si="27"/>
        <v>5587.237</v>
      </c>
    </row>
    <row r="4414" ht="12.75" customHeight="1">
      <c r="A4414" s="1">
        <v>38937.0</v>
      </c>
      <c r="B4414" s="2">
        <v>592.41</v>
      </c>
      <c r="C4414" s="3">
        <v>6502.14</v>
      </c>
      <c r="D4414" s="2">
        <v>6501.0</v>
      </c>
      <c r="E4414" s="4"/>
      <c r="F4414" s="5">
        <f t="shared" si="1"/>
        <v>650.964</v>
      </c>
      <c r="G4414" s="6">
        <f t="shared" si="2"/>
        <v>0.9856765175</v>
      </c>
      <c r="H4414" s="6">
        <f t="shared" si="3"/>
        <v>0.938546514</v>
      </c>
      <c r="I4414" s="5" t="b">
        <f t="shared" si="4"/>
        <v>1</v>
      </c>
      <c r="J4414" s="48">
        <f t="shared" si="5"/>
        <v>0</v>
      </c>
      <c r="K4414" s="4">
        <f t="shared" si="6"/>
        <v>151</v>
      </c>
      <c r="L4414" s="7">
        <f t="shared" si="7"/>
        <v>-0.0001753268924</v>
      </c>
      <c r="M4414" s="50" t="b">
        <f t="shared" si="8"/>
        <v>0</v>
      </c>
      <c r="N4414" s="50" t="b">
        <f t="shared" si="9"/>
        <v>0</v>
      </c>
      <c r="O4414" s="50">
        <f t="shared" si="10"/>
        <v>-1</v>
      </c>
      <c r="P4414" s="4">
        <f t="shared" si="58"/>
        <v>144150</v>
      </c>
      <c r="Q4414" s="21">
        <f t="shared" si="31"/>
        <v>-2</v>
      </c>
      <c r="V4414" s="52"/>
      <c r="W4414" s="53" t="str">
        <f t="shared" si="33"/>
        <v/>
      </c>
      <c r="AE4414" s="16"/>
      <c r="AF4414" s="17" t="str">
        <f t="shared" si="30"/>
        <v>#VALUE!</v>
      </c>
      <c r="AG4414" s="17" t="str">
        <f t="shared" si="22"/>
        <v>#N/A</v>
      </c>
      <c r="AH4414" s="17" t="str">
        <f t="shared" si="23"/>
        <v>#N/A</v>
      </c>
      <c r="AI4414" s="34">
        <f t="shared" si="24"/>
        <v>1</v>
      </c>
      <c r="AJ4414" s="18">
        <f t="shared" si="25"/>
        <v>5851.926</v>
      </c>
      <c r="AK4414" s="18">
        <f t="shared" si="26"/>
        <v>5689.3725</v>
      </c>
      <c r="AL4414" s="18">
        <f t="shared" si="27"/>
        <v>5526.819</v>
      </c>
    </row>
    <row r="4415" ht="12.75" customHeight="1">
      <c r="A4415" s="1">
        <v>38936.0</v>
      </c>
      <c r="B4415" s="2">
        <v>561.17</v>
      </c>
      <c r="C4415" s="3">
        <v>6416.61</v>
      </c>
      <c r="D4415" s="2">
        <v>6350.0</v>
      </c>
      <c r="E4415" s="4"/>
      <c r="F4415" s="5">
        <f t="shared" si="1"/>
        <v>647.194</v>
      </c>
      <c r="G4415" s="6">
        <f t="shared" si="2"/>
        <v>0.9710566812</v>
      </c>
      <c r="H4415" s="6">
        <f t="shared" si="3"/>
        <v>0.9268998572</v>
      </c>
      <c r="I4415" s="5" t="b">
        <f t="shared" si="4"/>
        <v>1</v>
      </c>
      <c r="J4415" s="48">
        <f t="shared" si="5"/>
        <v>-1</v>
      </c>
      <c r="K4415" s="4">
        <f t="shared" si="6"/>
        <v>-16</v>
      </c>
      <c r="L4415" s="7">
        <f t="shared" si="7"/>
        <v>-0.0103808709</v>
      </c>
      <c r="M4415" s="50" t="b">
        <f t="shared" si="8"/>
        <v>0</v>
      </c>
      <c r="N4415" s="50" t="b">
        <f t="shared" si="9"/>
        <v>1</v>
      </c>
      <c r="O4415" s="50">
        <f t="shared" si="10"/>
        <v>-1</v>
      </c>
      <c r="P4415" s="4">
        <f t="shared" si="58"/>
        <v>159250</v>
      </c>
      <c r="Q4415" s="21">
        <f t="shared" si="31"/>
        <v>-2</v>
      </c>
      <c r="V4415" s="52"/>
      <c r="W4415" s="53" t="str">
        <f t="shared" si="33"/>
        <v/>
      </c>
      <c r="AE4415" s="16"/>
      <c r="AF4415" s="17" t="str">
        <f t="shared" si="30"/>
        <v>#VALUE!</v>
      </c>
      <c r="AG4415" s="17" t="str">
        <f t="shared" si="22"/>
        <v>#N/A</v>
      </c>
      <c r="AH4415" s="17" t="str">
        <f t="shared" si="23"/>
        <v>#N/A</v>
      </c>
      <c r="AI4415" s="34">
        <f t="shared" si="24"/>
        <v>1</v>
      </c>
      <c r="AJ4415" s="18">
        <f t="shared" si="25"/>
        <v>5774.949</v>
      </c>
      <c r="AK4415" s="18">
        <f t="shared" si="26"/>
        <v>5614.53375</v>
      </c>
      <c r="AL4415" s="18">
        <f t="shared" si="27"/>
        <v>5454.1185</v>
      </c>
    </row>
    <row r="4416" ht="12.75" customHeight="1">
      <c r="A4416" s="1">
        <v>38933.0</v>
      </c>
      <c r="B4416" s="2">
        <v>690.92</v>
      </c>
      <c r="C4416" s="3">
        <v>6442.61</v>
      </c>
      <c r="D4416" s="2">
        <v>6366.0</v>
      </c>
      <c r="E4416" s="4"/>
      <c r="F4416" s="5">
        <f t="shared" si="1"/>
        <v>680.212</v>
      </c>
      <c r="G4416" s="6">
        <f t="shared" si="2"/>
        <v>0.9728753249</v>
      </c>
      <c r="H4416" s="6">
        <f t="shared" si="3"/>
        <v>0.914231792</v>
      </c>
      <c r="I4416" s="5" t="b">
        <f t="shared" si="4"/>
        <v>1</v>
      </c>
      <c r="J4416" s="48">
        <f t="shared" si="5"/>
        <v>0</v>
      </c>
      <c r="K4416" s="4">
        <f t="shared" si="6"/>
        <v>-42</v>
      </c>
      <c r="L4416" s="7">
        <f t="shared" si="7"/>
        <v>-0.0118911435</v>
      </c>
      <c r="M4416" s="50" t="b">
        <f t="shared" si="8"/>
        <v>0</v>
      </c>
      <c r="N4416" s="50" t="b">
        <f t="shared" si="9"/>
        <v>0</v>
      </c>
      <c r="O4416" s="50">
        <f t="shared" si="10"/>
        <v>1</v>
      </c>
      <c r="P4416" s="4">
        <f t="shared" si="58"/>
        <v>160850</v>
      </c>
      <c r="Q4416" s="21">
        <f t="shared" si="31"/>
        <v>2</v>
      </c>
      <c r="V4416" s="52"/>
      <c r="W4416" s="53" t="str">
        <f t="shared" si="33"/>
        <v/>
      </c>
      <c r="AE4416" s="16"/>
      <c r="AF4416" s="17" t="str">
        <f t="shared" si="30"/>
        <v>#VALUE!</v>
      </c>
      <c r="AG4416" s="17" t="str">
        <f t="shared" si="22"/>
        <v>#N/A</v>
      </c>
      <c r="AH4416" s="17" t="str">
        <f t="shared" si="23"/>
        <v>#N/A</v>
      </c>
      <c r="AI4416" s="34">
        <f t="shared" si="24"/>
        <v>1</v>
      </c>
      <c r="AJ4416" s="18">
        <f t="shared" si="25"/>
        <v>5798.349</v>
      </c>
      <c r="AK4416" s="18">
        <f t="shared" si="26"/>
        <v>5637.28375</v>
      </c>
      <c r="AL4416" s="18">
        <f t="shared" si="27"/>
        <v>5476.2185</v>
      </c>
    </row>
    <row r="4417" ht="12.75" customHeight="1">
      <c r="A4417" s="1">
        <v>38932.0</v>
      </c>
      <c r="B4417" s="2">
        <v>798.32</v>
      </c>
      <c r="C4417" s="3">
        <v>6462.32</v>
      </c>
      <c r="D4417" s="2">
        <v>6408.0</v>
      </c>
      <c r="E4417" s="4"/>
      <c r="F4417" s="5">
        <f t="shared" si="1"/>
        <v>693.238</v>
      </c>
      <c r="G4417" s="6">
        <f t="shared" si="2"/>
        <v>0.9736001989</v>
      </c>
      <c r="H4417" s="6">
        <f t="shared" si="3"/>
        <v>0.9024392266</v>
      </c>
      <c r="I4417" s="5" t="b">
        <f t="shared" si="4"/>
        <v>1</v>
      </c>
      <c r="J4417" s="48">
        <f t="shared" si="5"/>
        <v>0</v>
      </c>
      <c r="K4417" s="4">
        <f t="shared" si="6"/>
        <v>-31</v>
      </c>
      <c r="L4417" s="7">
        <f t="shared" si="7"/>
        <v>-0.008405649983</v>
      </c>
      <c r="M4417" s="50" t="b">
        <f t="shared" si="8"/>
        <v>0</v>
      </c>
      <c r="N4417" s="50" t="b">
        <f t="shared" si="9"/>
        <v>0</v>
      </c>
      <c r="O4417" s="50">
        <f t="shared" si="10"/>
        <v>1</v>
      </c>
      <c r="P4417" s="4">
        <f t="shared" si="58"/>
        <v>165050</v>
      </c>
      <c r="Q4417" s="21">
        <f t="shared" si="31"/>
        <v>2</v>
      </c>
      <c r="V4417" s="52"/>
      <c r="W4417" s="53" t="str">
        <f t="shared" si="33"/>
        <v/>
      </c>
      <c r="AE4417" s="16"/>
      <c r="AF4417" s="17" t="str">
        <f t="shared" si="30"/>
        <v>#VALUE!</v>
      </c>
      <c r="AG4417" s="17" t="str">
        <f t="shared" si="22"/>
        <v>#N/A</v>
      </c>
      <c r="AH4417" s="17" t="str">
        <f t="shared" si="23"/>
        <v>#N/A</v>
      </c>
      <c r="AI4417" s="34">
        <f t="shared" si="24"/>
        <v>1</v>
      </c>
      <c r="AJ4417" s="18">
        <f t="shared" si="25"/>
        <v>5816.088</v>
      </c>
      <c r="AK4417" s="18">
        <f t="shared" si="26"/>
        <v>5654.53</v>
      </c>
      <c r="AL4417" s="18">
        <f t="shared" si="27"/>
        <v>5492.972</v>
      </c>
    </row>
    <row r="4418" ht="12.75" customHeight="1">
      <c r="A4418" s="1">
        <v>38931.0</v>
      </c>
      <c r="B4418" s="2">
        <v>612.0</v>
      </c>
      <c r="C4418" s="3">
        <v>6471.42</v>
      </c>
      <c r="D4418" s="2">
        <v>6439.0</v>
      </c>
      <c r="E4418" s="4"/>
      <c r="F4418" s="5">
        <f t="shared" si="1"/>
        <v>683.346</v>
      </c>
      <c r="G4418" s="6">
        <f t="shared" si="2"/>
        <v>0.9728645142</v>
      </c>
      <c r="H4418" s="6">
        <f t="shared" si="3"/>
        <v>0.8394101424</v>
      </c>
      <c r="I4418" s="5" t="b">
        <f t="shared" si="4"/>
        <v>0</v>
      </c>
      <c r="J4418" s="48">
        <f t="shared" si="5"/>
        <v>0</v>
      </c>
      <c r="K4418" s="4">
        <f t="shared" si="6"/>
        <v>60</v>
      </c>
      <c r="L4418" s="7">
        <f t="shared" si="7"/>
        <v>-0.00500971966</v>
      </c>
      <c r="M4418" s="50" t="b">
        <f t="shared" si="8"/>
        <v>0</v>
      </c>
      <c r="N4418" s="50" t="b">
        <f t="shared" si="9"/>
        <v>0</v>
      </c>
      <c r="O4418" s="50">
        <f t="shared" si="10"/>
        <v>1</v>
      </c>
      <c r="P4418" s="4">
        <f t="shared" si="58"/>
        <v>168150</v>
      </c>
      <c r="Q4418" s="21">
        <f t="shared" si="31"/>
        <v>2</v>
      </c>
      <c r="V4418" s="52"/>
      <c r="W4418" s="53" t="str">
        <f t="shared" si="33"/>
        <v/>
      </c>
      <c r="AE4418" s="16"/>
      <c r="AF4418" s="17" t="str">
        <f t="shared" si="30"/>
        <v>#VALUE!</v>
      </c>
      <c r="AG4418" s="17" t="str">
        <f t="shared" si="22"/>
        <v>#N/A</v>
      </c>
      <c r="AH4418" s="17" t="str">
        <f t="shared" si="23"/>
        <v>#N/A</v>
      </c>
      <c r="AI4418" s="34">
        <f t="shared" si="24"/>
        <v>1</v>
      </c>
      <c r="AJ4418" s="18">
        <f t="shared" si="25"/>
        <v>5824.278</v>
      </c>
      <c r="AK4418" s="18">
        <f t="shared" si="26"/>
        <v>5662.4925</v>
      </c>
      <c r="AL4418" s="18">
        <f t="shared" si="27"/>
        <v>5500.707</v>
      </c>
    </row>
    <row r="4419" ht="12.75" customHeight="1">
      <c r="A4419" s="1">
        <v>38930.0</v>
      </c>
      <c r="B4419" s="2">
        <v>573.56</v>
      </c>
      <c r="C4419" s="3">
        <v>6441.46</v>
      </c>
      <c r="D4419" s="2">
        <v>6379.0</v>
      </c>
      <c r="E4419" s="4"/>
      <c r="F4419" s="5">
        <f t="shared" si="1"/>
        <v>696.622</v>
      </c>
      <c r="G4419" s="6">
        <f t="shared" si="2"/>
        <v>0.9661395109</v>
      </c>
      <c r="H4419" s="6">
        <f t="shared" si="3"/>
        <v>0.824222995</v>
      </c>
      <c r="I4419" s="5" t="b">
        <f t="shared" si="4"/>
        <v>0</v>
      </c>
      <c r="J4419" s="48">
        <f t="shared" si="5"/>
        <v>0</v>
      </c>
      <c r="K4419" s="4">
        <f t="shared" si="6"/>
        <v>18</v>
      </c>
      <c r="L4419" s="7">
        <f t="shared" si="7"/>
        <v>-0.009696559476</v>
      </c>
      <c r="M4419" s="50" t="b">
        <f t="shared" si="8"/>
        <v>0</v>
      </c>
      <c r="N4419" s="50" t="b">
        <f t="shared" si="9"/>
        <v>0</v>
      </c>
      <c r="O4419" s="50">
        <f t="shared" si="10"/>
        <v>1</v>
      </c>
      <c r="P4419" s="4">
        <f t="shared" si="58"/>
        <v>162150</v>
      </c>
      <c r="Q4419" s="21">
        <f t="shared" si="31"/>
        <v>2</v>
      </c>
      <c r="V4419" s="52"/>
      <c r="W4419" s="53" t="str">
        <f t="shared" si="33"/>
        <v/>
      </c>
      <c r="AE4419" s="16"/>
      <c r="AF4419" s="17" t="str">
        <f t="shared" si="30"/>
        <v>#VALUE!</v>
      </c>
      <c r="AG4419" s="17" t="str">
        <f t="shared" si="22"/>
        <v>#N/A</v>
      </c>
      <c r="AH4419" s="17" t="str">
        <f t="shared" si="23"/>
        <v>#N/A</v>
      </c>
      <c r="AI4419" s="34">
        <f t="shared" si="24"/>
        <v>1</v>
      </c>
      <c r="AJ4419" s="18">
        <f t="shared" si="25"/>
        <v>5797.314</v>
      </c>
      <c r="AK4419" s="18">
        <f t="shared" si="26"/>
        <v>5636.2775</v>
      </c>
      <c r="AL4419" s="18">
        <f t="shared" si="27"/>
        <v>5475.241</v>
      </c>
    </row>
    <row r="4420" ht="12.75" customHeight="1">
      <c r="A4420" s="1">
        <v>38929.0</v>
      </c>
      <c r="B4420" s="2">
        <v>726.26</v>
      </c>
      <c r="C4420" s="3">
        <v>6454.58</v>
      </c>
      <c r="D4420" s="2">
        <v>6361.0</v>
      </c>
      <c r="E4420" s="4"/>
      <c r="F4420" s="5">
        <f t="shared" si="1"/>
        <v>724.89</v>
      </c>
      <c r="G4420" s="6">
        <f t="shared" si="2"/>
        <v>0.9656148435</v>
      </c>
      <c r="H4420" s="6">
        <f t="shared" si="3"/>
        <v>0.8095958606</v>
      </c>
      <c r="I4420" s="5" t="b">
        <f t="shared" si="4"/>
        <v>1</v>
      </c>
      <c r="J4420" s="48">
        <f t="shared" si="5"/>
        <v>-1</v>
      </c>
      <c r="K4420" s="4">
        <f t="shared" si="6"/>
        <v>-35</v>
      </c>
      <c r="L4420" s="7">
        <f t="shared" si="7"/>
        <v>-0.01449823226</v>
      </c>
      <c r="M4420" s="50" t="b">
        <f t="shared" si="8"/>
        <v>0</v>
      </c>
      <c r="N4420" s="50" t="b">
        <f t="shared" si="9"/>
        <v>1</v>
      </c>
      <c r="O4420" s="50">
        <f t="shared" si="10"/>
        <v>-1</v>
      </c>
      <c r="P4420" s="4">
        <f t="shared" si="58"/>
        <v>163950</v>
      </c>
      <c r="Q4420" s="21">
        <f t="shared" si="31"/>
        <v>-2</v>
      </c>
      <c r="V4420" s="52"/>
      <c r="W4420" s="53" t="str">
        <f t="shared" si="33"/>
        <v/>
      </c>
      <c r="AE4420" s="16"/>
      <c r="AF4420" s="17" t="str">
        <f t="shared" si="30"/>
        <v>#VALUE!</v>
      </c>
      <c r="AG4420" s="17" t="str">
        <f t="shared" si="22"/>
        <v>#N/A</v>
      </c>
      <c r="AH4420" s="17" t="str">
        <f t="shared" si="23"/>
        <v>#N/A</v>
      </c>
      <c r="AI4420" s="34">
        <f t="shared" si="24"/>
        <v>1</v>
      </c>
      <c r="AJ4420" s="18">
        <f t="shared" si="25"/>
        <v>5809.122</v>
      </c>
      <c r="AK4420" s="18">
        <f t="shared" si="26"/>
        <v>5647.7575</v>
      </c>
      <c r="AL4420" s="18">
        <f t="shared" si="27"/>
        <v>5486.393</v>
      </c>
    </row>
    <row r="4421" ht="12.75" customHeight="1">
      <c r="A4421" s="1">
        <v>38926.0</v>
      </c>
      <c r="B4421" s="2">
        <v>756.05</v>
      </c>
      <c r="C4421" s="3">
        <v>6480.07</v>
      </c>
      <c r="D4421" s="2">
        <v>6396.0</v>
      </c>
      <c r="E4421" s="4"/>
      <c r="F4421" s="5">
        <f t="shared" si="1"/>
        <v>694.764</v>
      </c>
      <c r="G4421" s="6">
        <f t="shared" si="2"/>
        <v>0.9672194751</v>
      </c>
      <c r="H4421" s="6">
        <f t="shared" si="3"/>
        <v>0.7929362027</v>
      </c>
      <c r="I4421" s="5" t="b">
        <f t="shared" si="4"/>
        <v>1</v>
      </c>
      <c r="J4421" s="48">
        <f t="shared" si="5"/>
        <v>0</v>
      </c>
      <c r="K4421" s="4">
        <f t="shared" si="6"/>
        <v>-5</v>
      </c>
      <c r="L4421" s="7">
        <f t="shared" si="7"/>
        <v>-0.01297362528</v>
      </c>
      <c r="M4421" s="50" t="b">
        <f t="shared" si="8"/>
        <v>0</v>
      </c>
      <c r="N4421" s="50" t="b">
        <f t="shared" si="9"/>
        <v>0</v>
      </c>
      <c r="O4421" s="50">
        <f t="shared" si="10"/>
        <v>1</v>
      </c>
      <c r="P4421" s="4">
        <f t="shared" si="58"/>
        <v>167450</v>
      </c>
      <c r="Q4421" s="21">
        <f t="shared" si="31"/>
        <v>2</v>
      </c>
      <c r="V4421" s="52"/>
      <c r="W4421" s="53" t="str">
        <f t="shared" si="33"/>
        <v/>
      </c>
      <c r="AE4421" s="16"/>
      <c r="AF4421" s="17" t="str">
        <f t="shared" si="30"/>
        <v>#VALUE!</v>
      </c>
      <c r="AG4421" s="17" t="str">
        <f t="shared" si="22"/>
        <v>#N/A</v>
      </c>
      <c r="AH4421" s="17" t="str">
        <f t="shared" si="23"/>
        <v>#N/A</v>
      </c>
      <c r="AI4421" s="34">
        <f t="shared" si="24"/>
        <v>1</v>
      </c>
      <c r="AJ4421" s="18">
        <f t="shared" si="25"/>
        <v>5832.063</v>
      </c>
      <c r="AK4421" s="18">
        <f t="shared" si="26"/>
        <v>5670.06125</v>
      </c>
      <c r="AL4421" s="18">
        <f t="shared" si="27"/>
        <v>5508.0595</v>
      </c>
    </row>
    <row r="4422" ht="12.75" customHeight="1">
      <c r="A4422" s="1">
        <v>38925.0</v>
      </c>
      <c r="B4422" s="2">
        <v>748.86</v>
      </c>
      <c r="C4422" s="3">
        <v>6459.25</v>
      </c>
      <c r="D4422" s="2">
        <v>6401.0</v>
      </c>
      <c r="E4422" s="4"/>
      <c r="F4422" s="5">
        <f t="shared" si="1"/>
        <v>673.944</v>
      </c>
      <c r="G4422" s="6">
        <f t="shared" si="2"/>
        <v>0.9620417791</v>
      </c>
      <c r="H4422" s="6">
        <f t="shared" si="3"/>
        <v>0.77198255</v>
      </c>
      <c r="I4422" s="5" t="b">
        <f t="shared" si="4"/>
        <v>0</v>
      </c>
      <c r="J4422" s="48">
        <f t="shared" si="5"/>
        <v>0</v>
      </c>
      <c r="K4422" s="4">
        <f t="shared" si="6"/>
        <v>109</v>
      </c>
      <c r="L4422" s="7">
        <f t="shared" si="7"/>
        <v>-0.009018074854</v>
      </c>
      <c r="M4422" s="50" t="b">
        <f t="shared" si="8"/>
        <v>0</v>
      </c>
      <c r="N4422" s="50" t="b">
        <f t="shared" si="9"/>
        <v>0</v>
      </c>
      <c r="O4422" s="50">
        <f t="shared" si="10"/>
        <v>1</v>
      </c>
      <c r="P4422" s="4">
        <f t="shared" si="58"/>
        <v>167950</v>
      </c>
      <c r="Q4422" s="21">
        <f t="shared" si="31"/>
        <v>2</v>
      </c>
      <c r="V4422" s="52"/>
      <c r="W4422" s="53" t="str">
        <f t="shared" si="33"/>
        <v/>
      </c>
      <c r="AE4422" s="16"/>
      <c r="AF4422" s="17" t="str">
        <f t="shared" si="30"/>
        <v>#VALUE!</v>
      </c>
      <c r="AG4422" s="17" t="str">
        <f t="shared" si="22"/>
        <v>#N/A</v>
      </c>
      <c r="AH4422" s="17" t="str">
        <f t="shared" si="23"/>
        <v>#N/A</v>
      </c>
      <c r="AI4422" s="34">
        <f t="shared" si="24"/>
        <v>1</v>
      </c>
      <c r="AJ4422" s="18">
        <f t="shared" si="25"/>
        <v>5813.325</v>
      </c>
      <c r="AK4422" s="18">
        <f t="shared" si="26"/>
        <v>5651.84375</v>
      </c>
      <c r="AL4422" s="18">
        <f t="shared" si="27"/>
        <v>5490.3625</v>
      </c>
    </row>
    <row r="4423" ht="12.75" customHeight="1">
      <c r="A4423" s="1">
        <v>38924.0</v>
      </c>
      <c r="B4423" s="2">
        <v>678.38</v>
      </c>
      <c r="C4423" s="3">
        <v>6376.39</v>
      </c>
      <c r="D4423" s="2">
        <v>6292.0</v>
      </c>
      <c r="E4423" s="4"/>
      <c r="F4423" s="5">
        <f t="shared" si="1"/>
        <v>680.262</v>
      </c>
      <c r="G4423" s="6">
        <f t="shared" si="2"/>
        <v>0.947857992</v>
      </c>
      <c r="H4423" s="6">
        <f t="shared" si="3"/>
        <v>0.7936760828</v>
      </c>
      <c r="I4423" s="5" t="b">
        <f t="shared" si="4"/>
        <v>1</v>
      </c>
      <c r="J4423" s="48">
        <f t="shared" si="5"/>
        <v>-1</v>
      </c>
      <c r="K4423" s="4">
        <f t="shared" si="6"/>
        <v>-23</v>
      </c>
      <c r="L4423" s="7">
        <f t="shared" si="7"/>
        <v>-0.01323476136</v>
      </c>
      <c r="M4423" s="50" t="b">
        <f t="shared" si="8"/>
        <v>0</v>
      </c>
      <c r="N4423" s="50" t="b">
        <f t="shared" si="9"/>
        <v>1</v>
      </c>
      <c r="O4423" s="50">
        <f t="shared" si="10"/>
        <v>-1</v>
      </c>
      <c r="P4423" s="4">
        <f t="shared" si="58"/>
        <v>184300</v>
      </c>
      <c r="Q4423" s="21">
        <f t="shared" si="31"/>
        <v>-3</v>
      </c>
      <c r="V4423" s="52"/>
      <c r="W4423" s="53" t="str">
        <f t="shared" si="33"/>
        <v/>
      </c>
      <c r="AE4423" s="16"/>
      <c r="AF4423" s="17" t="str">
        <f t="shared" si="30"/>
        <v>#VALUE!</v>
      </c>
      <c r="AG4423" s="17" t="str">
        <f t="shared" si="22"/>
        <v>#N/A</v>
      </c>
      <c r="AH4423" s="17" t="str">
        <f t="shared" si="23"/>
        <v>#N/A</v>
      </c>
      <c r="AI4423" s="34">
        <f t="shared" si="24"/>
        <v>1</v>
      </c>
      <c r="AJ4423" s="18">
        <f t="shared" si="25"/>
        <v>5738.751</v>
      </c>
      <c r="AK4423" s="18">
        <f t="shared" si="26"/>
        <v>5579.34125</v>
      </c>
      <c r="AL4423" s="18">
        <f t="shared" si="27"/>
        <v>5419.9315</v>
      </c>
    </row>
    <row r="4424" ht="12.75" customHeight="1">
      <c r="A4424" s="1">
        <v>38923.0</v>
      </c>
      <c r="B4424" s="2">
        <v>714.9</v>
      </c>
      <c r="C4424" s="3">
        <v>6390.99</v>
      </c>
      <c r="D4424" s="2">
        <v>6315.0</v>
      </c>
      <c r="E4424" s="4"/>
      <c r="F4424" s="5">
        <f t="shared" si="1"/>
        <v>672.956</v>
      </c>
      <c r="G4424" s="6">
        <f t="shared" si="2"/>
        <v>0.9480946423</v>
      </c>
      <c r="H4424" s="6">
        <f t="shared" si="3"/>
        <v>0.7837602113</v>
      </c>
      <c r="I4424" s="5" t="b">
        <f t="shared" si="4"/>
        <v>0</v>
      </c>
      <c r="J4424" s="48">
        <f t="shared" si="5"/>
        <v>0</v>
      </c>
      <c r="K4424" s="4">
        <f t="shared" si="6"/>
        <v>77</v>
      </c>
      <c r="L4424" s="7">
        <f t="shared" si="7"/>
        <v>-0.01189017664</v>
      </c>
      <c r="M4424" s="50" t="b">
        <f t="shared" si="8"/>
        <v>0</v>
      </c>
      <c r="N4424" s="50" t="b">
        <f t="shared" si="9"/>
        <v>0</v>
      </c>
      <c r="O4424" s="50">
        <f t="shared" si="10"/>
        <v>1</v>
      </c>
      <c r="P4424" s="4">
        <f t="shared" si="58"/>
        <v>187750</v>
      </c>
      <c r="Q4424" s="21">
        <f t="shared" si="31"/>
        <v>3</v>
      </c>
      <c r="V4424" s="52"/>
      <c r="W4424" s="53" t="str">
        <f t="shared" si="33"/>
        <v/>
      </c>
      <c r="AE4424" s="16"/>
      <c r="AF4424" s="17" t="str">
        <f t="shared" si="30"/>
        <v>#VALUE!</v>
      </c>
      <c r="AG4424" s="17" t="str">
        <f t="shared" si="22"/>
        <v>#N/A</v>
      </c>
      <c r="AH4424" s="17" t="str">
        <f t="shared" si="23"/>
        <v>#N/A</v>
      </c>
      <c r="AI4424" s="34">
        <f t="shared" si="24"/>
        <v>1</v>
      </c>
      <c r="AJ4424" s="18">
        <f t="shared" si="25"/>
        <v>5751.891</v>
      </c>
      <c r="AK4424" s="18">
        <f t="shared" si="26"/>
        <v>5592.11625</v>
      </c>
      <c r="AL4424" s="18">
        <f t="shared" si="27"/>
        <v>5432.3415</v>
      </c>
    </row>
    <row r="4425" ht="12.75" customHeight="1">
      <c r="A4425" s="1">
        <v>38922.0</v>
      </c>
      <c r="B4425" s="2">
        <v>575.63</v>
      </c>
      <c r="C4425" s="3">
        <v>6359.63</v>
      </c>
      <c r="D4425" s="2">
        <v>6238.0</v>
      </c>
      <c r="E4425" s="4"/>
      <c r="F4425" s="5">
        <f t="shared" si="1"/>
        <v>646.652</v>
      </c>
      <c r="G4425" s="6">
        <f t="shared" si="2"/>
        <v>0.9416246596</v>
      </c>
      <c r="H4425" s="6">
        <f t="shared" si="3"/>
        <v>0.7757774922</v>
      </c>
      <c r="I4425" s="5" t="b">
        <f t="shared" si="4"/>
        <v>1</v>
      </c>
      <c r="J4425" s="48">
        <f t="shared" si="5"/>
        <v>-1</v>
      </c>
      <c r="K4425" s="4">
        <f t="shared" si="6"/>
        <v>-54</v>
      </c>
      <c r="L4425" s="7">
        <f t="shared" si="7"/>
        <v>-0.01912532647</v>
      </c>
      <c r="M4425" s="50" t="b">
        <f t="shared" si="8"/>
        <v>0</v>
      </c>
      <c r="N4425" s="50" t="b">
        <f t="shared" si="9"/>
        <v>1</v>
      </c>
      <c r="O4425" s="50">
        <f t="shared" si="10"/>
        <v>-1</v>
      </c>
      <c r="P4425" s="4">
        <f t="shared" si="58"/>
        <v>199300</v>
      </c>
      <c r="Q4425" s="21">
        <f t="shared" si="31"/>
        <v>-3</v>
      </c>
      <c r="V4425" s="52"/>
      <c r="W4425" s="53" t="str">
        <f t="shared" si="33"/>
        <v/>
      </c>
      <c r="AE4425" s="16"/>
      <c r="AF4425" s="17" t="str">
        <f t="shared" si="30"/>
        <v>#VALUE!</v>
      </c>
      <c r="AG4425" s="17" t="str">
        <f t="shared" si="22"/>
        <v>#N/A</v>
      </c>
      <c r="AH4425" s="17" t="str">
        <f t="shared" si="23"/>
        <v>#N/A</v>
      </c>
      <c r="AI4425" s="34">
        <f t="shared" si="24"/>
        <v>1</v>
      </c>
      <c r="AJ4425" s="18">
        <f t="shared" si="25"/>
        <v>5723.667</v>
      </c>
      <c r="AK4425" s="18">
        <f t="shared" si="26"/>
        <v>5564.67625</v>
      </c>
      <c r="AL4425" s="18">
        <f t="shared" si="27"/>
        <v>5405.6855</v>
      </c>
    </row>
    <row r="4426" ht="12.75" customHeight="1">
      <c r="A4426" s="1">
        <v>38919.0</v>
      </c>
      <c r="B4426" s="2">
        <v>651.95</v>
      </c>
      <c r="C4426" s="3">
        <v>6420.01</v>
      </c>
      <c r="D4426" s="2">
        <v>6292.0</v>
      </c>
      <c r="E4426" s="4"/>
      <c r="F4426" s="5">
        <f t="shared" si="1"/>
        <v>669.436</v>
      </c>
      <c r="G4426" s="6">
        <f t="shared" si="2"/>
        <v>0.9487465359</v>
      </c>
      <c r="H4426" s="6">
        <f t="shared" si="3"/>
        <v>0.7615035381</v>
      </c>
      <c r="I4426" s="5" t="b">
        <f t="shared" si="4"/>
        <v>1</v>
      </c>
      <c r="J4426" s="48">
        <f t="shared" si="5"/>
        <v>0</v>
      </c>
      <c r="K4426" s="4">
        <f t="shared" si="6"/>
        <v>-47</v>
      </c>
      <c r="L4426" s="7">
        <f t="shared" si="7"/>
        <v>-0.01993922128</v>
      </c>
      <c r="M4426" s="50" t="b">
        <f t="shared" si="8"/>
        <v>0</v>
      </c>
      <c r="N4426" s="50" t="b">
        <f t="shared" si="9"/>
        <v>0</v>
      </c>
      <c r="O4426" s="50">
        <f t="shared" si="10"/>
        <v>1</v>
      </c>
      <c r="P4426" s="4">
        <f t="shared" si="58"/>
        <v>207400</v>
      </c>
      <c r="Q4426" s="21">
        <f t="shared" si="31"/>
        <v>3</v>
      </c>
      <c r="V4426" s="52"/>
      <c r="W4426" s="53" t="str">
        <f t="shared" si="33"/>
        <v/>
      </c>
      <c r="AE4426" s="16"/>
      <c r="AF4426" s="17" t="str">
        <f t="shared" si="30"/>
        <v>#VALUE!</v>
      </c>
      <c r="AG4426" s="17" t="str">
        <f t="shared" si="22"/>
        <v>#N/A</v>
      </c>
      <c r="AH4426" s="17" t="str">
        <f t="shared" si="23"/>
        <v>#N/A</v>
      </c>
      <c r="AI4426" s="34">
        <f t="shared" si="24"/>
        <v>1</v>
      </c>
      <c r="AJ4426" s="18">
        <f t="shared" si="25"/>
        <v>5778.009</v>
      </c>
      <c r="AK4426" s="18">
        <f t="shared" si="26"/>
        <v>5617.50875</v>
      </c>
      <c r="AL4426" s="18">
        <f t="shared" si="27"/>
        <v>5457.0085</v>
      </c>
    </row>
    <row r="4427" ht="12.75" customHeight="1">
      <c r="A4427" s="1">
        <v>38918.0</v>
      </c>
      <c r="B4427" s="2">
        <v>780.45</v>
      </c>
      <c r="C4427" s="3">
        <v>6443.74</v>
      </c>
      <c r="D4427" s="2">
        <v>6339.0</v>
      </c>
      <c r="E4427" s="4"/>
      <c r="F4427" s="5">
        <f t="shared" si="1"/>
        <v>686.2</v>
      </c>
      <c r="G4427" s="6">
        <f t="shared" si="2"/>
        <v>0.9504999508</v>
      </c>
      <c r="H4427" s="6">
        <f t="shared" si="3"/>
        <v>0.7542712561</v>
      </c>
      <c r="I4427" s="5" t="b">
        <f t="shared" si="4"/>
        <v>0</v>
      </c>
      <c r="J4427" s="48">
        <f t="shared" si="5"/>
        <v>0</v>
      </c>
      <c r="K4427" s="4">
        <f t="shared" si="6"/>
        <v>73</v>
      </c>
      <c r="L4427" s="7">
        <f t="shared" si="7"/>
        <v>-0.01625453541</v>
      </c>
      <c r="M4427" s="50" t="b">
        <f t="shared" si="8"/>
        <v>0</v>
      </c>
      <c r="N4427" s="50" t="b">
        <f t="shared" si="9"/>
        <v>0</v>
      </c>
      <c r="O4427" s="50">
        <f t="shared" si="10"/>
        <v>1</v>
      </c>
      <c r="P4427" s="4">
        <f t="shared" si="58"/>
        <v>214450</v>
      </c>
      <c r="Q4427" s="21">
        <f t="shared" si="31"/>
        <v>3</v>
      </c>
      <c r="V4427" s="52"/>
      <c r="W4427" s="53" t="str">
        <f t="shared" si="33"/>
        <v/>
      </c>
      <c r="AE4427" s="16"/>
      <c r="AF4427" s="17" t="str">
        <f t="shared" si="30"/>
        <v>#VALUE!</v>
      </c>
      <c r="AG4427" s="17" t="str">
        <f t="shared" si="22"/>
        <v>#N/A</v>
      </c>
      <c r="AH4427" s="17" t="str">
        <f t="shared" si="23"/>
        <v>#N/A</v>
      </c>
      <c r="AI4427" s="34">
        <f t="shared" si="24"/>
        <v>1</v>
      </c>
      <c r="AJ4427" s="18">
        <f t="shared" si="25"/>
        <v>5799.366</v>
      </c>
      <c r="AK4427" s="18">
        <f t="shared" si="26"/>
        <v>5638.2725</v>
      </c>
      <c r="AL4427" s="18">
        <f t="shared" si="27"/>
        <v>5477.179</v>
      </c>
    </row>
    <row r="4428" ht="12.75" customHeight="1">
      <c r="A4428" s="1">
        <v>38917.0</v>
      </c>
      <c r="B4428" s="2">
        <v>641.85</v>
      </c>
      <c r="C4428" s="3">
        <v>6277.24</v>
      </c>
      <c r="D4428" s="2">
        <v>6266.0</v>
      </c>
      <c r="E4428" s="4"/>
      <c r="F4428" s="5">
        <f t="shared" si="1"/>
        <v>650.658</v>
      </c>
      <c r="G4428" s="6">
        <f t="shared" si="2"/>
        <v>0.9245393663</v>
      </c>
      <c r="H4428" s="6">
        <f t="shared" si="3"/>
        <v>0.7046358977</v>
      </c>
      <c r="I4428" s="5" t="b">
        <f t="shared" si="4"/>
        <v>1</v>
      </c>
      <c r="J4428" s="48">
        <f t="shared" si="5"/>
        <v>-1</v>
      </c>
      <c r="K4428" s="4">
        <f t="shared" si="6"/>
        <v>0</v>
      </c>
      <c r="L4428" s="7">
        <f t="shared" si="7"/>
        <v>-0.001790595867</v>
      </c>
      <c r="M4428" s="50" t="b">
        <f t="shared" si="8"/>
        <v>0</v>
      </c>
      <c r="N4428" s="50" t="b">
        <f t="shared" si="9"/>
        <v>1</v>
      </c>
      <c r="O4428" s="50">
        <f t="shared" si="10"/>
        <v>-1</v>
      </c>
      <c r="P4428" s="4">
        <f t="shared" si="58"/>
        <v>229050</v>
      </c>
      <c r="Q4428" s="21">
        <f t="shared" si="31"/>
        <v>-4</v>
      </c>
      <c r="V4428" s="52"/>
      <c r="W4428" s="53" t="str">
        <f t="shared" si="33"/>
        <v/>
      </c>
      <c r="AE4428" s="16"/>
      <c r="AF4428" s="17" t="str">
        <f t="shared" si="30"/>
        <v>#VALUE!</v>
      </c>
      <c r="AG4428" s="17" t="str">
        <f t="shared" si="22"/>
        <v>#N/A</v>
      </c>
      <c r="AH4428" s="17" t="str">
        <f t="shared" si="23"/>
        <v>#N/A</v>
      </c>
      <c r="AI4428" s="34">
        <f t="shared" si="24"/>
        <v>1</v>
      </c>
      <c r="AJ4428" s="18">
        <f t="shared" si="25"/>
        <v>5649.516</v>
      </c>
      <c r="AK4428" s="18">
        <f t="shared" si="26"/>
        <v>5492.585</v>
      </c>
      <c r="AL4428" s="18">
        <f t="shared" si="27"/>
        <v>5335.654</v>
      </c>
    </row>
    <row r="4429" ht="12.75" customHeight="1">
      <c r="A4429" s="1">
        <v>38916.0</v>
      </c>
      <c r="B4429" s="2">
        <v>583.38</v>
      </c>
      <c r="C4429" s="3">
        <v>6285.31</v>
      </c>
      <c r="D4429" s="2">
        <v>6266.0</v>
      </c>
      <c r="E4429" s="4"/>
      <c r="F4429" s="5">
        <f t="shared" si="1"/>
        <v>687.486</v>
      </c>
      <c r="G4429" s="6">
        <f t="shared" si="2"/>
        <v>0.9238710251</v>
      </c>
      <c r="H4429" s="6">
        <f t="shared" si="3"/>
        <v>0.7843163942</v>
      </c>
      <c r="I4429" s="5" t="b">
        <f t="shared" si="4"/>
        <v>1</v>
      </c>
      <c r="J4429" s="48">
        <f t="shared" si="5"/>
        <v>0</v>
      </c>
      <c r="K4429" s="4">
        <f t="shared" si="6"/>
        <v>45</v>
      </c>
      <c r="L4429" s="7">
        <f t="shared" si="7"/>
        <v>-0.003072243056</v>
      </c>
      <c r="M4429" s="50" t="b">
        <f t="shared" si="8"/>
        <v>0</v>
      </c>
      <c r="N4429" s="50" t="b">
        <f t="shared" si="9"/>
        <v>0</v>
      </c>
      <c r="O4429" s="50">
        <f t="shared" si="10"/>
        <v>1</v>
      </c>
      <c r="P4429" s="4">
        <f t="shared" si="58"/>
        <v>229050</v>
      </c>
      <c r="Q4429" s="21">
        <f t="shared" si="31"/>
        <v>4</v>
      </c>
      <c r="V4429" s="52"/>
      <c r="W4429" s="53" t="str">
        <f t="shared" si="33"/>
        <v/>
      </c>
      <c r="AE4429" s="16"/>
      <c r="AF4429" s="17" t="str">
        <f t="shared" si="30"/>
        <v>#VALUE!</v>
      </c>
      <c r="AG4429" s="17" t="str">
        <f t="shared" si="22"/>
        <v>#N/A</v>
      </c>
      <c r="AH4429" s="17" t="str">
        <f t="shared" si="23"/>
        <v>#N/A</v>
      </c>
      <c r="AI4429" s="34">
        <f t="shared" si="24"/>
        <v>1</v>
      </c>
      <c r="AJ4429" s="18">
        <f t="shared" si="25"/>
        <v>5656.779</v>
      </c>
      <c r="AK4429" s="18">
        <f t="shared" si="26"/>
        <v>5499.64625</v>
      </c>
      <c r="AL4429" s="18">
        <f t="shared" si="27"/>
        <v>5342.5135</v>
      </c>
    </row>
    <row r="4430" ht="12.75" customHeight="1">
      <c r="A4430" s="1">
        <v>38915.0</v>
      </c>
      <c r="B4430" s="2">
        <v>689.55</v>
      </c>
      <c r="C4430" s="3">
        <v>6257.8</v>
      </c>
      <c r="D4430" s="2">
        <v>6221.0</v>
      </c>
      <c r="E4430" s="4"/>
      <c r="F4430" s="5">
        <f t="shared" si="1"/>
        <v>705.834</v>
      </c>
      <c r="G4430" s="6">
        <f t="shared" si="2"/>
        <v>0.9180107869</v>
      </c>
      <c r="H4430" s="6">
        <f t="shared" si="3"/>
        <v>0.7709633877</v>
      </c>
      <c r="I4430" s="5" t="b">
        <f t="shared" si="4"/>
        <v>1</v>
      </c>
      <c r="J4430" s="48">
        <f t="shared" si="5"/>
        <v>-1</v>
      </c>
      <c r="K4430" s="4">
        <f t="shared" si="6"/>
        <v>-147</v>
      </c>
      <c r="L4430" s="7">
        <f t="shared" si="7"/>
        <v>-0.005880660935</v>
      </c>
      <c r="M4430" s="50" t="b">
        <f t="shared" si="8"/>
        <v>0</v>
      </c>
      <c r="N4430" s="50" t="b">
        <f t="shared" si="9"/>
        <v>1</v>
      </c>
      <c r="O4430" s="50">
        <f t="shared" si="10"/>
        <v>-1</v>
      </c>
      <c r="P4430" s="4">
        <f t="shared" si="58"/>
        <v>238050</v>
      </c>
      <c r="Q4430" s="21">
        <f t="shared" si="31"/>
        <v>-4</v>
      </c>
      <c r="V4430" s="52"/>
      <c r="W4430" s="53" t="str">
        <f t="shared" si="33"/>
        <v/>
      </c>
      <c r="AE4430" s="16"/>
      <c r="AF4430" s="17" t="str">
        <f t="shared" si="30"/>
        <v>#VALUE!</v>
      </c>
      <c r="AG4430" s="17" t="str">
        <f t="shared" si="22"/>
        <v>#N/A</v>
      </c>
      <c r="AH4430" s="17" t="str">
        <f t="shared" si="23"/>
        <v>#N/A</v>
      </c>
      <c r="AI4430" s="34">
        <f t="shared" si="24"/>
        <v>1</v>
      </c>
      <c r="AJ4430" s="18">
        <f t="shared" si="25"/>
        <v>5632.02</v>
      </c>
      <c r="AK4430" s="18">
        <f t="shared" si="26"/>
        <v>5475.575</v>
      </c>
      <c r="AL4430" s="18">
        <f t="shared" si="27"/>
        <v>5319.13</v>
      </c>
    </row>
    <row r="4431" ht="12.75" customHeight="1">
      <c r="A4431" s="1">
        <v>38912.0</v>
      </c>
      <c r="B4431" s="2">
        <v>735.77</v>
      </c>
      <c r="C4431" s="3">
        <v>6428.03</v>
      </c>
      <c r="D4431" s="2">
        <v>6368.0</v>
      </c>
      <c r="E4431" s="4"/>
      <c r="F4431" s="5">
        <f t="shared" si="1"/>
        <v>705.034</v>
      </c>
      <c r="G4431" s="6">
        <f t="shared" si="2"/>
        <v>0.9410392428</v>
      </c>
      <c r="H4431" s="6">
        <f t="shared" si="3"/>
        <v>0.7629334252</v>
      </c>
      <c r="I4431" s="5" t="b">
        <f t="shared" si="4"/>
        <v>1</v>
      </c>
      <c r="J4431" s="48">
        <f t="shared" si="5"/>
        <v>0</v>
      </c>
      <c r="K4431" s="4">
        <f t="shared" si="6"/>
        <v>-148</v>
      </c>
      <c r="L4431" s="7">
        <f t="shared" si="7"/>
        <v>-0.009338786533</v>
      </c>
      <c r="M4431" s="50" t="b">
        <f t="shared" si="8"/>
        <v>0</v>
      </c>
      <c r="N4431" s="50" t="b">
        <f t="shared" si="9"/>
        <v>0</v>
      </c>
      <c r="O4431" s="50">
        <f t="shared" si="10"/>
        <v>1</v>
      </c>
      <c r="P4431" s="4">
        <f t="shared" si="58"/>
        <v>267450</v>
      </c>
      <c r="Q4431" s="21">
        <f t="shared" si="31"/>
        <v>4</v>
      </c>
      <c r="V4431" s="52"/>
      <c r="W4431" s="53" t="str">
        <f t="shared" si="33"/>
        <v/>
      </c>
      <c r="AE4431" s="16"/>
      <c r="AF4431" s="17" t="str">
        <f t="shared" si="30"/>
        <v>#VALUE!</v>
      </c>
      <c r="AG4431" s="17" t="str">
        <f t="shared" si="22"/>
        <v>#N/A</v>
      </c>
      <c r="AH4431" s="17" t="str">
        <f t="shared" si="23"/>
        <v>#N/A</v>
      </c>
      <c r="AI4431" s="34">
        <f t="shared" si="24"/>
        <v>1</v>
      </c>
      <c r="AJ4431" s="18">
        <f t="shared" si="25"/>
        <v>5785.227</v>
      </c>
      <c r="AK4431" s="18">
        <f t="shared" si="26"/>
        <v>5624.52625</v>
      </c>
      <c r="AL4431" s="18">
        <f t="shared" si="27"/>
        <v>5463.8255</v>
      </c>
    </row>
    <row r="4432" ht="12.75" customHeight="1">
      <c r="A4432" s="1">
        <v>38911.0</v>
      </c>
      <c r="B4432" s="2">
        <v>602.74</v>
      </c>
      <c r="C4432" s="3">
        <v>6567.6</v>
      </c>
      <c r="D4432" s="2">
        <v>6516.0</v>
      </c>
      <c r="E4432" s="4"/>
      <c r="F4432" s="5">
        <f t="shared" si="1"/>
        <v>704.192</v>
      </c>
      <c r="G4432" s="6">
        <f t="shared" si="2"/>
        <v>0.9600411171</v>
      </c>
      <c r="H4432" s="6">
        <f t="shared" si="3"/>
        <v>0.7547986494</v>
      </c>
      <c r="I4432" s="5" t="b">
        <f t="shared" si="4"/>
        <v>1</v>
      </c>
      <c r="J4432" s="48">
        <f t="shared" si="5"/>
        <v>0</v>
      </c>
      <c r="K4432" s="4">
        <f t="shared" si="6"/>
        <v>-63</v>
      </c>
      <c r="L4432" s="7">
        <f t="shared" si="7"/>
        <v>-0.007856751325</v>
      </c>
      <c r="M4432" s="50" t="b">
        <f t="shared" si="8"/>
        <v>0</v>
      </c>
      <c r="N4432" s="50" t="b">
        <f t="shared" si="9"/>
        <v>0</v>
      </c>
      <c r="O4432" s="50">
        <f t="shared" si="10"/>
        <v>1</v>
      </c>
      <c r="P4432" s="4">
        <f t="shared" si="58"/>
        <v>304450</v>
      </c>
      <c r="Q4432" s="21">
        <f t="shared" si="31"/>
        <v>5</v>
      </c>
      <c r="V4432" s="52"/>
      <c r="W4432" s="53" t="str">
        <f t="shared" si="33"/>
        <v/>
      </c>
      <c r="AE4432" s="16"/>
      <c r="AF4432" s="17" t="str">
        <f t="shared" si="30"/>
        <v>#VALUE!</v>
      </c>
      <c r="AG4432" s="17" t="str">
        <f t="shared" si="22"/>
        <v>#N/A</v>
      </c>
      <c r="AH4432" s="17" t="str">
        <f t="shared" si="23"/>
        <v>#N/A</v>
      </c>
      <c r="AI4432" s="34">
        <f t="shared" si="24"/>
        <v>1</v>
      </c>
      <c r="AJ4432" s="18">
        <f t="shared" si="25"/>
        <v>5910.84</v>
      </c>
      <c r="AK4432" s="18">
        <f t="shared" si="26"/>
        <v>5746.65</v>
      </c>
      <c r="AL4432" s="18">
        <f t="shared" si="27"/>
        <v>5582.46</v>
      </c>
    </row>
    <row r="4433" ht="12.75" customHeight="1">
      <c r="A4433" s="1">
        <v>38910.0</v>
      </c>
      <c r="B4433" s="2">
        <v>825.99</v>
      </c>
      <c r="C4433" s="3">
        <v>6634.09</v>
      </c>
      <c r="D4433" s="2">
        <v>6579.0</v>
      </c>
      <c r="E4433" s="4"/>
      <c r="F4433" s="5">
        <f t="shared" si="1"/>
        <v>720.714</v>
      </c>
      <c r="G4433" s="6">
        <f t="shared" si="2"/>
        <v>0.9687648401</v>
      </c>
      <c r="H4433" s="6">
        <f t="shared" si="3"/>
        <v>0.7491122323</v>
      </c>
      <c r="I4433" s="5" t="b">
        <f t="shared" si="4"/>
        <v>1</v>
      </c>
      <c r="J4433" s="48">
        <f t="shared" si="5"/>
        <v>0</v>
      </c>
      <c r="K4433" s="4">
        <f t="shared" si="6"/>
        <v>-19</v>
      </c>
      <c r="L4433" s="7">
        <f t="shared" si="7"/>
        <v>-0.008304077877</v>
      </c>
      <c r="M4433" s="50" t="b">
        <f t="shared" si="8"/>
        <v>0</v>
      </c>
      <c r="N4433" s="50" t="b">
        <f t="shared" si="9"/>
        <v>0</v>
      </c>
      <c r="O4433" s="50">
        <f t="shared" si="10"/>
        <v>1</v>
      </c>
      <c r="P4433" s="4">
        <f t="shared" si="58"/>
        <v>320200</v>
      </c>
      <c r="Q4433" s="21">
        <f t="shared" si="31"/>
        <v>5</v>
      </c>
      <c r="V4433" s="52"/>
      <c r="W4433" s="53" t="str">
        <f t="shared" si="33"/>
        <v/>
      </c>
      <c r="AE4433" s="16"/>
      <c r="AF4433" s="17" t="str">
        <f t="shared" si="30"/>
        <v>#VALUE!</v>
      </c>
      <c r="AG4433" s="17" t="str">
        <f t="shared" si="22"/>
        <v>#N/A</v>
      </c>
      <c r="AH4433" s="17" t="str">
        <f t="shared" si="23"/>
        <v>#N/A</v>
      </c>
      <c r="AI4433" s="34">
        <f t="shared" si="24"/>
        <v>1</v>
      </c>
      <c r="AJ4433" s="18">
        <f t="shared" si="25"/>
        <v>5970.681</v>
      </c>
      <c r="AK4433" s="18">
        <f t="shared" si="26"/>
        <v>5804.82875</v>
      </c>
      <c r="AL4433" s="18">
        <f t="shared" si="27"/>
        <v>5638.9765</v>
      </c>
    </row>
    <row r="4434" ht="12.75" customHeight="1">
      <c r="A4434" s="1">
        <v>38909.0</v>
      </c>
      <c r="B4434" s="2">
        <v>675.12</v>
      </c>
      <c r="C4434" s="3">
        <v>6639.13</v>
      </c>
      <c r="D4434" s="2">
        <v>6598.0</v>
      </c>
      <c r="E4434" s="4"/>
      <c r="F4434" s="5">
        <f t="shared" si="1"/>
        <v>714.606</v>
      </c>
      <c r="G4434" s="6">
        <f t="shared" si="2"/>
        <v>0.9686379866</v>
      </c>
      <c r="H4434" s="6">
        <f t="shared" si="3"/>
        <v>0.7166726281</v>
      </c>
      <c r="I4434" s="5" t="b">
        <f t="shared" si="4"/>
        <v>1</v>
      </c>
      <c r="J4434" s="48">
        <f t="shared" si="5"/>
        <v>-1</v>
      </c>
      <c r="K4434" s="4">
        <f t="shared" si="6"/>
        <v>-61</v>
      </c>
      <c r="L4434" s="7">
        <f t="shared" si="7"/>
        <v>-0.006195088814</v>
      </c>
      <c r="M4434" s="50" t="b">
        <f t="shared" si="8"/>
        <v>0</v>
      </c>
      <c r="N4434" s="50" t="b">
        <f t="shared" si="9"/>
        <v>1</v>
      </c>
      <c r="O4434" s="50">
        <f t="shared" si="10"/>
        <v>-1</v>
      </c>
      <c r="P4434" s="4">
        <f t="shared" si="58"/>
        <v>315450</v>
      </c>
      <c r="Q4434" s="21">
        <f t="shared" si="31"/>
        <v>-5</v>
      </c>
      <c r="V4434" s="52"/>
      <c r="W4434" s="53" t="str">
        <f t="shared" si="33"/>
        <v/>
      </c>
      <c r="AE4434" s="16"/>
      <c r="AF4434" s="17" t="str">
        <f t="shared" si="30"/>
        <v>#VALUE!</v>
      </c>
      <c r="AG4434" s="17" t="str">
        <f t="shared" si="22"/>
        <v>#N/A</v>
      </c>
      <c r="AH4434" s="17" t="str">
        <f t="shared" si="23"/>
        <v>#N/A</v>
      </c>
      <c r="AI4434" s="34">
        <f t="shared" si="24"/>
        <v>1</v>
      </c>
      <c r="AJ4434" s="18">
        <f t="shared" si="25"/>
        <v>5975.217</v>
      </c>
      <c r="AK4434" s="18">
        <f t="shared" si="26"/>
        <v>5809.23875</v>
      </c>
      <c r="AL4434" s="18">
        <f t="shared" si="27"/>
        <v>5643.2605</v>
      </c>
    </row>
    <row r="4435" ht="12.75" customHeight="1">
      <c r="A4435" s="1">
        <v>38908.0</v>
      </c>
      <c r="B4435" s="2">
        <v>685.55</v>
      </c>
      <c r="C4435" s="3">
        <v>6682.46</v>
      </c>
      <c r="D4435" s="2">
        <v>6659.0</v>
      </c>
      <c r="E4435" s="4"/>
      <c r="F4435" s="5">
        <f t="shared" si="1"/>
        <v>760.808</v>
      </c>
      <c r="G4435" s="6">
        <f t="shared" si="2"/>
        <v>0.9742173103</v>
      </c>
      <c r="H4435" s="6">
        <f t="shared" si="3"/>
        <v>0.8101519711</v>
      </c>
      <c r="I4435" s="5" t="b">
        <f t="shared" si="4"/>
        <v>0</v>
      </c>
      <c r="J4435" s="48">
        <f t="shared" si="5"/>
        <v>0</v>
      </c>
      <c r="K4435" s="4">
        <f t="shared" si="6"/>
        <v>101</v>
      </c>
      <c r="L4435" s="7">
        <f t="shared" si="7"/>
        <v>-0.003510683192</v>
      </c>
      <c r="M4435" s="50" t="b">
        <f t="shared" si="8"/>
        <v>0</v>
      </c>
      <c r="N4435" s="50" t="b">
        <f t="shared" si="9"/>
        <v>0</v>
      </c>
      <c r="O4435" s="50">
        <f t="shared" si="10"/>
        <v>1</v>
      </c>
      <c r="P4435" s="4">
        <f t="shared" si="58"/>
        <v>330700</v>
      </c>
      <c r="Q4435" s="21">
        <f t="shared" si="31"/>
        <v>5</v>
      </c>
      <c r="V4435" s="52"/>
      <c r="W4435" s="53" t="str">
        <f t="shared" si="33"/>
        <v/>
      </c>
      <c r="AE4435" s="16"/>
      <c r="AF4435" s="17" t="str">
        <f t="shared" si="30"/>
        <v>#VALUE!</v>
      </c>
      <c r="AG4435" s="17" t="str">
        <f t="shared" si="22"/>
        <v>#N/A</v>
      </c>
      <c r="AH4435" s="17" t="str">
        <f t="shared" si="23"/>
        <v>#N/A</v>
      </c>
      <c r="AI4435" s="34">
        <f t="shared" si="24"/>
        <v>1</v>
      </c>
      <c r="AJ4435" s="18">
        <f t="shared" si="25"/>
        <v>6014.214</v>
      </c>
      <c r="AK4435" s="18">
        <f t="shared" si="26"/>
        <v>5847.1525</v>
      </c>
      <c r="AL4435" s="18">
        <f t="shared" si="27"/>
        <v>5680.091</v>
      </c>
    </row>
    <row r="4436" ht="12.75" customHeight="1">
      <c r="A4436" s="1">
        <v>38905.0</v>
      </c>
      <c r="B4436" s="2">
        <v>731.56</v>
      </c>
      <c r="C4436" s="3">
        <v>6660.61</v>
      </c>
      <c r="D4436" s="2">
        <v>6558.0</v>
      </c>
      <c r="E4436" s="4"/>
      <c r="F4436" s="5">
        <f t="shared" si="1"/>
        <v>761.312</v>
      </c>
      <c r="G4436" s="6">
        <f t="shared" si="2"/>
        <v>0.9706231945</v>
      </c>
      <c r="H4436" s="6">
        <f t="shared" si="3"/>
        <v>0.8027100422</v>
      </c>
      <c r="I4436" s="5" t="b">
        <f t="shared" si="4"/>
        <v>0</v>
      </c>
      <c r="J4436" s="48">
        <f t="shared" si="5"/>
        <v>0</v>
      </c>
      <c r="K4436" s="4">
        <f t="shared" si="6"/>
        <v>-21</v>
      </c>
      <c r="L4436" s="7">
        <f t="shared" si="7"/>
        <v>-0.01540549589</v>
      </c>
      <c r="M4436" s="50" t="b">
        <f t="shared" si="8"/>
        <v>0</v>
      </c>
      <c r="N4436" s="50" t="b">
        <f t="shared" si="9"/>
        <v>0</v>
      </c>
      <c r="O4436" s="50">
        <f t="shared" si="10"/>
        <v>1</v>
      </c>
      <c r="P4436" s="4">
        <f t="shared" si="58"/>
        <v>305450</v>
      </c>
      <c r="Q4436" s="21">
        <f t="shared" si="31"/>
        <v>5</v>
      </c>
      <c r="V4436" s="52"/>
      <c r="W4436" s="53" t="str">
        <f t="shared" si="33"/>
        <v/>
      </c>
      <c r="AE4436" s="16"/>
      <c r="AF4436" s="17" t="str">
        <f t="shared" si="30"/>
        <v>#VALUE!</v>
      </c>
      <c r="AG4436" s="17" t="str">
        <f t="shared" si="22"/>
        <v>#N/A</v>
      </c>
      <c r="AH4436" s="17" t="str">
        <f t="shared" si="23"/>
        <v>#N/A</v>
      </c>
      <c r="AI4436" s="34">
        <f t="shared" si="24"/>
        <v>1</v>
      </c>
      <c r="AJ4436" s="18">
        <f t="shared" si="25"/>
        <v>5994.549</v>
      </c>
      <c r="AK4436" s="18">
        <f t="shared" si="26"/>
        <v>5828.03375</v>
      </c>
      <c r="AL4436" s="18">
        <f t="shared" si="27"/>
        <v>5661.5185</v>
      </c>
    </row>
    <row r="4437" ht="12.75" customHeight="1">
      <c r="A4437" s="1">
        <v>38904.0</v>
      </c>
      <c r="B4437" s="2">
        <v>685.35</v>
      </c>
      <c r="C4437" s="3">
        <v>6659.07</v>
      </c>
      <c r="D4437" s="2">
        <v>6579.0</v>
      </c>
      <c r="E4437" s="4"/>
      <c r="F4437" s="5">
        <f t="shared" si="1"/>
        <v>846.61</v>
      </c>
      <c r="G4437" s="6">
        <f t="shared" si="2"/>
        <v>0.9700503443</v>
      </c>
      <c r="H4437" s="6">
        <f t="shared" si="3"/>
        <v>1.020474553</v>
      </c>
      <c r="I4437" s="5" t="b">
        <f t="shared" si="4"/>
        <v>0</v>
      </c>
      <c r="J4437" s="48">
        <f t="shared" si="5"/>
        <v>0</v>
      </c>
      <c r="K4437" s="4">
        <f t="shared" si="6"/>
        <v>9</v>
      </c>
      <c r="L4437" s="7">
        <f t="shared" si="7"/>
        <v>-0.01202420158</v>
      </c>
      <c r="M4437" s="50" t="b">
        <f t="shared" si="8"/>
        <v>0</v>
      </c>
      <c r="N4437" s="50" t="b">
        <f t="shared" si="9"/>
        <v>0</v>
      </c>
      <c r="O4437" s="50">
        <f t="shared" si="10"/>
        <v>1</v>
      </c>
      <c r="P4437" s="4">
        <f t="shared" si="58"/>
        <v>310700</v>
      </c>
      <c r="Q4437" s="21">
        <f t="shared" si="31"/>
        <v>5</v>
      </c>
      <c r="V4437" s="52"/>
      <c r="W4437" s="53" t="str">
        <f t="shared" si="33"/>
        <v/>
      </c>
      <c r="AE4437" s="16"/>
      <c r="AF4437" s="17" t="str">
        <f t="shared" si="30"/>
        <v>#VALUE!</v>
      </c>
      <c r="AG4437" s="17" t="str">
        <f t="shared" si="22"/>
        <v>#N/A</v>
      </c>
      <c r="AH4437" s="17" t="str">
        <f t="shared" si="23"/>
        <v>#N/A</v>
      </c>
      <c r="AI4437" s="34">
        <f t="shared" si="24"/>
        <v>1</v>
      </c>
      <c r="AJ4437" s="18">
        <f t="shared" si="25"/>
        <v>5993.163</v>
      </c>
      <c r="AK4437" s="18">
        <f t="shared" si="26"/>
        <v>5826.68625</v>
      </c>
      <c r="AL4437" s="18">
        <f t="shared" si="27"/>
        <v>5660.2095</v>
      </c>
    </row>
    <row r="4438" ht="12.75" customHeight="1">
      <c r="A4438" s="1">
        <v>38903.0</v>
      </c>
      <c r="B4438" s="2">
        <v>795.45</v>
      </c>
      <c r="C4438" s="3">
        <v>6659.96</v>
      </c>
      <c r="D4438" s="2">
        <v>6570.0</v>
      </c>
      <c r="E4438" s="4"/>
      <c r="F4438" s="5">
        <f t="shared" si="1"/>
        <v>892.646</v>
      </c>
      <c r="G4438" s="6">
        <f t="shared" si="2"/>
        <v>0.9699489749</v>
      </c>
      <c r="H4438" s="6">
        <f t="shared" si="3"/>
        <v>1.01785088</v>
      </c>
      <c r="I4438" s="5" t="b">
        <f t="shared" si="4"/>
        <v>0</v>
      </c>
      <c r="J4438" s="48">
        <f t="shared" si="5"/>
        <v>0</v>
      </c>
      <c r="K4438" s="4">
        <f t="shared" si="6"/>
        <v>-98</v>
      </c>
      <c r="L4438" s="7">
        <f t="shared" si="7"/>
        <v>-0.01350758863</v>
      </c>
      <c r="M4438" s="50" t="b">
        <f t="shared" si="8"/>
        <v>0</v>
      </c>
      <c r="N4438" s="50" t="b">
        <f t="shared" si="9"/>
        <v>0</v>
      </c>
      <c r="O4438" s="50">
        <f t="shared" si="10"/>
        <v>1</v>
      </c>
      <c r="P4438" s="4">
        <f t="shared" si="58"/>
        <v>308450</v>
      </c>
      <c r="Q4438" s="21">
        <f t="shared" si="31"/>
        <v>5</v>
      </c>
      <c r="V4438" s="52"/>
      <c r="W4438" s="53" t="str">
        <f t="shared" si="33"/>
        <v/>
      </c>
      <c r="AE4438" s="16"/>
      <c r="AF4438" s="17" t="str">
        <f t="shared" si="30"/>
        <v>#VALUE!</v>
      </c>
      <c r="AG4438" s="17" t="str">
        <f t="shared" si="22"/>
        <v>#N/A</v>
      </c>
      <c r="AH4438" s="17" t="str">
        <f t="shared" si="23"/>
        <v>#N/A</v>
      </c>
      <c r="AI4438" s="34">
        <f t="shared" si="24"/>
        <v>1</v>
      </c>
      <c r="AJ4438" s="18">
        <f t="shared" si="25"/>
        <v>5993.964</v>
      </c>
      <c r="AK4438" s="18">
        <f t="shared" si="26"/>
        <v>5827.465</v>
      </c>
      <c r="AL4438" s="18">
        <f t="shared" si="27"/>
        <v>5660.966</v>
      </c>
    </row>
    <row r="4439" ht="12.75" customHeight="1">
      <c r="A4439" s="1">
        <v>38902.0</v>
      </c>
      <c r="B4439" s="2">
        <v>906.13</v>
      </c>
      <c r="C4439" s="3">
        <v>6734.51</v>
      </c>
      <c r="D4439" s="2">
        <v>6668.0</v>
      </c>
      <c r="E4439" s="4"/>
      <c r="F4439" s="5">
        <f t="shared" si="1"/>
        <v>889.11</v>
      </c>
      <c r="G4439" s="6">
        <f t="shared" si="2"/>
        <v>0.9805191301</v>
      </c>
      <c r="H4439" s="6">
        <f t="shared" si="3"/>
        <v>1.015998507</v>
      </c>
      <c r="I4439" s="5" t="b">
        <f t="shared" si="4"/>
        <v>0</v>
      </c>
      <c r="J4439" s="48">
        <f t="shared" si="5"/>
        <v>0</v>
      </c>
      <c r="K4439" s="4">
        <f t="shared" si="6"/>
        <v>2</v>
      </c>
      <c r="L4439" s="7">
        <f t="shared" si="7"/>
        <v>-0.009875996917</v>
      </c>
      <c r="M4439" s="50" t="b">
        <f t="shared" si="8"/>
        <v>0</v>
      </c>
      <c r="N4439" s="50" t="b">
        <f t="shared" si="9"/>
        <v>0</v>
      </c>
      <c r="O4439" s="50">
        <f t="shared" si="10"/>
        <v>1</v>
      </c>
      <c r="P4439" s="4">
        <f t="shared" si="58"/>
        <v>332950</v>
      </c>
      <c r="Q4439" s="21">
        <f t="shared" si="31"/>
        <v>5</v>
      </c>
      <c r="V4439" s="52"/>
      <c r="W4439" s="53" t="str">
        <f t="shared" si="33"/>
        <v/>
      </c>
      <c r="AE4439" s="16"/>
      <c r="AF4439" s="17" t="str">
        <f t="shared" si="30"/>
        <v>#VALUE!</v>
      </c>
      <c r="AG4439" s="17" t="str">
        <f t="shared" si="22"/>
        <v>#N/A</v>
      </c>
      <c r="AH4439" s="17" t="str">
        <f t="shared" si="23"/>
        <v>#N/A</v>
      </c>
      <c r="AI4439" s="34">
        <f t="shared" si="24"/>
        <v>1</v>
      </c>
      <c r="AJ4439" s="18">
        <f t="shared" si="25"/>
        <v>6061.059</v>
      </c>
      <c r="AK4439" s="18">
        <f t="shared" si="26"/>
        <v>5892.69625</v>
      </c>
      <c r="AL4439" s="18">
        <f t="shared" si="27"/>
        <v>5724.3335</v>
      </c>
    </row>
    <row r="4440" ht="12.75" customHeight="1">
      <c r="A4440" s="1">
        <v>38901.0</v>
      </c>
      <c r="B4440" s="2">
        <v>688.07</v>
      </c>
      <c r="C4440" s="3">
        <v>6718.5</v>
      </c>
      <c r="D4440" s="2">
        <v>6666.0</v>
      </c>
      <c r="E4440" s="4"/>
      <c r="F4440" s="5">
        <f t="shared" si="1"/>
        <v>886.848</v>
      </c>
      <c r="G4440" s="6">
        <f t="shared" si="2"/>
        <v>0.9780755643</v>
      </c>
      <c r="H4440" s="6">
        <f t="shared" si="3"/>
        <v>1.011415194</v>
      </c>
      <c r="I4440" s="5" t="b">
        <f t="shared" si="4"/>
        <v>0</v>
      </c>
      <c r="J4440" s="48">
        <f t="shared" si="5"/>
        <v>0</v>
      </c>
      <c r="K4440" s="4">
        <f t="shared" si="6"/>
        <v>11</v>
      </c>
      <c r="L4440" s="7">
        <f t="shared" si="7"/>
        <v>-0.007814244251</v>
      </c>
      <c r="M4440" s="50" t="b">
        <f t="shared" si="8"/>
        <v>0</v>
      </c>
      <c r="N4440" s="50" t="b">
        <f t="shared" si="9"/>
        <v>0</v>
      </c>
      <c r="O4440" s="50">
        <f t="shared" si="10"/>
        <v>1</v>
      </c>
      <c r="P4440" s="4">
        <f t="shared" si="58"/>
        <v>332450</v>
      </c>
      <c r="Q4440" s="21">
        <f t="shared" si="31"/>
        <v>5</v>
      </c>
      <c r="V4440" s="52"/>
      <c r="W4440" s="53" t="str">
        <f t="shared" si="33"/>
        <v/>
      </c>
      <c r="AE4440" s="16"/>
      <c r="AF4440" s="17" t="str">
        <f t="shared" si="30"/>
        <v>#VALUE!</v>
      </c>
      <c r="AG4440" s="17" t="str">
        <f t="shared" si="22"/>
        <v>#N/A</v>
      </c>
      <c r="AH4440" s="17" t="str">
        <f t="shared" si="23"/>
        <v>#N/A</v>
      </c>
      <c r="AI4440" s="34">
        <f t="shared" si="24"/>
        <v>1</v>
      </c>
      <c r="AJ4440" s="18">
        <f t="shared" si="25"/>
        <v>6046.65</v>
      </c>
      <c r="AK4440" s="18">
        <f t="shared" si="26"/>
        <v>5878.6875</v>
      </c>
      <c r="AL4440" s="18">
        <f t="shared" si="27"/>
        <v>5710.725</v>
      </c>
    </row>
    <row r="4441" ht="12.75" customHeight="1">
      <c r="A4441" s="1">
        <v>38898.0</v>
      </c>
      <c r="B4441" s="2">
        <v>1158.05</v>
      </c>
      <c r="C4441" s="3">
        <v>6704.41</v>
      </c>
      <c r="D4441" s="2">
        <v>6655.0</v>
      </c>
      <c r="E4441" s="4"/>
      <c r="F4441" s="5">
        <f t="shared" si="1"/>
        <v>886.926</v>
      </c>
      <c r="G4441" s="6">
        <f t="shared" si="2"/>
        <v>0.9759241399</v>
      </c>
      <c r="H4441" s="6">
        <f t="shared" si="3"/>
        <v>1.004649702</v>
      </c>
      <c r="I4441" s="5" t="b">
        <f t="shared" si="4"/>
        <v>0</v>
      </c>
      <c r="J4441" s="48">
        <f t="shared" si="5"/>
        <v>0</v>
      </c>
      <c r="K4441" s="4">
        <f t="shared" si="6"/>
        <v>120</v>
      </c>
      <c r="L4441" s="7">
        <f t="shared" si="7"/>
        <v>-0.007369776013</v>
      </c>
      <c r="M4441" s="50" t="b">
        <f t="shared" si="8"/>
        <v>0</v>
      </c>
      <c r="N4441" s="50" t="b">
        <f t="shared" si="9"/>
        <v>0</v>
      </c>
      <c r="O4441" s="50">
        <f t="shared" si="10"/>
        <v>1</v>
      </c>
      <c r="P4441" s="4">
        <f t="shared" si="58"/>
        <v>329700</v>
      </c>
      <c r="Q4441" s="21">
        <f t="shared" si="31"/>
        <v>5</v>
      </c>
      <c r="V4441" s="52"/>
      <c r="W4441" s="53" t="str">
        <f t="shared" si="33"/>
        <v/>
      </c>
      <c r="AE4441" s="16"/>
      <c r="AF4441" s="17" t="str">
        <f t="shared" si="30"/>
        <v>#VALUE!</v>
      </c>
      <c r="AG4441" s="17" t="str">
        <f t="shared" si="22"/>
        <v>#N/A</v>
      </c>
      <c r="AH4441" s="17" t="str">
        <f t="shared" si="23"/>
        <v>#N/A</v>
      </c>
      <c r="AI4441" s="34">
        <f t="shared" si="24"/>
        <v>1</v>
      </c>
      <c r="AJ4441" s="18">
        <f t="shared" si="25"/>
        <v>6033.969</v>
      </c>
      <c r="AK4441" s="18">
        <f t="shared" si="26"/>
        <v>5866.35875</v>
      </c>
      <c r="AL4441" s="18">
        <f t="shared" si="27"/>
        <v>5698.7485</v>
      </c>
    </row>
    <row r="4442" ht="12.75" customHeight="1">
      <c r="A4442" s="1">
        <v>38897.0</v>
      </c>
      <c r="B4442" s="2">
        <v>915.53</v>
      </c>
      <c r="C4442" s="3">
        <v>6607.39</v>
      </c>
      <c r="D4442" s="2">
        <v>6535.0</v>
      </c>
      <c r="E4442" s="4"/>
      <c r="F4442" s="5">
        <f t="shared" si="1"/>
        <v>810.404</v>
      </c>
      <c r="G4442" s="6">
        <f t="shared" si="2"/>
        <v>0.9618920393</v>
      </c>
      <c r="H4442" s="6">
        <f t="shared" si="3"/>
        <v>0.7959846477</v>
      </c>
      <c r="I4442" s="5" t="b">
        <f t="shared" si="4"/>
        <v>0</v>
      </c>
      <c r="J4442" s="48">
        <f t="shared" si="5"/>
        <v>0</v>
      </c>
      <c r="K4442" s="4">
        <f t="shared" si="6"/>
        <v>80</v>
      </c>
      <c r="L4442" s="7">
        <f t="shared" si="7"/>
        <v>-0.01095591451</v>
      </c>
      <c r="M4442" s="50" t="b">
        <f t="shared" si="8"/>
        <v>0</v>
      </c>
      <c r="N4442" s="50" t="b">
        <f t="shared" si="9"/>
        <v>0</v>
      </c>
      <c r="O4442" s="50">
        <f t="shared" si="10"/>
        <v>1</v>
      </c>
      <c r="P4442" s="4">
        <f t="shared" si="58"/>
        <v>299700</v>
      </c>
      <c r="Q4442" s="21">
        <f t="shared" si="31"/>
        <v>5</v>
      </c>
      <c r="V4442" s="52"/>
      <c r="W4442" s="53" t="str">
        <f t="shared" si="33"/>
        <v/>
      </c>
      <c r="AE4442" s="16"/>
      <c r="AF4442" s="17" t="str">
        <f t="shared" si="30"/>
        <v>#VALUE!</v>
      </c>
      <c r="AG4442" s="17" t="str">
        <f t="shared" si="22"/>
        <v>#N/A</v>
      </c>
      <c r="AH4442" s="17" t="str">
        <f t="shared" si="23"/>
        <v>#N/A</v>
      </c>
      <c r="AI4442" s="34">
        <f t="shared" si="24"/>
        <v>1</v>
      </c>
      <c r="AJ4442" s="18">
        <f t="shared" si="25"/>
        <v>5946.651</v>
      </c>
      <c r="AK4442" s="18">
        <f t="shared" si="26"/>
        <v>5781.46625</v>
      </c>
      <c r="AL4442" s="18">
        <f t="shared" si="27"/>
        <v>5616.2815</v>
      </c>
    </row>
    <row r="4443" ht="12.75" customHeight="1">
      <c r="A4443" s="1">
        <v>38896.0</v>
      </c>
      <c r="B4443" s="2">
        <v>777.77</v>
      </c>
      <c r="C4443" s="3">
        <v>6540.93</v>
      </c>
      <c r="D4443" s="2">
        <v>6455.0</v>
      </c>
      <c r="E4443" s="4"/>
      <c r="F4443" s="5">
        <f t="shared" si="1"/>
        <v>782.32</v>
      </c>
      <c r="G4443" s="6">
        <f t="shared" si="2"/>
        <v>0.9520936228</v>
      </c>
      <c r="H4443" s="6">
        <f t="shared" si="3"/>
        <v>0.7769945968</v>
      </c>
      <c r="I4443" s="5" t="b">
        <f t="shared" si="4"/>
        <v>0</v>
      </c>
      <c r="J4443" s="48">
        <f t="shared" si="5"/>
        <v>0</v>
      </c>
      <c r="K4443" s="4">
        <f t="shared" si="6"/>
        <v>-60</v>
      </c>
      <c r="L4443" s="7">
        <f t="shared" si="7"/>
        <v>-0.01313727559</v>
      </c>
      <c r="M4443" s="50" t="b">
        <f t="shared" si="8"/>
        <v>0</v>
      </c>
      <c r="N4443" s="50" t="b">
        <f t="shared" si="9"/>
        <v>0</v>
      </c>
      <c r="O4443" s="50">
        <f t="shared" si="10"/>
        <v>1</v>
      </c>
      <c r="P4443" s="4">
        <f t="shared" si="58"/>
        <v>283700</v>
      </c>
      <c r="Q4443" s="21">
        <f t="shared" si="31"/>
        <v>4</v>
      </c>
      <c r="V4443" s="52"/>
      <c r="W4443" s="53" t="str">
        <f t="shared" si="33"/>
        <v/>
      </c>
      <c r="AE4443" s="16"/>
      <c r="AF4443" s="17" t="str">
        <f t="shared" si="30"/>
        <v>#VALUE!</v>
      </c>
      <c r="AG4443" s="17" t="str">
        <f t="shared" si="22"/>
        <v>#N/A</v>
      </c>
      <c r="AH4443" s="17" t="str">
        <f t="shared" si="23"/>
        <v>#N/A</v>
      </c>
      <c r="AI4443" s="34">
        <f t="shared" si="24"/>
        <v>1</v>
      </c>
      <c r="AJ4443" s="18">
        <f t="shared" si="25"/>
        <v>5886.837</v>
      </c>
      <c r="AK4443" s="18">
        <f t="shared" si="26"/>
        <v>5723.31375</v>
      </c>
      <c r="AL4443" s="18">
        <f t="shared" si="27"/>
        <v>5559.7905</v>
      </c>
    </row>
    <row r="4444" ht="12.75" customHeight="1">
      <c r="A4444" s="1">
        <v>38895.0</v>
      </c>
      <c r="B4444" s="2">
        <v>894.82</v>
      </c>
      <c r="C4444" s="3">
        <v>6572.39</v>
      </c>
      <c r="D4444" s="2">
        <v>6515.0</v>
      </c>
      <c r="E4444" s="4"/>
      <c r="F4444" s="5">
        <f t="shared" si="1"/>
        <v>789.432</v>
      </c>
      <c r="G4444" s="6">
        <f t="shared" si="2"/>
        <v>0.9565034335</v>
      </c>
      <c r="H4444" s="6">
        <f t="shared" si="3"/>
        <v>0.7733410155</v>
      </c>
      <c r="I4444" s="5" t="b">
        <f t="shared" si="4"/>
        <v>0</v>
      </c>
      <c r="J4444" s="48">
        <f t="shared" si="5"/>
        <v>0</v>
      </c>
      <c r="K4444" s="4">
        <f t="shared" si="6"/>
        <v>34</v>
      </c>
      <c r="L4444" s="7">
        <f t="shared" si="7"/>
        <v>-0.008731983342</v>
      </c>
      <c r="M4444" s="50" t="b">
        <f t="shared" si="8"/>
        <v>0</v>
      </c>
      <c r="N4444" s="50" t="b">
        <f t="shared" si="9"/>
        <v>0</v>
      </c>
      <c r="O4444" s="50">
        <f t="shared" si="10"/>
        <v>1</v>
      </c>
      <c r="P4444" s="4">
        <f t="shared" si="58"/>
        <v>295700</v>
      </c>
      <c r="Q4444" s="21">
        <f t="shared" si="31"/>
        <v>4</v>
      </c>
      <c r="V4444" s="52"/>
      <c r="W4444" s="53" t="str">
        <f t="shared" si="33"/>
        <v/>
      </c>
      <c r="AE4444" s="16"/>
      <c r="AF4444" s="17" t="str">
        <f t="shared" si="30"/>
        <v>#VALUE!</v>
      </c>
      <c r="AG4444" s="17" t="str">
        <f t="shared" si="22"/>
        <v>#N/A</v>
      </c>
      <c r="AH4444" s="17" t="str">
        <f t="shared" si="23"/>
        <v>#N/A</v>
      </c>
      <c r="AI4444" s="34">
        <f t="shared" si="24"/>
        <v>1</v>
      </c>
      <c r="AJ4444" s="18">
        <f t="shared" si="25"/>
        <v>5915.151</v>
      </c>
      <c r="AK4444" s="18">
        <f t="shared" si="26"/>
        <v>5750.84125</v>
      </c>
      <c r="AL4444" s="18">
        <f t="shared" si="27"/>
        <v>5586.5315</v>
      </c>
    </row>
    <row r="4445" ht="12.75" customHeight="1">
      <c r="A4445" s="1">
        <v>38894.0</v>
      </c>
      <c r="B4445" s="2">
        <v>688.46</v>
      </c>
      <c r="C4445" s="3">
        <v>6523.68</v>
      </c>
      <c r="D4445" s="2">
        <v>6481.0</v>
      </c>
      <c r="E4445" s="4"/>
      <c r="F4445" s="5">
        <f t="shared" si="1"/>
        <v>803.442</v>
      </c>
      <c r="G4445" s="6">
        <f t="shared" si="2"/>
        <v>0.9494751312</v>
      </c>
      <c r="H4445" s="6">
        <f t="shared" si="3"/>
        <v>0.8317585501</v>
      </c>
      <c r="I4445" s="5" t="b">
        <f t="shared" si="4"/>
        <v>0</v>
      </c>
      <c r="J4445" s="48">
        <f t="shared" si="5"/>
        <v>0</v>
      </c>
      <c r="K4445" s="4">
        <f t="shared" si="6"/>
        <v>104</v>
      </c>
      <c r="L4445" s="7">
        <f t="shared" si="7"/>
        <v>-0.006542319672</v>
      </c>
      <c r="M4445" s="50" t="b">
        <f t="shared" si="8"/>
        <v>0</v>
      </c>
      <c r="N4445" s="50" t="b">
        <f t="shared" si="9"/>
        <v>0</v>
      </c>
      <c r="O4445" s="50">
        <f t="shared" si="10"/>
        <v>1</v>
      </c>
      <c r="P4445" s="4">
        <f t="shared" si="58"/>
        <v>288900</v>
      </c>
      <c r="Q4445" s="21">
        <f t="shared" si="31"/>
        <v>4</v>
      </c>
      <c r="V4445" s="52"/>
      <c r="W4445" s="53" t="str">
        <f t="shared" si="33"/>
        <v/>
      </c>
      <c r="AE4445" s="16"/>
      <c r="AF4445" s="17" t="str">
        <f t="shared" si="30"/>
        <v>#VALUE!</v>
      </c>
      <c r="AG4445" s="17" t="str">
        <f t="shared" si="22"/>
        <v>#N/A</v>
      </c>
      <c r="AH4445" s="17" t="str">
        <f t="shared" si="23"/>
        <v>#N/A</v>
      </c>
      <c r="AI4445" s="34">
        <f t="shared" si="24"/>
        <v>1</v>
      </c>
      <c r="AJ4445" s="18">
        <f t="shared" si="25"/>
        <v>5871.312</v>
      </c>
      <c r="AK4445" s="18">
        <f t="shared" si="26"/>
        <v>5708.22</v>
      </c>
      <c r="AL4445" s="18">
        <f t="shared" si="27"/>
        <v>5545.128</v>
      </c>
    </row>
    <row r="4446" ht="12.75" customHeight="1">
      <c r="A4446" s="1">
        <v>38891.0</v>
      </c>
      <c r="B4446" s="2">
        <v>775.44</v>
      </c>
      <c r="C4446" s="3">
        <v>6452.31</v>
      </c>
      <c r="D4446" s="2">
        <v>6377.0</v>
      </c>
      <c r="E4446" s="4"/>
      <c r="F4446" s="5">
        <f t="shared" si="1"/>
        <v>825.968</v>
      </c>
      <c r="G4446" s="6">
        <f t="shared" si="2"/>
        <v>0.9391461696</v>
      </c>
      <c r="H4446" s="6">
        <f t="shared" si="3"/>
        <v>0.8302728136</v>
      </c>
      <c r="I4446" s="5" t="b">
        <f t="shared" si="4"/>
        <v>0</v>
      </c>
      <c r="J4446" s="48">
        <f t="shared" si="5"/>
        <v>0</v>
      </c>
      <c r="K4446" s="4">
        <f t="shared" si="6"/>
        <v>-53</v>
      </c>
      <c r="L4446" s="7">
        <f t="shared" si="7"/>
        <v>-0.01167178886</v>
      </c>
      <c r="M4446" s="50" t="b">
        <f t="shared" si="8"/>
        <v>0</v>
      </c>
      <c r="N4446" s="50" t="b">
        <f t="shared" si="9"/>
        <v>0</v>
      </c>
      <c r="O4446" s="50">
        <f t="shared" si="10"/>
        <v>1</v>
      </c>
      <c r="P4446" s="4">
        <f t="shared" si="58"/>
        <v>268100</v>
      </c>
      <c r="Q4446" s="21">
        <f t="shared" si="31"/>
        <v>4</v>
      </c>
      <c r="V4446" s="52"/>
      <c r="W4446" s="53" t="str">
        <f t="shared" si="33"/>
        <v/>
      </c>
      <c r="AE4446" s="16"/>
      <c r="AF4446" s="17" t="str">
        <f t="shared" si="30"/>
        <v>#VALUE!</v>
      </c>
      <c r="AG4446" s="17" t="str">
        <f t="shared" si="22"/>
        <v>#N/A</v>
      </c>
      <c r="AH4446" s="17" t="str">
        <f t="shared" si="23"/>
        <v>#N/A</v>
      </c>
      <c r="AI4446" s="34">
        <f t="shared" si="24"/>
        <v>1</v>
      </c>
      <c r="AJ4446" s="18">
        <f t="shared" si="25"/>
        <v>5807.079</v>
      </c>
      <c r="AK4446" s="18">
        <f t="shared" si="26"/>
        <v>5645.77125</v>
      </c>
      <c r="AL4446" s="18">
        <f t="shared" si="27"/>
        <v>5484.4635</v>
      </c>
    </row>
    <row r="4447" ht="12.75" customHeight="1">
      <c r="A4447" s="1">
        <v>38890.0</v>
      </c>
      <c r="B4447" s="2">
        <v>775.11</v>
      </c>
      <c r="C4447" s="3">
        <v>6485.15</v>
      </c>
      <c r="D4447" s="2">
        <v>6430.0</v>
      </c>
      <c r="E4447" s="4"/>
      <c r="F4447" s="5">
        <f t="shared" si="1"/>
        <v>891.308</v>
      </c>
      <c r="G4447" s="6">
        <f t="shared" si="2"/>
        <v>0.9439225686</v>
      </c>
      <c r="H4447" s="6">
        <f t="shared" si="3"/>
        <v>0.9493989555</v>
      </c>
      <c r="I4447" s="5" t="b">
        <f t="shared" si="4"/>
        <v>0</v>
      </c>
      <c r="J4447" s="48">
        <f t="shared" si="5"/>
        <v>0</v>
      </c>
      <c r="K4447" s="4">
        <f t="shared" si="6"/>
        <v>114</v>
      </c>
      <c r="L4447" s="7">
        <f t="shared" si="7"/>
        <v>-0.008504043854</v>
      </c>
      <c r="M4447" s="50" t="b">
        <f t="shared" si="8"/>
        <v>0</v>
      </c>
      <c r="N4447" s="50" t="b">
        <f t="shared" si="9"/>
        <v>0</v>
      </c>
      <c r="O4447" s="50">
        <f t="shared" si="10"/>
        <v>1</v>
      </c>
      <c r="P4447" s="4">
        <f t="shared" si="58"/>
        <v>278700</v>
      </c>
      <c r="Q4447" s="21">
        <f t="shared" si="31"/>
        <v>4</v>
      </c>
      <c r="V4447" s="52"/>
      <c r="W4447" s="53" t="str">
        <f t="shared" si="33"/>
        <v/>
      </c>
      <c r="AE4447" s="16"/>
      <c r="AF4447" s="17" t="str">
        <f t="shared" si="30"/>
        <v>#VALUE!</v>
      </c>
      <c r="AG4447" s="17" t="str">
        <f t="shared" si="22"/>
        <v>#N/A</v>
      </c>
      <c r="AH4447" s="17" t="str">
        <f t="shared" si="23"/>
        <v>#N/A</v>
      </c>
      <c r="AI4447" s="34">
        <f t="shared" si="24"/>
        <v>1</v>
      </c>
      <c r="AJ4447" s="18">
        <f t="shared" si="25"/>
        <v>5836.635</v>
      </c>
      <c r="AK4447" s="18">
        <f t="shared" si="26"/>
        <v>5674.50625</v>
      </c>
      <c r="AL4447" s="18">
        <f t="shared" si="27"/>
        <v>5512.3775</v>
      </c>
    </row>
    <row r="4448" ht="12.75" customHeight="1">
      <c r="A4448" s="1">
        <v>38889.0</v>
      </c>
      <c r="B4448" s="2">
        <v>813.33</v>
      </c>
      <c r="C4448" s="3">
        <v>6299.59</v>
      </c>
      <c r="D4448" s="2">
        <v>6316.0</v>
      </c>
      <c r="E4448" s="4"/>
      <c r="F4448" s="5">
        <f t="shared" si="1"/>
        <v>901.95</v>
      </c>
      <c r="G4448" s="6">
        <f t="shared" si="2"/>
        <v>0.9170548734</v>
      </c>
      <c r="H4448" s="6">
        <f t="shared" si="3"/>
        <v>0.9511065061</v>
      </c>
      <c r="I4448" s="5" t="b">
        <f t="shared" si="4"/>
        <v>0</v>
      </c>
      <c r="J4448" s="48">
        <f t="shared" si="5"/>
        <v>0</v>
      </c>
      <c r="K4448" s="4">
        <f t="shared" si="6"/>
        <v>-43</v>
      </c>
      <c r="L4448" s="7">
        <f t="shared" si="7"/>
        <v>0.002604931432</v>
      </c>
      <c r="M4448" s="50" t="b">
        <f t="shared" si="8"/>
        <v>0</v>
      </c>
      <c r="N4448" s="50" t="b">
        <f t="shared" si="9"/>
        <v>0</v>
      </c>
      <c r="O4448" s="50">
        <f t="shared" si="10"/>
        <v>-1</v>
      </c>
      <c r="P4448" s="4">
        <f t="shared" si="58"/>
        <v>307200</v>
      </c>
      <c r="Q4448" s="21">
        <f t="shared" si="31"/>
        <v>-5</v>
      </c>
      <c r="V4448" s="52"/>
      <c r="W4448" s="53" t="str">
        <f t="shared" si="33"/>
        <v/>
      </c>
      <c r="AE4448" s="16"/>
      <c r="AF4448" s="17" t="str">
        <f t="shared" si="30"/>
        <v>#VALUE!</v>
      </c>
      <c r="AG4448" s="17" t="str">
        <f t="shared" si="22"/>
        <v>#N/A</v>
      </c>
      <c r="AH4448" s="17" t="str">
        <f t="shared" si="23"/>
        <v>#N/A</v>
      </c>
      <c r="AI4448" s="34">
        <f t="shared" si="24"/>
        <v>1</v>
      </c>
      <c r="AJ4448" s="18">
        <f t="shared" si="25"/>
        <v>5669.631</v>
      </c>
      <c r="AK4448" s="18">
        <f t="shared" si="26"/>
        <v>5512.14125</v>
      </c>
      <c r="AL4448" s="18">
        <f t="shared" si="27"/>
        <v>5354.6515</v>
      </c>
    </row>
    <row r="4449" ht="12.75" customHeight="1">
      <c r="A4449" s="1">
        <v>38888.0</v>
      </c>
      <c r="B4449" s="2">
        <v>964.87</v>
      </c>
      <c r="C4449" s="3">
        <v>6363.55</v>
      </c>
      <c r="D4449" s="2">
        <v>6359.0</v>
      </c>
      <c r="E4449" s="4"/>
      <c r="F4449" s="5">
        <f t="shared" si="1"/>
        <v>928.64</v>
      </c>
      <c r="G4449" s="6">
        <f t="shared" si="2"/>
        <v>0.9261926714</v>
      </c>
      <c r="H4449" s="6">
        <f t="shared" si="3"/>
        <v>0.951719469</v>
      </c>
      <c r="I4449" s="5" t="b">
        <f t="shared" si="4"/>
        <v>0</v>
      </c>
      <c r="J4449" s="48">
        <f t="shared" si="5"/>
        <v>0</v>
      </c>
      <c r="K4449" s="4">
        <f t="shared" si="6"/>
        <v>-216</v>
      </c>
      <c r="L4449" s="7">
        <f t="shared" si="7"/>
        <v>-0.0007150097037</v>
      </c>
      <c r="M4449" s="50" t="b">
        <f t="shared" si="8"/>
        <v>0</v>
      </c>
      <c r="N4449" s="50" t="b">
        <f t="shared" si="9"/>
        <v>0</v>
      </c>
      <c r="O4449" s="50">
        <f t="shared" si="10"/>
        <v>-1</v>
      </c>
      <c r="P4449" s="4">
        <f t="shared" si="58"/>
        <v>296450</v>
      </c>
      <c r="Q4449" s="21">
        <f t="shared" si="31"/>
        <v>-5</v>
      </c>
      <c r="V4449" s="52"/>
      <c r="W4449" s="53" t="str">
        <f t="shared" si="33"/>
        <v/>
      </c>
      <c r="AE4449" s="16"/>
      <c r="AF4449" s="17" t="str">
        <f t="shared" si="30"/>
        <v>#VALUE!</v>
      </c>
      <c r="AG4449" s="17" t="str">
        <f t="shared" si="22"/>
        <v>#N/A</v>
      </c>
      <c r="AH4449" s="17" t="str">
        <f t="shared" si="23"/>
        <v>#N/A</v>
      </c>
      <c r="AI4449" s="34">
        <f t="shared" si="24"/>
        <v>1</v>
      </c>
      <c r="AJ4449" s="18">
        <f t="shared" si="25"/>
        <v>5727.195</v>
      </c>
      <c r="AK4449" s="18">
        <f t="shared" si="26"/>
        <v>5568.10625</v>
      </c>
      <c r="AL4449" s="18">
        <f t="shared" si="27"/>
        <v>5409.0175</v>
      </c>
    </row>
    <row r="4450" ht="12.75" customHeight="1">
      <c r="A4450" s="1">
        <v>38887.0</v>
      </c>
      <c r="B4450" s="2">
        <v>801.09</v>
      </c>
      <c r="C4450" s="3">
        <v>6583.04</v>
      </c>
      <c r="D4450" s="2">
        <v>6575.0</v>
      </c>
      <c r="E4450" s="4"/>
      <c r="F4450" s="5">
        <f t="shared" si="1"/>
        <v>891.088</v>
      </c>
      <c r="G4450" s="6">
        <f t="shared" si="2"/>
        <v>0.9581362406</v>
      </c>
      <c r="H4450" s="6">
        <f t="shared" si="3"/>
        <v>0.9532514908</v>
      </c>
      <c r="I4450" s="5" t="b">
        <f t="shared" si="4"/>
        <v>0</v>
      </c>
      <c r="J4450" s="48">
        <f t="shared" si="5"/>
        <v>0</v>
      </c>
      <c r="K4450" s="4">
        <f t="shared" si="6"/>
        <v>-5</v>
      </c>
      <c r="L4450" s="7">
        <f t="shared" si="7"/>
        <v>-0.001221320241</v>
      </c>
      <c r="M4450" s="50" t="b">
        <f t="shared" si="8"/>
        <v>0</v>
      </c>
      <c r="N4450" s="50" t="b">
        <f t="shared" si="9"/>
        <v>0</v>
      </c>
      <c r="O4450" s="50">
        <f t="shared" si="10"/>
        <v>1</v>
      </c>
      <c r="P4450" s="4">
        <f t="shared" si="58"/>
        <v>361250</v>
      </c>
      <c r="Q4450" s="21">
        <f t="shared" si="31"/>
        <v>6</v>
      </c>
      <c r="V4450" s="52"/>
      <c r="W4450" s="53" t="str">
        <f t="shared" si="33"/>
        <v/>
      </c>
      <c r="AE4450" s="16"/>
      <c r="AF4450" s="17" t="str">
        <f t="shared" si="30"/>
        <v>#VALUE!</v>
      </c>
      <c r="AG4450" s="17" t="str">
        <f t="shared" si="22"/>
        <v>#N/A</v>
      </c>
      <c r="AH4450" s="17" t="str">
        <f t="shared" si="23"/>
        <v>#N/A</v>
      </c>
      <c r="AI4450" s="34">
        <f t="shared" si="24"/>
        <v>1</v>
      </c>
      <c r="AJ4450" s="18">
        <f t="shared" si="25"/>
        <v>5924.736</v>
      </c>
      <c r="AK4450" s="18">
        <f t="shared" si="26"/>
        <v>5760.16</v>
      </c>
      <c r="AL4450" s="18">
        <f t="shared" si="27"/>
        <v>5595.584</v>
      </c>
    </row>
    <row r="4451" ht="12.75" customHeight="1">
      <c r="A4451" s="1">
        <v>38884.0</v>
      </c>
      <c r="B4451" s="2">
        <v>1102.14</v>
      </c>
      <c r="C4451" s="3">
        <v>6575.77</v>
      </c>
      <c r="D4451" s="2">
        <v>6580.0</v>
      </c>
      <c r="E4451" s="4"/>
      <c r="F4451" s="5">
        <f t="shared" si="1"/>
        <v>880.098</v>
      </c>
      <c r="G4451" s="6">
        <f t="shared" si="2"/>
        <v>0.9575235734</v>
      </c>
      <c r="H4451" s="6">
        <f t="shared" si="3"/>
        <v>0.9531954297</v>
      </c>
      <c r="I4451" s="5" t="b">
        <f t="shared" si="4"/>
        <v>0</v>
      </c>
      <c r="J4451" s="48">
        <f t="shared" si="5"/>
        <v>0</v>
      </c>
      <c r="K4451" s="4">
        <f t="shared" si="6"/>
        <v>171</v>
      </c>
      <c r="L4451" s="7">
        <f t="shared" si="7"/>
        <v>0.000643270674</v>
      </c>
      <c r="M4451" s="50" t="b">
        <f t="shared" si="8"/>
        <v>0</v>
      </c>
      <c r="N4451" s="50" t="b">
        <f t="shared" si="9"/>
        <v>0</v>
      </c>
      <c r="O4451" s="50">
        <f t="shared" si="10"/>
        <v>-1</v>
      </c>
      <c r="P4451" s="4">
        <f t="shared" si="58"/>
        <v>359750</v>
      </c>
      <c r="Q4451" s="21">
        <f t="shared" si="31"/>
        <v>-6</v>
      </c>
      <c r="V4451" s="52"/>
      <c r="W4451" s="53" t="str">
        <f t="shared" si="33"/>
        <v/>
      </c>
      <c r="AE4451" s="16"/>
      <c r="AF4451" s="17" t="str">
        <f t="shared" si="30"/>
        <v>#VALUE!</v>
      </c>
      <c r="AG4451" s="17" t="str">
        <f t="shared" si="22"/>
        <v>#N/A</v>
      </c>
      <c r="AH4451" s="17" t="str">
        <f t="shared" si="23"/>
        <v>#N/A</v>
      </c>
      <c r="AI4451" s="34">
        <f t="shared" si="24"/>
        <v>1</v>
      </c>
      <c r="AJ4451" s="18">
        <f t="shared" si="25"/>
        <v>5918.193</v>
      </c>
      <c r="AK4451" s="18">
        <f t="shared" si="26"/>
        <v>5753.79875</v>
      </c>
      <c r="AL4451" s="18">
        <f t="shared" si="27"/>
        <v>5589.4045</v>
      </c>
    </row>
    <row r="4452" ht="12.75" customHeight="1">
      <c r="A4452" s="1">
        <v>38883.0</v>
      </c>
      <c r="B4452" s="2">
        <v>828.32</v>
      </c>
      <c r="C4452" s="3">
        <v>6426.39</v>
      </c>
      <c r="D4452" s="2">
        <v>6409.0</v>
      </c>
      <c r="E4452" s="4"/>
      <c r="F4452" s="5">
        <f t="shared" si="1"/>
        <v>896.888</v>
      </c>
      <c r="G4452" s="6">
        <f t="shared" si="2"/>
        <v>0.9360392344</v>
      </c>
      <c r="H4452" s="6">
        <f t="shared" si="3"/>
        <v>1.028796899</v>
      </c>
      <c r="I4452" s="5" t="b">
        <f t="shared" si="4"/>
        <v>0</v>
      </c>
      <c r="J4452" s="48">
        <f t="shared" si="5"/>
        <v>0</v>
      </c>
      <c r="K4452" s="4">
        <f t="shared" si="6"/>
        <v>-56</v>
      </c>
      <c r="L4452" s="7">
        <f t="shared" si="7"/>
        <v>-0.002706029357</v>
      </c>
      <c r="M4452" s="50" t="b">
        <f t="shared" si="8"/>
        <v>0</v>
      </c>
      <c r="N4452" s="50" t="b">
        <f t="shared" si="9"/>
        <v>0</v>
      </c>
      <c r="O4452" s="50">
        <f t="shared" si="10"/>
        <v>1</v>
      </c>
      <c r="P4452" s="4">
        <f t="shared" si="58"/>
        <v>317000</v>
      </c>
      <c r="Q4452" s="21">
        <f t="shared" si="31"/>
        <v>5</v>
      </c>
      <c r="V4452" s="52"/>
      <c r="W4452" s="53" t="str">
        <f t="shared" si="33"/>
        <v/>
      </c>
      <c r="AE4452" s="16"/>
      <c r="AF4452" s="17" t="str">
        <f t="shared" si="30"/>
        <v>#VALUE!</v>
      </c>
      <c r="AG4452" s="17" t="str">
        <f t="shared" si="22"/>
        <v>#N/A</v>
      </c>
      <c r="AH4452" s="17" t="str">
        <f t="shared" si="23"/>
        <v>#N/A</v>
      </c>
      <c r="AI4452" s="34">
        <f t="shared" si="24"/>
        <v>1</v>
      </c>
      <c r="AJ4452" s="18">
        <f t="shared" si="25"/>
        <v>5783.751</v>
      </c>
      <c r="AK4452" s="18">
        <f t="shared" si="26"/>
        <v>5623.09125</v>
      </c>
      <c r="AL4452" s="18">
        <f t="shared" si="27"/>
        <v>5462.4315</v>
      </c>
    </row>
    <row r="4453" ht="12.75" customHeight="1">
      <c r="A4453" s="1">
        <v>38882.0</v>
      </c>
      <c r="B4453" s="2">
        <v>946.78</v>
      </c>
      <c r="C4453" s="3">
        <v>6469.01</v>
      </c>
      <c r="D4453" s="2">
        <v>6465.0</v>
      </c>
      <c r="E4453" s="4"/>
      <c r="F4453" s="5">
        <f t="shared" si="1"/>
        <v>969.726</v>
      </c>
      <c r="G4453" s="6">
        <f t="shared" si="2"/>
        <v>0.9420409555</v>
      </c>
      <c r="H4453" s="6">
        <f t="shared" si="3"/>
        <v>1.032071553</v>
      </c>
      <c r="I4453" s="5" t="b">
        <f t="shared" si="4"/>
        <v>0</v>
      </c>
      <c r="J4453" s="48">
        <f t="shared" si="5"/>
        <v>0</v>
      </c>
      <c r="K4453" s="4">
        <f t="shared" si="6"/>
        <v>195</v>
      </c>
      <c r="L4453" s="7">
        <f t="shared" si="7"/>
        <v>-0.0006198784667</v>
      </c>
      <c r="M4453" s="50" t="b">
        <f t="shared" si="8"/>
        <v>0</v>
      </c>
      <c r="N4453" s="50" t="b">
        <f t="shared" si="9"/>
        <v>0</v>
      </c>
      <c r="O4453" s="50">
        <f t="shared" si="10"/>
        <v>-1</v>
      </c>
      <c r="P4453" s="4">
        <f t="shared" si="58"/>
        <v>303000</v>
      </c>
      <c r="Q4453" s="21">
        <f t="shared" si="31"/>
        <v>-5</v>
      </c>
      <c r="V4453" s="52"/>
      <c r="W4453" s="53" t="str">
        <f t="shared" si="33"/>
        <v/>
      </c>
      <c r="AE4453" s="16"/>
      <c r="AF4453" s="17" t="str">
        <f t="shared" si="30"/>
        <v>#VALUE!</v>
      </c>
      <c r="AG4453" s="17" t="str">
        <f t="shared" si="22"/>
        <v>#N/A</v>
      </c>
      <c r="AH4453" s="17" t="str">
        <f t="shared" si="23"/>
        <v>#N/A</v>
      </c>
      <c r="AI4453" s="34">
        <f t="shared" si="24"/>
        <v>1</v>
      </c>
      <c r="AJ4453" s="18">
        <f t="shared" si="25"/>
        <v>5822.109</v>
      </c>
      <c r="AK4453" s="18">
        <f t="shared" si="26"/>
        <v>5660.38375</v>
      </c>
      <c r="AL4453" s="18">
        <f t="shared" si="27"/>
        <v>5498.6585</v>
      </c>
    </row>
    <row r="4454" ht="12.75" customHeight="1">
      <c r="A4454" s="1">
        <v>38881.0</v>
      </c>
      <c r="B4454" s="2">
        <v>777.11</v>
      </c>
      <c r="C4454" s="3">
        <v>6337.21</v>
      </c>
      <c r="D4454" s="2">
        <v>6270.0</v>
      </c>
      <c r="E4454" s="4"/>
      <c r="F4454" s="5">
        <f t="shared" si="1"/>
        <v>944.82</v>
      </c>
      <c r="G4454" s="6">
        <f t="shared" si="2"/>
        <v>0.9227143726</v>
      </c>
      <c r="H4454" s="6">
        <f t="shared" si="3"/>
        <v>1.032648448</v>
      </c>
      <c r="I4454" s="5" t="b">
        <f t="shared" si="4"/>
        <v>0</v>
      </c>
      <c r="J4454" s="48">
        <f t="shared" si="5"/>
        <v>0</v>
      </c>
      <c r="K4454" s="4">
        <f t="shared" si="6"/>
        <v>-109</v>
      </c>
      <c r="L4454" s="7">
        <f t="shared" si="7"/>
        <v>-0.01060561351</v>
      </c>
      <c r="M4454" s="50" t="b">
        <f t="shared" si="8"/>
        <v>0</v>
      </c>
      <c r="N4454" s="50" t="b">
        <f t="shared" si="9"/>
        <v>0</v>
      </c>
      <c r="O4454" s="50">
        <f t="shared" si="10"/>
        <v>1</v>
      </c>
      <c r="P4454" s="4">
        <f t="shared" si="58"/>
        <v>264000</v>
      </c>
      <c r="Q4454" s="21">
        <f t="shared" si="31"/>
        <v>4</v>
      </c>
      <c r="V4454" s="52"/>
      <c r="W4454" s="53" t="str">
        <f t="shared" si="33"/>
        <v/>
      </c>
      <c r="AE4454" s="16"/>
      <c r="AF4454" s="17" t="str">
        <f t="shared" si="30"/>
        <v>#VALUE!</v>
      </c>
      <c r="AG4454" s="17" t="str">
        <f t="shared" si="22"/>
        <v>#N/A</v>
      </c>
      <c r="AH4454" s="17" t="str">
        <f t="shared" si="23"/>
        <v>#N/A</v>
      </c>
      <c r="AI4454" s="34">
        <f t="shared" si="24"/>
        <v>1</v>
      </c>
      <c r="AJ4454" s="18">
        <f t="shared" si="25"/>
        <v>5703.489</v>
      </c>
      <c r="AK4454" s="18">
        <f t="shared" si="26"/>
        <v>5545.05875</v>
      </c>
      <c r="AL4454" s="18">
        <f t="shared" si="27"/>
        <v>5386.6285</v>
      </c>
    </row>
    <row r="4455" ht="12.75" customHeight="1">
      <c r="A4455" s="1">
        <v>38880.0</v>
      </c>
      <c r="B4455" s="2">
        <v>746.14</v>
      </c>
      <c r="C4455" s="3">
        <v>6442.9</v>
      </c>
      <c r="D4455" s="2">
        <v>6379.0</v>
      </c>
      <c r="E4455" s="4"/>
      <c r="F4455" s="5">
        <f t="shared" si="1"/>
        <v>978.012</v>
      </c>
      <c r="G4455" s="6">
        <f t="shared" si="2"/>
        <v>0.9377213396</v>
      </c>
      <c r="H4455" s="6">
        <f t="shared" si="3"/>
        <v>1.024947779</v>
      </c>
      <c r="I4455" s="5" t="b">
        <f t="shared" si="4"/>
        <v>0</v>
      </c>
      <c r="J4455" s="48">
        <f t="shared" si="5"/>
        <v>0</v>
      </c>
      <c r="K4455" s="4">
        <f t="shared" si="6"/>
        <v>4</v>
      </c>
      <c r="L4455" s="7">
        <f t="shared" si="7"/>
        <v>-0.009917894116</v>
      </c>
      <c r="M4455" s="50" t="b">
        <f t="shared" si="8"/>
        <v>0</v>
      </c>
      <c r="N4455" s="50" t="b">
        <f t="shared" si="9"/>
        <v>0</v>
      </c>
      <c r="O4455" s="50">
        <f t="shared" si="10"/>
        <v>1</v>
      </c>
      <c r="P4455" s="4">
        <f t="shared" si="58"/>
        <v>285800</v>
      </c>
      <c r="Q4455" s="21">
        <f t="shared" si="31"/>
        <v>4</v>
      </c>
      <c r="V4455" s="52"/>
      <c r="W4455" s="53" t="str">
        <f t="shared" si="33"/>
        <v/>
      </c>
      <c r="AE4455" s="16"/>
      <c r="AF4455" s="17" t="str">
        <f t="shared" si="30"/>
        <v>#VALUE!</v>
      </c>
      <c r="AG4455" s="17" t="str">
        <f t="shared" si="22"/>
        <v>#N/A</v>
      </c>
      <c r="AH4455" s="17" t="str">
        <f t="shared" si="23"/>
        <v>#N/A</v>
      </c>
      <c r="AI4455" s="34">
        <f t="shared" si="24"/>
        <v>1</v>
      </c>
      <c r="AJ4455" s="18">
        <f t="shared" si="25"/>
        <v>5798.61</v>
      </c>
      <c r="AK4455" s="18">
        <f t="shared" si="26"/>
        <v>5637.5375</v>
      </c>
      <c r="AL4455" s="18">
        <f t="shared" si="27"/>
        <v>5476.465</v>
      </c>
    </row>
    <row r="4456" ht="12.75" customHeight="1">
      <c r="A4456" s="1">
        <v>38877.0</v>
      </c>
      <c r="B4456" s="2">
        <v>1186.09</v>
      </c>
      <c r="C4456" s="3">
        <v>6444.63</v>
      </c>
      <c r="D4456" s="2">
        <v>6375.0</v>
      </c>
      <c r="E4456" s="4"/>
      <c r="F4456" s="5">
        <f t="shared" si="1"/>
        <v>1029.492</v>
      </c>
      <c r="G4456" s="6">
        <f t="shared" si="2"/>
        <v>0.9378006964</v>
      </c>
      <c r="H4456" s="6">
        <f t="shared" si="3"/>
        <v>1.021812917</v>
      </c>
      <c r="I4456" s="5" t="b">
        <f t="shared" si="4"/>
        <v>0</v>
      </c>
      <c r="J4456" s="48">
        <f t="shared" si="5"/>
        <v>0</v>
      </c>
      <c r="K4456" s="4">
        <f t="shared" si="6"/>
        <v>159</v>
      </c>
      <c r="L4456" s="7">
        <f t="shared" si="7"/>
        <v>-0.01080434408</v>
      </c>
      <c r="M4456" s="50" t="b">
        <f t="shared" si="8"/>
        <v>0</v>
      </c>
      <c r="N4456" s="50" t="b">
        <f t="shared" si="9"/>
        <v>0</v>
      </c>
      <c r="O4456" s="50">
        <f t="shared" si="10"/>
        <v>1</v>
      </c>
      <c r="P4456" s="4">
        <f t="shared" si="58"/>
        <v>285000</v>
      </c>
      <c r="Q4456" s="21">
        <f t="shared" si="31"/>
        <v>4</v>
      </c>
      <c r="V4456" s="52"/>
      <c r="W4456" s="53" t="str">
        <f t="shared" si="33"/>
        <v/>
      </c>
      <c r="AE4456" s="16"/>
      <c r="AF4456" s="17" t="str">
        <f t="shared" si="30"/>
        <v>#VALUE!</v>
      </c>
      <c r="AG4456" s="17" t="str">
        <f t="shared" si="22"/>
        <v>#N/A</v>
      </c>
      <c r="AH4456" s="17" t="str">
        <f t="shared" si="23"/>
        <v>#N/A</v>
      </c>
      <c r="AI4456" s="34">
        <f t="shared" si="24"/>
        <v>1</v>
      </c>
      <c r="AJ4456" s="18">
        <f t="shared" si="25"/>
        <v>5800.167</v>
      </c>
      <c r="AK4456" s="18">
        <f t="shared" si="26"/>
        <v>5639.05125</v>
      </c>
      <c r="AL4456" s="18">
        <f t="shared" si="27"/>
        <v>5477.9355</v>
      </c>
    </row>
    <row r="4457" ht="12.75" customHeight="1">
      <c r="A4457" s="1">
        <v>38876.0</v>
      </c>
      <c r="B4457" s="2">
        <v>1192.51</v>
      </c>
      <c r="C4457" s="3">
        <v>6331.81</v>
      </c>
      <c r="D4457" s="2">
        <v>6216.0</v>
      </c>
      <c r="E4457" s="4"/>
      <c r="F4457" s="5">
        <f t="shared" si="1"/>
        <v>982.64</v>
      </c>
      <c r="G4457" s="6">
        <f t="shared" si="2"/>
        <v>0.9213491457</v>
      </c>
      <c r="H4457" s="6">
        <f t="shared" si="3"/>
        <v>1.026407206</v>
      </c>
      <c r="I4457" s="5" t="b">
        <f t="shared" si="4"/>
        <v>0</v>
      </c>
      <c r="J4457" s="48">
        <f t="shared" si="5"/>
        <v>0</v>
      </c>
      <c r="K4457" s="4">
        <f t="shared" si="6"/>
        <v>-360</v>
      </c>
      <c r="L4457" s="7">
        <f t="shared" si="7"/>
        <v>-0.01829018875</v>
      </c>
      <c r="M4457" s="50" t="b">
        <f t="shared" si="8"/>
        <v>0</v>
      </c>
      <c r="N4457" s="50" t="b">
        <f t="shared" si="9"/>
        <v>0</v>
      </c>
      <c r="O4457" s="50">
        <f t="shared" si="10"/>
        <v>1</v>
      </c>
      <c r="P4457" s="4">
        <f t="shared" si="58"/>
        <v>253200</v>
      </c>
      <c r="Q4457" s="21">
        <f t="shared" si="31"/>
        <v>4</v>
      </c>
      <c r="V4457" s="52"/>
      <c r="W4457" s="53" t="str">
        <f t="shared" si="33"/>
        <v/>
      </c>
      <c r="AE4457" s="16"/>
      <c r="AF4457" s="17" t="str">
        <f t="shared" si="30"/>
        <v>#VALUE!</v>
      </c>
      <c r="AG4457" s="17" t="str">
        <f t="shared" si="22"/>
        <v>#N/A</v>
      </c>
      <c r="AH4457" s="17" t="str">
        <f t="shared" si="23"/>
        <v>#N/A</v>
      </c>
      <c r="AI4457" s="34">
        <f t="shared" si="24"/>
        <v>1</v>
      </c>
      <c r="AJ4457" s="18">
        <f t="shared" si="25"/>
        <v>5698.629</v>
      </c>
      <c r="AK4457" s="18">
        <f t="shared" si="26"/>
        <v>5540.33375</v>
      </c>
      <c r="AL4457" s="18">
        <f t="shared" si="27"/>
        <v>5382.0385</v>
      </c>
    </row>
    <row r="4458" ht="12.75" customHeight="1">
      <c r="A4458" s="1">
        <v>38875.0</v>
      </c>
      <c r="B4458" s="2">
        <v>822.25</v>
      </c>
      <c r="C4458" s="3">
        <v>6612.74</v>
      </c>
      <c r="D4458" s="2">
        <v>6576.0</v>
      </c>
      <c r="E4458" s="4"/>
      <c r="F4458" s="5">
        <f t="shared" si="1"/>
        <v>927.448</v>
      </c>
      <c r="G4458" s="6">
        <f t="shared" si="2"/>
        <v>0.961731225</v>
      </c>
      <c r="H4458" s="6">
        <f t="shared" si="3"/>
        <v>0.8682243422</v>
      </c>
      <c r="I4458" s="5" t="b">
        <f t="shared" si="4"/>
        <v>0</v>
      </c>
      <c r="J4458" s="48">
        <f t="shared" si="5"/>
        <v>0</v>
      </c>
      <c r="K4458" s="4">
        <f t="shared" si="6"/>
        <v>-113</v>
      </c>
      <c r="L4458" s="7">
        <f t="shared" si="7"/>
        <v>-0.005555942015</v>
      </c>
      <c r="M4458" s="50" t="b">
        <f t="shared" si="8"/>
        <v>0</v>
      </c>
      <c r="N4458" s="50" t="b">
        <f t="shared" si="9"/>
        <v>0</v>
      </c>
      <c r="O4458" s="50">
        <f t="shared" si="10"/>
        <v>1</v>
      </c>
      <c r="P4458" s="4">
        <f t="shared" si="58"/>
        <v>361200</v>
      </c>
      <c r="Q4458" s="21">
        <f t="shared" si="31"/>
        <v>6</v>
      </c>
      <c r="V4458" s="52"/>
      <c r="W4458" s="53" t="str">
        <f t="shared" si="33"/>
        <v/>
      </c>
      <c r="AE4458" s="16"/>
      <c r="AF4458" s="17" t="str">
        <f t="shared" si="30"/>
        <v>#VALUE!</v>
      </c>
      <c r="AG4458" s="17" t="str">
        <f t="shared" si="22"/>
        <v>#N/A</v>
      </c>
      <c r="AH4458" s="17" t="str">
        <f t="shared" si="23"/>
        <v>#N/A</v>
      </c>
      <c r="AI4458" s="34">
        <f t="shared" si="24"/>
        <v>1</v>
      </c>
      <c r="AJ4458" s="18">
        <f t="shared" si="25"/>
        <v>5951.466</v>
      </c>
      <c r="AK4458" s="18">
        <f t="shared" si="26"/>
        <v>5786.1475</v>
      </c>
      <c r="AL4458" s="18">
        <f t="shared" si="27"/>
        <v>5620.829</v>
      </c>
    </row>
    <row r="4459" ht="12.75" customHeight="1">
      <c r="A4459" s="1">
        <v>38874.0</v>
      </c>
      <c r="B4459" s="2">
        <v>943.07</v>
      </c>
      <c r="C4459" s="3">
        <v>6730.27</v>
      </c>
      <c r="D4459" s="2">
        <v>6689.0</v>
      </c>
      <c r="E4459" s="4"/>
      <c r="F4459" s="5">
        <f t="shared" si="1"/>
        <v>976.106</v>
      </c>
      <c r="G4459" s="6">
        <f t="shared" si="2"/>
        <v>0.9791140179</v>
      </c>
      <c r="H4459" s="6">
        <f t="shared" si="3"/>
        <v>0.9216469485</v>
      </c>
      <c r="I4459" s="5" t="b">
        <f t="shared" si="4"/>
        <v>0</v>
      </c>
      <c r="J4459" s="48">
        <f t="shared" si="5"/>
        <v>0</v>
      </c>
      <c r="K4459" s="4">
        <f t="shared" si="6"/>
        <v>11</v>
      </c>
      <c r="L4459" s="7">
        <f t="shared" si="7"/>
        <v>-0.006131997676</v>
      </c>
      <c r="M4459" s="50" t="b">
        <f t="shared" si="8"/>
        <v>0</v>
      </c>
      <c r="N4459" s="50" t="b">
        <f t="shared" si="9"/>
        <v>0</v>
      </c>
      <c r="O4459" s="50">
        <f t="shared" si="10"/>
        <v>1</v>
      </c>
      <c r="P4459" s="4">
        <f t="shared" si="58"/>
        <v>395100</v>
      </c>
      <c r="Q4459" s="21">
        <f t="shared" si="31"/>
        <v>6</v>
      </c>
      <c r="V4459" s="52"/>
      <c r="W4459" s="53" t="str">
        <f t="shared" si="33"/>
        <v/>
      </c>
      <c r="AE4459" s="16"/>
      <c r="AF4459" s="17" t="str">
        <f t="shared" si="30"/>
        <v>#VALUE!</v>
      </c>
      <c r="AG4459" s="17" t="str">
        <f t="shared" si="22"/>
        <v>#N/A</v>
      </c>
      <c r="AH4459" s="17" t="str">
        <f t="shared" si="23"/>
        <v>#N/A</v>
      </c>
      <c r="AI4459" s="34">
        <f t="shared" si="24"/>
        <v>1</v>
      </c>
      <c r="AJ4459" s="18">
        <f t="shared" si="25"/>
        <v>6057.243</v>
      </c>
      <c r="AK4459" s="18">
        <f t="shared" si="26"/>
        <v>5888.98625</v>
      </c>
      <c r="AL4459" s="18">
        <f t="shared" si="27"/>
        <v>5720.7295</v>
      </c>
    </row>
    <row r="4460" ht="12.75" customHeight="1">
      <c r="A4460" s="1">
        <v>38873.0</v>
      </c>
      <c r="B4460" s="2">
        <v>1003.54</v>
      </c>
      <c r="C4460" s="3">
        <v>6715.27</v>
      </c>
      <c r="D4460" s="2">
        <v>6678.0</v>
      </c>
      <c r="E4460" s="4"/>
      <c r="F4460" s="5">
        <f t="shared" si="1"/>
        <v>953.424</v>
      </c>
      <c r="G4460" s="6">
        <f t="shared" si="2"/>
        <v>0.9775096661</v>
      </c>
      <c r="H4460" s="6">
        <f t="shared" si="3"/>
        <v>0.925310437</v>
      </c>
      <c r="I4460" s="5" t="b">
        <f t="shared" si="4"/>
        <v>0</v>
      </c>
      <c r="J4460" s="48">
        <f t="shared" si="5"/>
        <v>0</v>
      </c>
      <c r="K4460" s="4">
        <f t="shared" si="6"/>
        <v>-289</v>
      </c>
      <c r="L4460" s="7">
        <f t="shared" si="7"/>
        <v>-0.005550037452</v>
      </c>
      <c r="M4460" s="50" t="b">
        <f t="shared" si="8"/>
        <v>0</v>
      </c>
      <c r="N4460" s="50" t="b">
        <f t="shared" si="9"/>
        <v>0</v>
      </c>
      <c r="O4460" s="50">
        <f t="shared" si="10"/>
        <v>1</v>
      </c>
      <c r="P4460" s="4">
        <f t="shared" si="58"/>
        <v>391800</v>
      </c>
      <c r="Q4460" s="21">
        <f t="shared" si="31"/>
        <v>6</v>
      </c>
      <c r="V4460" s="52"/>
      <c r="W4460" s="53" t="str">
        <f t="shared" si="33"/>
        <v/>
      </c>
      <c r="AE4460" s="16"/>
      <c r="AF4460" s="17" t="str">
        <f t="shared" si="30"/>
        <v>#VALUE!</v>
      </c>
      <c r="AG4460" s="17" t="str">
        <f t="shared" si="22"/>
        <v>#N/A</v>
      </c>
      <c r="AH4460" s="17" t="str">
        <f t="shared" si="23"/>
        <v>#N/A</v>
      </c>
      <c r="AI4460" s="34">
        <f t="shared" si="24"/>
        <v>1</v>
      </c>
      <c r="AJ4460" s="18">
        <f t="shared" si="25"/>
        <v>6043.743</v>
      </c>
      <c r="AK4460" s="18">
        <f t="shared" si="26"/>
        <v>5875.86125</v>
      </c>
      <c r="AL4460" s="18">
        <f t="shared" si="27"/>
        <v>5707.9795</v>
      </c>
    </row>
    <row r="4461" ht="12.75" customHeight="1">
      <c r="A4461" s="1">
        <v>38870.0</v>
      </c>
      <c r="B4461" s="2">
        <v>951.83</v>
      </c>
      <c r="C4461" s="3">
        <v>6959.64</v>
      </c>
      <c r="D4461" s="2">
        <v>6967.0</v>
      </c>
      <c r="E4461" s="4"/>
      <c r="F4461" s="5">
        <f t="shared" si="1"/>
        <v>1006.156</v>
      </c>
      <c r="G4461" s="6">
        <f t="shared" si="2"/>
        <v>1.013710291</v>
      </c>
      <c r="H4461" s="6">
        <f t="shared" si="3"/>
        <v>1.102010308</v>
      </c>
      <c r="I4461" s="5" t="b">
        <f t="shared" si="4"/>
        <v>0</v>
      </c>
      <c r="J4461" s="48">
        <f t="shared" si="5"/>
        <v>0</v>
      </c>
      <c r="K4461" s="4">
        <f t="shared" si="6"/>
        <v>113</v>
      </c>
      <c r="L4461" s="7">
        <f t="shared" si="7"/>
        <v>0.001057525964</v>
      </c>
      <c r="M4461" s="50" t="b">
        <f t="shared" si="8"/>
        <v>0</v>
      </c>
      <c r="N4461" s="50" t="b">
        <f t="shared" si="9"/>
        <v>0</v>
      </c>
      <c r="O4461" s="50">
        <f t="shared" si="10"/>
        <v>-1</v>
      </c>
      <c r="P4461" s="4">
        <f t="shared" si="58"/>
        <v>319550</v>
      </c>
      <c r="Q4461" s="21">
        <f t="shared" si="31"/>
        <v>-5</v>
      </c>
      <c r="V4461" s="52"/>
      <c r="W4461" s="53" t="str">
        <f t="shared" si="33"/>
        <v/>
      </c>
      <c r="AE4461" s="16"/>
      <c r="AF4461" s="17" t="str">
        <f t="shared" si="30"/>
        <v>#VALUE!</v>
      </c>
      <c r="AG4461" s="17" t="str">
        <f t="shared" si="22"/>
        <v>#N/A</v>
      </c>
      <c r="AH4461" s="17" t="str">
        <f t="shared" si="23"/>
        <v>#N/A</v>
      </c>
      <c r="AI4461" s="34">
        <f t="shared" si="24"/>
        <v>1</v>
      </c>
      <c r="AJ4461" s="18">
        <f t="shared" si="25"/>
        <v>6263.676</v>
      </c>
      <c r="AK4461" s="18">
        <f t="shared" si="26"/>
        <v>6089.685</v>
      </c>
      <c r="AL4461" s="18">
        <f t="shared" si="27"/>
        <v>5915.694</v>
      </c>
    </row>
    <row r="4462" ht="12.75" customHeight="1">
      <c r="A4462" s="1">
        <v>38869.0</v>
      </c>
      <c r="B4462" s="2">
        <v>916.55</v>
      </c>
      <c r="C4462" s="3">
        <v>6872.84</v>
      </c>
      <c r="D4462" s="2">
        <v>6854.0</v>
      </c>
      <c r="E4462" s="4"/>
      <c r="F4462" s="5">
        <f t="shared" si="1"/>
        <v>1031.082</v>
      </c>
      <c r="G4462" s="6">
        <f t="shared" si="2"/>
        <v>1.002199894</v>
      </c>
      <c r="H4462" s="6">
        <f t="shared" si="3"/>
        <v>1.103915931</v>
      </c>
      <c r="I4462" s="5" t="b">
        <f t="shared" si="4"/>
        <v>0</v>
      </c>
      <c r="J4462" s="48">
        <f t="shared" si="5"/>
        <v>0</v>
      </c>
      <c r="K4462" s="4">
        <f t="shared" si="6"/>
        <v>10</v>
      </c>
      <c r="L4462" s="7">
        <f t="shared" si="7"/>
        <v>-0.002741224879</v>
      </c>
      <c r="M4462" s="50" t="b">
        <f t="shared" si="8"/>
        <v>0</v>
      </c>
      <c r="N4462" s="50" t="b">
        <f t="shared" si="9"/>
        <v>0</v>
      </c>
      <c r="O4462" s="50">
        <f t="shared" si="10"/>
        <v>1</v>
      </c>
      <c r="P4462" s="4">
        <f t="shared" si="58"/>
        <v>296950</v>
      </c>
      <c r="Q4462" s="21">
        <f t="shared" si="31"/>
        <v>4</v>
      </c>
      <c r="V4462" s="52"/>
      <c r="W4462" s="53" t="str">
        <f t="shared" si="33"/>
        <v/>
      </c>
      <c r="AE4462" s="16"/>
      <c r="AF4462" s="17" t="str">
        <f t="shared" si="30"/>
        <v>#VALUE!</v>
      </c>
      <c r="AG4462" s="17" t="str">
        <f t="shared" si="22"/>
        <v>#N/A</v>
      </c>
      <c r="AH4462" s="17" t="str">
        <f t="shared" si="23"/>
        <v>#N/A</v>
      </c>
      <c r="AI4462" s="34">
        <f t="shared" si="24"/>
        <v>1</v>
      </c>
      <c r="AJ4462" s="18">
        <f t="shared" si="25"/>
        <v>6185.556</v>
      </c>
      <c r="AK4462" s="18">
        <f t="shared" si="26"/>
        <v>6013.735</v>
      </c>
      <c r="AL4462" s="18">
        <f t="shared" si="27"/>
        <v>5841.914</v>
      </c>
    </row>
    <row r="4463" ht="12.75" customHeight="1">
      <c r="A4463" s="1">
        <v>38867.0</v>
      </c>
      <c r="B4463" s="2">
        <v>1065.54</v>
      </c>
      <c r="C4463" s="3">
        <v>6846.95</v>
      </c>
      <c r="D4463" s="2">
        <v>6844.0</v>
      </c>
      <c r="E4463" s="4"/>
      <c r="F4463" s="5">
        <f t="shared" si="1"/>
        <v>1105.908</v>
      </c>
      <c r="G4463" s="6">
        <f t="shared" si="2"/>
        <v>0.9991459455</v>
      </c>
      <c r="H4463" s="6">
        <f t="shared" si="3"/>
        <v>1.125574864</v>
      </c>
      <c r="I4463" s="5" t="b">
        <f t="shared" si="4"/>
        <v>0</v>
      </c>
      <c r="J4463" s="48">
        <f t="shared" si="5"/>
        <v>0</v>
      </c>
      <c r="K4463" s="4">
        <f t="shared" si="6"/>
        <v>-47</v>
      </c>
      <c r="L4463" s="7">
        <f t="shared" si="7"/>
        <v>-0.0004308487721</v>
      </c>
      <c r="M4463" s="50" t="b">
        <f t="shared" si="8"/>
        <v>0</v>
      </c>
      <c r="N4463" s="50" t="b">
        <f t="shared" si="9"/>
        <v>0</v>
      </c>
      <c r="O4463" s="50">
        <f t="shared" si="10"/>
        <v>-1</v>
      </c>
      <c r="P4463" s="4">
        <f t="shared" si="58"/>
        <v>298950</v>
      </c>
      <c r="Q4463" s="21">
        <f t="shared" si="31"/>
        <v>-4</v>
      </c>
      <c r="V4463" s="52"/>
      <c r="W4463" s="53" t="str">
        <f t="shared" si="33"/>
        <v/>
      </c>
      <c r="AE4463" s="16"/>
      <c r="AF4463" s="17" t="str">
        <f t="shared" si="30"/>
        <v>#VALUE!</v>
      </c>
      <c r="AG4463" s="17" t="str">
        <f t="shared" si="22"/>
        <v>#N/A</v>
      </c>
      <c r="AH4463" s="17" t="str">
        <f t="shared" si="23"/>
        <v>#N/A</v>
      </c>
      <c r="AI4463" s="34">
        <f t="shared" si="24"/>
        <v>1</v>
      </c>
      <c r="AJ4463" s="18">
        <f t="shared" si="25"/>
        <v>6162.255</v>
      </c>
      <c r="AK4463" s="18">
        <f t="shared" si="26"/>
        <v>5991.08125</v>
      </c>
      <c r="AL4463" s="18">
        <f t="shared" si="27"/>
        <v>5819.9075</v>
      </c>
    </row>
    <row r="4464" ht="12.75" customHeight="1">
      <c r="A4464" s="1">
        <v>38866.0</v>
      </c>
      <c r="B4464" s="2">
        <v>829.66</v>
      </c>
      <c r="C4464" s="3">
        <v>6878.88</v>
      </c>
      <c r="D4464" s="2">
        <v>6891.0</v>
      </c>
      <c r="E4464" s="4"/>
      <c r="F4464" s="5">
        <f t="shared" si="1"/>
        <v>1101.462</v>
      </c>
      <c r="G4464" s="6">
        <f t="shared" si="2"/>
        <v>1.004521888</v>
      </c>
      <c r="H4464" s="6">
        <f t="shared" si="3"/>
        <v>1.126689744</v>
      </c>
      <c r="I4464" s="5" t="b">
        <f t="shared" si="4"/>
        <v>0</v>
      </c>
      <c r="J4464" s="48">
        <f t="shared" si="5"/>
        <v>0</v>
      </c>
      <c r="K4464" s="4">
        <f t="shared" si="6"/>
        <v>19</v>
      </c>
      <c r="L4464" s="7">
        <f t="shared" si="7"/>
        <v>0.00176191473</v>
      </c>
      <c r="M4464" s="50" t="b">
        <f t="shared" si="8"/>
        <v>0</v>
      </c>
      <c r="N4464" s="50" t="b">
        <f t="shared" si="9"/>
        <v>0</v>
      </c>
      <c r="O4464" s="50">
        <f t="shared" si="10"/>
        <v>-1</v>
      </c>
      <c r="P4464" s="4">
        <f t="shared" si="58"/>
        <v>289550</v>
      </c>
      <c r="Q4464" s="21">
        <f t="shared" si="31"/>
        <v>-4</v>
      </c>
      <c r="V4464" s="52"/>
      <c r="W4464" s="53" t="str">
        <f t="shared" si="33"/>
        <v/>
      </c>
      <c r="AE4464" s="16"/>
      <c r="AF4464" s="17" t="str">
        <f t="shared" si="30"/>
        <v>#VALUE!</v>
      </c>
      <c r="AG4464" s="17" t="str">
        <f t="shared" si="22"/>
        <v>#N/A</v>
      </c>
      <c r="AH4464" s="17" t="str">
        <f t="shared" si="23"/>
        <v>#N/A</v>
      </c>
      <c r="AI4464" s="34">
        <f t="shared" si="24"/>
        <v>1</v>
      </c>
      <c r="AJ4464" s="18">
        <f t="shared" si="25"/>
        <v>6190.992</v>
      </c>
      <c r="AK4464" s="18">
        <f t="shared" si="26"/>
        <v>6019.02</v>
      </c>
      <c r="AL4464" s="18">
        <f t="shared" si="27"/>
        <v>5847.048</v>
      </c>
    </row>
    <row r="4465" ht="12.75" customHeight="1">
      <c r="A4465" s="1">
        <v>38863.0</v>
      </c>
      <c r="B4465" s="2">
        <v>1267.2</v>
      </c>
      <c r="C4465" s="3">
        <v>6879.51</v>
      </c>
      <c r="D4465" s="2">
        <v>6872.0</v>
      </c>
      <c r="E4465" s="4"/>
      <c r="F4465" s="5">
        <f t="shared" si="1"/>
        <v>1178.664</v>
      </c>
      <c r="G4465" s="6">
        <f t="shared" si="2"/>
        <v>1.005191057</v>
      </c>
      <c r="H4465" s="6">
        <f t="shared" si="3"/>
        <v>1.123076385</v>
      </c>
      <c r="I4465" s="5" t="b">
        <f t="shared" si="4"/>
        <v>0</v>
      </c>
      <c r="J4465" s="48">
        <f t="shared" si="5"/>
        <v>0</v>
      </c>
      <c r="K4465" s="4">
        <f t="shared" si="6"/>
        <v>17</v>
      </c>
      <c r="L4465" s="7">
        <f t="shared" si="7"/>
        <v>-0.001091647516</v>
      </c>
      <c r="M4465" s="50" t="b">
        <f t="shared" si="8"/>
        <v>0</v>
      </c>
      <c r="N4465" s="50" t="b">
        <f t="shared" si="9"/>
        <v>0</v>
      </c>
      <c r="O4465" s="50">
        <f t="shared" si="10"/>
        <v>1</v>
      </c>
      <c r="P4465" s="4">
        <f t="shared" si="58"/>
        <v>285750</v>
      </c>
      <c r="Q4465" s="21">
        <f t="shared" si="31"/>
        <v>4</v>
      </c>
      <c r="V4465" s="52"/>
      <c r="W4465" s="53" t="str">
        <f t="shared" si="33"/>
        <v/>
      </c>
      <c r="AE4465" s="16"/>
      <c r="AF4465" s="17" t="str">
        <f t="shared" si="30"/>
        <v>#VALUE!</v>
      </c>
      <c r="AG4465" s="17" t="str">
        <f t="shared" si="22"/>
        <v>#N/A</v>
      </c>
      <c r="AH4465" s="17" t="str">
        <f t="shared" si="23"/>
        <v>#N/A</v>
      </c>
      <c r="AI4465" s="34">
        <f t="shared" si="24"/>
        <v>1</v>
      </c>
      <c r="AJ4465" s="18">
        <f t="shared" si="25"/>
        <v>6191.559</v>
      </c>
      <c r="AK4465" s="18">
        <f t="shared" si="26"/>
        <v>6019.57125</v>
      </c>
      <c r="AL4465" s="18">
        <f t="shared" si="27"/>
        <v>5847.5835</v>
      </c>
    </row>
    <row r="4466" ht="12.75" customHeight="1">
      <c r="A4466" s="1">
        <v>38862.0</v>
      </c>
      <c r="B4466" s="2">
        <v>1076.46</v>
      </c>
      <c r="C4466" s="3">
        <v>6861.65</v>
      </c>
      <c r="D4466" s="2">
        <v>6855.0</v>
      </c>
      <c r="E4466" s="4"/>
      <c r="F4466" s="5">
        <f t="shared" si="1"/>
        <v>1138.064</v>
      </c>
      <c r="G4466" s="6">
        <f t="shared" si="2"/>
        <v>1.003231622</v>
      </c>
      <c r="H4466" s="6">
        <f t="shared" si="3"/>
        <v>1.126353312</v>
      </c>
      <c r="I4466" s="5" t="b">
        <f t="shared" si="4"/>
        <v>0</v>
      </c>
      <c r="J4466" s="48">
        <f t="shared" si="5"/>
        <v>0</v>
      </c>
      <c r="K4466" s="4">
        <f t="shared" si="6"/>
        <v>-35</v>
      </c>
      <c r="L4466" s="7">
        <f t="shared" si="7"/>
        <v>-0.0009691546494</v>
      </c>
      <c r="M4466" s="50" t="b">
        <f t="shared" si="8"/>
        <v>0</v>
      </c>
      <c r="N4466" s="50" t="b">
        <f t="shared" si="9"/>
        <v>0</v>
      </c>
      <c r="O4466" s="50">
        <f t="shared" si="10"/>
        <v>-1</v>
      </c>
      <c r="P4466" s="4">
        <f t="shared" si="58"/>
        <v>289150</v>
      </c>
      <c r="Q4466" s="21">
        <f t="shared" si="31"/>
        <v>-4</v>
      </c>
      <c r="V4466" s="52"/>
      <c r="W4466" s="53" t="str">
        <f t="shared" si="33"/>
        <v/>
      </c>
      <c r="AE4466" s="16"/>
      <c r="AF4466" s="17" t="str">
        <f t="shared" si="30"/>
        <v>#VALUE!</v>
      </c>
      <c r="AG4466" s="17" t="str">
        <f t="shared" si="22"/>
        <v>#N/A</v>
      </c>
      <c r="AH4466" s="17" t="str">
        <f t="shared" si="23"/>
        <v>#N/A</v>
      </c>
      <c r="AI4466" s="34">
        <f t="shared" si="24"/>
        <v>1</v>
      </c>
      <c r="AJ4466" s="18">
        <f t="shared" si="25"/>
        <v>6175.485</v>
      </c>
      <c r="AK4466" s="18">
        <f t="shared" si="26"/>
        <v>6003.94375</v>
      </c>
      <c r="AL4466" s="18">
        <f t="shared" si="27"/>
        <v>5832.4025</v>
      </c>
    </row>
    <row r="4467" ht="12.75" customHeight="1">
      <c r="A4467" s="1">
        <v>38861.0</v>
      </c>
      <c r="B4467" s="2">
        <v>1290.68</v>
      </c>
      <c r="C4467" s="3">
        <v>6877.01</v>
      </c>
      <c r="D4467" s="2">
        <v>6890.0</v>
      </c>
      <c r="E4467" s="4"/>
      <c r="F4467" s="5">
        <f t="shared" si="1"/>
        <v>1151.018</v>
      </c>
      <c r="G4467" s="6">
        <f t="shared" si="2"/>
        <v>1.006213019</v>
      </c>
      <c r="H4467" s="6">
        <f t="shared" si="3"/>
        <v>1.131009044</v>
      </c>
      <c r="I4467" s="5" t="b">
        <f t="shared" si="4"/>
        <v>0</v>
      </c>
      <c r="J4467" s="48">
        <f t="shared" si="5"/>
        <v>0</v>
      </c>
      <c r="K4467" s="4">
        <f t="shared" si="6"/>
        <v>46</v>
      </c>
      <c r="L4467" s="7">
        <f t="shared" si="7"/>
        <v>0.001888902299</v>
      </c>
      <c r="M4467" s="50" t="b">
        <f t="shared" si="8"/>
        <v>0</v>
      </c>
      <c r="N4467" s="50" t="b">
        <f t="shared" si="9"/>
        <v>0</v>
      </c>
      <c r="O4467" s="50">
        <f t="shared" si="10"/>
        <v>-1</v>
      </c>
      <c r="P4467" s="4">
        <f t="shared" si="58"/>
        <v>282150</v>
      </c>
      <c r="Q4467" s="21">
        <f t="shared" si="31"/>
        <v>-4</v>
      </c>
      <c r="V4467" s="52"/>
      <c r="W4467" s="53" t="str">
        <f t="shared" si="33"/>
        <v/>
      </c>
      <c r="AE4467" s="16"/>
      <c r="AF4467" s="17" t="str">
        <f t="shared" si="30"/>
        <v>#VALUE!</v>
      </c>
      <c r="AG4467" s="17" t="str">
        <f t="shared" si="22"/>
        <v>#N/A</v>
      </c>
      <c r="AH4467" s="17" t="str">
        <f t="shared" si="23"/>
        <v>#N/A</v>
      </c>
      <c r="AI4467" s="34">
        <f t="shared" si="24"/>
        <v>1</v>
      </c>
      <c r="AJ4467" s="18">
        <f t="shared" si="25"/>
        <v>6189.309</v>
      </c>
      <c r="AK4467" s="18">
        <f t="shared" si="26"/>
        <v>6017.38375</v>
      </c>
      <c r="AL4467" s="18">
        <f t="shared" si="27"/>
        <v>5845.4585</v>
      </c>
    </row>
    <row r="4468" ht="12.75" customHeight="1">
      <c r="A4468" s="1">
        <v>38860.0</v>
      </c>
      <c r="B4468" s="2">
        <v>1043.31</v>
      </c>
      <c r="C4468" s="3">
        <v>6843.98</v>
      </c>
      <c r="D4468" s="2">
        <v>6844.0</v>
      </c>
      <c r="E4468" s="4"/>
      <c r="F4468" s="5">
        <f t="shared" si="1"/>
        <v>1113.174</v>
      </c>
      <c r="G4468" s="6">
        <f t="shared" si="2"/>
        <v>1.002208213</v>
      </c>
      <c r="H4468" s="6">
        <f t="shared" si="3"/>
        <v>1.072692908</v>
      </c>
      <c r="I4468" s="5" t="b">
        <f t="shared" si="4"/>
        <v>0</v>
      </c>
      <c r="J4468" s="48">
        <f t="shared" si="5"/>
        <v>0</v>
      </c>
      <c r="K4468" s="4">
        <f t="shared" si="6"/>
        <v>-24</v>
      </c>
      <c r="L4468" s="7">
        <f t="shared" si="7"/>
        <v>0.000002922276219</v>
      </c>
      <c r="M4468" s="50" t="b">
        <f t="shared" si="8"/>
        <v>0</v>
      </c>
      <c r="N4468" s="50" t="b">
        <f t="shared" si="9"/>
        <v>0</v>
      </c>
      <c r="O4468" s="50">
        <f t="shared" si="10"/>
        <v>-1</v>
      </c>
      <c r="P4468" s="4">
        <f t="shared" si="58"/>
        <v>291350</v>
      </c>
      <c r="Q4468" s="21">
        <f t="shared" si="31"/>
        <v>-4</v>
      </c>
      <c r="V4468" s="52"/>
      <c r="W4468" s="53" t="str">
        <f t="shared" si="33"/>
        <v/>
      </c>
      <c r="AE4468" s="16"/>
      <c r="AF4468" s="17" t="str">
        <f t="shared" si="30"/>
        <v>#VALUE!</v>
      </c>
      <c r="AG4468" s="17" t="str">
        <f t="shared" si="22"/>
        <v>#N/A</v>
      </c>
      <c r="AH4468" s="17" t="str">
        <f t="shared" si="23"/>
        <v>#N/A</v>
      </c>
      <c r="AI4468" s="34">
        <f t="shared" si="24"/>
        <v>1</v>
      </c>
      <c r="AJ4468" s="18">
        <f t="shared" si="25"/>
        <v>6159.582</v>
      </c>
      <c r="AK4468" s="18">
        <f t="shared" si="26"/>
        <v>5988.4825</v>
      </c>
      <c r="AL4468" s="18">
        <f t="shared" si="27"/>
        <v>5817.383</v>
      </c>
    </row>
    <row r="4469" ht="12.75" customHeight="1">
      <c r="A4469" s="1">
        <v>38859.0</v>
      </c>
      <c r="B4469" s="2">
        <v>1215.67</v>
      </c>
      <c r="C4469" s="3">
        <v>6938.26</v>
      </c>
      <c r="D4469" s="2">
        <v>6868.0</v>
      </c>
      <c r="E4469" s="4"/>
      <c r="F4469" s="5">
        <f t="shared" si="1"/>
        <v>1154.898</v>
      </c>
      <c r="G4469" s="6">
        <f t="shared" si="2"/>
        <v>1.016930794</v>
      </c>
      <c r="H4469" s="6">
        <f t="shared" si="3"/>
        <v>1.107431425</v>
      </c>
      <c r="I4469" s="5" t="b">
        <f t="shared" si="4"/>
        <v>0</v>
      </c>
      <c r="J4469" s="48">
        <f t="shared" si="5"/>
        <v>0</v>
      </c>
      <c r="K4469" s="4">
        <f t="shared" si="6"/>
        <v>-174</v>
      </c>
      <c r="L4469" s="7">
        <f t="shared" si="7"/>
        <v>-0.01012645822</v>
      </c>
      <c r="M4469" s="50" t="b">
        <f t="shared" si="8"/>
        <v>0</v>
      </c>
      <c r="N4469" s="50" t="b">
        <f t="shared" si="9"/>
        <v>0</v>
      </c>
      <c r="O4469" s="50">
        <f t="shared" si="10"/>
        <v>1</v>
      </c>
      <c r="P4469" s="4">
        <f t="shared" si="58"/>
        <v>296150</v>
      </c>
      <c r="Q4469" s="21">
        <f t="shared" si="31"/>
        <v>4</v>
      </c>
      <c r="V4469" s="52"/>
      <c r="W4469" s="53" t="str">
        <f t="shared" si="33"/>
        <v/>
      </c>
      <c r="AE4469" s="16"/>
      <c r="AF4469" s="17" t="str">
        <f t="shared" si="30"/>
        <v>#VALUE!</v>
      </c>
      <c r="AG4469" s="17" t="str">
        <f t="shared" si="22"/>
        <v>#N/A</v>
      </c>
      <c r="AH4469" s="17" t="str">
        <f t="shared" si="23"/>
        <v>#N/A</v>
      </c>
      <c r="AI4469" s="34">
        <f t="shared" si="24"/>
        <v>1</v>
      </c>
      <c r="AJ4469" s="18">
        <f t="shared" si="25"/>
        <v>6244.434</v>
      </c>
      <c r="AK4469" s="18">
        <f t="shared" si="26"/>
        <v>6070.9775</v>
      </c>
      <c r="AL4469" s="18">
        <f t="shared" si="27"/>
        <v>5897.521</v>
      </c>
    </row>
    <row r="4470" ht="12.75" customHeight="1">
      <c r="A4470" s="1">
        <v>38856.0</v>
      </c>
      <c r="B4470" s="2">
        <v>1064.2</v>
      </c>
      <c r="C4470" s="3">
        <v>7074.15</v>
      </c>
      <c r="D4470" s="2">
        <v>7042.0</v>
      </c>
      <c r="E4470" s="4"/>
      <c r="F4470" s="5">
        <f t="shared" si="1"/>
        <v>1158.5</v>
      </c>
      <c r="G4470" s="6">
        <f t="shared" si="2"/>
        <v>1.037881302</v>
      </c>
      <c r="H4470" s="6">
        <f t="shared" si="3"/>
        <v>1.111667239</v>
      </c>
      <c r="I4470" s="5" t="b">
        <f t="shared" si="4"/>
        <v>0</v>
      </c>
      <c r="J4470" s="48">
        <f t="shared" si="5"/>
        <v>0</v>
      </c>
      <c r="K4470" s="4">
        <f t="shared" si="6"/>
        <v>42</v>
      </c>
      <c r="L4470" s="7">
        <f t="shared" si="7"/>
        <v>-0.00454471562</v>
      </c>
      <c r="M4470" s="50" t="b">
        <f t="shared" si="8"/>
        <v>0</v>
      </c>
      <c r="N4470" s="50" t="b">
        <f t="shared" si="9"/>
        <v>0</v>
      </c>
      <c r="O4470" s="50">
        <f t="shared" si="10"/>
        <v>1</v>
      </c>
      <c r="P4470" s="4">
        <f t="shared" si="58"/>
        <v>339650</v>
      </c>
      <c r="Q4470" s="21">
        <f t="shared" si="31"/>
        <v>5</v>
      </c>
      <c r="V4470" s="52"/>
      <c r="W4470" s="53" t="str">
        <f t="shared" si="33"/>
        <v/>
      </c>
      <c r="AE4470" s="16"/>
      <c r="AF4470" s="17" t="str">
        <f t="shared" si="30"/>
        <v>#VALUE!</v>
      </c>
      <c r="AG4470" s="17" t="str">
        <f t="shared" si="22"/>
        <v>#N/A</v>
      </c>
      <c r="AH4470" s="17" t="str">
        <f t="shared" si="23"/>
        <v>#N/A</v>
      </c>
      <c r="AI4470" s="34">
        <f t="shared" si="24"/>
        <v>1</v>
      </c>
      <c r="AJ4470" s="18">
        <f t="shared" si="25"/>
        <v>6366.735</v>
      </c>
      <c r="AK4470" s="18">
        <f t="shared" si="26"/>
        <v>6189.88125</v>
      </c>
      <c r="AL4470" s="18">
        <f t="shared" si="27"/>
        <v>6013.0275</v>
      </c>
    </row>
    <row r="4471" ht="12.75" customHeight="1">
      <c r="A4471" s="1">
        <v>38855.0</v>
      </c>
      <c r="B4471" s="2">
        <v>1141.23</v>
      </c>
      <c r="C4471" s="3">
        <v>7034.03</v>
      </c>
      <c r="D4471" s="2">
        <v>7000.0</v>
      </c>
      <c r="E4471" s="4"/>
      <c r="F4471" s="5">
        <f t="shared" si="1"/>
        <v>1201.106</v>
      </c>
      <c r="G4471" s="6">
        <f t="shared" si="2"/>
        <v>1.033113314</v>
      </c>
      <c r="H4471" s="6">
        <f t="shared" si="3"/>
        <v>1.139331234</v>
      </c>
      <c r="I4471" s="5" t="b">
        <f t="shared" si="4"/>
        <v>0</v>
      </c>
      <c r="J4471" s="48">
        <f t="shared" si="5"/>
        <v>0</v>
      </c>
      <c r="K4471" s="4">
        <f t="shared" si="6"/>
        <v>-111</v>
      </c>
      <c r="L4471" s="7">
        <f t="shared" si="7"/>
        <v>-0.00483790942</v>
      </c>
      <c r="M4471" s="50" t="b">
        <f t="shared" si="8"/>
        <v>0</v>
      </c>
      <c r="N4471" s="50" t="b">
        <f t="shared" si="9"/>
        <v>0</v>
      </c>
      <c r="O4471" s="50">
        <f t="shared" si="10"/>
        <v>1</v>
      </c>
      <c r="P4471" s="4">
        <f t="shared" si="58"/>
        <v>329150</v>
      </c>
      <c r="Q4471" s="21">
        <f t="shared" si="31"/>
        <v>5</v>
      </c>
      <c r="V4471" s="52"/>
      <c r="W4471" s="53" t="str">
        <f t="shared" si="33"/>
        <v/>
      </c>
      <c r="AE4471" s="16"/>
      <c r="AF4471" s="17" t="str">
        <f t="shared" si="30"/>
        <v>#VALUE!</v>
      </c>
      <c r="AG4471" s="17" t="str">
        <f t="shared" si="22"/>
        <v>#N/A</v>
      </c>
      <c r="AH4471" s="17" t="str">
        <f t="shared" si="23"/>
        <v>#N/A</v>
      </c>
      <c r="AI4471" s="34">
        <f t="shared" si="24"/>
        <v>1</v>
      </c>
      <c r="AJ4471" s="18">
        <f t="shared" si="25"/>
        <v>6330.627</v>
      </c>
      <c r="AK4471" s="18">
        <f t="shared" si="26"/>
        <v>6154.77625</v>
      </c>
      <c r="AL4471" s="18">
        <f t="shared" si="27"/>
        <v>5978.9255</v>
      </c>
    </row>
    <row r="4472" ht="12.75" customHeight="1">
      <c r="A4472" s="1">
        <v>38854.0</v>
      </c>
      <c r="B4472" s="2">
        <v>1101.46</v>
      </c>
      <c r="C4472" s="3">
        <v>7116.83</v>
      </c>
      <c r="D4472" s="2">
        <v>7111.0</v>
      </c>
      <c r="E4472" s="4"/>
      <c r="F4472" s="5">
        <f t="shared" si="1"/>
        <v>1247.972</v>
      </c>
      <c r="G4472" s="6">
        <f t="shared" si="2"/>
        <v>1.046164309</v>
      </c>
      <c r="H4472" s="6">
        <f t="shared" si="3"/>
        <v>1.234505412</v>
      </c>
      <c r="I4472" s="5" t="b">
        <f t="shared" si="4"/>
        <v>0</v>
      </c>
      <c r="J4472" s="48">
        <f t="shared" si="5"/>
        <v>0</v>
      </c>
      <c r="K4472" s="4">
        <f t="shared" si="6"/>
        <v>89</v>
      </c>
      <c r="L4472" s="7">
        <f t="shared" si="7"/>
        <v>-0.0008191849461</v>
      </c>
      <c r="M4472" s="50" t="b">
        <f t="shared" si="8"/>
        <v>0</v>
      </c>
      <c r="N4472" s="50" t="b">
        <f t="shared" si="9"/>
        <v>0</v>
      </c>
      <c r="O4472" s="50">
        <f t="shared" si="10"/>
        <v>-1</v>
      </c>
      <c r="P4472" s="4">
        <f t="shared" si="58"/>
        <v>306950</v>
      </c>
      <c r="Q4472" s="21">
        <f t="shared" si="31"/>
        <v>-4</v>
      </c>
      <c r="V4472" s="52"/>
      <c r="W4472" s="53" t="str">
        <f t="shared" si="33"/>
        <v/>
      </c>
      <c r="AE4472" s="16"/>
      <c r="AF4472" s="17" t="str">
        <f t="shared" si="30"/>
        <v>#VALUE!</v>
      </c>
      <c r="AG4472" s="17" t="str">
        <f t="shared" si="22"/>
        <v>#N/A</v>
      </c>
      <c r="AH4472" s="17" t="str">
        <f t="shared" si="23"/>
        <v>#N/A</v>
      </c>
      <c r="AI4472" s="34">
        <f t="shared" si="24"/>
        <v>1</v>
      </c>
      <c r="AJ4472" s="18">
        <f t="shared" si="25"/>
        <v>6405.147</v>
      </c>
      <c r="AK4472" s="18">
        <f t="shared" si="26"/>
        <v>6227.22625</v>
      </c>
      <c r="AL4472" s="18">
        <f t="shared" si="27"/>
        <v>6049.3055</v>
      </c>
    </row>
    <row r="4473" ht="12.75" customHeight="1">
      <c r="A4473" s="1">
        <v>38853.0</v>
      </c>
      <c r="B4473" s="2">
        <v>1251.93</v>
      </c>
      <c r="C4473" s="3">
        <v>7069.9</v>
      </c>
      <c r="D4473" s="2">
        <v>7022.0</v>
      </c>
      <c r="E4473" s="4"/>
      <c r="F4473" s="5">
        <f t="shared" si="1"/>
        <v>1380.152</v>
      </c>
      <c r="G4473" s="6">
        <f t="shared" si="2"/>
        <v>1.04039505</v>
      </c>
      <c r="H4473" s="6">
        <f t="shared" si="3"/>
        <v>1.58540074</v>
      </c>
      <c r="I4473" s="5" t="b">
        <f t="shared" si="4"/>
        <v>0</v>
      </c>
      <c r="J4473" s="48">
        <f t="shared" si="5"/>
        <v>0</v>
      </c>
      <c r="K4473" s="4">
        <f t="shared" si="6"/>
        <v>-131</v>
      </c>
      <c r="L4473" s="7">
        <f t="shared" si="7"/>
        <v>-0.006775201912</v>
      </c>
      <c r="M4473" s="50" t="b">
        <f t="shared" si="8"/>
        <v>0</v>
      </c>
      <c r="N4473" s="50" t="b">
        <f t="shared" si="9"/>
        <v>0</v>
      </c>
      <c r="O4473" s="50">
        <f t="shared" si="10"/>
        <v>1</v>
      </c>
      <c r="P4473" s="4">
        <f t="shared" si="58"/>
        <v>289150</v>
      </c>
      <c r="Q4473" s="21">
        <f t="shared" si="31"/>
        <v>4</v>
      </c>
      <c r="V4473" s="52"/>
      <c r="W4473" s="53" t="str">
        <f t="shared" si="33"/>
        <v/>
      </c>
      <c r="AE4473" s="16"/>
      <c r="AF4473" s="17" t="str">
        <f t="shared" si="30"/>
        <v>#VALUE!</v>
      </c>
      <c r="AG4473" s="17" t="str">
        <f t="shared" si="22"/>
        <v>#N/A</v>
      </c>
      <c r="AH4473" s="17" t="str">
        <f t="shared" si="23"/>
        <v>#N/A</v>
      </c>
      <c r="AI4473" s="34">
        <f t="shared" si="24"/>
        <v>1</v>
      </c>
      <c r="AJ4473" s="18">
        <f t="shared" si="25"/>
        <v>6362.91</v>
      </c>
      <c r="AK4473" s="18">
        <f t="shared" si="26"/>
        <v>6186.1625</v>
      </c>
      <c r="AL4473" s="18">
        <f t="shared" si="27"/>
        <v>6009.415</v>
      </c>
    </row>
    <row r="4474" ht="12.75" customHeight="1">
      <c r="A4474" s="1">
        <v>38852.0</v>
      </c>
      <c r="B4474" s="2">
        <v>1233.68</v>
      </c>
      <c r="C4474" s="3">
        <v>7176.35</v>
      </c>
      <c r="D4474" s="2">
        <v>7153.0</v>
      </c>
      <c r="E4474" s="4"/>
      <c r="F4474" s="5">
        <f t="shared" si="1"/>
        <v>1451.32</v>
      </c>
      <c r="G4474" s="6">
        <f t="shared" si="2"/>
        <v>1.057060721</v>
      </c>
      <c r="H4474" s="6">
        <f t="shared" si="3"/>
        <v>1.59040274</v>
      </c>
      <c r="I4474" s="5" t="b">
        <f t="shared" si="4"/>
        <v>0</v>
      </c>
      <c r="J4474" s="48">
        <f t="shared" si="5"/>
        <v>0</v>
      </c>
      <c r="K4474" s="4">
        <f t="shared" si="6"/>
        <v>-104</v>
      </c>
      <c r="L4474" s="7">
        <f t="shared" si="7"/>
        <v>-0.003253743198</v>
      </c>
      <c r="M4474" s="50" t="b">
        <f t="shared" si="8"/>
        <v>0</v>
      </c>
      <c r="N4474" s="50" t="b">
        <f t="shared" si="9"/>
        <v>0</v>
      </c>
      <c r="O4474" s="50">
        <f t="shared" si="10"/>
        <v>1</v>
      </c>
      <c r="P4474" s="4">
        <f t="shared" si="58"/>
        <v>315350</v>
      </c>
      <c r="Q4474" s="21">
        <f t="shared" si="31"/>
        <v>4</v>
      </c>
      <c r="V4474" s="52"/>
      <c r="W4474" s="53" t="str">
        <f t="shared" si="33"/>
        <v/>
      </c>
      <c r="AE4474" s="16"/>
      <c r="AF4474" s="17" t="str">
        <f t="shared" si="30"/>
        <v>#VALUE!</v>
      </c>
      <c r="AG4474" s="17" t="str">
        <f t="shared" si="22"/>
        <v>#N/A</v>
      </c>
      <c r="AH4474" s="17" t="str">
        <f t="shared" si="23"/>
        <v>#N/A</v>
      </c>
      <c r="AI4474" s="34">
        <f t="shared" si="24"/>
        <v>1</v>
      </c>
      <c r="AJ4474" s="18">
        <f t="shared" si="25"/>
        <v>6458.715</v>
      </c>
      <c r="AK4474" s="18">
        <f t="shared" si="26"/>
        <v>6279.30625</v>
      </c>
      <c r="AL4474" s="18">
        <f t="shared" si="27"/>
        <v>6099.8975</v>
      </c>
    </row>
    <row r="4475" ht="12.75" customHeight="1">
      <c r="A4475" s="1">
        <v>38849.0</v>
      </c>
      <c r="B4475" s="2">
        <v>1277.23</v>
      </c>
      <c r="C4475" s="3">
        <v>7278.96</v>
      </c>
      <c r="D4475" s="2">
        <v>7257.0</v>
      </c>
      <c r="E4475" s="4"/>
      <c r="F4475" s="5">
        <f t="shared" si="1"/>
        <v>1518.17</v>
      </c>
      <c r="G4475" s="6">
        <f t="shared" si="2"/>
        <v>1.073698126</v>
      </c>
      <c r="H4475" s="6">
        <f t="shared" si="3"/>
        <v>1.594892079</v>
      </c>
      <c r="I4475" s="5" t="b">
        <f t="shared" si="4"/>
        <v>0</v>
      </c>
      <c r="J4475" s="48">
        <f t="shared" si="5"/>
        <v>0</v>
      </c>
      <c r="K4475" s="4">
        <f t="shared" si="6"/>
        <v>-112</v>
      </c>
      <c r="L4475" s="7">
        <f t="shared" si="7"/>
        <v>-0.003016914504</v>
      </c>
      <c r="M4475" s="50" t="b">
        <f t="shared" si="8"/>
        <v>0</v>
      </c>
      <c r="N4475" s="50" t="b">
        <f t="shared" si="9"/>
        <v>0</v>
      </c>
      <c r="O4475" s="50">
        <f t="shared" si="10"/>
        <v>1</v>
      </c>
      <c r="P4475" s="4">
        <f t="shared" si="58"/>
        <v>341350</v>
      </c>
      <c r="Q4475" s="21">
        <f t="shared" si="31"/>
        <v>5</v>
      </c>
      <c r="V4475" s="52"/>
      <c r="W4475" s="53" t="str">
        <f t="shared" si="33"/>
        <v/>
      </c>
      <c r="AE4475" s="16"/>
      <c r="AF4475" s="17" t="str">
        <f t="shared" si="30"/>
        <v>#VALUE!</v>
      </c>
      <c r="AG4475" s="17" t="str">
        <f t="shared" si="22"/>
        <v>#N/A</v>
      </c>
      <c r="AH4475" s="17" t="str">
        <f t="shared" si="23"/>
        <v>#N/A</v>
      </c>
      <c r="AI4475" s="34">
        <f t="shared" si="24"/>
        <v>1</v>
      </c>
      <c r="AJ4475" s="18">
        <f t="shared" si="25"/>
        <v>6551.064</v>
      </c>
      <c r="AK4475" s="18">
        <f t="shared" si="26"/>
        <v>6369.09</v>
      </c>
      <c r="AL4475" s="18">
        <f t="shared" si="27"/>
        <v>6187.116</v>
      </c>
    </row>
    <row r="4476" ht="12.75" customHeight="1">
      <c r="A4476" s="1">
        <v>38848.0</v>
      </c>
      <c r="B4476" s="2">
        <v>1375.56</v>
      </c>
      <c r="C4476" s="3">
        <v>7361.45</v>
      </c>
      <c r="D4476" s="2">
        <v>7369.0</v>
      </c>
      <c r="E4476" s="4"/>
      <c r="F4476" s="5">
        <f t="shared" si="1"/>
        <v>1643.422</v>
      </c>
      <c r="G4476" s="6">
        <f t="shared" si="2"/>
        <v>1.087646793</v>
      </c>
      <c r="H4476" s="6">
        <f t="shared" si="3"/>
        <v>1.733742718</v>
      </c>
      <c r="I4476" s="5" t="b">
        <f t="shared" si="4"/>
        <v>0</v>
      </c>
      <c r="J4476" s="48">
        <f t="shared" si="5"/>
        <v>0</v>
      </c>
      <c r="K4476" s="4">
        <f t="shared" si="6"/>
        <v>51</v>
      </c>
      <c r="L4476" s="7">
        <f t="shared" si="7"/>
        <v>0.00102561316</v>
      </c>
      <c r="M4476" s="50" t="b">
        <f t="shared" si="8"/>
        <v>0</v>
      </c>
      <c r="N4476" s="50" t="b">
        <f t="shared" si="9"/>
        <v>0</v>
      </c>
      <c r="O4476" s="50">
        <f t="shared" si="10"/>
        <v>1</v>
      </c>
      <c r="P4476" s="4">
        <f t="shared" si="58"/>
        <v>369350</v>
      </c>
      <c r="Q4476" s="21">
        <f t="shared" si="31"/>
        <v>5</v>
      </c>
      <c r="V4476" s="52"/>
      <c r="W4476" s="53" t="str">
        <f t="shared" si="33"/>
        <v/>
      </c>
      <c r="AE4476" s="16"/>
      <c r="AF4476" s="17" t="str">
        <f t="shared" si="30"/>
        <v>#VALUE!</v>
      </c>
      <c r="AG4476" s="17" t="str">
        <f t="shared" si="22"/>
        <v>#N/A</v>
      </c>
      <c r="AH4476" s="17" t="str">
        <f t="shared" si="23"/>
        <v>#N/A</v>
      </c>
      <c r="AI4476" s="34">
        <f t="shared" si="24"/>
        <v>1</v>
      </c>
      <c r="AJ4476" s="18">
        <f t="shared" si="25"/>
        <v>6625.305</v>
      </c>
      <c r="AK4476" s="18">
        <f t="shared" si="26"/>
        <v>6441.26875</v>
      </c>
      <c r="AL4476" s="18">
        <f t="shared" si="27"/>
        <v>6257.2325</v>
      </c>
    </row>
    <row r="4477" ht="12.75" customHeight="1">
      <c r="A4477" s="1">
        <v>38847.0</v>
      </c>
      <c r="B4477" s="2">
        <v>1762.36</v>
      </c>
      <c r="C4477" s="3">
        <v>7324.71</v>
      </c>
      <c r="D4477" s="2">
        <v>7318.0</v>
      </c>
      <c r="E4477" s="4"/>
      <c r="F4477" s="5">
        <f t="shared" si="1"/>
        <v>1718.316</v>
      </c>
      <c r="G4477" s="6">
        <f t="shared" si="2"/>
        <v>1.084352412</v>
      </c>
      <c r="H4477" s="6">
        <f t="shared" si="3"/>
        <v>1.74876429</v>
      </c>
      <c r="I4477" s="5" t="b">
        <f t="shared" si="4"/>
        <v>0</v>
      </c>
      <c r="J4477" s="48">
        <f t="shared" si="5"/>
        <v>0</v>
      </c>
      <c r="K4477" s="4">
        <f t="shared" si="6"/>
        <v>-74</v>
      </c>
      <c r="L4477" s="7">
        <f t="shared" si="7"/>
        <v>-0.0009160772235</v>
      </c>
      <c r="M4477" s="50" t="b">
        <f t="shared" si="8"/>
        <v>0</v>
      </c>
      <c r="N4477" s="50" t="b">
        <f t="shared" si="9"/>
        <v>0</v>
      </c>
      <c r="O4477" s="50">
        <f t="shared" si="10"/>
        <v>1</v>
      </c>
      <c r="P4477" s="4">
        <f t="shared" si="58"/>
        <v>356600</v>
      </c>
      <c r="Q4477" s="21">
        <f t="shared" si="31"/>
        <v>5</v>
      </c>
      <c r="V4477" s="52"/>
      <c r="W4477" s="53" t="str">
        <f t="shared" si="33"/>
        <v/>
      </c>
      <c r="AE4477" s="16"/>
      <c r="AF4477" s="17" t="str">
        <f t="shared" si="30"/>
        <v>#VALUE!</v>
      </c>
      <c r="AG4477" s="17" t="str">
        <f t="shared" si="22"/>
        <v>#N/A</v>
      </c>
      <c r="AH4477" s="17" t="str">
        <f t="shared" si="23"/>
        <v>#N/A</v>
      </c>
      <c r="AI4477" s="34">
        <f t="shared" si="24"/>
        <v>1</v>
      </c>
      <c r="AJ4477" s="18">
        <f t="shared" si="25"/>
        <v>6592.239</v>
      </c>
      <c r="AK4477" s="18">
        <f t="shared" si="26"/>
        <v>6409.12125</v>
      </c>
      <c r="AL4477" s="18">
        <f t="shared" si="27"/>
        <v>6226.0035</v>
      </c>
    </row>
    <row r="4478" ht="12.75" customHeight="1">
      <c r="A4478" s="1">
        <v>38846.0</v>
      </c>
      <c r="B4478" s="2">
        <v>1607.77</v>
      </c>
      <c r="C4478" s="3">
        <v>7388.94</v>
      </c>
      <c r="D4478" s="2">
        <v>7392.0</v>
      </c>
      <c r="E4478" s="4"/>
      <c r="F4478" s="5">
        <f t="shared" si="1"/>
        <v>1675.07</v>
      </c>
      <c r="G4478" s="6">
        <f t="shared" si="2"/>
        <v>1.095834244</v>
      </c>
      <c r="H4478" s="6">
        <f t="shared" si="3"/>
        <v>1.769044121</v>
      </c>
      <c r="I4478" s="5" t="b">
        <f t="shared" si="4"/>
        <v>0</v>
      </c>
      <c r="J4478" s="48">
        <f t="shared" si="5"/>
        <v>0</v>
      </c>
      <c r="K4478" s="4">
        <f t="shared" si="6"/>
        <v>-126</v>
      </c>
      <c r="L4478" s="7">
        <f t="shared" si="7"/>
        <v>0.0004141324737</v>
      </c>
      <c r="M4478" s="50" t="b">
        <f t="shared" si="8"/>
        <v>0</v>
      </c>
      <c r="N4478" s="50" t="b">
        <f t="shared" si="9"/>
        <v>0</v>
      </c>
      <c r="O4478" s="50">
        <f t="shared" si="10"/>
        <v>1</v>
      </c>
      <c r="P4478" s="4">
        <f t="shared" si="58"/>
        <v>375100</v>
      </c>
      <c r="Q4478" s="21">
        <f t="shared" si="31"/>
        <v>5</v>
      </c>
      <c r="V4478" s="52"/>
      <c r="W4478" s="53" t="str">
        <f t="shared" si="33"/>
        <v/>
      </c>
      <c r="AE4478" s="16"/>
      <c r="AF4478" s="17" t="str">
        <f t="shared" si="30"/>
        <v>#VALUE!</v>
      </c>
      <c r="AG4478" s="17" t="str">
        <f t="shared" si="22"/>
        <v>#N/A</v>
      </c>
      <c r="AH4478" s="17" t="str">
        <f t="shared" si="23"/>
        <v>#N/A</v>
      </c>
      <c r="AI4478" s="34">
        <f t="shared" si="24"/>
        <v>1</v>
      </c>
      <c r="AJ4478" s="18">
        <f t="shared" si="25"/>
        <v>6650.046</v>
      </c>
      <c r="AK4478" s="18">
        <f t="shared" si="26"/>
        <v>6465.3225</v>
      </c>
      <c r="AL4478" s="18">
        <f t="shared" si="27"/>
        <v>6280.599</v>
      </c>
    </row>
    <row r="4479" ht="12.75" customHeight="1">
      <c r="A4479" s="1">
        <v>38845.0</v>
      </c>
      <c r="B4479" s="2">
        <v>1567.93</v>
      </c>
      <c r="C4479" s="3">
        <v>7474.05</v>
      </c>
      <c r="D4479" s="2">
        <v>7518.0</v>
      </c>
      <c r="E4479" s="4"/>
      <c r="F4479" s="5">
        <f t="shared" si="1"/>
        <v>1638.482</v>
      </c>
      <c r="G4479" s="6">
        <f t="shared" si="2"/>
        <v>1.110539633</v>
      </c>
      <c r="H4479" s="6">
        <f t="shared" si="3"/>
        <v>1.7843847</v>
      </c>
      <c r="I4479" s="5" t="b">
        <f t="shared" si="4"/>
        <v>0</v>
      </c>
      <c r="J4479" s="48">
        <f t="shared" si="5"/>
        <v>0</v>
      </c>
      <c r="K4479" s="4">
        <f t="shared" si="6"/>
        <v>97</v>
      </c>
      <c r="L4479" s="7">
        <f t="shared" si="7"/>
        <v>0.005880345997</v>
      </c>
      <c r="M4479" s="50" t="b">
        <f t="shared" si="8"/>
        <v>0</v>
      </c>
      <c r="N4479" s="50" t="b">
        <f t="shared" si="9"/>
        <v>0</v>
      </c>
      <c r="O4479" s="50">
        <f t="shared" si="10"/>
        <v>1</v>
      </c>
      <c r="P4479" s="4">
        <f t="shared" si="58"/>
        <v>406600</v>
      </c>
      <c r="Q4479" s="21">
        <f t="shared" si="31"/>
        <v>5</v>
      </c>
      <c r="V4479" s="52"/>
      <c r="W4479" s="53" t="str">
        <f t="shared" si="33"/>
        <v/>
      </c>
      <c r="AE4479" s="16"/>
      <c r="AF4479" s="17" t="str">
        <f t="shared" si="30"/>
        <v>#VALUE!</v>
      </c>
      <c r="AG4479" s="17" t="str">
        <f t="shared" si="22"/>
        <v>#N/A</v>
      </c>
      <c r="AH4479" s="17" t="str">
        <f t="shared" si="23"/>
        <v>#N/A</v>
      </c>
      <c r="AI4479" s="34">
        <f t="shared" si="24"/>
        <v>1</v>
      </c>
      <c r="AJ4479" s="18">
        <f t="shared" si="25"/>
        <v>6726.645</v>
      </c>
      <c r="AK4479" s="18">
        <f t="shared" si="26"/>
        <v>6539.79375</v>
      </c>
      <c r="AL4479" s="18">
        <f t="shared" si="27"/>
        <v>6352.9425</v>
      </c>
    </row>
    <row r="4480" ht="12.75" customHeight="1">
      <c r="A4480" s="1">
        <v>38842.0</v>
      </c>
      <c r="B4480" s="2">
        <v>1903.49</v>
      </c>
      <c r="C4480" s="3">
        <v>7370.44</v>
      </c>
      <c r="D4480" s="2">
        <v>7421.0</v>
      </c>
      <c r="E4480" s="4"/>
      <c r="F4480" s="5">
        <f t="shared" si="1"/>
        <v>1590.834</v>
      </c>
      <c r="G4480" s="6">
        <f t="shared" si="2"/>
        <v>1.097454576</v>
      </c>
      <c r="H4480" s="6">
        <f t="shared" si="3"/>
        <v>1.804863533</v>
      </c>
      <c r="I4480" s="5" t="b">
        <f t="shared" si="4"/>
        <v>0</v>
      </c>
      <c r="J4480" s="48">
        <f t="shared" si="5"/>
        <v>0</v>
      </c>
      <c r="K4480" s="4">
        <f t="shared" si="6"/>
        <v>46</v>
      </c>
      <c r="L4480" s="7">
        <f t="shared" si="7"/>
        <v>0.006859834691</v>
      </c>
      <c r="M4480" s="50" t="b">
        <f t="shared" si="8"/>
        <v>0</v>
      </c>
      <c r="N4480" s="50" t="b">
        <f t="shared" si="9"/>
        <v>0</v>
      </c>
      <c r="O4480" s="50">
        <f t="shared" si="10"/>
        <v>1</v>
      </c>
      <c r="P4480" s="4">
        <f t="shared" si="58"/>
        <v>382350</v>
      </c>
      <c r="Q4480" s="21">
        <f t="shared" si="31"/>
        <v>5</v>
      </c>
      <c r="V4480" s="52"/>
      <c r="W4480" s="53" t="str">
        <f t="shared" si="33"/>
        <v/>
      </c>
      <c r="AE4480" s="16"/>
      <c r="AF4480" s="17" t="str">
        <f t="shared" si="30"/>
        <v>#VALUE!</v>
      </c>
      <c r="AG4480" s="17" t="str">
        <f t="shared" si="22"/>
        <v>#N/A</v>
      </c>
      <c r="AH4480" s="17" t="str">
        <f t="shared" si="23"/>
        <v>#N/A</v>
      </c>
      <c r="AI4480" s="34">
        <f t="shared" si="24"/>
        <v>1</v>
      </c>
      <c r="AJ4480" s="18">
        <f t="shared" si="25"/>
        <v>6633.396</v>
      </c>
      <c r="AK4480" s="18">
        <f t="shared" si="26"/>
        <v>6449.135</v>
      </c>
      <c r="AL4480" s="18">
        <f t="shared" si="27"/>
        <v>6264.874</v>
      </c>
    </row>
    <row r="4481" ht="12.75" customHeight="1">
      <c r="A4481" s="1">
        <v>38841.0</v>
      </c>
      <c r="B4481" s="2">
        <v>1750.03</v>
      </c>
      <c r="C4481" s="3">
        <v>7345.04</v>
      </c>
      <c r="D4481" s="2">
        <v>7375.0</v>
      </c>
      <c r="E4481" s="4"/>
      <c r="F4481" s="5">
        <f t="shared" si="1"/>
        <v>1551.55</v>
      </c>
      <c r="G4481" s="6">
        <f t="shared" si="2"/>
        <v>1.095440539</v>
      </c>
      <c r="H4481" s="6">
        <f t="shared" si="3"/>
        <v>1.67879965</v>
      </c>
      <c r="I4481" s="5" t="b">
        <f t="shared" si="4"/>
        <v>0</v>
      </c>
      <c r="J4481" s="48">
        <f t="shared" si="5"/>
        <v>0</v>
      </c>
      <c r="K4481" s="4">
        <f t="shared" si="6"/>
        <v>108</v>
      </c>
      <c r="L4481" s="7">
        <f t="shared" si="7"/>
        <v>0.004078943069</v>
      </c>
      <c r="M4481" s="50" t="b">
        <f t="shared" si="8"/>
        <v>0</v>
      </c>
      <c r="N4481" s="50" t="b">
        <f t="shared" si="9"/>
        <v>0</v>
      </c>
      <c r="O4481" s="50">
        <f t="shared" si="10"/>
        <v>1</v>
      </c>
      <c r="P4481" s="4">
        <f t="shared" si="58"/>
        <v>370850</v>
      </c>
      <c r="Q4481" s="21">
        <f t="shared" si="31"/>
        <v>5</v>
      </c>
      <c r="V4481" s="52"/>
      <c r="W4481" s="53" t="str">
        <f t="shared" si="33"/>
        <v/>
      </c>
      <c r="AE4481" s="16"/>
      <c r="AF4481" s="17" t="str">
        <f t="shared" si="30"/>
        <v>#VALUE!</v>
      </c>
      <c r="AG4481" s="17" t="str">
        <f t="shared" si="22"/>
        <v>#N/A</v>
      </c>
      <c r="AH4481" s="17" t="str">
        <f t="shared" si="23"/>
        <v>#N/A</v>
      </c>
      <c r="AI4481" s="34">
        <f t="shared" si="24"/>
        <v>1</v>
      </c>
      <c r="AJ4481" s="18">
        <f t="shared" si="25"/>
        <v>6610.536</v>
      </c>
      <c r="AK4481" s="18">
        <f t="shared" si="26"/>
        <v>6426.91</v>
      </c>
      <c r="AL4481" s="18">
        <f t="shared" si="27"/>
        <v>6243.284</v>
      </c>
    </row>
    <row r="4482" ht="12.75" customHeight="1">
      <c r="A4482" s="1">
        <v>38840.0</v>
      </c>
      <c r="B4482" s="2">
        <v>1546.13</v>
      </c>
      <c r="C4482" s="3">
        <v>7242.37</v>
      </c>
      <c r="D4482" s="2">
        <v>7267.0</v>
      </c>
      <c r="E4482" s="4"/>
      <c r="F4482" s="5">
        <f t="shared" si="1"/>
        <v>1449.858</v>
      </c>
      <c r="G4482" s="6">
        <f t="shared" si="2"/>
        <v>1.08180917</v>
      </c>
      <c r="H4482" s="6">
        <f t="shared" si="3"/>
        <v>1.656742042</v>
      </c>
      <c r="I4482" s="5" t="b">
        <f t="shared" si="4"/>
        <v>0</v>
      </c>
      <c r="J4482" s="48">
        <f t="shared" si="5"/>
        <v>0</v>
      </c>
      <c r="K4482" s="4">
        <f t="shared" si="6"/>
        <v>48</v>
      </c>
      <c r="L4482" s="7">
        <f t="shared" si="7"/>
        <v>0.00340082045</v>
      </c>
      <c r="M4482" s="50" t="b">
        <f t="shared" si="8"/>
        <v>0</v>
      </c>
      <c r="N4482" s="50" t="b">
        <f t="shared" si="9"/>
        <v>0</v>
      </c>
      <c r="O4482" s="50">
        <f t="shared" si="10"/>
        <v>1</v>
      </c>
      <c r="P4482" s="4">
        <f t="shared" si="58"/>
        <v>343850</v>
      </c>
      <c r="Q4482" s="21">
        <f t="shared" si="31"/>
        <v>5</v>
      </c>
      <c r="V4482" s="52"/>
      <c r="W4482" s="53" t="str">
        <f t="shared" si="33"/>
        <v/>
      </c>
      <c r="AE4482" s="16"/>
      <c r="AF4482" s="17" t="str">
        <f t="shared" si="30"/>
        <v>#VALUE!</v>
      </c>
      <c r="AG4482" s="17" t="str">
        <f t="shared" si="22"/>
        <v>#N/A</v>
      </c>
      <c r="AH4482" s="17" t="str">
        <f t="shared" si="23"/>
        <v>#N/A</v>
      </c>
      <c r="AI4482" s="34">
        <f t="shared" si="24"/>
        <v>1</v>
      </c>
      <c r="AJ4482" s="18">
        <f t="shared" si="25"/>
        <v>6518.133</v>
      </c>
      <c r="AK4482" s="18">
        <f t="shared" si="26"/>
        <v>6337.07375</v>
      </c>
      <c r="AL4482" s="18">
        <f t="shared" si="27"/>
        <v>6156.0145</v>
      </c>
    </row>
    <row r="4483" ht="12.75" customHeight="1">
      <c r="A4483" s="1">
        <v>38839.0</v>
      </c>
      <c r="B4483" s="2">
        <v>1424.83</v>
      </c>
      <c r="C4483" s="3">
        <v>7199.6</v>
      </c>
      <c r="D4483" s="2">
        <v>7219.0</v>
      </c>
      <c r="E4483" s="4"/>
      <c r="F4483" s="5">
        <f t="shared" si="1"/>
        <v>1410.45</v>
      </c>
      <c r="G4483" s="6">
        <f t="shared" si="2"/>
        <v>1.077157594</v>
      </c>
      <c r="H4483" s="6">
        <f t="shared" si="3"/>
        <v>1.66919268</v>
      </c>
      <c r="I4483" s="5" t="b">
        <f t="shared" si="4"/>
        <v>0</v>
      </c>
      <c r="J4483" s="48">
        <f t="shared" si="5"/>
        <v>0</v>
      </c>
      <c r="K4483" s="4">
        <f t="shared" si="6"/>
        <v>39</v>
      </c>
      <c r="L4483" s="7">
        <f t="shared" si="7"/>
        <v>0.002694594144</v>
      </c>
      <c r="M4483" s="50" t="b">
        <f t="shared" si="8"/>
        <v>0</v>
      </c>
      <c r="N4483" s="50" t="b">
        <f t="shared" si="9"/>
        <v>0</v>
      </c>
      <c r="O4483" s="50">
        <f t="shared" si="10"/>
        <v>1</v>
      </c>
      <c r="P4483" s="4">
        <f t="shared" si="58"/>
        <v>331850</v>
      </c>
      <c r="Q4483" s="21">
        <f t="shared" si="31"/>
        <v>5</v>
      </c>
      <c r="V4483" s="52"/>
      <c r="W4483" s="53" t="str">
        <f t="shared" si="33"/>
        <v/>
      </c>
      <c r="AE4483" s="16"/>
      <c r="AF4483" s="17" t="str">
        <f t="shared" si="30"/>
        <v>#VALUE!</v>
      </c>
      <c r="AG4483" s="17" t="str">
        <f t="shared" si="22"/>
        <v>#N/A</v>
      </c>
      <c r="AH4483" s="17" t="str">
        <f t="shared" si="23"/>
        <v>#N/A</v>
      </c>
      <c r="AI4483" s="34">
        <f t="shared" si="24"/>
        <v>1</v>
      </c>
      <c r="AJ4483" s="18">
        <f t="shared" si="25"/>
        <v>6479.64</v>
      </c>
      <c r="AK4483" s="18">
        <f t="shared" si="26"/>
        <v>6299.65</v>
      </c>
      <c r="AL4483" s="18">
        <f t="shared" si="27"/>
        <v>6119.66</v>
      </c>
    </row>
    <row r="4484" ht="12.75" customHeight="1">
      <c r="A4484" s="1">
        <v>38835.0</v>
      </c>
      <c r="B4484" s="2">
        <v>1329.69</v>
      </c>
      <c r="C4484" s="3">
        <v>7171.77</v>
      </c>
      <c r="D4484" s="2">
        <v>7180.0</v>
      </c>
      <c r="E4484" s="4"/>
      <c r="F4484" s="5">
        <f t="shared" si="1"/>
        <v>1361.242</v>
      </c>
      <c r="G4484" s="6">
        <f t="shared" si="2"/>
        <v>1.074782558</v>
      </c>
      <c r="H4484" s="6">
        <f t="shared" si="3"/>
        <v>1.686618902</v>
      </c>
      <c r="I4484" s="5" t="b">
        <f t="shared" si="4"/>
        <v>0</v>
      </c>
      <c r="J4484" s="48">
        <f t="shared" si="5"/>
        <v>0</v>
      </c>
      <c r="K4484" s="4">
        <f t="shared" si="6"/>
        <v>4</v>
      </c>
      <c r="L4484" s="7">
        <f t="shared" si="7"/>
        <v>0.001147554927</v>
      </c>
      <c r="M4484" s="50" t="b">
        <f t="shared" si="8"/>
        <v>0</v>
      </c>
      <c r="N4484" s="50" t="b">
        <f t="shared" si="9"/>
        <v>0</v>
      </c>
      <c r="O4484" s="50">
        <f t="shared" si="10"/>
        <v>1</v>
      </c>
      <c r="P4484" s="4">
        <f t="shared" si="58"/>
        <v>324050</v>
      </c>
      <c r="Q4484" s="21">
        <f t="shared" si="31"/>
        <v>4</v>
      </c>
      <c r="V4484" s="52"/>
      <c r="W4484" s="53" t="str">
        <f t="shared" si="33"/>
        <v/>
      </c>
      <c r="AE4484" s="16"/>
      <c r="AF4484" s="17" t="str">
        <f t="shared" si="30"/>
        <v>#VALUE!</v>
      </c>
      <c r="AG4484" s="17" t="str">
        <f t="shared" si="22"/>
        <v>#N/A</v>
      </c>
      <c r="AH4484" s="17" t="str">
        <f t="shared" si="23"/>
        <v>#N/A</v>
      </c>
      <c r="AI4484" s="34">
        <f t="shared" si="24"/>
        <v>1</v>
      </c>
      <c r="AJ4484" s="18">
        <f t="shared" si="25"/>
        <v>6454.593</v>
      </c>
      <c r="AK4484" s="18">
        <f t="shared" si="26"/>
        <v>6275.29875</v>
      </c>
      <c r="AL4484" s="18">
        <f t="shared" si="27"/>
        <v>6096.0045</v>
      </c>
    </row>
    <row r="4485" ht="12.75" customHeight="1">
      <c r="A4485" s="1">
        <v>38834.0</v>
      </c>
      <c r="B4485" s="2">
        <v>1707.07</v>
      </c>
      <c r="C4485" s="3">
        <v>7136.21</v>
      </c>
      <c r="D4485" s="2">
        <v>7176.0</v>
      </c>
      <c r="E4485" s="4"/>
      <c r="F4485" s="5">
        <f t="shared" si="1"/>
        <v>1430.862</v>
      </c>
      <c r="G4485" s="6">
        <f t="shared" si="2"/>
        <v>1.071379698</v>
      </c>
      <c r="H4485" s="6">
        <f t="shared" si="3"/>
        <v>1.703021351</v>
      </c>
      <c r="I4485" s="5" t="b">
        <f t="shared" si="4"/>
        <v>0</v>
      </c>
      <c r="J4485" s="48">
        <f t="shared" si="5"/>
        <v>0</v>
      </c>
      <c r="K4485" s="4">
        <f t="shared" si="6"/>
        <v>-32</v>
      </c>
      <c r="L4485" s="7">
        <f t="shared" si="7"/>
        <v>0.005575788829</v>
      </c>
      <c r="M4485" s="50" t="b">
        <f t="shared" si="8"/>
        <v>0</v>
      </c>
      <c r="N4485" s="50" t="b">
        <f t="shared" si="9"/>
        <v>0</v>
      </c>
      <c r="O4485" s="50">
        <f t="shared" si="10"/>
        <v>1</v>
      </c>
      <c r="P4485" s="4">
        <f t="shared" si="58"/>
        <v>323250</v>
      </c>
      <c r="Q4485" s="21">
        <f t="shared" si="31"/>
        <v>4</v>
      </c>
      <c r="V4485" s="52"/>
      <c r="W4485" s="53" t="str">
        <f t="shared" si="33"/>
        <v/>
      </c>
      <c r="AE4485" s="16"/>
      <c r="AF4485" s="17" t="str">
        <f t="shared" si="30"/>
        <v>#VALUE!</v>
      </c>
      <c r="AG4485" s="17" t="str">
        <f t="shared" si="22"/>
        <v>#N/A</v>
      </c>
      <c r="AH4485" s="17" t="str">
        <f t="shared" si="23"/>
        <v>#N/A</v>
      </c>
      <c r="AI4485" s="34">
        <f t="shared" si="24"/>
        <v>1</v>
      </c>
      <c r="AJ4485" s="18">
        <f t="shared" si="25"/>
        <v>6422.589</v>
      </c>
      <c r="AK4485" s="18">
        <f t="shared" si="26"/>
        <v>6244.18375</v>
      </c>
      <c r="AL4485" s="18">
        <f t="shared" si="27"/>
        <v>6065.7785</v>
      </c>
    </row>
    <row r="4486" ht="12.75" customHeight="1">
      <c r="A4486" s="1">
        <v>38833.0</v>
      </c>
      <c r="B4486" s="2">
        <v>1241.57</v>
      </c>
      <c r="C4486" s="3">
        <v>7168.98</v>
      </c>
      <c r="D4486" s="2">
        <v>7208.0</v>
      </c>
      <c r="E4486" s="4"/>
      <c r="F4486" s="5">
        <f t="shared" si="1"/>
        <v>1362.674</v>
      </c>
      <c r="G4486" s="6">
        <f t="shared" si="2"/>
        <v>1.078334661</v>
      </c>
      <c r="H4486" s="6">
        <f t="shared" si="3"/>
        <v>1.701056196</v>
      </c>
      <c r="I4486" s="5" t="b">
        <f t="shared" si="4"/>
        <v>0</v>
      </c>
      <c r="J4486" s="48">
        <f t="shared" si="5"/>
        <v>0</v>
      </c>
      <c r="K4486" s="4">
        <f t="shared" si="6"/>
        <v>155</v>
      </c>
      <c r="L4486" s="7">
        <f t="shared" si="7"/>
        <v>0.005442894247</v>
      </c>
      <c r="M4486" s="50" t="b">
        <f t="shared" si="8"/>
        <v>0</v>
      </c>
      <c r="N4486" s="50" t="b">
        <f t="shared" si="9"/>
        <v>0</v>
      </c>
      <c r="O4486" s="50">
        <f t="shared" si="10"/>
        <v>1</v>
      </c>
      <c r="P4486" s="4">
        <f t="shared" si="58"/>
        <v>331250</v>
      </c>
      <c r="Q4486" s="21">
        <f t="shared" si="31"/>
        <v>5</v>
      </c>
      <c r="V4486" s="52"/>
      <c r="W4486" s="53" t="str">
        <f t="shared" si="33"/>
        <v/>
      </c>
      <c r="AE4486" s="16"/>
      <c r="AF4486" s="17" t="str">
        <f t="shared" si="30"/>
        <v>#VALUE!</v>
      </c>
      <c r="AG4486" s="17" t="str">
        <f t="shared" si="22"/>
        <v>#N/A</v>
      </c>
      <c r="AH4486" s="17" t="str">
        <f t="shared" si="23"/>
        <v>#N/A</v>
      </c>
      <c r="AI4486" s="34">
        <f t="shared" si="24"/>
        <v>1</v>
      </c>
      <c r="AJ4486" s="18">
        <f t="shared" si="25"/>
        <v>6452.082</v>
      </c>
      <c r="AK4486" s="18">
        <f t="shared" si="26"/>
        <v>6272.8575</v>
      </c>
      <c r="AL4486" s="18">
        <f t="shared" si="27"/>
        <v>6093.633</v>
      </c>
    </row>
    <row r="4487" ht="12.75" customHeight="1">
      <c r="A4487" s="1">
        <v>38832.0</v>
      </c>
      <c r="B4487" s="2">
        <v>1349.09</v>
      </c>
      <c r="C4487" s="3">
        <v>7059.94</v>
      </c>
      <c r="D4487" s="2">
        <v>7053.0</v>
      </c>
      <c r="E4487" s="4"/>
      <c r="F4487" s="5">
        <f t="shared" si="1"/>
        <v>1401.532</v>
      </c>
      <c r="G4487" s="6">
        <f t="shared" si="2"/>
        <v>1.06375289</v>
      </c>
      <c r="H4487" s="6">
        <f t="shared" si="3"/>
        <v>1.713550368</v>
      </c>
      <c r="I4487" s="5" t="b">
        <f t="shared" si="4"/>
        <v>0</v>
      </c>
      <c r="J4487" s="48">
        <f t="shared" si="5"/>
        <v>0</v>
      </c>
      <c r="K4487" s="4">
        <f t="shared" si="6"/>
        <v>-28</v>
      </c>
      <c r="L4487" s="7">
        <f t="shared" si="7"/>
        <v>-0.0009830111871</v>
      </c>
      <c r="M4487" s="50" t="b">
        <f t="shared" si="8"/>
        <v>0</v>
      </c>
      <c r="N4487" s="50" t="b">
        <f t="shared" si="9"/>
        <v>0</v>
      </c>
      <c r="O4487" s="50">
        <f t="shared" si="10"/>
        <v>1</v>
      </c>
      <c r="P4487" s="4">
        <f t="shared" si="58"/>
        <v>300250</v>
      </c>
      <c r="Q4487" s="21">
        <f t="shared" si="31"/>
        <v>4</v>
      </c>
      <c r="V4487" s="52"/>
      <c r="W4487" s="53" t="str">
        <f t="shared" si="33"/>
        <v/>
      </c>
      <c r="AE4487" s="16"/>
      <c r="AF4487" s="17" t="str">
        <f t="shared" si="30"/>
        <v>#VALUE!</v>
      </c>
      <c r="AG4487" s="17" t="str">
        <f t="shared" si="22"/>
        <v>#N/A</v>
      </c>
      <c r="AH4487" s="17" t="str">
        <f t="shared" si="23"/>
        <v>#N/A</v>
      </c>
      <c r="AI4487" s="34">
        <f t="shared" si="24"/>
        <v>1</v>
      </c>
      <c r="AJ4487" s="18">
        <f t="shared" si="25"/>
        <v>6353.946</v>
      </c>
      <c r="AK4487" s="18">
        <f t="shared" si="26"/>
        <v>6177.4475</v>
      </c>
      <c r="AL4487" s="18">
        <f t="shared" si="27"/>
        <v>6000.949</v>
      </c>
    </row>
    <row r="4488" ht="12.75" customHeight="1">
      <c r="A4488" s="1">
        <v>38831.0</v>
      </c>
      <c r="B4488" s="2">
        <v>1178.79</v>
      </c>
      <c r="C4488" s="3">
        <v>7096.04</v>
      </c>
      <c r="D4488" s="2">
        <v>7081.0</v>
      </c>
      <c r="E4488" s="4"/>
      <c r="F4488" s="5">
        <f t="shared" si="1"/>
        <v>1351.944</v>
      </c>
      <c r="G4488" s="6">
        <f t="shared" si="2"/>
        <v>1.070664704</v>
      </c>
      <c r="H4488" s="6">
        <f t="shared" si="3"/>
        <v>1.718990184</v>
      </c>
      <c r="I4488" s="5" t="b">
        <f t="shared" si="4"/>
        <v>0</v>
      </c>
      <c r="J4488" s="48">
        <f t="shared" si="5"/>
        <v>0</v>
      </c>
      <c r="K4488" s="4">
        <f t="shared" si="6"/>
        <v>-24</v>
      </c>
      <c r="L4488" s="7">
        <f t="shared" si="7"/>
        <v>-0.002119491998</v>
      </c>
      <c r="M4488" s="50" t="b">
        <f t="shared" si="8"/>
        <v>0</v>
      </c>
      <c r="N4488" s="50" t="b">
        <f t="shared" si="9"/>
        <v>0</v>
      </c>
      <c r="O4488" s="50">
        <f t="shared" si="10"/>
        <v>1</v>
      </c>
      <c r="P4488" s="4">
        <f t="shared" si="58"/>
        <v>305850</v>
      </c>
      <c r="Q4488" s="21">
        <f t="shared" si="31"/>
        <v>4</v>
      </c>
      <c r="V4488" s="52"/>
      <c r="W4488" s="53" t="str">
        <f t="shared" si="33"/>
        <v/>
      </c>
      <c r="AE4488" s="16"/>
      <c r="AF4488" s="17" t="str">
        <f t="shared" si="30"/>
        <v>#VALUE!</v>
      </c>
      <c r="AG4488" s="17" t="str">
        <f t="shared" si="22"/>
        <v>#N/A</v>
      </c>
      <c r="AH4488" s="17" t="str">
        <f t="shared" si="23"/>
        <v>#N/A</v>
      </c>
      <c r="AI4488" s="34">
        <f t="shared" si="24"/>
        <v>1</v>
      </c>
      <c r="AJ4488" s="18">
        <f t="shared" si="25"/>
        <v>6386.436</v>
      </c>
      <c r="AK4488" s="18">
        <f t="shared" si="26"/>
        <v>6209.035</v>
      </c>
      <c r="AL4488" s="18">
        <f t="shared" si="27"/>
        <v>6031.634</v>
      </c>
    </row>
    <row r="4489" ht="12.75" customHeight="1">
      <c r="A4489" s="1">
        <v>38828.0</v>
      </c>
      <c r="B4489" s="2">
        <v>1677.79</v>
      </c>
      <c r="C4489" s="3">
        <v>7093.05</v>
      </c>
      <c r="D4489" s="2">
        <v>7105.0</v>
      </c>
      <c r="E4489" s="4"/>
      <c r="F4489" s="5">
        <f t="shared" si="1"/>
        <v>1368.934</v>
      </c>
      <c r="G4489" s="6">
        <f t="shared" si="2"/>
        <v>1.071822993</v>
      </c>
      <c r="H4489" s="6">
        <f t="shared" si="3"/>
        <v>1.714495053</v>
      </c>
      <c r="I4489" s="5" t="b">
        <f t="shared" si="4"/>
        <v>0</v>
      </c>
      <c r="J4489" s="48">
        <f t="shared" si="5"/>
        <v>0</v>
      </c>
      <c r="K4489" s="4">
        <f t="shared" si="6"/>
        <v>-16</v>
      </c>
      <c r="L4489" s="7">
        <f t="shared" si="7"/>
        <v>0.001684747746</v>
      </c>
      <c r="M4489" s="50" t="b">
        <f t="shared" si="8"/>
        <v>0</v>
      </c>
      <c r="N4489" s="50" t="b">
        <f t="shared" si="9"/>
        <v>0</v>
      </c>
      <c r="O4489" s="50">
        <f t="shared" si="10"/>
        <v>1</v>
      </c>
      <c r="P4489" s="4">
        <f t="shared" si="58"/>
        <v>310650</v>
      </c>
      <c r="Q4489" s="21">
        <f t="shared" si="31"/>
        <v>4</v>
      </c>
      <c r="V4489" s="52"/>
      <c r="W4489" s="53" t="str">
        <f t="shared" si="33"/>
        <v/>
      </c>
      <c r="AE4489" s="16"/>
      <c r="AF4489" s="17" t="str">
        <f t="shared" si="30"/>
        <v>#VALUE!</v>
      </c>
      <c r="AG4489" s="17" t="str">
        <f t="shared" si="22"/>
        <v>#N/A</v>
      </c>
      <c r="AH4489" s="17" t="str">
        <f t="shared" si="23"/>
        <v>#N/A</v>
      </c>
      <c r="AI4489" s="34">
        <f t="shared" si="24"/>
        <v>1</v>
      </c>
      <c r="AJ4489" s="18">
        <f t="shared" si="25"/>
        <v>6383.745</v>
      </c>
      <c r="AK4489" s="18">
        <f t="shared" si="26"/>
        <v>6206.41875</v>
      </c>
      <c r="AL4489" s="18">
        <f t="shared" si="27"/>
        <v>6029.0925</v>
      </c>
    </row>
    <row r="4490" ht="12.75" customHeight="1">
      <c r="A4490" s="1">
        <v>38827.0</v>
      </c>
      <c r="B4490" s="2">
        <v>1366.13</v>
      </c>
      <c r="C4490" s="3">
        <v>7102.74</v>
      </c>
      <c r="D4490" s="2">
        <v>7121.0</v>
      </c>
      <c r="E4490" s="4"/>
      <c r="F4490" s="5">
        <f t="shared" si="1"/>
        <v>1270.978</v>
      </c>
      <c r="G4490" s="6">
        <f t="shared" si="2"/>
        <v>1.074320826</v>
      </c>
      <c r="H4490" s="6">
        <f t="shared" si="3"/>
        <v>1.479767666</v>
      </c>
      <c r="I4490" s="5" t="b">
        <f t="shared" si="4"/>
        <v>0</v>
      </c>
      <c r="J4490" s="48">
        <f t="shared" si="5"/>
        <v>0</v>
      </c>
      <c r="K4490" s="4">
        <f t="shared" si="6"/>
        <v>79</v>
      </c>
      <c r="L4490" s="7">
        <f t="shared" si="7"/>
        <v>0.002570838859</v>
      </c>
      <c r="M4490" s="50" t="b">
        <f t="shared" si="8"/>
        <v>0</v>
      </c>
      <c r="N4490" s="50" t="b">
        <f t="shared" si="9"/>
        <v>0</v>
      </c>
      <c r="O4490" s="50">
        <f t="shared" si="10"/>
        <v>-1</v>
      </c>
      <c r="P4490" s="4">
        <f t="shared" si="58"/>
        <v>307450</v>
      </c>
      <c r="Q4490" s="21">
        <f t="shared" si="31"/>
        <v>-4</v>
      </c>
      <c r="V4490" s="52"/>
      <c r="W4490" s="53" t="str">
        <f t="shared" si="33"/>
        <v/>
      </c>
      <c r="AE4490" s="16"/>
      <c r="AF4490" s="17" t="str">
        <f t="shared" si="30"/>
        <v>#VALUE!</v>
      </c>
      <c r="AG4490" s="17" t="str">
        <f t="shared" si="22"/>
        <v>#N/A</v>
      </c>
      <c r="AH4490" s="17" t="str">
        <f t="shared" si="23"/>
        <v>#N/A</v>
      </c>
      <c r="AI4490" s="34">
        <f t="shared" si="24"/>
        <v>1</v>
      </c>
      <c r="AJ4490" s="18">
        <f t="shared" si="25"/>
        <v>6392.466</v>
      </c>
      <c r="AK4490" s="18">
        <f t="shared" si="26"/>
        <v>6214.8975</v>
      </c>
      <c r="AL4490" s="18">
        <f t="shared" si="27"/>
        <v>6037.329</v>
      </c>
    </row>
    <row r="4491" ht="12.75" customHeight="1">
      <c r="A4491" s="1">
        <v>38826.0</v>
      </c>
      <c r="B4491" s="2">
        <v>1435.86</v>
      </c>
      <c r="C4491" s="3">
        <v>7038.78</v>
      </c>
      <c r="D4491" s="2">
        <v>7042.0</v>
      </c>
      <c r="E4491" s="4"/>
      <c r="F4491" s="5">
        <f t="shared" si="1"/>
        <v>1259.294</v>
      </c>
      <c r="G4491" s="6">
        <f t="shared" si="2"/>
        <v>1.065663572</v>
      </c>
      <c r="H4491" s="6">
        <f t="shared" si="3"/>
        <v>1.492062772</v>
      </c>
      <c r="I4491" s="5" t="b">
        <f t="shared" si="4"/>
        <v>0</v>
      </c>
      <c r="J4491" s="48">
        <f t="shared" si="5"/>
        <v>0</v>
      </c>
      <c r="K4491" s="4">
        <f t="shared" si="6"/>
        <v>59</v>
      </c>
      <c r="L4491" s="7">
        <f t="shared" si="7"/>
        <v>0.0004574656404</v>
      </c>
      <c r="M4491" s="50" t="b">
        <f t="shared" si="8"/>
        <v>0</v>
      </c>
      <c r="N4491" s="50" t="b">
        <f t="shared" si="9"/>
        <v>0</v>
      </c>
      <c r="O4491" s="50">
        <f t="shared" si="10"/>
        <v>1</v>
      </c>
      <c r="P4491" s="4">
        <f t="shared" si="58"/>
        <v>291650</v>
      </c>
      <c r="Q4491" s="21">
        <f t="shared" si="31"/>
        <v>4</v>
      </c>
      <c r="V4491" s="52"/>
      <c r="W4491" s="53" t="str">
        <f t="shared" si="33"/>
        <v/>
      </c>
      <c r="AE4491" s="16"/>
      <c r="AF4491" s="17" t="str">
        <f t="shared" si="30"/>
        <v>#VALUE!</v>
      </c>
      <c r="AG4491" s="17" t="str">
        <f t="shared" si="22"/>
        <v>#N/A</v>
      </c>
      <c r="AH4491" s="17" t="str">
        <f t="shared" si="23"/>
        <v>#N/A</v>
      </c>
      <c r="AI4491" s="34">
        <f t="shared" si="24"/>
        <v>1</v>
      </c>
      <c r="AJ4491" s="18">
        <f t="shared" si="25"/>
        <v>6334.902</v>
      </c>
      <c r="AK4491" s="18">
        <f t="shared" si="26"/>
        <v>6158.9325</v>
      </c>
      <c r="AL4491" s="18">
        <f t="shared" si="27"/>
        <v>5982.963</v>
      </c>
    </row>
    <row r="4492" ht="12.75" customHeight="1">
      <c r="A4492" s="1">
        <v>38825.0</v>
      </c>
      <c r="B4492" s="2">
        <v>1101.15</v>
      </c>
      <c r="C4492" s="3">
        <v>6989.46</v>
      </c>
      <c r="D4492" s="2">
        <v>6983.0</v>
      </c>
      <c r="E4492" s="4"/>
      <c r="F4492" s="5">
        <f t="shared" si="1"/>
        <v>1190.154</v>
      </c>
      <c r="G4492" s="6">
        <f t="shared" si="2"/>
        <v>1.059149161</v>
      </c>
      <c r="H4492" s="6">
        <f t="shared" si="3"/>
        <v>1.369892144</v>
      </c>
      <c r="I4492" s="5" t="b">
        <f t="shared" si="4"/>
        <v>0</v>
      </c>
      <c r="J4492" s="48">
        <f t="shared" si="5"/>
        <v>0</v>
      </c>
      <c r="K4492" s="4">
        <f t="shared" si="6"/>
        <v>-3</v>
      </c>
      <c r="L4492" s="7">
        <f t="shared" si="7"/>
        <v>-0.0009242487975</v>
      </c>
      <c r="M4492" s="50" t="b">
        <f t="shared" si="8"/>
        <v>0</v>
      </c>
      <c r="N4492" s="50" t="b">
        <f t="shared" si="9"/>
        <v>0</v>
      </c>
      <c r="O4492" s="50">
        <f t="shared" si="10"/>
        <v>1</v>
      </c>
      <c r="P4492" s="4">
        <f t="shared" si="58"/>
        <v>279850</v>
      </c>
      <c r="Q4492" s="21">
        <f t="shared" si="31"/>
        <v>4</v>
      </c>
      <c r="V4492" s="52"/>
      <c r="W4492" s="53" t="str">
        <f t="shared" si="33"/>
        <v/>
      </c>
      <c r="AE4492" s="16"/>
      <c r="AF4492" s="17" t="str">
        <f t="shared" si="30"/>
        <v>#VALUE!</v>
      </c>
      <c r="AG4492" s="17" t="str">
        <f t="shared" si="22"/>
        <v>#N/A</v>
      </c>
      <c r="AH4492" s="17" t="str">
        <f t="shared" si="23"/>
        <v>#N/A</v>
      </c>
      <c r="AI4492" s="34">
        <f t="shared" si="24"/>
        <v>1</v>
      </c>
      <c r="AJ4492" s="18">
        <f t="shared" si="25"/>
        <v>6290.514</v>
      </c>
      <c r="AK4492" s="18">
        <f t="shared" si="26"/>
        <v>6115.7775</v>
      </c>
      <c r="AL4492" s="18">
        <f t="shared" si="27"/>
        <v>5941.041</v>
      </c>
    </row>
    <row r="4493" ht="12.75" customHeight="1">
      <c r="A4493" s="1">
        <v>38824.0</v>
      </c>
      <c r="B4493" s="2">
        <v>1263.74</v>
      </c>
      <c r="C4493" s="3">
        <v>7000.09</v>
      </c>
      <c r="D4493" s="2">
        <v>6986.0</v>
      </c>
      <c r="E4493" s="4"/>
      <c r="F4493" s="5">
        <f t="shared" si="1"/>
        <v>1142.096</v>
      </c>
      <c r="G4493" s="6">
        <f t="shared" si="2"/>
        <v>1.061467316</v>
      </c>
      <c r="H4493" s="6">
        <f t="shared" si="3"/>
        <v>1.361977305</v>
      </c>
      <c r="I4493" s="5" t="b">
        <f t="shared" si="4"/>
        <v>0</v>
      </c>
      <c r="J4493" s="48">
        <f t="shared" si="5"/>
        <v>0</v>
      </c>
      <c r="K4493" s="4">
        <f t="shared" si="6"/>
        <v>2</v>
      </c>
      <c r="L4493" s="7">
        <f t="shared" si="7"/>
        <v>-0.002012831264</v>
      </c>
      <c r="M4493" s="50" t="b">
        <f t="shared" si="8"/>
        <v>0</v>
      </c>
      <c r="N4493" s="50" t="b">
        <f t="shared" si="9"/>
        <v>0</v>
      </c>
      <c r="O4493" s="50">
        <f t="shared" si="10"/>
        <v>1</v>
      </c>
      <c r="P4493" s="4">
        <f t="shared" si="58"/>
        <v>280450</v>
      </c>
      <c r="Q4493" s="21">
        <f t="shared" si="31"/>
        <v>4</v>
      </c>
      <c r="V4493" s="52"/>
      <c r="W4493" s="53" t="str">
        <f t="shared" si="33"/>
        <v/>
      </c>
      <c r="AE4493" s="16"/>
      <c r="AF4493" s="17" t="str">
        <f t="shared" si="30"/>
        <v>#VALUE!</v>
      </c>
      <c r="AG4493" s="17" t="str">
        <f t="shared" si="22"/>
        <v>#N/A</v>
      </c>
      <c r="AH4493" s="17" t="str">
        <f t="shared" si="23"/>
        <v>#N/A</v>
      </c>
      <c r="AI4493" s="34">
        <f t="shared" si="24"/>
        <v>1</v>
      </c>
      <c r="AJ4493" s="18">
        <f t="shared" si="25"/>
        <v>6300.081</v>
      </c>
      <c r="AK4493" s="18">
        <f t="shared" si="26"/>
        <v>6125.07875</v>
      </c>
      <c r="AL4493" s="18">
        <f t="shared" si="27"/>
        <v>5950.0765</v>
      </c>
    </row>
    <row r="4494" ht="12.75" customHeight="1">
      <c r="A4494" s="1">
        <v>38821.0</v>
      </c>
      <c r="B4494" s="2">
        <v>1188.01</v>
      </c>
      <c r="C4494" s="3">
        <v>6952.54</v>
      </c>
      <c r="D4494" s="2">
        <v>6984.0</v>
      </c>
      <c r="E4494" s="4"/>
      <c r="F4494" s="5">
        <f t="shared" si="1"/>
        <v>1073.33</v>
      </c>
      <c r="G4494" s="6">
        <f t="shared" si="2"/>
        <v>1.054961416</v>
      </c>
      <c r="H4494" s="6">
        <f t="shared" si="3"/>
        <v>1.360276762</v>
      </c>
      <c r="I4494" s="5" t="b">
        <f t="shared" si="4"/>
        <v>0</v>
      </c>
      <c r="J4494" s="48">
        <f t="shared" si="5"/>
        <v>0</v>
      </c>
      <c r="K4494" s="4">
        <f t="shared" si="6"/>
        <v>118</v>
      </c>
      <c r="L4494" s="7">
        <f t="shared" si="7"/>
        <v>0.004524964977</v>
      </c>
      <c r="M4494" s="50" t="b">
        <f t="shared" si="8"/>
        <v>0</v>
      </c>
      <c r="N4494" s="50" t="b">
        <f t="shared" si="9"/>
        <v>0</v>
      </c>
      <c r="O4494" s="50">
        <f t="shared" si="10"/>
        <v>-1</v>
      </c>
      <c r="P4494" s="4">
        <f t="shared" si="58"/>
        <v>280850</v>
      </c>
      <c r="Q4494" s="21">
        <f t="shared" si="31"/>
        <v>-4</v>
      </c>
      <c r="V4494" s="52"/>
      <c r="W4494" s="53" t="str">
        <f t="shared" si="33"/>
        <v/>
      </c>
      <c r="AE4494" s="16"/>
      <c r="AF4494" s="17" t="str">
        <f t="shared" si="30"/>
        <v>#VALUE!</v>
      </c>
      <c r="AG4494" s="17" t="str">
        <f t="shared" si="22"/>
        <v>#N/A</v>
      </c>
      <c r="AH4494" s="17" t="str">
        <f t="shared" si="23"/>
        <v>#N/A</v>
      </c>
      <c r="AI4494" s="34">
        <f t="shared" si="24"/>
        <v>1</v>
      </c>
      <c r="AJ4494" s="18">
        <f t="shared" si="25"/>
        <v>6257.286</v>
      </c>
      <c r="AK4494" s="18">
        <f t="shared" si="26"/>
        <v>6083.4725</v>
      </c>
      <c r="AL4494" s="18">
        <f t="shared" si="27"/>
        <v>5909.659</v>
      </c>
    </row>
    <row r="4495" ht="12.75" customHeight="1">
      <c r="A4495" s="1">
        <v>38820.0</v>
      </c>
      <c r="B4495" s="2">
        <v>1307.71</v>
      </c>
      <c r="C4495" s="3">
        <v>6855.74</v>
      </c>
      <c r="D4495" s="2">
        <v>6866.0</v>
      </c>
      <c r="E4495" s="4"/>
      <c r="F4495" s="5">
        <f t="shared" si="1"/>
        <v>1078.936</v>
      </c>
      <c r="G4495" s="6">
        <f t="shared" si="2"/>
        <v>1.040918537</v>
      </c>
      <c r="H4495" s="6">
        <f t="shared" si="3"/>
        <v>1.361254728</v>
      </c>
      <c r="I4495" s="5" t="b">
        <f t="shared" si="4"/>
        <v>0</v>
      </c>
      <c r="J4495" s="48">
        <f t="shared" si="5"/>
        <v>0</v>
      </c>
      <c r="K4495" s="4">
        <f t="shared" si="6"/>
        <v>58</v>
      </c>
      <c r="L4495" s="7">
        <f t="shared" si="7"/>
        <v>0.00149655617</v>
      </c>
      <c r="M4495" s="50" t="b">
        <f t="shared" si="8"/>
        <v>0</v>
      </c>
      <c r="N4495" s="50" t="b">
        <f t="shared" si="9"/>
        <v>0</v>
      </c>
      <c r="O4495" s="50">
        <f t="shared" si="10"/>
        <v>-1</v>
      </c>
      <c r="P4495" s="4">
        <f t="shared" si="58"/>
        <v>304450</v>
      </c>
      <c r="Q4495" s="21">
        <f t="shared" si="31"/>
        <v>-4</v>
      </c>
      <c r="V4495" s="52"/>
      <c r="W4495" s="53" t="str">
        <f t="shared" si="33"/>
        <v/>
      </c>
      <c r="AE4495" s="16"/>
      <c r="AF4495" s="17" t="str">
        <f t="shared" si="30"/>
        <v>#VALUE!</v>
      </c>
      <c r="AG4495" s="17" t="str">
        <f t="shared" si="22"/>
        <v>#N/A</v>
      </c>
      <c r="AH4495" s="17" t="str">
        <f t="shared" si="23"/>
        <v>#N/A</v>
      </c>
      <c r="AI4495" s="34">
        <f t="shared" si="24"/>
        <v>1</v>
      </c>
      <c r="AJ4495" s="18">
        <f t="shared" si="25"/>
        <v>6170.166</v>
      </c>
      <c r="AK4495" s="18">
        <f t="shared" si="26"/>
        <v>5998.7725</v>
      </c>
      <c r="AL4495" s="18">
        <f t="shared" si="27"/>
        <v>5827.379</v>
      </c>
    </row>
    <row r="4496" ht="12.75" customHeight="1">
      <c r="A4496" s="1">
        <v>38819.0</v>
      </c>
      <c r="B4496" s="2">
        <v>1090.16</v>
      </c>
      <c r="C4496" s="3">
        <v>6808.5</v>
      </c>
      <c r="D4496" s="2">
        <v>6808.0</v>
      </c>
      <c r="E4496" s="4"/>
      <c r="F4496" s="5">
        <f t="shared" si="1"/>
        <v>1047.534</v>
      </c>
      <c r="G4496" s="6">
        <f t="shared" si="2"/>
        <v>1.034042608</v>
      </c>
      <c r="H4496" s="6">
        <f t="shared" si="3"/>
        <v>1.263995571</v>
      </c>
      <c r="I4496" s="5" t="b">
        <f t="shared" si="4"/>
        <v>0</v>
      </c>
      <c r="J4496" s="48">
        <f t="shared" si="5"/>
        <v>0</v>
      </c>
      <c r="K4496" s="4">
        <f t="shared" si="6"/>
        <v>53</v>
      </c>
      <c r="L4496" s="7">
        <f t="shared" si="7"/>
        <v>-0.00007343761475</v>
      </c>
      <c r="M4496" s="50" t="b">
        <f t="shared" si="8"/>
        <v>0</v>
      </c>
      <c r="N4496" s="50" t="b">
        <f t="shared" si="9"/>
        <v>0</v>
      </c>
      <c r="O4496" s="50">
        <f t="shared" si="10"/>
        <v>1</v>
      </c>
      <c r="P4496" s="4">
        <f t="shared" si="58"/>
        <v>292850</v>
      </c>
      <c r="Q4496" s="21">
        <f t="shared" si="31"/>
        <v>4</v>
      </c>
      <c r="V4496" s="52"/>
      <c r="W4496" s="53" t="str">
        <f t="shared" si="33"/>
        <v/>
      </c>
      <c r="AE4496" s="16"/>
      <c r="AF4496" s="17" t="str">
        <f t="shared" si="30"/>
        <v>#VALUE!</v>
      </c>
      <c r="AG4496" s="17" t="str">
        <f t="shared" si="22"/>
        <v>#N/A</v>
      </c>
      <c r="AH4496" s="17" t="str">
        <f t="shared" si="23"/>
        <v>#N/A</v>
      </c>
      <c r="AI4496" s="34">
        <f t="shared" si="24"/>
        <v>1</v>
      </c>
      <c r="AJ4496" s="18">
        <f t="shared" si="25"/>
        <v>6127.65</v>
      </c>
      <c r="AK4496" s="18">
        <f t="shared" si="26"/>
        <v>5957.4375</v>
      </c>
      <c r="AL4496" s="18">
        <f t="shared" si="27"/>
        <v>5787.225</v>
      </c>
    </row>
    <row r="4497" ht="12.75" customHeight="1">
      <c r="A4497" s="1">
        <v>38818.0</v>
      </c>
      <c r="B4497" s="2">
        <v>860.86</v>
      </c>
      <c r="C4497" s="3">
        <v>6757.17</v>
      </c>
      <c r="D4497" s="2">
        <v>6755.0</v>
      </c>
      <c r="E4497" s="4"/>
      <c r="F4497" s="5">
        <f t="shared" si="1"/>
        <v>1031.054</v>
      </c>
      <c r="G4497" s="6">
        <f t="shared" si="2"/>
        <v>1.026542243</v>
      </c>
      <c r="H4497" s="6">
        <f t="shared" si="3"/>
        <v>1.250817951</v>
      </c>
      <c r="I4497" s="5" t="b">
        <f t="shared" si="4"/>
        <v>0</v>
      </c>
      <c r="J4497" s="48">
        <f t="shared" si="5"/>
        <v>0</v>
      </c>
      <c r="K4497" s="4">
        <f t="shared" si="6"/>
        <v>-24</v>
      </c>
      <c r="L4497" s="7">
        <f t="shared" si="7"/>
        <v>-0.0003211403591</v>
      </c>
      <c r="M4497" s="50" t="b">
        <f t="shared" si="8"/>
        <v>0</v>
      </c>
      <c r="N4497" s="50" t="b">
        <f t="shared" si="9"/>
        <v>0</v>
      </c>
      <c r="O4497" s="50">
        <f t="shared" si="10"/>
        <v>-1</v>
      </c>
      <c r="P4497" s="4">
        <f t="shared" si="58"/>
        <v>303450</v>
      </c>
      <c r="Q4497" s="21">
        <f t="shared" si="31"/>
        <v>-4</v>
      </c>
      <c r="V4497" s="52"/>
      <c r="W4497" s="53" t="str">
        <f t="shared" si="33"/>
        <v/>
      </c>
      <c r="AE4497" s="16"/>
      <c r="AF4497" s="17" t="str">
        <f t="shared" si="30"/>
        <v>#VALUE!</v>
      </c>
      <c r="AG4497" s="17" t="str">
        <f t="shared" si="22"/>
        <v>#N/A</v>
      </c>
      <c r="AH4497" s="17" t="str">
        <f t="shared" si="23"/>
        <v>#N/A</v>
      </c>
      <c r="AI4497" s="34">
        <f t="shared" si="24"/>
        <v>1</v>
      </c>
      <c r="AJ4497" s="18">
        <f t="shared" si="25"/>
        <v>6081.453</v>
      </c>
      <c r="AK4497" s="18">
        <f t="shared" si="26"/>
        <v>5912.52375</v>
      </c>
      <c r="AL4497" s="18">
        <f t="shared" si="27"/>
        <v>5743.5945</v>
      </c>
    </row>
    <row r="4498" ht="12.75" customHeight="1">
      <c r="A4498" s="1">
        <v>38817.0</v>
      </c>
      <c r="B4498" s="2">
        <v>919.91</v>
      </c>
      <c r="C4498" s="3">
        <v>6780.64</v>
      </c>
      <c r="D4498" s="2">
        <v>6779.0</v>
      </c>
      <c r="E4498" s="4"/>
      <c r="F4498" s="5">
        <f t="shared" si="1"/>
        <v>1059.472</v>
      </c>
      <c r="G4498" s="6">
        <f t="shared" si="2"/>
        <v>1.030231164</v>
      </c>
      <c r="H4498" s="6">
        <f t="shared" si="3"/>
        <v>1.233935562</v>
      </c>
      <c r="I4498" s="5" t="b">
        <f t="shared" si="4"/>
        <v>0</v>
      </c>
      <c r="J4498" s="48">
        <f t="shared" si="5"/>
        <v>0</v>
      </c>
      <c r="K4498" s="4">
        <f t="shared" si="6"/>
        <v>28</v>
      </c>
      <c r="L4498" s="7">
        <f t="shared" si="7"/>
        <v>-0.0002418650747</v>
      </c>
      <c r="M4498" s="50" t="b">
        <f t="shared" si="8"/>
        <v>0</v>
      </c>
      <c r="N4498" s="50" t="b">
        <f t="shared" si="9"/>
        <v>0</v>
      </c>
      <c r="O4498" s="50">
        <f t="shared" si="10"/>
        <v>-1</v>
      </c>
      <c r="P4498" s="4">
        <f t="shared" si="58"/>
        <v>298650</v>
      </c>
      <c r="Q4498" s="21">
        <f t="shared" si="31"/>
        <v>-4</v>
      </c>
      <c r="V4498" s="52"/>
      <c r="W4498" s="53" t="str">
        <f t="shared" si="33"/>
        <v/>
      </c>
      <c r="AE4498" s="16"/>
      <c r="AF4498" s="17" t="str">
        <f t="shared" si="30"/>
        <v>#VALUE!</v>
      </c>
      <c r="AG4498" s="17" t="str">
        <f t="shared" si="22"/>
        <v>#N/A</v>
      </c>
      <c r="AH4498" s="17" t="str">
        <f t="shared" si="23"/>
        <v>#N/A</v>
      </c>
      <c r="AI4498" s="34">
        <f t="shared" si="24"/>
        <v>1</v>
      </c>
      <c r="AJ4498" s="18">
        <f t="shared" si="25"/>
        <v>6102.576</v>
      </c>
      <c r="AK4498" s="18">
        <f t="shared" si="26"/>
        <v>5933.06</v>
      </c>
      <c r="AL4498" s="18">
        <f t="shared" si="27"/>
        <v>5763.544</v>
      </c>
    </row>
    <row r="4499" ht="12.75" customHeight="1">
      <c r="A4499" s="1">
        <v>38814.0</v>
      </c>
      <c r="B4499" s="2">
        <v>1216.04</v>
      </c>
      <c r="C4499" s="3">
        <v>6781.94</v>
      </c>
      <c r="D4499" s="2">
        <v>6751.0</v>
      </c>
      <c r="E4499" s="4"/>
      <c r="F4499" s="5">
        <f t="shared" si="1"/>
        <v>1096.334</v>
      </c>
      <c r="G4499" s="6">
        <f t="shared" si="2"/>
        <v>1.030857314</v>
      </c>
      <c r="H4499" s="6">
        <f t="shared" si="3"/>
        <v>1.215733635</v>
      </c>
      <c r="I4499" s="5" t="b">
        <f t="shared" si="4"/>
        <v>0</v>
      </c>
      <c r="J4499" s="48">
        <f t="shared" si="5"/>
        <v>0</v>
      </c>
      <c r="K4499" s="4">
        <f t="shared" si="6"/>
        <v>24</v>
      </c>
      <c r="L4499" s="7">
        <f t="shared" si="7"/>
        <v>-0.004562116445</v>
      </c>
      <c r="M4499" s="50" t="b">
        <f t="shared" si="8"/>
        <v>0</v>
      </c>
      <c r="N4499" s="50" t="b">
        <f t="shared" si="9"/>
        <v>0</v>
      </c>
      <c r="O4499" s="50">
        <f t="shared" si="10"/>
        <v>1</v>
      </c>
      <c r="P4499" s="4">
        <f t="shared" si="58"/>
        <v>293050</v>
      </c>
      <c r="Q4499" s="21">
        <f t="shared" si="31"/>
        <v>4</v>
      </c>
      <c r="V4499" s="52"/>
      <c r="W4499" s="53" t="str">
        <f t="shared" si="33"/>
        <v/>
      </c>
      <c r="AE4499" s="16"/>
      <c r="AF4499" s="17" t="str">
        <f t="shared" si="30"/>
        <v>#VALUE!</v>
      </c>
      <c r="AG4499" s="17" t="str">
        <f t="shared" si="22"/>
        <v>#N/A</v>
      </c>
      <c r="AH4499" s="17" t="str">
        <f t="shared" si="23"/>
        <v>#N/A</v>
      </c>
      <c r="AI4499" s="34">
        <f t="shared" si="24"/>
        <v>1</v>
      </c>
      <c r="AJ4499" s="18">
        <f t="shared" si="25"/>
        <v>6103.746</v>
      </c>
      <c r="AK4499" s="18">
        <f t="shared" si="26"/>
        <v>5934.1975</v>
      </c>
      <c r="AL4499" s="18">
        <f t="shared" si="27"/>
        <v>5764.649</v>
      </c>
    </row>
    <row r="4500" ht="12.75" customHeight="1">
      <c r="A4500" s="1">
        <v>38813.0</v>
      </c>
      <c r="B4500" s="2">
        <v>1150.7</v>
      </c>
      <c r="C4500" s="3">
        <v>6760.82</v>
      </c>
      <c r="D4500" s="2">
        <v>6727.0</v>
      </c>
      <c r="E4500" s="4"/>
      <c r="F4500" s="5">
        <f t="shared" si="1"/>
        <v>1067.524</v>
      </c>
      <c r="G4500" s="6">
        <f t="shared" si="2"/>
        <v>1.02814239</v>
      </c>
      <c r="H4500" s="6">
        <f t="shared" si="3"/>
        <v>1.144338811</v>
      </c>
      <c r="I4500" s="5" t="b">
        <f t="shared" si="4"/>
        <v>0</v>
      </c>
      <c r="J4500" s="48">
        <f t="shared" si="5"/>
        <v>0</v>
      </c>
      <c r="K4500" s="4">
        <f t="shared" si="6"/>
        <v>97</v>
      </c>
      <c r="L4500" s="7">
        <f t="shared" si="7"/>
        <v>-0.005002351786</v>
      </c>
      <c r="M4500" s="50" t="b">
        <f t="shared" si="8"/>
        <v>0</v>
      </c>
      <c r="N4500" s="50" t="b">
        <f t="shared" si="9"/>
        <v>0</v>
      </c>
      <c r="O4500" s="50">
        <f t="shared" si="10"/>
        <v>1</v>
      </c>
      <c r="P4500" s="4">
        <f t="shared" si="58"/>
        <v>288250</v>
      </c>
      <c r="Q4500" s="21">
        <f t="shared" si="31"/>
        <v>4</v>
      </c>
      <c r="V4500" s="52"/>
      <c r="W4500" s="53" t="str">
        <f t="shared" si="33"/>
        <v/>
      </c>
      <c r="AE4500" s="16"/>
      <c r="AF4500" s="17" t="str">
        <f t="shared" si="30"/>
        <v>#VALUE!</v>
      </c>
      <c r="AG4500" s="17" t="str">
        <f t="shared" si="22"/>
        <v>#N/A</v>
      </c>
      <c r="AH4500" s="17" t="str">
        <f t="shared" si="23"/>
        <v>#N/A</v>
      </c>
      <c r="AI4500" s="34">
        <f t="shared" si="24"/>
        <v>1</v>
      </c>
      <c r="AJ4500" s="18">
        <f t="shared" si="25"/>
        <v>6084.738</v>
      </c>
      <c r="AK4500" s="18">
        <f t="shared" si="26"/>
        <v>5915.7175</v>
      </c>
      <c r="AL4500" s="18">
        <f t="shared" si="27"/>
        <v>5746.697</v>
      </c>
    </row>
    <row r="4501" ht="12.75" customHeight="1">
      <c r="A4501" s="1">
        <v>38811.0</v>
      </c>
      <c r="B4501" s="2">
        <v>1007.76</v>
      </c>
      <c r="C4501" s="3">
        <v>6665.6</v>
      </c>
      <c r="D4501" s="2">
        <v>6630.0</v>
      </c>
      <c r="E4501" s="4"/>
      <c r="F4501" s="5">
        <f t="shared" si="1"/>
        <v>999.986</v>
      </c>
      <c r="G4501" s="6">
        <f t="shared" si="2"/>
        <v>1.014430092</v>
      </c>
      <c r="H4501" s="6">
        <f t="shared" si="3"/>
        <v>1.097980543</v>
      </c>
      <c r="I4501" s="5" t="b">
        <f t="shared" si="4"/>
        <v>0</v>
      </c>
      <c r="J4501" s="48">
        <f t="shared" si="5"/>
        <v>0</v>
      </c>
      <c r="K4501" s="4">
        <f t="shared" si="6"/>
        <v>-8</v>
      </c>
      <c r="L4501" s="7">
        <f t="shared" si="7"/>
        <v>-0.005340854537</v>
      </c>
      <c r="M4501" s="50" t="b">
        <f t="shared" si="8"/>
        <v>0</v>
      </c>
      <c r="N4501" s="50" t="b">
        <f t="shared" si="9"/>
        <v>0</v>
      </c>
      <c r="O4501" s="50">
        <f t="shared" si="10"/>
        <v>1</v>
      </c>
      <c r="P4501" s="4">
        <f t="shared" si="58"/>
        <v>268850</v>
      </c>
      <c r="Q4501" s="21">
        <f t="shared" si="31"/>
        <v>4</v>
      </c>
      <c r="V4501" s="52"/>
      <c r="W4501" s="53" t="str">
        <f t="shared" si="33"/>
        <v/>
      </c>
      <c r="AE4501" s="16"/>
      <c r="AF4501" s="17" t="str">
        <f t="shared" si="30"/>
        <v>#VALUE!</v>
      </c>
      <c r="AG4501" s="17" t="str">
        <f t="shared" si="22"/>
        <v>#N/A</v>
      </c>
      <c r="AH4501" s="17" t="str">
        <f t="shared" si="23"/>
        <v>#N/A</v>
      </c>
      <c r="AI4501" s="34">
        <f t="shared" si="24"/>
        <v>1</v>
      </c>
      <c r="AJ4501" s="18">
        <f t="shared" si="25"/>
        <v>5999.04</v>
      </c>
      <c r="AK4501" s="18">
        <f t="shared" si="26"/>
        <v>5832.4</v>
      </c>
      <c r="AL4501" s="18">
        <f t="shared" si="27"/>
        <v>5665.76</v>
      </c>
    </row>
    <row r="4502" ht="12.75" customHeight="1">
      <c r="A4502" s="1">
        <v>38810.0</v>
      </c>
      <c r="B4502" s="2">
        <v>1002.95</v>
      </c>
      <c r="C4502" s="3">
        <v>6660.76</v>
      </c>
      <c r="D4502" s="2">
        <v>6638.0</v>
      </c>
      <c r="E4502" s="4"/>
      <c r="F4502" s="5">
        <f t="shared" si="1"/>
        <v>938.76</v>
      </c>
      <c r="G4502" s="6">
        <f t="shared" si="2"/>
        <v>1.013995088</v>
      </c>
      <c r="H4502" s="6">
        <f t="shared" si="3"/>
        <v>1.092050013</v>
      </c>
      <c r="I4502" s="5" t="b">
        <f t="shared" si="4"/>
        <v>0</v>
      </c>
      <c r="J4502" s="48">
        <f t="shared" si="5"/>
        <v>0</v>
      </c>
      <c r="K4502" s="4">
        <f t="shared" si="6"/>
        <v>77</v>
      </c>
      <c r="L4502" s="7">
        <f t="shared" si="7"/>
        <v>-0.003417027486</v>
      </c>
      <c r="M4502" s="50" t="b">
        <f t="shared" si="8"/>
        <v>0</v>
      </c>
      <c r="N4502" s="50" t="b">
        <f t="shared" si="9"/>
        <v>0</v>
      </c>
      <c r="O4502" s="50">
        <f t="shared" si="10"/>
        <v>1</v>
      </c>
      <c r="P4502" s="4">
        <f t="shared" si="58"/>
        <v>270450</v>
      </c>
      <c r="Q4502" s="21">
        <f t="shared" si="31"/>
        <v>4</v>
      </c>
      <c r="V4502" s="52"/>
      <c r="W4502" s="53" t="str">
        <f t="shared" si="33"/>
        <v/>
      </c>
      <c r="AE4502" s="16"/>
      <c r="AF4502" s="17" t="str">
        <f t="shared" si="30"/>
        <v>#VALUE!</v>
      </c>
      <c r="AG4502" s="17" t="str">
        <f t="shared" si="22"/>
        <v>#N/A</v>
      </c>
      <c r="AH4502" s="17" t="str">
        <f t="shared" si="23"/>
        <v>#N/A</v>
      </c>
      <c r="AI4502" s="34">
        <f t="shared" si="24"/>
        <v>1</v>
      </c>
      <c r="AJ4502" s="18">
        <f t="shared" si="25"/>
        <v>5994.684</v>
      </c>
      <c r="AK4502" s="18">
        <f t="shared" si="26"/>
        <v>5828.165</v>
      </c>
      <c r="AL4502" s="18">
        <f t="shared" si="27"/>
        <v>5661.646</v>
      </c>
    </row>
    <row r="4503" ht="12.75" customHeight="1">
      <c r="A4503" s="1">
        <v>38807.0</v>
      </c>
      <c r="B4503" s="2">
        <v>1104.22</v>
      </c>
      <c r="C4503" s="3">
        <v>6613.97</v>
      </c>
      <c r="D4503" s="2">
        <v>6561.0</v>
      </c>
      <c r="E4503" s="4"/>
      <c r="F4503" s="5">
        <f t="shared" si="1"/>
        <v>868.182</v>
      </c>
      <c r="G4503" s="6">
        <f t="shared" si="2"/>
        <v>1.007089834</v>
      </c>
      <c r="H4503" s="6">
        <f t="shared" si="3"/>
        <v>1.082738115</v>
      </c>
      <c r="I4503" s="5" t="b">
        <f t="shared" si="4"/>
        <v>0</v>
      </c>
      <c r="J4503" s="48">
        <f t="shared" si="5"/>
        <v>0</v>
      </c>
      <c r="K4503" s="4">
        <f t="shared" si="6"/>
        <v>74</v>
      </c>
      <c r="L4503" s="7">
        <f t="shared" si="7"/>
        <v>-0.008008805604</v>
      </c>
      <c r="M4503" s="50" t="b">
        <f t="shared" si="8"/>
        <v>0</v>
      </c>
      <c r="N4503" s="50" t="b">
        <f t="shared" si="9"/>
        <v>0</v>
      </c>
      <c r="O4503" s="50">
        <f t="shared" si="10"/>
        <v>1</v>
      </c>
      <c r="P4503" s="4">
        <f t="shared" si="58"/>
        <v>255050</v>
      </c>
      <c r="Q4503" s="21">
        <f t="shared" si="31"/>
        <v>4</v>
      </c>
      <c r="V4503" s="52"/>
      <c r="W4503" s="53" t="str">
        <f t="shared" si="33"/>
        <v/>
      </c>
      <c r="AE4503" s="16"/>
      <c r="AF4503" s="17" t="str">
        <f t="shared" si="30"/>
        <v>#VALUE!</v>
      </c>
      <c r="AG4503" s="17" t="str">
        <f t="shared" si="22"/>
        <v>#N/A</v>
      </c>
      <c r="AH4503" s="17" t="str">
        <f t="shared" si="23"/>
        <v>#N/A</v>
      </c>
      <c r="AI4503" s="34">
        <f t="shared" si="24"/>
        <v>1</v>
      </c>
      <c r="AJ4503" s="18">
        <f t="shared" si="25"/>
        <v>5952.573</v>
      </c>
      <c r="AK4503" s="18">
        <f t="shared" si="26"/>
        <v>5787.22375</v>
      </c>
      <c r="AL4503" s="18">
        <f t="shared" si="27"/>
        <v>5621.8745</v>
      </c>
    </row>
    <row r="4504" ht="12.75" customHeight="1">
      <c r="A4504" s="1">
        <v>38806.0</v>
      </c>
      <c r="B4504" s="2">
        <v>1071.99</v>
      </c>
      <c r="C4504" s="3">
        <v>6546.06</v>
      </c>
      <c r="D4504" s="2">
        <v>6487.0</v>
      </c>
      <c r="E4504" s="4"/>
      <c r="F4504" s="5">
        <f t="shared" si="1"/>
        <v>801.048</v>
      </c>
      <c r="G4504" s="6">
        <f t="shared" si="2"/>
        <v>0.9969759992</v>
      </c>
      <c r="H4504" s="6">
        <f t="shared" si="3"/>
        <v>1.053360098</v>
      </c>
      <c r="I4504" s="5" t="b">
        <f t="shared" si="4"/>
        <v>0</v>
      </c>
      <c r="J4504" s="48">
        <f t="shared" si="5"/>
        <v>0</v>
      </c>
      <c r="K4504" s="4">
        <f t="shared" si="6"/>
        <v>47</v>
      </c>
      <c r="L4504" s="7">
        <f t="shared" si="7"/>
        <v>-0.009022221</v>
      </c>
      <c r="M4504" s="50" t="b">
        <f t="shared" si="8"/>
        <v>0</v>
      </c>
      <c r="N4504" s="50" t="b">
        <f t="shared" si="9"/>
        <v>0</v>
      </c>
      <c r="O4504" s="50">
        <f t="shared" si="10"/>
        <v>1</v>
      </c>
      <c r="P4504" s="4">
        <f t="shared" si="58"/>
        <v>240250</v>
      </c>
      <c r="Q4504" s="21">
        <f t="shared" si="31"/>
        <v>4</v>
      </c>
      <c r="V4504" s="52"/>
      <c r="W4504" s="53" t="str">
        <f t="shared" si="33"/>
        <v/>
      </c>
      <c r="AE4504" s="16"/>
      <c r="AF4504" s="17" t="str">
        <f t="shared" si="30"/>
        <v>#VALUE!</v>
      </c>
      <c r="AG4504" s="17" t="str">
        <f t="shared" si="22"/>
        <v>#N/A</v>
      </c>
      <c r="AH4504" s="17" t="str">
        <f t="shared" si="23"/>
        <v>#N/A</v>
      </c>
      <c r="AI4504" s="34">
        <f t="shared" si="24"/>
        <v>1</v>
      </c>
      <c r="AJ4504" s="18">
        <f t="shared" si="25"/>
        <v>5891.454</v>
      </c>
      <c r="AK4504" s="18">
        <f t="shared" si="26"/>
        <v>5727.8025</v>
      </c>
      <c r="AL4504" s="18">
        <f t="shared" si="27"/>
        <v>5564.151</v>
      </c>
    </row>
    <row r="4505" ht="12.75" customHeight="1">
      <c r="A4505" s="1">
        <v>38805.0</v>
      </c>
      <c r="B4505" s="2">
        <v>813.01</v>
      </c>
      <c r="C4505" s="3">
        <v>6498.03</v>
      </c>
      <c r="D4505" s="2">
        <v>6440.0</v>
      </c>
      <c r="E4505" s="4"/>
      <c r="F4505" s="5">
        <f t="shared" si="1"/>
        <v>757.29</v>
      </c>
      <c r="G4505" s="6">
        <f t="shared" si="2"/>
        <v>0.9896973007</v>
      </c>
      <c r="H4505" s="6">
        <f t="shared" si="3"/>
        <v>0.8375462604</v>
      </c>
      <c r="I4505" s="5" t="b">
        <f t="shared" si="4"/>
        <v>0</v>
      </c>
      <c r="J4505" s="48">
        <f t="shared" si="5"/>
        <v>0</v>
      </c>
      <c r="K4505" s="4">
        <f t="shared" si="6"/>
        <v>35</v>
      </c>
      <c r="L4505" s="7">
        <f t="shared" si="7"/>
        <v>-0.008930398906</v>
      </c>
      <c r="M4505" s="50" t="b">
        <f t="shared" si="8"/>
        <v>0</v>
      </c>
      <c r="N4505" s="50" t="b">
        <f t="shared" si="9"/>
        <v>0</v>
      </c>
      <c r="O4505" s="50">
        <f t="shared" si="10"/>
        <v>1</v>
      </c>
      <c r="P4505" s="4">
        <f t="shared" si="58"/>
        <v>233200</v>
      </c>
      <c r="Q4505" s="21">
        <f t="shared" si="31"/>
        <v>3</v>
      </c>
      <c r="V4505" s="52"/>
      <c r="W4505" s="53" t="str">
        <f t="shared" si="33"/>
        <v/>
      </c>
      <c r="AE4505" s="16"/>
      <c r="AF4505" s="17" t="str">
        <f t="shared" si="30"/>
        <v>#VALUE!</v>
      </c>
      <c r="AG4505" s="17" t="str">
        <f t="shared" si="22"/>
        <v>#N/A</v>
      </c>
      <c r="AH4505" s="17" t="str">
        <f t="shared" si="23"/>
        <v>#N/A</v>
      </c>
      <c r="AI4505" s="34">
        <f t="shared" si="24"/>
        <v>1</v>
      </c>
      <c r="AJ4505" s="18">
        <f t="shared" si="25"/>
        <v>5848.227</v>
      </c>
      <c r="AK4505" s="18">
        <f t="shared" si="26"/>
        <v>5685.77625</v>
      </c>
      <c r="AL4505" s="18">
        <f t="shared" si="27"/>
        <v>5523.3255</v>
      </c>
    </row>
    <row r="4506" ht="12.75" customHeight="1">
      <c r="A4506" s="1">
        <v>38804.0</v>
      </c>
      <c r="B4506" s="2">
        <v>701.63</v>
      </c>
      <c r="C4506" s="3">
        <v>6453.85</v>
      </c>
      <c r="D4506" s="2">
        <v>6405.0</v>
      </c>
      <c r="E4506" s="4"/>
      <c r="F4506" s="5">
        <f t="shared" si="1"/>
        <v>755.722</v>
      </c>
      <c r="G4506" s="6">
        <f t="shared" si="2"/>
        <v>0.982876699</v>
      </c>
      <c r="H4506" s="6">
        <f t="shared" si="3"/>
        <v>0.8334965581</v>
      </c>
      <c r="I4506" s="5" t="b">
        <f t="shared" si="4"/>
        <v>0</v>
      </c>
      <c r="J4506" s="48">
        <f t="shared" si="5"/>
        <v>0</v>
      </c>
      <c r="K4506" s="4">
        <f t="shared" si="6"/>
        <v>15</v>
      </c>
      <c r="L4506" s="7">
        <f t="shared" si="7"/>
        <v>-0.007569125406</v>
      </c>
      <c r="M4506" s="50" t="b">
        <f t="shared" si="8"/>
        <v>0</v>
      </c>
      <c r="N4506" s="50" t="b">
        <f t="shared" si="9"/>
        <v>0</v>
      </c>
      <c r="O4506" s="50">
        <f t="shared" si="10"/>
        <v>1</v>
      </c>
      <c r="P4506" s="4">
        <f t="shared" si="58"/>
        <v>227950</v>
      </c>
      <c r="Q4506" s="21">
        <f t="shared" si="31"/>
        <v>3</v>
      </c>
      <c r="V4506" s="52"/>
      <c r="W4506" s="53" t="str">
        <f t="shared" si="33"/>
        <v/>
      </c>
      <c r="AE4506" s="16"/>
      <c r="AF4506" s="17" t="str">
        <f t="shared" si="30"/>
        <v>#VALUE!</v>
      </c>
      <c r="AG4506" s="17" t="str">
        <f t="shared" si="22"/>
        <v>#N/A</v>
      </c>
      <c r="AH4506" s="17" t="str">
        <f t="shared" si="23"/>
        <v>#N/A</v>
      </c>
      <c r="AI4506" s="34">
        <f t="shared" si="24"/>
        <v>1</v>
      </c>
      <c r="AJ4506" s="18">
        <f t="shared" si="25"/>
        <v>5808.465</v>
      </c>
      <c r="AK4506" s="18">
        <f t="shared" si="26"/>
        <v>5647.11875</v>
      </c>
      <c r="AL4506" s="18">
        <f t="shared" si="27"/>
        <v>5485.7725</v>
      </c>
    </row>
    <row r="4507" ht="12.75" customHeight="1">
      <c r="A4507" s="1">
        <v>38803.0</v>
      </c>
      <c r="B4507" s="2">
        <v>650.06</v>
      </c>
      <c r="C4507" s="3">
        <v>6421.85</v>
      </c>
      <c r="D4507" s="2">
        <v>6390.0</v>
      </c>
      <c r="E4507" s="4"/>
      <c r="F4507" s="5">
        <f t="shared" si="1"/>
        <v>795.41</v>
      </c>
      <c r="G4507" s="6">
        <f t="shared" si="2"/>
        <v>0.9778574276</v>
      </c>
      <c r="H4507" s="6">
        <f t="shared" si="3"/>
        <v>0.8730568922</v>
      </c>
      <c r="I4507" s="5" t="b">
        <f t="shared" si="4"/>
        <v>0</v>
      </c>
      <c r="J4507" s="48">
        <f t="shared" si="5"/>
        <v>0</v>
      </c>
      <c r="K4507" s="4">
        <f t="shared" si="6"/>
        <v>24</v>
      </c>
      <c r="L4507" s="7">
        <f t="shared" si="7"/>
        <v>-0.004959630013</v>
      </c>
      <c r="M4507" s="50" t="b">
        <f t="shared" si="8"/>
        <v>0</v>
      </c>
      <c r="N4507" s="50" t="b">
        <f t="shared" si="9"/>
        <v>0</v>
      </c>
      <c r="O4507" s="50">
        <f t="shared" si="10"/>
        <v>1</v>
      </c>
      <c r="P4507" s="4">
        <f t="shared" si="58"/>
        <v>225700</v>
      </c>
      <c r="Q4507" s="21">
        <f t="shared" si="31"/>
        <v>3</v>
      </c>
      <c r="V4507" s="52"/>
      <c r="W4507" s="53" t="str">
        <f t="shared" si="33"/>
        <v/>
      </c>
      <c r="AE4507" s="16"/>
      <c r="AF4507" s="17" t="str">
        <f t="shared" si="30"/>
        <v>#VALUE!</v>
      </c>
      <c r="AG4507" s="17" t="str">
        <f t="shared" si="22"/>
        <v>#N/A</v>
      </c>
      <c r="AH4507" s="17" t="str">
        <f t="shared" si="23"/>
        <v>#N/A</v>
      </c>
      <c r="AI4507" s="34">
        <f t="shared" si="24"/>
        <v>1</v>
      </c>
      <c r="AJ4507" s="18">
        <f t="shared" si="25"/>
        <v>5779.665</v>
      </c>
      <c r="AK4507" s="18">
        <f t="shared" si="26"/>
        <v>5619.11875</v>
      </c>
      <c r="AL4507" s="18">
        <f t="shared" si="27"/>
        <v>5458.5725</v>
      </c>
    </row>
    <row r="4508" ht="12.75" customHeight="1">
      <c r="A4508" s="1">
        <v>38800.0</v>
      </c>
      <c r="B4508" s="2">
        <v>768.55</v>
      </c>
      <c r="C4508" s="3">
        <v>6376.62</v>
      </c>
      <c r="D4508" s="2">
        <v>6366.0</v>
      </c>
      <c r="E4508" s="4"/>
      <c r="F4508" s="5">
        <f t="shared" si="1"/>
        <v>861.812</v>
      </c>
      <c r="G4508" s="6">
        <f t="shared" si="2"/>
        <v>0.9709816976</v>
      </c>
      <c r="H4508" s="6">
        <f t="shared" si="3"/>
        <v>0.9479636884</v>
      </c>
      <c r="I4508" s="5" t="b">
        <f t="shared" si="4"/>
        <v>0</v>
      </c>
      <c r="J4508" s="48">
        <f t="shared" si="5"/>
        <v>0</v>
      </c>
      <c r="K4508" s="4">
        <f t="shared" si="6"/>
        <v>8</v>
      </c>
      <c r="L4508" s="7">
        <f t="shared" si="7"/>
        <v>-0.00166545913</v>
      </c>
      <c r="M4508" s="50" t="b">
        <f t="shared" si="8"/>
        <v>0</v>
      </c>
      <c r="N4508" s="50" t="b">
        <f t="shared" si="9"/>
        <v>0</v>
      </c>
      <c r="O4508" s="50">
        <f t="shared" si="10"/>
        <v>1</v>
      </c>
      <c r="P4508" s="4">
        <f t="shared" si="58"/>
        <v>222100</v>
      </c>
      <c r="Q4508" s="21">
        <f t="shared" si="31"/>
        <v>3</v>
      </c>
      <c r="V4508" s="52"/>
      <c r="W4508" s="53" t="str">
        <f t="shared" si="33"/>
        <v/>
      </c>
      <c r="AE4508" s="16"/>
      <c r="AF4508" s="17" t="str">
        <f t="shared" si="30"/>
        <v>#VALUE!</v>
      </c>
      <c r="AG4508" s="17" t="str">
        <f t="shared" si="22"/>
        <v>#N/A</v>
      </c>
      <c r="AH4508" s="17" t="str">
        <f t="shared" si="23"/>
        <v>#N/A</v>
      </c>
      <c r="AI4508" s="34">
        <f t="shared" si="24"/>
        <v>1</v>
      </c>
      <c r="AJ4508" s="18">
        <f t="shared" si="25"/>
        <v>5738.958</v>
      </c>
      <c r="AK4508" s="18">
        <f t="shared" si="26"/>
        <v>5579.5425</v>
      </c>
      <c r="AL4508" s="18">
        <f t="shared" si="27"/>
        <v>5420.127</v>
      </c>
    </row>
    <row r="4509" ht="12.75" customHeight="1">
      <c r="A4509" s="1">
        <v>38799.0</v>
      </c>
      <c r="B4509" s="2">
        <v>853.2</v>
      </c>
      <c r="C4509" s="3">
        <v>6364.6</v>
      </c>
      <c r="D4509" s="2">
        <v>6358.0</v>
      </c>
      <c r="E4509" s="4"/>
      <c r="F4509" s="5">
        <f t="shared" si="1"/>
        <v>889.712</v>
      </c>
      <c r="G4509" s="6">
        <f t="shared" si="2"/>
        <v>0.9689171187</v>
      </c>
      <c r="H4509" s="6">
        <f t="shared" si="3"/>
        <v>0.9436609546</v>
      </c>
      <c r="I4509" s="5" t="b">
        <f t="shared" si="4"/>
        <v>0</v>
      </c>
      <c r="J4509" s="48">
        <f t="shared" si="5"/>
        <v>0</v>
      </c>
      <c r="K4509" s="4">
        <f t="shared" si="6"/>
        <v>-3</v>
      </c>
      <c r="L4509" s="7">
        <f t="shared" si="7"/>
        <v>-0.001036985828</v>
      </c>
      <c r="M4509" s="50" t="b">
        <f t="shared" si="8"/>
        <v>0</v>
      </c>
      <c r="N4509" s="50" t="b">
        <f t="shared" si="9"/>
        <v>0</v>
      </c>
      <c r="O4509" s="50">
        <f t="shared" si="10"/>
        <v>1</v>
      </c>
      <c r="P4509" s="4">
        <f t="shared" si="58"/>
        <v>220900</v>
      </c>
      <c r="Q4509" s="21">
        <f t="shared" si="31"/>
        <v>3</v>
      </c>
      <c r="V4509" s="52"/>
      <c r="W4509" s="53" t="str">
        <f t="shared" si="33"/>
        <v/>
      </c>
      <c r="AE4509" s="16"/>
      <c r="AF4509" s="17" t="str">
        <f t="shared" si="30"/>
        <v>#VALUE!</v>
      </c>
      <c r="AG4509" s="17" t="str">
        <f t="shared" si="22"/>
        <v>#N/A</v>
      </c>
      <c r="AH4509" s="17" t="str">
        <f t="shared" si="23"/>
        <v>#N/A</v>
      </c>
      <c r="AI4509" s="34">
        <f t="shared" si="24"/>
        <v>1</v>
      </c>
      <c r="AJ4509" s="18">
        <f t="shared" si="25"/>
        <v>5728.14</v>
      </c>
      <c r="AK4509" s="18">
        <f t="shared" si="26"/>
        <v>5569.025</v>
      </c>
      <c r="AL4509" s="18">
        <f t="shared" si="27"/>
        <v>5409.91</v>
      </c>
    </row>
    <row r="4510" ht="12.75" customHeight="1">
      <c r="A4510" s="1">
        <v>38798.0</v>
      </c>
      <c r="B4510" s="2">
        <v>805.17</v>
      </c>
      <c r="C4510" s="3">
        <v>6391.26</v>
      </c>
      <c r="D4510" s="2">
        <v>6361.0</v>
      </c>
      <c r="E4510" s="4"/>
      <c r="F4510" s="5">
        <f t="shared" si="1"/>
        <v>978.61</v>
      </c>
      <c r="G4510" s="6">
        <f t="shared" si="2"/>
        <v>0.9728196184</v>
      </c>
      <c r="H4510" s="6">
        <f t="shared" si="3"/>
        <v>1.244950773</v>
      </c>
      <c r="I4510" s="5" t="b">
        <f t="shared" si="4"/>
        <v>0</v>
      </c>
      <c r="J4510" s="48">
        <f t="shared" si="5"/>
        <v>0</v>
      </c>
      <c r="K4510" s="4">
        <f t="shared" si="6"/>
        <v>-89</v>
      </c>
      <c r="L4510" s="7">
        <f t="shared" si="7"/>
        <v>-0.004734590675</v>
      </c>
      <c r="M4510" s="50" t="b">
        <f t="shared" si="8"/>
        <v>0</v>
      </c>
      <c r="N4510" s="50" t="b">
        <f t="shared" si="9"/>
        <v>0</v>
      </c>
      <c r="O4510" s="50">
        <f t="shared" si="10"/>
        <v>1</v>
      </c>
      <c r="P4510" s="4">
        <f t="shared" si="58"/>
        <v>221350</v>
      </c>
      <c r="Q4510" s="21">
        <f t="shared" si="31"/>
        <v>3</v>
      </c>
      <c r="V4510" s="52"/>
      <c r="W4510" s="53" t="str">
        <f t="shared" si="33"/>
        <v/>
      </c>
      <c r="AE4510" s="16"/>
      <c r="AF4510" s="17" t="str">
        <f t="shared" si="30"/>
        <v>#VALUE!</v>
      </c>
      <c r="AG4510" s="17" t="str">
        <f t="shared" si="22"/>
        <v>#N/A</v>
      </c>
      <c r="AH4510" s="17" t="str">
        <f t="shared" si="23"/>
        <v>#N/A</v>
      </c>
      <c r="AI4510" s="34">
        <f t="shared" si="24"/>
        <v>1</v>
      </c>
      <c r="AJ4510" s="18">
        <f t="shared" si="25"/>
        <v>5752.134</v>
      </c>
      <c r="AK4510" s="18">
        <f t="shared" si="26"/>
        <v>5592.3525</v>
      </c>
      <c r="AL4510" s="18">
        <f t="shared" si="27"/>
        <v>5432.571</v>
      </c>
    </row>
    <row r="4511" ht="12.75" customHeight="1">
      <c r="A4511" s="1">
        <v>38797.0</v>
      </c>
      <c r="B4511" s="2">
        <v>900.07</v>
      </c>
      <c r="C4511" s="3">
        <v>6458.03</v>
      </c>
      <c r="D4511" s="2">
        <v>6450.0</v>
      </c>
      <c r="E4511" s="4"/>
      <c r="F4511" s="5">
        <f t="shared" si="1"/>
        <v>1009.638</v>
      </c>
      <c r="G4511" s="6">
        <f t="shared" si="2"/>
        <v>0.9828826062</v>
      </c>
      <c r="H4511" s="6">
        <f t="shared" si="3"/>
        <v>1.23808547</v>
      </c>
      <c r="I4511" s="5" t="b">
        <f t="shared" si="4"/>
        <v>0</v>
      </c>
      <c r="J4511" s="48">
        <f t="shared" si="5"/>
        <v>0</v>
      </c>
      <c r="K4511" s="4">
        <f t="shared" si="6"/>
        <v>-46</v>
      </c>
      <c r="L4511" s="7">
        <f t="shared" si="7"/>
        <v>-0.001243413239</v>
      </c>
      <c r="M4511" s="50" t="b">
        <f t="shared" si="8"/>
        <v>0</v>
      </c>
      <c r="N4511" s="50" t="b">
        <f t="shared" si="9"/>
        <v>0</v>
      </c>
      <c r="O4511" s="50">
        <f t="shared" si="10"/>
        <v>1</v>
      </c>
      <c r="P4511" s="4">
        <f t="shared" si="58"/>
        <v>239150</v>
      </c>
      <c r="Q4511" s="21">
        <f t="shared" si="31"/>
        <v>4</v>
      </c>
      <c r="V4511" s="52"/>
      <c r="W4511" s="53" t="str">
        <f t="shared" si="33"/>
        <v/>
      </c>
      <c r="AE4511" s="16"/>
      <c r="AF4511" s="17" t="str">
        <f t="shared" si="30"/>
        <v>#VALUE!</v>
      </c>
      <c r="AG4511" s="17" t="str">
        <f t="shared" si="22"/>
        <v>#N/A</v>
      </c>
      <c r="AH4511" s="17" t="str">
        <f t="shared" si="23"/>
        <v>#N/A</v>
      </c>
      <c r="AI4511" s="34">
        <f t="shared" si="24"/>
        <v>1</v>
      </c>
      <c r="AJ4511" s="18">
        <f t="shared" si="25"/>
        <v>5812.227</v>
      </c>
      <c r="AK4511" s="18">
        <f t="shared" si="26"/>
        <v>5650.77625</v>
      </c>
      <c r="AL4511" s="18">
        <f t="shared" si="27"/>
        <v>5489.3255</v>
      </c>
    </row>
    <row r="4512" ht="12.75" customHeight="1">
      <c r="A4512" s="1">
        <v>38796.0</v>
      </c>
      <c r="B4512" s="2">
        <v>982.07</v>
      </c>
      <c r="C4512" s="3">
        <v>6516.52</v>
      </c>
      <c r="D4512" s="2">
        <v>6496.0</v>
      </c>
      <c r="E4512" s="4"/>
      <c r="F4512" s="5">
        <f t="shared" si="1"/>
        <v>1004.156</v>
      </c>
      <c r="G4512" s="6">
        <f t="shared" si="2"/>
        <v>0.9920546307</v>
      </c>
      <c r="H4512" s="6">
        <f t="shared" si="3"/>
        <v>1.230265504</v>
      </c>
      <c r="I4512" s="5" t="b">
        <f t="shared" si="4"/>
        <v>0</v>
      </c>
      <c r="J4512" s="48">
        <f t="shared" si="5"/>
        <v>0</v>
      </c>
      <c r="K4512" s="4">
        <f t="shared" si="6"/>
        <v>18</v>
      </c>
      <c r="L4512" s="7">
        <f t="shared" si="7"/>
        <v>-0.003148919976</v>
      </c>
      <c r="M4512" s="50" t="b">
        <f t="shared" si="8"/>
        <v>0</v>
      </c>
      <c r="N4512" s="50" t="b">
        <f t="shared" si="9"/>
        <v>0</v>
      </c>
      <c r="O4512" s="50">
        <f t="shared" si="10"/>
        <v>1</v>
      </c>
      <c r="P4512" s="4">
        <f t="shared" si="58"/>
        <v>248350</v>
      </c>
      <c r="Q4512" s="21">
        <f t="shared" si="31"/>
        <v>4</v>
      </c>
      <c r="V4512" s="52"/>
      <c r="W4512" s="53" t="str">
        <f t="shared" si="33"/>
        <v/>
      </c>
      <c r="AE4512" s="16"/>
      <c r="AF4512" s="17" t="str">
        <f t="shared" si="30"/>
        <v>#VALUE!</v>
      </c>
      <c r="AG4512" s="17" t="str">
        <f t="shared" si="22"/>
        <v>#N/A</v>
      </c>
      <c r="AH4512" s="17" t="str">
        <f t="shared" si="23"/>
        <v>#N/A</v>
      </c>
      <c r="AI4512" s="34">
        <f t="shared" si="24"/>
        <v>1</v>
      </c>
      <c r="AJ4512" s="18">
        <f t="shared" si="25"/>
        <v>5864.868</v>
      </c>
      <c r="AK4512" s="18">
        <f t="shared" si="26"/>
        <v>5701.955</v>
      </c>
      <c r="AL4512" s="18">
        <f t="shared" si="27"/>
        <v>5539.042</v>
      </c>
    </row>
    <row r="4513" ht="12.75" customHeight="1">
      <c r="A4513" s="1">
        <v>38793.0</v>
      </c>
      <c r="B4513" s="2">
        <v>908.05</v>
      </c>
      <c r="C4513" s="3">
        <v>6528.57</v>
      </c>
      <c r="D4513" s="2">
        <v>6478.0</v>
      </c>
      <c r="E4513" s="4"/>
      <c r="F4513" s="5">
        <f t="shared" si="1"/>
        <v>974.532</v>
      </c>
      <c r="G4513" s="6">
        <f t="shared" si="2"/>
        <v>0.9945402557</v>
      </c>
      <c r="H4513" s="6">
        <f t="shared" si="3"/>
        <v>1.234922002</v>
      </c>
      <c r="I4513" s="5" t="b">
        <f t="shared" si="4"/>
        <v>0</v>
      </c>
      <c r="J4513" s="48">
        <f t="shared" si="5"/>
        <v>0</v>
      </c>
      <c r="K4513" s="4">
        <f t="shared" si="6"/>
        <v>30</v>
      </c>
      <c r="L4513" s="7">
        <f t="shared" si="7"/>
        <v>-0.007745953555</v>
      </c>
      <c r="M4513" s="50" t="b">
        <f t="shared" si="8"/>
        <v>0</v>
      </c>
      <c r="N4513" s="50" t="b">
        <f t="shared" si="9"/>
        <v>0</v>
      </c>
      <c r="O4513" s="50">
        <f t="shared" si="10"/>
        <v>1</v>
      </c>
      <c r="P4513" s="4">
        <f t="shared" si="58"/>
        <v>244750</v>
      </c>
      <c r="Q4513" s="21">
        <f t="shared" si="31"/>
        <v>4</v>
      </c>
      <c r="V4513" s="52"/>
      <c r="W4513" s="53" t="str">
        <f t="shared" si="33"/>
        <v/>
      </c>
      <c r="AE4513" s="16"/>
      <c r="AF4513" s="17" t="str">
        <f t="shared" si="30"/>
        <v>#VALUE!</v>
      </c>
      <c r="AG4513" s="17" t="str">
        <f t="shared" si="22"/>
        <v>#N/A</v>
      </c>
      <c r="AH4513" s="17" t="str">
        <f t="shared" si="23"/>
        <v>#N/A</v>
      </c>
      <c r="AI4513" s="34">
        <f t="shared" si="24"/>
        <v>1</v>
      </c>
      <c r="AJ4513" s="18">
        <f t="shared" si="25"/>
        <v>5875.713</v>
      </c>
      <c r="AK4513" s="18">
        <f t="shared" si="26"/>
        <v>5712.49875</v>
      </c>
      <c r="AL4513" s="18">
        <f t="shared" si="27"/>
        <v>5549.2845</v>
      </c>
    </row>
    <row r="4514" ht="12.75" customHeight="1">
      <c r="A4514" s="1">
        <v>38792.0</v>
      </c>
      <c r="B4514" s="2">
        <v>1297.69</v>
      </c>
      <c r="C4514" s="3">
        <v>6504.98</v>
      </c>
      <c r="D4514" s="2">
        <v>6448.0</v>
      </c>
      <c r="E4514" s="4"/>
      <c r="F4514" s="5">
        <f t="shared" si="1"/>
        <v>960.644</v>
      </c>
      <c r="G4514" s="6">
        <f t="shared" si="2"/>
        <v>0.9916849137</v>
      </c>
      <c r="H4514" s="6">
        <f t="shared" si="3"/>
        <v>1.236112441</v>
      </c>
      <c r="I4514" s="5" t="b">
        <f t="shared" si="4"/>
        <v>0</v>
      </c>
      <c r="J4514" s="48">
        <f t="shared" si="5"/>
        <v>0</v>
      </c>
      <c r="K4514" s="4">
        <f t="shared" si="6"/>
        <v>-62</v>
      </c>
      <c r="L4514" s="7">
        <f t="shared" si="7"/>
        <v>-0.008759442765</v>
      </c>
      <c r="M4514" s="50" t="b">
        <f t="shared" si="8"/>
        <v>0</v>
      </c>
      <c r="N4514" s="50" t="b">
        <f t="shared" si="9"/>
        <v>0</v>
      </c>
      <c r="O4514" s="50">
        <f t="shared" si="10"/>
        <v>1</v>
      </c>
      <c r="P4514" s="4">
        <f t="shared" si="58"/>
        <v>238750</v>
      </c>
      <c r="Q4514" s="21">
        <f t="shared" si="31"/>
        <v>4</v>
      </c>
      <c r="V4514" s="52"/>
      <c r="W4514" s="53" t="str">
        <f t="shared" si="33"/>
        <v/>
      </c>
      <c r="AE4514" s="16"/>
      <c r="AF4514" s="17" t="str">
        <f t="shared" si="30"/>
        <v>#VALUE!</v>
      </c>
      <c r="AG4514" s="17" t="str">
        <f t="shared" si="22"/>
        <v>#N/A</v>
      </c>
      <c r="AH4514" s="17" t="str">
        <f t="shared" si="23"/>
        <v>#N/A</v>
      </c>
      <c r="AI4514" s="34">
        <f t="shared" si="24"/>
        <v>1</v>
      </c>
      <c r="AJ4514" s="18">
        <f t="shared" si="25"/>
        <v>5854.482</v>
      </c>
      <c r="AK4514" s="18">
        <f t="shared" si="26"/>
        <v>5691.8575</v>
      </c>
      <c r="AL4514" s="18">
        <f t="shared" si="27"/>
        <v>5529.233</v>
      </c>
    </row>
    <row r="4515" ht="12.75" customHeight="1">
      <c r="A4515" s="1">
        <v>38791.0</v>
      </c>
      <c r="B4515" s="2">
        <v>960.31</v>
      </c>
      <c r="C4515" s="3">
        <v>6518.7</v>
      </c>
      <c r="D4515" s="2">
        <v>6510.0</v>
      </c>
      <c r="E4515" s="4"/>
      <c r="F4515" s="5">
        <f t="shared" si="1"/>
        <v>834.792</v>
      </c>
      <c r="G4515" s="6">
        <f t="shared" si="2"/>
        <v>0.9943925112</v>
      </c>
      <c r="H4515" s="6">
        <f t="shared" si="3"/>
        <v>0.9205119717</v>
      </c>
      <c r="I4515" s="5" t="b">
        <f t="shared" si="4"/>
        <v>0</v>
      </c>
      <c r="J4515" s="48">
        <f t="shared" si="5"/>
        <v>0</v>
      </c>
      <c r="K4515" s="4">
        <f t="shared" si="6"/>
        <v>56</v>
      </c>
      <c r="L4515" s="7">
        <f t="shared" si="7"/>
        <v>-0.001334621934</v>
      </c>
      <c r="M4515" s="50" t="b">
        <f t="shared" si="8"/>
        <v>0</v>
      </c>
      <c r="N4515" s="50" t="b">
        <f t="shared" si="9"/>
        <v>0</v>
      </c>
      <c r="O4515" s="50">
        <f t="shared" si="10"/>
        <v>1</v>
      </c>
      <c r="P4515" s="4">
        <f t="shared" si="58"/>
        <v>251150</v>
      </c>
      <c r="Q4515" s="21">
        <f t="shared" si="31"/>
        <v>4</v>
      </c>
      <c r="V4515" s="52"/>
      <c r="W4515" s="53" t="str">
        <f t="shared" si="33"/>
        <v/>
      </c>
      <c r="AE4515" s="16"/>
      <c r="AF4515" s="17" t="str">
        <f t="shared" si="30"/>
        <v>#VALUE!</v>
      </c>
      <c r="AG4515" s="17" t="str">
        <f t="shared" si="22"/>
        <v>#N/A</v>
      </c>
      <c r="AH4515" s="17" t="str">
        <f t="shared" si="23"/>
        <v>#N/A</v>
      </c>
      <c r="AI4515" s="34">
        <f t="shared" si="24"/>
        <v>1</v>
      </c>
      <c r="AJ4515" s="18">
        <f t="shared" si="25"/>
        <v>5866.83</v>
      </c>
      <c r="AK4515" s="18">
        <f t="shared" si="26"/>
        <v>5703.8625</v>
      </c>
      <c r="AL4515" s="18">
        <f t="shared" si="27"/>
        <v>5540.895</v>
      </c>
    </row>
    <row r="4516" ht="12.75" customHeight="1">
      <c r="A4516" s="1">
        <v>38790.0</v>
      </c>
      <c r="B4516" s="2">
        <v>872.66</v>
      </c>
      <c r="C4516" s="3">
        <v>6460.01</v>
      </c>
      <c r="D4516" s="2">
        <v>6454.0</v>
      </c>
      <c r="E4516" s="4"/>
      <c r="F4516" s="5">
        <f t="shared" si="1"/>
        <v>823.636</v>
      </c>
      <c r="G4516" s="6">
        <f t="shared" si="2"/>
        <v>0.9860724604</v>
      </c>
      <c r="H4516" s="6">
        <f t="shared" si="3"/>
        <v>0.8687448086</v>
      </c>
      <c r="I4516" s="5" t="b">
        <f t="shared" si="4"/>
        <v>0</v>
      </c>
      <c r="J4516" s="48">
        <f t="shared" si="5"/>
        <v>0</v>
      </c>
      <c r="K4516" s="4">
        <f t="shared" si="6"/>
        <v>-81</v>
      </c>
      <c r="L4516" s="7">
        <f t="shared" si="7"/>
        <v>-0.0009303391171</v>
      </c>
      <c r="M4516" s="50" t="b">
        <f t="shared" si="8"/>
        <v>0</v>
      </c>
      <c r="N4516" s="50" t="b">
        <f t="shared" si="9"/>
        <v>0</v>
      </c>
      <c r="O4516" s="50">
        <f t="shared" si="10"/>
        <v>-1</v>
      </c>
      <c r="P4516" s="4">
        <f t="shared" si="58"/>
        <v>262350</v>
      </c>
      <c r="Q4516" s="21">
        <f t="shared" si="31"/>
        <v>-4</v>
      </c>
      <c r="V4516" s="52"/>
      <c r="W4516" s="53" t="str">
        <f t="shared" si="33"/>
        <v/>
      </c>
      <c r="AE4516" s="16"/>
      <c r="AF4516" s="17" t="str">
        <f t="shared" si="30"/>
        <v>#VALUE!</v>
      </c>
      <c r="AG4516" s="17" t="str">
        <f t="shared" si="22"/>
        <v>#N/A</v>
      </c>
      <c r="AH4516" s="17" t="str">
        <f t="shared" si="23"/>
        <v>#N/A</v>
      </c>
      <c r="AI4516" s="34">
        <f t="shared" si="24"/>
        <v>1</v>
      </c>
      <c r="AJ4516" s="18">
        <f t="shared" si="25"/>
        <v>5814.009</v>
      </c>
      <c r="AK4516" s="18">
        <f t="shared" si="26"/>
        <v>5652.50875</v>
      </c>
      <c r="AL4516" s="18">
        <f t="shared" si="27"/>
        <v>5491.0085</v>
      </c>
    </row>
    <row r="4517" ht="12.75" customHeight="1">
      <c r="A4517" s="1">
        <v>38789.0</v>
      </c>
      <c r="B4517" s="2">
        <v>833.95</v>
      </c>
      <c r="C4517" s="3">
        <v>6544.63</v>
      </c>
      <c r="D4517" s="2">
        <v>6535.0</v>
      </c>
      <c r="E4517" s="4"/>
      <c r="F4517" s="5">
        <f t="shared" si="1"/>
        <v>815.65</v>
      </c>
      <c r="G4517" s="6">
        <f t="shared" si="2"/>
        <v>0.9994865602</v>
      </c>
      <c r="H4517" s="6">
        <f t="shared" si="3"/>
        <v>0.8692370908</v>
      </c>
      <c r="I4517" s="5" t="b">
        <f t="shared" si="4"/>
        <v>0</v>
      </c>
      <c r="J4517" s="48">
        <f t="shared" si="5"/>
        <v>0</v>
      </c>
      <c r="K4517" s="4">
        <f t="shared" si="6"/>
        <v>68</v>
      </c>
      <c r="L4517" s="7">
        <f t="shared" si="7"/>
        <v>-0.00147143536</v>
      </c>
      <c r="M4517" s="50" t="b">
        <f t="shared" si="8"/>
        <v>0</v>
      </c>
      <c r="N4517" s="50" t="b">
        <f t="shared" si="9"/>
        <v>0</v>
      </c>
      <c r="O4517" s="50">
        <f t="shared" si="10"/>
        <v>1</v>
      </c>
      <c r="P4517" s="4">
        <f t="shared" si="58"/>
        <v>278550</v>
      </c>
      <c r="Q4517" s="21">
        <f t="shared" si="31"/>
        <v>4</v>
      </c>
      <c r="V4517" s="52"/>
      <c r="W4517" s="53" t="str">
        <f t="shared" si="33"/>
        <v/>
      </c>
      <c r="AE4517" s="16"/>
      <c r="AF4517" s="17" t="str">
        <f t="shared" si="30"/>
        <v>#VALUE!</v>
      </c>
      <c r="AG4517" s="17" t="str">
        <f t="shared" si="22"/>
        <v>#N/A</v>
      </c>
      <c r="AH4517" s="17" t="str">
        <f t="shared" si="23"/>
        <v>#N/A</v>
      </c>
      <c r="AI4517" s="34">
        <f t="shared" si="24"/>
        <v>1</v>
      </c>
      <c r="AJ4517" s="18">
        <f t="shared" si="25"/>
        <v>5890.167</v>
      </c>
      <c r="AK4517" s="18">
        <f t="shared" si="26"/>
        <v>5726.55125</v>
      </c>
      <c r="AL4517" s="18">
        <f t="shared" si="27"/>
        <v>5562.9355</v>
      </c>
    </row>
    <row r="4518" ht="12.75" customHeight="1">
      <c r="A4518" s="1">
        <v>38786.0</v>
      </c>
      <c r="B4518" s="2">
        <v>838.61</v>
      </c>
      <c r="C4518" s="3">
        <v>6490.68</v>
      </c>
      <c r="D4518" s="2">
        <v>6467.0</v>
      </c>
      <c r="E4518" s="4"/>
      <c r="F4518" s="5">
        <f t="shared" si="1"/>
        <v>817.43</v>
      </c>
      <c r="G4518" s="6">
        <f t="shared" si="2"/>
        <v>0.9919933585</v>
      </c>
      <c r="H4518" s="6">
        <f t="shared" si="3"/>
        <v>0.86784767</v>
      </c>
      <c r="I4518" s="5" t="b">
        <f t="shared" si="4"/>
        <v>0</v>
      </c>
      <c r="J4518" s="48">
        <f t="shared" si="5"/>
        <v>0</v>
      </c>
      <c r="K4518" s="4">
        <f t="shared" si="6"/>
        <v>-10</v>
      </c>
      <c r="L4518" s="7">
        <f t="shared" si="7"/>
        <v>-0.003648308036</v>
      </c>
      <c r="M4518" s="50" t="b">
        <f t="shared" si="8"/>
        <v>0</v>
      </c>
      <c r="N4518" s="50" t="b">
        <f t="shared" si="9"/>
        <v>0</v>
      </c>
      <c r="O4518" s="50">
        <f t="shared" si="10"/>
        <v>1</v>
      </c>
      <c r="P4518" s="4">
        <f t="shared" si="58"/>
        <v>264950</v>
      </c>
      <c r="Q4518" s="21">
        <f t="shared" si="31"/>
        <v>4</v>
      </c>
      <c r="V4518" s="52"/>
      <c r="W4518" s="53" t="str">
        <f t="shared" si="33"/>
        <v/>
      </c>
      <c r="AE4518" s="16"/>
      <c r="AF4518" s="17" t="str">
        <f t="shared" si="30"/>
        <v>#VALUE!</v>
      </c>
      <c r="AG4518" s="17" t="str">
        <f t="shared" si="22"/>
        <v>#N/A</v>
      </c>
      <c r="AH4518" s="17" t="str">
        <f t="shared" si="23"/>
        <v>#N/A</v>
      </c>
      <c r="AI4518" s="34">
        <f t="shared" si="24"/>
        <v>1</v>
      </c>
      <c r="AJ4518" s="18">
        <f t="shared" si="25"/>
        <v>5841.612</v>
      </c>
      <c r="AK4518" s="18">
        <f t="shared" si="26"/>
        <v>5679.345</v>
      </c>
      <c r="AL4518" s="18">
        <f t="shared" si="27"/>
        <v>5517.078</v>
      </c>
    </row>
    <row r="4519" ht="12.75" customHeight="1">
      <c r="A4519" s="1">
        <v>38785.0</v>
      </c>
      <c r="B4519" s="2">
        <v>668.43</v>
      </c>
      <c r="C4519" s="3">
        <v>6486.47</v>
      </c>
      <c r="D4519" s="2">
        <v>6477.0</v>
      </c>
      <c r="E4519" s="4"/>
      <c r="F4519" s="5">
        <f t="shared" si="1"/>
        <v>849.2</v>
      </c>
      <c r="G4519" s="6">
        <f t="shared" si="2"/>
        <v>0.9917570564</v>
      </c>
      <c r="H4519" s="6">
        <f t="shared" si="3"/>
        <v>0.9526721815</v>
      </c>
      <c r="I4519" s="5" t="b">
        <f t="shared" si="4"/>
        <v>0</v>
      </c>
      <c r="J4519" s="48">
        <f t="shared" si="5"/>
        <v>0</v>
      </c>
      <c r="K4519" s="4">
        <f t="shared" si="6"/>
        <v>22</v>
      </c>
      <c r="L4519" s="7">
        <f t="shared" si="7"/>
        <v>-0.001459962044</v>
      </c>
      <c r="M4519" s="50" t="b">
        <f t="shared" si="8"/>
        <v>0</v>
      </c>
      <c r="N4519" s="50" t="b">
        <f t="shared" si="9"/>
        <v>0</v>
      </c>
      <c r="O4519" s="50">
        <f t="shared" si="10"/>
        <v>1</v>
      </c>
      <c r="P4519" s="4">
        <f t="shared" si="58"/>
        <v>266950</v>
      </c>
      <c r="Q4519" s="21">
        <f t="shared" si="31"/>
        <v>4</v>
      </c>
      <c r="V4519" s="52"/>
      <c r="W4519" s="53" t="str">
        <f t="shared" si="33"/>
        <v/>
      </c>
      <c r="AE4519" s="16"/>
      <c r="AF4519" s="17" t="str">
        <f t="shared" si="30"/>
        <v>#VALUE!</v>
      </c>
      <c r="AG4519" s="17" t="str">
        <f t="shared" si="22"/>
        <v>#N/A</v>
      </c>
      <c r="AH4519" s="17" t="str">
        <f t="shared" si="23"/>
        <v>#N/A</v>
      </c>
      <c r="AI4519" s="34">
        <f t="shared" si="24"/>
        <v>1</v>
      </c>
      <c r="AJ4519" s="18">
        <f t="shared" si="25"/>
        <v>5837.823</v>
      </c>
      <c r="AK4519" s="18">
        <f t="shared" si="26"/>
        <v>5675.66125</v>
      </c>
      <c r="AL4519" s="18">
        <f t="shared" si="27"/>
        <v>5513.4995</v>
      </c>
    </row>
    <row r="4520" ht="12.75" customHeight="1">
      <c r="A4520" s="1">
        <v>38784.0</v>
      </c>
      <c r="B4520" s="2">
        <v>904.53</v>
      </c>
      <c r="C4520" s="3">
        <v>6459.57</v>
      </c>
      <c r="D4520" s="2">
        <v>6455.0</v>
      </c>
      <c r="E4520" s="4"/>
      <c r="F4520" s="5">
        <f t="shared" si="1"/>
        <v>925.674</v>
      </c>
      <c r="G4520" s="6">
        <f t="shared" si="2"/>
        <v>0.9879864223</v>
      </c>
      <c r="H4520" s="6">
        <f t="shared" si="3"/>
        <v>0.9961067658</v>
      </c>
      <c r="I4520" s="5" t="b">
        <f t="shared" si="4"/>
        <v>0</v>
      </c>
      <c r="J4520" s="48">
        <f t="shared" si="5"/>
        <v>0</v>
      </c>
      <c r="K4520" s="4">
        <f t="shared" si="6"/>
        <v>-20</v>
      </c>
      <c r="L4520" s="7">
        <f t="shared" si="7"/>
        <v>-0.0007074774327</v>
      </c>
      <c r="M4520" s="50" t="b">
        <f t="shared" si="8"/>
        <v>0</v>
      </c>
      <c r="N4520" s="50" t="b">
        <f t="shared" si="9"/>
        <v>0</v>
      </c>
      <c r="O4520" s="50">
        <f t="shared" si="10"/>
        <v>-1</v>
      </c>
      <c r="P4520" s="4">
        <f t="shared" si="58"/>
        <v>271350</v>
      </c>
      <c r="Q4520" s="21">
        <f t="shared" si="31"/>
        <v>-4</v>
      </c>
      <c r="V4520" s="52"/>
      <c r="W4520" s="53" t="str">
        <f t="shared" si="33"/>
        <v/>
      </c>
      <c r="AE4520" s="16"/>
      <c r="AF4520" s="17" t="str">
        <f t="shared" si="30"/>
        <v>#VALUE!</v>
      </c>
      <c r="AG4520" s="17" t="str">
        <f t="shared" si="22"/>
        <v>#N/A</v>
      </c>
      <c r="AH4520" s="17" t="str">
        <f t="shared" si="23"/>
        <v>#N/A</v>
      </c>
      <c r="AI4520" s="34">
        <f t="shared" si="24"/>
        <v>1</v>
      </c>
      <c r="AJ4520" s="18">
        <f t="shared" si="25"/>
        <v>5813.613</v>
      </c>
      <c r="AK4520" s="18">
        <f t="shared" si="26"/>
        <v>5652.12375</v>
      </c>
      <c r="AL4520" s="18">
        <f t="shared" si="27"/>
        <v>5490.6345</v>
      </c>
    </row>
    <row r="4521" ht="12.75" customHeight="1">
      <c r="A4521" s="1">
        <v>38783.0</v>
      </c>
      <c r="B4521" s="2">
        <v>832.73</v>
      </c>
      <c r="C4521" s="3">
        <v>6494.15</v>
      </c>
      <c r="D4521" s="2">
        <v>6475.0</v>
      </c>
      <c r="E4521" s="4"/>
      <c r="F4521" s="5">
        <f t="shared" si="1"/>
        <v>958.086</v>
      </c>
      <c r="G4521" s="6">
        <f t="shared" si="2"/>
        <v>0.9935571991</v>
      </c>
      <c r="H4521" s="6">
        <f t="shared" si="3"/>
        <v>1.006331222</v>
      </c>
      <c r="I4521" s="5" t="b">
        <f t="shared" si="4"/>
        <v>0</v>
      </c>
      <c r="J4521" s="48">
        <f t="shared" si="5"/>
        <v>0</v>
      </c>
      <c r="K4521" s="4">
        <f t="shared" si="6"/>
        <v>-73</v>
      </c>
      <c r="L4521" s="7">
        <f t="shared" si="7"/>
        <v>-0.002948807773</v>
      </c>
      <c r="M4521" s="50" t="b">
        <f t="shared" si="8"/>
        <v>0</v>
      </c>
      <c r="N4521" s="50" t="b">
        <f t="shared" si="9"/>
        <v>0</v>
      </c>
      <c r="O4521" s="50">
        <f t="shared" si="10"/>
        <v>1</v>
      </c>
      <c r="P4521" s="4">
        <f t="shared" si="58"/>
        <v>275350</v>
      </c>
      <c r="Q4521" s="21">
        <f t="shared" si="31"/>
        <v>4</v>
      </c>
      <c r="V4521" s="52"/>
      <c r="W4521" s="53" t="str">
        <f t="shared" si="33"/>
        <v/>
      </c>
      <c r="AE4521" s="16"/>
      <c r="AF4521" s="17" t="str">
        <f t="shared" si="30"/>
        <v>#VALUE!</v>
      </c>
      <c r="AG4521" s="17" t="str">
        <f t="shared" si="22"/>
        <v>#N/A</v>
      </c>
      <c r="AH4521" s="17" t="str">
        <f t="shared" si="23"/>
        <v>#N/A</v>
      </c>
      <c r="AI4521" s="34">
        <f t="shared" si="24"/>
        <v>1</v>
      </c>
      <c r="AJ4521" s="18">
        <f t="shared" si="25"/>
        <v>5844.735</v>
      </c>
      <c r="AK4521" s="18">
        <f t="shared" si="26"/>
        <v>5682.38125</v>
      </c>
      <c r="AL4521" s="18">
        <f t="shared" si="27"/>
        <v>5520.0275</v>
      </c>
    </row>
    <row r="4522" ht="12.75" customHeight="1">
      <c r="A4522" s="1">
        <v>38782.0</v>
      </c>
      <c r="B4522" s="2">
        <v>842.85</v>
      </c>
      <c r="C4522" s="3">
        <v>6575.78</v>
      </c>
      <c r="D4522" s="2">
        <v>6548.0</v>
      </c>
      <c r="E4522" s="4"/>
      <c r="F4522" s="5">
        <f t="shared" si="1"/>
        <v>950.228</v>
      </c>
      <c r="G4522" s="6">
        <f t="shared" si="2"/>
        <v>1.006726765</v>
      </c>
      <c r="H4522" s="6">
        <f t="shared" si="3"/>
        <v>1.001757898</v>
      </c>
      <c r="I4522" s="5" t="b">
        <f t="shared" si="4"/>
        <v>0</v>
      </c>
      <c r="J4522" s="48">
        <f t="shared" si="5"/>
        <v>0</v>
      </c>
      <c r="K4522" s="4">
        <f t="shared" si="6"/>
        <v>45</v>
      </c>
      <c r="L4522" s="7">
        <f t="shared" si="7"/>
        <v>-0.004224593888</v>
      </c>
      <c r="M4522" s="50" t="b">
        <f t="shared" si="8"/>
        <v>0</v>
      </c>
      <c r="N4522" s="50" t="b">
        <f t="shared" si="9"/>
        <v>0</v>
      </c>
      <c r="O4522" s="50">
        <f t="shared" si="10"/>
        <v>1</v>
      </c>
      <c r="P4522" s="4">
        <f t="shared" si="58"/>
        <v>289950</v>
      </c>
      <c r="Q4522" s="21">
        <f t="shared" si="31"/>
        <v>4</v>
      </c>
      <c r="V4522" s="52"/>
      <c r="W4522" s="53" t="str">
        <f t="shared" si="33"/>
        <v/>
      </c>
      <c r="AE4522" s="16"/>
      <c r="AF4522" s="17" t="str">
        <f t="shared" si="30"/>
        <v>#VALUE!</v>
      </c>
      <c r="AG4522" s="17" t="str">
        <f t="shared" si="22"/>
        <v>#N/A</v>
      </c>
      <c r="AH4522" s="17" t="str">
        <f t="shared" si="23"/>
        <v>#N/A</v>
      </c>
      <c r="AI4522" s="34">
        <f t="shared" si="24"/>
        <v>1</v>
      </c>
      <c r="AJ4522" s="18">
        <f t="shared" si="25"/>
        <v>5918.202</v>
      </c>
      <c r="AK4522" s="18">
        <f t="shared" si="26"/>
        <v>5753.8075</v>
      </c>
      <c r="AL4522" s="18">
        <f t="shared" si="27"/>
        <v>5589.413</v>
      </c>
    </row>
    <row r="4523" ht="12.75" customHeight="1">
      <c r="A4523" s="1">
        <v>38779.0</v>
      </c>
      <c r="B4523" s="2">
        <v>997.46</v>
      </c>
      <c r="C4523" s="3">
        <v>6553.66</v>
      </c>
      <c r="D4523" s="2">
        <v>6503.0</v>
      </c>
      <c r="E4523" s="4"/>
      <c r="F4523" s="5">
        <f t="shared" si="1"/>
        <v>945.142</v>
      </c>
      <c r="G4523" s="6">
        <f t="shared" si="2"/>
        <v>1.004355011</v>
      </c>
      <c r="H4523" s="6">
        <f t="shared" si="3"/>
        <v>1.002356176</v>
      </c>
      <c r="I4523" s="5" t="b">
        <f t="shared" si="4"/>
        <v>0</v>
      </c>
      <c r="J4523" s="48">
        <f t="shared" si="5"/>
        <v>0</v>
      </c>
      <c r="K4523" s="4">
        <f t="shared" si="6"/>
        <v>-114</v>
      </c>
      <c r="L4523" s="7">
        <f t="shared" si="7"/>
        <v>-0.007730031769</v>
      </c>
      <c r="M4523" s="50" t="b">
        <f t="shared" si="8"/>
        <v>0</v>
      </c>
      <c r="N4523" s="50" t="b">
        <f t="shared" si="9"/>
        <v>0</v>
      </c>
      <c r="O4523" s="50">
        <f t="shared" si="10"/>
        <v>1</v>
      </c>
      <c r="P4523" s="4">
        <f t="shared" si="58"/>
        <v>280950</v>
      </c>
      <c r="Q4523" s="21">
        <f t="shared" si="31"/>
        <v>4</v>
      </c>
      <c r="V4523" s="52"/>
      <c r="W4523" s="53" t="str">
        <f t="shared" si="33"/>
        <v/>
      </c>
      <c r="AE4523" s="16"/>
      <c r="AF4523" s="17" t="str">
        <f t="shared" si="30"/>
        <v>#VALUE!</v>
      </c>
      <c r="AG4523" s="17" t="str">
        <f t="shared" si="22"/>
        <v>#N/A</v>
      </c>
      <c r="AH4523" s="17" t="str">
        <f t="shared" si="23"/>
        <v>#N/A</v>
      </c>
      <c r="AI4523" s="34">
        <f t="shared" si="24"/>
        <v>1</v>
      </c>
      <c r="AJ4523" s="18">
        <f t="shared" si="25"/>
        <v>5898.294</v>
      </c>
      <c r="AK4523" s="18">
        <f t="shared" si="26"/>
        <v>5734.4525</v>
      </c>
      <c r="AL4523" s="18">
        <f t="shared" si="27"/>
        <v>5570.611</v>
      </c>
    </row>
    <row r="4524" ht="12.75" customHeight="1">
      <c r="A4524" s="1">
        <v>38778.0</v>
      </c>
      <c r="B4524" s="2">
        <v>1050.8</v>
      </c>
      <c r="C4524" s="3">
        <v>6642.96</v>
      </c>
      <c r="D4524" s="2">
        <v>6617.0</v>
      </c>
      <c r="E4524" s="4"/>
      <c r="F4524" s="5">
        <f t="shared" si="1"/>
        <v>920.626</v>
      </c>
      <c r="G4524" s="6">
        <f t="shared" si="2"/>
        <v>1.018951727</v>
      </c>
      <c r="H4524" s="6">
        <f t="shared" si="3"/>
        <v>1.003117726</v>
      </c>
      <c r="I4524" s="5" t="b">
        <f t="shared" si="4"/>
        <v>0</v>
      </c>
      <c r="J4524" s="48">
        <f t="shared" si="5"/>
        <v>0</v>
      </c>
      <c r="K4524" s="4">
        <f t="shared" si="6"/>
        <v>35</v>
      </c>
      <c r="L4524" s="7">
        <f t="shared" si="7"/>
        <v>-0.00390789648</v>
      </c>
      <c r="M4524" s="50" t="b">
        <f t="shared" si="8"/>
        <v>0</v>
      </c>
      <c r="N4524" s="50" t="b">
        <f t="shared" si="9"/>
        <v>0</v>
      </c>
      <c r="O4524" s="50">
        <f t="shared" si="10"/>
        <v>1</v>
      </c>
      <c r="P4524" s="4">
        <f t="shared" si="58"/>
        <v>309450</v>
      </c>
      <c r="Q4524" s="21">
        <f t="shared" si="31"/>
        <v>5</v>
      </c>
      <c r="V4524" s="52"/>
      <c r="W4524" s="53" t="str">
        <f t="shared" si="33"/>
        <v/>
      </c>
      <c r="AE4524" s="16"/>
      <c r="AF4524" s="17" t="str">
        <f t="shared" si="30"/>
        <v>#VALUE!</v>
      </c>
      <c r="AG4524" s="17" t="str">
        <f t="shared" si="22"/>
        <v>#N/A</v>
      </c>
      <c r="AH4524" s="17" t="str">
        <f t="shared" si="23"/>
        <v>#N/A</v>
      </c>
      <c r="AI4524" s="34">
        <f t="shared" si="24"/>
        <v>1</v>
      </c>
      <c r="AJ4524" s="18">
        <f t="shared" si="25"/>
        <v>5978.664</v>
      </c>
      <c r="AK4524" s="18">
        <f t="shared" si="26"/>
        <v>5812.59</v>
      </c>
      <c r="AL4524" s="18">
        <f t="shared" si="27"/>
        <v>5646.516</v>
      </c>
    </row>
    <row r="4525" ht="12.75" customHeight="1">
      <c r="A4525" s="1">
        <v>38777.0</v>
      </c>
      <c r="B4525" s="2">
        <v>1066.59</v>
      </c>
      <c r="C4525" s="3">
        <v>6613.39</v>
      </c>
      <c r="D4525" s="2">
        <v>6582.0</v>
      </c>
      <c r="E4525" s="4"/>
      <c r="F4525" s="5">
        <f t="shared" si="1"/>
        <v>901.91</v>
      </c>
      <c r="G4525" s="6">
        <f t="shared" si="2"/>
        <v>1.015723329</v>
      </c>
      <c r="H4525" s="6">
        <f t="shared" si="3"/>
        <v>1.00652147</v>
      </c>
      <c r="I4525" s="5" t="b">
        <f t="shared" si="4"/>
        <v>0</v>
      </c>
      <c r="J4525" s="48">
        <f t="shared" si="5"/>
        <v>0</v>
      </c>
      <c r="K4525" s="4">
        <f t="shared" si="6"/>
        <v>52</v>
      </c>
      <c r="L4525" s="7">
        <f t="shared" si="7"/>
        <v>-0.004746431104</v>
      </c>
      <c r="M4525" s="50" t="b">
        <f t="shared" si="8"/>
        <v>0</v>
      </c>
      <c r="N4525" s="50" t="b">
        <f t="shared" si="9"/>
        <v>0</v>
      </c>
      <c r="O4525" s="50">
        <f t="shared" si="10"/>
        <v>1</v>
      </c>
      <c r="P4525" s="4">
        <f t="shared" si="58"/>
        <v>300700</v>
      </c>
      <c r="Q4525" s="21">
        <f t="shared" si="31"/>
        <v>5</v>
      </c>
      <c r="V4525" s="52"/>
      <c r="W4525" s="53" t="str">
        <f t="shared" si="33"/>
        <v/>
      </c>
      <c r="AE4525" s="16"/>
      <c r="AF4525" s="17" t="str">
        <f t="shared" si="30"/>
        <v>#VALUE!</v>
      </c>
      <c r="AG4525" s="17" t="str">
        <f t="shared" si="22"/>
        <v>#N/A</v>
      </c>
      <c r="AH4525" s="17" t="str">
        <f t="shared" si="23"/>
        <v>#N/A</v>
      </c>
      <c r="AI4525" s="34">
        <f t="shared" si="24"/>
        <v>1</v>
      </c>
      <c r="AJ4525" s="18">
        <f t="shared" si="25"/>
        <v>5952.051</v>
      </c>
      <c r="AK4525" s="18">
        <f t="shared" si="26"/>
        <v>5786.71625</v>
      </c>
      <c r="AL4525" s="18">
        <f t="shared" si="27"/>
        <v>5621.3815</v>
      </c>
    </row>
    <row r="4526" ht="12.75" customHeight="1">
      <c r="A4526" s="1">
        <v>38775.0</v>
      </c>
      <c r="B4526" s="2">
        <v>793.44</v>
      </c>
      <c r="C4526" s="3">
        <v>6561.63</v>
      </c>
      <c r="D4526" s="2">
        <v>6530.0</v>
      </c>
      <c r="E4526" s="4"/>
      <c r="F4526" s="5">
        <f t="shared" si="1"/>
        <v>839.77</v>
      </c>
      <c r="G4526" s="6">
        <f t="shared" si="2"/>
        <v>1.008831334</v>
      </c>
      <c r="H4526" s="6">
        <f t="shared" si="3"/>
        <v>0.903988345</v>
      </c>
      <c r="I4526" s="5" t="b">
        <f t="shared" si="4"/>
        <v>0</v>
      </c>
      <c r="J4526" s="48">
        <f t="shared" si="5"/>
        <v>0</v>
      </c>
      <c r="K4526" s="4">
        <f t="shared" si="6"/>
        <v>3</v>
      </c>
      <c r="L4526" s="7">
        <f t="shared" si="7"/>
        <v>-0.004820448578</v>
      </c>
      <c r="M4526" s="50" t="b">
        <f t="shared" si="8"/>
        <v>0</v>
      </c>
      <c r="N4526" s="50" t="b">
        <f t="shared" si="9"/>
        <v>0</v>
      </c>
      <c r="O4526" s="50">
        <f t="shared" si="10"/>
        <v>1</v>
      </c>
      <c r="P4526" s="4">
        <f t="shared" si="58"/>
        <v>290300</v>
      </c>
      <c r="Q4526" s="21">
        <f t="shared" si="31"/>
        <v>4</v>
      </c>
      <c r="V4526" s="52"/>
      <c r="W4526" s="53" t="str">
        <f t="shared" si="33"/>
        <v/>
      </c>
      <c r="AE4526" s="16"/>
      <c r="AF4526" s="17" t="str">
        <f t="shared" si="30"/>
        <v>#VALUE!</v>
      </c>
      <c r="AG4526" s="17" t="str">
        <f t="shared" si="22"/>
        <v>#N/A</v>
      </c>
      <c r="AH4526" s="17" t="str">
        <f t="shared" si="23"/>
        <v>#N/A</v>
      </c>
      <c r="AI4526" s="34">
        <f t="shared" si="24"/>
        <v>1</v>
      </c>
      <c r="AJ4526" s="18">
        <f t="shared" si="25"/>
        <v>5905.467</v>
      </c>
      <c r="AK4526" s="18">
        <f t="shared" si="26"/>
        <v>5741.42625</v>
      </c>
      <c r="AL4526" s="18">
        <f t="shared" si="27"/>
        <v>5577.3855</v>
      </c>
    </row>
    <row r="4527" ht="12.75" customHeight="1">
      <c r="A4527" s="1">
        <v>38772.0</v>
      </c>
      <c r="B4527" s="2">
        <v>817.42</v>
      </c>
      <c r="C4527" s="3">
        <v>6538.22</v>
      </c>
      <c r="D4527" s="2">
        <v>6527.0</v>
      </c>
      <c r="E4527" s="4"/>
      <c r="F4527" s="5">
        <f t="shared" si="1"/>
        <v>828.03</v>
      </c>
      <c r="G4527" s="6">
        <f t="shared" si="2"/>
        <v>1.006349811</v>
      </c>
      <c r="H4527" s="6">
        <f t="shared" si="3"/>
        <v>0.9040677476</v>
      </c>
      <c r="I4527" s="5" t="b">
        <f t="shared" si="4"/>
        <v>0</v>
      </c>
      <c r="J4527" s="48">
        <f t="shared" si="5"/>
        <v>0</v>
      </c>
      <c r="K4527" s="4">
        <f t="shared" si="6"/>
        <v>34</v>
      </c>
      <c r="L4527" s="7">
        <f t="shared" si="7"/>
        <v>-0.001716063393</v>
      </c>
      <c r="M4527" s="50" t="b">
        <f t="shared" si="8"/>
        <v>0</v>
      </c>
      <c r="N4527" s="50" t="b">
        <f t="shared" si="9"/>
        <v>0</v>
      </c>
      <c r="O4527" s="50">
        <f t="shared" si="10"/>
        <v>1</v>
      </c>
      <c r="P4527" s="4">
        <f t="shared" si="58"/>
        <v>289700</v>
      </c>
      <c r="Q4527" s="21">
        <f t="shared" si="31"/>
        <v>4</v>
      </c>
      <c r="V4527" s="52"/>
      <c r="W4527" s="53" t="str">
        <f t="shared" si="33"/>
        <v/>
      </c>
      <c r="AE4527" s="16"/>
      <c r="AF4527" s="17" t="str">
        <f t="shared" si="30"/>
        <v>#VALUE!</v>
      </c>
      <c r="AG4527" s="17" t="str">
        <f t="shared" si="22"/>
        <v>#N/A</v>
      </c>
      <c r="AH4527" s="17" t="str">
        <f t="shared" si="23"/>
        <v>#N/A</v>
      </c>
      <c r="AI4527" s="34">
        <f t="shared" si="24"/>
        <v>1</v>
      </c>
      <c r="AJ4527" s="18">
        <f t="shared" si="25"/>
        <v>5884.398</v>
      </c>
      <c r="AK4527" s="18">
        <f t="shared" si="26"/>
        <v>5720.9425</v>
      </c>
      <c r="AL4527" s="18">
        <f t="shared" si="27"/>
        <v>5557.487</v>
      </c>
    </row>
    <row r="4528" ht="12.75" customHeight="1">
      <c r="A4528" s="1">
        <v>38771.0</v>
      </c>
      <c r="B4528" s="2">
        <v>874.88</v>
      </c>
      <c r="C4528" s="3">
        <v>6474.69</v>
      </c>
      <c r="D4528" s="2">
        <v>6493.0</v>
      </c>
      <c r="E4528" s="4"/>
      <c r="F4528" s="5">
        <f t="shared" si="1"/>
        <v>853.134</v>
      </c>
      <c r="G4528" s="6">
        <f t="shared" si="2"/>
        <v>0.9976625074</v>
      </c>
      <c r="H4528" s="6">
        <f t="shared" si="3"/>
        <v>0.904623957</v>
      </c>
      <c r="I4528" s="5" t="b">
        <f t="shared" si="4"/>
        <v>0</v>
      </c>
      <c r="J4528" s="48">
        <f t="shared" si="5"/>
        <v>0</v>
      </c>
      <c r="K4528" s="4">
        <f t="shared" si="6"/>
        <v>-35</v>
      </c>
      <c r="L4528" s="7">
        <f t="shared" si="7"/>
        <v>0.002827934619</v>
      </c>
      <c r="M4528" s="50" t="b">
        <f t="shared" si="8"/>
        <v>0</v>
      </c>
      <c r="N4528" s="50" t="b">
        <f t="shared" si="9"/>
        <v>0</v>
      </c>
      <c r="O4528" s="50">
        <f t="shared" si="10"/>
        <v>-1</v>
      </c>
      <c r="P4528" s="4">
        <f t="shared" si="58"/>
        <v>298200</v>
      </c>
      <c r="Q4528" s="21">
        <f t="shared" si="31"/>
        <v>-5</v>
      </c>
      <c r="V4528" s="52"/>
      <c r="W4528" s="53" t="str">
        <f t="shared" si="33"/>
        <v/>
      </c>
      <c r="AE4528" s="16"/>
      <c r="AF4528" s="17" t="str">
        <f t="shared" si="30"/>
        <v>#VALUE!</v>
      </c>
      <c r="AG4528" s="17" t="str">
        <f t="shared" si="22"/>
        <v>#N/A</v>
      </c>
      <c r="AH4528" s="17" t="str">
        <f t="shared" si="23"/>
        <v>#N/A</v>
      </c>
      <c r="AI4528" s="34">
        <f t="shared" si="24"/>
        <v>1</v>
      </c>
      <c r="AJ4528" s="18">
        <f t="shared" si="25"/>
        <v>5827.221</v>
      </c>
      <c r="AK4528" s="18">
        <f t="shared" si="26"/>
        <v>5665.35375</v>
      </c>
      <c r="AL4528" s="18">
        <f t="shared" si="27"/>
        <v>5503.4865</v>
      </c>
    </row>
    <row r="4529" ht="12.75" customHeight="1">
      <c r="A4529" s="1">
        <v>38770.0</v>
      </c>
      <c r="B4529" s="2">
        <v>957.22</v>
      </c>
      <c r="C4529" s="3">
        <v>6530.7</v>
      </c>
      <c r="D4529" s="2">
        <v>6528.0</v>
      </c>
      <c r="E4529" s="4"/>
      <c r="F4529" s="5">
        <f t="shared" si="1"/>
        <v>886.59</v>
      </c>
      <c r="G4529" s="6">
        <f t="shared" si="2"/>
        <v>1.007201231</v>
      </c>
      <c r="H4529" s="6">
        <f t="shared" si="3"/>
        <v>0.986451313</v>
      </c>
      <c r="I4529" s="5" t="b">
        <f t="shared" si="4"/>
        <v>0</v>
      </c>
      <c r="J4529" s="48">
        <f t="shared" si="5"/>
        <v>0</v>
      </c>
      <c r="K4529" s="4">
        <f t="shared" si="6"/>
        <v>-100</v>
      </c>
      <c r="L4529" s="7">
        <f t="shared" si="7"/>
        <v>-0.0004134319445</v>
      </c>
      <c r="M4529" s="50" t="b">
        <f t="shared" si="8"/>
        <v>0</v>
      </c>
      <c r="N4529" s="50" t="b">
        <f t="shared" si="9"/>
        <v>0</v>
      </c>
      <c r="O4529" s="50">
        <f t="shared" si="10"/>
        <v>-1</v>
      </c>
      <c r="P4529" s="4">
        <f t="shared" si="58"/>
        <v>291200</v>
      </c>
      <c r="Q4529" s="21">
        <f t="shared" si="31"/>
        <v>-4</v>
      </c>
      <c r="V4529" s="52"/>
      <c r="W4529" s="53" t="str">
        <f t="shared" si="33"/>
        <v/>
      </c>
      <c r="AE4529" s="16"/>
      <c r="AF4529" s="17" t="str">
        <f t="shared" si="30"/>
        <v>#VALUE!</v>
      </c>
      <c r="AG4529" s="17" t="str">
        <f t="shared" si="22"/>
        <v>#N/A</v>
      </c>
      <c r="AH4529" s="17" t="str">
        <f t="shared" si="23"/>
        <v>#N/A</v>
      </c>
      <c r="AI4529" s="34">
        <f t="shared" si="24"/>
        <v>1</v>
      </c>
      <c r="AJ4529" s="18">
        <f t="shared" si="25"/>
        <v>5877.63</v>
      </c>
      <c r="AK4529" s="18">
        <f t="shared" si="26"/>
        <v>5714.3625</v>
      </c>
      <c r="AL4529" s="18">
        <f t="shared" si="27"/>
        <v>5551.095</v>
      </c>
    </row>
    <row r="4530" ht="12.75" customHeight="1">
      <c r="A4530" s="1">
        <v>38769.0</v>
      </c>
      <c r="B4530" s="2">
        <v>755.89</v>
      </c>
      <c r="C4530" s="3">
        <v>6631.51</v>
      </c>
      <c r="D4530" s="2">
        <v>6628.0</v>
      </c>
      <c r="E4530" s="4"/>
      <c r="F4530" s="5">
        <f t="shared" si="1"/>
        <v>904.452</v>
      </c>
      <c r="G4530" s="6">
        <f t="shared" si="2"/>
        <v>1.023989773</v>
      </c>
      <c r="H4530" s="6">
        <f t="shared" si="3"/>
        <v>0.9951735703</v>
      </c>
      <c r="I4530" s="5" t="b">
        <f t="shared" si="4"/>
        <v>0</v>
      </c>
      <c r="J4530" s="48">
        <f t="shared" si="5"/>
        <v>0</v>
      </c>
      <c r="K4530" s="4">
        <f t="shared" si="6"/>
        <v>-49</v>
      </c>
      <c r="L4530" s="7">
        <f t="shared" si="7"/>
        <v>-0.0005292912172</v>
      </c>
      <c r="M4530" s="50" t="b">
        <f t="shared" si="8"/>
        <v>0</v>
      </c>
      <c r="N4530" s="50" t="b">
        <f t="shared" si="9"/>
        <v>0</v>
      </c>
      <c r="O4530" s="50">
        <f t="shared" si="10"/>
        <v>-1</v>
      </c>
      <c r="P4530" s="4">
        <f t="shared" si="58"/>
        <v>271200</v>
      </c>
      <c r="Q4530" s="21">
        <f t="shared" si="31"/>
        <v>-4</v>
      </c>
      <c r="V4530" s="52"/>
      <c r="W4530" s="53" t="str">
        <f t="shared" si="33"/>
        <v/>
      </c>
      <c r="AE4530" s="16"/>
      <c r="AF4530" s="17" t="str">
        <f t="shared" si="30"/>
        <v>#VALUE!</v>
      </c>
      <c r="AG4530" s="17" t="str">
        <f t="shared" si="22"/>
        <v>#N/A</v>
      </c>
      <c r="AH4530" s="17" t="str">
        <f t="shared" si="23"/>
        <v>#N/A</v>
      </c>
      <c r="AI4530" s="34">
        <f t="shared" si="24"/>
        <v>1</v>
      </c>
      <c r="AJ4530" s="18">
        <f t="shared" si="25"/>
        <v>5968.359</v>
      </c>
      <c r="AK4530" s="18">
        <f t="shared" si="26"/>
        <v>5802.57125</v>
      </c>
      <c r="AL4530" s="18">
        <f t="shared" si="27"/>
        <v>5636.7835</v>
      </c>
    </row>
    <row r="4531" ht="12.75" customHeight="1">
      <c r="A4531" s="1">
        <v>38768.0</v>
      </c>
      <c r="B4531" s="2">
        <v>734.74</v>
      </c>
      <c r="C4531" s="3">
        <v>6686.55</v>
      </c>
      <c r="D4531" s="2">
        <v>6677.0</v>
      </c>
      <c r="E4531" s="4"/>
      <c r="F4531" s="5">
        <f t="shared" si="1"/>
        <v>923.584</v>
      </c>
      <c r="G4531" s="6">
        <f t="shared" si="2"/>
        <v>1.033893779</v>
      </c>
      <c r="H4531" s="6">
        <f t="shared" si="3"/>
        <v>0.9942081396</v>
      </c>
      <c r="I4531" s="5" t="b">
        <f t="shared" si="4"/>
        <v>0</v>
      </c>
      <c r="J4531" s="48">
        <f t="shared" si="5"/>
        <v>0</v>
      </c>
      <c r="K4531" s="4">
        <f t="shared" si="6"/>
        <v>-5</v>
      </c>
      <c r="L4531" s="7">
        <f t="shared" si="7"/>
        <v>-0.001428240273</v>
      </c>
      <c r="M4531" s="50" t="b">
        <f t="shared" si="8"/>
        <v>0</v>
      </c>
      <c r="N4531" s="50" t="b">
        <f t="shared" si="9"/>
        <v>0</v>
      </c>
      <c r="O4531" s="50">
        <f t="shared" si="10"/>
        <v>1</v>
      </c>
      <c r="P4531" s="4">
        <f t="shared" si="58"/>
        <v>281000</v>
      </c>
      <c r="Q4531" s="21">
        <f t="shared" si="31"/>
        <v>4</v>
      </c>
      <c r="V4531" s="52"/>
      <c r="W4531" s="53" t="str">
        <f t="shared" si="33"/>
        <v/>
      </c>
      <c r="AE4531" s="16"/>
      <c r="AF4531" s="17" t="str">
        <f t="shared" si="30"/>
        <v>#VALUE!</v>
      </c>
      <c r="AG4531" s="17" t="str">
        <f t="shared" si="22"/>
        <v>#N/A</v>
      </c>
      <c r="AH4531" s="17" t="str">
        <f t="shared" si="23"/>
        <v>#N/A</v>
      </c>
      <c r="AI4531" s="34">
        <f t="shared" si="24"/>
        <v>1</v>
      </c>
      <c r="AJ4531" s="18">
        <f t="shared" si="25"/>
        <v>6017.895</v>
      </c>
      <c r="AK4531" s="18">
        <f t="shared" si="26"/>
        <v>5850.73125</v>
      </c>
      <c r="AL4531" s="18">
        <f t="shared" si="27"/>
        <v>5683.5675</v>
      </c>
    </row>
    <row r="4532" ht="12.75" customHeight="1">
      <c r="A4532" s="1">
        <v>38765.0</v>
      </c>
      <c r="B4532" s="2">
        <v>942.94</v>
      </c>
      <c r="C4532" s="3">
        <v>6673.75</v>
      </c>
      <c r="D4532" s="2">
        <v>6682.0</v>
      </c>
      <c r="E4532" s="4"/>
      <c r="F4532" s="5">
        <f t="shared" si="1"/>
        <v>938.578</v>
      </c>
      <c r="G4532" s="6">
        <f t="shared" si="2"/>
        <v>1.033458798</v>
      </c>
      <c r="H4532" s="6">
        <f t="shared" si="3"/>
        <v>0.9872806551</v>
      </c>
      <c r="I4532" s="5" t="b">
        <f t="shared" si="4"/>
        <v>0</v>
      </c>
      <c r="J4532" s="48">
        <f t="shared" si="5"/>
        <v>0</v>
      </c>
      <c r="K4532" s="4">
        <f t="shared" si="6"/>
        <v>13</v>
      </c>
      <c r="L4532" s="7">
        <f t="shared" si="7"/>
        <v>0.001236186552</v>
      </c>
      <c r="M4532" s="50" t="b">
        <f t="shared" si="8"/>
        <v>0</v>
      </c>
      <c r="N4532" s="50" t="b">
        <f t="shared" si="9"/>
        <v>0</v>
      </c>
      <c r="O4532" s="50">
        <f t="shared" si="10"/>
        <v>-1</v>
      </c>
      <c r="P4532" s="4">
        <f t="shared" si="58"/>
        <v>280000</v>
      </c>
      <c r="Q4532" s="21">
        <f t="shared" si="31"/>
        <v>-4</v>
      </c>
      <c r="V4532" s="52"/>
      <c r="W4532" s="53" t="str">
        <f t="shared" si="33"/>
        <v/>
      </c>
      <c r="AE4532" s="16"/>
      <c r="AF4532" s="17" t="str">
        <f t="shared" si="30"/>
        <v>#VALUE!</v>
      </c>
      <c r="AG4532" s="17" t="str">
        <f t="shared" si="22"/>
        <v>#N/A</v>
      </c>
      <c r="AH4532" s="17" t="str">
        <f t="shared" si="23"/>
        <v>#N/A</v>
      </c>
      <c r="AI4532" s="34">
        <f t="shared" si="24"/>
        <v>1</v>
      </c>
      <c r="AJ4532" s="18">
        <f t="shared" si="25"/>
        <v>6006.375</v>
      </c>
      <c r="AK4532" s="18">
        <f t="shared" si="26"/>
        <v>5839.53125</v>
      </c>
      <c r="AL4532" s="18">
        <f t="shared" si="27"/>
        <v>5672.6875</v>
      </c>
    </row>
    <row r="4533" ht="12.75" customHeight="1">
      <c r="A4533" s="1">
        <v>38764.0</v>
      </c>
      <c r="B4533" s="2">
        <v>1042.16</v>
      </c>
      <c r="C4533" s="3">
        <v>6683.93</v>
      </c>
      <c r="D4533" s="2">
        <v>6669.0</v>
      </c>
      <c r="E4533" s="4"/>
      <c r="F4533" s="5">
        <f t="shared" si="1"/>
        <v>952.726</v>
      </c>
      <c r="G4533" s="6">
        <f t="shared" si="2"/>
        <v>1.036782027</v>
      </c>
      <c r="H4533" s="6">
        <f t="shared" si="3"/>
        <v>0.9905614614</v>
      </c>
      <c r="I4533" s="5" t="b">
        <f t="shared" si="4"/>
        <v>0</v>
      </c>
      <c r="J4533" s="48">
        <f t="shared" si="5"/>
        <v>0</v>
      </c>
      <c r="K4533" s="4">
        <f t="shared" si="6"/>
        <v>79</v>
      </c>
      <c r="L4533" s="7">
        <f t="shared" si="7"/>
        <v>-0.002233715793</v>
      </c>
      <c r="M4533" s="50" t="b">
        <f t="shared" si="8"/>
        <v>0</v>
      </c>
      <c r="N4533" s="50" t="b">
        <f t="shared" si="9"/>
        <v>0</v>
      </c>
      <c r="O4533" s="50">
        <f t="shared" si="10"/>
        <v>1</v>
      </c>
      <c r="P4533" s="4">
        <f t="shared" si="58"/>
        <v>277400</v>
      </c>
      <c r="Q4533" s="21">
        <f t="shared" si="31"/>
        <v>4</v>
      </c>
      <c r="V4533" s="52"/>
      <c r="W4533" s="53" t="str">
        <f t="shared" si="33"/>
        <v/>
      </c>
      <c r="AE4533" s="16"/>
      <c r="AF4533" s="17" t="str">
        <f t="shared" si="30"/>
        <v>#VALUE!</v>
      </c>
      <c r="AG4533" s="17" t="str">
        <f t="shared" si="22"/>
        <v>#N/A</v>
      </c>
      <c r="AH4533" s="17" t="str">
        <f t="shared" si="23"/>
        <v>#N/A</v>
      </c>
      <c r="AI4533" s="34">
        <f t="shared" si="24"/>
        <v>1</v>
      </c>
      <c r="AJ4533" s="18">
        <f t="shared" si="25"/>
        <v>6015.537</v>
      </c>
      <c r="AK4533" s="18">
        <f t="shared" si="26"/>
        <v>5848.43875</v>
      </c>
      <c r="AL4533" s="18">
        <f t="shared" si="27"/>
        <v>5681.3405</v>
      </c>
    </row>
    <row r="4534" ht="12.75" customHeight="1">
      <c r="A4534" s="1">
        <v>38763.0</v>
      </c>
      <c r="B4534" s="2">
        <v>1046.53</v>
      </c>
      <c r="C4534" s="3">
        <v>6598.49</v>
      </c>
      <c r="D4534" s="2">
        <v>6590.0</v>
      </c>
      <c r="E4534" s="4"/>
      <c r="F4534" s="5">
        <f t="shared" si="1"/>
        <v>954.842</v>
      </c>
      <c r="G4534" s="6">
        <f t="shared" si="2"/>
        <v>1.025219224</v>
      </c>
      <c r="H4534" s="6">
        <f t="shared" si="3"/>
        <v>1.000802995</v>
      </c>
      <c r="I4534" s="5" t="b">
        <f t="shared" si="4"/>
        <v>0</v>
      </c>
      <c r="J4534" s="48">
        <f t="shared" si="5"/>
        <v>0</v>
      </c>
      <c r="K4534" s="4">
        <f t="shared" si="6"/>
        <v>-20</v>
      </c>
      <c r="L4534" s="7">
        <f t="shared" si="7"/>
        <v>-0.001286658008</v>
      </c>
      <c r="M4534" s="50" t="b">
        <f t="shared" si="8"/>
        <v>0</v>
      </c>
      <c r="N4534" s="50" t="b">
        <f t="shared" si="9"/>
        <v>0</v>
      </c>
      <c r="O4534" s="50">
        <f t="shared" si="10"/>
        <v>1</v>
      </c>
      <c r="P4534" s="4">
        <f t="shared" si="58"/>
        <v>261600</v>
      </c>
      <c r="Q4534" s="21">
        <f t="shared" si="31"/>
        <v>4</v>
      </c>
      <c r="V4534" s="52"/>
      <c r="W4534" s="53" t="str">
        <f t="shared" si="33"/>
        <v/>
      </c>
      <c r="AE4534" s="16"/>
      <c r="AF4534" s="17" t="str">
        <f t="shared" si="30"/>
        <v>#VALUE!</v>
      </c>
      <c r="AG4534" s="17" t="str">
        <f t="shared" si="22"/>
        <v>#N/A</v>
      </c>
      <c r="AH4534" s="17" t="str">
        <f t="shared" si="23"/>
        <v>#N/A</v>
      </c>
      <c r="AI4534" s="34">
        <f t="shared" si="24"/>
        <v>1</v>
      </c>
      <c r="AJ4534" s="18">
        <f t="shared" si="25"/>
        <v>5938.641</v>
      </c>
      <c r="AK4534" s="18">
        <f t="shared" si="26"/>
        <v>5773.67875</v>
      </c>
      <c r="AL4534" s="18">
        <f t="shared" si="27"/>
        <v>5608.7165</v>
      </c>
    </row>
    <row r="4535" ht="12.75" customHeight="1">
      <c r="A4535" s="1">
        <v>38762.0</v>
      </c>
      <c r="B4535" s="2">
        <v>851.55</v>
      </c>
      <c r="C4535" s="3">
        <v>6612.97</v>
      </c>
      <c r="D4535" s="2">
        <v>6610.0</v>
      </c>
      <c r="E4535" s="4"/>
      <c r="F4535" s="5">
        <f t="shared" si="1"/>
        <v>913.876</v>
      </c>
      <c r="G4535" s="6">
        <f t="shared" si="2"/>
        <v>1.028981823</v>
      </c>
      <c r="H4535" s="6">
        <f t="shared" si="3"/>
        <v>1.007139734</v>
      </c>
      <c r="I4535" s="5" t="b">
        <f t="shared" si="4"/>
        <v>0</v>
      </c>
      <c r="J4535" s="48">
        <f t="shared" si="5"/>
        <v>0</v>
      </c>
      <c r="K4535" s="4">
        <f t="shared" si="6"/>
        <v>69</v>
      </c>
      <c r="L4535" s="7">
        <f t="shared" si="7"/>
        <v>-0.0004491174162</v>
      </c>
      <c r="M4535" s="50" t="b">
        <f t="shared" si="8"/>
        <v>0</v>
      </c>
      <c r="N4535" s="50" t="b">
        <f t="shared" si="9"/>
        <v>0</v>
      </c>
      <c r="O4535" s="50">
        <f t="shared" si="10"/>
        <v>-1</v>
      </c>
      <c r="P4535" s="4">
        <f t="shared" si="58"/>
        <v>257600</v>
      </c>
      <c r="Q4535" s="21">
        <f t="shared" si="31"/>
        <v>-4</v>
      </c>
      <c r="V4535" s="52"/>
      <c r="W4535" s="53" t="str">
        <f t="shared" si="33"/>
        <v/>
      </c>
      <c r="AE4535" s="16"/>
      <c r="AF4535" s="17" t="str">
        <f t="shared" si="30"/>
        <v>#VALUE!</v>
      </c>
      <c r="AG4535" s="17" t="str">
        <f t="shared" si="22"/>
        <v>#N/A</v>
      </c>
      <c r="AH4535" s="17" t="str">
        <f t="shared" si="23"/>
        <v>#N/A</v>
      </c>
      <c r="AI4535" s="34">
        <f t="shared" si="24"/>
        <v>1</v>
      </c>
      <c r="AJ4535" s="18">
        <f t="shared" si="25"/>
        <v>5951.673</v>
      </c>
      <c r="AK4535" s="18">
        <f t="shared" si="26"/>
        <v>5786.34875</v>
      </c>
      <c r="AL4535" s="18">
        <f t="shared" si="27"/>
        <v>5621.0245</v>
      </c>
    </row>
    <row r="4536" ht="12.75" customHeight="1">
      <c r="A4536" s="1">
        <v>38761.0</v>
      </c>
      <c r="B4536" s="2">
        <v>809.71</v>
      </c>
      <c r="C4536" s="3">
        <v>6562.29</v>
      </c>
      <c r="D4536" s="2">
        <v>6541.0</v>
      </c>
      <c r="E4536" s="4"/>
      <c r="F4536" s="5">
        <f t="shared" si="1"/>
        <v>977.678</v>
      </c>
      <c r="G4536" s="6">
        <f t="shared" si="2"/>
        <v>1.02249966</v>
      </c>
      <c r="H4536" s="6">
        <f t="shared" si="3"/>
        <v>1.122511099</v>
      </c>
      <c r="I4536" s="5" t="b">
        <f t="shared" si="4"/>
        <v>0</v>
      </c>
      <c r="J4536" s="48">
        <f t="shared" si="5"/>
        <v>0</v>
      </c>
      <c r="K4536" s="4">
        <f t="shared" si="6"/>
        <v>-22</v>
      </c>
      <c r="L4536" s="7">
        <f t="shared" si="7"/>
        <v>-0.003244294294</v>
      </c>
      <c r="M4536" s="50" t="b">
        <f t="shared" si="8"/>
        <v>0</v>
      </c>
      <c r="N4536" s="50" t="b">
        <f t="shared" si="9"/>
        <v>0</v>
      </c>
      <c r="O4536" s="50">
        <f t="shared" si="10"/>
        <v>1</v>
      </c>
      <c r="P4536" s="4">
        <f t="shared" si="58"/>
        <v>243800</v>
      </c>
      <c r="Q4536" s="21">
        <f t="shared" si="31"/>
        <v>4</v>
      </c>
      <c r="V4536" s="52"/>
      <c r="W4536" s="53" t="str">
        <f t="shared" si="33"/>
        <v/>
      </c>
      <c r="AE4536" s="16"/>
      <c r="AF4536" s="17" t="str">
        <f t="shared" si="30"/>
        <v>#VALUE!</v>
      </c>
      <c r="AG4536" s="17" t="str">
        <f t="shared" si="22"/>
        <v>#N/A</v>
      </c>
      <c r="AH4536" s="17" t="str">
        <f t="shared" si="23"/>
        <v>#N/A</v>
      </c>
      <c r="AI4536" s="34">
        <f t="shared" si="24"/>
        <v>1</v>
      </c>
      <c r="AJ4536" s="18">
        <f t="shared" si="25"/>
        <v>5906.061</v>
      </c>
      <c r="AK4536" s="18">
        <f t="shared" si="26"/>
        <v>5742.00375</v>
      </c>
      <c r="AL4536" s="18">
        <f t="shared" si="27"/>
        <v>5577.9465</v>
      </c>
    </row>
    <row r="4537" ht="12.75" customHeight="1">
      <c r="A4537" s="1">
        <v>38758.0</v>
      </c>
      <c r="B4537" s="2">
        <v>1013.68</v>
      </c>
      <c r="C4537" s="3">
        <v>6594.92</v>
      </c>
      <c r="D4537" s="2">
        <v>6563.0</v>
      </c>
      <c r="E4537" s="4"/>
      <c r="F4537" s="5">
        <f t="shared" si="1"/>
        <v>1021.122</v>
      </c>
      <c r="G4537" s="6">
        <f t="shared" si="2"/>
        <v>1.028885191</v>
      </c>
      <c r="H4537" s="6">
        <f t="shared" si="3"/>
        <v>1.120405067</v>
      </c>
      <c r="I4537" s="5" t="b">
        <f t="shared" si="4"/>
        <v>0</v>
      </c>
      <c r="J4537" s="48">
        <f t="shared" si="5"/>
        <v>0</v>
      </c>
      <c r="K4537" s="4">
        <f t="shared" si="6"/>
        <v>-30</v>
      </c>
      <c r="L4537" s="7">
        <f t="shared" si="7"/>
        <v>-0.004840089038</v>
      </c>
      <c r="M4537" s="50" t="b">
        <f t="shared" si="8"/>
        <v>0</v>
      </c>
      <c r="N4537" s="50" t="b">
        <f t="shared" si="9"/>
        <v>0</v>
      </c>
      <c r="O4537" s="50">
        <f t="shared" si="10"/>
        <v>1</v>
      </c>
      <c r="P4537" s="4">
        <f t="shared" si="58"/>
        <v>248200</v>
      </c>
      <c r="Q4537" s="21">
        <f t="shared" si="31"/>
        <v>4</v>
      </c>
      <c r="V4537" s="52"/>
      <c r="W4537" s="53" t="str">
        <f t="shared" si="33"/>
        <v/>
      </c>
      <c r="AE4537" s="16"/>
      <c r="AF4537" s="17" t="str">
        <f t="shared" si="30"/>
        <v>#VALUE!</v>
      </c>
      <c r="AG4537" s="17" t="str">
        <f t="shared" si="22"/>
        <v>#N/A</v>
      </c>
      <c r="AH4537" s="17" t="str">
        <f t="shared" si="23"/>
        <v>#N/A</v>
      </c>
      <c r="AI4537" s="34">
        <f t="shared" si="24"/>
        <v>1</v>
      </c>
      <c r="AJ4537" s="18">
        <f t="shared" si="25"/>
        <v>5935.428</v>
      </c>
      <c r="AK4537" s="18">
        <f t="shared" si="26"/>
        <v>5770.555</v>
      </c>
      <c r="AL4537" s="18">
        <f t="shared" si="27"/>
        <v>5605.682</v>
      </c>
    </row>
    <row r="4538" ht="12.75" customHeight="1">
      <c r="A4538" s="1">
        <v>38757.0</v>
      </c>
      <c r="B4538" s="2">
        <v>1052.74</v>
      </c>
      <c r="C4538" s="3">
        <v>6630.13</v>
      </c>
      <c r="D4538" s="2">
        <v>6593.0</v>
      </c>
      <c r="E4538" s="4"/>
      <c r="F4538" s="5">
        <f t="shared" si="1"/>
        <v>1035.384</v>
      </c>
      <c r="G4538" s="6">
        <f t="shared" si="2"/>
        <v>1.036012311</v>
      </c>
      <c r="H4538" s="6">
        <f t="shared" si="3"/>
        <v>1.123211937</v>
      </c>
      <c r="I4538" s="5" t="b">
        <f t="shared" si="4"/>
        <v>0</v>
      </c>
      <c r="J4538" s="48">
        <f t="shared" si="5"/>
        <v>0</v>
      </c>
      <c r="K4538" s="4">
        <f t="shared" si="6"/>
        <v>-26</v>
      </c>
      <c r="L4538" s="7">
        <f t="shared" si="7"/>
        <v>-0.005600191851</v>
      </c>
      <c r="M4538" s="50" t="b">
        <f t="shared" si="8"/>
        <v>0</v>
      </c>
      <c r="N4538" s="50" t="b">
        <f t="shared" si="9"/>
        <v>0</v>
      </c>
      <c r="O4538" s="50">
        <f t="shared" si="10"/>
        <v>1</v>
      </c>
      <c r="P4538" s="4">
        <f t="shared" si="58"/>
        <v>254200</v>
      </c>
      <c r="Q4538" s="21">
        <f t="shared" si="31"/>
        <v>4</v>
      </c>
      <c r="V4538" s="52"/>
      <c r="W4538" s="53" t="str">
        <f t="shared" si="33"/>
        <v/>
      </c>
      <c r="AE4538" s="16"/>
      <c r="AF4538" s="17" t="str">
        <f t="shared" si="30"/>
        <v>#VALUE!</v>
      </c>
      <c r="AG4538" s="17" t="str">
        <f t="shared" si="22"/>
        <v>#N/A</v>
      </c>
      <c r="AH4538" s="17" t="str">
        <f t="shared" si="23"/>
        <v>#N/A</v>
      </c>
      <c r="AI4538" s="34">
        <f t="shared" si="24"/>
        <v>1</v>
      </c>
      <c r="AJ4538" s="18">
        <f t="shared" si="25"/>
        <v>5967.117</v>
      </c>
      <c r="AK4538" s="18">
        <f t="shared" si="26"/>
        <v>5801.36375</v>
      </c>
      <c r="AL4538" s="18">
        <f t="shared" si="27"/>
        <v>5635.6105</v>
      </c>
    </row>
    <row r="4539" ht="12.75" customHeight="1">
      <c r="A4539" s="1">
        <v>38756.0</v>
      </c>
      <c r="B4539" s="2">
        <v>841.7</v>
      </c>
      <c r="C4539" s="3">
        <v>6624.11</v>
      </c>
      <c r="D4539" s="2">
        <v>6619.0</v>
      </c>
      <c r="E4539" s="4"/>
      <c r="F4539" s="5">
        <f t="shared" si="1"/>
        <v>983.004</v>
      </c>
      <c r="G4539" s="6">
        <f t="shared" si="2"/>
        <v>1.036851307</v>
      </c>
      <c r="H4539" s="6">
        <f t="shared" si="3"/>
        <v>1.127289916</v>
      </c>
      <c r="I4539" s="5" t="b">
        <f t="shared" si="4"/>
        <v>0</v>
      </c>
      <c r="J4539" s="48">
        <f t="shared" si="5"/>
        <v>0</v>
      </c>
      <c r="K4539" s="4">
        <f t="shared" si="6"/>
        <v>-86</v>
      </c>
      <c r="L4539" s="7">
        <f t="shared" si="7"/>
        <v>-0.0007714243876</v>
      </c>
      <c r="M4539" s="50" t="b">
        <f t="shared" si="8"/>
        <v>0</v>
      </c>
      <c r="N4539" s="50" t="b">
        <f t="shared" si="9"/>
        <v>0</v>
      </c>
      <c r="O4539" s="50">
        <f t="shared" si="10"/>
        <v>-1</v>
      </c>
      <c r="P4539" s="4">
        <f t="shared" si="58"/>
        <v>249000</v>
      </c>
      <c r="Q4539" s="21">
        <f t="shared" si="31"/>
        <v>-4</v>
      </c>
      <c r="V4539" s="52"/>
      <c r="W4539" s="53" t="str">
        <f t="shared" si="33"/>
        <v/>
      </c>
      <c r="AE4539" s="16"/>
      <c r="AF4539" s="17" t="str">
        <f t="shared" si="30"/>
        <v>#VALUE!</v>
      </c>
      <c r="AG4539" s="17" t="str">
        <f t="shared" si="22"/>
        <v>#N/A</v>
      </c>
      <c r="AH4539" s="17" t="str">
        <f t="shared" si="23"/>
        <v>#N/A</v>
      </c>
      <c r="AI4539" s="34">
        <f t="shared" si="24"/>
        <v>1</v>
      </c>
      <c r="AJ4539" s="18">
        <f t="shared" si="25"/>
        <v>5961.699</v>
      </c>
      <c r="AK4539" s="18">
        <f t="shared" si="26"/>
        <v>5796.09625</v>
      </c>
      <c r="AL4539" s="18">
        <f t="shared" si="27"/>
        <v>5630.4935</v>
      </c>
    </row>
    <row r="4540" ht="12.75" customHeight="1">
      <c r="A4540" s="1">
        <v>38755.0</v>
      </c>
      <c r="B4540" s="2">
        <v>1170.56</v>
      </c>
      <c r="C4540" s="3">
        <v>6720.08</v>
      </c>
      <c r="D4540" s="2">
        <v>6705.0</v>
      </c>
      <c r="E4540" s="4"/>
      <c r="F4540" s="5">
        <f t="shared" si="1"/>
        <v>963.624</v>
      </c>
      <c r="G4540" s="6">
        <f t="shared" si="2"/>
        <v>1.054002751</v>
      </c>
      <c r="H4540" s="6">
        <f t="shared" si="3"/>
        <v>1.132973784</v>
      </c>
      <c r="I4540" s="5" t="b">
        <f t="shared" si="4"/>
        <v>0</v>
      </c>
      <c r="J4540" s="48">
        <f t="shared" si="5"/>
        <v>0</v>
      </c>
      <c r="K4540" s="4">
        <f t="shared" si="6"/>
        <v>5</v>
      </c>
      <c r="L4540" s="7">
        <f t="shared" si="7"/>
        <v>-0.002244020905</v>
      </c>
      <c r="M4540" s="50" t="b">
        <f t="shared" si="8"/>
        <v>0</v>
      </c>
      <c r="N4540" s="50" t="b">
        <f t="shared" si="9"/>
        <v>0</v>
      </c>
      <c r="O4540" s="50">
        <f t="shared" si="10"/>
        <v>1</v>
      </c>
      <c r="P4540" s="4">
        <f t="shared" si="58"/>
        <v>266200</v>
      </c>
      <c r="Q4540" s="21">
        <f t="shared" si="31"/>
        <v>4</v>
      </c>
      <c r="V4540" s="52"/>
      <c r="W4540" s="53" t="str">
        <f t="shared" si="33"/>
        <v/>
      </c>
      <c r="AE4540" s="16"/>
      <c r="AF4540" s="17" t="str">
        <f t="shared" si="30"/>
        <v>#VALUE!</v>
      </c>
      <c r="AG4540" s="17" t="str">
        <f t="shared" si="22"/>
        <v>#N/A</v>
      </c>
      <c r="AH4540" s="17" t="str">
        <f t="shared" si="23"/>
        <v>#N/A</v>
      </c>
      <c r="AI4540" s="34">
        <f t="shared" si="24"/>
        <v>1</v>
      </c>
      <c r="AJ4540" s="18">
        <f t="shared" si="25"/>
        <v>6048.072</v>
      </c>
      <c r="AK4540" s="18">
        <f t="shared" si="26"/>
        <v>5880.07</v>
      </c>
      <c r="AL4540" s="18">
        <f t="shared" si="27"/>
        <v>5712.068</v>
      </c>
    </row>
    <row r="4541" ht="12.75" customHeight="1">
      <c r="A4541" s="1">
        <v>38754.0</v>
      </c>
      <c r="B4541" s="2">
        <v>1026.93</v>
      </c>
      <c r="C4541" s="3">
        <v>6719.96</v>
      </c>
      <c r="D4541" s="2">
        <v>6700.0</v>
      </c>
      <c r="E4541" s="4"/>
      <c r="F4541" s="5">
        <f t="shared" si="1"/>
        <v>878.268</v>
      </c>
      <c r="G4541" s="6">
        <f t="shared" si="2"/>
        <v>1.056357866</v>
      </c>
      <c r="H4541" s="6">
        <f t="shared" si="3"/>
        <v>1.060856747</v>
      </c>
      <c r="I4541" s="5" t="b">
        <f t="shared" si="4"/>
        <v>0</v>
      </c>
      <c r="J4541" s="48">
        <f t="shared" si="5"/>
        <v>0</v>
      </c>
      <c r="K4541" s="4">
        <f t="shared" si="6"/>
        <v>115</v>
      </c>
      <c r="L4541" s="7">
        <f t="shared" si="7"/>
        <v>-0.002970255775</v>
      </c>
      <c r="M4541" s="50" t="b">
        <f t="shared" si="8"/>
        <v>0</v>
      </c>
      <c r="N4541" s="50" t="b">
        <f t="shared" si="9"/>
        <v>0</v>
      </c>
      <c r="O4541" s="50">
        <f t="shared" si="10"/>
        <v>1</v>
      </c>
      <c r="P4541" s="4">
        <f t="shared" si="58"/>
        <v>265200</v>
      </c>
      <c r="Q4541" s="21">
        <f t="shared" si="31"/>
        <v>4</v>
      </c>
      <c r="V4541" s="52"/>
      <c r="W4541" s="53" t="str">
        <f t="shared" si="33"/>
        <v/>
      </c>
      <c r="AE4541" s="16"/>
      <c r="AF4541" s="17" t="str">
        <f t="shared" si="30"/>
        <v>#VALUE!</v>
      </c>
      <c r="AG4541" s="17" t="str">
        <f t="shared" si="22"/>
        <v>#N/A</v>
      </c>
      <c r="AH4541" s="17" t="str">
        <f t="shared" si="23"/>
        <v>#N/A</v>
      </c>
      <c r="AI4541" s="34">
        <f t="shared" si="24"/>
        <v>1</v>
      </c>
      <c r="AJ4541" s="18">
        <f t="shared" si="25"/>
        <v>6047.964</v>
      </c>
      <c r="AK4541" s="18">
        <f t="shared" si="26"/>
        <v>5879.965</v>
      </c>
      <c r="AL4541" s="18">
        <f t="shared" si="27"/>
        <v>5711.966</v>
      </c>
    </row>
    <row r="4542" ht="12.75" customHeight="1">
      <c r="A4542" s="1">
        <v>38751.0</v>
      </c>
      <c r="B4542" s="2">
        <v>1084.99</v>
      </c>
      <c r="C4542" s="3">
        <v>6594.6</v>
      </c>
      <c r="D4542" s="2">
        <v>6585.0</v>
      </c>
      <c r="E4542" s="4"/>
      <c r="F4542" s="5">
        <f t="shared" si="1"/>
        <v>834.896</v>
      </c>
      <c r="G4542" s="6">
        <f t="shared" si="2"/>
        <v>1.038851409</v>
      </c>
      <c r="H4542" s="6">
        <f t="shared" si="3"/>
        <v>1.065060586</v>
      </c>
      <c r="I4542" s="5" t="b">
        <f t="shared" si="4"/>
        <v>0</v>
      </c>
      <c r="J4542" s="48">
        <f t="shared" si="5"/>
        <v>0</v>
      </c>
      <c r="K4542" s="4">
        <f t="shared" si="6"/>
        <v>53</v>
      </c>
      <c r="L4542" s="7">
        <f t="shared" si="7"/>
        <v>-0.001455736512</v>
      </c>
      <c r="M4542" s="50" t="b">
        <f t="shared" si="8"/>
        <v>0</v>
      </c>
      <c r="N4542" s="50" t="b">
        <f t="shared" si="9"/>
        <v>0</v>
      </c>
      <c r="O4542" s="50">
        <f t="shared" si="10"/>
        <v>1</v>
      </c>
      <c r="P4542" s="4">
        <f t="shared" si="58"/>
        <v>242200</v>
      </c>
      <c r="Q4542" s="21">
        <f t="shared" si="31"/>
        <v>4</v>
      </c>
      <c r="V4542" s="52"/>
      <c r="W4542" s="53" t="str">
        <f t="shared" si="33"/>
        <v/>
      </c>
      <c r="AE4542" s="16"/>
      <c r="AF4542" s="17" t="str">
        <f t="shared" si="30"/>
        <v>#VALUE!</v>
      </c>
      <c r="AG4542" s="17" t="str">
        <f t="shared" si="22"/>
        <v>#N/A</v>
      </c>
      <c r="AH4542" s="17" t="str">
        <f t="shared" si="23"/>
        <v>#N/A</v>
      </c>
      <c r="AI4542" s="34">
        <f t="shared" si="24"/>
        <v>1</v>
      </c>
      <c r="AJ4542" s="18">
        <f t="shared" si="25"/>
        <v>5935.14</v>
      </c>
      <c r="AK4542" s="18">
        <f t="shared" si="26"/>
        <v>5770.275</v>
      </c>
      <c r="AL4542" s="18">
        <f t="shared" si="27"/>
        <v>5605.41</v>
      </c>
    </row>
    <row r="4543" ht="12.75" customHeight="1">
      <c r="A4543" s="1">
        <v>38742.0</v>
      </c>
      <c r="B4543" s="2">
        <v>790.84</v>
      </c>
      <c r="C4543" s="3">
        <v>6532.18</v>
      </c>
      <c r="D4543" s="2">
        <v>6532.0</v>
      </c>
      <c r="E4543" s="4"/>
      <c r="F4543" s="5">
        <f t="shared" si="1"/>
        <v>850.534</v>
      </c>
      <c r="G4543" s="6">
        <f t="shared" si="2"/>
        <v>1.031012247</v>
      </c>
      <c r="H4543" s="6">
        <f t="shared" si="3"/>
        <v>1.147804584</v>
      </c>
      <c r="I4543" s="5" t="b">
        <f t="shared" si="4"/>
        <v>0</v>
      </c>
      <c r="J4543" s="48">
        <f t="shared" si="5"/>
        <v>0</v>
      </c>
      <c r="K4543" s="4">
        <f t="shared" si="6"/>
        <v>82</v>
      </c>
      <c r="L4543" s="7">
        <f t="shared" si="7"/>
        <v>-0.00002755588487</v>
      </c>
      <c r="M4543" s="50" t="b">
        <f t="shared" si="8"/>
        <v>0</v>
      </c>
      <c r="N4543" s="50" t="b">
        <f t="shared" si="9"/>
        <v>0</v>
      </c>
      <c r="O4543" s="50">
        <f t="shared" si="10"/>
        <v>-1</v>
      </c>
      <c r="P4543" s="4">
        <f t="shared" si="58"/>
        <v>252800</v>
      </c>
      <c r="Q4543" s="21">
        <f t="shared" si="31"/>
        <v>-4</v>
      </c>
      <c r="V4543" s="52"/>
      <c r="W4543" s="53" t="str">
        <f t="shared" si="33"/>
        <v/>
      </c>
      <c r="AE4543" s="16"/>
      <c r="AF4543" s="17" t="str">
        <f t="shared" si="30"/>
        <v>#VALUE!</v>
      </c>
      <c r="AG4543" s="17" t="str">
        <f t="shared" si="22"/>
        <v>#N/A</v>
      </c>
      <c r="AH4543" s="17" t="str">
        <f t="shared" si="23"/>
        <v>#N/A</v>
      </c>
      <c r="AI4543" s="34">
        <f t="shared" si="24"/>
        <v>1</v>
      </c>
      <c r="AJ4543" s="18">
        <f t="shared" si="25"/>
        <v>5878.962</v>
      </c>
      <c r="AK4543" s="18">
        <f t="shared" si="26"/>
        <v>5715.6575</v>
      </c>
      <c r="AL4543" s="18">
        <f t="shared" si="27"/>
        <v>5552.353</v>
      </c>
    </row>
    <row r="4544" ht="12.75" customHeight="1">
      <c r="A4544" s="1">
        <v>38741.0</v>
      </c>
      <c r="B4544" s="2">
        <v>744.8</v>
      </c>
      <c r="C4544" s="3">
        <v>6451.94</v>
      </c>
      <c r="D4544" s="2">
        <v>6450.0</v>
      </c>
      <c r="E4544" s="4"/>
      <c r="F4544" s="5">
        <f t="shared" si="1"/>
        <v>958.832</v>
      </c>
      <c r="G4544" s="6">
        <f t="shared" si="2"/>
        <v>1.020123488</v>
      </c>
      <c r="H4544" s="6">
        <f t="shared" si="3"/>
        <v>1.315703672</v>
      </c>
      <c r="I4544" s="5" t="b">
        <f t="shared" si="4"/>
        <v>0</v>
      </c>
      <c r="J4544" s="48">
        <f t="shared" si="5"/>
        <v>0</v>
      </c>
      <c r="K4544" s="4">
        <f t="shared" si="6"/>
        <v>70</v>
      </c>
      <c r="L4544" s="7">
        <f t="shared" si="7"/>
        <v>-0.0003006847553</v>
      </c>
      <c r="M4544" s="50" t="b">
        <f t="shared" si="8"/>
        <v>0</v>
      </c>
      <c r="N4544" s="50" t="b">
        <f t="shared" si="9"/>
        <v>0</v>
      </c>
      <c r="O4544" s="50">
        <f t="shared" si="10"/>
        <v>-1</v>
      </c>
      <c r="P4544" s="4">
        <f t="shared" si="58"/>
        <v>269200</v>
      </c>
      <c r="Q4544" s="21">
        <f t="shared" si="31"/>
        <v>-4</v>
      </c>
      <c r="V4544" s="52"/>
      <c r="W4544" s="53" t="str">
        <f t="shared" si="33"/>
        <v/>
      </c>
      <c r="AE4544" s="16"/>
      <c r="AF4544" s="17" t="str">
        <f t="shared" si="30"/>
        <v>#VALUE!</v>
      </c>
      <c r="AG4544" s="17" t="str">
        <f t="shared" si="22"/>
        <v>#N/A</v>
      </c>
      <c r="AH4544" s="17" t="str">
        <f t="shared" si="23"/>
        <v>#N/A</v>
      </c>
      <c r="AI4544" s="34">
        <f t="shared" si="24"/>
        <v>1</v>
      </c>
      <c r="AJ4544" s="18">
        <f t="shared" si="25"/>
        <v>5806.746</v>
      </c>
      <c r="AK4544" s="18">
        <f t="shared" si="26"/>
        <v>5645.4475</v>
      </c>
      <c r="AL4544" s="18">
        <f t="shared" si="27"/>
        <v>5484.149</v>
      </c>
    </row>
    <row r="4545" ht="12.75" customHeight="1">
      <c r="A4545" s="1">
        <v>38740.0</v>
      </c>
      <c r="B4545" s="2">
        <v>743.78</v>
      </c>
      <c r="C4545" s="3">
        <v>6381.97</v>
      </c>
      <c r="D4545" s="2">
        <v>6380.0</v>
      </c>
      <c r="E4545" s="4"/>
      <c r="F4545" s="5">
        <f t="shared" si="1"/>
        <v>1046.27</v>
      </c>
      <c r="G4545" s="6">
        <f t="shared" si="2"/>
        <v>1.010801227</v>
      </c>
      <c r="H4545" s="6">
        <f t="shared" si="3"/>
        <v>1.315157982</v>
      </c>
      <c r="I4545" s="5" t="b">
        <f t="shared" si="4"/>
        <v>0</v>
      </c>
      <c r="J4545" s="48">
        <f t="shared" si="5"/>
        <v>0</v>
      </c>
      <c r="K4545" s="4">
        <f t="shared" si="6"/>
        <v>-92</v>
      </c>
      <c r="L4545" s="7">
        <f t="shared" si="7"/>
        <v>-0.0003086821154</v>
      </c>
      <c r="M4545" s="50" t="b">
        <f t="shared" si="8"/>
        <v>0</v>
      </c>
      <c r="N4545" s="50" t="b">
        <f t="shared" si="9"/>
        <v>0</v>
      </c>
      <c r="O4545" s="50">
        <f t="shared" si="10"/>
        <v>-1</v>
      </c>
      <c r="P4545" s="4">
        <f t="shared" si="58"/>
        <v>283200</v>
      </c>
      <c r="Q4545" s="21">
        <f t="shared" si="31"/>
        <v>-4</v>
      </c>
      <c r="V4545" s="52"/>
      <c r="W4545" s="53" t="str">
        <f t="shared" si="33"/>
        <v/>
      </c>
      <c r="AE4545" s="16"/>
      <c r="AF4545" s="17" t="str">
        <f t="shared" si="30"/>
        <v>#VALUE!</v>
      </c>
      <c r="AG4545" s="17" t="str">
        <f t="shared" si="22"/>
        <v>#N/A</v>
      </c>
      <c r="AH4545" s="17" t="str">
        <f t="shared" si="23"/>
        <v>#N/A</v>
      </c>
      <c r="AI4545" s="34">
        <f t="shared" si="24"/>
        <v>1</v>
      </c>
      <c r="AJ4545" s="18">
        <f t="shared" si="25"/>
        <v>5743.773</v>
      </c>
      <c r="AK4545" s="18">
        <f t="shared" si="26"/>
        <v>5584.22375</v>
      </c>
      <c r="AL4545" s="18">
        <f t="shared" si="27"/>
        <v>5424.6745</v>
      </c>
    </row>
    <row r="4546" ht="12.75" customHeight="1">
      <c r="A4546" s="1">
        <v>38737.0</v>
      </c>
      <c r="B4546" s="2">
        <v>810.07</v>
      </c>
      <c r="C4546" s="3">
        <v>6486.63</v>
      </c>
      <c r="D4546" s="2">
        <v>6472.0</v>
      </c>
      <c r="E4546" s="4"/>
      <c r="F4546" s="5">
        <f t="shared" si="1"/>
        <v>1074.79</v>
      </c>
      <c r="G4546" s="6">
        <f t="shared" si="2"/>
        <v>1.029055542</v>
      </c>
      <c r="H4546" s="6">
        <f t="shared" si="3"/>
        <v>1.315416593</v>
      </c>
      <c r="I4546" s="5" t="b">
        <f t="shared" si="4"/>
        <v>0</v>
      </c>
      <c r="J4546" s="48">
        <f t="shared" si="5"/>
        <v>0</v>
      </c>
      <c r="K4546" s="4">
        <f t="shared" si="6"/>
        <v>-41</v>
      </c>
      <c r="L4546" s="7">
        <f t="shared" si="7"/>
        <v>-0.002255408432</v>
      </c>
      <c r="M4546" s="50" t="b">
        <f t="shared" si="8"/>
        <v>0</v>
      </c>
      <c r="N4546" s="50" t="b">
        <f t="shared" si="9"/>
        <v>0</v>
      </c>
      <c r="O4546" s="50">
        <f t="shared" si="10"/>
        <v>1</v>
      </c>
      <c r="P4546" s="4">
        <f t="shared" si="58"/>
        <v>306200</v>
      </c>
      <c r="Q4546" s="21">
        <f t="shared" si="31"/>
        <v>5</v>
      </c>
      <c r="V4546" s="52"/>
      <c r="W4546" s="53" t="str">
        <f t="shared" si="33"/>
        <v/>
      </c>
      <c r="AE4546" s="16"/>
      <c r="AF4546" s="17" t="str">
        <f t="shared" si="30"/>
        <v>#VALUE!</v>
      </c>
      <c r="AG4546" s="17" t="str">
        <f t="shared" si="22"/>
        <v>#N/A</v>
      </c>
      <c r="AH4546" s="17" t="str">
        <f t="shared" si="23"/>
        <v>#N/A</v>
      </c>
      <c r="AI4546" s="34">
        <f t="shared" si="24"/>
        <v>1</v>
      </c>
      <c r="AJ4546" s="18">
        <f t="shared" si="25"/>
        <v>5837.967</v>
      </c>
      <c r="AK4546" s="18">
        <f t="shared" si="26"/>
        <v>5675.80125</v>
      </c>
      <c r="AL4546" s="18">
        <f t="shared" si="27"/>
        <v>5513.6355</v>
      </c>
    </row>
    <row r="4547" ht="12.75" customHeight="1">
      <c r="A4547" s="1">
        <v>38736.0</v>
      </c>
      <c r="B4547" s="2">
        <v>1163.18</v>
      </c>
      <c r="C4547" s="3">
        <v>6512.29</v>
      </c>
      <c r="D4547" s="2">
        <v>6513.0</v>
      </c>
      <c r="E4547" s="4"/>
      <c r="F4547" s="5">
        <f t="shared" si="1"/>
        <v>1107.258</v>
      </c>
      <c r="G4547" s="6">
        <f t="shared" si="2"/>
        <v>1.035463469</v>
      </c>
      <c r="H4547" s="6">
        <f t="shared" si="3"/>
        <v>1.318196517</v>
      </c>
      <c r="I4547" s="5" t="b">
        <f t="shared" si="4"/>
        <v>0</v>
      </c>
      <c r="J4547" s="48">
        <f t="shared" si="5"/>
        <v>0</v>
      </c>
      <c r="K4547" s="4">
        <f t="shared" si="6"/>
        <v>23</v>
      </c>
      <c r="L4547" s="7">
        <f t="shared" si="7"/>
        <v>0.0001090246288</v>
      </c>
      <c r="M4547" s="50" t="b">
        <f t="shared" si="8"/>
        <v>0</v>
      </c>
      <c r="N4547" s="50" t="b">
        <f t="shared" si="9"/>
        <v>0</v>
      </c>
      <c r="O4547" s="50">
        <f t="shared" si="10"/>
        <v>1</v>
      </c>
      <c r="P4547" s="4">
        <f t="shared" si="58"/>
        <v>316450</v>
      </c>
      <c r="Q4547" s="21">
        <f t="shared" si="31"/>
        <v>5</v>
      </c>
      <c r="V4547" s="52"/>
      <c r="W4547" s="53" t="str">
        <f t="shared" si="33"/>
        <v/>
      </c>
      <c r="AE4547" s="16"/>
      <c r="AF4547" s="17" t="str">
        <f t="shared" si="30"/>
        <v>#VALUE!</v>
      </c>
      <c r="AG4547" s="17" t="str">
        <f t="shared" si="22"/>
        <v>#N/A</v>
      </c>
      <c r="AH4547" s="17" t="str">
        <f t="shared" si="23"/>
        <v>#N/A</v>
      </c>
      <c r="AI4547" s="34">
        <f t="shared" si="24"/>
        <v>1</v>
      </c>
      <c r="AJ4547" s="18">
        <f t="shared" si="25"/>
        <v>5861.061</v>
      </c>
      <c r="AK4547" s="18">
        <f t="shared" si="26"/>
        <v>5698.25375</v>
      </c>
      <c r="AL4547" s="18">
        <f t="shared" si="27"/>
        <v>5535.4465</v>
      </c>
    </row>
    <row r="4548" ht="12.75" customHeight="1">
      <c r="A4548" s="1">
        <v>38735.0</v>
      </c>
      <c r="B4548" s="2">
        <v>1332.33</v>
      </c>
      <c r="C4548" s="3">
        <v>6498.92</v>
      </c>
      <c r="D4548" s="2">
        <v>6490.0</v>
      </c>
      <c r="E4548" s="4"/>
      <c r="F4548" s="5">
        <f t="shared" si="1"/>
        <v>1161.422</v>
      </c>
      <c r="G4548" s="6">
        <f t="shared" si="2"/>
        <v>1.035673542</v>
      </c>
      <c r="H4548" s="6">
        <f t="shared" si="3"/>
        <v>1.430738869</v>
      </c>
      <c r="I4548" s="5" t="b">
        <f t="shared" si="4"/>
        <v>0</v>
      </c>
      <c r="J4548" s="48">
        <f t="shared" si="5"/>
        <v>0</v>
      </c>
      <c r="K4548" s="4">
        <f t="shared" si="6"/>
        <v>-199</v>
      </c>
      <c r="L4548" s="7">
        <f t="shared" si="7"/>
        <v>-0.001372535744</v>
      </c>
      <c r="M4548" s="50" t="b">
        <f t="shared" si="8"/>
        <v>0</v>
      </c>
      <c r="N4548" s="50" t="b">
        <f t="shared" si="9"/>
        <v>0</v>
      </c>
      <c r="O4548" s="50">
        <f t="shared" si="10"/>
        <v>1</v>
      </c>
      <c r="P4548" s="4">
        <f t="shared" si="58"/>
        <v>310700</v>
      </c>
      <c r="Q4548" s="21">
        <f t="shared" si="31"/>
        <v>5</v>
      </c>
      <c r="V4548" s="52"/>
      <c r="W4548" s="53" t="str">
        <f t="shared" si="33"/>
        <v/>
      </c>
      <c r="AE4548" s="16"/>
      <c r="AF4548" s="17" t="str">
        <f t="shared" si="30"/>
        <v>#VALUE!</v>
      </c>
      <c r="AG4548" s="17" t="str">
        <f t="shared" si="22"/>
        <v>#N/A</v>
      </c>
      <c r="AH4548" s="17" t="str">
        <f t="shared" si="23"/>
        <v>#N/A</v>
      </c>
      <c r="AI4548" s="34">
        <f t="shared" si="24"/>
        <v>1</v>
      </c>
      <c r="AJ4548" s="18">
        <f t="shared" si="25"/>
        <v>5849.028</v>
      </c>
      <c r="AK4548" s="18">
        <f t="shared" si="26"/>
        <v>5686.555</v>
      </c>
      <c r="AL4548" s="18">
        <f t="shared" si="27"/>
        <v>5524.082</v>
      </c>
    </row>
    <row r="4549" ht="12.75" customHeight="1">
      <c r="A4549" s="1">
        <v>38734.0</v>
      </c>
      <c r="B4549" s="2">
        <v>1181.99</v>
      </c>
      <c r="C4549" s="3">
        <v>6711.04</v>
      </c>
      <c r="D4549" s="2">
        <v>6689.0</v>
      </c>
      <c r="E4549" s="4"/>
      <c r="F4549" s="5">
        <f t="shared" si="1"/>
        <v>1162.108</v>
      </c>
      <c r="G4549" s="6">
        <f t="shared" si="2"/>
        <v>1.071749311</v>
      </c>
      <c r="H4549" s="6">
        <f t="shared" si="3"/>
        <v>1.445202487</v>
      </c>
      <c r="I4549" s="5" t="b">
        <f t="shared" si="4"/>
        <v>0</v>
      </c>
      <c r="J4549" s="48">
        <f t="shared" si="5"/>
        <v>0</v>
      </c>
      <c r="K4549" s="4">
        <f t="shared" si="6"/>
        <v>-40</v>
      </c>
      <c r="L4549" s="7">
        <f t="shared" si="7"/>
        <v>-0.003284140759</v>
      </c>
      <c r="M4549" s="50" t="b">
        <f t="shared" si="8"/>
        <v>0</v>
      </c>
      <c r="N4549" s="50" t="b">
        <f t="shared" si="9"/>
        <v>0</v>
      </c>
      <c r="O4549" s="50">
        <f t="shared" si="10"/>
        <v>1</v>
      </c>
      <c r="P4549" s="4">
        <f t="shared" si="58"/>
        <v>360450</v>
      </c>
      <c r="Q4549" s="21">
        <f t="shared" si="31"/>
        <v>5</v>
      </c>
      <c r="V4549" s="52"/>
      <c r="W4549" s="53" t="str">
        <f t="shared" si="33"/>
        <v/>
      </c>
      <c r="AE4549" s="16"/>
      <c r="AF4549" s="17" t="str">
        <f t="shared" si="30"/>
        <v>#VALUE!</v>
      </c>
      <c r="AG4549" s="17" t="str">
        <f t="shared" si="22"/>
        <v>#N/A</v>
      </c>
      <c r="AH4549" s="17" t="str">
        <f t="shared" si="23"/>
        <v>#N/A</v>
      </c>
      <c r="AI4549" s="34">
        <f t="shared" si="24"/>
        <v>1</v>
      </c>
      <c r="AJ4549" s="18">
        <f t="shared" si="25"/>
        <v>6039.936</v>
      </c>
      <c r="AK4549" s="18">
        <f t="shared" si="26"/>
        <v>5872.16</v>
      </c>
      <c r="AL4549" s="18">
        <f t="shared" si="27"/>
        <v>5704.384</v>
      </c>
    </row>
    <row r="4550" ht="12.75" customHeight="1">
      <c r="A4550" s="1">
        <v>38733.0</v>
      </c>
      <c r="B4550" s="2">
        <v>886.38</v>
      </c>
      <c r="C4550" s="3">
        <v>6724.18</v>
      </c>
      <c r="D4550" s="2">
        <v>6729.0</v>
      </c>
      <c r="E4550" s="4"/>
      <c r="F4550" s="5">
        <f t="shared" si="1"/>
        <v>1155.024</v>
      </c>
      <c r="G4550" s="6">
        <f t="shared" si="2"/>
        <v>1.076684094</v>
      </c>
      <c r="H4550" s="6">
        <f t="shared" si="3"/>
        <v>1.457982352</v>
      </c>
      <c r="I4550" s="5" t="b">
        <f t="shared" si="4"/>
        <v>0</v>
      </c>
      <c r="J4550" s="48">
        <f t="shared" si="5"/>
        <v>0</v>
      </c>
      <c r="K4550" s="4">
        <f t="shared" si="6"/>
        <v>17</v>
      </c>
      <c r="L4550" s="7">
        <f t="shared" si="7"/>
        <v>0.0007168160281</v>
      </c>
      <c r="M4550" s="50" t="b">
        <f t="shared" si="8"/>
        <v>0</v>
      </c>
      <c r="N4550" s="50" t="b">
        <f t="shared" si="9"/>
        <v>0</v>
      </c>
      <c r="O4550" s="50">
        <f t="shared" si="10"/>
        <v>-1</v>
      </c>
      <c r="P4550" s="4">
        <f t="shared" si="58"/>
        <v>350450</v>
      </c>
      <c r="Q4550" s="21">
        <f t="shared" si="31"/>
        <v>-5</v>
      </c>
      <c r="V4550" s="52"/>
      <c r="W4550" s="53" t="str">
        <f t="shared" si="33"/>
        <v/>
      </c>
      <c r="AE4550" s="16"/>
      <c r="AF4550" s="17" t="str">
        <f t="shared" si="30"/>
        <v>#VALUE!</v>
      </c>
      <c r="AG4550" s="17" t="str">
        <f t="shared" si="22"/>
        <v>#N/A</v>
      </c>
      <c r="AH4550" s="17" t="str">
        <f t="shared" si="23"/>
        <v>#N/A</v>
      </c>
      <c r="AI4550" s="34">
        <f t="shared" si="24"/>
        <v>1</v>
      </c>
      <c r="AJ4550" s="18">
        <f t="shared" si="25"/>
        <v>6051.762</v>
      </c>
      <c r="AK4550" s="18">
        <f t="shared" si="26"/>
        <v>5883.6575</v>
      </c>
      <c r="AL4550" s="18">
        <f t="shared" si="27"/>
        <v>5715.553</v>
      </c>
    </row>
    <row r="4551" ht="12.75" customHeight="1">
      <c r="A4551" s="1">
        <v>38730.0</v>
      </c>
      <c r="B4551" s="2">
        <v>972.41</v>
      </c>
      <c r="C4551" s="3">
        <v>6682.35</v>
      </c>
      <c r="D4551" s="2">
        <v>6712.0</v>
      </c>
      <c r="E4551" s="4"/>
      <c r="F4551" s="5">
        <f t="shared" si="1"/>
        <v>1256.032</v>
      </c>
      <c r="G4551" s="6">
        <f t="shared" si="2"/>
        <v>1.07286913</v>
      </c>
      <c r="H4551" s="6">
        <f t="shared" si="3"/>
        <v>1.46584874</v>
      </c>
      <c r="I4551" s="5" t="b">
        <f t="shared" si="4"/>
        <v>0</v>
      </c>
      <c r="J4551" s="48">
        <f t="shared" si="5"/>
        <v>0</v>
      </c>
      <c r="K4551" s="4">
        <f t="shared" si="6"/>
        <v>7</v>
      </c>
      <c r="L4551" s="7">
        <f t="shared" si="7"/>
        <v>0.004437061812</v>
      </c>
      <c r="M4551" s="50" t="b">
        <f t="shared" si="8"/>
        <v>0</v>
      </c>
      <c r="N4551" s="50" t="b">
        <f t="shared" si="9"/>
        <v>0</v>
      </c>
      <c r="O4551" s="50">
        <f t="shared" si="10"/>
        <v>-1</v>
      </c>
      <c r="P4551" s="4">
        <f t="shared" si="58"/>
        <v>354700</v>
      </c>
      <c r="Q4551" s="21">
        <f t="shared" si="31"/>
        <v>-5</v>
      </c>
      <c r="V4551" s="52"/>
      <c r="W4551" s="53" t="str">
        <f t="shared" si="33"/>
        <v/>
      </c>
      <c r="AE4551" s="16"/>
      <c r="AF4551" s="17" t="str">
        <f t="shared" si="30"/>
        <v>#VALUE!</v>
      </c>
      <c r="AG4551" s="17" t="str">
        <f t="shared" si="22"/>
        <v>#N/A</v>
      </c>
      <c r="AH4551" s="17" t="str">
        <f t="shared" si="23"/>
        <v>#N/A</v>
      </c>
      <c r="AI4551" s="34">
        <f t="shared" si="24"/>
        <v>1</v>
      </c>
      <c r="AJ4551" s="18">
        <f t="shared" si="25"/>
        <v>6014.115</v>
      </c>
      <c r="AK4551" s="18">
        <f t="shared" si="26"/>
        <v>5847.05625</v>
      </c>
      <c r="AL4551" s="18">
        <f t="shared" si="27"/>
        <v>5679.9975</v>
      </c>
    </row>
    <row r="4552" ht="12.75" customHeight="1">
      <c r="A4552" s="1">
        <v>38729.0</v>
      </c>
      <c r="B4552" s="2">
        <v>1434.0</v>
      </c>
      <c r="C4552" s="3">
        <v>6725.61</v>
      </c>
      <c r="D4552" s="2">
        <v>6705.0</v>
      </c>
      <c r="E4552" s="4"/>
      <c r="F4552" s="5">
        <f t="shared" si="1"/>
        <v>1401.208</v>
      </c>
      <c r="G4552" s="6">
        <f t="shared" si="2"/>
        <v>1.082547998</v>
      </c>
      <c r="H4552" s="6">
        <f t="shared" si="3"/>
        <v>1.744955639</v>
      </c>
      <c r="I4552" s="5" t="b">
        <f t="shared" si="4"/>
        <v>0</v>
      </c>
      <c r="J4552" s="48">
        <f t="shared" si="5"/>
        <v>0</v>
      </c>
      <c r="K4552" s="4">
        <f t="shared" si="6"/>
        <v>-55</v>
      </c>
      <c r="L4552" s="7">
        <f t="shared" si="7"/>
        <v>-0.003064406054</v>
      </c>
      <c r="M4552" s="50" t="b">
        <f t="shared" si="8"/>
        <v>0</v>
      </c>
      <c r="N4552" s="50" t="b">
        <f t="shared" si="9"/>
        <v>0</v>
      </c>
      <c r="O4552" s="50">
        <f t="shared" si="10"/>
        <v>1</v>
      </c>
      <c r="P4552" s="4">
        <f t="shared" si="58"/>
        <v>352950</v>
      </c>
      <c r="Q4552" s="21">
        <f t="shared" si="31"/>
        <v>5</v>
      </c>
      <c r="V4552" s="52"/>
      <c r="W4552" s="53" t="str">
        <f t="shared" si="33"/>
        <v/>
      </c>
      <c r="AE4552" s="16"/>
      <c r="AF4552" s="17" t="str">
        <f t="shared" si="30"/>
        <v>#VALUE!</v>
      </c>
      <c r="AG4552" s="17" t="str">
        <f t="shared" si="22"/>
        <v>#N/A</v>
      </c>
      <c r="AH4552" s="17" t="str">
        <f t="shared" si="23"/>
        <v>#N/A</v>
      </c>
      <c r="AI4552" s="34">
        <f t="shared" si="24"/>
        <v>1</v>
      </c>
      <c r="AJ4552" s="18">
        <f t="shared" si="25"/>
        <v>6053.049</v>
      </c>
      <c r="AK4552" s="18">
        <f t="shared" si="26"/>
        <v>5884.90875</v>
      </c>
      <c r="AL4552" s="18">
        <f t="shared" si="27"/>
        <v>5716.7685</v>
      </c>
    </row>
    <row r="4553" ht="12.75" customHeight="1">
      <c r="A4553" s="1">
        <v>38728.0</v>
      </c>
      <c r="B4553" s="2">
        <v>1335.76</v>
      </c>
      <c r="C4553" s="3">
        <v>6735.89</v>
      </c>
      <c r="D4553" s="2">
        <v>6760.0</v>
      </c>
      <c r="E4553" s="4"/>
      <c r="F4553" s="5">
        <f t="shared" si="1"/>
        <v>1446.196</v>
      </c>
      <c r="G4553" s="6">
        <f t="shared" si="2"/>
        <v>1.08705355</v>
      </c>
      <c r="H4553" s="6">
        <f t="shared" si="3"/>
        <v>1.762238706</v>
      </c>
      <c r="I4553" s="5" t="b">
        <f t="shared" si="4"/>
        <v>0</v>
      </c>
      <c r="J4553" s="48">
        <f t="shared" si="5"/>
        <v>0</v>
      </c>
      <c r="K4553" s="4">
        <f t="shared" si="6"/>
        <v>21</v>
      </c>
      <c r="L4553" s="7">
        <f t="shared" si="7"/>
        <v>0.003579333986</v>
      </c>
      <c r="M4553" s="50" t="b">
        <f t="shared" si="8"/>
        <v>0</v>
      </c>
      <c r="N4553" s="50" t="b">
        <f t="shared" si="9"/>
        <v>0</v>
      </c>
      <c r="O4553" s="50">
        <f t="shared" si="10"/>
        <v>1</v>
      </c>
      <c r="P4553" s="4">
        <f t="shared" si="58"/>
        <v>369450</v>
      </c>
      <c r="Q4553" s="21">
        <f t="shared" si="31"/>
        <v>6</v>
      </c>
      <c r="V4553" s="52"/>
      <c r="W4553" s="53" t="str">
        <f t="shared" si="33"/>
        <v/>
      </c>
      <c r="AE4553" s="16"/>
      <c r="AF4553" s="17" t="str">
        <f t="shared" si="30"/>
        <v>#VALUE!</v>
      </c>
      <c r="AG4553" s="17" t="str">
        <f t="shared" si="22"/>
        <v>#N/A</v>
      </c>
      <c r="AH4553" s="17" t="str">
        <f t="shared" si="23"/>
        <v>#N/A</v>
      </c>
      <c r="AI4553" s="34">
        <f t="shared" si="24"/>
        <v>1</v>
      </c>
      <c r="AJ4553" s="18">
        <f t="shared" si="25"/>
        <v>6062.301</v>
      </c>
      <c r="AK4553" s="18">
        <f t="shared" si="26"/>
        <v>5893.90375</v>
      </c>
      <c r="AL4553" s="18">
        <f t="shared" si="27"/>
        <v>5725.5065</v>
      </c>
    </row>
    <row r="4554" ht="12.75" customHeight="1">
      <c r="A4554" s="1">
        <v>38727.0</v>
      </c>
      <c r="B4554" s="2">
        <v>1146.57</v>
      </c>
      <c r="C4554" s="3">
        <v>6707.4</v>
      </c>
      <c r="D4554" s="2">
        <v>6739.0</v>
      </c>
      <c r="E4554" s="4"/>
      <c r="F4554" s="5">
        <f t="shared" si="1"/>
        <v>1540.084</v>
      </c>
      <c r="G4554" s="6">
        <f t="shared" si="2"/>
        <v>1.085497273</v>
      </c>
      <c r="H4554" s="6">
        <f t="shared" si="3"/>
        <v>1.893120624</v>
      </c>
      <c r="I4554" s="5" t="b">
        <f t="shared" si="4"/>
        <v>0</v>
      </c>
      <c r="J4554" s="48">
        <f t="shared" si="5"/>
        <v>0</v>
      </c>
      <c r="K4554" s="4">
        <f t="shared" si="6"/>
        <v>-21</v>
      </c>
      <c r="L4554" s="7">
        <f t="shared" si="7"/>
        <v>0.00471121448</v>
      </c>
      <c r="M4554" s="50" t="b">
        <f t="shared" si="8"/>
        <v>0</v>
      </c>
      <c r="N4554" s="50" t="b">
        <f t="shared" si="9"/>
        <v>0</v>
      </c>
      <c r="O4554" s="50">
        <f t="shared" si="10"/>
        <v>1</v>
      </c>
      <c r="P4554" s="4">
        <f t="shared" si="58"/>
        <v>364200</v>
      </c>
      <c r="Q4554" s="21">
        <f t="shared" si="31"/>
        <v>5</v>
      </c>
      <c r="V4554" s="52"/>
      <c r="W4554" s="53" t="str">
        <f t="shared" si="33"/>
        <v/>
      </c>
      <c r="AE4554" s="16"/>
      <c r="AF4554" s="17" t="str">
        <f t="shared" si="30"/>
        <v>#VALUE!</v>
      </c>
      <c r="AG4554" s="17" t="str">
        <f t="shared" si="22"/>
        <v>#N/A</v>
      </c>
      <c r="AH4554" s="17" t="str">
        <f t="shared" si="23"/>
        <v>#N/A</v>
      </c>
      <c r="AI4554" s="34">
        <f t="shared" si="24"/>
        <v>1</v>
      </c>
      <c r="AJ4554" s="18">
        <f t="shared" si="25"/>
        <v>6036.66</v>
      </c>
      <c r="AK4554" s="18">
        <f t="shared" si="26"/>
        <v>5868.975</v>
      </c>
      <c r="AL4554" s="18">
        <f t="shared" si="27"/>
        <v>5701.29</v>
      </c>
    </row>
    <row r="4555" ht="12.75" customHeight="1">
      <c r="A4555" s="1">
        <v>38726.0</v>
      </c>
      <c r="B4555" s="2">
        <v>1391.42</v>
      </c>
      <c r="C4555" s="3">
        <v>6742.39</v>
      </c>
      <c r="D4555" s="2">
        <v>6760.0</v>
      </c>
      <c r="E4555" s="4"/>
      <c r="F4555" s="5">
        <f t="shared" si="1"/>
        <v>1617.66</v>
      </c>
      <c r="G4555" s="6">
        <f t="shared" si="2"/>
        <v>1.093746012</v>
      </c>
      <c r="H4555" s="6">
        <f t="shared" si="3"/>
        <v>1.910506817</v>
      </c>
      <c r="I4555" s="5" t="b">
        <f t="shared" si="4"/>
        <v>0</v>
      </c>
      <c r="J4555" s="48">
        <f t="shared" si="5"/>
        <v>0</v>
      </c>
      <c r="K4555" s="4">
        <f t="shared" si="6"/>
        <v>43</v>
      </c>
      <c r="L4555" s="7">
        <f t="shared" si="7"/>
        <v>0.002611833489</v>
      </c>
      <c r="M4555" s="50" t="b">
        <f t="shared" si="8"/>
        <v>0</v>
      </c>
      <c r="N4555" s="50" t="b">
        <f t="shared" si="9"/>
        <v>0</v>
      </c>
      <c r="O4555" s="50">
        <f t="shared" si="10"/>
        <v>1</v>
      </c>
      <c r="P4555" s="4">
        <f t="shared" si="58"/>
        <v>370500</v>
      </c>
      <c r="Q4555" s="21">
        <f t="shared" si="31"/>
        <v>6</v>
      </c>
      <c r="V4555" s="52"/>
      <c r="W4555" s="53" t="str">
        <f t="shared" si="33"/>
        <v/>
      </c>
      <c r="AE4555" s="16"/>
      <c r="AF4555" s="17" t="str">
        <f t="shared" si="30"/>
        <v>#VALUE!</v>
      </c>
      <c r="AG4555" s="17" t="str">
        <f t="shared" si="22"/>
        <v>#N/A</v>
      </c>
      <c r="AH4555" s="17" t="str">
        <f t="shared" si="23"/>
        <v>#N/A</v>
      </c>
      <c r="AI4555" s="34">
        <f t="shared" si="24"/>
        <v>1</v>
      </c>
      <c r="AJ4555" s="18">
        <f t="shared" si="25"/>
        <v>6068.151</v>
      </c>
      <c r="AK4555" s="18">
        <f t="shared" si="26"/>
        <v>5899.59125</v>
      </c>
      <c r="AL4555" s="18">
        <f t="shared" si="27"/>
        <v>5731.0315</v>
      </c>
    </row>
    <row r="4556" ht="12.75" customHeight="1">
      <c r="A4556" s="1">
        <v>38723.0</v>
      </c>
      <c r="B4556" s="2">
        <v>1698.29</v>
      </c>
      <c r="C4556" s="3">
        <v>6694.82</v>
      </c>
      <c r="D4556" s="2">
        <v>6717.0</v>
      </c>
      <c r="E4556" s="4"/>
      <c r="F4556" s="5">
        <f t="shared" si="1"/>
        <v>1571.002</v>
      </c>
      <c r="G4556" s="6">
        <f t="shared" si="2"/>
        <v>1.088725874</v>
      </c>
      <c r="H4556" s="6">
        <f t="shared" si="3"/>
        <v>1.934368764</v>
      </c>
      <c r="I4556" s="5" t="b">
        <f t="shared" si="4"/>
        <v>0</v>
      </c>
      <c r="J4556" s="48">
        <f t="shared" si="5"/>
        <v>0</v>
      </c>
      <c r="K4556" s="4">
        <f t="shared" si="6"/>
        <v>-6</v>
      </c>
      <c r="L4556" s="7">
        <f t="shared" si="7"/>
        <v>0.003313009162</v>
      </c>
      <c r="M4556" s="50" t="b">
        <f t="shared" si="8"/>
        <v>0</v>
      </c>
      <c r="N4556" s="50" t="b">
        <f t="shared" si="9"/>
        <v>0</v>
      </c>
      <c r="O4556" s="50">
        <f t="shared" si="10"/>
        <v>1</v>
      </c>
      <c r="P4556" s="4">
        <f t="shared" si="58"/>
        <v>359750</v>
      </c>
      <c r="Q4556" s="21">
        <f t="shared" si="31"/>
        <v>5</v>
      </c>
      <c r="V4556" s="52"/>
      <c r="W4556" s="53" t="str">
        <f t="shared" si="33"/>
        <v/>
      </c>
      <c r="AE4556" s="16"/>
      <c r="AF4556" s="17" t="str">
        <f t="shared" si="30"/>
        <v>#VALUE!</v>
      </c>
      <c r="AG4556" s="17" t="str">
        <f t="shared" si="22"/>
        <v>#N/A</v>
      </c>
      <c r="AH4556" s="17" t="str">
        <f t="shared" si="23"/>
        <v>#N/A</v>
      </c>
      <c r="AI4556" s="34">
        <f t="shared" si="24"/>
        <v>1</v>
      </c>
      <c r="AJ4556" s="18">
        <f t="shared" si="25"/>
        <v>6025.338</v>
      </c>
      <c r="AK4556" s="18">
        <f t="shared" si="26"/>
        <v>5857.9675</v>
      </c>
      <c r="AL4556" s="18">
        <f t="shared" si="27"/>
        <v>5690.597</v>
      </c>
    </row>
    <row r="4557" ht="12.75" customHeight="1">
      <c r="A4557" s="1">
        <v>38722.0</v>
      </c>
      <c r="B4557" s="2">
        <v>1658.94</v>
      </c>
      <c r="C4557" s="3">
        <v>6709.87</v>
      </c>
      <c r="D4557" s="2">
        <v>6723.0</v>
      </c>
      <c r="E4557" s="4"/>
      <c r="F4557" s="5">
        <f t="shared" si="1"/>
        <v>1498.434</v>
      </c>
      <c r="G4557" s="6">
        <f t="shared" si="2"/>
        <v>1.09332396</v>
      </c>
      <c r="H4557" s="6">
        <f t="shared" si="3"/>
        <v>1.973226124</v>
      </c>
      <c r="I4557" s="5" t="b">
        <f t="shared" si="4"/>
        <v>0</v>
      </c>
      <c r="J4557" s="48">
        <f t="shared" si="5"/>
        <v>0</v>
      </c>
      <c r="K4557" s="4">
        <f t="shared" si="6"/>
        <v>68</v>
      </c>
      <c r="L4557" s="7">
        <f t="shared" si="7"/>
        <v>0.001956818836</v>
      </c>
      <c r="M4557" s="50" t="b">
        <f t="shared" si="8"/>
        <v>0</v>
      </c>
      <c r="N4557" s="50" t="b">
        <f t="shared" si="9"/>
        <v>0</v>
      </c>
      <c r="O4557" s="50">
        <f t="shared" si="10"/>
        <v>1</v>
      </c>
      <c r="P4557" s="4">
        <f t="shared" si="58"/>
        <v>361250</v>
      </c>
      <c r="Q4557" s="21">
        <f t="shared" si="31"/>
        <v>5</v>
      </c>
      <c r="V4557" s="52"/>
      <c r="W4557" s="53" t="str">
        <f t="shared" si="33"/>
        <v/>
      </c>
      <c r="AE4557" s="16"/>
      <c r="AF4557" s="17" t="str">
        <f t="shared" si="30"/>
        <v>#VALUE!</v>
      </c>
      <c r="AG4557" s="17" t="str">
        <f t="shared" si="22"/>
        <v>#N/A</v>
      </c>
      <c r="AH4557" s="17" t="str">
        <f t="shared" si="23"/>
        <v>#N/A</v>
      </c>
      <c r="AI4557" s="34">
        <f t="shared" si="24"/>
        <v>1</v>
      </c>
      <c r="AJ4557" s="18">
        <f t="shared" si="25"/>
        <v>6038.883</v>
      </c>
      <c r="AK4557" s="18">
        <f t="shared" si="26"/>
        <v>5871.13625</v>
      </c>
      <c r="AL4557" s="18">
        <f t="shared" si="27"/>
        <v>5703.3895</v>
      </c>
    </row>
    <row r="4558" ht="12.75" customHeight="1">
      <c r="A4558" s="1">
        <v>38721.0</v>
      </c>
      <c r="B4558" s="2">
        <v>1805.2</v>
      </c>
      <c r="C4558" s="3">
        <v>6616.44</v>
      </c>
      <c r="D4558" s="2">
        <v>6655.0</v>
      </c>
      <c r="E4558" s="4"/>
      <c r="F4558" s="5">
        <f t="shared" si="1"/>
        <v>1471.59</v>
      </c>
      <c r="G4558" s="6">
        <f t="shared" si="2"/>
        <v>1.080299861</v>
      </c>
      <c r="H4558" s="6">
        <f t="shared" si="3"/>
        <v>2.008399483</v>
      </c>
      <c r="I4558" s="5" t="b">
        <f t="shared" si="4"/>
        <v>0</v>
      </c>
      <c r="J4558" s="48">
        <f t="shared" si="5"/>
        <v>0</v>
      </c>
      <c r="K4558" s="4">
        <f t="shared" si="6"/>
        <v>14</v>
      </c>
      <c r="L4558" s="7">
        <f t="shared" si="7"/>
        <v>0.005827907455</v>
      </c>
      <c r="M4558" s="50" t="b">
        <f t="shared" si="8"/>
        <v>0</v>
      </c>
      <c r="N4558" s="50" t="b">
        <f t="shared" si="9"/>
        <v>0</v>
      </c>
      <c r="O4558" s="50">
        <f t="shared" si="10"/>
        <v>1</v>
      </c>
      <c r="P4558" s="4">
        <f t="shared" si="58"/>
        <v>344250</v>
      </c>
      <c r="Q4558" s="21">
        <f t="shared" si="31"/>
        <v>5</v>
      </c>
      <c r="V4558" s="52"/>
      <c r="W4558" s="53" t="str">
        <f t="shared" si="33"/>
        <v/>
      </c>
      <c r="AE4558" s="16"/>
      <c r="AF4558" s="17" t="str">
        <f t="shared" si="30"/>
        <v>#VALUE!</v>
      </c>
      <c r="AG4558" s="17" t="str">
        <f t="shared" si="22"/>
        <v>#N/A</v>
      </c>
      <c r="AH4558" s="17" t="str">
        <f t="shared" si="23"/>
        <v>#N/A</v>
      </c>
      <c r="AI4558" s="34">
        <f t="shared" si="24"/>
        <v>1</v>
      </c>
      <c r="AJ4558" s="18">
        <f t="shared" si="25"/>
        <v>5954.796</v>
      </c>
      <c r="AK4558" s="18">
        <f t="shared" si="26"/>
        <v>5789.385</v>
      </c>
      <c r="AL4558" s="18">
        <f t="shared" si="27"/>
        <v>5623.974</v>
      </c>
    </row>
    <row r="4559" ht="12.75" customHeight="1">
      <c r="A4559" s="1">
        <v>38720.0</v>
      </c>
      <c r="B4559" s="2">
        <v>1534.45</v>
      </c>
      <c r="C4559" s="3">
        <v>6591.77</v>
      </c>
      <c r="D4559" s="2">
        <v>6641.0</v>
      </c>
      <c r="E4559" s="4"/>
      <c r="F4559" s="5">
        <f t="shared" si="1"/>
        <v>1305.544</v>
      </c>
      <c r="G4559" s="6">
        <f t="shared" si="2"/>
        <v>1.07811736</v>
      </c>
      <c r="H4559" s="6">
        <f t="shared" si="3"/>
        <v>1.742010558</v>
      </c>
      <c r="I4559" s="5" t="b">
        <f t="shared" si="4"/>
        <v>0</v>
      </c>
      <c r="J4559" s="48">
        <f t="shared" si="5"/>
        <v>0</v>
      </c>
      <c r="K4559" s="4">
        <f t="shared" si="6"/>
        <v>163</v>
      </c>
      <c r="L4559" s="7">
        <f t="shared" si="7"/>
        <v>0.007468403782</v>
      </c>
      <c r="M4559" s="50" t="b">
        <f t="shared" si="8"/>
        <v>0</v>
      </c>
      <c r="N4559" s="50" t="b">
        <f t="shared" si="9"/>
        <v>0</v>
      </c>
      <c r="O4559" s="50">
        <f t="shared" si="10"/>
        <v>1</v>
      </c>
      <c r="P4559" s="4">
        <f t="shared" si="58"/>
        <v>340750</v>
      </c>
      <c r="Q4559" s="21">
        <f t="shared" si="31"/>
        <v>5</v>
      </c>
      <c r="V4559" s="52"/>
      <c r="W4559" s="53" t="str">
        <f t="shared" si="33"/>
        <v/>
      </c>
      <c r="AE4559" s="16"/>
      <c r="AF4559" s="17" t="str">
        <f t="shared" si="30"/>
        <v>#VALUE!</v>
      </c>
      <c r="AG4559" s="17" t="str">
        <f t="shared" si="22"/>
        <v>#N/A</v>
      </c>
      <c r="AH4559" s="17" t="str">
        <f t="shared" si="23"/>
        <v>#N/A</v>
      </c>
      <c r="AI4559" s="34">
        <f t="shared" si="24"/>
        <v>1</v>
      </c>
      <c r="AJ4559" s="18">
        <f t="shared" si="25"/>
        <v>5932.593</v>
      </c>
      <c r="AK4559" s="18">
        <f t="shared" si="26"/>
        <v>5767.79875</v>
      </c>
      <c r="AL4559" s="18">
        <f t="shared" si="27"/>
        <v>5603.0045</v>
      </c>
    </row>
    <row r="4560" ht="12.75" customHeight="1">
      <c r="A4560" s="1">
        <v>38719.0</v>
      </c>
      <c r="B4560" s="2">
        <v>1158.13</v>
      </c>
      <c r="C4560" s="3">
        <v>6462.06</v>
      </c>
      <c r="D4560" s="2">
        <v>6478.0</v>
      </c>
      <c r="E4560" s="4"/>
      <c r="F4560" s="5">
        <f t="shared" si="1"/>
        <v>1225.098</v>
      </c>
      <c r="G4560" s="6">
        <f t="shared" si="2"/>
        <v>1.058417861</v>
      </c>
      <c r="H4560" s="6">
        <f t="shared" si="3"/>
        <v>1.763497571</v>
      </c>
      <c r="I4560" s="5" t="b">
        <f t="shared" si="4"/>
        <v>0</v>
      </c>
      <c r="J4560" s="48">
        <f t="shared" si="5"/>
        <v>0</v>
      </c>
      <c r="K4560" s="4">
        <f t="shared" si="6"/>
        <v>-117</v>
      </c>
      <c r="L4560" s="7">
        <f t="shared" si="7"/>
        <v>0.002466705664</v>
      </c>
      <c r="M4560" s="50" t="b">
        <f t="shared" si="8"/>
        <v>0</v>
      </c>
      <c r="N4560" s="50" t="b">
        <f t="shared" si="9"/>
        <v>0</v>
      </c>
      <c r="O4560" s="50">
        <f t="shared" si="10"/>
        <v>1</v>
      </c>
      <c r="P4560" s="4">
        <v>300000.0</v>
      </c>
      <c r="Q4560" s="21">
        <f t="shared" si="31"/>
        <v>5</v>
      </c>
      <c r="V4560" s="52"/>
      <c r="W4560" s="53" t="str">
        <f t="shared" si="33"/>
        <v/>
      </c>
      <c r="AE4560" s="16"/>
      <c r="AF4560" s="17" t="str">
        <f t="shared" si="30"/>
        <v>#VALUE!</v>
      </c>
      <c r="AG4560" s="17" t="str">
        <f t="shared" si="22"/>
        <v>#N/A</v>
      </c>
      <c r="AH4560" s="17" t="str">
        <f t="shared" si="23"/>
        <v>#N/A</v>
      </c>
      <c r="AI4560" s="34">
        <f t="shared" si="24"/>
        <v>1</v>
      </c>
      <c r="AJ4560" s="18">
        <f t="shared" si="25"/>
        <v>5815.854</v>
      </c>
      <c r="AK4560" s="18">
        <f t="shared" si="26"/>
        <v>5654.3025</v>
      </c>
      <c r="AL4560" s="18">
        <f t="shared" si="27"/>
        <v>5492.751</v>
      </c>
    </row>
    <row r="4561" ht="12.75" customHeight="1">
      <c r="A4561" s="1">
        <v>38716.0</v>
      </c>
      <c r="B4561" s="2">
        <v>1335.45</v>
      </c>
      <c r="C4561" s="3">
        <v>6548.34</v>
      </c>
      <c r="D4561" s="2">
        <v>6595.0</v>
      </c>
      <c r="E4561" s="4"/>
      <c r="F4561" s="5">
        <f t="shared" si="1"/>
        <v>1215.468</v>
      </c>
      <c r="G4561" s="6">
        <f t="shared" si="2"/>
        <v>1.073664016</v>
      </c>
      <c r="H4561" s="6">
        <f t="shared" si="3"/>
        <v>1.780072601</v>
      </c>
      <c r="I4561" s="5" t="b">
        <f t="shared" si="4"/>
        <v>0</v>
      </c>
      <c r="J4561" s="48">
        <f t="shared" si="5"/>
        <v>0</v>
      </c>
      <c r="K4561" s="4">
        <f t="shared" si="6"/>
        <v>-10</v>
      </c>
      <c r="L4561" s="7">
        <f t="shared" si="7"/>
        <v>0.007125469966</v>
      </c>
      <c r="M4561" s="50" t="b">
        <f t="shared" si="8"/>
        <v>0</v>
      </c>
      <c r="N4561" s="50" t="b">
        <f t="shared" si="9"/>
        <v>0</v>
      </c>
      <c r="O4561" s="50">
        <f t="shared" si="10"/>
        <v>1</v>
      </c>
      <c r="P4561" s="4">
        <f t="shared" ref="P4561:P4806" si="59">P4562+K4561*Q4562*$P$2</f>
        <v>1162550</v>
      </c>
      <c r="Q4561" s="21">
        <f t="shared" si="31"/>
        <v>19</v>
      </c>
      <c r="V4561" s="52"/>
      <c r="W4561" s="53" t="str">
        <f t="shared" si="33"/>
        <v/>
      </c>
      <c r="AE4561" s="16"/>
      <c r="AF4561" s="17" t="str">
        <f t="shared" si="30"/>
        <v>#VALUE!</v>
      </c>
      <c r="AG4561" s="17" t="str">
        <f t="shared" si="22"/>
        <v>#N/A</v>
      </c>
      <c r="AH4561" s="17" t="str">
        <f t="shared" si="23"/>
        <v>#N/A</v>
      </c>
      <c r="AI4561" s="34">
        <f t="shared" si="24"/>
        <v>1</v>
      </c>
      <c r="AJ4561" s="18">
        <f t="shared" si="25"/>
        <v>5893.506</v>
      </c>
      <c r="AK4561" s="18">
        <f t="shared" si="26"/>
        <v>5729.7975</v>
      </c>
      <c r="AL4561" s="18">
        <f t="shared" si="27"/>
        <v>5566.089</v>
      </c>
    </row>
    <row r="4562" ht="12.75" customHeight="1">
      <c r="A4562" s="1">
        <v>38715.0</v>
      </c>
      <c r="B4562" s="2">
        <v>1524.72</v>
      </c>
      <c r="C4562" s="3">
        <v>6575.53</v>
      </c>
      <c r="D4562" s="2">
        <v>6605.0</v>
      </c>
      <c r="E4562" s="4"/>
      <c r="F4562" s="5">
        <f t="shared" si="1"/>
        <v>1176.32</v>
      </c>
      <c r="G4562" s="6">
        <f t="shared" si="2"/>
        <v>1.07945695</v>
      </c>
      <c r="H4562" s="6">
        <f t="shared" si="3"/>
        <v>1.799787173</v>
      </c>
      <c r="I4562" s="5" t="b">
        <f t="shared" si="4"/>
        <v>0</v>
      </c>
      <c r="J4562" s="48">
        <f t="shared" si="5"/>
        <v>0</v>
      </c>
      <c r="K4562" s="4">
        <f t="shared" si="6"/>
        <v>55</v>
      </c>
      <c r="L4562" s="7">
        <f t="shared" si="7"/>
        <v>0.00448176801</v>
      </c>
      <c r="M4562" s="50" t="b">
        <f t="shared" si="8"/>
        <v>0</v>
      </c>
      <c r="N4562" s="50" t="b">
        <f t="shared" si="9"/>
        <v>0</v>
      </c>
      <c r="O4562" s="50">
        <f t="shared" si="10"/>
        <v>1</v>
      </c>
      <c r="P4562" s="4">
        <f t="shared" si="59"/>
        <v>1172050</v>
      </c>
      <c r="Q4562" s="21">
        <f t="shared" si="31"/>
        <v>19</v>
      </c>
      <c r="V4562" s="52"/>
      <c r="W4562" s="53" t="str">
        <f t="shared" si="33"/>
        <v/>
      </c>
      <c r="AE4562" s="16"/>
      <c r="AF4562" s="17" t="str">
        <f t="shared" si="30"/>
        <v>#VALUE!</v>
      </c>
      <c r="AG4562" s="17" t="str">
        <f t="shared" si="22"/>
        <v>#N/A</v>
      </c>
      <c r="AH4562" s="17" t="str">
        <f t="shared" si="23"/>
        <v>#N/A</v>
      </c>
      <c r="AI4562" s="34">
        <f t="shared" si="24"/>
        <v>1</v>
      </c>
      <c r="AJ4562" s="18">
        <f t="shared" si="25"/>
        <v>5917.977</v>
      </c>
      <c r="AK4562" s="18">
        <f t="shared" si="26"/>
        <v>5753.58875</v>
      </c>
      <c r="AL4562" s="18">
        <f t="shared" si="27"/>
        <v>5589.2005</v>
      </c>
    </row>
    <row r="4563" ht="12.75" customHeight="1">
      <c r="A4563" s="1">
        <v>38714.0</v>
      </c>
      <c r="B4563" s="2">
        <v>974.97</v>
      </c>
      <c r="C4563" s="3">
        <v>6524.4</v>
      </c>
      <c r="D4563" s="2">
        <v>6550.0</v>
      </c>
      <c r="E4563" s="4"/>
      <c r="F4563" s="5">
        <f t="shared" si="1"/>
        <v>1061.84</v>
      </c>
      <c r="G4563" s="6">
        <f t="shared" si="2"/>
        <v>1.072355801</v>
      </c>
      <c r="H4563" s="6">
        <f t="shared" si="3"/>
        <v>1.36055805</v>
      </c>
      <c r="I4563" s="5" t="b">
        <f t="shared" si="4"/>
        <v>0</v>
      </c>
      <c r="J4563" s="48">
        <f t="shared" si="5"/>
        <v>0</v>
      </c>
      <c r="K4563" s="4">
        <f t="shared" si="6"/>
        <v>-17</v>
      </c>
      <c r="L4563" s="7">
        <f t="shared" si="7"/>
        <v>0.00392373245</v>
      </c>
      <c r="M4563" s="50" t="b">
        <f t="shared" si="8"/>
        <v>0</v>
      </c>
      <c r="N4563" s="50" t="b">
        <f t="shared" si="9"/>
        <v>0</v>
      </c>
      <c r="O4563" s="50">
        <f t="shared" si="10"/>
        <v>-1</v>
      </c>
      <c r="P4563" s="4">
        <f t="shared" si="59"/>
        <v>1227050</v>
      </c>
      <c r="Q4563" s="21">
        <f t="shared" si="31"/>
        <v>-20</v>
      </c>
      <c r="V4563" s="52"/>
      <c r="W4563" s="53" t="str">
        <f t="shared" si="33"/>
        <v/>
      </c>
      <c r="AE4563" s="16"/>
      <c r="AF4563" s="17" t="str">
        <f t="shared" si="30"/>
        <v>#VALUE!</v>
      </c>
      <c r="AG4563" s="17" t="str">
        <f t="shared" si="22"/>
        <v>#N/A</v>
      </c>
      <c r="AH4563" s="17" t="str">
        <f t="shared" si="23"/>
        <v>#N/A</v>
      </c>
      <c r="AI4563" s="34">
        <f t="shared" si="24"/>
        <v>1</v>
      </c>
      <c r="AJ4563" s="18">
        <f t="shared" si="25"/>
        <v>5871.96</v>
      </c>
      <c r="AK4563" s="18">
        <f t="shared" si="26"/>
        <v>5708.85</v>
      </c>
      <c r="AL4563" s="18">
        <f t="shared" si="27"/>
        <v>5545.74</v>
      </c>
    </row>
    <row r="4564" ht="12.75" customHeight="1">
      <c r="A4564" s="1">
        <v>38713.0</v>
      </c>
      <c r="B4564" s="2">
        <v>1132.22</v>
      </c>
      <c r="C4564" s="3">
        <v>6531.59</v>
      </c>
      <c r="D4564" s="2">
        <v>6567.0</v>
      </c>
      <c r="E4564" s="4"/>
      <c r="F4564" s="5">
        <f t="shared" si="1"/>
        <v>1077.24</v>
      </c>
      <c r="G4564" s="6">
        <f t="shared" si="2"/>
        <v>1.07466294</v>
      </c>
      <c r="H4564" s="6">
        <f t="shared" si="3"/>
        <v>1.363483014</v>
      </c>
      <c r="I4564" s="5" t="b">
        <f t="shared" si="4"/>
        <v>0</v>
      </c>
      <c r="J4564" s="48">
        <f t="shared" si="5"/>
        <v>0</v>
      </c>
      <c r="K4564" s="4">
        <f t="shared" si="6"/>
        <v>-11</v>
      </c>
      <c r="L4564" s="7">
        <f t="shared" si="7"/>
        <v>0.005421344573</v>
      </c>
      <c r="M4564" s="50" t="b">
        <f t="shared" si="8"/>
        <v>0</v>
      </c>
      <c r="N4564" s="50" t="b">
        <f t="shared" si="9"/>
        <v>0</v>
      </c>
      <c r="O4564" s="50">
        <f t="shared" si="10"/>
        <v>-1</v>
      </c>
      <c r="P4564" s="4">
        <f t="shared" si="59"/>
        <v>1210050</v>
      </c>
      <c r="Q4564" s="21">
        <f t="shared" si="31"/>
        <v>-20</v>
      </c>
      <c r="V4564" s="52"/>
      <c r="W4564" s="53" t="str">
        <f t="shared" si="33"/>
        <v/>
      </c>
      <c r="AE4564" s="16"/>
      <c r="AF4564" s="17" t="str">
        <f t="shared" si="30"/>
        <v>#VALUE!</v>
      </c>
      <c r="AG4564" s="17" t="str">
        <f t="shared" si="22"/>
        <v>#N/A</v>
      </c>
      <c r="AH4564" s="17" t="str">
        <f t="shared" si="23"/>
        <v>#N/A</v>
      </c>
      <c r="AI4564" s="34">
        <f t="shared" si="24"/>
        <v>1</v>
      </c>
      <c r="AJ4564" s="18">
        <f t="shared" si="25"/>
        <v>5878.431</v>
      </c>
      <c r="AK4564" s="18">
        <f t="shared" si="26"/>
        <v>5715.14125</v>
      </c>
      <c r="AL4564" s="18">
        <f t="shared" si="27"/>
        <v>5551.8515</v>
      </c>
    </row>
    <row r="4565" ht="12.75" customHeight="1">
      <c r="A4565" s="1">
        <v>38712.0</v>
      </c>
      <c r="B4565" s="2">
        <v>1109.98</v>
      </c>
      <c r="C4565" s="3">
        <v>6534.77</v>
      </c>
      <c r="D4565" s="2">
        <v>6578.0</v>
      </c>
      <c r="E4565" s="4"/>
      <c r="F4565" s="5">
        <f t="shared" si="1"/>
        <v>1041.36</v>
      </c>
      <c r="G4565" s="6">
        <f t="shared" si="2"/>
        <v>1.076389473</v>
      </c>
      <c r="H4565" s="6">
        <f t="shared" si="3"/>
        <v>1.372391417</v>
      </c>
      <c r="I4565" s="5" t="b">
        <f t="shared" si="4"/>
        <v>0</v>
      </c>
      <c r="J4565" s="48">
        <f t="shared" si="5"/>
        <v>0</v>
      </c>
      <c r="K4565" s="4">
        <f t="shared" si="6"/>
        <v>34</v>
      </c>
      <c r="L4565" s="7">
        <f t="shared" si="7"/>
        <v>0.006615382026</v>
      </c>
      <c r="M4565" s="50" t="b">
        <f t="shared" si="8"/>
        <v>0</v>
      </c>
      <c r="N4565" s="50" t="b">
        <f t="shared" si="9"/>
        <v>0</v>
      </c>
      <c r="O4565" s="50">
        <f t="shared" si="10"/>
        <v>-1</v>
      </c>
      <c r="P4565" s="4">
        <f t="shared" si="59"/>
        <v>1199050</v>
      </c>
      <c r="Q4565" s="21">
        <f t="shared" si="31"/>
        <v>-20</v>
      </c>
      <c r="V4565" s="52"/>
      <c r="W4565" s="53" t="str">
        <f t="shared" si="33"/>
        <v/>
      </c>
      <c r="AE4565" s="16"/>
      <c r="AF4565" s="17" t="str">
        <f t="shared" si="30"/>
        <v>#VALUE!</v>
      </c>
      <c r="AG4565" s="17" t="str">
        <f t="shared" si="22"/>
        <v>#N/A</v>
      </c>
      <c r="AH4565" s="17" t="str">
        <f t="shared" si="23"/>
        <v>#N/A</v>
      </c>
      <c r="AI4565" s="34">
        <f t="shared" si="24"/>
        <v>1</v>
      </c>
      <c r="AJ4565" s="18">
        <f t="shared" si="25"/>
        <v>5881.293</v>
      </c>
      <c r="AK4565" s="18">
        <f t="shared" si="26"/>
        <v>5717.92375</v>
      </c>
      <c r="AL4565" s="18">
        <f t="shared" si="27"/>
        <v>5554.5545</v>
      </c>
    </row>
    <row r="4566" ht="12.75" customHeight="1">
      <c r="A4566" s="1">
        <v>38709.0</v>
      </c>
      <c r="B4566" s="2">
        <v>1139.71</v>
      </c>
      <c r="C4566" s="3">
        <v>6512.63</v>
      </c>
      <c r="D4566" s="2">
        <v>6544.0</v>
      </c>
      <c r="E4566" s="4"/>
      <c r="F4566" s="5">
        <f t="shared" si="1"/>
        <v>1049.758</v>
      </c>
      <c r="G4566" s="6">
        <f t="shared" si="2"/>
        <v>1.073969621</v>
      </c>
      <c r="H4566" s="6">
        <f t="shared" si="3"/>
        <v>1.391449329</v>
      </c>
      <c r="I4566" s="5" t="b">
        <f t="shared" si="4"/>
        <v>0</v>
      </c>
      <c r="J4566" s="48">
        <f t="shared" si="5"/>
        <v>0</v>
      </c>
      <c r="K4566" s="4">
        <f t="shared" si="6"/>
        <v>114</v>
      </c>
      <c r="L4566" s="7">
        <f t="shared" si="7"/>
        <v>0.004816794444</v>
      </c>
      <c r="M4566" s="50" t="b">
        <f t="shared" si="8"/>
        <v>0</v>
      </c>
      <c r="N4566" s="50" t="b">
        <f t="shared" si="9"/>
        <v>0</v>
      </c>
      <c r="O4566" s="50">
        <f t="shared" si="10"/>
        <v>-1</v>
      </c>
      <c r="P4566" s="4">
        <f t="shared" si="59"/>
        <v>1233050</v>
      </c>
      <c r="Q4566" s="21">
        <f t="shared" si="31"/>
        <v>-20</v>
      </c>
      <c r="V4566" s="52"/>
      <c r="W4566" s="53" t="str">
        <f t="shared" si="33"/>
        <v/>
      </c>
      <c r="AE4566" s="16"/>
      <c r="AF4566" s="17" t="str">
        <f t="shared" si="30"/>
        <v>#VALUE!</v>
      </c>
      <c r="AG4566" s="17" t="str">
        <f t="shared" si="22"/>
        <v>#N/A</v>
      </c>
      <c r="AH4566" s="17" t="str">
        <f t="shared" si="23"/>
        <v>#N/A</v>
      </c>
      <c r="AI4566" s="34">
        <f t="shared" si="24"/>
        <v>1</v>
      </c>
      <c r="AJ4566" s="18">
        <f t="shared" si="25"/>
        <v>5861.367</v>
      </c>
      <c r="AK4566" s="18">
        <f t="shared" si="26"/>
        <v>5698.55125</v>
      </c>
      <c r="AL4566" s="18">
        <f t="shared" si="27"/>
        <v>5535.7355</v>
      </c>
    </row>
    <row r="4567" ht="12.75" customHeight="1">
      <c r="A4567" s="1">
        <v>38708.0</v>
      </c>
      <c r="B4567" s="2">
        <v>952.32</v>
      </c>
      <c r="C4567" s="3">
        <v>6417.2</v>
      </c>
      <c r="D4567" s="2">
        <v>6430.0</v>
      </c>
      <c r="E4567" s="4"/>
      <c r="F4567" s="5">
        <f t="shared" si="1"/>
        <v>1081.778</v>
      </c>
      <c r="G4567" s="6">
        <f t="shared" si="2"/>
        <v>1.059696611</v>
      </c>
      <c r="H4567" s="6">
        <f t="shared" si="3"/>
        <v>1.580508909</v>
      </c>
      <c r="I4567" s="5" t="b">
        <f t="shared" si="4"/>
        <v>0</v>
      </c>
      <c r="J4567" s="48">
        <f t="shared" si="5"/>
        <v>0</v>
      </c>
      <c r="K4567" s="4">
        <f t="shared" si="6"/>
        <v>-39</v>
      </c>
      <c r="L4567" s="7">
        <f t="shared" si="7"/>
        <v>0.001994639407</v>
      </c>
      <c r="M4567" s="50" t="b">
        <f t="shared" si="8"/>
        <v>0</v>
      </c>
      <c r="N4567" s="50" t="b">
        <f t="shared" si="9"/>
        <v>0</v>
      </c>
      <c r="O4567" s="50">
        <f t="shared" si="10"/>
        <v>1</v>
      </c>
      <c r="P4567" s="4">
        <f t="shared" si="59"/>
        <v>1124750</v>
      </c>
      <c r="Q4567" s="21">
        <f t="shared" si="31"/>
        <v>19</v>
      </c>
      <c r="V4567" s="52"/>
      <c r="W4567" s="53" t="str">
        <f t="shared" si="33"/>
        <v/>
      </c>
      <c r="AE4567" s="16"/>
      <c r="AF4567" s="17" t="str">
        <f t="shared" si="30"/>
        <v>#VALUE!</v>
      </c>
      <c r="AG4567" s="17" t="str">
        <f t="shared" si="22"/>
        <v>#N/A</v>
      </c>
      <c r="AH4567" s="17" t="str">
        <f t="shared" si="23"/>
        <v>#N/A</v>
      </c>
      <c r="AI4567" s="34">
        <f t="shared" si="24"/>
        <v>1</v>
      </c>
      <c r="AJ4567" s="18">
        <f t="shared" si="25"/>
        <v>5775.48</v>
      </c>
      <c r="AK4567" s="18">
        <f t="shared" si="26"/>
        <v>5615.05</v>
      </c>
      <c r="AL4567" s="18">
        <f t="shared" si="27"/>
        <v>5454.62</v>
      </c>
    </row>
    <row r="4568" ht="12.75" customHeight="1">
      <c r="A4568" s="1">
        <v>38707.0</v>
      </c>
      <c r="B4568" s="2">
        <v>1051.97</v>
      </c>
      <c r="C4568" s="3">
        <v>6471.89</v>
      </c>
      <c r="D4568" s="2">
        <v>6469.0</v>
      </c>
      <c r="E4568" s="4"/>
      <c r="F4568" s="5">
        <f t="shared" si="1"/>
        <v>1040</v>
      </c>
      <c r="G4568" s="6">
        <f t="shared" si="2"/>
        <v>1.070158675</v>
      </c>
      <c r="H4568" s="6">
        <f t="shared" si="3"/>
        <v>1.59000337</v>
      </c>
      <c r="I4568" s="5" t="b">
        <f t="shared" si="4"/>
        <v>0</v>
      </c>
      <c r="J4568" s="48">
        <f t="shared" si="5"/>
        <v>0</v>
      </c>
      <c r="K4568" s="4">
        <f t="shared" si="6"/>
        <v>36</v>
      </c>
      <c r="L4568" s="7">
        <f t="shared" si="7"/>
        <v>-0.0004465465266</v>
      </c>
      <c r="M4568" s="50" t="b">
        <f t="shared" si="8"/>
        <v>0</v>
      </c>
      <c r="N4568" s="50" t="b">
        <f t="shared" si="9"/>
        <v>0</v>
      </c>
      <c r="O4568" s="50">
        <f t="shared" si="10"/>
        <v>1</v>
      </c>
      <c r="P4568" s="4">
        <f t="shared" si="59"/>
        <v>1161800</v>
      </c>
      <c r="Q4568" s="21">
        <f t="shared" si="31"/>
        <v>19</v>
      </c>
      <c r="V4568" s="52"/>
      <c r="W4568" s="53" t="str">
        <f t="shared" si="33"/>
        <v/>
      </c>
      <c r="AE4568" s="16"/>
      <c r="AF4568" s="17" t="str">
        <f t="shared" si="30"/>
        <v>#VALUE!</v>
      </c>
      <c r="AG4568" s="17" t="str">
        <f t="shared" si="22"/>
        <v>#N/A</v>
      </c>
      <c r="AH4568" s="17" t="str">
        <f t="shared" si="23"/>
        <v>#N/A</v>
      </c>
      <c r="AI4568" s="34">
        <f t="shared" si="24"/>
        <v>1</v>
      </c>
      <c r="AJ4568" s="18">
        <f t="shared" si="25"/>
        <v>5824.701</v>
      </c>
      <c r="AK4568" s="18">
        <f t="shared" si="26"/>
        <v>5662.90375</v>
      </c>
      <c r="AL4568" s="18">
        <f t="shared" si="27"/>
        <v>5501.1065</v>
      </c>
    </row>
    <row r="4569" ht="12.75" customHeight="1">
      <c r="A4569" s="1">
        <v>38706.0</v>
      </c>
      <c r="B4569" s="2">
        <v>952.82</v>
      </c>
      <c r="C4569" s="3">
        <v>6427.84</v>
      </c>
      <c r="D4569" s="2">
        <v>6433.0</v>
      </c>
      <c r="E4569" s="4"/>
      <c r="F4569" s="5">
        <f t="shared" si="1"/>
        <v>999.072</v>
      </c>
      <c r="G4569" s="6">
        <f t="shared" si="2"/>
        <v>1.064420252</v>
      </c>
      <c r="H4569" s="6">
        <f t="shared" si="3"/>
        <v>1.606406958</v>
      </c>
      <c r="I4569" s="5" t="b">
        <f t="shared" si="4"/>
        <v>0</v>
      </c>
      <c r="J4569" s="48">
        <f t="shared" si="5"/>
        <v>0</v>
      </c>
      <c r="K4569" s="4">
        <f t="shared" si="6"/>
        <v>-17</v>
      </c>
      <c r="L4569" s="7">
        <f t="shared" si="7"/>
        <v>0.0008027580027</v>
      </c>
      <c r="M4569" s="50" t="b">
        <f t="shared" si="8"/>
        <v>0</v>
      </c>
      <c r="N4569" s="50" t="b">
        <f t="shared" si="9"/>
        <v>0</v>
      </c>
      <c r="O4569" s="50">
        <f t="shared" si="10"/>
        <v>1</v>
      </c>
      <c r="P4569" s="4">
        <f t="shared" si="59"/>
        <v>1127600</v>
      </c>
      <c r="Q4569" s="21">
        <f t="shared" si="31"/>
        <v>19</v>
      </c>
      <c r="V4569" s="52"/>
      <c r="W4569" s="53" t="str">
        <f t="shared" si="33"/>
        <v/>
      </c>
      <c r="AE4569" s="16"/>
      <c r="AF4569" s="17" t="str">
        <f t="shared" si="30"/>
        <v>#VALUE!</v>
      </c>
      <c r="AG4569" s="17" t="str">
        <f t="shared" si="22"/>
        <v>#N/A</v>
      </c>
      <c r="AH4569" s="17" t="str">
        <f t="shared" si="23"/>
        <v>#N/A</v>
      </c>
      <c r="AI4569" s="34">
        <f t="shared" si="24"/>
        <v>1</v>
      </c>
      <c r="AJ4569" s="18">
        <f t="shared" si="25"/>
        <v>5785.056</v>
      </c>
      <c r="AK4569" s="18">
        <f t="shared" si="26"/>
        <v>5624.36</v>
      </c>
      <c r="AL4569" s="18">
        <f t="shared" si="27"/>
        <v>5463.664</v>
      </c>
    </row>
    <row r="4570" ht="12.75" customHeight="1">
      <c r="A4570" s="1">
        <v>38705.0</v>
      </c>
      <c r="B4570" s="2">
        <v>1151.97</v>
      </c>
      <c r="C4570" s="3">
        <v>6431.42</v>
      </c>
      <c r="D4570" s="2">
        <v>6450.0</v>
      </c>
      <c r="E4570" s="4"/>
      <c r="F4570" s="5">
        <f t="shared" si="1"/>
        <v>989.076</v>
      </c>
      <c r="G4570" s="6">
        <f t="shared" si="2"/>
        <v>1.066477835</v>
      </c>
      <c r="H4570" s="6">
        <f t="shared" si="3"/>
        <v>1.620827603</v>
      </c>
      <c r="I4570" s="5" t="b">
        <f t="shared" si="4"/>
        <v>0</v>
      </c>
      <c r="J4570" s="48">
        <f t="shared" si="5"/>
        <v>0</v>
      </c>
      <c r="K4570" s="4">
        <f t="shared" si="6"/>
        <v>94</v>
      </c>
      <c r="L4570" s="7">
        <f t="shared" si="7"/>
        <v>0.0028889421</v>
      </c>
      <c r="M4570" s="50" t="b">
        <f t="shared" si="8"/>
        <v>0</v>
      </c>
      <c r="N4570" s="50" t="b">
        <f t="shared" si="9"/>
        <v>0</v>
      </c>
      <c r="O4570" s="50">
        <f t="shared" si="10"/>
        <v>1</v>
      </c>
      <c r="P4570" s="4">
        <f t="shared" si="59"/>
        <v>1143750</v>
      </c>
      <c r="Q4570" s="21">
        <f t="shared" si="31"/>
        <v>19</v>
      </c>
      <c r="V4570" s="52"/>
      <c r="W4570" s="53" t="str">
        <f t="shared" si="33"/>
        <v/>
      </c>
      <c r="AE4570" s="16"/>
      <c r="AF4570" s="17" t="str">
        <f t="shared" si="30"/>
        <v>#VALUE!</v>
      </c>
      <c r="AG4570" s="17" t="str">
        <f t="shared" si="22"/>
        <v>#N/A</v>
      </c>
      <c r="AH4570" s="17" t="str">
        <f t="shared" si="23"/>
        <v>#N/A</v>
      </c>
      <c r="AI4570" s="34">
        <f t="shared" si="24"/>
        <v>1</v>
      </c>
      <c r="AJ4570" s="18">
        <f t="shared" si="25"/>
        <v>5788.278</v>
      </c>
      <c r="AK4570" s="18">
        <f t="shared" si="26"/>
        <v>5627.4925</v>
      </c>
      <c r="AL4570" s="18">
        <f t="shared" si="27"/>
        <v>5466.707</v>
      </c>
    </row>
    <row r="4571" ht="12.75" customHeight="1">
      <c r="A4571" s="1">
        <v>38702.0</v>
      </c>
      <c r="B4571" s="2">
        <v>1299.81</v>
      </c>
      <c r="C4571" s="3">
        <v>6350.69</v>
      </c>
      <c r="D4571" s="2">
        <v>6356.0</v>
      </c>
      <c r="E4571" s="4"/>
      <c r="F4571" s="5">
        <f t="shared" si="1"/>
        <v>926.23</v>
      </c>
      <c r="G4571" s="6">
        <f t="shared" si="2"/>
        <v>1.054565336</v>
      </c>
      <c r="H4571" s="6">
        <f t="shared" si="3"/>
        <v>1.636673047</v>
      </c>
      <c r="I4571" s="5" t="b">
        <f t="shared" si="4"/>
        <v>0</v>
      </c>
      <c r="J4571" s="48">
        <f t="shared" si="5"/>
        <v>0</v>
      </c>
      <c r="K4571" s="4">
        <f t="shared" si="6"/>
        <v>86</v>
      </c>
      <c r="L4571" s="7">
        <f t="shared" si="7"/>
        <v>0.0008361296174</v>
      </c>
      <c r="M4571" s="50" t="b">
        <f t="shared" si="8"/>
        <v>0</v>
      </c>
      <c r="N4571" s="50" t="b">
        <f t="shared" si="9"/>
        <v>0</v>
      </c>
      <c r="O4571" s="50">
        <f t="shared" si="10"/>
        <v>1</v>
      </c>
      <c r="P4571" s="4">
        <f t="shared" si="59"/>
        <v>1059150</v>
      </c>
      <c r="Q4571" s="21">
        <f t="shared" si="31"/>
        <v>18</v>
      </c>
      <c r="V4571" s="52"/>
      <c r="W4571" s="53" t="str">
        <f t="shared" si="33"/>
        <v/>
      </c>
      <c r="AE4571" s="16"/>
      <c r="AF4571" s="17" t="str">
        <f t="shared" si="30"/>
        <v>#VALUE!</v>
      </c>
      <c r="AG4571" s="17" t="str">
        <f t="shared" si="22"/>
        <v>#N/A</v>
      </c>
      <c r="AH4571" s="17" t="str">
        <f t="shared" si="23"/>
        <v>#N/A</v>
      </c>
      <c r="AI4571" s="34">
        <f t="shared" si="24"/>
        <v>1</v>
      </c>
      <c r="AJ4571" s="18">
        <f t="shared" si="25"/>
        <v>5715.621</v>
      </c>
      <c r="AK4571" s="18">
        <f t="shared" si="26"/>
        <v>5556.85375</v>
      </c>
      <c r="AL4571" s="18">
        <f t="shared" si="27"/>
        <v>5398.0865</v>
      </c>
    </row>
    <row r="4572" ht="12.75" customHeight="1">
      <c r="A4572" s="1">
        <v>38701.0</v>
      </c>
      <c r="B4572" s="2">
        <v>743.43</v>
      </c>
      <c r="C4572" s="3">
        <v>6258.47</v>
      </c>
      <c r="D4572" s="2">
        <v>6270.0</v>
      </c>
      <c r="E4572" s="4"/>
      <c r="F4572" s="5">
        <f t="shared" si="1"/>
        <v>833.724</v>
      </c>
      <c r="G4572" s="6">
        <f t="shared" si="2"/>
        <v>1.040341887</v>
      </c>
      <c r="H4572" s="6">
        <f t="shared" si="3"/>
        <v>1.150544822</v>
      </c>
      <c r="I4572" s="5" t="b">
        <f t="shared" si="4"/>
        <v>0</v>
      </c>
      <c r="J4572" s="48">
        <f t="shared" si="5"/>
        <v>0</v>
      </c>
      <c r="K4572" s="4">
        <f t="shared" si="6"/>
        <v>55</v>
      </c>
      <c r="L4572" s="7">
        <f t="shared" si="7"/>
        <v>0.001842303311</v>
      </c>
      <c r="M4572" s="50" t="b">
        <f t="shared" si="8"/>
        <v>0</v>
      </c>
      <c r="N4572" s="50" t="b">
        <f t="shared" si="9"/>
        <v>0</v>
      </c>
      <c r="O4572" s="50">
        <f t="shared" si="10"/>
        <v>-1</v>
      </c>
      <c r="P4572" s="4">
        <f t="shared" si="59"/>
        <v>1145150</v>
      </c>
      <c r="Q4572" s="21">
        <f t="shared" si="31"/>
        <v>-20</v>
      </c>
      <c r="V4572" s="52"/>
      <c r="W4572" s="53" t="str">
        <f t="shared" si="33"/>
        <v/>
      </c>
      <c r="AE4572" s="16"/>
      <c r="AF4572" s="17" t="str">
        <f t="shared" si="30"/>
        <v>#VALUE!</v>
      </c>
      <c r="AG4572" s="17" t="str">
        <f t="shared" si="22"/>
        <v>#N/A</v>
      </c>
      <c r="AH4572" s="17" t="str">
        <f t="shared" si="23"/>
        <v>#N/A</v>
      </c>
      <c r="AI4572" s="34">
        <f t="shared" si="24"/>
        <v>1</v>
      </c>
      <c r="AJ4572" s="18">
        <f t="shared" si="25"/>
        <v>5632.623</v>
      </c>
      <c r="AK4572" s="18">
        <f t="shared" si="26"/>
        <v>5476.16125</v>
      </c>
      <c r="AL4572" s="18">
        <f t="shared" si="27"/>
        <v>5319.6995</v>
      </c>
    </row>
    <row r="4573" ht="12.75" customHeight="1">
      <c r="A4573" s="1">
        <v>38700.0</v>
      </c>
      <c r="B4573" s="2">
        <v>847.33</v>
      </c>
      <c r="C4573" s="3">
        <v>6235.35</v>
      </c>
      <c r="D4573" s="2">
        <v>6215.0</v>
      </c>
      <c r="E4573" s="4"/>
      <c r="F4573" s="5">
        <f t="shared" si="1"/>
        <v>871.82</v>
      </c>
      <c r="G4573" s="6">
        <f t="shared" si="2"/>
        <v>1.037047805</v>
      </c>
      <c r="H4573" s="6">
        <f t="shared" si="3"/>
        <v>1.190013878</v>
      </c>
      <c r="I4573" s="5" t="b">
        <f t="shared" si="4"/>
        <v>0</v>
      </c>
      <c r="J4573" s="48">
        <f t="shared" si="5"/>
        <v>0</v>
      </c>
      <c r="K4573" s="4">
        <f t="shared" si="6"/>
        <v>-26</v>
      </c>
      <c r="L4573" s="7">
        <f t="shared" si="7"/>
        <v>-0.003263649996</v>
      </c>
      <c r="M4573" s="50" t="b">
        <f t="shared" si="8"/>
        <v>0</v>
      </c>
      <c r="N4573" s="50" t="b">
        <f t="shared" si="9"/>
        <v>0</v>
      </c>
      <c r="O4573" s="50">
        <f t="shared" si="10"/>
        <v>1</v>
      </c>
      <c r="P4573" s="4">
        <f t="shared" si="59"/>
        <v>1092900</v>
      </c>
      <c r="Q4573" s="21">
        <f t="shared" si="31"/>
        <v>19</v>
      </c>
      <c r="V4573" s="52"/>
      <c r="W4573" s="53" t="str">
        <f t="shared" si="33"/>
        <v/>
      </c>
      <c r="AE4573" s="16"/>
      <c r="AF4573" s="17" t="str">
        <f t="shared" si="30"/>
        <v>#VALUE!</v>
      </c>
      <c r="AG4573" s="17" t="str">
        <f t="shared" si="22"/>
        <v>#N/A</v>
      </c>
      <c r="AH4573" s="17" t="str">
        <f t="shared" si="23"/>
        <v>#N/A</v>
      </c>
      <c r="AI4573" s="34">
        <f t="shared" si="24"/>
        <v>1</v>
      </c>
      <c r="AJ4573" s="18">
        <f t="shared" si="25"/>
        <v>5611.815</v>
      </c>
      <c r="AK4573" s="18">
        <f t="shared" si="26"/>
        <v>5455.93125</v>
      </c>
      <c r="AL4573" s="18">
        <f t="shared" si="27"/>
        <v>5300.0475</v>
      </c>
    </row>
    <row r="4574" ht="12.75" customHeight="1">
      <c r="A4574" s="1">
        <v>38699.0</v>
      </c>
      <c r="B4574" s="2">
        <v>902.84</v>
      </c>
      <c r="C4574" s="3">
        <v>6261.18</v>
      </c>
      <c r="D4574" s="2">
        <v>6241.0</v>
      </c>
      <c r="E4574" s="4"/>
      <c r="F4574" s="5">
        <f t="shared" si="1"/>
        <v>927.012</v>
      </c>
      <c r="G4574" s="6">
        <f t="shared" si="2"/>
        <v>1.041719174</v>
      </c>
      <c r="H4574" s="6">
        <f t="shared" si="3"/>
        <v>1.431689829</v>
      </c>
      <c r="I4574" s="5" t="b">
        <f t="shared" si="4"/>
        <v>0</v>
      </c>
      <c r="J4574" s="48">
        <f t="shared" si="5"/>
        <v>0</v>
      </c>
      <c r="K4574" s="4">
        <f t="shared" si="6"/>
        <v>-32</v>
      </c>
      <c r="L4574" s="7">
        <f t="shared" si="7"/>
        <v>-0.003223034636</v>
      </c>
      <c r="M4574" s="50" t="b">
        <f t="shared" si="8"/>
        <v>0</v>
      </c>
      <c r="N4574" s="50" t="b">
        <f t="shared" si="9"/>
        <v>0</v>
      </c>
      <c r="O4574" s="50">
        <f t="shared" si="10"/>
        <v>1</v>
      </c>
      <c r="P4574" s="4">
        <f t="shared" si="59"/>
        <v>1117600</v>
      </c>
      <c r="Q4574" s="21">
        <f t="shared" si="31"/>
        <v>19</v>
      </c>
      <c r="V4574" s="52"/>
      <c r="W4574" s="53" t="str">
        <f t="shared" si="33"/>
        <v/>
      </c>
      <c r="AE4574" s="16"/>
      <c r="AF4574" s="17" t="str">
        <f t="shared" si="30"/>
        <v>#VALUE!</v>
      </c>
      <c r="AG4574" s="17" t="str">
        <f t="shared" si="22"/>
        <v>#N/A</v>
      </c>
      <c r="AH4574" s="17" t="str">
        <f t="shared" si="23"/>
        <v>#N/A</v>
      </c>
      <c r="AI4574" s="34">
        <f t="shared" si="24"/>
        <v>1</v>
      </c>
      <c r="AJ4574" s="18">
        <f t="shared" si="25"/>
        <v>5635.062</v>
      </c>
      <c r="AK4574" s="18">
        <f t="shared" si="26"/>
        <v>5478.5325</v>
      </c>
      <c r="AL4574" s="18">
        <f t="shared" si="27"/>
        <v>5322.003</v>
      </c>
    </row>
    <row r="4575" ht="12.75" customHeight="1">
      <c r="A4575" s="1">
        <v>38698.0</v>
      </c>
      <c r="B4575" s="2">
        <v>837.74</v>
      </c>
      <c r="C4575" s="3">
        <v>6266.29</v>
      </c>
      <c r="D4575" s="2">
        <v>6273.0</v>
      </c>
      <c r="E4575" s="4"/>
      <c r="F4575" s="5">
        <f t="shared" si="1"/>
        <v>974.86</v>
      </c>
      <c r="G4575" s="6">
        <f t="shared" si="2"/>
        <v>1.043221952</v>
      </c>
      <c r="H4575" s="6">
        <f t="shared" si="3"/>
        <v>1.469396052</v>
      </c>
      <c r="I4575" s="5" t="b">
        <f t="shared" si="4"/>
        <v>0</v>
      </c>
      <c r="J4575" s="48">
        <f t="shared" si="5"/>
        <v>0</v>
      </c>
      <c r="K4575" s="4">
        <f t="shared" si="6"/>
        <v>33</v>
      </c>
      <c r="L4575" s="7">
        <f t="shared" si="7"/>
        <v>0.001070809043</v>
      </c>
      <c r="M4575" s="50" t="b">
        <f t="shared" si="8"/>
        <v>0</v>
      </c>
      <c r="N4575" s="50" t="b">
        <f t="shared" si="9"/>
        <v>0</v>
      </c>
      <c r="O4575" s="50">
        <f t="shared" si="10"/>
        <v>-1</v>
      </c>
      <c r="P4575" s="4">
        <f t="shared" si="59"/>
        <v>1087200</v>
      </c>
      <c r="Q4575" s="21">
        <f t="shared" si="31"/>
        <v>-19</v>
      </c>
      <c r="V4575" s="52"/>
      <c r="W4575" s="53" t="str">
        <f t="shared" si="33"/>
        <v/>
      </c>
      <c r="AE4575" s="16"/>
      <c r="AF4575" s="17" t="str">
        <f t="shared" si="30"/>
        <v>#VALUE!</v>
      </c>
      <c r="AG4575" s="17" t="str">
        <f t="shared" si="22"/>
        <v>#N/A</v>
      </c>
      <c r="AH4575" s="17" t="str">
        <f t="shared" si="23"/>
        <v>#N/A</v>
      </c>
      <c r="AI4575" s="34">
        <f t="shared" si="24"/>
        <v>1</v>
      </c>
      <c r="AJ4575" s="18">
        <f t="shared" si="25"/>
        <v>5639.661</v>
      </c>
      <c r="AK4575" s="18">
        <f t="shared" si="26"/>
        <v>5483.00375</v>
      </c>
      <c r="AL4575" s="18">
        <f t="shared" si="27"/>
        <v>5326.3465</v>
      </c>
    </row>
    <row r="4576" ht="12.75" customHeight="1">
      <c r="A4576" s="1">
        <v>38695.0</v>
      </c>
      <c r="B4576" s="2">
        <v>837.28</v>
      </c>
      <c r="C4576" s="3">
        <v>6264.36</v>
      </c>
      <c r="D4576" s="2">
        <v>6240.0</v>
      </c>
      <c r="E4576" s="4"/>
      <c r="F4576" s="5">
        <f t="shared" si="1"/>
        <v>1047.89</v>
      </c>
      <c r="G4576" s="6">
        <f t="shared" si="2"/>
        <v>1.043581257</v>
      </c>
      <c r="H4576" s="6">
        <f t="shared" si="3"/>
        <v>1.555359974</v>
      </c>
      <c r="I4576" s="5" t="b">
        <f t="shared" si="4"/>
        <v>0</v>
      </c>
      <c r="J4576" s="48">
        <f t="shared" si="5"/>
        <v>0</v>
      </c>
      <c r="K4576" s="4">
        <f t="shared" si="6"/>
        <v>0</v>
      </c>
      <c r="L4576" s="7">
        <f t="shared" si="7"/>
        <v>-0.003888665402</v>
      </c>
      <c r="M4576" s="50" t="b">
        <f t="shared" si="8"/>
        <v>0</v>
      </c>
      <c r="N4576" s="50" t="b">
        <f t="shared" si="9"/>
        <v>0</v>
      </c>
      <c r="O4576" s="50">
        <f t="shared" si="10"/>
        <v>1</v>
      </c>
      <c r="P4576" s="4">
        <f t="shared" si="59"/>
        <v>1057500</v>
      </c>
      <c r="Q4576" s="21">
        <f t="shared" si="31"/>
        <v>18</v>
      </c>
      <c r="V4576" s="52"/>
      <c r="W4576" s="53" t="str">
        <f t="shared" si="33"/>
        <v/>
      </c>
      <c r="AE4576" s="16"/>
      <c r="AF4576" s="17" t="str">
        <f t="shared" si="30"/>
        <v>#VALUE!</v>
      </c>
      <c r="AG4576" s="17" t="str">
        <f t="shared" si="22"/>
        <v>#N/A</v>
      </c>
      <c r="AH4576" s="17" t="str">
        <f t="shared" si="23"/>
        <v>#N/A</v>
      </c>
      <c r="AI4576" s="34">
        <f t="shared" si="24"/>
        <v>1</v>
      </c>
      <c r="AJ4576" s="18">
        <f t="shared" si="25"/>
        <v>5637.924</v>
      </c>
      <c r="AK4576" s="18">
        <f t="shared" si="26"/>
        <v>5481.315</v>
      </c>
      <c r="AL4576" s="18">
        <f t="shared" si="27"/>
        <v>5324.706</v>
      </c>
    </row>
    <row r="4577" ht="12.75" customHeight="1">
      <c r="A4577" s="1">
        <v>38694.0</v>
      </c>
      <c r="B4577" s="2">
        <v>933.91</v>
      </c>
      <c r="C4577" s="3">
        <v>6249.19</v>
      </c>
      <c r="D4577" s="2">
        <v>6240.0</v>
      </c>
      <c r="E4577" s="4"/>
      <c r="F4577" s="5">
        <f t="shared" si="1"/>
        <v>1105.044</v>
      </c>
      <c r="G4577" s="6">
        <f t="shared" si="2"/>
        <v>1.04157984</v>
      </c>
      <c r="H4577" s="6">
        <f t="shared" si="3"/>
        <v>1.563795495</v>
      </c>
      <c r="I4577" s="5" t="b">
        <f t="shared" si="4"/>
        <v>0</v>
      </c>
      <c r="J4577" s="48">
        <f t="shared" si="5"/>
        <v>0</v>
      </c>
      <c r="K4577" s="4">
        <f t="shared" si="6"/>
        <v>-107</v>
      </c>
      <c r="L4577" s="7">
        <f t="shared" si="7"/>
        <v>-0.001470590589</v>
      </c>
      <c r="M4577" s="50" t="b">
        <f t="shared" si="8"/>
        <v>0</v>
      </c>
      <c r="N4577" s="50" t="b">
        <f t="shared" si="9"/>
        <v>0</v>
      </c>
      <c r="O4577" s="50">
        <f t="shared" si="10"/>
        <v>1</v>
      </c>
      <c r="P4577" s="4">
        <f t="shared" si="59"/>
        <v>1057500</v>
      </c>
      <c r="Q4577" s="21">
        <f t="shared" si="31"/>
        <v>18</v>
      </c>
      <c r="V4577" s="52"/>
      <c r="W4577" s="53" t="str">
        <f t="shared" si="33"/>
        <v/>
      </c>
      <c r="AE4577" s="16"/>
      <c r="AF4577" s="17" t="str">
        <f t="shared" si="30"/>
        <v>#VALUE!</v>
      </c>
      <c r="AG4577" s="17" t="str">
        <f t="shared" si="22"/>
        <v>#N/A</v>
      </c>
      <c r="AH4577" s="17" t="str">
        <f t="shared" si="23"/>
        <v>#N/A</v>
      </c>
      <c r="AI4577" s="34">
        <f t="shared" si="24"/>
        <v>1</v>
      </c>
      <c r="AJ4577" s="18">
        <f t="shared" si="25"/>
        <v>5624.271</v>
      </c>
      <c r="AK4577" s="18">
        <f t="shared" si="26"/>
        <v>5468.04125</v>
      </c>
      <c r="AL4577" s="18">
        <f t="shared" si="27"/>
        <v>5311.8115</v>
      </c>
    </row>
    <row r="4578" ht="12.75" customHeight="1">
      <c r="A4578" s="1">
        <v>38693.0</v>
      </c>
      <c r="B4578" s="2">
        <v>1123.29</v>
      </c>
      <c r="C4578" s="3">
        <v>6329.52</v>
      </c>
      <c r="D4578" s="2">
        <v>6347.0</v>
      </c>
      <c r="E4578" s="4"/>
      <c r="F4578" s="5">
        <f t="shared" si="1"/>
        <v>1079.206</v>
      </c>
      <c r="G4578" s="6">
        <f t="shared" si="2"/>
        <v>1.055263371</v>
      </c>
      <c r="H4578" s="6">
        <f t="shared" si="3"/>
        <v>1.577446183</v>
      </c>
      <c r="I4578" s="5" t="b">
        <f t="shared" si="4"/>
        <v>0</v>
      </c>
      <c r="J4578" s="48">
        <f t="shared" si="5"/>
        <v>0</v>
      </c>
      <c r="K4578" s="4">
        <f t="shared" si="6"/>
        <v>-22</v>
      </c>
      <c r="L4578" s="7">
        <f t="shared" si="7"/>
        <v>0.002761662812</v>
      </c>
      <c r="M4578" s="50" t="b">
        <f t="shared" si="8"/>
        <v>0</v>
      </c>
      <c r="N4578" s="50" t="b">
        <f t="shared" si="9"/>
        <v>0</v>
      </c>
      <c r="O4578" s="50">
        <f t="shared" si="10"/>
        <v>1</v>
      </c>
      <c r="P4578" s="4">
        <f t="shared" si="59"/>
        <v>1164500</v>
      </c>
      <c r="Q4578" s="21">
        <f t="shared" si="31"/>
        <v>20</v>
      </c>
      <c r="V4578" s="52"/>
      <c r="W4578" s="53" t="str">
        <f t="shared" si="33"/>
        <v/>
      </c>
      <c r="AE4578" s="16"/>
      <c r="AF4578" s="17" t="str">
        <f t="shared" si="30"/>
        <v>#VALUE!</v>
      </c>
      <c r="AG4578" s="17" t="str">
        <f t="shared" si="22"/>
        <v>#N/A</v>
      </c>
      <c r="AH4578" s="17" t="str">
        <f t="shared" si="23"/>
        <v>#N/A</v>
      </c>
      <c r="AI4578" s="34">
        <f t="shared" si="24"/>
        <v>1</v>
      </c>
      <c r="AJ4578" s="18">
        <f t="shared" si="25"/>
        <v>5696.568</v>
      </c>
      <c r="AK4578" s="18">
        <f t="shared" si="26"/>
        <v>5538.33</v>
      </c>
      <c r="AL4578" s="18">
        <f t="shared" si="27"/>
        <v>5380.092</v>
      </c>
    </row>
    <row r="4579" ht="12.75" customHeight="1">
      <c r="A4579" s="1">
        <v>38692.0</v>
      </c>
      <c r="B4579" s="2">
        <v>1142.08</v>
      </c>
      <c r="C4579" s="3">
        <v>6350.52</v>
      </c>
      <c r="D4579" s="2">
        <v>6369.0</v>
      </c>
      <c r="E4579" s="4"/>
      <c r="F4579" s="5">
        <f t="shared" si="1"/>
        <v>1044.346</v>
      </c>
      <c r="G4579" s="6">
        <f t="shared" si="2"/>
        <v>1.05923673</v>
      </c>
      <c r="H4579" s="6">
        <f t="shared" si="3"/>
        <v>1.593719051</v>
      </c>
      <c r="I4579" s="5" t="b">
        <f t="shared" si="4"/>
        <v>0</v>
      </c>
      <c r="J4579" s="48">
        <f t="shared" si="5"/>
        <v>0</v>
      </c>
      <c r="K4579" s="4">
        <f t="shared" si="6"/>
        <v>6</v>
      </c>
      <c r="L4579" s="7">
        <f t="shared" si="7"/>
        <v>0.002909997921</v>
      </c>
      <c r="M4579" s="50" t="b">
        <f t="shared" si="8"/>
        <v>0</v>
      </c>
      <c r="N4579" s="50" t="b">
        <f t="shared" si="9"/>
        <v>0</v>
      </c>
      <c r="O4579" s="50">
        <f t="shared" si="10"/>
        <v>1</v>
      </c>
      <c r="P4579" s="4">
        <f t="shared" si="59"/>
        <v>1186500</v>
      </c>
      <c r="Q4579" s="21">
        <f t="shared" si="31"/>
        <v>20</v>
      </c>
      <c r="V4579" s="52"/>
      <c r="W4579" s="53" t="str">
        <f t="shared" si="33"/>
        <v/>
      </c>
      <c r="AE4579" s="16"/>
      <c r="AF4579" s="17" t="str">
        <f t="shared" si="30"/>
        <v>#VALUE!</v>
      </c>
      <c r="AG4579" s="17" t="str">
        <f t="shared" si="22"/>
        <v>#N/A</v>
      </c>
      <c r="AH4579" s="17" t="str">
        <f t="shared" si="23"/>
        <v>#N/A</v>
      </c>
      <c r="AI4579" s="34">
        <f t="shared" si="24"/>
        <v>1</v>
      </c>
      <c r="AJ4579" s="18">
        <f t="shared" si="25"/>
        <v>5715.468</v>
      </c>
      <c r="AK4579" s="18">
        <f t="shared" si="26"/>
        <v>5556.705</v>
      </c>
      <c r="AL4579" s="18">
        <f t="shared" si="27"/>
        <v>5397.942</v>
      </c>
    </row>
    <row r="4580" ht="12.75" customHeight="1">
      <c r="A4580" s="1">
        <v>38691.0</v>
      </c>
      <c r="B4580" s="2">
        <v>1202.89</v>
      </c>
      <c r="C4580" s="3">
        <v>6348.31</v>
      </c>
      <c r="D4580" s="2">
        <v>6363.0</v>
      </c>
      <c r="E4580" s="4"/>
      <c r="F4580" s="5">
        <f t="shared" si="1"/>
        <v>982.942</v>
      </c>
      <c r="G4580" s="6">
        <f t="shared" si="2"/>
        <v>1.059414545</v>
      </c>
      <c r="H4580" s="6">
        <f t="shared" si="3"/>
        <v>1.610696287</v>
      </c>
      <c r="I4580" s="5" t="b">
        <f t="shared" si="4"/>
        <v>0</v>
      </c>
      <c r="J4580" s="48">
        <f t="shared" si="5"/>
        <v>0</v>
      </c>
      <c r="K4580" s="4">
        <f t="shared" si="6"/>
        <v>140</v>
      </c>
      <c r="L4580" s="7">
        <f t="shared" si="7"/>
        <v>0.002314001679</v>
      </c>
      <c r="M4580" s="50" t="b">
        <f t="shared" si="8"/>
        <v>0</v>
      </c>
      <c r="N4580" s="50" t="b">
        <f t="shared" si="9"/>
        <v>0</v>
      </c>
      <c r="O4580" s="50">
        <f t="shared" si="10"/>
        <v>1</v>
      </c>
      <c r="P4580" s="4">
        <f t="shared" si="59"/>
        <v>1180500</v>
      </c>
      <c r="Q4580" s="21">
        <f t="shared" si="31"/>
        <v>20</v>
      </c>
      <c r="V4580" s="52"/>
      <c r="W4580" s="53" t="str">
        <f t="shared" si="33"/>
        <v/>
      </c>
      <c r="AE4580" s="16"/>
      <c r="AF4580" s="17" t="str">
        <f t="shared" si="30"/>
        <v>#VALUE!</v>
      </c>
      <c r="AG4580" s="17" t="str">
        <f t="shared" si="22"/>
        <v>#N/A</v>
      </c>
      <c r="AH4580" s="17" t="str">
        <f t="shared" si="23"/>
        <v>#N/A</v>
      </c>
      <c r="AI4580" s="34">
        <f t="shared" si="24"/>
        <v>1</v>
      </c>
      <c r="AJ4580" s="18">
        <f t="shared" si="25"/>
        <v>5713.479</v>
      </c>
      <c r="AK4580" s="18">
        <f t="shared" si="26"/>
        <v>5554.77125</v>
      </c>
      <c r="AL4580" s="18">
        <f t="shared" si="27"/>
        <v>5396.0635</v>
      </c>
    </row>
    <row r="4581" ht="12.75" customHeight="1">
      <c r="A4581" s="1">
        <v>38688.0</v>
      </c>
      <c r="B4581" s="2">
        <v>1123.05</v>
      </c>
      <c r="C4581" s="3">
        <v>6228.95</v>
      </c>
      <c r="D4581" s="2">
        <v>6223.0</v>
      </c>
      <c r="E4581" s="4"/>
      <c r="F4581" s="5">
        <f t="shared" si="1"/>
        <v>946.154</v>
      </c>
      <c r="G4581" s="6">
        <f t="shared" si="2"/>
        <v>1.040158819</v>
      </c>
      <c r="H4581" s="6">
        <f t="shared" si="3"/>
        <v>1.525250394</v>
      </c>
      <c r="I4581" s="5" t="b">
        <f t="shared" si="4"/>
        <v>0</v>
      </c>
      <c r="J4581" s="48">
        <f t="shared" si="5"/>
        <v>0</v>
      </c>
      <c r="K4581" s="4">
        <f t="shared" si="6"/>
        <v>49</v>
      </c>
      <c r="L4581" s="7">
        <f t="shared" si="7"/>
        <v>-0.0009552171714</v>
      </c>
      <c r="M4581" s="50" t="b">
        <f t="shared" si="8"/>
        <v>0</v>
      </c>
      <c r="N4581" s="50" t="b">
        <f t="shared" si="9"/>
        <v>0</v>
      </c>
      <c r="O4581" s="50">
        <f t="shared" si="10"/>
        <v>1</v>
      </c>
      <c r="P4581" s="4">
        <f t="shared" si="59"/>
        <v>1054500</v>
      </c>
      <c r="Q4581" s="21">
        <f t="shared" si="31"/>
        <v>18</v>
      </c>
      <c r="V4581" s="52"/>
      <c r="W4581" s="53" t="str">
        <f t="shared" si="33"/>
        <v/>
      </c>
      <c r="AE4581" s="16"/>
      <c r="AF4581" s="17" t="str">
        <f t="shared" si="30"/>
        <v>#VALUE!</v>
      </c>
      <c r="AG4581" s="17" t="str">
        <f t="shared" si="22"/>
        <v>#N/A</v>
      </c>
      <c r="AH4581" s="17" t="str">
        <f t="shared" si="23"/>
        <v>#N/A</v>
      </c>
      <c r="AI4581" s="34">
        <f t="shared" si="24"/>
        <v>1</v>
      </c>
      <c r="AJ4581" s="18">
        <f t="shared" si="25"/>
        <v>5606.055</v>
      </c>
      <c r="AK4581" s="18">
        <f t="shared" si="26"/>
        <v>5450.33125</v>
      </c>
      <c r="AL4581" s="18">
        <f t="shared" si="27"/>
        <v>5294.6075</v>
      </c>
    </row>
    <row r="4582" ht="12.75" customHeight="1">
      <c r="A4582" s="1">
        <v>38687.0</v>
      </c>
      <c r="B4582" s="2">
        <v>804.72</v>
      </c>
      <c r="C4582" s="3">
        <v>6179.82</v>
      </c>
      <c r="D4582" s="2">
        <v>6174.0</v>
      </c>
      <c r="E4582" s="4"/>
      <c r="F4582" s="5">
        <f t="shared" si="1"/>
        <v>879.116</v>
      </c>
      <c r="G4582" s="6">
        <f t="shared" si="2"/>
        <v>1.032181851</v>
      </c>
      <c r="H4582" s="6">
        <f t="shared" si="3"/>
        <v>1.399097019</v>
      </c>
      <c r="I4582" s="5" t="b">
        <f t="shared" si="4"/>
        <v>0</v>
      </c>
      <c r="J4582" s="48">
        <f t="shared" si="5"/>
        <v>0</v>
      </c>
      <c r="K4582" s="4">
        <f t="shared" si="6"/>
        <v>-13</v>
      </c>
      <c r="L4582" s="7">
        <f t="shared" si="7"/>
        <v>-0.0009417750032</v>
      </c>
      <c r="M4582" s="50" t="b">
        <f t="shared" si="8"/>
        <v>0</v>
      </c>
      <c r="N4582" s="50" t="b">
        <f t="shared" si="9"/>
        <v>0</v>
      </c>
      <c r="O4582" s="50">
        <f t="shared" si="10"/>
        <v>1</v>
      </c>
      <c r="P4582" s="4">
        <f t="shared" si="59"/>
        <v>1010400</v>
      </c>
      <c r="Q4582" s="21">
        <f t="shared" si="31"/>
        <v>18</v>
      </c>
      <c r="V4582" s="52"/>
      <c r="W4582" s="53" t="str">
        <f t="shared" si="33"/>
        <v/>
      </c>
      <c r="AE4582" s="16"/>
      <c r="AF4582" s="17" t="str">
        <f t="shared" si="30"/>
        <v>#VALUE!</v>
      </c>
      <c r="AG4582" s="17" t="str">
        <f t="shared" si="22"/>
        <v>#N/A</v>
      </c>
      <c r="AH4582" s="17" t="str">
        <f t="shared" si="23"/>
        <v>#N/A</v>
      </c>
      <c r="AI4582" s="34">
        <f t="shared" si="24"/>
        <v>1</v>
      </c>
      <c r="AJ4582" s="18">
        <f t="shared" si="25"/>
        <v>5561.838</v>
      </c>
      <c r="AK4582" s="18">
        <f t="shared" si="26"/>
        <v>5407.3425</v>
      </c>
      <c r="AL4582" s="18">
        <f t="shared" si="27"/>
        <v>5252.847</v>
      </c>
    </row>
    <row r="4583" ht="12.75" customHeight="1">
      <c r="A4583" s="1">
        <v>38686.0</v>
      </c>
      <c r="B4583" s="2">
        <v>948.99</v>
      </c>
      <c r="C4583" s="3">
        <v>6203.47</v>
      </c>
      <c r="D4583" s="2">
        <v>6187.0</v>
      </c>
      <c r="E4583" s="4"/>
      <c r="F4583" s="5">
        <f t="shared" si="1"/>
        <v>873.844</v>
      </c>
      <c r="G4583" s="6">
        <f t="shared" si="2"/>
        <v>1.03624356</v>
      </c>
      <c r="H4583" s="6">
        <f t="shared" si="3"/>
        <v>1.40371348</v>
      </c>
      <c r="I4583" s="5" t="b">
        <f t="shared" si="4"/>
        <v>0</v>
      </c>
      <c r="J4583" s="48">
        <f t="shared" si="5"/>
        <v>0</v>
      </c>
      <c r="K4583" s="4">
        <f t="shared" si="6"/>
        <v>42</v>
      </c>
      <c r="L4583" s="7">
        <f t="shared" si="7"/>
        <v>-0.002654965689</v>
      </c>
      <c r="M4583" s="50" t="b">
        <f t="shared" si="8"/>
        <v>0</v>
      </c>
      <c r="N4583" s="50" t="b">
        <f t="shared" si="9"/>
        <v>0</v>
      </c>
      <c r="O4583" s="50">
        <f t="shared" si="10"/>
        <v>1</v>
      </c>
      <c r="P4583" s="4">
        <f t="shared" si="59"/>
        <v>1022100</v>
      </c>
      <c r="Q4583" s="21">
        <f t="shared" si="31"/>
        <v>18</v>
      </c>
      <c r="V4583" s="52"/>
      <c r="W4583" s="53" t="str">
        <f t="shared" si="33"/>
        <v/>
      </c>
      <c r="AE4583" s="16"/>
      <c r="AF4583" s="17" t="str">
        <f t="shared" si="30"/>
        <v>#VALUE!</v>
      </c>
      <c r="AG4583" s="17" t="str">
        <f t="shared" si="22"/>
        <v>#N/A</v>
      </c>
      <c r="AH4583" s="17" t="str">
        <f t="shared" si="23"/>
        <v>#N/A</v>
      </c>
      <c r="AI4583" s="34">
        <f t="shared" si="24"/>
        <v>1</v>
      </c>
      <c r="AJ4583" s="18">
        <f t="shared" si="25"/>
        <v>5583.123</v>
      </c>
      <c r="AK4583" s="18">
        <f t="shared" si="26"/>
        <v>5428.03625</v>
      </c>
      <c r="AL4583" s="18">
        <f t="shared" si="27"/>
        <v>5272.9495</v>
      </c>
    </row>
    <row r="4584" ht="12.75" customHeight="1">
      <c r="A4584" s="1">
        <v>38685.0</v>
      </c>
      <c r="B4584" s="2">
        <v>835.06</v>
      </c>
      <c r="C4584" s="3">
        <v>6139.51</v>
      </c>
      <c r="D4584" s="2">
        <v>6145.0</v>
      </c>
      <c r="E4584" s="4"/>
      <c r="F4584" s="5">
        <f t="shared" si="1"/>
        <v>839.012</v>
      </c>
      <c r="G4584" s="6">
        <f t="shared" si="2"/>
        <v>1.025740369</v>
      </c>
      <c r="H4584" s="6">
        <f t="shared" si="3"/>
        <v>1.414930915</v>
      </c>
      <c r="I4584" s="5" t="b">
        <f t="shared" si="4"/>
        <v>0</v>
      </c>
      <c r="J4584" s="48">
        <f t="shared" si="5"/>
        <v>0</v>
      </c>
      <c r="K4584" s="4">
        <f t="shared" si="6"/>
        <v>-68</v>
      </c>
      <c r="L4584" s="7">
        <f t="shared" si="7"/>
        <v>0.0008942081697</v>
      </c>
      <c r="M4584" s="50" t="b">
        <f t="shared" si="8"/>
        <v>0</v>
      </c>
      <c r="N4584" s="50" t="b">
        <f t="shared" si="9"/>
        <v>0</v>
      </c>
      <c r="O4584" s="50">
        <f t="shared" si="10"/>
        <v>1</v>
      </c>
      <c r="P4584" s="4">
        <f t="shared" si="59"/>
        <v>986400</v>
      </c>
      <c r="Q4584" s="21">
        <f t="shared" si="31"/>
        <v>17</v>
      </c>
      <c r="V4584" s="52"/>
      <c r="W4584" s="53" t="str">
        <f t="shared" si="33"/>
        <v/>
      </c>
      <c r="AE4584" s="16"/>
      <c r="AF4584" s="17" t="str">
        <f t="shared" si="30"/>
        <v>#VALUE!</v>
      </c>
      <c r="AG4584" s="17" t="str">
        <f t="shared" si="22"/>
        <v>#N/A</v>
      </c>
      <c r="AH4584" s="17" t="str">
        <f t="shared" si="23"/>
        <v>#N/A</v>
      </c>
      <c r="AI4584" s="34">
        <f t="shared" si="24"/>
        <v>1</v>
      </c>
      <c r="AJ4584" s="18">
        <f t="shared" si="25"/>
        <v>5525.559</v>
      </c>
      <c r="AK4584" s="18">
        <f t="shared" si="26"/>
        <v>5372.07125</v>
      </c>
      <c r="AL4584" s="18">
        <f t="shared" si="27"/>
        <v>5218.5835</v>
      </c>
    </row>
    <row r="4585" ht="12.75" customHeight="1">
      <c r="A4585" s="1">
        <v>38684.0</v>
      </c>
      <c r="B4585" s="2">
        <v>1018.95</v>
      </c>
      <c r="C4585" s="3">
        <v>6203.84</v>
      </c>
      <c r="D4585" s="2">
        <v>6213.0</v>
      </c>
      <c r="E4585" s="4"/>
      <c r="F4585" s="5">
        <f t="shared" si="1"/>
        <v>805.024</v>
      </c>
      <c r="G4585" s="6">
        <f t="shared" si="2"/>
        <v>1.036605678</v>
      </c>
      <c r="H4585" s="6">
        <f t="shared" si="3"/>
        <v>1.423286804</v>
      </c>
      <c r="I4585" s="5" t="b">
        <f t="shared" si="4"/>
        <v>0</v>
      </c>
      <c r="J4585" s="48">
        <f t="shared" si="5"/>
        <v>0</v>
      </c>
      <c r="K4585" s="4">
        <f t="shared" si="6"/>
        <v>103</v>
      </c>
      <c r="L4585" s="7">
        <f t="shared" si="7"/>
        <v>0.001476504874</v>
      </c>
      <c r="M4585" s="50" t="b">
        <f t="shared" si="8"/>
        <v>0</v>
      </c>
      <c r="N4585" s="50" t="b">
        <f t="shared" si="9"/>
        <v>0</v>
      </c>
      <c r="O4585" s="50">
        <f t="shared" si="10"/>
        <v>-1</v>
      </c>
      <c r="P4585" s="4">
        <f t="shared" si="59"/>
        <v>932000</v>
      </c>
      <c r="Q4585" s="21">
        <f t="shared" si="31"/>
        <v>-16</v>
      </c>
      <c r="V4585" s="52"/>
      <c r="W4585" s="53" t="str">
        <f t="shared" si="33"/>
        <v/>
      </c>
      <c r="AE4585" s="16"/>
      <c r="AF4585" s="17" t="str">
        <f t="shared" si="30"/>
        <v>#VALUE!</v>
      </c>
      <c r="AG4585" s="17" t="str">
        <f t="shared" si="22"/>
        <v>#N/A</v>
      </c>
      <c r="AH4585" s="17" t="str">
        <f t="shared" si="23"/>
        <v>#N/A</v>
      </c>
      <c r="AI4585" s="34">
        <f t="shared" si="24"/>
        <v>1</v>
      </c>
      <c r="AJ4585" s="18">
        <f t="shared" si="25"/>
        <v>5583.456</v>
      </c>
      <c r="AK4585" s="18">
        <f t="shared" si="26"/>
        <v>5428.36</v>
      </c>
      <c r="AL4585" s="18">
        <f t="shared" si="27"/>
        <v>5273.264</v>
      </c>
    </row>
    <row r="4586" ht="12.75" customHeight="1">
      <c r="A4586" s="1">
        <v>38681.0</v>
      </c>
      <c r="B4586" s="2">
        <v>787.86</v>
      </c>
      <c r="C4586" s="3">
        <v>6128.2</v>
      </c>
      <c r="D4586" s="2">
        <v>6110.0</v>
      </c>
      <c r="E4586" s="4"/>
      <c r="F4586" s="5">
        <f t="shared" si="1"/>
        <v>764.666</v>
      </c>
      <c r="G4586" s="6">
        <f t="shared" si="2"/>
        <v>1.02421732</v>
      </c>
      <c r="H4586" s="6">
        <f t="shared" si="3"/>
        <v>1.149331844</v>
      </c>
      <c r="I4586" s="5" t="b">
        <f t="shared" si="4"/>
        <v>0</v>
      </c>
      <c r="J4586" s="48">
        <f t="shared" si="5"/>
        <v>0</v>
      </c>
      <c r="K4586" s="4">
        <f t="shared" si="6"/>
        <v>14</v>
      </c>
      <c r="L4586" s="7">
        <f t="shared" si="7"/>
        <v>-0.002969876962</v>
      </c>
      <c r="M4586" s="50" t="b">
        <f t="shared" si="8"/>
        <v>0</v>
      </c>
      <c r="N4586" s="50" t="b">
        <f t="shared" si="9"/>
        <v>0</v>
      </c>
      <c r="O4586" s="50">
        <f t="shared" si="10"/>
        <v>1</v>
      </c>
      <c r="P4586" s="4">
        <f t="shared" si="59"/>
        <v>854750</v>
      </c>
      <c r="Q4586" s="21">
        <f t="shared" si="31"/>
        <v>15</v>
      </c>
      <c r="V4586" s="52"/>
      <c r="W4586" s="53" t="str">
        <f t="shared" si="33"/>
        <v/>
      </c>
      <c r="AE4586" s="16"/>
      <c r="AF4586" s="17" t="str">
        <f t="shared" si="30"/>
        <v>#VALUE!</v>
      </c>
      <c r="AG4586" s="17" t="str">
        <f t="shared" si="22"/>
        <v>#N/A</v>
      </c>
      <c r="AH4586" s="17" t="str">
        <f t="shared" si="23"/>
        <v>#N/A</v>
      </c>
      <c r="AI4586" s="34">
        <f t="shared" si="24"/>
        <v>1</v>
      </c>
      <c r="AJ4586" s="18">
        <f t="shared" si="25"/>
        <v>5515.38</v>
      </c>
      <c r="AK4586" s="18">
        <f t="shared" si="26"/>
        <v>5362.175</v>
      </c>
      <c r="AL4586" s="18">
        <f t="shared" si="27"/>
        <v>5208.97</v>
      </c>
    </row>
    <row r="4587" ht="12.75" customHeight="1">
      <c r="A4587" s="1">
        <v>38680.0</v>
      </c>
      <c r="B4587" s="2">
        <v>778.36</v>
      </c>
      <c r="C4587" s="3">
        <v>6111.89</v>
      </c>
      <c r="D4587" s="2">
        <v>6096.0</v>
      </c>
      <c r="E4587" s="4"/>
      <c r="F4587" s="5">
        <f t="shared" si="1"/>
        <v>842.674</v>
      </c>
      <c r="G4587" s="6">
        <f t="shared" si="2"/>
        <v>1.021761015</v>
      </c>
      <c r="H4587" s="6">
        <f t="shared" si="3"/>
        <v>1.65872556</v>
      </c>
      <c r="I4587" s="5" t="b">
        <f t="shared" si="4"/>
        <v>0</v>
      </c>
      <c r="J4587" s="48">
        <f t="shared" si="5"/>
        <v>0</v>
      </c>
      <c r="K4587" s="4">
        <f t="shared" si="6"/>
        <v>-27</v>
      </c>
      <c r="L4587" s="7">
        <f t="shared" si="7"/>
        <v>-0.002599850455</v>
      </c>
      <c r="M4587" s="50" t="b">
        <f t="shared" si="8"/>
        <v>0</v>
      </c>
      <c r="N4587" s="50" t="b">
        <f t="shared" si="9"/>
        <v>0</v>
      </c>
      <c r="O4587" s="50">
        <f t="shared" si="10"/>
        <v>1</v>
      </c>
      <c r="P4587" s="4">
        <f t="shared" si="59"/>
        <v>844250</v>
      </c>
      <c r="Q4587" s="21">
        <f t="shared" si="31"/>
        <v>15</v>
      </c>
      <c r="V4587" s="52"/>
      <c r="W4587" s="53" t="str">
        <f t="shared" si="33"/>
        <v/>
      </c>
      <c r="AE4587" s="16"/>
      <c r="AF4587" s="17" t="str">
        <f t="shared" si="30"/>
        <v>#VALUE!</v>
      </c>
      <c r="AG4587" s="17" t="str">
        <f t="shared" si="22"/>
        <v>#N/A</v>
      </c>
      <c r="AH4587" s="17" t="str">
        <f t="shared" si="23"/>
        <v>#N/A</v>
      </c>
      <c r="AI4587" s="34">
        <f t="shared" si="24"/>
        <v>1</v>
      </c>
      <c r="AJ4587" s="18">
        <f t="shared" si="25"/>
        <v>5500.701</v>
      </c>
      <c r="AK4587" s="18">
        <f t="shared" si="26"/>
        <v>5347.90375</v>
      </c>
      <c r="AL4587" s="18">
        <f t="shared" si="27"/>
        <v>5195.1065</v>
      </c>
    </row>
    <row r="4588" ht="12.75" customHeight="1">
      <c r="A4588" s="1">
        <v>38679.0</v>
      </c>
      <c r="B4588" s="2">
        <v>774.83</v>
      </c>
      <c r="C4588" s="3">
        <v>6123.52</v>
      </c>
      <c r="D4588" s="2">
        <v>6123.0</v>
      </c>
      <c r="E4588" s="4"/>
      <c r="F4588" s="5">
        <f t="shared" si="1"/>
        <v>833.46</v>
      </c>
      <c r="G4588" s="6">
        <f t="shared" si="2"/>
        <v>1.023932851</v>
      </c>
      <c r="H4588" s="6">
        <f t="shared" si="3"/>
        <v>1.663389658</v>
      </c>
      <c r="I4588" s="5" t="b">
        <f t="shared" si="4"/>
        <v>0</v>
      </c>
      <c r="J4588" s="48">
        <f t="shared" si="5"/>
        <v>0</v>
      </c>
      <c r="K4588" s="4">
        <f t="shared" si="6"/>
        <v>48</v>
      </c>
      <c r="L4588" s="7">
        <f t="shared" si="7"/>
        <v>-0.00008491847826</v>
      </c>
      <c r="M4588" s="50" t="b">
        <f t="shared" si="8"/>
        <v>0</v>
      </c>
      <c r="N4588" s="50" t="b">
        <f t="shared" si="9"/>
        <v>0</v>
      </c>
      <c r="O4588" s="50">
        <f t="shared" si="10"/>
        <v>1</v>
      </c>
      <c r="P4588" s="4">
        <f t="shared" si="59"/>
        <v>864500</v>
      </c>
      <c r="Q4588" s="21">
        <f t="shared" si="31"/>
        <v>15</v>
      </c>
      <c r="V4588" s="52"/>
      <c r="W4588" s="53" t="str">
        <f t="shared" si="33"/>
        <v/>
      </c>
      <c r="AE4588" s="16"/>
      <c r="AF4588" s="17" t="str">
        <f t="shared" si="30"/>
        <v>#VALUE!</v>
      </c>
      <c r="AG4588" s="17" t="str">
        <f t="shared" si="22"/>
        <v>#N/A</v>
      </c>
      <c r="AH4588" s="17" t="str">
        <f t="shared" si="23"/>
        <v>#N/A</v>
      </c>
      <c r="AI4588" s="34">
        <f t="shared" si="24"/>
        <v>1</v>
      </c>
      <c r="AJ4588" s="18">
        <f t="shared" si="25"/>
        <v>5511.168</v>
      </c>
      <c r="AK4588" s="18">
        <f t="shared" si="26"/>
        <v>5358.08</v>
      </c>
      <c r="AL4588" s="18">
        <f t="shared" si="27"/>
        <v>5204.992</v>
      </c>
    </row>
    <row r="4589" ht="12.75" customHeight="1">
      <c r="A4589" s="1">
        <v>38678.0</v>
      </c>
      <c r="B4589" s="2">
        <v>665.12</v>
      </c>
      <c r="C4589" s="3">
        <v>6059.19</v>
      </c>
      <c r="D4589" s="2">
        <v>6075.0</v>
      </c>
      <c r="E4589" s="4"/>
      <c r="F4589" s="5">
        <f t="shared" si="1"/>
        <v>831.648</v>
      </c>
      <c r="G4589" s="6">
        <f t="shared" si="2"/>
        <v>1.013385247</v>
      </c>
      <c r="H4589" s="6">
        <f t="shared" si="3"/>
        <v>1.670237611</v>
      </c>
      <c r="I4589" s="5" t="b">
        <f t="shared" si="4"/>
        <v>1</v>
      </c>
      <c r="J4589" s="48">
        <f t="shared" si="5"/>
        <v>0</v>
      </c>
      <c r="K4589" s="4">
        <f t="shared" si="6"/>
        <v>-42</v>
      </c>
      <c r="L4589" s="7">
        <f t="shared" si="7"/>
        <v>0.002609259654</v>
      </c>
      <c r="M4589" s="50" t="b">
        <f t="shared" si="8"/>
        <v>0</v>
      </c>
      <c r="N4589" s="50" t="b">
        <f t="shared" si="9"/>
        <v>0</v>
      </c>
      <c r="O4589" s="50">
        <f t="shared" si="10"/>
        <v>1</v>
      </c>
      <c r="P4589" s="4">
        <f t="shared" si="59"/>
        <v>828500</v>
      </c>
      <c r="Q4589" s="21">
        <f t="shared" si="31"/>
        <v>15</v>
      </c>
      <c r="V4589" s="52"/>
      <c r="W4589" s="53" t="str">
        <f t="shared" si="33"/>
        <v/>
      </c>
      <c r="AE4589" s="16"/>
      <c r="AF4589" s="17" t="str">
        <f t="shared" si="30"/>
        <v>#VALUE!</v>
      </c>
      <c r="AG4589" s="17" t="str">
        <f t="shared" si="22"/>
        <v>#N/A</v>
      </c>
      <c r="AH4589" s="17" t="str">
        <f t="shared" si="23"/>
        <v>#N/A</v>
      </c>
      <c r="AI4589" s="34">
        <f t="shared" si="24"/>
        <v>1</v>
      </c>
      <c r="AJ4589" s="18">
        <f t="shared" si="25"/>
        <v>5453.271</v>
      </c>
      <c r="AK4589" s="18">
        <f t="shared" si="26"/>
        <v>5301.79125</v>
      </c>
      <c r="AL4589" s="18">
        <f t="shared" si="27"/>
        <v>5150.3115</v>
      </c>
    </row>
    <row r="4590" ht="12.75" customHeight="1">
      <c r="A4590" s="1">
        <v>38677.0</v>
      </c>
      <c r="B4590" s="2">
        <v>817.16</v>
      </c>
      <c r="C4590" s="3">
        <v>6103.42</v>
      </c>
      <c r="D4590" s="2">
        <v>6117.0</v>
      </c>
      <c r="E4590" s="4"/>
      <c r="F4590" s="5">
        <f t="shared" si="1"/>
        <v>828.51</v>
      </c>
      <c r="G4590" s="6">
        <f t="shared" si="2"/>
        <v>1.020562538</v>
      </c>
      <c r="H4590" s="6">
        <f t="shared" si="3"/>
        <v>1.671642836</v>
      </c>
      <c r="I4590" s="5" t="b">
        <f t="shared" si="4"/>
        <v>0</v>
      </c>
      <c r="J4590" s="48">
        <f t="shared" si="5"/>
        <v>0</v>
      </c>
      <c r="K4590" s="4">
        <f t="shared" si="6"/>
        <v>7</v>
      </c>
      <c r="L4590" s="7">
        <f t="shared" si="7"/>
        <v>0.002224982059</v>
      </c>
      <c r="M4590" s="50" t="b">
        <f t="shared" si="8"/>
        <v>0</v>
      </c>
      <c r="N4590" s="50" t="b">
        <f t="shared" si="9"/>
        <v>0</v>
      </c>
      <c r="O4590" s="50">
        <f t="shared" si="10"/>
        <v>1</v>
      </c>
      <c r="P4590" s="4">
        <f t="shared" si="59"/>
        <v>860000</v>
      </c>
      <c r="Q4590" s="21">
        <f t="shared" si="31"/>
        <v>15</v>
      </c>
      <c r="V4590" s="52"/>
      <c r="W4590" s="53" t="str">
        <f t="shared" si="33"/>
        <v/>
      </c>
      <c r="AE4590" s="16"/>
      <c r="AF4590" s="17" t="str">
        <f t="shared" si="30"/>
        <v>#VALUE!</v>
      </c>
      <c r="AG4590" s="17" t="str">
        <f t="shared" si="22"/>
        <v>#N/A</v>
      </c>
      <c r="AH4590" s="17" t="str">
        <f t="shared" si="23"/>
        <v>#N/A</v>
      </c>
      <c r="AI4590" s="34">
        <f t="shared" si="24"/>
        <v>1</v>
      </c>
      <c r="AJ4590" s="18">
        <f t="shared" si="25"/>
        <v>5493.078</v>
      </c>
      <c r="AK4590" s="18">
        <f t="shared" si="26"/>
        <v>5340.4925</v>
      </c>
      <c r="AL4590" s="18">
        <f t="shared" si="27"/>
        <v>5187.907</v>
      </c>
    </row>
    <row r="4591" ht="12.75" customHeight="1">
      <c r="A4591" s="1">
        <v>38674.0</v>
      </c>
      <c r="B4591" s="2">
        <v>1177.9</v>
      </c>
      <c r="C4591" s="3">
        <v>6106.74</v>
      </c>
      <c r="D4591" s="2">
        <v>6110.0</v>
      </c>
      <c r="E4591" s="4"/>
      <c r="F4591" s="5">
        <f t="shared" si="1"/>
        <v>805.722</v>
      </c>
      <c r="G4591" s="6">
        <f t="shared" si="2"/>
        <v>1.021099924</v>
      </c>
      <c r="H4591" s="6">
        <f t="shared" si="3"/>
        <v>1.674385811</v>
      </c>
      <c r="I4591" s="5" t="b">
        <f t="shared" si="4"/>
        <v>0</v>
      </c>
      <c r="J4591" s="48">
        <f t="shared" si="5"/>
        <v>0</v>
      </c>
      <c r="K4591" s="4">
        <f t="shared" si="6"/>
        <v>87</v>
      </c>
      <c r="L4591" s="7">
        <f t="shared" si="7"/>
        <v>0.0005338363841</v>
      </c>
      <c r="M4591" s="50" t="b">
        <f t="shared" si="8"/>
        <v>0</v>
      </c>
      <c r="N4591" s="50" t="b">
        <f t="shared" si="9"/>
        <v>0</v>
      </c>
      <c r="O4591" s="50">
        <f t="shared" si="10"/>
        <v>1</v>
      </c>
      <c r="P4591" s="4">
        <f t="shared" si="59"/>
        <v>854750</v>
      </c>
      <c r="Q4591" s="21">
        <f t="shared" si="31"/>
        <v>15</v>
      </c>
      <c r="V4591" s="52"/>
      <c r="W4591" s="53" t="str">
        <f t="shared" si="33"/>
        <v/>
      </c>
      <c r="AE4591" s="16"/>
      <c r="AF4591" s="17" t="str">
        <f t="shared" si="30"/>
        <v>#VALUE!</v>
      </c>
      <c r="AG4591" s="17" t="str">
        <f t="shared" si="22"/>
        <v>#N/A</v>
      </c>
      <c r="AH4591" s="17" t="str">
        <f t="shared" si="23"/>
        <v>#N/A</v>
      </c>
      <c r="AI4591" s="34">
        <f t="shared" si="24"/>
        <v>1</v>
      </c>
      <c r="AJ4591" s="18">
        <f t="shared" si="25"/>
        <v>5496.066</v>
      </c>
      <c r="AK4591" s="18">
        <f t="shared" si="26"/>
        <v>5343.3975</v>
      </c>
      <c r="AL4591" s="18">
        <f t="shared" si="27"/>
        <v>5190.729</v>
      </c>
    </row>
    <row r="4592" ht="12.75" customHeight="1">
      <c r="A4592" s="1">
        <v>38673.0</v>
      </c>
      <c r="B4592" s="2">
        <v>732.29</v>
      </c>
      <c r="C4592" s="3">
        <v>6020.94</v>
      </c>
      <c r="D4592" s="2">
        <v>6023.0</v>
      </c>
      <c r="E4592" s="4"/>
      <c r="F4592" s="5">
        <f t="shared" si="1"/>
        <v>755.606</v>
      </c>
      <c r="G4592" s="6">
        <f t="shared" si="2"/>
        <v>1.006695907</v>
      </c>
      <c r="H4592" s="6">
        <f t="shared" si="3"/>
        <v>1.333955727</v>
      </c>
      <c r="I4592" s="5" t="b">
        <f t="shared" si="4"/>
        <v>1</v>
      </c>
      <c r="J4592" s="48">
        <f t="shared" si="5"/>
        <v>0</v>
      </c>
      <c r="K4592" s="4">
        <f t="shared" si="6"/>
        <v>-16</v>
      </c>
      <c r="L4592" s="7">
        <f t="shared" si="7"/>
        <v>0.0003421392673</v>
      </c>
      <c r="M4592" s="50" t="b">
        <f t="shared" si="8"/>
        <v>0</v>
      </c>
      <c r="N4592" s="50" t="b">
        <f t="shared" si="9"/>
        <v>0</v>
      </c>
      <c r="O4592" s="50">
        <f t="shared" si="10"/>
        <v>1</v>
      </c>
      <c r="P4592" s="4">
        <f t="shared" si="59"/>
        <v>793850</v>
      </c>
      <c r="Q4592" s="21">
        <f t="shared" si="31"/>
        <v>14</v>
      </c>
      <c r="V4592" s="52"/>
      <c r="W4592" s="53" t="str">
        <f t="shared" si="33"/>
        <v/>
      </c>
      <c r="AE4592" s="16"/>
      <c r="AF4592" s="17" t="str">
        <f t="shared" si="30"/>
        <v>#VALUE!</v>
      </c>
      <c r="AG4592" s="17" t="str">
        <f t="shared" si="22"/>
        <v>#N/A</v>
      </c>
      <c r="AH4592" s="17" t="str">
        <f t="shared" si="23"/>
        <v>#N/A</v>
      </c>
      <c r="AI4592" s="34">
        <f t="shared" si="24"/>
        <v>1</v>
      </c>
      <c r="AJ4592" s="18">
        <f t="shared" si="25"/>
        <v>5418.846</v>
      </c>
      <c r="AK4592" s="18">
        <f t="shared" si="26"/>
        <v>5268.3225</v>
      </c>
      <c r="AL4592" s="18">
        <f t="shared" si="27"/>
        <v>5117.799</v>
      </c>
    </row>
    <row r="4593" ht="12.75" customHeight="1">
      <c r="A4593" s="1">
        <v>38672.0</v>
      </c>
      <c r="B4593" s="2">
        <v>765.77</v>
      </c>
      <c r="C4593" s="3">
        <v>6046.2</v>
      </c>
      <c r="D4593" s="2">
        <v>6039.0</v>
      </c>
      <c r="E4593" s="4"/>
      <c r="F4593" s="5">
        <f t="shared" si="1"/>
        <v>780.554</v>
      </c>
      <c r="G4593" s="6">
        <f t="shared" si="2"/>
        <v>1.010428747</v>
      </c>
      <c r="H4593" s="6">
        <f t="shared" si="3"/>
        <v>1.335998004</v>
      </c>
      <c r="I4593" s="5" t="b">
        <f t="shared" si="4"/>
        <v>1</v>
      </c>
      <c r="J4593" s="48">
        <f t="shared" si="5"/>
        <v>0</v>
      </c>
      <c r="K4593" s="4">
        <f t="shared" si="6"/>
        <v>9</v>
      </c>
      <c r="L4593" s="7">
        <f t="shared" si="7"/>
        <v>-0.001190830604</v>
      </c>
      <c r="M4593" s="50" t="b">
        <f t="shared" si="8"/>
        <v>0</v>
      </c>
      <c r="N4593" s="50" t="b">
        <f t="shared" si="9"/>
        <v>0</v>
      </c>
      <c r="O4593" s="50">
        <f t="shared" si="10"/>
        <v>1</v>
      </c>
      <c r="P4593" s="4">
        <f t="shared" si="59"/>
        <v>805050</v>
      </c>
      <c r="Q4593" s="21">
        <f t="shared" si="31"/>
        <v>14</v>
      </c>
      <c r="V4593" s="52"/>
      <c r="W4593" s="53" t="str">
        <f t="shared" si="33"/>
        <v/>
      </c>
      <c r="AE4593" s="16"/>
      <c r="AF4593" s="17" t="str">
        <f t="shared" si="30"/>
        <v>#VALUE!</v>
      </c>
      <c r="AG4593" s="17" t="str">
        <f t="shared" si="22"/>
        <v>#N/A</v>
      </c>
      <c r="AH4593" s="17" t="str">
        <f t="shared" si="23"/>
        <v>#N/A</v>
      </c>
      <c r="AI4593" s="34">
        <f t="shared" si="24"/>
        <v>1</v>
      </c>
      <c r="AJ4593" s="18">
        <f t="shared" si="25"/>
        <v>5441.58</v>
      </c>
      <c r="AK4593" s="18">
        <f t="shared" si="26"/>
        <v>5290.425</v>
      </c>
      <c r="AL4593" s="18">
        <f t="shared" si="27"/>
        <v>5139.27</v>
      </c>
    </row>
    <row r="4594" ht="12.75" customHeight="1">
      <c r="A4594" s="1">
        <v>38671.0</v>
      </c>
      <c r="B4594" s="2">
        <v>649.43</v>
      </c>
      <c r="C4594" s="3">
        <v>6030.74</v>
      </c>
      <c r="D4594" s="2">
        <v>6030.0</v>
      </c>
      <c r="E4594" s="4"/>
      <c r="F4594" s="5">
        <f t="shared" si="1"/>
        <v>792.708</v>
      </c>
      <c r="G4594" s="6">
        <f t="shared" si="2"/>
        <v>1.007394897</v>
      </c>
      <c r="H4594" s="6">
        <f t="shared" si="3"/>
        <v>1.344499639</v>
      </c>
      <c r="I4594" s="5" t="b">
        <f t="shared" si="4"/>
        <v>1</v>
      </c>
      <c r="J4594" s="48">
        <f t="shared" si="5"/>
        <v>0</v>
      </c>
      <c r="K4594" s="4">
        <f t="shared" si="6"/>
        <v>-60</v>
      </c>
      <c r="L4594" s="7">
        <f t="shared" si="7"/>
        <v>-0.0001227046764</v>
      </c>
      <c r="M4594" s="50" t="b">
        <f t="shared" si="8"/>
        <v>0</v>
      </c>
      <c r="N4594" s="50" t="b">
        <f t="shared" si="9"/>
        <v>0</v>
      </c>
      <c r="O4594" s="50">
        <f t="shared" si="10"/>
        <v>-1</v>
      </c>
      <c r="P4594" s="4">
        <f t="shared" si="59"/>
        <v>811350</v>
      </c>
      <c r="Q4594" s="21">
        <f t="shared" si="31"/>
        <v>-14</v>
      </c>
      <c r="V4594" s="52"/>
      <c r="W4594" s="53" t="str">
        <f t="shared" si="33"/>
        <v/>
      </c>
      <c r="AE4594" s="16"/>
      <c r="AF4594" s="17" t="str">
        <f t="shared" si="30"/>
        <v>#VALUE!</v>
      </c>
      <c r="AG4594" s="17" t="str">
        <f t="shared" si="22"/>
        <v>#N/A</v>
      </c>
      <c r="AH4594" s="17" t="str">
        <f t="shared" si="23"/>
        <v>#N/A</v>
      </c>
      <c r="AI4594" s="34">
        <f t="shared" si="24"/>
        <v>1</v>
      </c>
      <c r="AJ4594" s="18">
        <f t="shared" si="25"/>
        <v>5427.666</v>
      </c>
      <c r="AK4594" s="18">
        <f t="shared" si="26"/>
        <v>5276.8975</v>
      </c>
      <c r="AL4594" s="18">
        <f t="shared" si="27"/>
        <v>5126.129</v>
      </c>
    </row>
    <row r="4595" ht="12.75" customHeight="1">
      <c r="A4595" s="1">
        <v>38670.0</v>
      </c>
      <c r="B4595" s="2">
        <v>703.22</v>
      </c>
      <c r="C4595" s="3">
        <v>6083.62</v>
      </c>
      <c r="D4595" s="2">
        <v>6090.0</v>
      </c>
      <c r="E4595" s="4"/>
      <c r="F4595" s="5">
        <f t="shared" si="1"/>
        <v>768.65</v>
      </c>
      <c r="G4595" s="6">
        <f t="shared" si="2"/>
        <v>1.01586557</v>
      </c>
      <c r="H4595" s="6">
        <f t="shared" si="3"/>
        <v>1.344993333</v>
      </c>
      <c r="I4595" s="5" t="b">
        <f t="shared" si="4"/>
        <v>1</v>
      </c>
      <c r="J4595" s="48">
        <f t="shared" si="5"/>
        <v>0</v>
      </c>
      <c r="K4595" s="4">
        <f t="shared" si="6"/>
        <v>-6</v>
      </c>
      <c r="L4595" s="7">
        <f t="shared" si="7"/>
        <v>0.001048717704</v>
      </c>
      <c r="M4595" s="50" t="b">
        <f t="shared" si="8"/>
        <v>0</v>
      </c>
      <c r="N4595" s="50" t="b">
        <f t="shared" si="9"/>
        <v>0</v>
      </c>
      <c r="O4595" s="50">
        <f t="shared" si="10"/>
        <v>-1</v>
      </c>
      <c r="P4595" s="4">
        <f t="shared" si="59"/>
        <v>772350</v>
      </c>
      <c r="Q4595" s="21">
        <f t="shared" si="31"/>
        <v>-13</v>
      </c>
      <c r="V4595" s="52"/>
      <c r="W4595" s="53" t="str">
        <f t="shared" si="33"/>
        <v/>
      </c>
      <c r="AE4595" s="16"/>
      <c r="AF4595" s="17" t="str">
        <f t="shared" si="30"/>
        <v>#VALUE!</v>
      </c>
      <c r="AG4595" s="17" t="str">
        <f t="shared" si="22"/>
        <v>#N/A</v>
      </c>
      <c r="AH4595" s="17" t="str">
        <f t="shared" si="23"/>
        <v>#N/A</v>
      </c>
      <c r="AI4595" s="34">
        <f t="shared" si="24"/>
        <v>1</v>
      </c>
      <c r="AJ4595" s="18">
        <f t="shared" si="25"/>
        <v>5475.258</v>
      </c>
      <c r="AK4595" s="18">
        <f t="shared" si="26"/>
        <v>5323.1675</v>
      </c>
      <c r="AL4595" s="18">
        <f t="shared" si="27"/>
        <v>5171.077</v>
      </c>
    </row>
    <row r="4596" ht="12.75" customHeight="1">
      <c r="A4596" s="1">
        <v>38667.0</v>
      </c>
      <c r="B4596" s="2">
        <v>927.32</v>
      </c>
      <c r="C4596" s="3">
        <v>6075.26</v>
      </c>
      <c r="D4596" s="2">
        <v>6096.0</v>
      </c>
      <c r="E4596" s="4"/>
      <c r="F4596" s="5">
        <f t="shared" si="1"/>
        <v>737.006</v>
      </c>
      <c r="G4596" s="6">
        <f t="shared" si="2"/>
        <v>1.014126751</v>
      </c>
      <c r="H4596" s="6">
        <f t="shared" si="3"/>
        <v>1.344073839</v>
      </c>
      <c r="I4596" s="5" t="b">
        <f t="shared" si="4"/>
        <v>0</v>
      </c>
      <c r="J4596" s="48">
        <f t="shared" si="5"/>
        <v>0</v>
      </c>
      <c r="K4596" s="4">
        <f t="shared" si="6"/>
        <v>96</v>
      </c>
      <c r="L4596" s="7">
        <f t="shared" si="7"/>
        <v>0.003413845663</v>
      </c>
      <c r="M4596" s="50" t="b">
        <f t="shared" si="8"/>
        <v>0</v>
      </c>
      <c r="N4596" s="50" t="b">
        <f t="shared" si="9"/>
        <v>0</v>
      </c>
      <c r="O4596" s="50">
        <f t="shared" si="10"/>
        <v>-1</v>
      </c>
      <c r="P4596" s="4">
        <f t="shared" si="59"/>
        <v>768450</v>
      </c>
      <c r="Q4596" s="21">
        <f t="shared" si="31"/>
        <v>-13</v>
      </c>
      <c r="V4596" s="52"/>
      <c r="W4596" s="53" t="str">
        <f t="shared" si="33"/>
        <v/>
      </c>
      <c r="AE4596" s="16"/>
      <c r="AF4596" s="17" t="str">
        <f t="shared" si="30"/>
        <v>#VALUE!</v>
      </c>
      <c r="AG4596" s="17" t="str">
        <f t="shared" si="22"/>
        <v>#N/A</v>
      </c>
      <c r="AH4596" s="17" t="str">
        <f t="shared" si="23"/>
        <v>#N/A</v>
      </c>
      <c r="AI4596" s="34">
        <f t="shared" si="24"/>
        <v>1</v>
      </c>
      <c r="AJ4596" s="18">
        <f t="shared" si="25"/>
        <v>5467.734</v>
      </c>
      <c r="AK4596" s="18">
        <f t="shared" si="26"/>
        <v>5315.8525</v>
      </c>
      <c r="AL4596" s="18">
        <f t="shared" si="27"/>
        <v>5163.971</v>
      </c>
    </row>
    <row r="4597" ht="12.75" customHeight="1">
      <c r="A4597" s="1">
        <v>38666.0</v>
      </c>
      <c r="B4597" s="2">
        <v>857.03</v>
      </c>
      <c r="C4597" s="3">
        <v>5988.37</v>
      </c>
      <c r="D4597" s="2">
        <v>6000.0</v>
      </c>
      <c r="E4597" s="4"/>
      <c r="F4597" s="5">
        <f t="shared" si="1"/>
        <v>708.486</v>
      </c>
      <c r="G4597" s="6">
        <f t="shared" si="2"/>
        <v>0.9991591597</v>
      </c>
      <c r="H4597" s="6">
        <f t="shared" si="3"/>
        <v>1.249474544</v>
      </c>
      <c r="I4597" s="5" t="b">
        <f t="shared" si="4"/>
        <v>0</v>
      </c>
      <c r="J4597" s="48">
        <f t="shared" si="5"/>
        <v>0</v>
      </c>
      <c r="K4597" s="4">
        <f t="shared" si="6"/>
        <v>27</v>
      </c>
      <c r="L4597" s="7">
        <f t="shared" si="7"/>
        <v>0.001942097766</v>
      </c>
      <c r="M4597" s="50" t="b">
        <f t="shared" si="8"/>
        <v>0</v>
      </c>
      <c r="N4597" s="50" t="b">
        <f t="shared" si="9"/>
        <v>0</v>
      </c>
      <c r="O4597" s="50">
        <f t="shared" si="10"/>
        <v>-1</v>
      </c>
      <c r="P4597" s="4">
        <f t="shared" si="59"/>
        <v>840450</v>
      </c>
      <c r="Q4597" s="21">
        <f t="shared" si="31"/>
        <v>-15</v>
      </c>
      <c r="V4597" s="52"/>
      <c r="W4597" s="53" t="str">
        <f t="shared" si="33"/>
        <v/>
      </c>
      <c r="AE4597" s="16"/>
      <c r="AF4597" s="17" t="str">
        <f t="shared" si="30"/>
        <v>#VALUE!</v>
      </c>
      <c r="AG4597" s="17" t="str">
        <f t="shared" si="22"/>
        <v>#N/A</v>
      </c>
      <c r="AH4597" s="17" t="str">
        <f t="shared" si="23"/>
        <v>#N/A</v>
      </c>
      <c r="AI4597" s="34">
        <f t="shared" si="24"/>
        <v>1</v>
      </c>
      <c r="AJ4597" s="18">
        <f t="shared" si="25"/>
        <v>5389.533</v>
      </c>
      <c r="AK4597" s="18">
        <f t="shared" si="26"/>
        <v>5239.82375</v>
      </c>
      <c r="AL4597" s="18">
        <f t="shared" si="27"/>
        <v>5090.1145</v>
      </c>
    </row>
    <row r="4598" ht="12.75" customHeight="1">
      <c r="A4598" s="1">
        <v>38665.0</v>
      </c>
      <c r="B4598" s="2">
        <v>826.54</v>
      </c>
      <c r="C4598" s="3">
        <v>5971.06</v>
      </c>
      <c r="D4598" s="2">
        <v>5973.0</v>
      </c>
      <c r="E4598" s="4"/>
      <c r="F4598" s="5">
        <f t="shared" si="1"/>
        <v>690.28</v>
      </c>
      <c r="G4598" s="6">
        <f t="shared" si="2"/>
        <v>0.9955677035</v>
      </c>
      <c r="H4598" s="6">
        <f t="shared" si="3"/>
        <v>1.211236921</v>
      </c>
      <c r="I4598" s="5" t="b">
        <f t="shared" si="4"/>
        <v>0</v>
      </c>
      <c r="J4598" s="48">
        <f t="shared" si="5"/>
        <v>0</v>
      </c>
      <c r="K4598" s="4">
        <f t="shared" si="6"/>
        <v>133</v>
      </c>
      <c r="L4598" s="7">
        <f t="shared" si="7"/>
        <v>0.0003249004364</v>
      </c>
      <c r="M4598" s="50" t="b">
        <f t="shared" si="8"/>
        <v>0</v>
      </c>
      <c r="N4598" s="50" t="b">
        <f t="shared" si="9"/>
        <v>0</v>
      </c>
      <c r="O4598" s="50">
        <f t="shared" si="10"/>
        <v>1</v>
      </c>
      <c r="P4598" s="4">
        <f t="shared" si="59"/>
        <v>820200</v>
      </c>
      <c r="Q4598" s="21">
        <f t="shared" si="31"/>
        <v>15</v>
      </c>
      <c r="V4598" s="52"/>
      <c r="W4598" s="53" t="str">
        <f t="shared" si="33"/>
        <v/>
      </c>
      <c r="AE4598" s="16"/>
      <c r="AF4598" s="17" t="str">
        <f t="shared" si="30"/>
        <v>#VALUE!</v>
      </c>
      <c r="AG4598" s="17" t="str">
        <f t="shared" si="22"/>
        <v>#N/A</v>
      </c>
      <c r="AH4598" s="17" t="str">
        <f t="shared" si="23"/>
        <v>#N/A</v>
      </c>
      <c r="AI4598" s="34">
        <f t="shared" si="24"/>
        <v>1</v>
      </c>
      <c r="AJ4598" s="18">
        <f t="shared" si="25"/>
        <v>5373.954</v>
      </c>
      <c r="AK4598" s="18">
        <f t="shared" si="26"/>
        <v>5224.6775</v>
      </c>
      <c r="AL4598" s="18">
        <f t="shared" si="27"/>
        <v>5075.401</v>
      </c>
    </row>
    <row r="4599" ht="12.75" customHeight="1">
      <c r="A4599" s="1">
        <v>38664.0</v>
      </c>
      <c r="B4599" s="2">
        <v>529.14</v>
      </c>
      <c r="C4599" s="3">
        <v>5849.63</v>
      </c>
      <c r="D4599" s="2">
        <v>5840.0</v>
      </c>
      <c r="E4599" s="4"/>
      <c r="F4599" s="5">
        <f t="shared" si="1"/>
        <v>674.036</v>
      </c>
      <c r="G4599" s="6">
        <f t="shared" si="2"/>
        <v>0.9745791738</v>
      </c>
      <c r="H4599" s="6">
        <f t="shared" si="3"/>
        <v>1.151695762</v>
      </c>
      <c r="I4599" s="5" t="b">
        <f t="shared" si="4"/>
        <v>1</v>
      </c>
      <c r="J4599" s="48">
        <f t="shared" si="5"/>
        <v>0</v>
      </c>
      <c r="K4599" s="4">
        <f t="shared" si="6"/>
        <v>8</v>
      </c>
      <c r="L4599" s="7">
        <f t="shared" si="7"/>
        <v>-0.001646257968</v>
      </c>
      <c r="M4599" s="50" t="b">
        <f t="shared" si="8"/>
        <v>0</v>
      </c>
      <c r="N4599" s="50" t="b">
        <f t="shared" si="9"/>
        <v>0</v>
      </c>
      <c r="O4599" s="50">
        <f t="shared" si="10"/>
        <v>1</v>
      </c>
      <c r="P4599" s="4">
        <f t="shared" si="59"/>
        <v>733750</v>
      </c>
      <c r="Q4599" s="21">
        <f t="shared" si="31"/>
        <v>13</v>
      </c>
      <c r="V4599" s="52"/>
      <c r="W4599" s="53" t="str">
        <f t="shared" si="33"/>
        <v/>
      </c>
      <c r="AE4599" s="16"/>
      <c r="AF4599" s="17" t="str">
        <f t="shared" si="30"/>
        <v>#VALUE!</v>
      </c>
      <c r="AG4599" s="17" t="str">
        <f t="shared" si="22"/>
        <v>#N/A</v>
      </c>
      <c r="AH4599" s="17" t="str">
        <f t="shared" si="23"/>
        <v>#N/A</v>
      </c>
      <c r="AI4599" s="34">
        <f t="shared" si="24"/>
        <v>1</v>
      </c>
      <c r="AJ4599" s="18">
        <f t="shared" si="25"/>
        <v>5264.667</v>
      </c>
      <c r="AK4599" s="18">
        <f t="shared" si="26"/>
        <v>5118.42625</v>
      </c>
      <c r="AL4599" s="18">
        <f t="shared" si="27"/>
        <v>4972.1855</v>
      </c>
    </row>
    <row r="4600" ht="12.75" customHeight="1">
      <c r="A4600" s="1">
        <v>38663.0</v>
      </c>
      <c r="B4600" s="2">
        <v>545.0</v>
      </c>
      <c r="C4600" s="3">
        <v>5860.39</v>
      </c>
      <c r="D4600" s="2">
        <v>5832.0</v>
      </c>
      <c r="E4600" s="4"/>
      <c r="F4600" s="5">
        <f t="shared" si="1"/>
        <v>722.21</v>
      </c>
      <c r="G4600" s="6">
        <f t="shared" si="2"/>
        <v>0.9750147199</v>
      </c>
      <c r="H4600" s="6">
        <f t="shared" si="3"/>
        <v>1.141056836</v>
      </c>
      <c r="I4600" s="5" t="b">
        <f t="shared" si="4"/>
        <v>1</v>
      </c>
      <c r="J4600" s="48">
        <f t="shared" si="5"/>
        <v>0</v>
      </c>
      <c r="K4600" s="4">
        <f t="shared" si="6"/>
        <v>-53</v>
      </c>
      <c r="L4600" s="7">
        <f t="shared" si="7"/>
        <v>-0.00484438749</v>
      </c>
      <c r="M4600" s="50" t="b">
        <f t="shared" si="8"/>
        <v>0</v>
      </c>
      <c r="N4600" s="50" t="b">
        <f t="shared" si="9"/>
        <v>0</v>
      </c>
      <c r="O4600" s="50">
        <f t="shared" si="10"/>
        <v>1</v>
      </c>
      <c r="P4600" s="4">
        <f t="shared" si="59"/>
        <v>728550</v>
      </c>
      <c r="Q4600" s="21">
        <f t="shared" si="31"/>
        <v>13</v>
      </c>
      <c r="V4600" s="52"/>
      <c r="W4600" s="53" t="str">
        <f t="shared" si="33"/>
        <v/>
      </c>
      <c r="AE4600" s="16"/>
      <c r="AF4600" s="17" t="str">
        <f t="shared" si="30"/>
        <v>#VALUE!</v>
      </c>
      <c r="AG4600" s="17" t="str">
        <f t="shared" si="22"/>
        <v>#N/A</v>
      </c>
      <c r="AH4600" s="17" t="str">
        <f t="shared" si="23"/>
        <v>#N/A</v>
      </c>
      <c r="AI4600" s="34">
        <f t="shared" si="24"/>
        <v>1</v>
      </c>
      <c r="AJ4600" s="18">
        <f t="shared" si="25"/>
        <v>5274.351</v>
      </c>
      <c r="AK4600" s="18">
        <f t="shared" si="26"/>
        <v>5127.84125</v>
      </c>
      <c r="AL4600" s="18">
        <f t="shared" si="27"/>
        <v>4981.3315</v>
      </c>
    </row>
    <row r="4601" ht="12.75" customHeight="1">
      <c r="A4601" s="1">
        <v>38660.0</v>
      </c>
      <c r="B4601" s="2">
        <v>784.72</v>
      </c>
      <c r="C4601" s="3">
        <v>5911.74</v>
      </c>
      <c r="D4601" s="2">
        <v>5885.0</v>
      </c>
      <c r="E4601" s="4"/>
      <c r="F4601" s="5">
        <f t="shared" si="1"/>
        <v>759.576</v>
      </c>
      <c r="G4601" s="6">
        <f t="shared" si="2"/>
        <v>0.9822144138</v>
      </c>
      <c r="H4601" s="6">
        <f t="shared" si="3"/>
        <v>1.130404469</v>
      </c>
      <c r="I4601" s="5" t="b">
        <f t="shared" si="4"/>
        <v>1</v>
      </c>
      <c r="J4601" s="48">
        <f t="shared" si="5"/>
        <v>0</v>
      </c>
      <c r="K4601" s="4">
        <f t="shared" si="6"/>
        <v>43</v>
      </c>
      <c r="L4601" s="7">
        <f t="shared" si="7"/>
        <v>-0.004523202983</v>
      </c>
      <c r="M4601" s="50" t="b">
        <f t="shared" si="8"/>
        <v>0</v>
      </c>
      <c r="N4601" s="50" t="b">
        <f t="shared" si="9"/>
        <v>0</v>
      </c>
      <c r="O4601" s="50">
        <f t="shared" si="10"/>
        <v>1</v>
      </c>
      <c r="P4601" s="4">
        <f t="shared" si="59"/>
        <v>765650</v>
      </c>
      <c r="Q4601" s="21">
        <f t="shared" si="31"/>
        <v>14</v>
      </c>
      <c r="V4601" s="52"/>
      <c r="W4601" s="53" t="str">
        <f t="shared" si="33"/>
        <v/>
      </c>
      <c r="AE4601" s="16"/>
      <c r="AF4601" s="17" t="str">
        <f t="shared" si="30"/>
        <v>#VALUE!</v>
      </c>
      <c r="AG4601" s="17" t="str">
        <f t="shared" si="22"/>
        <v>#N/A</v>
      </c>
      <c r="AH4601" s="17" t="str">
        <f t="shared" si="23"/>
        <v>#N/A</v>
      </c>
      <c r="AI4601" s="34">
        <f t="shared" si="24"/>
        <v>1</v>
      </c>
      <c r="AJ4601" s="18">
        <f t="shared" si="25"/>
        <v>5320.566</v>
      </c>
      <c r="AK4601" s="18">
        <f t="shared" si="26"/>
        <v>5172.7725</v>
      </c>
      <c r="AL4601" s="18">
        <f t="shared" si="27"/>
        <v>5024.979</v>
      </c>
    </row>
    <row r="4602" ht="12.75" customHeight="1">
      <c r="A4602" s="1">
        <v>38659.0</v>
      </c>
      <c r="B4602" s="2">
        <v>766.0</v>
      </c>
      <c r="C4602" s="3">
        <v>5858.01</v>
      </c>
      <c r="D4602" s="2">
        <v>5842.0</v>
      </c>
      <c r="E4602" s="4"/>
      <c r="F4602" s="5">
        <f t="shared" si="1"/>
        <v>739.014</v>
      </c>
      <c r="G4602" s="6">
        <f t="shared" si="2"/>
        <v>0.9720892382</v>
      </c>
      <c r="H4602" s="6">
        <f t="shared" si="3"/>
        <v>1.101798938</v>
      </c>
      <c r="I4602" s="5" t="b">
        <f t="shared" si="4"/>
        <v>1</v>
      </c>
      <c r="J4602" s="48">
        <f t="shared" si="5"/>
        <v>0</v>
      </c>
      <c r="K4602" s="4">
        <f t="shared" si="6"/>
        <v>-11</v>
      </c>
      <c r="L4602" s="7">
        <f t="shared" si="7"/>
        <v>-0.002733010015</v>
      </c>
      <c r="M4602" s="50" t="b">
        <f t="shared" si="8"/>
        <v>0</v>
      </c>
      <c r="N4602" s="50" t="b">
        <f t="shared" si="9"/>
        <v>0</v>
      </c>
      <c r="O4602" s="50">
        <f t="shared" si="10"/>
        <v>1</v>
      </c>
      <c r="P4602" s="4">
        <f t="shared" si="59"/>
        <v>737700</v>
      </c>
      <c r="Q4602" s="21">
        <f t="shared" si="31"/>
        <v>13</v>
      </c>
      <c r="V4602" s="52"/>
      <c r="W4602" s="53" t="str">
        <f t="shared" si="33"/>
        <v/>
      </c>
      <c r="AE4602" s="16"/>
      <c r="AF4602" s="17" t="str">
        <f t="shared" si="30"/>
        <v>#VALUE!</v>
      </c>
      <c r="AG4602" s="17" t="str">
        <f t="shared" si="22"/>
        <v>#N/A</v>
      </c>
      <c r="AH4602" s="17" t="str">
        <f t="shared" si="23"/>
        <v>#N/A</v>
      </c>
      <c r="AI4602" s="34">
        <f t="shared" si="24"/>
        <v>1</v>
      </c>
      <c r="AJ4602" s="18">
        <f t="shared" si="25"/>
        <v>5272.209</v>
      </c>
      <c r="AK4602" s="18">
        <f t="shared" si="26"/>
        <v>5125.75875</v>
      </c>
      <c r="AL4602" s="18">
        <f t="shared" si="27"/>
        <v>4979.3085</v>
      </c>
    </row>
    <row r="4603" ht="12.75" customHeight="1">
      <c r="A4603" s="1">
        <v>38658.0</v>
      </c>
      <c r="B4603" s="2">
        <v>745.32</v>
      </c>
      <c r="C4603" s="3">
        <v>5870.37</v>
      </c>
      <c r="D4603" s="2">
        <v>5853.0</v>
      </c>
      <c r="E4603" s="4"/>
      <c r="F4603" s="5">
        <f t="shared" si="1"/>
        <v>717.14</v>
      </c>
      <c r="G4603" s="6">
        <f t="shared" si="2"/>
        <v>0.9727359734</v>
      </c>
      <c r="H4603" s="6">
        <f t="shared" si="3"/>
        <v>1.098533358</v>
      </c>
      <c r="I4603" s="5" t="b">
        <f t="shared" si="4"/>
        <v>1</v>
      </c>
      <c r="J4603" s="48">
        <f t="shared" si="5"/>
        <v>0</v>
      </c>
      <c r="K4603" s="4">
        <f t="shared" si="6"/>
        <v>55</v>
      </c>
      <c r="L4603" s="7">
        <f t="shared" si="7"/>
        <v>-0.002958927631</v>
      </c>
      <c r="M4603" s="50" t="b">
        <f t="shared" si="8"/>
        <v>0</v>
      </c>
      <c r="N4603" s="50" t="b">
        <f t="shared" si="9"/>
        <v>0</v>
      </c>
      <c r="O4603" s="50">
        <f t="shared" si="10"/>
        <v>1</v>
      </c>
      <c r="P4603" s="4">
        <f t="shared" si="59"/>
        <v>745400</v>
      </c>
      <c r="Q4603" s="21">
        <f t="shared" si="31"/>
        <v>14</v>
      </c>
      <c r="V4603" s="52"/>
      <c r="W4603" s="53" t="str">
        <f t="shared" si="33"/>
        <v/>
      </c>
      <c r="AE4603" s="16"/>
      <c r="AF4603" s="17" t="str">
        <f t="shared" si="30"/>
        <v>#VALUE!</v>
      </c>
      <c r="AG4603" s="17" t="str">
        <f t="shared" si="22"/>
        <v>#N/A</v>
      </c>
      <c r="AH4603" s="17" t="str">
        <f t="shared" si="23"/>
        <v>#N/A</v>
      </c>
      <c r="AI4603" s="34">
        <f t="shared" si="24"/>
        <v>1</v>
      </c>
      <c r="AJ4603" s="18">
        <f t="shared" si="25"/>
        <v>5283.333</v>
      </c>
      <c r="AK4603" s="18">
        <f t="shared" si="26"/>
        <v>5136.57375</v>
      </c>
      <c r="AL4603" s="18">
        <f t="shared" si="27"/>
        <v>4989.8145</v>
      </c>
    </row>
    <row r="4604" ht="12.75" customHeight="1">
      <c r="A4604" s="1">
        <v>38657.0</v>
      </c>
      <c r="B4604" s="2">
        <v>770.01</v>
      </c>
      <c r="C4604" s="3">
        <v>5798.41</v>
      </c>
      <c r="D4604" s="2">
        <v>5798.0</v>
      </c>
      <c r="E4604" s="4"/>
      <c r="F4604" s="5">
        <f t="shared" si="1"/>
        <v>714.172</v>
      </c>
      <c r="G4604" s="6">
        <f t="shared" si="2"/>
        <v>0.9594615349</v>
      </c>
      <c r="H4604" s="6">
        <f t="shared" si="3"/>
        <v>1.093812629</v>
      </c>
      <c r="I4604" s="5" t="b">
        <f t="shared" si="4"/>
        <v>1</v>
      </c>
      <c r="J4604" s="48">
        <f t="shared" si="5"/>
        <v>0</v>
      </c>
      <c r="K4604" s="4">
        <f t="shared" si="6"/>
        <v>23</v>
      </c>
      <c r="L4604" s="7">
        <f t="shared" si="7"/>
        <v>-0.0000707090392</v>
      </c>
      <c r="M4604" s="50" t="b">
        <f t="shared" si="8"/>
        <v>0</v>
      </c>
      <c r="N4604" s="50" t="b">
        <f t="shared" si="9"/>
        <v>0</v>
      </c>
      <c r="O4604" s="50">
        <f t="shared" si="10"/>
        <v>1</v>
      </c>
      <c r="P4604" s="4">
        <f t="shared" si="59"/>
        <v>709650</v>
      </c>
      <c r="Q4604" s="21">
        <f t="shared" si="31"/>
        <v>13</v>
      </c>
      <c r="V4604" s="52"/>
      <c r="W4604" s="53" t="str">
        <f t="shared" si="33"/>
        <v/>
      </c>
      <c r="AE4604" s="16"/>
      <c r="AF4604" s="17" t="str">
        <f t="shared" si="30"/>
        <v>#VALUE!</v>
      </c>
      <c r="AG4604" s="17" t="str">
        <f t="shared" si="22"/>
        <v>#N/A</v>
      </c>
      <c r="AH4604" s="17" t="str">
        <f t="shared" si="23"/>
        <v>#N/A</v>
      </c>
      <c r="AI4604" s="34">
        <f t="shared" si="24"/>
        <v>1</v>
      </c>
      <c r="AJ4604" s="18">
        <f t="shared" si="25"/>
        <v>5218.569</v>
      </c>
      <c r="AK4604" s="18">
        <f t="shared" si="26"/>
        <v>5073.60875</v>
      </c>
      <c r="AL4604" s="18">
        <f t="shared" si="27"/>
        <v>4928.6485</v>
      </c>
    </row>
    <row r="4605" ht="12.75" customHeight="1">
      <c r="A4605" s="1">
        <v>38656.0</v>
      </c>
      <c r="B4605" s="2">
        <v>731.83</v>
      </c>
      <c r="C4605" s="3">
        <v>5764.3</v>
      </c>
      <c r="D4605" s="2">
        <v>5775.0</v>
      </c>
      <c r="E4605" s="4"/>
      <c r="F4605" s="5">
        <f t="shared" si="1"/>
        <v>692.198</v>
      </c>
      <c r="G4605" s="6">
        <f t="shared" si="2"/>
        <v>0.9521169087</v>
      </c>
      <c r="H4605" s="6">
        <f t="shared" si="3"/>
        <v>1.031770257</v>
      </c>
      <c r="I4605" s="5" t="b">
        <f t="shared" si="4"/>
        <v>1</v>
      </c>
      <c r="J4605" s="48">
        <f t="shared" si="5"/>
        <v>0</v>
      </c>
      <c r="K4605" s="4">
        <f t="shared" si="6"/>
        <v>115</v>
      </c>
      <c r="L4605" s="7">
        <f t="shared" si="7"/>
        <v>0.001856253144</v>
      </c>
      <c r="M4605" s="50" t="b">
        <f t="shared" si="8"/>
        <v>0</v>
      </c>
      <c r="N4605" s="50" t="b">
        <f t="shared" si="9"/>
        <v>0</v>
      </c>
      <c r="O4605" s="50">
        <f t="shared" si="10"/>
        <v>-1</v>
      </c>
      <c r="P4605" s="4">
        <f t="shared" si="59"/>
        <v>724600</v>
      </c>
      <c r="Q4605" s="21">
        <f t="shared" si="31"/>
        <v>-13</v>
      </c>
      <c r="V4605" s="52"/>
      <c r="W4605" s="53" t="str">
        <f t="shared" si="33"/>
        <v/>
      </c>
      <c r="AE4605" s="16"/>
      <c r="AF4605" s="17" t="str">
        <f t="shared" si="30"/>
        <v>#VALUE!</v>
      </c>
      <c r="AG4605" s="17" t="str">
        <f t="shared" si="22"/>
        <v>#N/A</v>
      </c>
      <c r="AH4605" s="17" t="str">
        <f t="shared" si="23"/>
        <v>#N/A</v>
      </c>
      <c r="AI4605" s="34">
        <f t="shared" si="24"/>
        <v>1</v>
      </c>
      <c r="AJ4605" s="18">
        <f t="shared" si="25"/>
        <v>5187.87</v>
      </c>
      <c r="AK4605" s="18">
        <f t="shared" si="26"/>
        <v>5043.7625</v>
      </c>
      <c r="AL4605" s="18">
        <f t="shared" si="27"/>
        <v>4899.655</v>
      </c>
    </row>
    <row r="4606" ht="12.75" customHeight="1">
      <c r="A4606" s="1">
        <v>38653.0</v>
      </c>
      <c r="B4606" s="2">
        <v>681.91</v>
      </c>
      <c r="C4606" s="3">
        <v>5632.97</v>
      </c>
      <c r="D4606" s="2">
        <v>5660.0</v>
      </c>
      <c r="E4606" s="4"/>
      <c r="F4606" s="5">
        <f t="shared" si="1"/>
        <v>659.77</v>
      </c>
      <c r="G4606" s="6">
        <f t="shared" si="2"/>
        <v>0.9286572662</v>
      </c>
      <c r="H4606" s="6">
        <f t="shared" si="3"/>
        <v>1.021734422</v>
      </c>
      <c r="I4606" s="5" t="b">
        <f t="shared" si="4"/>
        <v>1</v>
      </c>
      <c r="J4606" s="48">
        <f t="shared" si="5"/>
        <v>0</v>
      </c>
      <c r="K4606" s="4">
        <f t="shared" si="6"/>
        <v>-15</v>
      </c>
      <c r="L4606" s="7">
        <f t="shared" si="7"/>
        <v>0.004798534343</v>
      </c>
      <c r="M4606" s="50" t="b">
        <f t="shared" si="8"/>
        <v>0</v>
      </c>
      <c r="N4606" s="50" t="b">
        <f t="shared" si="9"/>
        <v>0</v>
      </c>
      <c r="O4606" s="50">
        <f t="shared" si="10"/>
        <v>-1</v>
      </c>
      <c r="P4606" s="4">
        <f t="shared" si="59"/>
        <v>810850</v>
      </c>
      <c r="Q4606" s="21">
        <f t="shared" si="31"/>
        <v>-15</v>
      </c>
      <c r="V4606" s="52"/>
      <c r="W4606" s="53" t="str">
        <f t="shared" si="33"/>
        <v/>
      </c>
      <c r="AE4606" s="16"/>
      <c r="AF4606" s="17" t="str">
        <f t="shared" si="30"/>
        <v>#VALUE!</v>
      </c>
      <c r="AG4606" s="17" t="str">
        <f t="shared" si="22"/>
        <v>#N/A</v>
      </c>
      <c r="AH4606" s="17" t="str">
        <f t="shared" si="23"/>
        <v>#N/A</v>
      </c>
      <c r="AI4606" s="34">
        <f t="shared" si="24"/>
        <v>1</v>
      </c>
      <c r="AJ4606" s="18">
        <f t="shared" si="25"/>
        <v>5069.673</v>
      </c>
      <c r="AK4606" s="18">
        <f t="shared" si="26"/>
        <v>4928.84875</v>
      </c>
      <c r="AL4606" s="18">
        <f t="shared" si="27"/>
        <v>4788.0245</v>
      </c>
    </row>
    <row r="4607" ht="12.75" customHeight="1">
      <c r="A4607" s="1">
        <v>38652.0</v>
      </c>
      <c r="B4607" s="2">
        <v>656.63</v>
      </c>
      <c r="C4607" s="3">
        <v>5661.18</v>
      </c>
      <c r="D4607" s="2">
        <v>5675.0</v>
      </c>
      <c r="E4607" s="4"/>
      <c r="F4607" s="5">
        <f t="shared" si="1"/>
        <v>657.678</v>
      </c>
      <c r="G4607" s="6">
        <f t="shared" si="2"/>
        <v>0.931489336</v>
      </c>
      <c r="H4607" s="6">
        <f t="shared" si="3"/>
        <v>1.016687304</v>
      </c>
      <c r="I4607" s="5" t="b">
        <f t="shared" si="4"/>
        <v>1</v>
      </c>
      <c r="J4607" s="48">
        <f t="shared" si="5"/>
        <v>0</v>
      </c>
      <c r="K4607" s="4">
        <f t="shared" si="6"/>
        <v>-29</v>
      </c>
      <c r="L4607" s="7">
        <f t="shared" si="7"/>
        <v>0.002441187173</v>
      </c>
      <c r="M4607" s="50" t="b">
        <f t="shared" si="8"/>
        <v>0</v>
      </c>
      <c r="N4607" s="50" t="b">
        <f t="shared" si="9"/>
        <v>0</v>
      </c>
      <c r="O4607" s="50">
        <f t="shared" si="10"/>
        <v>-1</v>
      </c>
      <c r="P4607" s="4">
        <f t="shared" si="59"/>
        <v>799600</v>
      </c>
      <c r="Q4607" s="21">
        <f t="shared" si="31"/>
        <v>-15</v>
      </c>
      <c r="V4607" s="52"/>
      <c r="W4607" s="53" t="str">
        <f t="shared" si="33"/>
        <v/>
      </c>
      <c r="AE4607" s="16"/>
      <c r="AF4607" s="17" t="str">
        <f t="shared" si="30"/>
        <v>#VALUE!</v>
      </c>
      <c r="AG4607" s="17" t="str">
        <f t="shared" si="22"/>
        <v>#N/A</v>
      </c>
      <c r="AH4607" s="17" t="str">
        <f t="shared" si="23"/>
        <v>#N/A</v>
      </c>
      <c r="AI4607" s="34">
        <f t="shared" si="24"/>
        <v>1</v>
      </c>
      <c r="AJ4607" s="18">
        <f t="shared" si="25"/>
        <v>5095.062</v>
      </c>
      <c r="AK4607" s="18">
        <f t="shared" si="26"/>
        <v>4953.5325</v>
      </c>
      <c r="AL4607" s="18">
        <f t="shared" si="27"/>
        <v>4812.003</v>
      </c>
    </row>
    <row r="4608" ht="12.75" customHeight="1">
      <c r="A4608" s="1">
        <v>38651.0</v>
      </c>
      <c r="B4608" s="2">
        <v>730.48</v>
      </c>
      <c r="C4608" s="3">
        <v>5700.72</v>
      </c>
      <c r="D4608" s="2">
        <v>5704.0</v>
      </c>
      <c r="E4608" s="4"/>
      <c r="F4608" s="5">
        <f t="shared" si="1"/>
        <v>698.61</v>
      </c>
      <c r="G4608" s="6">
        <f t="shared" si="2"/>
        <v>0.9363345544</v>
      </c>
      <c r="H4608" s="6">
        <f t="shared" si="3"/>
        <v>1.195681171</v>
      </c>
      <c r="I4608" s="5" t="b">
        <f t="shared" si="4"/>
        <v>1</v>
      </c>
      <c r="J4608" s="48">
        <f t="shared" si="5"/>
        <v>0</v>
      </c>
      <c r="K4608" s="4">
        <f t="shared" si="6"/>
        <v>-14</v>
      </c>
      <c r="L4608" s="7">
        <f t="shared" si="7"/>
        <v>0.0005753659187</v>
      </c>
      <c r="M4608" s="50" t="b">
        <f t="shared" si="8"/>
        <v>0</v>
      </c>
      <c r="N4608" s="50" t="b">
        <f t="shared" si="9"/>
        <v>0</v>
      </c>
      <c r="O4608" s="50">
        <f t="shared" si="10"/>
        <v>1</v>
      </c>
      <c r="P4608" s="4">
        <f t="shared" si="59"/>
        <v>821350</v>
      </c>
      <c r="Q4608" s="21">
        <f t="shared" si="31"/>
        <v>15</v>
      </c>
      <c r="V4608" s="52"/>
      <c r="W4608" s="53" t="str">
        <f t="shared" si="33"/>
        <v/>
      </c>
      <c r="AE4608" s="16"/>
      <c r="AF4608" s="17" t="str">
        <f t="shared" si="30"/>
        <v>#VALUE!</v>
      </c>
      <c r="AG4608" s="17" t="str">
        <f t="shared" si="22"/>
        <v>#N/A</v>
      </c>
      <c r="AH4608" s="17" t="str">
        <f t="shared" si="23"/>
        <v>#N/A</v>
      </c>
      <c r="AI4608" s="34">
        <f t="shared" si="24"/>
        <v>1</v>
      </c>
      <c r="AJ4608" s="18">
        <f t="shared" si="25"/>
        <v>5130.648</v>
      </c>
      <c r="AK4608" s="18">
        <f t="shared" si="26"/>
        <v>4988.13</v>
      </c>
      <c r="AL4608" s="18">
        <f t="shared" si="27"/>
        <v>4845.612</v>
      </c>
    </row>
    <row r="4609" ht="12.75" customHeight="1">
      <c r="A4609" s="1">
        <v>38650.0</v>
      </c>
      <c r="B4609" s="2">
        <v>660.14</v>
      </c>
      <c r="C4609" s="3">
        <v>5721.31</v>
      </c>
      <c r="D4609" s="2">
        <v>5718.0</v>
      </c>
      <c r="E4609" s="4"/>
      <c r="F4609" s="5">
        <f t="shared" si="1"/>
        <v>697.82</v>
      </c>
      <c r="G4609" s="6">
        <f t="shared" si="2"/>
        <v>0.9381466216</v>
      </c>
      <c r="H4609" s="6">
        <f t="shared" si="3"/>
        <v>1.180721108</v>
      </c>
      <c r="I4609" s="5" t="b">
        <f t="shared" si="4"/>
        <v>1</v>
      </c>
      <c r="J4609" s="48">
        <f t="shared" si="5"/>
        <v>0</v>
      </c>
      <c r="K4609" s="4">
        <f t="shared" si="6"/>
        <v>6</v>
      </c>
      <c r="L4609" s="7">
        <f t="shared" si="7"/>
        <v>-0.0005785388311</v>
      </c>
      <c r="M4609" s="50" t="b">
        <f t="shared" si="8"/>
        <v>0</v>
      </c>
      <c r="N4609" s="50" t="b">
        <f t="shared" si="9"/>
        <v>0</v>
      </c>
      <c r="O4609" s="50">
        <f t="shared" si="10"/>
        <v>-1</v>
      </c>
      <c r="P4609" s="4">
        <f t="shared" si="59"/>
        <v>810850</v>
      </c>
      <c r="Q4609" s="21">
        <f t="shared" si="31"/>
        <v>-15</v>
      </c>
      <c r="V4609" s="52"/>
      <c r="W4609" s="53" t="str">
        <f t="shared" si="33"/>
        <v/>
      </c>
      <c r="AE4609" s="16"/>
      <c r="AF4609" s="17" t="str">
        <f t="shared" si="30"/>
        <v>#VALUE!</v>
      </c>
      <c r="AG4609" s="17" t="str">
        <f t="shared" si="22"/>
        <v>#N/A</v>
      </c>
      <c r="AH4609" s="17" t="str">
        <f t="shared" si="23"/>
        <v>#N/A</v>
      </c>
      <c r="AI4609" s="34">
        <f t="shared" si="24"/>
        <v>1</v>
      </c>
      <c r="AJ4609" s="18">
        <f t="shared" si="25"/>
        <v>5149.179</v>
      </c>
      <c r="AK4609" s="18">
        <f t="shared" si="26"/>
        <v>5006.14625</v>
      </c>
      <c r="AL4609" s="18">
        <f t="shared" si="27"/>
        <v>4863.1135</v>
      </c>
    </row>
    <row r="4610" ht="12.75" customHeight="1">
      <c r="A4610" s="1">
        <v>38649.0</v>
      </c>
      <c r="B4610" s="2">
        <v>569.69</v>
      </c>
      <c r="C4610" s="3">
        <v>5717.28</v>
      </c>
      <c r="D4610" s="2">
        <v>5712.0</v>
      </c>
      <c r="E4610" s="4"/>
      <c r="F4610" s="5">
        <f t="shared" si="1"/>
        <v>690.974</v>
      </c>
      <c r="G4610" s="6">
        <f t="shared" si="2"/>
        <v>0.9358123681</v>
      </c>
      <c r="H4610" s="6">
        <f t="shared" si="3"/>
        <v>1.167675894</v>
      </c>
      <c r="I4610" s="5" t="b">
        <f t="shared" si="4"/>
        <v>1</v>
      </c>
      <c r="J4610" s="48">
        <f t="shared" si="5"/>
        <v>0</v>
      </c>
      <c r="K4610" s="4">
        <f t="shared" si="6"/>
        <v>-23</v>
      </c>
      <c r="L4610" s="7">
        <f t="shared" si="7"/>
        <v>-0.0009235160776</v>
      </c>
      <c r="M4610" s="50" t="b">
        <f t="shared" si="8"/>
        <v>0</v>
      </c>
      <c r="N4610" s="50" t="b">
        <f t="shared" si="9"/>
        <v>0</v>
      </c>
      <c r="O4610" s="50">
        <f t="shared" si="10"/>
        <v>-1</v>
      </c>
      <c r="P4610" s="4">
        <f t="shared" si="59"/>
        <v>815350</v>
      </c>
      <c r="Q4610" s="21">
        <f t="shared" si="31"/>
        <v>-15</v>
      </c>
      <c r="V4610" s="52"/>
      <c r="W4610" s="53" t="str">
        <f t="shared" si="33"/>
        <v/>
      </c>
      <c r="AE4610" s="16"/>
      <c r="AF4610" s="17" t="str">
        <f t="shared" si="30"/>
        <v>#VALUE!</v>
      </c>
      <c r="AG4610" s="17" t="str">
        <f t="shared" si="22"/>
        <v>#N/A</v>
      </c>
      <c r="AH4610" s="17" t="str">
        <f t="shared" si="23"/>
        <v>#N/A</v>
      </c>
      <c r="AI4610" s="34">
        <f t="shared" si="24"/>
        <v>1</v>
      </c>
      <c r="AJ4610" s="18">
        <f t="shared" si="25"/>
        <v>5145.552</v>
      </c>
      <c r="AK4610" s="18">
        <f t="shared" si="26"/>
        <v>5002.62</v>
      </c>
      <c r="AL4610" s="18">
        <f t="shared" si="27"/>
        <v>4859.688</v>
      </c>
    </row>
    <row r="4611" ht="12.75" customHeight="1">
      <c r="A4611" s="1">
        <v>38646.0</v>
      </c>
      <c r="B4611" s="2">
        <v>671.45</v>
      </c>
      <c r="C4611" s="3">
        <v>5738.76</v>
      </c>
      <c r="D4611" s="2">
        <v>5735.0</v>
      </c>
      <c r="E4611" s="4"/>
      <c r="F4611" s="5">
        <f t="shared" si="1"/>
        <v>715.45</v>
      </c>
      <c r="G4611" s="6">
        <f t="shared" si="2"/>
        <v>0.9377677873</v>
      </c>
      <c r="H4611" s="6">
        <f t="shared" si="3"/>
        <v>1.157429535</v>
      </c>
      <c r="I4611" s="5" t="b">
        <f t="shared" si="4"/>
        <v>1</v>
      </c>
      <c r="J4611" s="48">
        <f t="shared" si="5"/>
        <v>0</v>
      </c>
      <c r="K4611" s="4">
        <f t="shared" si="6"/>
        <v>-37</v>
      </c>
      <c r="L4611" s="7">
        <f t="shared" si="7"/>
        <v>-0.0006551938049</v>
      </c>
      <c r="M4611" s="50" t="b">
        <f t="shared" si="8"/>
        <v>0</v>
      </c>
      <c r="N4611" s="50" t="b">
        <f t="shared" si="9"/>
        <v>0</v>
      </c>
      <c r="O4611" s="50">
        <f t="shared" si="10"/>
        <v>-1</v>
      </c>
      <c r="P4611" s="4">
        <f t="shared" si="59"/>
        <v>798100</v>
      </c>
      <c r="Q4611" s="21">
        <f t="shared" si="31"/>
        <v>-15</v>
      </c>
      <c r="V4611" s="52"/>
      <c r="W4611" s="53" t="str">
        <f t="shared" si="33"/>
        <v/>
      </c>
      <c r="AE4611" s="16"/>
      <c r="AF4611" s="17" t="str">
        <f t="shared" si="30"/>
        <v>#VALUE!</v>
      </c>
      <c r="AG4611" s="17" t="str">
        <f t="shared" si="22"/>
        <v>#N/A</v>
      </c>
      <c r="AH4611" s="17" t="str">
        <f t="shared" si="23"/>
        <v>#N/A</v>
      </c>
      <c r="AI4611" s="34">
        <f t="shared" si="24"/>
        <v>1</v>
      </c>
      <c r="AJ4611" s="18">
        <f t="shared" si="25"/>
        <v>5164.884</v>
      </c>
      <c r="AK4611" s="18">
        <f t="shared" si="26"/>
        <v>5021.415</v>
      </c>
      <c r="AL4611" s="18">
        <f t="shared" si="27"/>
        <v>4877.946</v>
      </c>
    </row>
    <row r="4612" ht="12.75" customHeight="1">
      <c r="A4612" s="1">
        <v>38645.0</v>
      </c>
      <c r="B4612" s="2">
        <v>861.29</v>
      </c>
      <c r="C4612" s="3">
        <v>5748.0</v>
      </c>
      <c r="D4612" s="2">
        <v>5772.0</v>
      </c>
      <c r="E4612" s="4"/>
      <c r="F4612" s="5">
        <f t="shared" si="1"/>
        <v>700.29</v>
      </c>
      <c r="G4612" s="6">
        <f t="shared" si="2"/>
        <v>0.9376754675</v>
      </c>
      <c r="H4612" s="6">
        <f t="shared" si="3"/>
        <v>1.148054496</v>
      </c>
      <c r="I4612" s="5" t="b">
        <f t="shared" si="4"/>
        <v>1</v>
      </c>
      <c r="J4612" s="48">
        <f t="shared" si="5"/>
        <v>0</v>
      </c>
      <c r="K4612" s="4">
        <f t="shared" si="6"/>
        <v>94</v>
      </c>
      <c r="L4612" s="7">
        <f t="shared" si="7"/>
        <v>0.004175365344</v>
      </c>
      <c r="M4612" s="50" t="b">
        <f t="shared" si="8"/>
        <v>0</v>
      </c>
      <c r="N4612" s="50" t="b">
        <f t="shared" si="9"/>
        <v>0</v>
      </c>
      <c r="O4612" s="50">
        <f t="shared" si="10"/>
        <v>-1</v>
      </c>
      <c r="P4612" s="4">
        <f t="shared" si="59"/>
        <v>772200</v>
      </c>
      <c r="Q4612" s="21">
        <f t="shared" si="31"/>
        <v>-14</v>
      </c>
      <c r="V4612" s="52"/>
      <c r="W4612" s="53" t="str">
        <f t="shared" si="33"/>
        <v/>
      </c>
      <c r="AE4612" s="16"/>
      <c r="AF4612" s="17" t="str">
        <f t="shared" si="30"/>
        <v>#VALUE!</v>
      </c>
      <c r="AG4612" s="17" t="str">
        <f t="shared" si="22"/>
        <v>#N/A</v>
      </c>
      <c r="AH4612" s="17" t="str">
        <f t="shared" si="23"/>
        <v>#N/A</v>
      </c>
      <c r="AI4612" s="34">
        <f t="shared" si="24"/>
        <v>1</v>
      </c>
      <c r="AJ4612" s="18">
        <f t="shared" si="25"/>
        <v>5173.2</v>
      </c>
      <c r="AK4612" s="18">
        <f t="shared" si="26"/>
        <v>5029.5</v>
      </c>
      <c r="AL4612" s="18">
        <f t="shared" si="27"/>
        <v>4885.8</v>
      </c>
    </row>
    <row r="4613" ht="12.75" customHeight="1">
      <c r="A4613" s="1">
        <v>38644.0</v>
      </c>
      <c r="B4613" s="2">
        <v>726.53</v>
      </c>
      <c r="C4613" s="3">
        <v>5694.16</v>
      </c>
      <c r="D4613" s="2">
        <v>5678.0</v>
      </c>
      <c r="E4613" s="4"/>
      <c r="F4613" s="5">
        <f t="shared" si="1"/>
        <v>667.558</v>
      </c>
      <c r="G4613" s="6">
        <f t="shared" si="2"/>
        <v>0.9271973252</v>
      </c>
      <c r="H4613" s="6">
        <f t="shared" si="3"/>
        <v>0.9670435666</v>
      </c>
      <c r="I4613" s="5" t="b">
        <f t="shared" si="4"/>
        <v>1</v>
      </c>
      <c r="J4613" s="48">
        <f t="shared" si="5"/>
        <v>0</v>
      </c>
      <c r="K4613" s="4">
        <f t="shared" si="6"/>
        <v>-161</v>
      </c>
      <c r="L4613" s="7">
        <f t="shared" si="7"/>
        <v>-0.00283799542</v>
      </c>
      <c r="M4613" s="50" t="b">
        <f t="shared" si="8"/>
        <v>0</v>
      </c>
      <c r="N4613" s="50" t="b">
        <f t="shared" si="9"/>
        <v>0</v>
      </c>
      <c r="O4613" s="50">
        <f t="shared" si="10"/>
        <v>1</v>
      </c>
      <c r="P4613" s="4">
        <f t="shared" si="59"/>
        <v>711100</v>
      </c>
      <c r="Q4613" s="21">
        <f t="shared" si="31"/>
        <v>13</v>
      </c>
      <c r="V4613" s="52"/>
      <c r="W4613" s="53" t="str">
        <f t="shared" si="33"/>
        <v/>
      </c>
      <c r="AE4613" s="16"/>
      <c r="AF4613" s="17" t="str">
        <f t="shared" si="30"/>
        <v>#VALUE!</v>
      </c>
      <c r="AG4613" s="17" t="str">
        <f t="shared" si="22"/>
        <v>#N/A</v>
      </c>
      <c r="AH4613" s="17" t="str">
        <f t="shared" si="23"/>
        <v>#N/A</v>
      </c>
      <c r="AI4613" s="34">
        <f t="shared" si="24"/>
        <v>1</v>
      </c>
      <c r="AJ4613" s="18">
        <f t="shared" si="25"/>
        <v>5124.744</v>
      </c>
      <c r="AK4613" s="18">
        <f t="shared" si="26"/>
        <v>4982.39</v>
      </c>
      <c r="AL4613" s="18">
        <f t="shared" si="27"/>
        <v>4840.036</v>
      </c>
    </row>
    <row r="4614" ht="12.75" customHeight="1">
      <c r="A4614" s="1">
        <v>38643.0</v>
      </c>
      <c r="B4614" s="2">
        <v>625.91</v>
      </c>
      <c r="C4614" s="3">
        <v>5830.79</v>
      </c>
      <c r="D4614" s="2">
        <v>5839.0</v>
      </c>
      <c r="E4614" s="4"/>
      <c r="F4614" s="5">
        <f t="shared" si="1"/>
        <v>667.59</v>
      </c>
      <c r="G4614" s="6">
        <f t="shared" si="2"/>
        <v>0.9476794183</v>
      </c>
      <c r="H4614" s="6">
        <f t="shared" si="3"/>
        <v>0.9618593114</v>
      </c>
      <c r="I4614" s="5" t="b">
        <f t="shared" si="4"/>
        <v>1</v>
      </c>
      <c r="J4614" s="48">
        <f t="shared" si="5"/>
        <v>-1</v>
      </c>
      <c r="K4614" s="4">
        <f t="shared" si="6"/>
        <v>24</v>
      </c>
      <c r="L4614" s="7">
        <f t="shared" si="7"/>
        <v>0.001408042478</v>
      </c>
      <c r="M4614" s="50" t="b">
        <f t="shared" si="8"/>
        <v>0</v>
      </c>
      <c r="N4614" s="50" t="b">
        <f t="shared" si="9"/>
        <v>1</v>
      </c>
      <c r="O4614" s="50">
        <f t="shared" si="10"/>
        <v>-1</v>
      </c>
      <c r="P4614" s="4">
        <f t="shared" si="59"/>
        <v>622550</v>
      </c>
      <c r="Q4614" s="21">
        <f t="shared" si="31"/>
        <v>-11</v>
      </c>
      <c r="V4614" s="52"/>
      <c r="W4614" s="53" t="str">
        <f t="shared" si="33"/>
        <v/>
      </c>
      <c r="AE4614" s="16"/>
      <c r="AF4614" s="17" t="str">
        <f t="shared" si="30"/>
        <v>#VALUE!</v>
      </c>
      <c r="AG4614" s="17" t="str">
        <f t="shared" si="22"/>
        <v>#N/A</v>
      </c>
      <c r="AH4614" s="17" t="str">
        <f t="shared" si="23"/>
        <v>#N/A</v>
      </c>
      <c r="AI4614" s="34">
        <f t="shared" si="24"/>
        <v>1</v>
      </c>
      <c r="AJ4614" s="18">
        <f t="shared" si="25"/>
        <v>5247.711</v>
      </c>
      <c r="AK4614" s="18">
        <f t="shared" si="26"/>
        <v>5101.94125</v>
      </c>
      <c r="AL4614" s="18">
        <f t="shared" si="27"/>
        <v>4956.1715</v>
      </c>
    </row>
    <row r="4615" ht="12.75" customHeight="1">
      <c r="A4615" s="1">
        <v>38642.0</v>
      </c>
      <c r="B4615" s="2">
        <v>692.07</v>
      </c>
      <c r="C4615" s="3">
        <v>5826.27</v>
      </c>
      <c r="D4615" s="2">
        <v>5815.0</v>
      </c>
      <c r="E4615" s="4"/>
      <c r="F4615" s="5">
        <f t="shared" si="1"/>
        <v>654.298</v>
      </c>
      <c r="G4615" s="6">
        <f t="shared" si="2"/>
        <v>0.9455022054</v>
      </c>
      <c r="H4615" s="6">
        <f t="shared" si="3"/>
        <v>0.9511589041</v>
      </c>
      <c r="I4615" s="5" t="b">
        <f t="shared" si="4"/>
        <v>1</v>
      </c>
      <c r="J4615" s="48">
        <f t="shared" si="5"/>
        <v>0</v>
      </c>
      <c r="K4615" s="4">
        <f t="shared" si="6"/>
        <v>-153</v>
      </c>
      <c r="L4615" s="7">
        <f t="shared" si="7"/>
        <v>-0.001934342212</v>
      </c>
      <c r="M4615" s="50" t="b">
        <f t="shared" si="8"/>
        <v>0</v>
      </c>
      <c r="N4615" s="50" t="b">
        <f t="shared" si="9"/>
        <v>0</v>
      </c>
      <c r="O4615" s="50">
        <f t="shared" si="10"/>
        <v>1</v>
      </c>
      <c r="P4615" s="4">
        <f t="shared" si="59"/>
        <v>609350</v>
      </c>
      <c r="Q4615" s="21">
        <f t="shared" si="31"/>
        <v>11</v>
      </c>
      <c r="V4615" s="52"/>
      <c r="W4615" s="53" t="str">
        <f t="shared" si="33"/>
        <v/>
      </c>
      <c r="AE4615" s="16"/>
      <c r="AF4615" s="17" t="str">
        <f t="shared" si="30"/>
        <v>#VALUE!</v>
      </c>
      <c r="AG4615" s="17" t="str">
        <f t="shared" si="22"/>
        <v>#N/A</v>
      </c>
      <c r="AH4615" s="17" t="str">
        <f t="shared" si="23"/>
        <v>#N/A</v>
      </c>
      <c r="AI4615" s="34">
        <f t="shared" si="24"/>
        <v>1</v>
      </c>
      <c r="AJ4615" s="18">
        <f t="shared" si="25"/>
        <v>5243.643</v>
      </c>
      <c r="AK4615" s="18">
        <f t="shared" si="26"/>
        <v>5097.98625</v>
      </c>
      <c r="AL4615" s="18">
        <f t="shared" si="27"/>
        <v>4952.3295</v>
      </c>
    </row>
    <row r="4616" ht="12.75" customHeight="1">
      <c r="A4616" s="1">
        <v>38639.0</v>
      </c>
      <c r="B4616" s="2">
        <v>595.65</v>
      </c>
      <c r="C4616" s="3">
        <v>5969.07</v>
      </c>
      <c r="D4616" s="2">
        <v>5968.0</v>
      </c>
      <c r="E4616" s="4"/>
      <c r="F4616" s="5">
        <f t="shared" si="1"/>
        <v>650.902</v>
      </c>
      <c r="G4616" s="6">
        <f t="shared" si="2"/>
        <v>0.9671131382</v>
      </c>
      <c r="H4616" s="6">
        <f t="shared" si="3"/>
        <v>0.9400032037</v>
      </c>
      <c r="I4616" s="5" t="b">
        <f t="shared" si="4"/>
        <v>1</v>
      </c>
      <c r="J4616" s="48">
        <f t="shared" si="5"/>
        <v>-1</v>
      </c>
      <c r="K4616" s="4">
        <f t="shared" si="6"/>
        <v>-17</v>
      </c>
      <c r="L4616" s="7">
        <f t="shared" si="7"/>
        <v>-0.0001792574053</v>
      </c>
      <c r="M4616" s="50" t="b">
        <f t="shared" si="8"/>
        <v>0</v>
      </c>
      <c r="N4616" s="50" t="b">
        <f t="shared" si="9"/>
        <v>1</v>
      </c>
      <c r="O4616" s="50">
        <f t="shared" si="10"/>
        <v>-1</v>
      </c>
      <c r="P4616" s="4">
        <f t="shared" si="59"/>
        <v>540500</v>
      </c>
      <c r="Q4616" s="21">
        <f t="shared" si="31"/>
        <v>-9</v>
      </c>
      <c r="V4616" s="52"/>
      <c r="W4616" s="53" t="str">
        <f t="shared" si="33"/>
        <v/>
      </c>
      <c r="AE4616" s="16"/>
      <c r="AF4616" s="17" t="str">
        <f t="shared" si="30"/>
        <v>#VALUE!</v>
      </c>
      <c r="AG4616" s="17" t="str">
        <f t="shared" si="22"/>
        <v>#N/A</v>
      </c>
      <c r="AH4616" s="17" t="str">
        <f t="shared" si="23"/>
        <v>#N/A</v>
      </c>
      <c r="AI4616" s="34">
        <f t="shared" si="24"/>
        <v>1</v>
      </c>
      <c r="AJ4616" s="18">
        <f t="shared" si="25"/>
        <v>5372.163</v>
      </c>
      <c r="AK4616" s="18">
        <f t="shared" si="26"/>
        <v>5222.93625</v>
      </c>
      <c r="AL4616" s="18">
        <f t="shared" si="27"/>
        <v>5073.7095</v>
      </c>
    </row>
    <row r="4617" ht="12.75" customHeight="1">
      <c r="A4617" s="1">
        <v>38638.0</v>
      </c>
      <c r="B4617" s="2">
        <v>697.63</v>
      </c>
      <c r="C4617" s="3">
        <v>5960.11</v>
      </c>
      <c r="D4617" s="2">
        <v>5985.0</v>
      </c>
      <c r="E4617" s="4"/>
      <c r="F4617" s="5">
        <f t="shared" si="1"/>
        <v>686.272</v>
      </c>
      <c r="G4617" s="6">
        <f t="shared" si="2"/>
        <v>0.9644965293</v>
      </c>
      <c r="H4617" s="6">
        <f t="shared" si="3"/>
        <v>0.9920114718</v>
      </c>
      <c r="I4617" s="5" t="b">
        <f t="shared" si="4"/>
        <v>1</v>
      </c>
      <c r="J4617" s="48">
        <f t="shared" si="5"/>
        <v>0</v>
      </c>
      <c r="K4617" s="4">
        <f t="shared" si="6"/>
        <v>-19</v>
      </c>
      <c r="L4617" s="7">
        <f t="shared" si="7"/>
        <v>0.004176097421</v>
      </c>
      <c r="M4617" s="50" t="b">
        <f t="shared" si="8"/>
        <v>0</v>
      </c>
      <c r="N4617" s="50" t="b">
        <f t="shared" si="9"/>
        <v>0</v>
      </c>
      <c r="O4617" s="50">
        <f t="shared" si="10"/>
        <v>-1</v>
      </c>
      <c r="P4617" s="4">
        <f t="shared" si="59"/>
        <v>532850</v>
      </c>
      <c r="Q4617" s="21">
        <f t="shared" si="31"/>
        <v>-9</v>
      </c>
      <c r="V4617" s="52"/>
      <c r="W4617" s="53" t="str">
        <f t="shared" si="33"/>
        <v/>
      </c>
      <c r="AE4617" s="16"/>
      <c r="AF4617" s="17" t="str">
        <f t="shared" si="30"/>
        <v>#VALUE!</v>
      </c>
      <c r="AG4617" s="17" t="str">
        <f t="shared" si="22"/>
        <v>#N/A</v>
      </c>
      <c r="AH4617" s="17" t="str">
        <f t="shared" si="23"/>
        <v>#N/A</v>
      </c>
      <c r="AI4617" s="34">
        <f t="shared" si="24"/>
        <v>1</v>
      </c>
      <c r="AJ4617" s="18">
        <f t="shared" si="25"/>
        <v>5364.099</v>
      </c>
      <c r="AK4617" s="18">
        <f t="shared" si="26"/>
        <v>5215.09625</v>
      </c>
      <c r="AL4617" s="18">
        <f t="shared" si="27"/>
        <v>5066.0935</v>
      </c>
    </row>
    <row r="4618" ht="12.75" customHeight="1">
      <c r="A4618" s="1">
        <v>38637.0</v>
      </c>
      <c r="B4618" s="2">
        <v>726.69</v>
      </c>
      <c r="C4618" s="3">
        <v>5987.4</v>
      </c>
      <c r="D4618" s="2">
        <v>6004.0</v>
      </c>
      <c r="E4618" s="4"/>
      <c r="F4618" s="5">
        <f t="shared" si="1"/>
        <v>737.828</v>
      </c>
      <c r="G4618" s="6">
        <f t="shared" si="2"/>
        <v>0.9677369563</v>
      </c>
      <c r="H4618" s="6">
        <f t="shared" si="3"/>
        <v>1.217266556</v>
      </c>
      <c r="I4618" s="5" t="b">
        <f t="shared" si="4"/>
        <v>1</v>
      </c>
      <c r="J4618" s="48">
        <f t="shared" si="5"/>
        <v>0</v>
      </c>
      <c r="K4618" s="4">
        <f t="shared" si="6"/>
        <v>-95</v>
      </c>
      <c r="L4618" s="7">
        <f t="shared" si="7"/>
        <v>0.002772488893</v>
      </c>
      <c r="M4618" s="50" t="b">
        <f t="shared" si="8"/>
        <v>0</v>
      </c>
      <c r="N4618" s="50" t="b">
        <f t="shared" si="9"/>
        <v>0</v>
      </c>
      <c r="O4618" s="50">
        <f t="shared" si="10"/>
        <v>-1</v>
      </c>
      <c r="P4618" s="4">
        <f t="shared" si="59"/>
        <v>524300</v>
      </c>
      <c r="Q4618" s="21">
        <f t="shared" si="31"/>
        <v>-9</v>
      </c>
      <c r="V4618" s="52"/>
      <c r="W4618" s="53" t="str">
        <f t="shared" si="33"/>
        <v/>
      </c>
      <c r="AE4618" s="16"/>
      <c r="AF4618" s="17" t="str">
        <f t="shared" si="30"/>
        <v>#VALUE!</v>
      </c>
      <c r="AG4618" s="17" t="str">
        <f t="shared" si="22"/>
        <v>#N/A</v>
      </c>
      <c r="AH4618" s="17" t="str">
        <f t="shared" si="23"/>
        <v>#N/A</v>
      </c>
      <c r="AI4618" s="34">
        <f t="shared" si="24"/>
        <v>1</v>
      </c>
      <c r="AJ4618" s="18">
        <f t="shared" si="25"/>
        <v>5388.66</v>
      </c>
      <c r="AK4618" s="18">
        <f t="shared" si="26"/>
        <v>5238.975</v>
      </c>
      <c r="AL4618" s="18">
        <f t="shared" si="27"/>
        <v>5089.29</v>
      </c>
    </row>
    <row r="4619" ht="12.75" customHeight="1">
      <c r="A4619" s="1">
        <v>38636.0</v>
      </c>
      <c r="B4619" s="2">
        <v>559.45</v>
      </c>
      <c r="C4619" s="3">
        <v>6066.59</v>
      </c>
      <c r="D4619" s="2">
        <v>6099.0</v>
      </c>
      <c r="E4619" s="4"/>
      <c r="F4619" s="5">
        <f t="shared" si="1"/>
        <v>765.92</v>
      </c>
      <c r="G4619" s="6">
        <f t="shared" si="2"/>
        <v>0.9793993655</v>
      </c>
      <c r="H4619" s="6">
        <f t="shared" si="3"/>
        <v>1.208506257</v>
      </c>
      <c r="I4619" s="5" t="b">
        <f t="shared" si="4"/>
        <v>1</v>
      </c>
      <c r="J4619" s="48">
        <f t="shared" si="5"/>
        <v>0</v>
      </c>
      <c r="K4619" s="4">
        <f t="shared" si="6"/>
        <v>4</v>
      </c>
      <c r="L4619" s="7">
        <f t="shared" si="7"/>
        <v>0.005342375206</v>
      </c>
      <c r="M4619" s="50" t="b">
        <f t="shared" si="8"/>
        <v>0</v>
      </c>
      <c r="N4619" s="50" t="b">
        <f t="shared" si="9"/>
        <v>0</v>
      </c>
      <c r="O4619" s="50">
        <f t="shared" si="10"/>
        <v>-1</v>
      </c>
      <c r="P4619" s="4">
        <f t="shared" si="59"/>
        <v>486300</v>
      </c>
      <c r="Q4619" s="21">
        <f t="shared" si="31"/>
        <v>-8</v>
      </c>
      <c r="V4619" s="52"/>
      <c r="W4619" s="53" t="str">
        <f t="shared" si="33"/>
        <v/>
      </c>
      <c r="AE4619" s="16"/>
      <c r="AF4619" s="17" t="str">
        <f t="shared" si="30"/>
        <v>#VALUE!</v>
      </c>
      <c r="AG4619" s="17" t="str">
        <f t="shared" si="22"/>
        <v>#N/A</v>
      </c>
      <c r="AH4619" s="17" t="str">
        <f t="shared" si="23"/>
        <v>#N/A</v>
      </c>
      <c r="AI4619" s="34">
        <f t="shared" si="24"/>
        <v>1</v>
      </c>
      <c r="AJ4619" s="18">
        <f t="shared" si="25"/>
        <v>5459.931</v>
      </c>
      <c r="AK4619" s="18">
        <f t="shared" si="26"/>
        <v>5308.26625</v>
      </c>
      <c r="AL4619" s="18">
        <f t="shared" si="27"/>
        <v>5156.6015</v>
      </c>
    </row>
    <row r="4620" ht="12.75" customHeight="1">
      <c r="A4620" s="1">
        <v>38632.0</v>
      </c>
      <c r="B4620" s="2">
        <v>675.09</v>
      </c>
      <c r="C4620" s="3">
        <v>6081.84</v>
      </c>
      <c r="D4620" s="2">
        <v>6095.0</v>
      </c>
      <c r="E4620" s="4"/>
      <c r="F4620" s="5">
        <f t="shared" si="1"/>
        <v>815.364</v>
      </c>
      <c r="G4620" s="6">
        <f t="shared" si="2"/>
        <v>0.9810417275</v>
      </c>
      <c r="H4620" s="6">
        <f t="shared" si="3"/>
        <v>1.195853234</v>
      </c>
      <c r="I4620" s="5" t="b">
        <f t="shared" si="4"/>
        <v>1</v>
      </c>
      <c r="J4620" s="48">
        <f t="shared" si="5"/>
        <v>0</v>
      </c>
      <c r="K4620" s="4">
        <f t="shared" si="6"/>
        <v>-5</v>
      </c>
      <c r="L4620" s="7">
        <f t="shared" si="7"/>
        <v>0.002163818844</v>
      </c>
      <c r="M4620" s="50" t="b">
        <f t="shared" si="8"/>
        <v>0</v>
      </c>
      <c r="N4620" s="50" t="b">
        <f t="shared" si="9"/>
        <v>0</v>
      </c>
      <c r="O4620" s="50">
        <f t="shared" si="10"/>
        <v>-1</v>
      </c>
      <c r="P4620" s="4">
        <f t="shared" si="59"/>
        <v>487900</v>
      </c>
      <c r="Q4620" s="21">
        <f t="shared" si="31"/>
        <v>-8</v>
      </c>
      <c r="V4620" s="52"/>
      <c r="W4620" s="53" t="str">
        <f t="shared" si="33"/>
        <v/>
      </c>
      <c r="AE4620" s="16"/>
      <c r="AF4620" s="17" t="str">
        <f t="shared" si="30"/>
        <v>#VALUE!</v>
      </c>
      <c r="AG4620" s="17" t="str">
        <f t="shared" si="22"/>
        <v>#N/A</v>
      </c>
      <c r="AH4620" s="17" t="str">
        <f t="shared" si="23"/>
        <v>#N/A</v>
      </c>
      <c r="AI4620" s="34">
        <f t="shared" si="24"/>
        <v>1</v>
      </c>
      <c r="AJ4620" s="18">
        <f t="shared" si="25"/>
        <v>5473.656</v>
      </c>
      <c r="AK4620" s="18">
        <f t="shared" si="26"/>
        <v>5321.61</v>
      </c>
      <c r="AL4620" s="18">
        <f t="shared" si="27"/>
        <v>5169.564</v>
      </c>
    </row>
    <row r="4621" ht="12.75" customHeight="1">
      <c r="A4621" s="1">
        <v>38631.0</v>
      </c>
      <c r="B4621" s="2">
        <v>772.5</v>
      </c>
      <c r="C4621" s="3">
        <v>6095.81</v>
      </c>
      <c r="D4621" s="2">
        <v>6100.0</v>
      </c>
      <c r="E4621" s="4"/>
      <c r="F4621" s="5">
        <f t="shared" si="1"/>
        <v>871.582</v>
      </c>
      <c r="G4621" s="6">
        <f t="shared" si="2"/>
        <v>0.9825635473</v>
      </c>
      <c r="H4621" s="6">
        <f t="shared" si="3"/>
        <v>1.188340301</v>
      </c>
      <c r="I4621" s="5" t="b">
        <f t="shared" si="4"/>
        <v>1</v>
      </c>
      <c r="J4621" s="48">
        <f t="shared" si="5"/>
        <v>0</v>
      </c>
      <c r="K4621" s="4">
        <f t="shared" si="6"/>
        <v>-30</v>
      </c>
      <c r="L4621" s="7">
        <f t="shared" si="7"/>
        <v>0.0006873573815</v>
      </c>
      <c r="M4621" s="50" t="b">
        <f t="shared" si="8"/>
        <v>0</v>
      </c>
      <c r="N4621" s="50" t="b">
        <f t="shared" si="9"/>
        <v>0</v>
      </c>
      <c r="O4621" s="50">
        <f t="shared" si="10"/>
        <v>1</v>
      </c>
      <c r="P4621" s="4">
        <f t="shared" si="59"/>
        <v>489900</v>
      </c>
      <c r="Q4621" s="21">
        <f t="shared" si="31"/>
        <v>8</v>
      </c>
      <c r="V4621" s="52"/>
      <c r="W4621" s="53" t="str">
        <f t="shared" si="33"/>
        <v/>
      </c>
      <c r="AE4621" s="16"/>
      <c r="AF4621" s="17" t="str">
        <f t="shared" si="30"/>
        <v>#VALUE!</v>
      </c>
      <c r="AG4621" s="17" t="str">
        <f t="shared" si="22"/>
        <v>#N/A</v>
      </c>
      <c r="AH4621" s="17" t="str">
        <f t="shared" si="23"/>
        <v>#N/A</v>
      </c>
      <c r="AI4621" s="34">
        <f t="shared" si="24"/>
        <v>1</v>
      </c>
      <c r="AJ4621" s="18">
        <f t="shared" si="25"/>
        <v>5486.229</v>
      </c>
      <c r="AK4621" s="18">
        <f t="shared" si="26"/>
        <v>5333.83375</v>
      </c>
      <c r="AL4621" s="18">
        <f t="shared" si="27"/>
        <v>5181.4385</v>
      </c>
    </row>
    <row r="4622" ht="12.75" customHeight="1">
      <c r="A4622" s="1">
        <v>38630.0</v>
      </c>
      <c r="B4622" s="2">
        <v>955.41</v>
      </c>
      <c r="C4622" s="3">
        <v>6135.01</v>
      </c>
      <c r="D4622" s="2">
        <v>6130.0</v>
      </c>
      <c r="E4622" s="4"/>
      <c r="F4622" s="5">
        <f t="shared" si="1"/>
        <v>879.114</v>
      </c>
      <c r="G4622" s="6">
        <f t="shared" si="2"/>
        <v>0.9883429423</v>
      </c>
      <c r="H4622" s="6">
        <f t="shared" si="3"/>
        <v>1.184261697</v>
      </c>
      <c r="I4622" s="5" t="b">
        <f t="shared" si="4"/>
        <v>1</v>
      </c>
      <c r="J4622" s="48">
        <f t="shared" si="5"/>
        <v>0</v>
      </c>
      <c r="K4622" s="4">
        <f t="shared" si="6"/>
        <v>-12</v>
      </c>
      <c r="L4622" s="7">
        <f t="shared" si="7"/>
        <v>-0.0008166245858</v>
      </c>
      <c r="M4622" s="50" t="b">
        <f t="shared" si="8"/>
        <v>0</v>
      </c>
      <c r="N4622" s="50" t="b">
        <f t="shared" si="9"/>
        <v>0</v>
      </c>
      <c r="O4622" s="50">
        <f t="shared" si="10"/>
        <v>1</v>
      </c>
      <c r="P4622" s="4">
        <f t="shared" si="59"/>
        <v>503400</v>
      </c>
      <c r="Q4622" s="21">
        <f t="shared" si="31"/>
        <v>9</v>
      </c>
      <c r="V4622" s="52"/>
      <c r="W4622" s="53" t="str">
        <f t="shared" si="33"/>
        <v/>
      </c>
      <c r="AE4622" s="16"/>
      <c r="AF4622" s="17" t="str">
        <f t="shared" si="30"/>
        <v>#VALUE!</v>
      </c>
      <c r="AG4622" s="17" t="str">
        <f t="shared" si="22"/>
        <v>#N/A</v>
      </c>
      <c r="AH4622" s="17" t="str">
        <f t="shared" si="23"/>
        <v>#N/A</v>
      </c>
      <c r="AI4622" s="34">
        <f t="shared" si="24"/>
        <v>1</v>
      </c>
      <c r="AJ4622" s="18">
        <f t="shared" si="25"/>
        <v>5521.509</v>
      </c>
      <c r="AK4622" s="18">
        <f t="shared" si="26"/>
        <v>5368.13375</v>
      </c>
      <c r="AL4622" s="18">
        <f t="shared" si="27"/>
        <v>5214.7585</v>
      </c>
    </row>
    <row r="4623" ht="12.75" customHeight="1">
      <c r="A4623" s="1">
        <v>38629.0</v>
      </c>
      <c r="B4623" s="2">
        <v>867.15</v>
      </c>
      <c r="C4623" s="3">
        <v>6142.12</v>
      </c>
      <c r="D4623" s="2">
        <v>6142.0</v>
      </c>
      <c r="E4623" s="4"/>
      <c r="F4623" s="5">
        <f t="shared" si="1"/>
        <v>819.566</v>
      </c>
      <c r="G4623" s="6">
        <f t="shared" si="2"/>
        <v>0.9893120043</v>
      </c>
      <c r="H4623" s="6">
        <f t="shared" si="3"/>
        <v>1.189937463</v>
      </c>
      <c r="I4623" s="5" t="b">
        <f t="shared" si="4"/>
        <v>1</v>
      </c>
      <c r="J4623" s="48">
        <f t="shared" si="5"/>
        <v>0</v>
      </c>
      <c r="K4623" s="4">
        <f t="shared" si="6"/>
        <v>24</v>
      </c>
      <c r="L4623" s="7">
        <f t="shared" si="7"/>
        <v>-0.00001953722819</v>
      </c>
      <c r="M4623" s="50" t="b">
        <f t="shared" si="8"/>
        <v>0</v>
      </c>
      <c r="N4623" s="50" t="b">
        <f t="shared" si="9"/>
        <v>0</v>
      </c>
      <c r="O4623" s="50">
        <f t="shared" si="10"/>
        <v>1</v>
      </c>
      <c r="P4623" s="4">
        <f t="shared" si="59"/>
        <v>508800</v>
      </c>
      <c r="Q4623" s="21">
        <f t="shared" si="31"/>
        <v>9</v>
      </c>
      <c r="V4623" s="52"/>
      <c r="W4623" s="53" t="str">
        <f t="shared" si="33"/>
        <v/>
      </c>
      <c r="AE4623" s="16"/>
      <c r="AF4623" s="17" t="str">
        <f t="shared" si="30"/>
        <v>#VALUE!</v>
      </c>
      <c r="AG4623" s="17" t="str">
        <f t="shared" si="22"/>
        <v>#N/A</v>
      </c>
      <c r="AH4623" s="17" t="str">
        <f t="shared" si="23"/>
        <v>#N/A</v>
      </c>
      <c r="AI4623" s="34">
        <f t="shared" si="24"/>
        <v>1</v>
      </c>
      <c r="AJ4623" s="18">
        <f t="shared" si="25"/>
        <v>5527.908</v>
      </c>
      <c r="AK4623" s="18">
        <f t="shared" si="26"/>
        <v>5374.355</v>
      </c>
      <c r="AL4623" s="18">
        <f t="shared" si="27"/>
        <v>5220.802</v>
      </c>
    </row>
    <row r="4624" ht="12.75" customHeight="1">
      <c r="A4624" s="1">
        <v>38628.0</v>
      </c>
      <c r="B4624" s="2">
        <v>806.67</v>
      </c>
      <c r="C4624" s="3">
        <v>6123.92</v>
      </c>
      <c r="D4624" s="2">
        <v>6118.0</v>
      </c>
      <c r="E4624" s="4"/>
      <c r="F4624" s="5">
        <f t="shared" si="1"/>
        <v>756.358</v>
      </c>
      <c r="G4624" s="6">
        <f t="shared" si="2"/>
        <v>0.9861939366</v>
      </c>
      <c r="H4624" s="6">
        <f t="shared" si="3"/>
        <v>1.192567314</v>
      </c>
      <c r="I4624" s="5" t="b">
        <f t="shared" si="4"/>
        <v>1</v>
      </c>
      <c r="J4624" s="48">
        <f t="shared" si="5"/>
        <v>0</v>
      </c>
      <c r="K4624" s="4">
        <f t="shared" si="6"/>
        <v>23</v>
      </c>
      <c r="L4624" s="7">
        <f t="shared" si="7"/>
        <v>-0.0009667010673</v>
      </c>
      <c r="M4624" s="50" t="b">
        <f t="shared" si="8"/>
        <v>0</v>
      </c>
      <c r="N4624" s="50" t="b">
        <f t="shared" si="9"/>
        <v>0</v>
      </c>
      <c r="O4624" s="50">
        <f t="shared" si="10"/>
        <v>1</v>
      </c>
      <c r="P4624" s="4">
        <f t="shared" si="59"/>
        <v>499200</v>
      </c>
      <c r="Q4624" s="21">
        <f t="shared" si="31"/>
        <v>8</v>
      </c>
      <c r="V4624" s="52"/>
      <c r="W4624" s="53" t="str">
        <f t="shared" si="33"/>
        <v/>
      </c>
      <c r="AE4624" s="16"/>
      <c r="AF4624" s="17" t="str">
        <f t="shared" si="30"/>
        <v>#VALUE!</v>
      </c>
      <c r="AG4624" s="17" t="str">
        <f t="shared" si="22"/>
        <v>#N/A</v>
      </c>
      <c r="AH4624" s="17" t="str">
        <f t="shared" si="23"/>
        <v>#N/A</v>
      </c>
      <c r="AI4624" s="34">
        <f t="shared" si="24"/>
        <v>1</v>
      </c>
      <c r="AJ4624" s="18">
        <f t="shared" si="25"/>
        <v>5511.528</v>
      </c>
      <c r="AK4624" s="18">
        <f t="shared" si="26"/>
        <v>5358.43</v>
      </c>
      <c r="AL4624" s="18">
        <f t="shared" si="27"/>
        <v>5205.332</v>
      </c>
    </row>
    <row r="4625" ht="12.75" customHeight="1">
      <c r="A4625" s="1">
        <v>38625.0</v>
      </c>
      <c r="B4625" s="2">
        <v>956.18</v>
      </c>
      <c r="C4625" s="3">
        <v>6118.61</v>
      </c>
      <c r="D4625" s="2">
        <v>6095.0</v>
      </c>
      <c r="E4625" s="4"/>
      <c r="F4625" s="5">
        <f t="shared" si="1"/>
        <v>699.2</v>
      </c>
      <c r="G4625" s="6">
        <f t="shared" si="2"/>
        <v>0.9850793655</v>
      </c>
      <c r="H4625" s="6">
        <f t="shared" si="3"/>
        <v>1.192613921</v>
      </c>
      <c r="I4625" s="5" t="b">
        <f t="shared" si="4"/>
        <v>1</v>
      </c>
      <c r="J4625" s="48">
        <f t="shared" si="5"/>
        <v>0</v>
      </c>
      <c r="K4625" s="4">
        <f t="shared" si="6"/>
        <v>73</v>
      </c>
      <c r="L4625" s="7">
        <f t="shared" si="7"/>
        <v>-0.003858719546</v>
      </c>
      <c r="M4625" s="50" t="b">
        <f t="shared" si="8"/>
        <v>0</v>
      </c>
      <c r="N4625" s="50" t="b">
        <f t="shared" si="9"/>
        <v>0</v>
      </c>
      <c r="O4625" s="50">
        <f t="shared" si="10"/>
        <v>1</v>
      </c>
      <c r="P4625" s="4">
        <f t="shared" si="59"/>
        <v>490000</v>
      </c>
      <c r="Q4625" s="21">
        <f t="shared" si="31"/>
        <v>8</v>
      </c>
      <c r="V4625" s="52"/>
      <c r="W4625" s="53" t="str">
        <f t="shared" si="33"/>
        <v/>
      </c>
      <c r="AE4625" s="16"/>
      <c r="AF4625" s="17" t="str">
        <f t="shared" si="30"/>
        <v>#VALUE!</v>
      </c>
      <c r="AG4625" s="17" t="str">
        <f t="shared" si="22"/>
        <v>#N/A</v>
      </c>
      <c r="AH4625" s="17" t="str">
        <f t="shared" si="23"/>
        <v>#N/A</v>
      </c>
      <c r="AI4625" s="34">
        <f t="shared" si="24"/>
        <v>1</v>
      </c>
      <c r="AJ4625" s="18">
        <f t="shared" si="25"/>
        <v>5506.749</v>
      </c>
      <c r="AK4625" s="18">
        <f t="shared" si="26"/>
        <v>5353.78375</v>
      </c>
      <c r="AL4625" s="18">
        <f t="shared" si="27"/>
        <v>5200.8185</v>
      </c>
    </row>
    <row r="4626" ht="12.75" customHeight="1">
      <c r="A4626" s="1">
        <v>38624.0</v>
      </c>
      <c r="B4626" s="2">
        <v>810.16</v>
      </c>
      <c r="C4626" s="3">
        <v>6009.99</v>
      </c>
      <c r="D4626" s="2">
        <v>6022.0</v>
      </c>
      <c r="E4626" s="4"/>
      <c r="F4626" s="5">
        <f t="shared" si="1"/>
        <v>645.19</v>
      </c>
      <c r="G4626" s="6">
        <f t="shared" si="2"/>
        <v>0.9672974327</v>
      </c>
      <c r="H4626" s="6">
        <f t="shared" si="3"/>
        <v>1.016283883</v>
      </c>
      <c r="I4626" s="5" t="b">
        <f t="shared" si="4"/>
        <v>1</v>
      </c>
      <c r="J4626" s="48">
        <f t="shared" si="5"/>
        <v>0</v>
      </c>
      <c r="K4626" s="4">
        <f t="shared" si="6"/>
        <v>89</v>
      </c>
      <c r="L4626" s="7">
        <f t="shared" si="7"/>
        <v>0.001998339432</v>
      </c>
      <c r="M4626" s="50" t="b">
        <f t="shared" si="8"/>
        <v>0</v>
      </c>
      <c r="N4626" s="50" t="b">
        <f t="shared" si="9"/>
        <v>0</v>
      </c>
      <c r="O4626" s="50">
        <f t="shared" si="10"/>
        <v>-1</v>
      </c>
      <c r="P4626" s="4">
        <f t="shared" si="59"/>
        <v>522850</v>
      </c>
      <c r="Q4626" s="21">
        <f t="shared" si="31"/>
        <v>-9</v>
      </c>
      <c r="V4626" s="52"/>
      <c r="W4626" s="53" t="str">
        <f t="shared" si="33"/>
        <v/>
      </c>
      <c r="AE4626" s="16"/>
      <c r="AF4626" s="17" t="str">
        <f t="shared" si="30"/>
        <v>#VALUE!</v>
      </c>
      <c r="AG4626" s="17" t="str">
        <f t="shared" si="22"/>
        <v>#N/A</v>
      </c>
      <c r="AH4626" s="17" t="str">
        <f t="shared" si="23"/>
        <v>#N/A</v>
      </c>
      <c r="AI4626" s="34">
        <f t="shared" si="24"/>
        <v>1</v>
      </c>
      <c r="AJ4626" s="18">
        <f t="shared" si="25"/>
        <v>5408.991</v>
      </c>
      <c r="AK4626" s="18">
        <f t="shared" si="26"/>
        <v>5258.74125</v>
      </c>
      <c r="AL4626" s="18">
        <f t="shared" si="27"/>
        <v>5108.4915</v>
      </c>
    </row>
    <row r="4627" ht="12.75" customHeight="1">
      <c r="A4627" s="1">
        <v>38623.0</v>
      </c>
      <c r="B4627" s="2">
        <v>657.67</v>
      </c>
      <c r="C4627" s="3">
        <v>5931.38</v>
      </c>
      <c r="D4627" s="2">
        <v>5933.0</v>
      </c>
      <c r="E4627" s="4"/>
      <c r="F4627" s="5">
        <f t="shared" si="1"/>
        <v>629.46</v>
      </c>
      <c r="G4627" s="6">
        <f t="shared" si="2"/>
        <v>0.9539768497</v>
      </c>
      <c r="H4627" s="6">
        <f t="shared" si="3"/>
        <v>0.9210186423</v>
      </c>
      <c r="I4627" s="5" t="b">
        <f t="shared" si="4"/>
        <v>1</v>
      </c>
      <c r="J4627" s="48">
        <f t="shared" si="5"/>
        <v>-1</v>
      </c>
      <c r="K4627" s="4">
        <f t="shared" si="6"/>
        <v>-2</v>
      </c>
      <c r="L4627" s="7">
        <f t="shared" si="7"/>
        <v>0.0002731236238</v>
      </c>
      <c r="M4627" s="50" t="b">
        <f t="shared" si="8"/>
        <v>0</v>
      </c>
      <c r="N4627" s="50" t="b">
        <f t="shared" si="9"/>
        <v>1</v>
      </c>
      <c r="O4627" s="50">
        <f t="shared" si="10"/>
        <v>-1</v>
      </c>
      <c r="P4627" s="4">
        <f t="shared" si="59"/>
        <v>567350</v>
      </c>
      <c r="Q4627" s="21">
        <f t="shared" si="31"/>
        <v>-10</v>
      </c>
      <c r="V4627" s="52"/>
      <c r="W4627" s="53" t="str">
        <f t="shared" si="33"/>
        <v/>
      </c>
      <c r="AE4627" s="16"/>
      <c r="AF4627" s="17" t="str">
        <f t="shared" si="30"/>
        <v>#VALUE!</v>
      </c>
      <c r="AG4627" s="17" t="str">
        <f t="shared" si="22"/>
        <v>#N/A</v>
      </c>
      <c r="AH4627" s="17" t="str">
        <f t="shared" si="23"/>
        <v>#N/A</v>
      </c>
      <c r="AI4627" s="34">
        <f t="shared" si="24"/>
        <v>1</v>
      </c>
      <c r="AJ4627" s="18">
        <f t="shared" si="25"/>
        <v>5338.242</v>
      </c>
      <c r="AK4627" s="18">
        <f t="shared" si="26"/>
        <v>5189.9575</v>
      </c>
      <c r="AL4627" s="18">
        <f t="shared" si="27"/>
        <v>5041.673</v>
      </c>
    </row>
    <row r="4628" ht="12.75" customHeight="1">
      <c r="A4628" s="1">
        <v>38622.0</v>
      </c>
      <c r="B4628" s="2">
        <v>551.11</v>
      </c>
      <c r="C4628" s="3">
        <v>5945.05</v>
      </c>
      <c r="D4628" s="2">
        <v>5935.0</v>
      </c>
      <c r="E4628" s="4"/>
      <c r="F4628" s="5">
        <f t="shared" si="1"/>
        <v>647.604</v>
      </c>
      <c r="G4628" s="6">
        <f t="shared" si="2"/>
        <v>0.9553028611</v>
      </c>
      <c r="H4628" s="6">
        <f t="shared" si="3"/>
        <v>0.9438442577</v>
      </c>
      <c r="I4628" s="5" t="b">
        <f t="shared" si="4"/>
        <v>0</v>
      </c>
      <c r="J4628" s="48">
        <f t="shared" si="5"/>
        <v>0</v>
      </c>
      <c r="K4628" s="4">
        <f t="shared" si="6"/>
        <v>-15</v>
      </c>
      <c r="L4628" s="7">
        <f t="shared" si="7"/>
        <v>-0.001690481998</v>
      </c>
      <c r="M4628" s="50" t="b">
        <f t="shared" si="8"/>
        <v>0</v>
      </c>
      <c r="N4628" s="50" t="b">
        <f t="shared" si="9"/>
        <v>0</v>
      </c>
      <c r="O4628" s="50">
        <f t="shared" si="10"/>
        <v>1</v>
      </c>
      <c r="P4628" s="4">
        <f t="shared" si="59"/>
        <v>568350</v>
      </c>
      <c r="Q4628" s="21">
        <f t="shared" si="31"/>
        <v>10</v>
      </c>
      <c r="V4628" s="52"/>
      <c r="W4628" s="53" t="str">
        <f t="shared" si="33"/>
        <v/>
      </c>
      <c r="AE4628" s="16"/>
      <c r="AF4628" s="17" t="str">
        <f t="shared" si="30"/>
        <v>#VALUE!</v>
      </c>
      <c r="AG4628" s="17" t="str">
        <f t="shared" si="22"/>
        <v>#N/A</v>
      </c>
      <c r="AH4628" s="17" t="str">
        <f t="shared" si="23"/>
        <v>#N/A</v>
      </c>
      <c r="AI4628" s="34">
        <f t="shared" si="24"/>
        <v>1</v>
      </c>
      <c r="AJ4628" s="18">
        <f t="shared" si="25"/>
        <v>5350.545</v>
      </c>
      <c r="AK4628" s="18">
        <f t="shared" si="26"/>
        <v>5201.91875</v>
      </c>
      <c r="AL4628" s="18">
        <f t="shared" si="27"/>
        <v>5053.2925</v>
      </c>
    </row>
    <row r="4629" ht="12.75" customHeight="1">
      <c r="A4629" s="1">
        <v>38621.0</v>
      </c>
      <c r="B4629" s="2">
        <v>520.88</v>
      </c>
      <c r="C4629" s="3">
        <v>5930.2</v>
      </c>
      <c r="D4629" s="2">
        <v>5950.0</v>
      </c>
      <c r="E4629" s="4"/>
      <c r="F4629" s="5">
        <f t="shared" si="1"/>
        <v>704.462</v>
      </c>
      <c r="G4629" s="6">
        <f t="shared" si="2"/>
        <v>0.9521595564</v>
      </c>
      <c r="H4629" s="6">
        <f t="shared" si="3"/>
        <v>1.053276359</v>
      </c>
      <c r="I4629" s="5" t="b">
        <f t="shared" si="4"/>
        <v>0</v>
      </c>
      <c r="J4629" s="48">
        <f t="shared" si="5"/>
        <v>0</v>
      </c>
      <c r="K4629" s="4">
        <f t="shared" si="6"/>
        <v>19</v>
      </c>
      <c r="L4629" s="7">
        <f t="shared" si="7"/>
        <v>0.00333884186</v>
      </c>
      <c r="M4629" s="50" t="b">
        <f t="shared" si="8"/>
        <v>0</v>
      </c>
      <c r="N4629" s="50" t="b">
        <f t="shared" si="9"/>
        <v>0</v>
      </c>
      <c r="O4629" s="50">
        <f t="shared" si="10"/>
        <v>-1</v>
      </c>
      <c r="P4629" s="4">
        <f t="shared" si="59"/>
        <v>560850</v>
      </c>
      <c r="Q4629" s="21">
        <f t="shared" si="31"/>
        <v>-10</v>
      </c>
      <c r="V4629" s="52"/>
      <c r="W4629" s="53" t="str">
        <f t="shared" si="33"/>
        <v/>
      </c>
      <c r="AE4629" s="16"/>
      <c r="AF4629" s="17" t="str">
        <f t="shared" si="30"/>
        <v>#VALUE!</v>
      </c>
      <c r="AG4629" s="17" t="str">
        <f t="shared" si="22"/>
        <v>#N/A</v>
      </c>
      <c r="AH4629" s="17" t="str">
        <f t="shared" si="23"/>
        <v>#N/A</v>
      </c>
      <c r="AI4629" s="34">
        <f t="shared" si="24"/>
        <v>1</v>
      </c>
      <c r="AJ4629" s="18">
        <f t="shared" si="25"/>
        <v>5337.18</v>
      </c>
      <c r="AK4629" s="18">
        <f t="shared" si="26"/>
        <v>5188.925</v>
      </c>
      <c r="AL4629" s="18">
        <f t="shared" si="27"/>
        <v>5040.67</v>
      </c>
    </row>
    <row r="4630" ht="12.75" customHeight="1">
      <c r="A4630" s="1">
        <v>38618.0</v>
      </c>
      <c r="B4630" s="2">
        <v>686.13</v>
      </c>
      <c r="C4630" s="3">
        <v>5925.54</v>
      </c>
      <c r="D4630" s="2">
        <v>5931.0</v>
      </c>
      <c r="E4630" s="4"/>
      <c r="F4630" s="5">
        <f t="shared" si="1"/>
        <v>692.704</v>
      </c>
      <c r="G4630" s="6">
        <f t="shared" si="2"/>
        <v>0.9506444702</v>
      </c>
      <c r="H4630" s="6">
        <f t="shared" si="3"/>
        <v>1.044760191</v>
      </c>
      <c r="I4630" s="5" t="b">
        <f t="shared" si="4"/>
        <v>0</v>
      </c>
      <c r="J4630" s="48">
        <f t="shared" si="5"/>
        <v>0</v>
      </c>
      <c r="K4630" s="4">
        <f t="shared" si="6"/>
        <v>-48</v>
      </c>
      <c r="L4630" s="7">
        <f t="shared" si="7"/>
        <v>0.0009214350085</v>
      </c>
      <c r="M4630" s="50" t="b">
        <f t="shared" si="8"/>
        <v>0</v>
      </c>
      <c r="N4630" s="50" t="b">
        <f t="shared" si="9"/>
        <v>0</v>
      </c>
      <c r="O4630" s="50">
        <f t="shared" si="10"/>
        <v>-1</v>
      </c>
      <c r="P4630" s="4">
        <f t="shared" si="59"/>
        <v>570350</v>
      </c>
      <c r="Q4630" s="21">
        <f t="shared" si="31"/>
        <v>-10</v>
      </c>
      <c r="V4630" s="52"/>
      <c r="W4630" s="53" t="str">
        <f t="shared" si="33"/>
        <v/>
      </c>
      <c r="AE4630" s="16"/>
      <c r="AF4630" s="17" t="str">
        <f t="shared" si="30"/>
        <v>#VALUE!</v>
      </c>
      <c r="AG4630" s="17" t="str">
        <f t="shared" si="22"/>
        <v>#N/A</v>
      </c>
      <c r="AH4630" s="17" t="str">
        <f t="shared" si="23"/>
        <v>#N/A</v>
      </c>
      <c r="AI4630" s="34">
        <f t="shared" si="24"/>
        <v>1</v>
      </c>
      <c r="AJ4630" s="18">
        <f t="shared" si="25"/>
        <v>5332.986</v>
      </c>
      <c r="AK4630" s="18">
        <f t="shared" si="26"/>
        <v>5184.8475</v>
      </c>
      <c r="AL4630" s="18">
        <f t="shared" si="27"/>
        <v>5036.709</v>
      </c>
    </row>
    <row r="4631" ht="12.75" customHeight="1">
      <c r="A4631" s="1">
        <v>38617.0</v>
      </c>
      <c r="B4631" s="2">
        <v>731.51</v>
      </c>
      <c r="C4631" s="3">
        <v>5972.06</v>
      </c>
      <c r="D4631" s="2">
        <v>5979.0</v>
      </c>
      <c r="E4631" s="4"/>
      <c r="F4631" s="5">
        <f t="shared" si="1"/>
        <v>676.696</v>
      </c>
      <c r="G4631" s="6">
        <f t="shared" si="2"/>
        <v>0.9571063498</v>
      </c>
      <c r="H4631" s="6">
        <f t="shared" si="3"/>
        <v>1.046201602</v>
      </c>
      <c r="I4631" s="5" t="b">
        <f t="shared" si="4"/>
        <v>0</v>
      </c>
      <c r="J4631" s="48">
        <f t="shared" si="5"/>
        <v>0</v>
      </c>
      <c r="K4631" s="4">
        <f t="shared" si="6"/>
        <v>-80</v>
      </c>
      <c r="L4631" s="7">
        <f t="shared" si="7"/>
        <v>0.001162078077</v>
      </c>
      <c r="M4631" s="50" t="b">
        <f t="shared" si="8"/>
        <v>0</v>
      </c>
      <c r="N4631" s="50" t="b">
        <f t="shared" si="9"/>
        <v>0</v>
      </c>
      <c r="O4631" s="50">
        <f t="shared" si="10"/>
        <v>-1</v>
      </c>
      <c r="P4631" s="4">
        <f t="shared" si="59"/>
        <v>546350</v>
      </c>
      <c r="Q4631" s="21">
        <f t="shared" si="31"/>
        <v>-10</v>
      </c>
      <c r="V4631" s="52"/>
      <c r="W4631" s="53" t="str">
        <f t="shared" si="33"/>
        <v/>
      </c>
      <c r="AE4631" s="16"/>
      <c r="AF4631" s="17" t="str">
        <f t="shared" si="30"/>
        <v>#VALUE!</v>
      </c>
      <c r="AG4631" s="17" t="str">
        <f t="shared" si="22"/>
        <v>#N/A</v>
      </c>
      <c r="AH4631" s="17" t="str">
        <f t="shared" si="23"/>
        <v>#N/A</v>
      </c>
      <c r="AI4631" s="34">
        <f t="shared" si="24"/>
        <v>1</v>
      </c>
      <c r="AJ4631" s="18">
        <f t="shared" si="25"/>
        <v>5374.854</v>
      </c>
      <c r="AK4631" s="18">
        <f t="shared" si="26"/>
        <v>5225.5525</v>
      </c>
      <c r="AL4631" s="18">
        <f t="shared" si="27"/>
        <v>5076.251</v>
      </c>
    </row>
    <row r="4632" ht="12.75" customHeight="1">
      <c r="A4632" s="1">
        <v>38616.0</v>
      </c>
      <c r="B4632" s="2">
        <v>748.39</v>
      </c>
      <c r="C4632" s="3">
        <v>6067.34</v>
      </c>
      <c r="D4632" s="2">
        <v>6059.0</v>
      </c>
      <c r="E4632" s="4"/>
      <c r="F4632" s="5">
        <f t="shared" si="1"/>
        <v>647.788</v>
      </c>
      <c r="G4632" s="6">
        <f t="shared" si="2"/>
        <v>0.9715175462</v>
      </c>
      <c r="H4632" s="6">
        <f t="shared" si="3"/>
        <v>1.047098544</v>
      </c>
      <c r="I4632" s="5" t="b">
        <f t="shared" si="4"/>
        <v>0</v>
      </c>
      <c r="J4632" s="48">
        <f t="shared" si="5"/>
        <v>0</v>
      </c>
      <c r="K4632" s="4">
        <f t="shared" si="6"/>
        <v>-47</v>
      </c>
      <c r="L4632" s="7">
        <f t="shared" si="7"/>
        <v>-0.001374572712</v>
      </c>
      <c r="M4632" s="50" t="b">
        <f t="shared" si="8"/>
        <v>0</v>
      </c>
      <c r="N4632" s="50" t="b">
        <f t="shared" si="9"/>
        <v>0</v>
      </c>
      <c r="O4632" s="50">
        <f t="shared" si="10"/>
        <v>1</v>
      </c>
      <c r="P4632" s="4">
        <f t="shared" si="59"/>
        <v>586350</v>
      </c>
      <c r="Q4632" s="21">
        <f t="shared" si="31"/>
        <v>10</v>
      </c>
      <c r="V4632" s="52"/>
      <c r="W4632" s="53" t="str">
        <f t="shared" si="33"/>
        <v/>
      </c>
      <c r="AE4632" s="16"/>
      <c r="AF4632" s="17" t="str">
        <f t="shared" si="30"/>
        <v>#VALUE!</v>
      </c>
      <c r="AG4632" s="17" t="str">
        <f t="shared" si="22"/>
        <v>#N/A</v>
      </c>
      <c r="AH4632" s="17" t="str">
        <f t="shared" si="23"/>
        <v>#N/A</v>
      </c>
      <c r="AI4632" s="34">
        <f t="shared" si="24"/>
        <v>1</v>
      </c>
      <c r="AJ4632" s="18">
        <f t="shared" si="25"/>
        <v>5460.606</v>
      </c>
      <c r="AK4632" s="18">
        <f t="shared" si="26"/>
        <v>5308.9225</v>
      </c>
      <c r="AL4632" s="18">
        <f t="shared" si="27"/>
        <v>5157.239</v>
      </c>
    </row>
    <row r="4633" ht="12.75" customHeight="1">
      <c r="A4633" s="1">
        <v>38615.0</v>
      </c>
      <c r="B4633" s="2">
        <v>835.4</v>
      </c>
      <c r="C4633" s="3">
        <v>6105.35</v>
      </c>
      <c r="D4633" s="2">
        <v>6106.0</v>
      </c>
      <c r="E4633" s="4"/>
      <c r="F4633" s="5">
        <f t="shared" si="1"/>
        <v>605.014</v>
      </c>
      <c r="G4633" s="6">
        <f t="shared" si="2"/>
        <v>0.9768911681</v>
      </c>
      <c r="H4633" s="6">
        <f t="shared" si="3"/>
        <v>1.048258497</v>
      </c>
      <c r="I4633" s="5" t="b">
        <f t="shared" si="4"/>
        <v>0</v>
      </c>
      <c r="J4633" s="48">
        <f t="shared" si="5"/>
        <v>0</v>
      </c>
      <c r="K4633" s="4">
        <f t="shared" si="6"/>
        <v>76</v>
      </c>
      <c r="L4633" s="7">
        <f t="shared" si="7"/>
        <v>0.0001064640029</v>
      </c>
      <c r="M4633" s="50" t="b">
        <f t="shared" si="8"/>
        <v>0</v>
      </c>
      <c r="N4633" s="50" t="b">
        <f t="shared" si="9"/>
        <v>0</v>
      </c>
      <c r="O4633" s="50">
        <f t="shared" si="10"/>
        <v>1</v>
      </c>
      <c r="P4633" s="4">
        <f t="shared" si="59"/>
        <v>609850</v>
      </c>
      <c r="Q4633" s="21">
        <f t="shared" si="31"/>
        <v>10</v>
      </c>
      <c r="V4633" s="52"/>
      <c r="W4633" s="53" t="str">
        <f t="shared" si="33"/>
        <v/>
      </c>
      <c r="AE4633" s="16"/>
      <c r="AF4633" s="17" t="str">
        <f t="shared" si="30"/>
        <v>#VALUE!</v>
      </c>
      <c r="AG4633" s="17" t="str">
        <f t="shared" si="22"/>
        <v>#N/A</v>
      </c>
      <c r="AH4633" s="17" t="str">
        <f t="shared" si="23"/>
        <v>#N/A</v>
      </c>
      <c r="AI4633" s="34">
        <f t="shared" si="24"/>
        <v>1</v>
      </c>
      <c r="AJ4633" s="18">
        <f t="shared" si="25"/>
        <v>5494.815</v>
      </c>
      <c r="AK4633" s="18">
        <f t="shared" si="26"/>
        <v>5342.18125</v>
      </c>
      <c r="AL4633" s="18">
        <f t="shared" si="27"/>
        <v>5189.5475</v>
      </c>
    </row>
    <row r="4634" ht="12.75" customHeight="1">
      <c r="A4634" s="1">
        <v>38614.0</v>
      </c>
      <c r="B4634" s="2">
        <v>462.09</v>
      </c>
      <c r="C4634" s="3">
        <v>6035.59</v>
      </c>
      <c r="D4634" s="2">
        <v>6030.0</v>
      </c>
      <c r="E4634" s="4"/>
      <c r="F4634" s="5">
        <f t="shared" si="1"/>
        <v>569.158</v>
      </c>
      <c r="G4634" s="6">
        <f t="shared" si="2"/>
        <v>0.9650381483</v>
      </c>
      <c r="H4634" s="6">
        <f t="shared" si="3"/>
        <v>0.820338336</v>
      </c>
      <c r="I4634" s="5" t="b">
        <f t="shared" si="4"/>
        <v>0</v>
      </c>
      <c r="J4634" s="48">
        <f t="shared" si="5"/>
        <v>0</v>
      </c>
      <c r="K4634" s="4">
        <f t="shared" si="6"/>
        <v>-15</v>
      </c>
      <c r="L4634" s="7">
        <f t="shared" si="7"/>
        <v>-0.0009261729176</v>
      </c>
      <c r="M4634" s="50" t="b">
        <f t="shared" si="8"/>
        <v>0</v>
      </c>
      <c r="N4634" s="50" t="b">
        <f t="shared" si="9"/>
        <v>0</v>
      </c>
      <c r="O4634" s="50">
        <f t="shared" si="10"/>
        <v>-1</v>
      </c>
      <c r="P4634" s="4">
        <f t="shared" si="59"/>
        <v>651650</v>
      </c>
      <c r="Q4634" s="21">
        <f t="shared" si="31"/>
        <v>-11</v>
      </c>
      <c r="V4634" s="52"/>
      <c r="W4634" s="53" t="str">
        <f t="shared" si="33"/>
        <v/>
      </c>
      <c r="AE4634" s="16"/>
      <c r="AF4634" s="17" t="str">
        <f t="shared" si="30"/>
        <v>#VALUE!</v>
      </c>
      <c r="AG4634" s="17" t="str">
        <f t="shared" si="22"/>
        <v>#N/A</v>
      </c>
      <c r="AH4634" s="17" t="str">
        <f t="shared" si="23"/>
        <v>#N/A</v>
      </c>
      <c r="AI4634" s="34">
        <f t="shared" si="24"/>
        <v>1</v>
      </c>
      <c r="AJ4634" s="18">
        <f t="shared" si="25"/>
        <v>5432.031</v>
      </c>
      <c r="AK4634" s="18">
        <f t="shared" si="26"/>
        <v>5281.14125</v>
      </c>
      <c r="AL4634" s="18">
        <f t="shared" si="27"/>
        <v>5130.2515</v>
      </c>
    </row>
    <row r="4635" ht="12.75" customHeight="1">
      <c r="A4635" s="1">
        <v>38611.0</v>
      </c>
      <c r="B4635" s="2">
        <v>606.09</v>
      </c>
      <c r="C4635" s="3">
        <v>6031.24</v>
      </c>
      <c r="D4635" s="2">
        <v>6045.0</v>
      </c>
      <c r="E4635" s="4"/>
      <c r="F4635" s="5">
        <f t="shared" si="1"/>
        <v>609.69</v>
      </c>
      <c r="G4635" s="6">
        <f t="shared" si="2"/>
        <v>0.9635152289</v>
      </c>
      <c r="H4635" s="6">
        <f t="shared" si="3"/>
        <v>0.8224233621</v>
      </c>
      <c r="I4635" s="5" t="b">
        <f t="shared" si="4"/>
        <v>0</v>
      </c>
      <c r="J4635" s="48">
        <f t="shared" si="5"/>
        <v>0</v>
      </c>
      <c r="K4635" s="4">
        <f t="shared" si="6"/>
        <v>-35</v>
      </c>
      <c r="L4635" s="7">
        <f t="shared" si="7"/>
        <v>0.00228145456</v>
      </c>
      <c r="M4635" s="50" t="b">
        <f t="shared" si="8"/>
        <v>0</v>
      </c>
      <c r="N4635" s="50" t="b">
        <f t="shared" si="9"/>
        <v>0</v>
      </c>
      <c r="O4635" s="50">
        <f t="shared" si="10"/>
        <v>-1</v>
      </c>
      <c r="P4635" s="4">
        <f t="shared" si="59"/>
        <v>643400</v>
      </c>
      <c r="Q4635" s="21">
        <f t="shared" si="31"/>
        <v>-11</v>
      </c>
      <c r="V4635" s="52"/>
      <c r="W4635" s="53" t="str">
        <f t="shared" si="33"/>
        <v/>
      </c>
      <c r="AE4635" s="16"/>
      <c r="AF4635" s="17" t="str">
        <f t="shared" si="30"/>
        <v>#VALUE!</v>
      </c>
      <c r="AG4635" s="17" t="str">
        <f t="shared" si="22"/>
        <v>#N/A</v>
      </c>
      <c r="AH4635" s="17" t="str">
        <f t="shared" si="23"/>
        <v>#N/A</v>
      </c>
      <c r="AI4635" s="34">
        <f t="shared" si="24"/>
        <v>1</v>
      </c>
      <c r="AJ4635" s="18">
        <f t="shared" si="25"/>
        <v>5428.116</v>
      </c>
      <c r="AK4635" s="18">
        <f t="shared" si="26"/>
        <v>5277.335</v>
      </c>
      <c r="AL4635" s="18">
        <f t="shared" si="27"/>
        <v>5126.554</v>
      </c>
    </row>
    <row r="4636" ht="12.75" customHeight="1">
      <c r="A4636" s="1">
        <v>38610.0</v>
      </c>
      <c r="B4636" s="2">
        <v>586.97</v>
      </c>
      <c r="C4636" s="3">
        <v>6082.56</v>
      </c>
      <c r="D4636" s="2">
        <v>6080.0</v>
      </c>
      <c r="E4636" s="4"/>
      <c r="F4636" s="5">
        <f t="shared" si="1"/>
        <v>602.95</v>
      </c>
      <c r="G4636" s="6">
        <f t="shared" si="2"/>
        <v>0.9710746083</v>
      </c>
      <c r="H4636" s="6">
        <f t="shared" si="3"/>
        <v>0.8200857158</v>
      </c>
      <c r="I4636" s="5" t="b">
        <f t="shared" si="4"/>
        <v>0</v>
      </c>
      <c r="J4636" s="48">
        <f t="shared" si="5"/>
        <v>0</v>
      </c>
      <c r="K4636" s="4">
        <f t="shared" si="6"/>
        <v>-75</v>
      </c>
      <c r="L4636" s="7">
        <f t="shared" si="7"/>
        <v>-0.0004208754209</v>
      </c>
      <c r="M4636" s="50" t="b">
        <f t="shared" si="8"/>
        <v>0</v>
      </c>
      <c r="N4636" s="50" t="b">
        <f t="shared" si="9"/>
        <v>0</v>
      </c>
      <c r="O4636" s="50">
        <f t="shared" si="10"/>
        <v>-1</v>
      </c>
      <c r="P4636" s="4">
        <f t="shared" si="59"/>
        <v>624150</v>
      </c>
      <c r="Q4636" s="21">
        <f t="shared" si="31"/>
        <v>-11</v>
      </c>
      <c r="V4636" s="52"/>
      <c r="W4636" s="53" t="str">
        <f t="shared" si="33"/>
        <v/>
      </c>
      <c r="AE4636" s="16"/>
      <c r="AF4636" s="17" t="str">
        <f t="shared" si="30"/>
        <v>#VALUE!</v>
      </c>
      <c r="AG4636" s="17" t="str">
        <f t="shared" si="22"/>
        <v>#N/A</v>
      </c>
      <c r="AH4636" s="17" t="str">
        <f t="shared" si="23"/>
        <v>#N/A</v>
      </c>
      <c r="AI4636" s="34">
        <f t="shared" si="24"/>
        <v>1</v>
      </c>
      <c r="AJ4636" s="18">
        <f t="shared" si="25"/>
        <v>5474.304</v>
      </c>
      <c r="AK4636" s="18">
        <f t="shared" si="26"/>
        <v>5322.24</v>
      </c>
      <c r="AL4636" s="18">
        <f t="shared" si="27"/>
        <v>5170.176</v>
      </c>
    </row>
    <row r="4637" ht="12.75" customHeight="1">
      <c r="A4637" s="1">
        <v>38609.0</v>
      </c>
      <c r="B4637" s="2">
        <v>534.52</v>
      </c>
      <c r="C4637" s="3">
        <v>6148.7</v>
      </c>
      <c r="D4637" s="2">
        <v>6155.0</v>
      </c>
      <c r="E4637" s="4"/>
      <c r="F4637" s="5">
        <f t="shared" si="1"/>
        <v>613.996</v>
      </c>
      <c r="G4637" s="6">
        <f t="shared" si="2"/>
        <v>0.9810742934</v>
      </c>
      <c r="H4637" s="6">
        <f t="shared" si="3"/>
        <v>0.8189837497</v>
      </c>
      <c r="I4637" s="5" t="b">
        <f t="shared" si="4"/>
        <v>0</v>
      </c>
      <c r="J4637" s="48">
        <f t="shared" si="5"/>
        <v>0</v>
      </c>
      <c r="K4637" s="4">
        <f t="shared" si="6"/>
        <v>-9</v>
      </c>
      <c r="L4637" s="7">
        <f t="shared" si="7"/>
        <v>0.001024606827</v>
      </c>
      <c r="M4637" s="50" t="b">
        <f t="shared" si="8"/>
        <v>0</v>
      </c>
      <c r="N4637" s="50" t="b">
        <f t="shared" si="9"/>
        <v>0</v>
      </c>
      <c r="O4637" s="50">
        <f t="shared" si="10"/>
        <v>-1</v>
      </c>
      <c r="P4637" s="4">
        <f t="shared" si="59"/>
        <v>586650</v>
      </c>
      <c r="Q4637" s="21">
        <f t="shared" si="31"/>
        <v>-10</v>
      </c>
      <c r="V4637" s="52"/>
      <c r="W4637" s="53" t="str">
        <f t="shared" si="33"/>
        <v/>
      </c>
      <c r="AE4637" s="16"/>
      <c r="AF4637" s="17" t="str">
        <f t="shared" si="30"/>
        <v>#VALUE!</v>
      </c>
      <c r="AG4637" s="17" t="str">
        <f t="shared" si="22"/>
        <v>#N/A</v>
      </c>
      <c r="AH4637" s="17" t="str">
        <f t="shared" si="23"/>
        <v>#N/A</v>
      </c>
      <c r="AI4637" s="34">
        <f t="shared" si="24"/>
        <v>1</v>
      </c>
      <c r="AJ4637" s="18">
        <f t="shared" si="25"/>
        <v>5533.83</v>
      </c>
      <c r="AK4637" s="18">
        <f t="shared" si="26"/>
        <v>5380.1125</v>
      </c>
      <c r="AL4637" s="18">
        <f t="shared" si="27"/>
        <v>5226.395</v>
      </c>
    </row>
    <row r="4638" ht="12.75" customHeight="1">
      <c r="A4638" s="1">
        <v>38608.0</v>
      </c>
      <c r="B4638" s="2">
        <v>656.12</v>
      </c>
      <c r="C4638" s="3">
        <v>6169.08</v>
      </c>
      <c r="D4638" s="2">
        <v>6164.0</v>
      </c>
      <c r="E4638" s="4"/>
      <c r="F4638" s="5">
        <f t="shared" si="1"/>
        <v>639.294</v>
      </c>
      <c r="G4638" s="6">
        <f t="shared" si="2"/>
        <v>0.9839470433</v>
      </c>
      <c r="H4638" s="6">
        <f t="shared" si="3"/>
        <v>0.8094098948</v>
      </c>
      <c r="I4638" s="5" t="b">
        <f t="shared" si="4"/>
        <v>0</v>
      </c>
      <c r="J4638" s="48">
        <f t="shared" si="5"/>
        <v>0</v>
      </c>
      <c r="K4638" s="4">
        <f t="shared" si="6"/>
        <v>-1</v>
      </c>
      <c r="L4638" s="7">
        <f t="shared" si="7"/>
        <v>-0.000823461521</v>
      </c>
      <c r="M4638" s="50" t="b">
        <f t="shared" si="8"/>
        <v>0</v>
      </c>
      <c r="N4638" s="50" t="b">
        <f t="shared" si="9"/>
        <v>0</v>
      </c>
      <c r="O4638" s="50">
        <f t="shared" si="10"/>
        <v>-1</v>
      </c>
      <c r="P4638" s="4">
        <f t="shared" si="59"/>
        <v>582150</v>
      </c>
      <c r="Q4638" s="21">
        <f t="shared" si="31"/>
        <v>-10</v>
      </c>
      <c r="V4638" s="52"/>
      <c r="W4638" s="53" t="str">
        <f t="shared" si="33"/>
        <v/>
      </c>
      <c r="AE4638" s="16"/>
      <c r="AF4638" s="17" t="str">
        <f t="shared" si="30"/>
        <v>#VALUE!</v>
      </c>
      <c r="AG4638" s="17" t="str">
        <f t="shared" si="22"/>
        <v>#N/A</v>
      </c>
      <c r="AH4638" s="17" t="str">
        <f t="shared" si="23"/>
        <v>#N/A</v>
      </c>
      <c r="AI4638" s="34">
        <f t="shared" si="24"/>
        <v>1</v>
      </c>
      <c r="AJ4638" s="18">
        <f t="shared" si="25"/>
        <v>5552.172</v>
      </c>
      <c r="AK4638" s="18">
        <f t="shared" si="26"/>
        <v>5397.945</v>
      </c>
      <c r="AL4638" s="18">
        <f t="shared" si="27"/>
        <v>5243.718</v>
      </c>
    </row>
    <row r="4639" ht="12.75" customHeight="1">
      <c r="A4639" s="1">
        <v>38607.0</v>
      </c>
      <c r="B4639" s="2">
        <v>664.75</v>
      </c>
      <c r="C4639" s="3">
        <v>6164.98</v>
      </c>
      <c r="D4639" s="2">
        <v>6165.0</v>
      </c>
      <c r="E4639" s="4"/>
      <c r="F4639" s="5">
        <f t="shared" si="1"/>
        <v>628.81</v>
      </c>
      <c r="G4639" s="6">
        <f t="shared" si="2"/>
        <v>0.9829969674</v>
      </c>
      <c r="H4639" s="6">
        <f t="shared" si="3"/>
        <v>0.8067006822</v>
      </c>
      <c r="I4639" s="5" t="b">
        <f t="shared" si="4"/>
        <v>0</v>
      </c>
      <c r="J4639" s="48">
        <f t="shared" si="5"/>
        <v>0</v>
      </c>
      <c r="K4639" s="4">
        <f t="shared" si="6"/>
        <v>51</v>
      </c>
      <c r="L4639" s="7">
        <f t="shared" si="7"/>
        <v>0.000003244130557</v>
      </c>
      <c r="M4639" s="50" t="b">
        <f t="shared" si="8"/>
        <v>0</v>
      </c>
      <c r="N4639" s="50" t="b">
        <f t="shared" si="9"/>
        <v>0</v>
      </c>
      <c r="O4639" s="50">
        <f t="shared" si="10"/>
        <v>-1</v>
      </c>
      <c r="P4639" s="4">
        <f t="shared" si="59"/>
        <v>581650</v>
      </c>
      <c r="Q4639" s="21">
        <f t="shared" si="31"/>
        <v>-10</v>
      </c>
      <c r="V4639" s="52"/>
      <c r="W4639" s="53" t="str">
        <f t="shared" si="33"/>
        <v/>
      </c>
      <c r="AE4639" s="16"/>
      <c r="AF4639" s="17" t="str">
        <f t="shared" si="30"/>
        <v>#VALUE!</v>
      </c>
      <c r="AG4639" s="17" t="str">
        <f t="shared" si="22"/>
        <v>#N/A</v>
      </c>
      <c r="AH4639" s="17" t="str">
        <f t="shared" si="23"/>
        <v>#N/A</v>
      </c>
      <c r="AI4639" s="34">
        <f t="shared" si="24"/>
        <v>1</v>
      </c>
      <c r="AJ4639" s="18">
        <f t="shared" si="25"/>
        <v>5548.482</v>
      </c>
      <c r="AK4639" s="18">
        <f t="shared" si="26"/>
        <v>5394.3575</v>
      </c>
      <c r="AL4639" s="18">
        <f t="shared" si="27"/>
        <v>5240.233</v>
      </c>
    </row>
    <row r="4640" ht="12.75" customHeight="1">
      <c r="A4640" s="1">
        <v>38604.0</v>
      </c>
      <c r="B4640" s="2">
        <v>572.39</v>
      </c>
      <c r="C4640" s="3">
        <v>6119.06</v>
      </c>
      <c r="D4640" s="2">
        <v>6114.0</v>
      </c>
      <c r="E4640" s="4"/>
      <c r="F4640" s="5">
        <f t="shared" si="1"/>
        <v>612.138</v>
      </c>
      <c r="G4640" s="6">
        <f t="shared" si="2"/>
        <v>0.9754492558</v>
      </c>
      <c r="H4640" s="6">
        <f t="shared" si="3"/>
        <v>0.8005703624</v>
      </c>
      <c r="I4640" s="5" t="b">
        <f t="shared" si="4"/>
        <v>0</v>
      </c>
      <c r="J4640" s="48">
        <f t="shared" si="5"/>
        <v>0</v>
      </c>
      <c r="K4640" s="4">
        <f t="shared" si="6"/>
        <v>-40</v>
      </c>
      <c r="L4640" s="7">
        <f t="shared" si="7"/>
        <v>-0.0008269243969</v>
      </c>
      <c r="M4640" s="50" t="b">
        <f t="shared" si="8"/>
        <v>0</v>
      </c>
      <c r="N4640" s="50" t="b">
        <f t="shared" si="9"/>
        <v>0</v>
      </c>
      <c r="O4640" s="50">
        <f t="shared" si="10"/>
        <v>-1</v>
      </c>
      <c r="P4640" s="4">
        <f t="shared" si="59"/>
        <v>607150</v>
      </c>
      <c r="Q4640" s="21">
        <f t="shared" si="31"/>
        <v>-10</v>
      </c>
      <c r="V4640" s="52"/>
      <c r="W4640" s="53" t="str">
        <f t="shared" si="33"/>
        <v/>
      </c>
      <c r="AE4640" s="16"/>
      <c r="AF4640" s="17" t="str">
        <f t="shared" si="30"/>
        <v>#VALUE!</v>
      </c>
      <c r="AG4640" s="17" t="str">
        <f t="shared" si="22"/>
        <v>#N/A</v>
      </c>
      <c r="AH4640" s="17" t="str">
        <f t="shared" si="23"/>
        <v>#N/A</v>
      </c>
      <c r="AI4640" s="34">
        <f t="shared" si="24"/>
        <v>1</v>
      </c>
      <c r="AJ4640" s="18">
        <f t="shared" si="25"/>
        <v>5507.154</v>
      </c>
      <c r="AK4640" s="18">
        <f t="shared" si="26"/>
        <v>5354.1775</v>
      </c>
      <c r="AL4640" s="18">
        <f t="shared" si="27"/>
        <v>5201.201</v>
      </c>
    </row>
    <row r="4641" ht="12.75" customHeight="1">
      <c r="A4641" s="1">
        <v>38603.0</v>
      </c>
      <c r="B4641" s="2">
        <v>642.2</v>
      </c>
      <c r="C4641" s="3">
        <v>6149.88</v>
      </c>
      <c r="D4641" s="2">
        <v>6154.0</v>
      </c>
      <c r="E4641" s="4"/>
      <c r="F4641" s="5">
        <f t="shared" si="1"/>
        <v>642.334</v>
      </c>
      <c r="G4641" s="6">
        <f t="shared" si="2"/>
        <v>0.9801365476</v>
      </c>
      <c r="H4641" s="6">
        <f t="shared" si="3"/>
        <v>0.8701597063</v>
      </c>
      <c r="I4641" s="5" t="b">
        <f t="shared" si="4"/>
        <v>0</v>
      </c>
      <c r="J4641" s="48">
        <f t="shared" si="5"/>
        <v>0</v>
      </c>
      <c r="K4641" s="4">
        <f t="shared" si="6"/>
        <v>-10</v>
      </c>
      <c r="L4641" s="7">
        <f t="shared" si="7"/>
        <v>0.000669931771</v>
      </c>
      <c r="M4641" s="50" t="b">
        <f t="shared" si="8"/>
        <v>0</v>
      </c>
      <c r="N4641" s="50" t="b">
        <f t="shared" si="9"/>
        <v>0</v>
      </c>
      <c r="O4641" s="50">
        <f t="shared" si="10"/>
        <v>-1</v>
      </c>
      <c r="P4641" s="4">
        <f t="shared" si="59"/>
        <v>587150</v>
      </c>
      <c r="Q4641" s="21">
        <f t="shared" si="31"/>
        <v>-10</v>
      </c>
      <c r="V4641" s="52"/>
      <c r="W4641" s="53" t="str">
        <f t="shared" si="33"/>
        <v/>
      </c>
      <c r="AE4641" s="16"/>
      <c r="AF4641" s="17" t="str">
        <f t="shared" si="30"/>
        <v>#VALUE!</v>
      </c>
      <c r="AG4641" s="17" t="str">
        <f t="shared" si="22"/>
        <v>#N/A</v>
      </c>
      <c r="AH4641" s="17" t="str">
        <f t="shared" si="23"/>
        <v>#N/A</v>
      </c>
      <c r="AI4641" s="34">
        <f t="shared" si="24"/>
        <v>1</v>
      </c>
      <c r="AJ4641" s="18">
        <f t="shared" si="25"/>
        <v>5534.892</v>
      </c>
      <c r="AK4641" s="18">
        <f t="shared" si="26"/>
        <v>5381.145</v>
      </c>
      <c r="AL4641" s="18">
        <f t="shared" si="27"/>
        <v>5227.398</v>
      </c>
    </row>
    <row r="4642" ht="12.75" customHeight="1">
      <c r="A4642" s="1">
        <v>38602.0</v>
      </c>
      <c r="B4642" s="2">
        <v>661.01</v>
      </c>
      <c r="C4642" s="3">
        <v>6141.14</v>
      </c>
      <c r="D4642" s="2">
        <v>6164.0</v>
      </c>
      <c r="E4642" s="4"/>
      <c r="F4642" s="5">
        <f t="shared" si="1"/>
        <v>661.104</v>
      </c>
      <c r="G4642" s="6">
        <f t="shared" si="2"/>
        <v>0.9785326318</v>
      </c>
      <c r="H4642" s="6">
        <f t="shared" si="3"/>
        <v>0.8832709526</v>
      </c>
      <c r="I4642" s="5" t="b">
        <f t="shared" si="4"/>
        <v>0</v>
      </c>
      <c r="J4642" s="48">
        <f t="shared" si="5"/>
        <v>0</v>
      </c>
      <c r="K4642" s="4">
        <f t="shared" si="6"/>
        <v>14</v>
      </c>
      <c r="L4642" s="7">
        <f t="shared" si="7"/>
        <v>0.0037224359</v>
      </c>
      <c r="M4642" s="50" t="b">
        <f t="shared" si="8"/>
        <v>0</v>
      </c>
      <c r="N4642" s="50" t="b">
        <f t="shared" si="9"/>
        <v>0</v>
      </c>
      <c r="O4642" s="50">
        <f t="shared" si="10"/>
        <v>-1</v>
      </c>
      <c r="P4642" s="4">
        <f t="shared" si="59"/>
        <v>582150</v>
      </c>
      <c r="Q4642" s="21">
        <f t="shared" si="31"/>
        <v>-10</v>
      </c>
      <c r="V4642" s="52"/>
      <c r="W4642" s="53" t="str">
        <f t="shared" si="33"/>
        <v/>
      </c>
      <c r="AE4642" s="16"/>
      <c r="AF4642" s="17" t="str">
        <f t="shared" si="30"/>
        <v>#VALUE!</v>
      </c>
      <c r="AG4642" s="17" t="str">
        <f t="shared" si="22"/>
        <v>#N/A</v>
      </c>
      <c r="AH4642" s="17" t="str">
        <f t="shared" si="23"/>
        <v>#N/A</v>
      </c>
      <c r="AI4642" s="34">
        <f t="shared" si="24"/>
        <v>1</v>
      </c>
      <c r="AJ4642" s="18">
        <f t="shared" si="25"/>
        <v>5527.026</v>
      </c>
      <c r="AK4642" s="18">
        <f t="shared" si="26"/>
        <v>5373.4975</v>
      </c>
      <c r="AL4642" s="18">
        <f t="shared" si="27"/>
        <v>5219.969</v>
      </c>
    </row>
    <row r="4643" ht="12.75" customHeight="1">
      <c r="A4643" s="1">
        <v>38601.0</v>
      </c>
      <c r="B4643" s="2">
        <v>603.7</v>
      </c>
      <c r="C4643" s="3">
        <v>6140.14</v>
      </c>
      <c r="D4643" s="2">
        <v>6150.0</v>
      </c>
      <c r="E4643" s="4"/>
      <c r="F4643" s="5">
        <f t="shared" si="1"/>
        <v>660.68</v>
      </c>
      <c r="G4643" s="6">
        <f t="shared" si="2"/>
        <v>0.9782402534</v>
      </c>
      <c r="H4643" s="6">
        <f t="shared" si="3"/>
        <v>0.8793111893</v>
      </c>
      <c r="I4643" s="5" t="b">
        <f t="shared" si="4"/>
        <v>0</v>
      </c>
      <c r="J4643" s="48">
        <f t="shared" si="5"/>
        <v>0</v>
      </c>
      <c r="K4643" s="4">
        <f t="shared" si="6"/>
        <v>42</v>
      </c>
      <c r="L4643" s="7">
        <f t="shared" si="7"/>
        <v>0.001605826577</v>
      </c>
      <c r="M4643" s="50" t="b">
        <f t="shared" si="8"/>
        <v>0</v>
      </c>
      <c r="N4643" s="50" t="b">
        <f t="shared" si="9"/>
        <v>0</v>
      </c>
      <c r="O4643" s="50">
        <f t="shared" si="10"/>
        <v>-1</v>
      </c>
      <c r="P4643" s="4">
        <f t="shared" si="59"/>
        <v>589150</v>
      </c>
      <c r="Q4643" s="21">
        <f t="shared" si="31"/>
        <v>-10</v>
      </c>
      <c r="V4643" s="52"/>
      <c r="W4643" s="53" t="str">
        <f t="shared" si="33"/>
        <v/>
      </c>
      <c r="AE4643" s="16"/>
      <c r="AF4643" s="17" t="str">
        <f t="shared" si="30"/>
        <v>#VALUE!</v>
      </c>
      <c r="AG4643" s="17" t="str">
        <f t="shared" si="22"/>
        <v>#N/A</v>
      </c>
      <c r="AH4643" s="17" t="str">
        <f t="shared" si="23"/>
        <v>#N/A</v>
      </c>
      <c r="AI4643" s="34">
        <f t="shared" si="24"/>
        <v>1</v>
      </c>
      <c r="AJ4643" s="18">
        <f t="shared" si="25"/>
        <v>5526.126</v>
      </c>
      <c r="AK4643" s="18">
        <f t="shared" si="26"/>
        <v>5372.6225</v>
      </c>
      <c r="AL4643" s="18">
        <f t="shared" si="27"/>
        <v>5219.119</v>
      </c>
    </row>
    <row r="4644" ht="12.75" customHeight="1">
      <c r="A4644" s="1">
        <v>38600.0</v>
      </c>
      <c r="B4644" s="2">
        <v>581.39</v>
      </c>
      <c r="C4644" s="3">
        <v>6098.78</v>
      </c>
      <c r="D4644" s="2">
        <v>6108.0</v>
      </c>
      <c r="E4644" s="4"/>
      <c r="F4644" s="5">
        <f t="shared" si="1"/>
        <v>660.066</v>
      </c>
      <c r="G4644" s="6">
        <f t="shared" si="2"/>
        <v>0.9716359119</v>
      </c>
      <c r="H4644" s="6">
        <f t="shared" si="3"/>
        <v>0.8720988786</v>
      </c>
      <c r="I4644" s="5" t="b">
        <f t="shared" si="4"/>
        <v>0</v>
      </c>
      <c r="J4644" s="48">
        <f t="shared" si="5"/>
        <v>0</v>
      </c>
      <c r="K4644" s="4">
        <f t="shared" si="6"/>
        <v>-11</v>
      </c>
      <c r="L4644" s="7">
        <f t="shared" si="7"/>
        <v>0.001511777765</v>
      </c>
      <c r="M4644" s="50" t="b">
        <f t="shared" si="8"/>
        <v>0</v>
      </c>
      <c r="N4644" s="50" t="b">
        <f t="shared" si="9"/>
        <v>0</v>
      </c>
      <c r="O4644" s="50">
        <f t="shared" si="10"/>
        <v>-1</v>
      </c>
      <c r="P4644" s="4">
        <f t="shared" si="59"/>
        <v>612250</v>
      </c>
      <c r="Q4644" s="21">
        <f t="shared" si="31"/>
        <v>-11</v>
      </c>
      <c r="V4644" s="52"/>
      <c r="W4644" s="53" t="str">
        <f t="shared" si="33"/>
        <v/>
      </c>
      <c r="AE4644" s="16"/>
      <c r="AF4644" s="17" t="str">
        <f t="shared" si="30"/>
        <v>#VALUE!</v>
      </c>
      <c r="AG4644" s="17" t="str">
        <f t="shared" si="22"/>
        <v>#N/A</v>
      </c>
      <c r="AH4644" s="17" t="str">
        <f t="shared" si="23"/>
        <v>#N/A</v>
      </c>
      <c r="AI4644" s="34">
        <f t="shared" si="24"/>
        <v>1</v>
      </c>
      <c r="AJ4644" s="18">
        <f t="shared" si="25"/>
        <v>5488.902</v>
      </c>
      <c r="AK4644" s="18">
        <f t="shared" si="26"/>
        <v>5336.4325</v>
      </c>
      <c r="AL4644" s="18">
        <f t="shared" si="27"/>
        <v>5183.963</v>
      </c>
    </row>
    <row r="4645" ht="12.75" customHeight="1">
      <c r="A4645" s="1">
        <v>38597.0</v>
      </c>
      <c r="B4645" s="2">
        <v>723.37</v>
      </c>
      <c r="C4645" s="3">
        <v>6116.05</v>
      </c>
      <c r="D4645" s="2">
        <v>6119.0</v>
      </c>
      <c r="E4645" s="4"/>
      <c r="F4645" s="5">
        <f t="shared" si="1"/>
        <v>669.698</v>
      </c>
      <c r="G4645" s="6">
        <f t="shared" si="2"/>
        <v>0.9742246467</v>
      </c>
      <c r="H4645" s="6">
        <f t="shared" si="3"/>
        <v>0.8679309507</v>
      </c>
      <c r="I4645" s="5" t="b">
        <f t="shared" si="4"/>
        <v>0</v>
      </c>
      <c r="J4645" s="48">
        <f t="shared" si="5"/>
        <v>0</v>
      </c>
      <c r="K4645" s="4">
        <f t="shared" si="6"/>
        <v>69</v>
      </c>
      <c r="L4645" s="7">
        <f t="shared" si="7"/>
        <v>0.0004823374564</v>
      </c>
      <c r="M4645" s="50" t="b">
        <f t="shared" si="8"/>
        <v>0</v>
      </c>
      <c r="N4645" s="50" t="b">
        <f t="shared" si="9"/>
        <v>0</v>
      </c>
      <c r="O4645" s="50">
        <f t="shared" si="10"/>
        <v>-1</v>
      </c>
      <c r="P4645" s="4">
        <f t="shared" si="59"/>
        <v>606750</v>
      </c>
      <c r="Q4645" s="21">
        <f t="shared" si="31"/>
        <v>-10</v>
      </c>
      <c r="V4645" s="52"/>
      <c r="W4645" s="53" t="str">
        <f t="shared" si="33"/>
        <v/>
      </c>
      <c r="AE4645" s="16"/>
      <c r="AF4645" s="17" t="str">
        <f t="shared" si="30"/>
        <v>#VALUE!</v>
      </c>
      <c r="AG4645" s="17" t="str">
        <f t="shared" si="22"/>
        <v>#N/A</v>
      </c>
      <c r="AH4645" s="17" t="str">
        <f t="shared" si="23"/>
        <v>#N/A</v>
      </c>
      <c r="AI4645" s="34">
        <f t="shared" si="24"/>
        <v>1</v>
      </c>
      <c r="AJ4645" s="18">
        <f t="shared" si="25"/>
        <v>5504.445</v>
      </c>
      <c r="AK4645" s="18">
        <f t="shared" si="26"/>
        <v>5351.54375</v>
      </c>
      <c r="AL4645" s="18">
        <f t="shared" si="27"/>
        <v>5198.6425</v>
      </c>
    </row>
    <row r="4646" ht="12.75" customHeight="1">
      <c r="A4646" s="1">
        <v>38595.0</v>
      </c>
      <c r="B4646" s="2">
        <v>736.05</v>
      </c>
      <c r="C4646" s="3">
        <v>6033.47</v>
      </c>
      <c r="D4646" s="2">
        <v>6050.0</v>
      </c>
      <c r="E4646" s="4"/>
      <c r="F4646" s="5">
        <f t="shared" si="1"/>
        <v>674.604</v>
      </c>
      <c r="G4646" s="6">
        <f t="shared" si="2"/>
        <v>0.9610966704</v>
      </c>
      <c r="H4646" s="6">
        <f t="shared" si="3"/>
        <v>0.8811887585</v>
      </c>
      <c r="I4646" s="5" t="b">
        <f t="shared" si="4"/>
        <v>0</v>
      </c>
      <c r="J4646" s="48">
        <f t="shared" si="5"/>
        <v>0</v>
      </c>
      <c r="K4646" s="4">
        <f t="shared" si="6"/>
        <v>-5</v>
      </c>
      <c r="L4646" s="7">
        <f t="shared" si="7"/>
        <v>0.002739716946</v>
      </c>
      <c r="M4646" s="50" t="b">
        <f t="shared" si="8"/>
        <v>0</v>
      </c>
      <c r="N4646" s="50" t="b">
        <f t="shared" si="9"/>
        <v>0</v>
      </c>
      <c r="O4646" s="50">
        <f t="shared" si="10"/>
        <v>-1</v>
      </c>
      <c r="P4646" s="4">
        <f t="shared" si="59"/>
        <v>644700</v>
      </c>
      <c r="Q4646" s="21">
        <f t="shared" si="31"/>
        <v>-11</v>
      </c>
      <c r="V4646" s="52"/>
      <c r="W4646" s="53" t="str">
        <f t="shared" si="33"/>
        <v/>
      </c>
      <c r="AE4646" s="16"/>
      <c r="AF4646" s="17" t="str">
        <f t="shared" si="30"/>
        <v>#VALUE!</v>
      </c>
      <c r="AG4646" s="17" t="str">
        <f t="shared" si="22"/>
        <v>#N/A</v>
      </c>
      <c r="AH4646" s="17" t="str">
        <f t="shared" si="23"/>
        <v>#N/A</v>
      </c>
      <c r="AI4646" s="34">
        <f t="shared" si="24"/>
        <v>1</v>
      </c>
      <c r="AJ4646" s="18">
        <f t="shared" si="25"/>
        <v>5430.123</v>
      </c>
      <c r="AK4646" s="18">
        <f t="shared" si="26"/>
        <v>5279.28625</v>
      </c>
      <c r="AL4646" s="18">
        <f t="shared" si="27"/>
        <v>5128.4495</v>
      </c>
    </row>
    <row r="4647" ht="12.75" customHeight="1">
      <c r="A4647" s="1">
        <v>38594.0</v>
      </c>
      <c r="B4647" s="2">
        <v>658.89</v>
      </c>
      <c r="C4647" s="3">
        <v>6032.12</v>
      </c>
      <c r="D4647" s="2">
        <v>6055.0</v>
      </c>
      <c r="E4647" s="4"/>
      <c r="F4647" s="5">
        <f t="shared" si="1"/>
        <v>663.178</v>
      </c>
      <c r="G4647" s="6">
        <f t="shared" si="2"/>
        <v>0.9606161325</v>
      </c>
      <c r="H4647" s="6">
        <f t="shared" si="3"/>
        <v>0.880010731</v>
      </c>
      <c r="I4647" s="5" t="b">
        <f t="shared" si="4"/>
        <v>0</v>
      </c>
      <c r="J4647" s="48">
        <f t="shared" si="5"/>
        <v>0</v>
      </c>
      <c r="K4647" s="4">
        <f t="shared" si="6"/>
        <v>9</v>
      </c>
      <c r="L4647" s="7">
        <f t="shared" si="7"/>
        <v>0.00379302799</v>
      </c>
      <c r="M4647" s="50" t="b">
        <f t="shared" si="8"/>
        <v>0</v>
      </c>
      <c r="N4647" s="50" t="b">
        <f t="shared" si="9"/>
        <v>0</v>
      </c>
      <c r="O4647" s="50">
        <f t="shared" si="10"/>
        <v>-1</v>
      </c>
      <c r="P4647" s="4">
        <f t="shared" si="59"/>
        <v>641950</v>
      </c>
      <c r="Q4647" s="21">
        <f t="shared" si="31"/>
        <v>-11</v>
      </c>
      <c r="V4647" s="52"/>
      <c r="W4647" s="53" t="str">
        <f t="shared" si="33"/>
        <v/>
      </c>
      <c r="AE4647" s="16"/>
      <c r="AF4647" s="17" t="str">
        <f t="shared" si="30"/>
        <v>#VALUE!</v>
      </c>
      <c r="AG4647" s="17" t="str">
        <f t="shared" si="22"/>
        <v>#N/A</v>
      </c>
      <c r="AH4647" s="17" t="str">
        <f t="shared" si="23"/>
        <v>#N/A</v>
      </c>
      <c r="AI4647" s="34">
        <f t="shared" si="24"/>
        <v>1</v>
      </c>
      <c r="AJ4647" s="18">
        <f t="shared" si="25"/>
        <v>5428.908</v>
      </c>
      <c r="AK4647" s="18">
        <f t="shared" si="26"/>
        <v>5278.105</v>
      </c>
      <c r="AL4647" s="18">
        <f t="shared" si="27"/>
        <v>5127.302</v>
      </c>
    </row>
    <row r="4648" ht="12.75" customHeight="1">
      <c r="A4648" s="1">
        <v>38593.0</v>
      </c>
      <c r="B4648" s="2">
        <v>600.63</v>
      </c>
      <c r="C4648" s="3">
        <v>6049.44</v>
      </c>
      <c r="D4648" s="2">
        <v>6046.0</v>
      </c>
      <c r="E4648" s="4"/>
      <c r="F4648" s="5">
        <f t="shared" si="1"/>
        <v>665.106</v>
      </c>
      <c r="G4648" s="6">
        <f t="shared" si="2"/>
        <v>0.9631804903</v>
      </c>
      <c r="H4648" s="6">
        <f t="shared" si="3"/>
        <v>0.8737324756</v>
      </c>
      <c r="I4648" s="5" t="b">
        <f t="shared" si="4"/>
        <v>0</v>
      </c>
      <c r="J4648" s="48">
        <f t="shared" si="5"/>
        <v>0</v>
      </c>
      <c r="K4648" s="4">
        <f t="shared" si="6"/>
        <v>-104</v>
      </c>
      <c r="L4648" s="7">
        <f t="shared" si="7"/>
        <v>-0.0005686476765</v>
      </c>
      <c r="M4648" s="50" t="b">
        <f t="shared" si="8"/>
        <v>0</v>
      </c>
      <c r="N4648" s="50" t="b">
        <f t="shared" si="9"/>
        <v>0</v>
      </c>
      <c r="O4648" s="50">
        <f t="shared" si="10"/>
        <v>-1</v>
      </c>
      <c r="P4648" s="4">
        <f t="shared" si="59"/>
        <v>646900</v>
      </c>
      <c r="Q4648" s="21">
        <f t="shared" si="31"/>
        <v>-11</v>
      </c>
      <c r="V4648" s="52"/>
      <c r="W4648" s="53" t="str">
        <f t="shared" si="33"/>
        <v/>
      </c>
      <c r="AE4648" s="16"/>
      <c r="AF4648" s="17" t="str">
        <f t="shared" si="30"/>
        <v>#VALUE!</v>
      </c>
      <c r="AG4648" s="17" t="str">
        <f t="shared" si="22"/>
        <v>#N/A</v>
      </c>
      <c r="AH4648" s="17" t="str">
        <f t="shared" si="23"/>
        <v>#N/A</v>
      </c>
      <c r="AI4648" s="34">
        <f t="shared" si="24"/>
        <v>1</v>
      </c>
      <c r="AJ4648" s="18">
        <f t="shared" si="25"/>
        <v>5444.496</v>
      </c>
      <c r="AK4648" s="18">
        <f t="shared" si="26"/>
        <v>5293.26</v>
      </c>
      <c r="AL4648" s="18">
        <f t="shared" si="27"/>
        <v>5142.024</v>
      </c>
    </row>
    <row r="4649" ht="12.75" customHeight="1">
      <c r="A4649" s="1">
        <v>38590.0</v>
      </c>
      <c r="B4649" s="2">
        <v>629.55</v>
      </c>
      <c r="C4649" s="3">
        <v>6136.55</v>
      </c>
      <c r="D4649" s="2">
        <v>6150.0</v>
      </c>
      <c r="E4649" s="4"/>
      <c r="F4649" s="5">
        <f t="shared" si="1"/>
        <v>645.466</v>
      </c>
      <c r="G4649" s="6">
        <f t="shared" si="2"/>
        <v>0.9770758054</v>
      </c>
      <c r="H4649" s="6">
        <f t="shared" si="3"/>
        <v>0.8682745438</v>
      </c>
      <c r="I4649" s="5" t="b">
        <f t="shared" si="4"/>
        <v>0</v>
      </c>
      <c r="J4649" s="48">
        <f t="shared" si="5"/>
        <v>0</v>
      </c>
      <c r="K4649" s="4">
        <f t="shared" si="6"/>
        <v>24</v>
      </c>
      <c r="L4649" s="7">
        <f t="shared" si="7"/>
        <v>0.002191785287</v>
      </c>
      <c r="M4649" s="50" t="b">
        <f t="shared" si="8"/>
        <v>0</v>
      </c>
      <c r="N4649" s="50" t="b">
        <f t="shared" si="9"/>
        <v>0</v>
      </c>
      <c r="O4649" s="50">
        <f t="shared" si="10"/>
        <v>-1</v>
      </c>
      <c r="P4649" s="4">
        <f t="shared" si="59"/>
        <v>594900</v>
      </c>
      <c r="Q4649" s="21">
        <f t="shared" si="31"/>
        <v>-10</v>
      </c>
      <c r="V4649" s="52"/>
      <c r="W4649" s="53" t="str">
        <f t="shared" si="33"/>
        <v/>
      </c>
      <c r="AE4649" s="16"/>
      <c r="AF4649" s="17" t="str">
        <f t="shared" si="30"/>
        <v>#VALUE!</v>
      </c>
      <c r="AG4649" s="17" t="str">
        <f t="shared" si="22"/>
        <v>#N/A</v>
      </c>
      <c r="AH4649" s="17" t="str">
        <f t="shared" si="23"/>
        <v>#N/A</v>
      </c>
      <c r="AI4649" s="34">
        <f t="shared" si="24"/>
        <v>1</v>
      </c>
      <c r="AJ4649" s="18">
        <f t="shared" si="25"/>
        <v>5522.895</v>
      </c>
      <c r="AK4649" s="18">
        <f t="shared" si="26"/>
        <v>5369.48125</v>
      </c>
      <c r="AL4649" s="18">
        <f t="shared" si="27"/>
        <v>5216.0675</v>
      </c>
    </row>
    <row r="4650" ht="12.75" customHeight="1">
      <c r="A4650" s="1">
        <v>38589.0</v>
      </c>
      <c r="B4650" s="2">
        <v>747.9</v>
      </c>
      <c r="C4650" s="3">
        <v>6109.66</v>
      </c>
      <c r="D4650" s="2">
        <v>6126.0</v>
      </c>
      <c r="E4650" s="4"/>
      <c r="F4650" s="5">
        <f t="shared" si="1"/>
        <v>646.404</v>
      </c>
      <c r="G4650" s="6">
        <f t="shared" si="2"/>
        <v>0.9732202717</v>
      </c>
      <c r="H4650" s="6">
        <f t="shared" si="3"/>
        <v>0.8655453578</v>
      </c>
      <c r="I4650" s="5" t="b">
        <f t="shared" si="4"/>
        <v>0</v>
      </c>
      <c r="J4650" s="48">
        <f t="shared" si="5"/>
        <v>0</v>
      </c>
      <c r="K4650" s="4">
        <f t="shared" si="6"/>
        <v>-21</v>
      </c>
      <c r="L4650" s="7">
        <f t="shared" si="7"/>
        <v>0.002674453243</v>
      </c>
      <c r="M4650" s="50" t="b">
        <f t="shared" si="8"/>
        <v>0</v>
      </c>
      <c r="N4650" s="50" t="b">
        <f t="shared" si="9"/>
        <v>0</v>
      </c>
      <c r="O4650" s="50">
        <f t="shared" si="10"/>
        <v>-1</v>
      </c>
      <c r="P4650" s="4">
        <f t="shared" si="59"/>
        <v>606900</v>
      </c>
      <c r="Q4650" s="21">
        <f t="shared" si="31"/>
        <v>-10</v>
      </c>
      <c r="V4650" s="52"/>
      <c r="W4650" s="53" t="str">
        <f t="shared" si="33"/>
        <v/>
      </c>
      <c r="AE4650" s="16"/>
      <c r="AF4650" s="17" t="str">
        <f t="shared" si="30"/>
        <v>#VALUE!</v>
      </c>
      <c r="AG4650" s="17" t="str">
        <f t="shared" si="22"/>
        <v>#N/A</v>
      </c>
      <c r="AH4650" s="17" t="str">
        <f t="shared" si="23"/>
        <v>#N/A</v>
      </c>
      <c r="AI4650" s="34">
        <f t="shared" si="24"/>
        <v>1</v>
      </c>
      <c r="AJ4650" s="18">
        <f t="shared" si="25"/>
        <v>5498.694</v>
      </c>
      <c r="AK4650" s="18">
        <f t="shared" si="26"/>
        <v>5345.9525</v>
      </c>
      <c r="AL4650" s="18">
        <f t="shared" si="27"/>
        <v>5193.211</v>
      </c>
    </row>
    <row r="4651" ht="12.75" customHeight="1">
      <c r="A4651" s="1">
        <v>38588.0</v>
      </c>
      <c r="B4651" s="2">
        <v>678.92</v>
      </c>
      <c r="C4651" s="3">
        <v>6127.24</v>
      </c>
      <c r="D4651" s="2">
        <v>6147.0</v>
      </c>
      <c r="E4651" s="4"/>
      <c r="F4651" s="5">
        <f t="shared" si="1"/>
        <v>643.128</v>
      </c>
      <c r="G4651" s="6">
        <f t="shared" si="2"/>
        <v>0.9762748895</v>
      </c>
      <c r="H4651" s="6">
        <f t="shared" si="3"/>
        <v>0.846757484</v>
      </c>
      <c r="I4651" s="5" t="b">
        <f t="shared" si="4"/>
        <v>0</v>
      </c>
      <c r="J4651" s="48">
        <f t="shared" si="5"/>
        <v>0</v>
      </c>
      <c r="K4651" s="4">
        <f t="shared" si="6"/>
        <v>-38</v>
      </c>
      <c r="L4651" s="7">
        <f t="shared" si="7"/>
        <v>0.003224943041</v>
      </c>
      <c r="M4651" s="50" t="b">
        <f t="shared" si="8"/>
        <v>0</v>
      </c>
      <c r="N4651" s="50" t="b">
        <f t="shared" si="9"/>
        <v>0</v>
      </c>
      <c r="O4651" s="50">
        <f t="shared" si="10"/>
        <v>-1</v>
      </c>
      <c r="P4651" s="4">
        <f t="shared" si="59"/>
        <v>596400</v>
      </c>
      <c r="Q4651" s="21">
        <f t="shared" si="31"/>
        <v>-10</v>
      </c>
      <c r="V4651" s="52"/>
      <c r="W4651" s="53" t="str">
        <f t="shared" si="33"/>
        <v/>
      </c>
      <c r="AE4651" s="16"/>
      <c r="AF4651" s="17" t="str">
        <f t="shared" si="30"/>
        <v>#VALUE!</v>
      </c>
      <c r="AG4651" s="17" t="str">
        <f t="shared" si="22"/>
        <v>#N/A</v>
      </c>
      <c r="AH4651" s="17" t="str">
        <f t="shared" si="23"/>
        <v>#N/A</v>
      </c>
      <c r="AI4651" s="34">
        <f t="shared" si="24"/>
        <v>1</v>
      </c>
      <c r="AJ4651" s="18">
        <f t="shared" si="25"/>
        <v>5514.516</v>
      </c>
      <c r="AK4651" s="18">
        <f t="shared" si="26"/>
        <v>5361.335</v>
      </c>
      <c r="AL4651" s="18">
        <f t="shared" si="27"/>
        <v>5208.154</v>
      </c>
    </row>
    <row r="4652" ht="12.75" customHeight="1">
      <c r="A4652" s="1">
        <v>38587.0</v>
      </c>
      <c r="B4652" s="2">
        <v>668.53</v>
      </c>
      <c r="C4652" s="3">
        <v>6195.18</v>
      </c>
      <c r="D4652" s="2">
        <v>6185.0</v>
      </c>
      <c r="E4652" s="4"/>
      <c r="F4652" s="5">
        <f t="shared" si="1"/>
        <v>644.568</v>
      </c>
      <c r="G4652" s="6">
        <f t="shared" si="2"/>
        <v>0.9874086869</v>
      </c>
      <c r="H4652" s="6">
        <f t="shared" si="3"/>
        <v>0.8484545752</v>
      </c>
      <c r="I4652" s="5" t="b">
        <f t="shared" si="4"/>
        <v>0</v>
      </c>
      <c r="J4652" s="48">
        <f t="shared" si="5"/>
        <v>0</v>
      </c>
      <c r="K4652" s="4">
        <f t="shared" si="6"/>
        <v>-30</v>
      </c>
      <c r="L4652" s="7">
        <f t="shared" si="7"/>
        <v>-0.001643212949</v>
      </c>
      <c r="M4652" s="50" t="b">
        <f t="shared" si="8"/>
        <v>0</v>
      </c>
      <c r="N4652" s="50" t="b">
        <f t="shared" si="9"/>
        <v>0</v>
      </c>
      <c r="O4652" s="50">
        <f t="shared" si="10"/>
        <v>1</v>
      </c>
      <c r="P4652" s="4">
        <f t="shared" si="59"/>
        <v>615400</v>
      </c>
      <c r="Q4652" s="21">
        <f t="shared" si="31"/>
        <v>10</v>
      </c>
      <c r="V4652" s="52"/>
      <c r="W4652" s="53" t="str">
        <f t="shared" si="33"/>
        <v/>
      </c>
      <c r="AE4652" s="16"/>
      <c r="AF4652" s="17" t="str">
        <f t="shared" si="30"/>
        <v>#VALUE!</v>
      </c>
      <c r="AG4652" s="17" t="str">
        <f t="shared" si="22"/>
        <v>#N/A</v>
      </c>
      <c r="AH4652" s="17" t="str">
        <f t="shared" si="23"/>
        <v>#N/A</v>
      </c>
      <c r="AI4652" s="34">
        <f t="shared" si="24"/>
        <v>1</v>
      </c>
      <c r="AJ4652" s="18">
        <f t="shared" si="25"/>
        <v>5575.662</v>
      </c>
      <c r="AK4652" s="18">
        <f t="shared" si="26"/>
        <v>5420.7825</v>
      </c>
      <c r="AL4652" s="18">
        <f t="shared" si="27"/>
        <v>5265.903</v>
      </c>
    </row>
    <row r="4653" ht="12.75" customHeight="1">
      <c r="A4653" s="1">
        <v>38586.0</v>
      </c>
      <c r="B4653" s="2">
        <v>502.43</v>
      </c>
      <c r="C4653" s="3">
        <v>6206.65</v>
      </c>
      <c r="D4653" s="2">
        <v>6215.0</v>
      </c>
      <c r="E4653" s="4"/>
      <c r="F4653" s="5">
        <f t="shared" si="1"/>
        <v>640.04</v>
      </c>
      <c r="G4653" s="6">
        <f t="shared" si="2"/>
        <v>0.9897722024</v>
      </c>
      <c r="H4653" s="6">
        <f t="shared" si="3"/>
        <v>0.8476166382</v>
      </c>
      <c r="I4653" s="5" t="b">
        <f t="shared" si="4"/>
        <v>0</v>
      </c>
      <c r="J4653" s="48">
        <f t="shared" si="5"/>
        <v>0</v>
      </c>
      <c r="K4653" s="4">
        <f t="shared" si="6"/>
        <v>51</v>
      </c>
      <c r="L4653" s="7">
        <f t="shared" si="7"/>
        <v>0.001345331217</v>
      </c>
      <c r="M4653" s="50" t="b">
        <f t="shared" si="8"/>
        <v>0</v>
      </c>
      <c r="N4653" s="50" t="b">
        <f t="shared" si="9"/>
        <v>0</v>
      </c>
      <c r="O4653" s="50">
        <f t="shared" si="10"/>
        <v>-1</v>
      </c>
      <c r="P4653" s="4">
        <f t="shared" si="59"/>
        <v>600400</v>
      </c>
      <c r="Q4653" s="21">
        <f t="shared" si="31"/>
        <v>-10</v>
      </c>
      <c r="V4653" s="52"/>
      <c r="W4653" s="53" t="str">
        <f t="shared" si="33"/>
        <v/>
      </c>
      <c r="AE4653" s="16"/>
      <c r="AF4653" s="17" t="str">
        <f t="shared" si="30"/>
        <v>#VALUE!</v>
      </c>
      <c r="AG4653" s="17" t="str">
        <f t="shared" si="22"/>
        <v>#N/A</v>
      </c>
      <c r="AH4653" s="17" t="str">
        <f t="shared" si="23"/>
        <v>#N/A</v>
      </c>
      <c r="AI4653" s="34">
        <f t="shared" si="24"/>
        <v>1</v>
      </c>
      <c r="AJ4653" s="18">
        <f t="shared" si="25"/>
        <v>5585.985</v>
      </c>
      <c r="AK4653" s="18">
        <f t="shared" si="26"/>
        <v>5430.81875</v>
      </c>
      <c r="AL4653" s="18">
        <f t="shared" si="27"/>
        <v>5275.6525</v>
      </c>
    </row>
    <row r="4654" ht="12.75" customHeight="1">
      <c r="A4654" s="1">
        <v>38583.0</v>
      </c>
      <c r="B4654" s="2">
        <v>634.24</v>
      </c>
      <c r="C4654" s="3">
        <v>6158.94</v>
      </c>
      <c r="D4654" s="2">
        <v>6164.0</v>
      </c>
      <c r="E4654" s="4"/>
      <c r="F4654" s="5">
        <f t="shared" si="1"/>
        <v>692.468</v>
      </c>
      <c r="G4654" s="6">
        <f t="shared" si="2"/>
        <v>0.9828619851</v>
      </c>
      <c r="H4654" s="6">
        <f t="shared" si="3"/>
        <v>0.8855693215</v>
      </c>
      <c r="I4654" s="5" t="b">
        <f t="shared" si="4"/>
        <v>0</v>
      </c>
      <c r="J4654" s="48">
        <f t="shared" si="5"/>
        <v>0</v>
      </c>
      <c r="K4654" s="4">
        <f t="shared" si="6"/>
        <v>-26</v>
      </c>
      <c r="L4654" s="7">
        <f t="shared" si="7"/>
        <v>0.0008215699455</v>
      </c>
      <c r="M4654" s="50" t="b">
        <f t="shared" si="8"/>
        <v>0</v>
      </c>
      <c r="N4654" s="50" t="b">
        <f t="shared" si="9"/>
        <v>0</v>
      </c>
      <c r="O4654" s="50">
        <f t="shared" si="10"/>
        <v>-1</v>
      </c>
      <c r="P4654" s="4">
        <f t="shared" si="59"/>
        <v>628450</v>
      </c>
      <c r="Q4654" s="21">
        <f t="shared" si="31"/>
        <v>-11</v>
      </c>
      <c r="V4654" s="52"/>
      <c r="W4654" s="53" t="str">
        <f t="shared" si="33"/>
        <v/>
      </c>
      <c r="AE4654" s="16"/>
      <c r="AF4654" s="17" t="str">
        <f t="shared" si="30"/>
        <v>#VALUE!</v>
      </c>
      <c r="AG4654" s="17" t="str">
        <f t="shared" si="22"/>
        <v>#N/A</v>
      </c>
      <c r="AH4654" s="17" t="str">
        <f t="shared" si="23"/>
        <v>#N/A</v>
      </c>
      <c r="AI4654" s="34">
        <f t="shared" si="24"/>
        <v>1</v>
      </c>
      <c r="AJ4654" s="18">
        <f t="shared" si="25"/>
        <v>5543.046</v>
      </c>
      <c r="AK4654" s="18">
        <f t="shared" si="26"/>
        <v>5389.0725</v>
      </c>
      <c r="AL4654" s="18">
        <f t="shared" si="27"/>
        <v>5235.099</v>
      </c>
    </row>
    <row r="4655" ht="12.75" customHeight="1">
      <c r="A4655" s="1">
        <v>38582.0</v>
      </c>
      <c r="B4655" s="2">
        <v>731.52</v>
      </c>
      <c r="C4655" s="3">
        <v>6205.09</v>
      </c>
      <c r="D4655" s="2">
        <v>6190.0</v>
      </c>
      <c r="E4655" s="4"/>
      <c r="F4655" s="5">
        <f t="shared" si="1"/>
        <v>747.682</v>
      </c>
      <c r="G4655" s="6">
        <f t="shared" si="2"/>
        <v>0.9909394369</v>
      </c>
      <c r="H4655" s="6">
        <f t="shared" si="3"/>
        <v>1.054299963</v>
      </c>
      <c r="I4655" s="5" t="b">
        <f t="shared" si="4"/>
        <v>0</v>
      </c>
      <c r="J4655" s="48">
        <f t="shared" si="5"/>
        <v>0</v>
      </c>
      <c r="K4655" s="4">
        <f t="shared" si="6"/>
        <v>-30</v>
      </c>
      <c r="L4655" s="7">
        <f t="shared" si="7"/>
        <v>-0.002431874477</v>
      </c>
      <c r="M4655" s="50" t="b">
        <f t="shared" si="8"/>
        <v>0</v>
      </c>
      <c r="N4655" s="50" t="b">
        <f t="shared" si="9"/>
        <v>0</v>
      </c>
      <c r="O4655" s="50">
        <f t="shared" si="10"/>
        <v>1</v>
      </c>
      <c r="P4655" s="4">
        <f t="shared" si="59"/>
        <v>642750</v>
      </c>
      <c r="Q4655" s="21">
        <f t="shared" si="31"/>
        <v>11</v>
      </c>
      <c r="V4655" s="52"/>
      <c r="W4655" s="53" t="str">
        <f t="shared" si="33"/>
        <v/>
      </c>
      <c r="AE4655" s="16"/>
      <c r="AF4655" s="17" t="str">
        <f t="shared" si="30"/>
        <v>#VALUE!</v>
      </c>
      <c r="AG4655" s="17" t="str">
        <f t="shared" si="22"/>
        <v>#N/A</v>
      </c>
      <c r="AH4655" s="17" t="str">
        <f t="shared" si="23"/>
        <v>#N/A</v>
      </c>
      <c r="AI4655" s="34">
        <f t="shared" si="24"/>
        <v>1</v>
      </c>
      <c r="AJ4655" s="18">
        <f t="shared" si="25"/>
        <v>5584.581</v>
      </c>
      <c r="AK4655" s="18">
        <f t="shared" si="26"/>
        <v>5429.45375</v>
      </c>
      <c r="AL4655" s="18">
        <f t="shared" si="27"/>
        <v>5274.3265</v>
      </c>
    </row>
    <row r="4656" ht="12.75" customHeight="1">
      <c r="A4656" s="1">
        <v>38581.0</v>
      </c>
      <c r="B4656" s="2">
        <v>686.12</v>
      </c>
      <c r="C4656" s="3">
        <v>6241.92</v>
      </c>
      <c r="D4656" s="2">
        <v>6220.0</v>
      </c>
      <c r="E4656" s="4"/>
      <c r="F4656" s="5">
        <f t="shared" si="1"/>
        <v>788.146</v>
      </c>
      <c r="G4656" s="6">
        <f t="shared" si="2"/>
        <v>0.997607039</v>
      </c>
      <c r="H4656" s="6">
        <f t="shared" si="3"/>
        <v>1.08663248</v>
      </c>
      <c r="I4656" s="5" t="b">
        <f t="shared" si="4"/>
        <v>0</v>
      </c>
      <c r="J4656" s="48">
        <f t="shared" si="5"/>
        <v>0</v>
      </c>
      <c r="K4656" s="4">
        <f t="shared" si="6"/>
        <v>-15</v>
      </c>
      <c r="L4656" s="7">
        <f t="shared" si="7"/>
        <v>-0.003511739977</v>
      </c>
      <c r="M4656" s="50" t="b">
        <f t="shared" si="8"/>
        <v>0</v>
      </c>
      <c r="N4656" s="50" t="b">
        <f t="shared" si="9"/>
        <v>0</v>
      </c>
      <c r="O4656" s="50">
        <f t="shared" si="10"/>
        <v>1</v>
      </c>
      <c r="P4656" s="4">
        <f t="shared" si="59"/>
        <v>659250</v>
      </c>
      <c r="Q4656" s="21">
        <f t="shared" si="31"/>
        <v>11</v>
      </c>
      <c r="V4656" s="52"/>
      <c r="W4656" s="53" t="str">
        <f t="shared" si="33"/>
        <v/>
      </c>
      <c r="AE4656" s="16"/>
      <c r="AF4656" s="17" t="str">
        <f t="shared" si="30"/>
        <v>#VALUE!</v>
      </c>
      <c r="AG4656" s="17" t="str">
        <f t="shared" si="22"/>
        <v>#N/A</v>
      </c>
      <c r="AH4656" s="17" t="str">
        <f t="shared" si="23"/>
        <v>#N/A</v>
      </c>
      <c r="AI4656" s="34">
        <f t="shared" si="24"/>
        <v>1</v>
      </c>
      <c r="AJ4656" s="18">
        <f t="shared" si="25"/>
        <v>5617.728</v>
      </c>
      <c r="AK4656" s="18">
        <f t="shared" si="26"/>
        <v>5461.68</v>
      </c>
      <c r="AL4656" s="18">
        <f t="shared" si="27"/>
        <v>5305.632</v>
      </c>
    </row>
    <row r="4657" ht="12.75" customHeight="1">
      <c r="A4657" s="1">
        <v>38580.0</v>
      </c>
      <c r="B4657" s="2">
        <v>645.89</v>
      </c>
      <c r="C4657" s="3">
        <v>6242.4</v>
      </c>
      <c r="D4657" s="2">
        <v>6235.0</v>
      </c>
      <c r="E4657" s="4"/>
      <c r="F4657" s="5">
        <f t="shared" si="1"/>
        <v>863.932</v>
      </c>
      <c r="G4657" s="6">
        <f t="shared" si="2"/>
        <v>0.9986319949</v>
      </c>
      <c r="H4657" s="6">
        <f t="shared" si="3"/>
        <v>1.245580492</v>
      </c>
      <c r="I4657" s="5" t="b">
        <f t="shared" si="4"/>
        <v>0</v>
      </c>
      <c r="J4657" s="48">
        <f t="shared" si="5"/>
        <v>0</v>
      </c>
      <c r="K4657" s="4">
        <f t="shared" si="6"/>
        <v>-5</v>
      </c>
      <c r="L4657" s="7">
        <f t="shared" si="7"/>
        <v>-0.001185441497</v>
      </c>
      <c r="M4657" s="50" t="b">
        <f t="shared" si="8"/>
        <v>0</v>
      </c>
      <c r="N4657" s="50" t="b">
        <f t="shared" si="9"/>
        <v>0</v>
      </c>
      <c r="O4657" s="50">
        <f t="shared" si="10"/>
        <v>1</v>
      </c>
      <c r="P4657" s="4">
        <f t="shared" si="59"/>
        <v>667500</v>
      </c>
      <c r="Q4657" s="21">
        <f t="shared" si="31"/>
        <v>11</v>
      </c>
      <c r="V4657" s="52"/>
      <c r="W4657" s="53" t="str">
        <f t="shared" si="33"/>
        <v/>
      </c>
      <c r="AE4657" s="16"/>
      <c r="AF4657" s="17" t="str">
        <f t="shared" si="30"/>
        <v>#VALUE!</v>
      </c>
      <c r="AG4657" s="17" t="str">
        <f t="shared" si="22"/>
        <v>#N/A</v>
      </c>
      <c r="AH4657" s="17" t="str">
        <f t="shared" si="23"/>
        <v>#N/A</v>
      </c>
      <c r="AI4657" s="34">
        <f t="shared" si="24"/>
        <v>1</v>
      </c>
      <c r="AJ4657" s="18">
        <f t="shared" si="25"/>
        <v>5618.16</v>
      </c>
      <c r="AK4657" s="18">
        <f t="shared" si="26"/>
        <v>5462.1</v>
      </c>
      <c r="AL4657" s="18">
        <f t="shared" si="27"/>
        <v>5306.04</v>
      </c>
    </row>
    <row r="4658" ht="12.75" customHeight="1">
      <c r="A4658" s="1">
        <v>38579.0</v>
      </c>
      <c r="B4658" s="2">
        <v>764.57</v>
      </c>
      <c r="C4658" s="3">
        <v>6245.13</v>
      </c>
      <c r="D4658" s="2">
        <v>6240.0</v>
      </c>
      <c r="E4658" s="4"/>
      <c r="F4658" s="5">
        <f t="shared" si="1"/>
        <v>912.884</v>
      </c>
      <c r="G4658" s="6">
        <f t="shared" si="2"/>
        <v>0.9998357123</v>
      </c>
      <c r="H4658" s="6">
        <f t="shared" si="3"/>
        <v>1.246638964</v>
      </c>
      <c r="I4658" s="5" t="b">
        <f t="shared" si="4"/>
        <v>0</v>
      </c>
      <c r="J4658" s="48">
        <f t="shared" si="5"/>
        <v>0</v>
      </c>
      <c r="K4658" s="4">
        <f t="shared" si="6"/>
        <v>-112</v>
      </c>
      <c r="L4658" s="7">
        <f t="shared" si="7"/>
        <v>-0.0008214400661</v>
      </c>
      <c r="M4658" s="50" t="b">
        <f t="shared" si="8"/>
        <v>0</v>
      </c>
      <c r="N4658" s="50" t="b">
        <f t="shared" si="9"/>
        <v>0</v>
      </c>
      <c r="O4658" s="50">
        <f t="shared" si="10"/>
        <v>-1</v>
      </c>
      <c r="P4658" s="4">
        <f t="shared" si="59"/>
        <v>664750</v>
      </c>
      <c r="Q4658" s="21">
        <f t="shared" si="31"/>
        <v>-11</v>
      </c>
      <c r="V4658" s="52"/>
      <c r="W4658" s="53" t="str">
        <f t="shared" si="33"/>
        <v/>
      </c>
      <c r="AE4658" s="16"/>
      <c r="AF4658" s="17" t="str">
        <f t="shared" si="30"/>
        <v>#VALUE!</v>
      </c>
      <c r="AG4658" s="17" t="str">
        <f t="shared" si="22"/>
        <v>#N/A</v>
      </c>
      <c r="AH4658" s="17" t="str">
        <f t="shared" si="23"/>
        <v>#N/A</v>
      </c>
      <c r="AI4658" s="34">
        <f t="shared" si="24"/>
        <v>1</v>
      </c>
      <c r="AJ4658" s="18">
        <f t="shared" si="25"/>
        <v>5620.617</v>
      </c>
      <c r="AK4658" s="18">
        <f t="shared" si="26"/>
        <v>5464.48875</v>
      </c>
      <c r="AL4658" s="18">
        <f t="shared" si="27"/>
        <v>5308.3605</v>
      </c>
    </row>
    <row r="4659" ht="12.75" customHeight="1">
      <c r="A4659" s="1">
        <v>38576.0</v>
      </c>
      <c r="B4659" s="2">
        <v>910.31</v>
      </c>
      <c r="C4659" s="3">
        <v>6350.9</v>
      </c>
      <c r="D4659" s="2">
        <v>6352.0</v>
      </c>
      <c r="E4659" s="4"/>
      <c r="F4659" s="5">
        <f t="shared" si="1"/>
        <v>945.336</v>
      </c>
      <c r="G4659" s="6">
        <f t="shared" si="2"/>
        <v>1.017514388</v>
      </c>
      <c r="H4659" s="6">
        <f t="shared" si="3"/>
        <v>1.247082228</v>
      </c>
      <c r="I4659" s="5" t="b">
        <f t="shared" si="4"/>
        <v>0</v>
      </c>
      <c r="J4659" s="48">
        <f t="shared" si="5"/>
        <v>0</v>
      </c>
      <c r="K4659" s="4">
        <f t="shared" si="6"/>
        <v>-37</v>
      </c>
      <c r="L4659" s="7">
        <f t="shared" si="7"/>
        <v>0.0001732037979</v>
      </c>
      <c r="M4659" s="50" t="b">
        <f t="shared" si="8"/>
        <v>0</v>
      </c>
      <c r="N4659" s="50" t="b">
        <f t="shared" si="9"/>
        <v>0</v>
      </c>
      <c r="O4659" s="50">
        <f t="shared" si="10"/>
        <v>1</v>
      </c>
      <c r="P4659" s="4">
        <f t="shared" si="59"/>
        <v>731950</v>
      </c>
      <c r="Q4659" s="21">
        <f t="shared" si="31"/>
        <v>12</v>
      </c>
      <c r="V4659" s="52"/>
      <c r="W4659" s="53" t="str">
        <f t="shared" si="33"/>
        <v/>
      </c>
      <c r="AE4659" s="16"/>
      <c r="AF4659" s="17" t="str">
        <f t="shared" si="30"/>
        <v>#VALUE!</v>
      </c>
      <c r="AG4659" s="17" t="str">
        <f t="shared" si="22"/>
        <v>#N/A</v>
      </c>
      <c r="AH4659" s="17" t="str">
        <f t="shared" si="23"/>
        <v>#N/A</v>
      </c>
      <c r="AI4659" s="34">
        <f t="shared" si="24"/>
        <v>1</v>
      </c>
      <c r="AJ4659" s="18">
        <f t="shared" si="25"/>
        <v>5715.81</v>
      </c>
      <c r="AK4659" s="18">
        <f t="shared" si="26"/>
        <v>5557.0375</v>
      </c>
      <c r="AL4659" s="18">
        <f t="shared" si="27"/>
        <v>5398.265</v>
      </c>
    </row>
    <row r="4660" ht="12.75" customHeight="1">
      <c r="A4660" s="1">
        <v>38575.0</v>
      </c>
      <c r="B4660" s="2">
        <v>933.84</v>
      </c>
      <c r="C4660" s="3">
        <v>6353.71</v>
      </c>
      <c r="D4660" s="2">
        <v>6389.0</v>
      </c>
      <c r="E4660" s="4"/>
      <c r="F4660" s="5">
        <f t="shared" si="1"/>
        <v>981.196</v>
      </c>
      <c r="G4660" s="6">
        <f t="shared" si="2"/>
        <v>1.01921671</v>
      </c>
      <c r="H4660" s="6">
        <f t="shared" si="3"/>
        <v>1.285364349</v>
      </c>
      <c r="I4660" s="5" t="b">
        <f t="shared" si="4"/>
        <v>0</v>
      </c>
      <c r="J4660" s="48">
        <f t="shared" si="5"/>
        <v>0</v>
      </c>
      <c r="K4660" s="4">
        <f t="shared" si="6"/>
        <v>44</v>
      </c>
      <c r="L4660" s="7">
        <f t="shared" si="7"/>
        <v>0.005554235242</v>
      </c>
      <c r="M4660" s="50" t="b">
        <f t="shared" si="8"/>
        <v>0</v>
      </c>
      <c r="N4660" s="50" t="b">
        <f t="shared" si="9"/>
        <v>0</v>
      </c>
      <c r="O4660" s="50">
        <f t="shared" si="10"/>
        <v>-1</v>
      </c>
      <c r="P4660" s="4">
        <f t="shared" si="59"/>
        <v>709750</v>
      </c>
      <c r="Q4660" s="21">
        <f t="shared" si="31"/>
        <v>-12</v>
      </c>
      <c r="V4660" s="52"/>
      <c r="W4660" s="53" t="str">
        <f t="shared" si="33"/>
        <v/>
      </c>
      <c r="AE4660" s="16"/>
      <c r="AF4660" s="17" t="str">
        <f t="shared" si="30"/>
        <v>#VALUE!</v>
      </c>
      <c r="AG4660" s="17" t="str">
        <f t="shared" si="22"/>
        <v>#N/A</v>
      </c>
      <c r="AH4660" s="17" t="str">
        <f t="shared" si="23"/>
        <v>#N/A</v>
      </c>
      <c r="AI4660" s="34">
        <f t="shared" si="24"/>
        <v>1</v>
      </c>
      <c r="AJ4660" s="18">
        <f t="shared" si="25"/>
        <v>5718.339</v>
      </c>
      <c r="AK4660" s="18">
        <f t="shared" si="26"/>
        <v>5559.49625</v>
      </c>
      <c r="AL4660" s="18">
        <f t="shared" si="27"/>
        <v>5400.6535</v>
      </c>
    </row>
    <row r="4661" ht="12.75" customHeight="1">
      <c r="A4661" s="1">
        <v>38574.0</v>
      </c>
      <c r="B4661" s="2">
        <v>1065.05</v>
      </c>
      <c r="C4661" s="3">
        <v>6356.84</v>
      </c>
      <c r="D4661" s="2">
        <v>6345.0</v>
      </c>
      <c r="E4661" s="4"/>
      <c r="F4661" s="5">
        <f t="shared" si="1"/>
        <v>1008.542</v>
      </c>
      <c r="G4661" s="6">
        <f t="shared" si="2"/>
        <v>1.02097361</v>
      </c>
      <c r="H4661" s="6">
        <f t="shared" si="3"/>
        <v>1.294750226</v>
      </c>
      <c r="I4661" s="5" t="b">
        <f t="shared" si="4"/>
        <v>0</v>
      </c>
      <c r="J4661" s="48">
        <f t="shared" si="5"/>
        <v>0</v>
      </c>
      <c r="K4661" s="4">
        <f t="shared" si="6"/>
        <v>-49</v>
      </c>
      <c r="L4661" s="7">
        <f t="shared" si="7"/>
        <v>-0.001862560643</v>
      </c>
      <c r="M4661" s="50" t="b">
        <f t="shared" si="8"/>
        <v>0</v>
      </c>
      <c r="N4661" s="50" t="b">
        <f t="shared" si="9"/>
        <v>0</v>
      </c>
      <c r="O4661" s="50">
        <f t="shared" si="10"/>
        <v>1</v>
      </c>
      <c r="P4661" s="4">
        <f t="shared" si="59"/>
        <v>685550</v>
      </c>
      <c r="Q4661" s="21">
        <f t="shared" si="31"/>
        <v>11</v>
      </c>
      <c r="V4661" s="52"/>
      <c r="W4661" s="53" t="str">
        <f t="shared" si="33"/>
        <v/>
      </c>
      <c r="AE4661" s="16"/>
      <c r="AF4661" s="17" t="str">
        <f t="shared" si="30"/>
        <v>#VALUE!</v>
      </c>
      <c r="AG4661" s="17" t="str">
        <f t="shared" si="22"/>
        <v>#N/A</v>
      </c>
      <c r="AH4661" s="17" t="str">
        <f t="shared" si="23"/>
        <v>#N/A</v>
      </c>
      <c r="AI4661" s="34">
        <f t="shared" si="24"/>
        <v>1</v>
      </c>
      <c r="AJ4661" s="18">
        <f t="shared" si="25"/>
        <v>5721.156</v>
      </c>
      <c r="AK4661" s="18">
        <f t="shared" si="26"/>
        <v>5562.235</v>
      </c>
      <c r="AL4661" s="18">
        <f t="shared" si="27"/>
        <v>5403.314</v>
      </c>
    </row>
    <row r="4662" ht="12.75" customHeight="1">
      <c r="A4662" s="1">
        <v>38573.0</v>
      </c>
      <c r="B4662" s="2">
        <v>890.65</v>
      </c>
      <c r="C4662" s="3">
        <v>6380.0</v>
      </c>
      <c r="D4662" s="2">
        <v>6394.0</v>
      </c>
      <c r="E4662" s="4"/>
      <c r="F4662" s="5">
        <f t="shared" si="1"/>
        <v>974.504</v>
      </c>
      <c r="G4662" s="6">
        <f t="shared" si="2"/>
        <v>1.025876804</v>
      </c>
      <c r="H4662" s="6">
        <f t="shared" si="3"/>
        <v>1.305239999</v>
      </c>
      <c r="I4662" s="5" t="b">
        <f t="shared" si="4"/>
        <v>0</v>
      </c>
      <c r="J4662" s="48">
        <f t="shared" si="5"/>
        <v>0</v>
      </c>
      <c r="K4662" s="4">
        <f t="shared" si="6"/>
        <v>24</v>
      </c>
      <c r="L4662" s="7">
        <f t="shared" si="7"/>
        <v>0.002194357367</v>
      </c>
      <c r="M4662" s="50" t="b">
        <f t="shared" si="8"/>
        <v>0</v>
      </c>
      <c r="N4662" s="50" t="b">
        <f t="shared" si="9"/>
        <v>0</v>
      </c>
      <c r="O4662" s="50">
        <f t="shared" si="10"/>
        <v>-1</v>
      </c>
      <c r="P4662" s="4">
        <f t="shared" si="59"/>
        <v>658600</v>
      </c>
      <c r="Q4662" s="21">
        <f t="shared" si="31"/>
        <v>-11</v>
      </c>
      <c r="V4662" s="52"/>
      <c r="W4662" s="53" t="str">
        <f t="shared" si="33"/>
        <v/>
      </c>
      <c r="AE4662" s="16"/>
      <c r="AF4662" s="17" t="str">
        <f t="shared" si="30"/>
        <v>#VALUE!</v>
      </c>
      <c r="AG4662" s="17" t="str">
        <f t="shared" si="22"/>
        <v>#N/A</v>
      </c>
      <c r="AH4662" s="17" t="str">
        <f t="shared" si="23"/>
        <v>#N/A</v>
      </c>
      <c r="AI4662" s="34">
        <f t="shared" si="24"/>
        <v>1</v>
      </c>
      <c r="AJ4662" s="18">
        <f t="shared" si="25"/>
        <v>5742</v>
      </c>
      <c r="AK4662" s="18">
        <f t="shared" si="26"/>
        <v>5582.5</v>
      </c>
      <c r="AL4662" s="18">
        <f t="shared" si="27"/>
        <v>5423</v>
      </c>
    </row>
    <row r="4663" ht="12.75" customHeight="1">
      <c r="A4663" s="1">
        <v>38572.0</v>
      </c>
      <c r="B4663" s="2">
        <v>926.83</v>
      </c>
      <c r="C4663" s="3">
        <v>6380.03</v>
      </c>
      <c r="D4663" s="2">
        <v>6370.0</v>
      </c>
      <c r="E4663" s="4"/>
      <c r="F4663" s="5">
        <f t="shared" si="1"/>
        <v>949.826</v>
      </c>
      <c r="G4663" s="6">
        <f t="shared" si="2"/>
        <v>1.026978447</v>
      </c>
      <c r="H4663" s="6">
        <f t="shared" si="3"/>
        <v>1.308301281</v>
      </c>
      <c r="I4663" s="5" t="b">
        <f t="shared" si="4"/>
        <v>0</v>
      </c>
      <c r="J4663" s="48">
        <f t="shared" si="5"/>
        <v>0</v>
      </c>
      <c r="K4663" s="4">
        <f t="shared" si="6"/>
        <v>-75</v>
      </c>
      <c r="L4663" s="7">
        <f t="shared" si="7"/>
        <v>-0.001572092921</v>
      </c>
      <c r="M4663" s="50" t="b">
        <f t="shared" si="8"/>
        <v>0</v>
      </c>
      <c r="N4663" s="50" t="b">
        <f t="shared" si="9"/>
        <v>0</v>
      </c>
      <c r="O4663" s="50">
        <f t="shared" si="10"/>
        <v>1</v>
      </c>
      <c r="P4663" s="4">
        <f t="shared" si="59"/>
        <v>645400</v>
      </c>
      <c r="Q4663" s="21">
        <f t="shared" si="31"/>
        <v>11</v>
      </c>
      <c r="V4663" s="52"/>
      <c r="W4663" s="53" t="str">
        <f t="shared" si="33"/>
        <v/>
      </c>
      <c r="AE4663" s="16"/>
      <c r="AF4663" s="17" t="str">
        <f t="shared" si="30"/>
        <v>#VALUE!</v>
      </c>
      <c r="AG4663" s="17" t="str">
        <f t="shared" si="22"/>
        <v>#N/A</v>
      </c>
      <c r="AH4663" s="17" t="str">
        <f t="shared" si="23"/>
        <v>#N/A</v>
      </c>
      <c r="AI4663" s="34">
        <f t="shared" si="24"/>
        <v>1</v>
      </c>
      <c r="AJ4663" s="18">
        <f t="shared" si="25"/>
        <v>5742.027</v>
      </c>
      <c r="AK4663" s="18">
        <f t="shared" si="26"/>
        <v>5582.52625</v>
      </c>
      <c r="AL4663" s="18">
        <f t="shared" si="27"/>
        <v>5423.0255</v>
      </c>
    </row>
    <row r="4664" ht="12.75" customHeight="1">
      <c r="A4664" s="1">
        <v>38568.0</v>
      </c>
      <c r="B4664" s="2">
        <v>1089.61</v>
      </c>
      <c r="C4664" s="3">
        <v>6446.01</v>
      </c>
      <c r="D4664" s="2">
        <v>6445.0</v>
      </c>
      <c r="E4664" s="4"/>
      <c r="F4664" s="5">
        <f t="shared" si="1"/>
        <v>1020.078</v>
      </c>
      <c r="G4664" s="6">
        <f t="shared" si="2"/>
        <v>1.038840504</v>
      </c>
      <c r="H4664" s="6">
        <f t="shared" si="3"/>
        <v>1.54592763</v>
      </c>
      <c r="I4664" s="5" t="b">
        <f t="shared" si="4"/>
        <v>0</v>
      </c>
      <c r="J4664" s="48">
        <f t="shared" si="5"/>
        <v>0</v>
      </c>
      <c r="K4664" s="4">
        <f t="shared" si="6"/>
        <v>14</v>
      </c>
      <c r="L4664" s="7">
        <f t="shared" si="7"/>
        <v>-0.000156686074</v>
      </c>
      <c r="M4664" s="50" t="b">
        <f t="shared" si="8"/>
        <v>0</v>
      </c>
      <c r="N4664" s="50" t="b">
        <f t="shared" si="9"/>
        <v>0</v>
      </c>
      <c r="O4664" s="50">
        <f t="shared" si="10"/>
        <v>1</v>
      </c>
      <c r="P4664" s="4">
        <f t="shared" si="59"/>
        <v>686650</v>
      </c>
      <c r="Q4664" s="21">
        <f t="shared" si="31"/>
        <v>11</v>
      </c>
      <c r="V4664" s="52"/>
      <c r="W4664" s="53" t="str">
        <f t="shared" si="33"/>
        <v/>
      </c>
      <c r="AE4664" s="16"/>
      <c r="AF4664" s="17" t="str">
        <f t="shared" si="30"/>
        <v>#VALUE!</v>
      </c>
      <c r="AG4664" s="17" t="str">
        <f t="shared" si="22"/>
        <v>#N/A</v>
      </c>
      <c r="AH4664" s="17" t="str">
        <f t="shared" si="23"/>
        <v>#N/A</v>
      </c>
      <c r="AI4664" s="34">
        <f t="shared" si="24"/>
        <v>1</v>
      </c>
      <c r="AJ4664" s="18">
        <f t="shared" si="25"/>
        <v>5801.409</v>
      </c>
      <c r="AK4664" s="18">
        <f t="shared" si="26"/>
        <v>5640.25875</v>
      </c>
      <c r="AL4664" s="18">
        <f t="shared" si="27"/>
        <v>5479.1085</v>
      </c>
    </row>
    <row r="4665" ht="12.75" customHeight="1">
      <c r="A4665" s="1">
        <v>38567.0</v>
      </c>
      <c r="B4665" s="2">
        <v>1070.57</v>
      </c>
      <c r="C4665" s="3">
        <v>6455.57</v>
      </c>
      <c r="D4665" s="2">
        <v>6431.0</v>
      </c>
      <c r="E4665" s="4"/>
      <c r="F4665" s="5">
        <f t="shared" si="1"/>
        <v>1031.978</v>
      </c>
      <c r="G4665" s="6">
        <f t="shared" si="2"/>
        <v>1.041861236</v>
      </c>
      <c r="H4665" s="6">
        <f t="shared" si="3"/>
        <v>1.56308748</v>
      </c>
      <c r="I4665" s="5" t="b">
        <f t="shared" si="4"/>
        <v>0</v>
      </c>
      <c r="J4665" s="48">
        <f t="shared" si="5"/>
        <v>0</v>
      </c>
      <c r="K4665" s="4">
        <f t="shared" si="6"/>
        <v>91</v>
      </c>
      <c r="L4665" s="7">
        <f t="shared" si="7"/>
        <v>-0.00380601558</v>
      </c>
      <c r="M4665" s="50" t="b">
        <f t="shared" si="8"/>
        <v>0</v>
      </c>
      <c r="N4665" s="50" t="b">
        <f t="shared" si="9"/>
        <v>0</v>
      </c>
      <c r="O4665" s="50">
        <f t="shared" si="10"/>
        <v>1</v>
      </c>
      <c r="P4665" s="4">
        <f t="shared" si="59"/>
        <v>678950</v>
      </c>
      <c r="Q4665" s="21">
        <f t="shared" si="31"/>
        <v>11</v>
      </c>
      <c r="V4665" s="52"/>
      <c r="W4665" s="53" t="str">
        <f t="shared" si="33"/>
        <v/>
      </c>
      <c r="AE4665" s="16"/>
      <c r="AF4665" s="17" t="str">
        <f t="shared" si="30"/>
        <v>#VALUE!</v>
      </c>
      <c r="AG4665" s="17" t="str">
        <f t="shared" si="22"/>
        <v>#N/A</v>
      </c>
      <c r="AH4665" s="17" t="str">
        <f t="shared" si="23"/>
        <v>#N/A</v>
      </c>
      <c r="AI4665" s="34">
        <f t="shared" si="24"/>
        <v>1</v>
      </c>
      <c r="AJ4665" s="18">
        <f t="shared" si="25"/>
        <v>5810.013</v>
      </c>
      <c r="AK4665" s="18">
        <f t="shared" si="26"/>
        <v>5648.62375</v>
      </c>
      <c r="AL4665" s="18">
        <f t="shared" si="27"/>
        <v>5487.2345</v>
      </c>
    </row>
    <row r="4666" ht="12.75" customHeight="1">
      <c r="A4666" s="1">
        <v>38566.0</v>
      </c>
      <c r="B4666" s="2">
        <v>894.86</v>
      </c>
      <c r="C4666" s="3">
        <v>6343.54</v>
      </c>
      <c r="D4666" s="2">
        <v>6340.0</v>
      </c>
      <c r="E4666" s="4"/>
      <c r="F4666" s="5">
        <f t="shared" si="1"/>
        <v>1010.16</v>
      </c>
      <c r="G4666" s="6">
        <f t="shared" si="2"/>
        <v>1.025175453</v>
      </c>
      <c r="H4666" s="6">
        <f t="shared" si="3"/>
        <v>1.578799135</v>
      </c>
      <c r="I4666" s="5" t="b">
        <f t="shared" si="4"/>
        <v>0</v>
      </c>
      <c r="J4666" s="48">
        <f t="shared" si="5"/>
        <v>0</v>
      </c>
      <c r="K4666" s="4">
        <f t="shared" si="6"/>
        <v>43</v>
      </c>
      <c r="L4666" s="7">
        <f t="shared" si="7"/>
        <v>-0.00055804803</v>
      </c>
      <c r="M4666" s="50" t="b">
        <f t="shared" si="8"/>
        <v>0</v>
      </c>
      <c r="N4666" s="50" t="b">
        <f t="shared" si="9"/>
        <v>0</v>
      </c>
      <c r="O4666" s="50">
        <f t="shared" si="10"/>
        <v>1</v>
      </c>
      <c r="P4666" s="4">
        <f t="shared" si="59"/>
        <v>633450</v>
      </c>
      <c r="Q4666" s="21">
        <f t="shared" si="31"/>
        <v>10</v>
      </c>
      <c r="V4666" s="52"/>
      <c r="W4666" s="53" t="str">
        <f t="shared" si="33"/>
        <v/>
      </c>
      <c r="AE4666" s="16"/>
      <c r="AF4666" s="17" t="str">
        <f t="shared" si="30"/>
        <v>#VALUE!</v>
      </c>
      <c r="AG4666" s="17" t="str">
        <f t="shared" si="22"/>
        <v>#N/A</v>
      </c>
      <c r="AH4666" s="17" t="str">
        <f t="shared" si="23"/>
        <v>#N/A</v>
      </c>
      <c r="AI4666" s="34">
        <f t="shared" si="24"/>
        <v>1</v>
      </c>
      <c r="AJ4666" s="18">
        <f t="shared" si="25"/>
        <v>5709.186</v>
      </c>
      <c r="AK4666" s="18">
        <f t="shared" si="26"/>
        <v>5550.5975</v>
      </c>
      <c r="AL4666" s="18">
        <f t="shared" si="27"/>
        <v>5392.009</v>
      </c>
    </row>
    <row r="4667" ht="12.75" customHeight="1">
      <c r="A4667" s="1">
        <v>38565.0</v>
      </c>
      <c r="B4667" s="2">
        <v>767.26</v>
      </c>
      <c r="C4667" s="3">
        <v>6307.93</v>
      </c>
      <c r="D4667" s="2">
        <v>6297.0</v>
      </c>
      <c r="E4667" s="4"/>
      <c r="F4667" s="5">
        <f t="shared" si="1"/>
        <v>1038.398</v>
      </c>
      <c r="G4667" s="6">
        <f t="shared" si="2"/>
        <v>1.020455908</v>
      </c>
      <c r="H4667" s="6">
        <f t="shared" si="3"/>
        <v>1.58713378</v>
      </c>
      <c r="I4667" s="5" t="b">
        <f t="shared" si="4"/>
        <v>0</v>
      </c>
      <c r="J4667" s="48">
        <f t="shared" si="5"/>
        <v>0</v>
      </c>
      <c r="K4667" s="4">
        <f t="shared" si="6"/>
        <v>20</v>
      </c>
      <c r="L4667" s="7">
        <f t="shared" si="7"/>
        <v>-0.001732739583</v>
      </c>
      <c r="M4667" s="50" t="b">
        <f t="shared" si="8"/>
        <v>0</v>
      </c>
      <c r="N4667" s="50" t="b">
        <f t="shared" si="9"/>
        <v>0</v>
      </c>
      <c r="O4667" s="50">
        <f t="shared" si="10"/>
        <v>1</v>
      </c>
      <c r="P4667" s="4">
        <f t="shared" si="59"/>
        <v>611950</v>
      </c>
      <c r="Q4667" s="21">
        <f t="shared" si="31"/>
        <v>10</v>
      </c>
      <c r="V4667" s="52"/>
      <c r="W4667" s="53" t="str">
        <f t="shared" si="33"/>
        <v/>
      </c>
      <c r="AE4667" s="16"/>
      <c r="AF4667" s="17" t="str">
        <f t="shared" si="30"/>
        <v>#VALUE!</v>
      </c>
      <c r="AG4667" s="17" t="str">
        <f t="shared" si="22"/>
        <v>#N/A</v>
      </c>
      <c r="AH4667" s="17" t="str">
        <f t="shared" si="23"/>
        <v>#N/A</v>
      </c>
      <c r="AI4667" s="34">
        <f t="shared" si="24"/>
        <v>1</v>
      </c>
      <c r="AJ4667" s="18">
        <f t="shared" si="25"/>
        <v>5677.137</v>
      </c>
      <c r="AK4667" s="18">
        <f t="shared" si="26"/>
        <v>5519.43875</v>
      </c>
      <c r="AL4667" s="18">
        <f t="shared" si="27"/>
        <v>5361.7405</v>
      </c>
    </row>
    <row r="4668" ht="12.75" customHeight="1">
      <c r="A4668" s="1">
        <v>38562.0</v>
      </c>
      <c r="B4668" s="2">
        <v>1278.09</v>
      </c>
      <c r="C4668" s="3">
        <v>6311.98</v>
      </c>
      <c r="D4668" s="2">
        <v>6277.0</v>
      </c>
      <c r="E4668" s="4"/>
      <c r="F4668" s="5">
        <f t="shared" si="1"/>
        <v>1070.078</v>
      </c>
      <c r="G4668" s="6">
        <f t="shared" si="2"/>
        <v>1.022047937</v>
      </c>
      <c r="H4668" s="6">
        <f t="shared" si="3"/>
        <v>1.585968189</v>
      </c>
      <c r="I4668" s="5" t="b">
        <f t="shared" si="4"/>
        <v>0</v>
      </c>
      <c r="J4668" s="48">
        <f t="shared" si="5"/>
        <v>0</v>
      </c>
      <c r="K4668" s="4">
        <f t="shared" si="6"/>
        <v>-73</v>
      </c>
      <c r="L4668" s="7">
        <f t="shared" si="7"/>
        <v>-0.005541842655</v>
      </c>
      <c r="M4668" s="50" t="b">
        <f t="shared" si="8"/>
        <v>0</v>
      </c>
      <c r="N4668" s="50" t="b">
        <f t="shared" si="9"/>
        <v>0</v>
      </c>
      <c r="O4668" s="50">
        <f t="shared" si="10"/>
        <v>1</v>
      </c>
      <c r="P4668" s="4">
        <f t="shared" si="59"/>
        <v>601950</v>
      </c>
      <c r="Q4668" s="21">
        <f t="shared" si="31"/>
        <v>10</v>
      </c>
      <c r="V4668" s="52"/>
      <c r="W4668" s="53" t="str">
        <f t="shared" si="33"/>
        <v/>
      </c>
      <c r="AE4668" s="16"/>
      <c r="AF4668" s="17" t="str">
        <f t="shared" si="30"/>
        <v>#VALUE!</v>
      </c>
      <c r="AG4668" s="17" t="str">
        <f t="shared" si="22"/>
        <v>#N/A</v>
      </c>
      <c r="AH4668" s="17" t="str">
        <f t="shared" si="23"/>
        <v>#N/A</v>
      </c>
      <c r="AI4668" s="34">
        <f t="shared" si="24"/>
        <v>1</v>
      </c>
      <c r="AJ4668" s="18">
        <f t="shared" si="25"/>
        <v>5680.782</v>
      </c>
      <c r="AK4668" s="18">
        <f t="shared" si="26"/>
        <v>5522.9825</v>
      </c>
      <c r="AL4668" s="18">
        <f t="shared" si="27"/>
        <v>5365.183</v>
      </c>
    </row>
    <row r="4669" ht="12.75" customHeight="1">
      <c r="A4669" s="1">
        <v>38561.0</v>
      </c>
      <c r="B4669" s="2">
        <v>1149.11</v>
      </c>
      <c r="C4669" s="3">
        <v>6375.64</v>
      </c>
      <c r="D4669" s="2">
        <v>6350.0</v>
      </c>
      <c r="E4669" s="4"/>
      <c r="F4669" s="5">
        <f t="shared" si="1"/>
        <v>1010.354</v>
      </c>
      <c r="G4669" s="6">
        <f t="shared" si="2"/>
        <v>1.033428167</v>
      </c>
      <c r="H4669" s="6">
        <f t="shared" si="3"/>
        <v>1.436960189</v>
      </c>
      <c r="I4669" s="5" t="b">
        <f t="shared" si="4"/>
        <v>0</v>
      </c>
      <c r="J4669" s="48">
        <f t="shared" si="5"/>
        <v>0</v>
      </c>
      <c r="K4669" s="4">
        <f t="shared" si="6"/>
        <v>40</v>
      </c>
      <c r="L4669" s="7">
        <f t="shared" si="7"/>
        <v>-0.004021557052</v>
      </c>
      <c r="M4669" s="50" t="b">
        <f t="shared" si="8"/>
        <v>0</v>
      </c>
      <c r="N4669" s="50" t="b">
        <f t="shared" si="9"/>
        <v>0</v>
      </c>
      <c r="O4669" s="50">
        <f t="shared" si="10"/>
        <v>1</v>
      </c>
      <c r="P4669" s="4">
        <f t="shared" si="59"/>
        <v>642100</v>
      </c>
      <c r="Q4669" s="21">
        <f t="shared" si="31"/>
        <v>11</v>
      </c>
      <c r="V4669" s="52"/>
      <c r="W4669" s="53" t="str">
        <f t="shared" si="33"/>
        <v/>
      </c>
      <c r="AE4669" s="16"/>
      <c r="AF4669" s="17" t="str">
        <f t="shared" si="30"/>
        <v>#VALUE!</v>
      </c>
      <c r="AG4669" s="17" t="str">
        <f t="shared" si="22"/>
        <v>#N/A</v>
      </c>
      <c r="AH4669" s="17" t="str">
        <f t="shared" si="23"/>
        <v>#N/A</v>
      </c>
      <c r="AI4669" s="34">
        <f t="shared" si="24"/>
        <v>1</v>
      </c>
      <c r="AJ4669" s="18">
        <f t="shared" si="25"/>
        <v>5738.076</v>
      </c>
      <c r="AK4669" s="18">
        <f t="shared" si="26"/>
        <v>5578.685</v>
      </c>
      <c r="AL4669" s="18">
        <f t="shared" si="27"/>
        <v>5419.294</v>
      </c>
    </row>
    <row r="4670" ht="12.75" customHeight="1">
      <c r="A4670" s="1">
        <v>38560.0</v>
      </c>
      <c r="B4670" s="2">
        <v>961.48</v>
      </c>
      <c r="C4670" s="3">
        <v>6327.25</v>
      </c>
      <c r="D4670" s="2">
        <v>6310.0</v>
      </c>
      <c r="E4670" s="4"/>
      <c r="F4670" s="5">
        <f t="shared" si="1"/>
        <v>1007.706</v>
      </c>
      <c r="G4670" s="6">
        <f t="shared" si="2"/>
        <v>1.027171762</v>
      </c>
      <c r="H4670" s="6">
        <f t="shared" si="3"/>
        <v>1.439093774</v>
      </c>
      <c r="I4670" s="5" t="b">
        <f t="shared" si="4"/>
        <v>0</v>
      </c>
      <c r="J4670" s="48">
        <f t="shared" si="5"/>
        <v>0</v>
      </c>
      <c r="K4670" s="4">
        <f t="shared" si="6"/>
        <v>-20</v>
      </c>
      <c r="L4670" s="7">
        <f t="shared" si="7"/>
        <v>-0.002726302896</v>
      </c>
      <c r="M4670" s="50" t="b">
        <f t="shared" si="8"/>
        <v>0</v>
      </c>
      <c r="N4670" s="50" t="b">
        <f t="shared" si="9"/>
        <v>0</v>
      </c>
      <c r="O4670" s="50">
        <f t="shared" si="10"/>
        <v>1</v>
      </c>
      <c r="P4670" s="4">
        <f t="shared" si="59"/>
        <v>622100</v>
      </c>
      <c r="Q4670" s="21">
        <f t="shared" si="31"/>
        <v>10</v>
      </c>
      <c r="V4670" s="52"/>
      <c r="W4670" s="53" t="str">
        <f t="shared" si="33"/>
        <v/>
      </c>
      <c r="AE4670" s="16"/>
      <c r="AF4670" s="17" t="str">
        <f t="shared" si="30"/>
        <v>#VALUE!</v>
      </c>
      <c r="AG4670" s="17" t="str">
        <f t="shared" si="22"/>
        <v>#N/A</v>
      </c>
      <c r="AH4670" s="17" t="str">
        <f t="shared" si="23"/>
        <v>#N/A</v>
      </c>
      <c r="AI4670" s="34">
        <f t="shared" si="24"/>
        <v>1</v>
      </c>
      <c r="AJ4670" s="18">
        <f t="shared" si="25"/>
        <v>5694.525</v>
      </c>
      <c r="AK4670" s="18">
        <f t="shared" si="26"/>
        <v>5536.34375</v>
      </c>
      <c r="AL4670" s="18">
        <f t="shared" si="27"/>
        <v>5378.1625</v>
      </c>
    </row>
    <row r="4671" ht="12.75" customHeight="1">
      <c r="A4671" s="1">
        <v>38559.0</v>
      </c>
      <c r="B4671" s="2">
        <v>1036.05</v>
      </c>
      <c r="C4671" s="3">
        <v>6366.16</v>
      </c>
      <c r="D4671" s="2">
        <v>6330.0</v>
      </c>
      <c r="E4671" s="4"/>
      <c r="F4671" s="5">
        <f t="shared" si="1"/>
        <v>1062.628</v>
      </c>
      <c r="G4671" s="6">
        <f t="shared" si="2"/>
        <v>1.034913808</v>
      </c>
      <c r="H4671" s="6">
        <f t="shared" si="3"/>
        <v>1.578657996</v>
      </c>
      <c r="I4671" s="5" t="b">
        <f t="shared" si="4"/>
        <v>0</v>
      </c>
      <c r="J4671" s="48">
        <f t="shared" si="5"/>
        <v>0</v>
      </c>
      <c r="K4671" s="4">
        <f t="shared" si="6"/>
        <v>-76</v>
      </c>
      <c r="L4671" s="7">
        <f t="shared" si="7"/>
        <v>-0.005680033175</v>
      </c>
      <c r="M4671" s="50" t="b">
        <f t="shared" si="8"/>
        <v>0</v>
      </c>
      <c r="N4671" s="50" t="b">
        <f t="shared" si="9"/>
        <v>0</v>
      </c>
      <c r="O4671" s="50">
        <f t="shared" si="10"/>
        <v>1</v>
      </c>
      <c r="P4671" s="4">
        <f t="shared" si="59"/>
        <v>633100</v>
      </c>
      <c r="Q4671" s="21">
        <f t="shared" si="31"/>
        <v>11</v>
      </c>
      <c r="V4671" s="52"/>
      <c r="W4671" s="53" t="str">
        <f t="shared" si="33"/>
        <v/>
      </c>
      <c r="AE4671" s="16"/>
      <c r="AF4671" s="17" t="str">
        <f t="shared" si="30"/>
        <v>#VALUE!</v>
      </c>
      <c r="AG4671" s="17" t="str">
        <f t="shared" si="22"/>
        <v>#N/A</v>
      </c>
      <c r="AH4671" s="17" t="str">
        <f t="shared" si="23"/>
        <v>#N/A</v>
      </c>
      <c r="AI4671" s="34">
        <f t="shared" si="24"/>
        <v>1</v>
      </c>
      <c r="AJ4671" s="18">
        <f t="shared" si="25"/>
        <v>5729.544</v>
      </c>
      <c r="AK4671" s="18">
        <f t="shared" si="26"/>
        <v>5570.39</v>
      </c>
      <c r="AL4671" s="18">
        <f t="shared" si="27"/>
        <v>5411.236</v>
      </c>
    </row>
    <row r="4672" ht="12.75" customHeight="1">
      <c r="A4672" s="1">
        <v>38558.0</v>
      </c>
      <c r="B4672" s="2">
        <v>925.66</v>
      </c>
      <c r="C4672" s="3">
        <v>6420.45</v>
      </c>
      <c r="D4672" s="2">
        <v>6406.0</v>
      </c>
      <c r="E4672" s="4"/>
      <c r="F4672" s="5">
        <f t="shared" si="1"/>
        <v>1042.336</v>
      </c>
      <c r="G4672" s="6">
        <f t="shared" si="2"/>
        <v>1.045291714</v>
      </c>
      <c r="H4672" s="6">
        <f t="shared" si="3"/>
        <v>1.597270709</v>
      </c>
      <c r="I4672" s="5" t="b">
        <f t="shared" si="4"/>
        <v>0</v>
      </c>
      <c r="J4672" s="48">
        <f t="shared" si="5"/>
        <v>0</v>
      </c>
      <c r="K4672" s="4">
        <f t="shared" si="6"/>
        <v>64</v>
      </c>
      <c r="L4672" s="7">
        <f t="shared" si="7"/>
        <v>-0.002250621062</v>
      </c>
      <c r="M4672" s="50" t="b">
        <f t="shared" si="8"/>
        <v>0</v>
      </c>
      <c r="N4672" s="50" t="b">
        <f t="shared" si="9"/>
        <v>0</v>
      </c>
      <c r="O4672" s="50">
        <f t="shared" si="10"/>
        <v>1</v>
      </c>
      <c r="P4672" s="4">
        <f t="shared" si="59"/>
        <v>674900</v>
      </c>
      <c r="Q4672" s="21">
        <f t="shared" si="31"/>
        <v>11</v>
      </c>
      <c r="V4672" s="52"/>
      <c r="W4672" s="53" t="str">
        <f t="shared" si="33"/>
        <v/>
      </c>
      <c r="AE4672" s="16"/>
      <c r="AF4672" s="17" t="str">
        <f t="shared" si="30"/>
        <v>#VALUE!</v>
      </c>
      <c r="AG4672" s="17" t="str">
        <f t="shared" si="22"/>
        <v>#N/A</v>
      </c>
      <c r="AH4672" s="17" t="str">
        <f t="shared" si="23"/>
        <v>#N/A</v>
      </c>
      <c r="AI4672" s="34">
        <f t="shared" si="24"/>
        <v>1</v>
      </c>
      <c r="AJ4672" s="18">
        <f t="shared" si="25"/>
        <v>5778.405</v>
      </c>
      <c r="AK4672" s="18">
        <f t="shared" si="26"/>
        <v>5617.89375</v>
      </c>
      <c r="AL4672" s="18">
        <f t="shared" si="27"/>
        <v>5457.3825</v>
      </c>
    </row>
    <row r="4673" ht="12.75" customHeight="1">
      <c r="A4673" s="1">
        <v>38555.0</v>
      </c>
      <c r="B4673" s="2">
        <v>979.47</v>
      </c>
      <c r="C4673" s="3">
        <v>6380.73</v>
      </c>
      <c r="D4673" s="2">
        <v>6342.0</v>
      </c>
      <c r="E4673" s="4"/>
      <c r="F4673" s="5">
        <f t="shared" si="1"/>
        <v>1070.658</v>
      </c>
      <c r="G4673" s="6">
        <f t="shared" si="2"/>
        <v>1.040457366</v>
      </c>
      <c r="H4673" s="6">
        <f t="shared" si="3"/>
        <v>1.611975567</v>
      </c>
      <c r="I4673" s="5" t="b">
        <f t="shared" si="4"/>
        <v>0</v>
      </c>
      <c r="J4673" s="48">
        <f t="shared" si="5"/>
        <v>0</v>
      </c>
      <c r="K4673" s="4">
        <f t="shared" si="6"/>
        <v>-23</v>
      </c>
      <c r="L4673" s="7">
        <f t="shared" si="7"/>
        <v>-0.006069838404</v>
      </c>
      <c r="M4673" s="50" t="b">
        <f t="shared" si="8"/>
        <v>0</v>
      </c>
      <c r="N4673" s="50" t="b">
        <f t="shared" si="9"/>
        <v>0</v>
      </c>
      <c r="O4673" s="50">
        <f t="shared" si="10"/>
        <v>1</v>
      </c>
      <c r="P4673" s="4">
        <f t="shared" si="59"/>
        <v>639700</v>
      </c>
      <c r="Q4673" s="21">
        <f t="shared" si="31"/>
        <v>11</v>
      </c>
      <c r="V4673" s="52"/>
      <c r="W4673" s="53" t="str">
        <f t="shared" si="33"/>
        <v/>
      </c>
      <c r="AE4673" s="16"/>
      <c r="AF4673" s="17" t="str">
        <f t="shared" si="30"/>
        <v>#VALUE!</v>
      </c>
      <c r="AG4673" s="17" t="str">
        <f t="shared" si="22"/>
        <v>#N/A</v>
      </c>
      <c r="AH4673" s="17" t="str">
        <f t="shared" si="23"/>
        <v>#N/A</v>
      </c>
      <c r="AI4673" s="34">
        <f t="shared" si="24"/>
        <v>1</v>
      </c>
      <c r="AJ4673" s="18">
        <f t="shared" si="25"/>
        <v>5742.657</v>
      </c>
      <c r="AK4673" s="18">
        <f t="shared" si="26"/>
        <v>5583.13875</v>
      </c>
      <c r="AL4673" s="18">
        <f t="shared" si="27"/>
        <v>5423.6205</v>
      </c>
    </row>
    <row r="4674" ht="12.75" customHeight="1">
      <c r="A4674" s="1">
        <v>38554.0</v>
      </c>
      <c r="B4674" s="2">
        <v>1135.87</v>
      </c>
      <c r="C4674" s="3">
        <v>6394.03</v>
      </c>
      <c r="D4674" s="2">
        <v>6365.0</v>
      </c>
      <c r="E4674" s="4"/>
      <c r="F4674" s="5">
        <f t="shared" si="1"/>
        <v>1088.376</v>
      </c>
      <c r="G4674" s="6">
        <f t="shared" si="2"/>
        <v>1.044335998</v>
      </c>
      <c r="H4674" s="6">
        <f t="shared" si="3"/>
        <v>1.630139561</v>
      </c>
      <c r="I4674" s="5" t="b">
        <f t="shared" si="4"/>
        <v>0</v>
      </c>
      <c r="J4674" s="48">
        <f t="shared" si="5"/>
        <v>0</v>
      </c>
      <c r="K4674" s="4">
        <f t="shared" si="6"/>
        <v>-48</v>
      </c>
      <c r="L4674" s="7">
        <f t="shared" si="7"/>
        <v>-0.00454017263</v>
      </c>
      <c r="M4674" s="50" t="b">
        <f t="shared" si="8"/>
        <v>0</v>
      </c>
      <c r="N4674" s="50" t="b">
        <f t="shared" si="9"/>
        <v>0</v>
      </c>
      <c r="O4674" s="50">
        <f t="shared" si="10"/>
        <v>1</v>
      </c>
      <c r="P4674" s="4">
        <f t="shared" si="59"/>
        <v>652350</v>
      </c>
      <c r="Q4674" s="21">
        <f t="shared" si="31"/>
        <v>11</v>
      </c>
      <c r="V4674" s="52"/>
      <c r="W4674" s="53" t="str">
        <f t="shared" si="33"/>
        <v/>
      </c>
      <c r="AE4674" s="16"/>
      <c r="AF4674" s="17" t="str">
        <f t="shared" si="30"/>
        <v>#VALUE!</v>
      </c>
      <c r="AG4674" s="17" t="str">
        <f t="shared" si="22"/>
        <v>#N/A</v>
      </c>
      <c r="AH4674" s="17" t="str">
        <f t="shared" si="23"/>
        <v>#N/A</v>
      </c>
      <c r="AI4674" s="34">
        <f t="shared" si="24"/>
        <v>1</v>
      </c>
      <c r="AJ4674" s="18">
        <f t="shared" si="25"/>
        <v>5754.627</v>
      </c>
      <c r="AK4674" s="18">
        <f t="shared" si="26"/>
        <v>5594.77625</v>
      </c>
      <c r="AL4674" s="18">
        <f t="shared" si="27"/>
        <v>5434.9255</v>
      </c>
    </row>
    <row r="4675" ht="12.75" customHeight="1">
      <c r="A4675" s="1">
        <v>38553.0</v>
      </c>
      <c r="B4675" s="2">
        <v>1236.09</v>
      </c>
      <c r="C4675" s="3">
        <v>6423.81</v>
      </c>
      <c r="D4675" s="2">
        <v>6413.0</v>
      </c>
      <c r="E4675" s="4"/>
      <c r="F4675" s="5">
        <f t="shared" si="1"/>
        <v>1073.47</v>
      </c>
      <c r="G4675" s="6">
        <f t="shared" si="2"/>
        <v>1.050884272</v>
      </c>
      <c r="H4675" s="6">
        <f t="shared" si="3"/>
        <v>1.652033116</v>
      </c>
      <c r="I4675" s="5" t="b">
        <f t="shared" si="4"/>
        <v>0</v>
      </c>
      <c r="J4675" s="48">
        <f t="shared" si="5"/>
        <v>0</v>
      </c>
      <c r="K4675" s="4">
        <f t="shared" si="6"/>
        <v>-17</v>
      </c>
      <c r="L4675" s="7">
        <f t="shared" si="7"/>
        <v>-0.001682801951</v>
      </c>
      <c r="M4675" s="50" t="b">
        <f t="shared" si="8"/>
        <v>0</v>
      </c>
      <c r="N4675" s="50" t="b">
        <f t="shared" si="9"/>
        <v>0</v>
      </c>
      <c r="O4675" s="50">
        <f t="shared" si="10"/>
        <v>1</v>
      </c>
      <c r="P4675" s="4">
        <f t="shared" si="59"/>
        <v>678750</v>
      </c>
      <c r="Q4675" s="21">
        <f t="shared" si="31"/>
        <v>11</v>
      </c>
      <c r="V4675" s="52"/>
      <c r="W4675" s="53" t="str">
        <f t="shared" si="33"/>
        <v/>
      </c>
      <c r="AE4675" s="16"/>
      <c r="AF4675" s="17" t="str">
        <f t="shared" si="30"/>
        <v>#VALUE!</v>
      </c>
      <c r="AG4675" s="17" t="str">
        <f t="shared" si="22"/>
        <v>#N/A</v>
      </c>
      <c r="AH4675" s="17" t="str">
        <f t="shared" si="23"/>
        <v>#N/A</v>
      </c>
      <c r="AI4675" s="34">
        <f t="shared" si="24"/>
        <v>1</v>
      </c>
      <c r="AJ4675" s="18">
        <f t="shared" si="25"/>
        <v>5781.429</v>
      </c>
      <c r="AK4675" s="18">
        <f t="shared" si="26"/>
        <v>5620.83375</v>
      </c>
      <c r="AL4675" s="18">
        <f t="shared" si="27"/>
        <v>5460.2385</v>
      </c>
    </row>
    <row r="4676" ht="12.75" customHeight="1">
      <c r="A4676" s="1">
        <v>38552.0</v>
      </c>
      <c r="B4676" s="2">
        <v>934.59</v>
      </c>
      <c r="C4676" s="3">
        <v>6416.34</v>
      </c>
      <c r="D4676" s="2">
        <v>6430.0</v>
      </c>
      <c r="E4676" s="4"/>
      <c r="F4676" s="5">
        <f t="shared" si="1"/>
        <v>1029.658</v>
      </c>
      <c r="G4676" s="6">
        <f t="shared" si="2"/>
        <v>1.051570323</v>
      </c>
      <c r="H4676" s="6">
        <f t="shared" si="3"/>
        <v>1.454301682</v>
      </c>
      <c r="I4676" s="5" t="b">
        <f t="shared" si="4"/>
        <v>0</v>
      </c>
      <c r="J4676" s="48">
        <f t="shared" si="5"/>
        <v>0</v>
      </c>
      <c r="K4676" s="4">
        <f t="shared" si="6"/>
        <v>19</v>
      </c>
      <c r="L4676" s="7">
        <f t="shared" si="7"/>
        <v>0.002128939551</v>
      </c>
      <c r="M4676" s="50" t="b">
        <f t="shared" si="8"/>
        <v>0</v>
      </c>
      <c r="N4676" s="50" t="b">
        <f t="shared" si="9"/>
        <v>0</v>
      </c>
      <c r="O4676" s="50">
        <f t="shared" si="10"/>
        <v>-1</v>
      </c>
      <c r="P4676" s="4">
        <f t="shared" si="59"/>
        <v>669400</v>
      </c>
      <c r="Q4676" s="21">
        <f t="shared" si="31"/>
        <v>-11</v>
      </c>
      <c r="V4676" s="52"/>
      <c r="W4676" s="53" t="str">
        <f t="shared" si="33"/>
        <v/>
      </c>
      <c r="AE4676" s="16"/>
      <c r="AF4676" s="17" t="str">
        <f t="shared" si="30"/>
        <v>#VALUE!</v>
      </c>
      <c r="AG4676" s="17" t="str">
        <f t="shared" si="22"/>
        <v>#N/A</v>
      </c>
      <c r="AH4676" s="17" t="str">
        <f t="shared" si="23"/>
        <v>#N/A</v>
      </c>
      <c r="AI4676" s="34">
        <f t="shared" si="24"/>
        <v>1</v>
      </c>
      <c r="AJ4676" s="18">
        <f t="shared" si="25"/>
        <v>5774.706</v>
      </c>
      <c r="AK4676" s="18">
        <f t="shared" si="26"/>
        <v>5614.2975</v>
      </c>
      <c r="AL4676" s="18">
        <f t="shared" si="27"/>
        <v>5453.889</v>
      </c>
    </row>
    <row r="4677" ht="12.75" customHeight="1">
      <c r="A4677" s="1">
        <v>38548.0</v>
      </c>
      <c r="B4677" s="2">
        <v>1067.27</v>
      </c>
      <c r="C4677" s="3">
        <v>6410.59</v>
      </c>
      <c r="D4677" s="2">
        <v>6411.0</v>
      </c>
      <c r="E4677" s="4"/>
      <c r="F4677" s="5">
        <f t="shared" si="1"/>
        <v>1030.494</v>
      </c>
      <c r="G4677" s="6">
        <f t="shared" si="2"/>
        <v>1.052552077</v>
      </c>
      <c r="H4677" s="6">
        <f t="shared" si="3"/>
        <v>1.46393615</v>
      </c>
      <c r="I4677" s="5" t="b">
        <f t="shared" si="4"/>
        <v>0</v>
      </c>
      <c r="J4677" s="48">
        <f t="shared" si="5"/>
        <v>0</v>
      </c>
      <c r="K4677" s="4">
        <f t="shared" si="6"/>
        <v>-24</v>
      </c>
      <c r="L4677" s="7">
        <f t="shared" si="7"/>
        <v>0.00006395667169</v>
      </c>
      <c r="M4677" s="50" t="b">
        <f t="shared" si="8"/>
        <v>0</v>
      </c>
      <c r="N4677" s="50" t="b">
        <f t="shared" si="9"/>
        <v>0</v>
      </c>
      <c r="O4677" s="50">
        <f t="shared" si="10"/>
        <v>1</v>
      </c>
      <c r="P4677" s="4">
        <f t="shared" si="59"/>
        <v>658950</v>
      </c>
      <c r="Q4677" s="21">
        <f t="shared" si="31"/>
        <v>11</v>
      </c>
      <c r="V4677" s="52"/>
      <c r="W4677" s="53" t="str">
        <f t="shared" si="33"/>
        <v/>
      </c>
      <c r="AE4677" s="16"/>
      <c r="AF4677" s="17" t="str">
        <f t="shared" si="30"/>
        <v>#VALUE!</v>
      </c>
      <c r="AG4677" s="17" t="str">
        <f t="shared" si="22"/>
        <v>#N/A</v>
      </c>
      <c r="AH4677" s="17" t="str">
        <f t="shared" si="23"/>
        <v>#N/A</v>
      </c>
      <c r="AI4677" s="34">
        <f t="shared" si="24"/>
        <v>1</v>
      </c>
      <c r="AJ4677" s="18">
        <f t="shared" si="25"/>
        <v>5769.531</v>
      </c>
      <c r="AK4677" s="18">
        <f t="shared" si="26"/>
        <v>5609.26625</v>
      </c>
      <c r="AL4677" s="18">
        <f t="shared" si="27"/>
        <v>5449.0015</v>
      </c>
    </row>
    <row r="4678" ht="12.75" customHeight="1">
      <c r="A4678" s="1">
        <v>38547.0</v>
      </c>
      <c r="B4678" s="2">
        <v>1068.06</v>
      </c>
      <c r="C4678" s="3">
        <v>6418.35</v>
      </c>
      <c r="D4678" s="2">
        <v>6435.0</v>
      </c>
      <c r="E4678" s="4"/>
      <c r="F4678" s="5">
        <f t="shared" si="1"/>
        <v>961.908</v>
      </c>
      <c r="G4678" s="6">
        <f t="shared" si="2"/>
        <v>1.055815713</v>
      </c>
      <c r="H4678" s="6">
        <f t="shared" si="3"/>
        <v>1.478488713</v>
      </c>
      <c r="I4678" s="5" t="b">
        <f t="shared" si="4"/>
        <v>0</v>
      </c>
      <c r="J4678" s="48">
        <f t="shared" si="5"/>
        <v>0</v>
      </c>
      <c r="K4678" s="4">
        <f t="shared" si="6"/>
        <v>59</v>
      </c>
      <c r="L4678" s="7">
        <f t="shared" si="7"/>
        <v>0.002594124658</v>
      </c>
      <c r="M4678" s="50" t="b">
        <f t="shared" si="8"/>
        <v>0</v>
      </c>
      <c r="N4678" s="50" t="b">
        <f t="shared" si="9"/>
        <v>0</v>
      </c>
      <c r="O4678" s="50">
        <f t="shared" si="10"/>
        <v>-1</v>
      </c>
      <c r="P4678" s="4">
        <f t="shared" si="59"/>
        <v>645750</v>
      </c>
      <c r="Q4678" s="21">
        <f t="shared" si="31"/>
        <v>-11</v>
      </c>
      <c r="V4678" s="52"/>
      <c r="W4678" s="53" t="str">
        <f t="shared" si="33"/>
        <v/>
      </c>
      <c r="AE4678" s="16"/>
      <c r="AF4678" s="17" t="str">
        <f t="shared" si="30"/>
        <v>#VALUE!</v>
      </c>
      <c r="AG4678" s="17" t="str">
        <f t="shared" si="22"/>
        <v>#N/A</v>
      </c>
      <c r="AH4678" s="17" t="str">
        <f t="shared" si="23"/>
        <v>#N/A</v>
      </c>
      <c r="AI4678" s="34">
        <f t="shared" si="24"/>
        <v>1</v>
      </c>
      <c r="AJ4678" s="18">
        <f t="shared" si="25"/>
        <v>5776.515</v>
      </c>
      <c r="AK4678" s="18">
        <f t="shared" si="26"/>
        <v>5616.05625</v>
      </c>
      <c r="AL4678" s="18">
        <f t="shared" si="27"/>
        <v>5455.5975</v>
      </c>
    </row>
    <row r="4679" ht="12.75" customHeight="1">
      <c r="A4679" s="1">
        <v>38546.0</v>
      </c>
      <c r="B4679" s="2">
        <v>1061.34</v>
      </c>
      <c r="C4679" s="3">
        <v>6377.09</v>
      </c>
      <c r="D4679" s="2">
        <v>6376.0</v>
      </c>
      <c r="E4679" s="4"/>
      <c r="F4679" s="5">
        <f t="shared" si="1"/>
        <v>900.462</v>
      </c>
      <c r="G4679" s="6">
        <f t="shared" si="2"/>
        <v>1.051118753</v>
      </c>
      <c r="H4679" s="6">
        <f t="shared" si="3"/>
        <v>1.483938125</v>
      </c>
      <c r="I4679" s="5" t="b">
        <f t="shared" si="4"/>
        <v>0</v>
      </c>
      <c r="J4679" s="48">
        <f t="shared" si="5"/>
        <v>0</v>
      </c>
      <c r="K4679" s="4">
        <f t="shared" si="6"/>
        <v>36</v>
      </c>
      <c r="L4679" s="7">
        <f t="shared" si="7"/>
        <v>-0.0001709243558</v>
      </c>
      <c r="M4679" s="50" t="b">
        <f t="shared" si="8"/>
        <v>0</v>
      </c>
      <c r="N4679" s="50" t="b">
        <f t="shared" si="9"/>
        <v>0</v>
      </c>
      <c r="O4679" s="50">
        <f t="shared" si="10"/>
        <v>1</v>
      </c>
      <c r="P4679" s="4">
        <f t="shared" si="59"/>
        <v>616250</v>
      </c>
      <c r="Q4679" s="21">
        <f t="shared" si="31"/>
        <v>10</v>
      </c>
      <c r="V4679" s="52"/>
      <c r="W4679" s="53" t="str">
        <f t="shared" si="33"/>
        <v/>
      </c>
      <c r="AE4679" s="16"/>
      <c r="AF4679" s="17" t="str">
        <f t="shared" si="30"/>
        <v>#VALUE!</v>
      </c>
      <c r="AG4679" s="17" t="str">
        <f t="shared" si="22"/>
        <v>#N/A</v>
      </c>
      <c r="AH4679" s="17" t="str">
        <f t="shared" si="23"/>
        <v>#N/A</v>
      </c>
      <c r="AI4679" s="34">
        <f t="shared" si="24"/>
        <v>1</v>
      </c>
      <c r="AJ4679" s="18">
        <f t="shared" si="25"/>
        <v>5739.381</v>
      </c>
      <c r="AK4679" s="18">
        <f t="shared" si="26"/>
        <v>5579.95375</v>
      </c>
      <c r="AL4679" s="18">
        <f t="shared" si="27"/>
        <v>5420.5265</v>
      </c>
    </row>
    <row r="4680" ht="12.75" customHeight="1">
      <c r="A4680" s="1">
        <v>38545.0</v>
      </c>
      <c r="B4680" s="2">
        <v>1017.03</v>
      </c>
      <c r="C4680" s="3">
        <v>6358.81</v>
      </c>
      <c r="D4680" s="2">
        <v>6340.0</v>
      </c>
      <c r="E4680" s="4"/>
      <c r="F4680" s="5">
        <f t="shared" si="1"/>
        <v>849.152</v>
      </c>
      <c r="G4680" s="6">
        <f t="shared" si="2"/>
        <v>1.049919157</v>
      </c>
      <c r="H4680" s="6">
        <f t="shared" si="3"/>
        <v>1.438205986</v>
      </c>
      <c r="I4680" s="5" t="b">
        <f t="shared" si="4"/>
        <v>0</v>
      </c>
      <c r="J4680" s="48">
        <f t="shared" si="5"/>
        <v>0</v>
      </c>
      <c r="K4680" s="4">
        <f t="shared" si="6"/>
        <v>38</v>
      </c>
      <c r="L4680" s="7">
        <f t="shared" si="7"/>
        <v>-0.002958100651</v>
      </c>
      <c r="M4680" s="50" t="b">
        <f t="shared" si="8"/>
        <v>0</v>
      </c>
      <c r="N4680" s="50" t="b">
        <f t="shared" si="9"/>
        <v>0</v>
      </c>
      <c r="O4680" s="50">
        <f t="shared" si="10"/>
        <v>1</v>
      </c>
      <c r="P4680" s="4">
        <f t="shared" si="59"/>
        <v>598250</v>
      </c>
      <c r="Q4680" s="21">
        <f t="shared" si="31"/>
        <v>10</v>
      </c>
      <c r="V4680" s="52"/>
      <c r="W4680" s="53" t="str">
        <f t="shared" si="33"/>
        <v/>
      </c>
      <c r="AE4680" s="16"/>
      <c r="AF4680" s="17" t="str">
        <f t="shared" si="30"/>
        <v>#VALUE!</v>
      </c>
      <c r="AG4680" s="17" t="str">
        <f t="shared" si="22"/>
        <v>#N/A</v>
      </c>
      <c r="AH4680" s="17" t="str">
        <f t="shared" si="23"/>
        <v>#N/A</v>
      </c>
      <c r="AI4680" s="34">
        <f t="shared" si="24"/>
        <v>1</v>
      </c>
      <c r="AJ4680" s="18">
        <f t="shared" si="25"/>
        <v>5722.929</v>
      </c>
      <c r="AK4680" s="18">
        <f t="shared" si="26"/>
        <v>5563.95875</v>
      </c>
      <c r="AL4680" s="18">
        <f t="shared" si="27"/>
        <v>5404.9885</v>
      </c>
    </row>
    <row r="4681" ht="12.75" customHeight="1">
      <c r="A4681" s="1">
        <v>38544.0</v>
      </c>
      <c r="B4681" s="2">
        <v>938.77</v>
      </c>
      <c r="C4681" s="3">
        <v>6298.86</v>
      </c>
      <c r="D4681" s="2">
        <v>6302.0</v>
      </c>
      <c r="E4681" s="4"/>
      <c r="F4681" s="5">
        <f t="shared" si="1"/>
        <v>782.11</v>
      </c>
      <c r="G4681" s="6">
        <f t="shared" si="2"/>
        <v>1.041866061</v>
      </c>
      <c r="H4681" s="6">
        <f t="shared" si="3"/>
        <v>1.336685437</v>
      </c>
      <c r="I4681" s="5" t="b">
        <f t="shared" si="4"/>
        <v>0</v>
      </c>
      <c r="J4681" s="48">
        <f t="shared" si="5"/>
        <v>0</v>
      </c>
      <c r="K4681" s="4">
        <f t="shared" si="6"/>
        <v>121</v>
      </c>
      <c r="L4681" s="7">
        <f t="shared" si="7"/>
        <v>0.0004985029037</v>
      </c>
      <c r="M4681" s="50" t="b">
        <f t="shared" si="8"/>
        <v>0</v>
      </c>
      <c r="N4681" s="50" t="b">
        <f t="shared" si="9"/>
        <v>0</v>
      </c>
      <c r="O4681" s="50">
        <f t="shared" si="10"/>
        <v>1</v>
      </c>
      <c r="P4681" s="4">
        <f t="shared" si="59"/>
        <v>579250</v>
      </c>
      <c r="Q4681" s="21">
        <f t="shared" si="31"/>
        <v>10</v>
      </c>
      <c r="V4681" s="52"/>
      <c r="W4681" s="53" t="str">
        <f t="shared" si="33"/>
        <v/>
      </c>
      <c r="AE4681" s="16"/>
      <c r="AF4681" s="17" t="str">
        <f t="shared" si="30"/>
        <v>#VALUE!</v>
      </c>
      <c r="AG4681" s="17" t="str">
        <f t="shared" si="22"/>
        <v>#N/A</v>
      </c>
      <c r="AH4681" s="17" t="str">
        <f t="shared" si="23"/>
        <v>#N/A</v>
      </c>
      <c r="AI4681" s="34">
        <f t="shared" si="24"/>
        <v>1</v>
      </c>
      <c r="AJ4681" s="18">
        <f t="shared" si="25"/>
        <v>5668.974</v>
      </c>
      <c r="AK4681" s="18">
        <f t="shared" si="26"/>
        <v>5511.5025</v>
      </c>
      <c r="AL4681" s="18">
        <f t="shared" si="27"/>
        <v>5354.031</v>
      </c>
    </row>
    <row r="4682" ht="12.75" customHeight="1">
      <c r="A4682" s="1">
        <v>38541.0</v>
      </c>
      <c r="B4682" s="2">
        <v>724.34</v>
      </c>
      <c r="C4682" s="3">
        <v>6201.4</v>
      </c>
      <c r="D4682" s="2">
        <v>6181.0</v>
      </c>
      <c r="E4682" s="4"/>
      <c r="F4682" s="5">
        <f t="shared" si="1"/>
        <v>721.124</v>
      </c>
      <c r="G4682" s="6">
        <f t="shared" si="2"/>
        <v>1.026907712</v>
      </c>
      <c r="H4682" s="6">
        <f t="shared" si="3"/>
        <v>1.149959562</v>
      </c>
      <c r="I4682" s="5" t="b">
        <f t="shared" si="4"/>
        <v>0</v>
      </c>
      <c r="J4682" s="48">
        <f t="shared" si="5"/>
        <v>0</v>
      </c>
      <c r="K4682" s="4">
        <f t="shared" si="6"/>
        <v>15</v>
      </c>
      <c r="L4682" s="7">
        <f t="shared" si="7"/>
        <v>-0.003289579772</v>
      </c>
      <c r="M4682" s="50" t="b">
        <f t="shared" si="8"/>
        <v>0</v>
      </c>
      <c r="N4682" s="50" t="b">
        <f t="shared" si="9"/>
        <v>0</v>
      </c>
      <c r="O4682" s="50">
        <f t="shared" si="10"/>
        <v>1</v>
      </c>
      <c r="P4682" s="4">
        <f t="shared" si="59"/>
        <v>524800</v>
      </c>
      <c r="Q4682" s="21">
        <f t="shared" si="31"/>
        <v>9</v>
      </c>
      <c r="V4682" s="52"/>
      <c r="W4682" s="53" t="str">
        <f t="shared" si="33"/>
        <v/>
      </c>
      <c r="AE4682" s="16"/>
      <c r="AF4682" s="17" t="str">
        <f t="shared" si="30"/>
        <v>#VALUE!</v>
      </c>
      <c r="AG4682" s="17" t="str">
        <f t="shared" si="22"/>
        <v>#N/A</v>
      </c>
      <c r="AH4682" s="17" t="str">
        <f t="shared" si="23"/>
        <v>#N/A</v>
      </c>
      <c r="AI4682" s="34">
        <f t="shared" si="24"/>
        <v>1</v>
      </c>
      <c r="AJ4682" s="18">
        <f t="shared" si="25"/>
        <v>5581.26</v>
      </c>
      <c r="AK4682" s="18">
        <f t="shared" si="26"/>
        <v>5426.225</v>
      </c>
      <c r="AL4682" s="18">
        <f t="shared" si="27"/>
        <v>5271.19</v>
      </c>
    </row>
    <row r="4683" ht="12.75" customHeight="1">
      <c r="A4683" s="1">
        <v>38540.0</v>
      </c>
      <c r="B4683" s="2">
        <v>760.83</v>
      </c>
      <c r="C4683" s="3">
        <v>6212.6</v>
      </c>
      <c r="D4683" s="2">
        <v>6166.0</v>
      </c>
      <c r="E4683" s="4"/>
      <c r="F4683" s="5">
        <f t="shared" si="1"/>
        <v>691.91</v>
      </c>
      <c r="G4683" s="6">
        <f t="shared" si="2"/>
        <v>1.029400787</v>
      </c>
      <c r="H4683" s="6">
        <f t="shared" si="3"/>
        <v>1.153261932</v>
      </c>
      <c r="I4683" s="5" t="b">
        <f t="shared" si="4"/>
        <v>0</v>
      </c>
      <c r="J4683" s="48">
        <f t="shared" si="5"/>
        <v>0</v>
      </c>
      <c r="K4683" s="4">
        <f t="shared" si="6"/>
        <v>-16</v>
      </c>
      <c r="L4683" s="7">
        <f t="shared" si="7"/>
        <v>-0.007500885298</v>
      </c>
      <c r="M4683" s="50" t="b">
        <f t="shared" si="8"/>
        <v>0</v>
      </c>
      <c r="N4683" s="50" t="b">
        <f t="shared" si="9"/>
        <v>0</v>
      </c>
      <c r="O4683" s="50">
        <f t="shared" si="10"/>
        <v>1</v>
      </c>
      <c r="P4683" s="4">
        <f t="shared" si="59"/>
        <v>518050</v>
      </c>
      <c r="Q4683" s="21">
        <f t="shared" si="31"/>
        <v>9</v>
      </c>
      <c r="V4683" s="52"/>
      <c r="W4683" s="53" t="str">
        <f t="shared" si="33"/>
        <v/>
      </c>
      <c r="AE4683" s="16"/>
      <c r="AF4683" s="17" t="str">
        <f t="shared" si="30"/>
        <v>#VALUE!</v>
      </c>
      <c r="AG4683" s="17" t="str">
        <f t="shared" si="22"/>
        <v>#N/A</v>
      </c>
      <c r="AH4683" s="17" t="str">
        <f t="shared" si="23"/>
        <v>#N/A</v>
      </c>
      <c r="AI4683" s="34">
        <f t="shared" si="24"/>
        <v>1</v>
      </c>
      <c r="AJ4683" s="18">
        <f t="shared" si="25"/>
        <v>5591.34</v>
      </c>
      <c r="AK4683" s="18">
        <f t="shared" si="26"/>
        <v>5436.025</v>
      </c>
      <c r="AL4683" s="18">
        <f t="shared" si="27"/>
        <v>5280.71</v>
      </c>
    </row>
    <row r="4684" ht="12.75" customHeight="1">
      <c r="A4684" s="1">
        <v>38539.0</v>
      </c>
      <c r="B4684" s="2">
        <v>804.79</v>
      </c>
      <c r="C4684" s="3">
        <v>6222.05</v>
      </c>
      <c r="D4684" s="2">
        <v>6182.0</v>
      </c>
      <c r="E4684" s="4"/>
      <c r="F4684" s="5">
        <f t="shared" si="1"/>
        <v>652.694</v>
      </c>
      <c r="G4684" s="6">
        <f t="shared" si="2"/>
        <v>1.031577736</v>
      </c>
      <c r="H4684" s="6">
        <f t="shared" si="3"/>
        <v>1.161145578</v>
      </c>
      <c r="I4684" s="5" t="b">
        <f t="shared" si="4"/>
        <v>0</v>
      </c>
      <c r="J4684" s="48">
        <f t="shared" si="5"/>
        <v>0</v>
      </c>
      <c r="K4684" s="4">
        <f t="shared" si="6"/>
        <v>19</v>
      </c>
      <c r="L4684" s="7">
        <f t="shared" si="7"/>
        <v>-0.006436785304</v>
      </c>
      <c r="M4684" s="50" t="b">
        <f t="shared" si="8"/>
        <v>0</v>
      </c>
      <c r="N4684" s="50" t="b">
        <f t="shared" si="9"/>
        <v>0</v>
      </c>
      <c r="O4684" s="50">
        <f t="shared" si="10"/>
        <v>1</v>
      </c>
      <c r="P4684" s="4">
        <f t="shared" si="59"/>
        <v>525250</v>
      </c>
      <c r="Q4684" s="21">
        <f t="shared" si="31"/>
        <v>9</v>
      </c>
      <c r="V4684" s="52"/>
      <c r="W4684" s="53" t="str">
        <f t="shared" si="33"/>
        <v/>
      </c>
      <c r="AE4684" s="16"/>
      <c r="AF4684" s="17" t="str">
        <f t="shared" si="30"/>
        <v>#VALUE!</v>
      </c>
      <c r="AG4684" s="17" t="str">
        <f t="shared" si="22"/>
        <v>#N/A</v>
      </c>
      <c r="AH4684" s="17" t="str">
        <f t="shared" si="23"/>
        <v>#N/A</v>
      </c>
      <c r="AI4684" s="34">
        <f t="shared" si="24"/>
        <v>1</v>
      </c>
      <c r="AJ4684" s="18">
        <f t="shared" si="25"/>
        <v>5599.845</v>
      </c>
      <c r="AK4684" s="18">
        <f t="shared" si="26"/>
        <v>5444.29375</v>
      </c>
      <c r="AL4684" s="18">
        <f t="shared" si="27"/>
        <v>5288.7425</v>
      </c>
    </row>
    <row r="4685" ht="12.75" customHeight="1">
      <c r="A4685" s="1">
        <v>38538.0</v>
      </c>
      <c r="B4685" s="2">
        <v>681.82</v>
      </c>
      <c r="C4685" s="3">
        <v>6232.04</v>
      </c>
      <c r="D4685" s="2">
        <v>6163.0</v>
      </c>
      <c r="E4685" s="4"/>
      <c r="F4685" s="5">
        <f t="shared" si="1"/>
        <v>673.494</v>
      </c>
      <c r="G4685" s="6">
        <f t="shared" si="2"/>
        <v>1.033885839</v>
      </c>
      <c r="H4685" s="6">
        <f t="shared" si="3"/>
        <v>1.322928613</v>
      </c>
      <c r="I4685" s="5" t="b">
        <f t="shared" si="4"/>
        <v>0</v>
      </c>
      <c r="J4685" s="48">
        <f t="shared" si="5"/>
        <v>0</v>
      </c>
      <c r="K4685" s="4">
        <f t="shared" si="6"/>
        <v>-48</v>
      </c>
      <c r="L4685" s="7">
        <f t="shared" si="7"/>
        <v>-0.01107823441</v>
      </c>
      <c r="M4685" s="50" t="b">
        <f t="shared" si="8"/>
        <v>0</v>
      </c>
      <c r="N4685" s="50" t="b">
        <f t="shared" si="9"/>
        <v>0</v>
      </c>
      <c r="O4685" s="50">
        <f t="shared" si="10"/>
        <v>1</v>
      </c>
      <c r="P4685" s="4">
        <f t="shared" si="59"/>
        <v>516700</v>
      </c>
      <c r="Q4685" s="21">
        <f t="shared" si="31"/>
        <v>9</v>
      </c>
      <c r="V4685" s="52"/>
      <c r="W4685" s="53" t="str">
        <f t="shared" si="33"/>
        <v/>
      </c>
      <c r="AE4685" s="16"/>
      <c r="AF4685" s="17" t="str">
        <f t="shared" si="30"/>
        <v>#VALUE!</v>
      </c>
      <c r="AG4685" s="17" t="str">
        <f t="shared" si="22"/>
        <v>#N/A</v>
      </c>
      <c r="AH4685" s="17" t="str">
        <f t="shared" si="23"/>
        <v>#N/A</v>
      </c>
      <c r="AI4685" s="34">
        <f t="shared" si="24"/>
        <v>1</v>
      </c>
      <c r="AJ4685" s="18">
        <f t="shared" si="25"/>
        <v>5608.836</v>
      </c>
      <c r="AK4685" s="18">
        <f t="shared" si="26"/>
        <v>5453.035</v>
      </c>
      <c r="AL4685" s="18">
        <f t="shared" si="27"/>
        <v>5297.234</v>
      </c>
    </row>
    <row r="4686" ht="12.75" customHeight="1">
      <c r="A4686" s="1">
        <v>38537.0</v>
      </c>
      <c r="B4686" s="2">
        <v>633.84</v>
      </c>
      <c r="C4686" s="3">
        <v>6271.2</v>
      </c>
      <c r="D4686" s="2">
        <v>6211.0</v>
      </c>
      <c r="E4686" s="4"/>
      <c r="F4686" s="5">
        <f t="shared" si="1"/>
        <v>661.136</v>
      </c>
      <c r="G4686" s="6">
        <f t="shared" si="2"/>
        <v>1.041109625</v>
      </c>
      <c r="H4686" s="6">
        <f t="shared" si="3"/>
        <v>1.328465229</v>
      </c>
      <c r="I4686" s="5" t="b">
        <f t="shared" si="4"/>
        <v>0</v>
      </c>
      <c r="J4686" s="48">
        <f t="shared" si="5"/>
        <v>0</v>
      </c>
      <c r="K4686" s="4">
        <f t="shared" si="6"/>
        <v>-16</v>
      </c>
      <c r="L4686" s="7">
        <f t="shared" si="7"/>
        <v>-0.009599438704</v>
      </c>
      <c r="M4686" s="50" t="b">
        <f t="shared" si="8"/>
        <v>0</v>
      </c>
      <c r="N4686" s="50" t="b">
        <f t="shared" si="9"/>
        <v>0</v>
      </c>
      <c r="O4686" s="50">
        <f t="shared" si="10"/>
        <v>1</v>
      </c>
      <c r="P4686" s="4">
        <f t="shared" si="59"/>
        <v>538300</v>
      </c>
      <c r="Q4686" s="21">
        <f t="shared" si="31"/>
        <v>9</v>
      </c>
      <c r="V4686" s="52"/>
      <c r="W4686" s="53" t="str">
        <f t="shared" si="33"/>
        <v/>
      </c>
      <c r="AE4686" s="16"/>
      <c r="AF4686" s="17" t="str">
        <f t="shared" si="30"/>
        <v>#VALUE!</v>
      </c>
      <c r="AG4686" s="17" t="str">
        <f t="shared" si="22"/>
        <v>#N/A</v>
      </c>
      <c r="AH4686" s="17" t="str">
        <f t="shared" si="23"/>
        <v>#N/A</v>
      </c>
      <c r="AI4686" s="34">
        <f t="shared" si="24"/>
        <v>1</v>
      </c>
      <c r="AJ4686" s="18">
        <f t="shared" si="25"/>
        <v>5644.08</v>
      </c>
      <c r="AK4686" s="18">
        <f t="shared" si="26"/>
        <v>5487.3</v>
      </c>
      <c r="AL4686" s="18">
        <f t="shared" si="27"/>
        <v>5330.52</v>
      </c>
    </row>
    <row r="4687" ht="12.75" customHeight="1">
      <c r="A4687" s="1">
        <v>38534.0</v>
      </c>
      <c r="B4687" s="2">
        <v>578.27</v>
      </c>
      <c r="C4687" s="3">
        <v>6272.14</v>
      </c>
      <c r="D4687" s="2">
        <v>6227.0</v>
      </c>
      <c r="E4687" s="4"/>
      <c r="F4687" s="5">
        <f t="shared" si="1"/>
        <v>672.462</v>
      </c>
      <c r="G4687" s="6">
        <f t="shared" si="2"/>
        <v>1.041978168</v>
      </c>
      <c r="H4687" s="6">
        <f t="shared" si="3"/>
        <v>1.328912674</v>
      </c>
      <c r="I4687" s="5" t="b">
        <f t="shared" si="4"/>
        <v>0</v>
      </c>
      <c r="J4687" s="48">
        <f t="shared" si="5"/>
        <v>0</v>
      </c>
      <c r="K4687" s="4">
        <f t="shared" si="6"/>
        <v>28</v>
      </c>
      <c r="L4687" s="7">
        <f t="shared" si="7"/>
        <v>-0.007196905681</v>
      </c>
      <c r="M4687" s="50" t="b">
        <f t="shared" si="8"/>
        <v>0</v>
      </c>
      <c r="N4687" s="50" t="b">
        <f t="shared" si="9"/>
        <v>0</v>
      </c>
      <c r="O4687" s="50">
        <f t="shared" si="10"/>
        <v>1</v>
      </c>
      <c r="P4687" s="4">
        <f t="shared" si="59"/>
        <v>545500</v>
      </c>
      <c r="Q4687" s="21">
        <f t="shared" si="31"/>
        <v>9</v>
      </c>
      <c r="V4687" s="52"/>
      <c r="W4687" s="53" t="str">
        <f t="shared" si="33"/>
        <v/>
      </c>
      <c r="AE4687" s="16"/>
      <c r="AF4687" s="17" t="str">
        <f t="shared" si="30"/>
        <v>#VALUE!</v>
      </c>
      <c r="AG4687" s="17" t="str">
        <f t="shared" si="22"/>
        <v>#N/A</v>
      </c>
      <c r="AH4687" s="17" t="str">
        <f t="shared" si="23"/>
        <v>#N/A</v>
      </c>
      <c r="AI4687" s="34">
        <f t="shared" si="24"/>
        <v>1</v>
      </c>
      <c r="AJ4687" s="18">
        <f t="shared" si="25"/>
        <v>5644.926</v>
      </c>
      <c r="AK4687" s="18">
        <f t="shared" si="26"/>
        <v>5488.1225</v>
      </c>
      <c r="AL4687" s="18">
        <f t="shared" si="27"/>
        <v>5331.319</v>
      </c>
    </row>
    <row r="4688" ht="12.75" customHeight="1">
      <c r="A4688" s="1">
        <v>38533.0</v>
      </c>
      <c r="B4688" s="2">
        <v>564.75</v>
      </c>
      <c r="C4688" s="3">
        <v>6241.94</v>
      </c>
      <c r="D4688" s="2">
        <v>6199.0</v>
      </c>
      <c r="E4688" s="4"/>
      <c r="F4688" s="5">
        <f t="shared" si="1"/>
        <v>695.892</v>
      </c>
      <c r="G4688" s="6">
        <f t="shared" si="2"/>
        <v>1.037824253</v>
      </c>
      <c r="H4688" s="6">
        <f t="shared" si="3"/>
        <v>1.32218856</v>
      </c>
      <c r="I4688" s="5" t="b">
        <f t="shared" si="4"/>
        <v>0</v>
      </c>
      <c r="J4688" s="48">
        <f t="shared" si="5"/>
        <v>0</v>
      </c>
      <c r="K4688" s="4">
        <f t="shared" si="6"/>
        <v>0</v>
      </c>
      <c r="L4688" s="7">
        <f t="shared" si="7"/>
        <v>-0.006879271509</v>
      </c>
      <c r="M4688" s="50" t="b">
        <f t="shared" si="8"/>
        <v>0</v>
      </c>
      <c r="N4688" s="50" t="b">
        <f t="shared" si="9"/>
        <v>0</v>
      </c>
      <c r="O4688" s="50">
        <f t="shared" si="10"/>
        <v>1</v>
      </c>
      <c r="P4688" s="4">
        <f t="shared" si="59"/>
        <v>532900</v>
      </c>
      <c r="Q4688" s="21">
        <f t="shared" si="31"/>
        <v>9</v>
      </c>
      <c r="V4688" s="52"/>
      <c r="W4688" s="53" t="str">
        <f t="shared" si="33"/>
        <v/>
      </c>
      <c r="AE4688" s="16"/>
      <c r="AF4688" s="17" t="str">
        <f t="shared" si="30"/>
        <v>#VALUE!</v>
      </c>
      <c r="AG4688" s="17" t="str">
        <f t="shared" si="22"/>
        <v>#N/A</v>
      </c>
      <c r="AH4688" s="17" t="str">
        <f t="shared" si="23"/>
        <v>#N/A</v>
      </c>
      <c r="AI4688" s="34">
        <f t="shared" si="24"/>
        <v>1</v>
      </c>
      <c r="AJ4688" s="18">
        <f t="shared" si="25"/>
        <v>5617.746</v>
      </c>
      <c r="AK4688" s="18">
        <f t="shared" si="26"/>
        <v>5461.6975</v>
      </c>
      <c r="AL4688" s="18">
        <f t="shared" si="27"/>
        <v>5305.649</v>
      </c>
    </row>
    <row r="4689" ht="12.75" customHeight="1">
      <c r="A4689" s="1">
        <v>38532.0</v>
      </c>
      <c r="B4689" s="2">
        <v>908.79</v>
      </c>
      <c r="C4689" s="3">
        <v>6231.65</v>
      </c>
      <c r="D4689" s="2">
        <v>6199.0</v>
      </c>
      <c r="E4689" s="4"/>
      <c r="F4689" s="5">
        <f t="shared" si="1"/>
        <v>784.528</v>
      </c>
      <c r="G4689" s="6">
        <f t="shared" si="2"/>
        <v>1.036769709</v>
      </c>
      <c r="H4689" s="6">
        <f t="shared" si="3"/>
        <v>1.463937505</v>
      </c>
      <c r="I4689" s="5" t="b">
        <f t="shared" si="4"/>
        <v>0</v>
      </c>
      <c r="J4689" s="48">
        <f t="shared" si="5"/>
        <v>0</v>
      </c>
      <c r="K4689" s="4">
        <f t="shared" si="6"/>
        <v>-85</v>
      </c>
      <c r="L4689" s="7">
        <f t="shared" si="7"/>
        <v>-0.005239382828</v>
      </c>
      <c r="M4689" s="50" t="b">
        <f t="shared" si="8"/>
        <v>0</v>
      </c>
      <c r="N4689" s="50" t="b">
        <f t="shared" si="9"/>
        <v>0</v>
      </c>
      <c r="O4689" s="50">
        <f t="shared" si="10"/>
        <v>1</v>
      </c>
      <c r="P4689" s="4">
        <f t="shared" si="59"/>
        <v>532900</v>
      </c>
      <c r="Q4689" s="21">
        <f t="shared" si="31"/>
        <v>9</v>
      </c>
      <c r="V4689" s="52"/>
      <c r="W4689" s="53" t="str">
        <f t="shared" si="33"/>
        <v/>
      </c>
      <c r="AE4689" s="16"/>
      <c r="AF4689" s="17" t="str">
        <f t="shared" si="30"/>
        <v>#VALUE!</v>
      </c>
      <c r="AG4689" s="17" t="str">
        <f t="shared" si="22"/>
        <v>#N/A</v>
      </c>
      <c r="AH4689" s="17" t="str">
        <f t="shared" si="23"/>
        <v>#N/A</v>
      </c>
      <c r="AI4689" s="34">
        <f t="shared" si="24"/>
        <v>1</v>
      </c>
      <c r="AJ4689" s="18">
        <f t="shared" si="25"/>
        <v>5608.485</v>
      </c>
      <c r="AK4689" s="18">
        <f t="shared" si="26"/>
        <v>5452.69375</v>
      </c>
      <c r="AL4689" s="18">
        <f t="shared" si="27"/>
        <v>5296.9025</v>
      </c>
    </row>
    <row r="4690" ht="12.75" customHeight="1">
      <c r="A4690" s="1">
        <v>38531.0</v>
      </c>
      <c r="B4690" s="2">
        <v>620.03</v>
      </c>
      <c r="C4690" s="3">
        <v>6316.84</v>
      </c>
      <c r="D4690" s="2">
        <v>6284.0</v>
      </c>
      <c r="E4690" s="4"/>
      <c r="F4690" s="5">
        <f t="shared" si="1"/>
        <v>796.776</v>
      </c>
      <c r="G4690" s="6">
        <f t="shared" si="2"/>
        <v>1.051560246</v>
      </c>
      <c r="H4690" s="6">
        <f t="shared" si="3"/>
        <v>1.469149008</v>
      </c>
      <c r="I4690" s="5" t="b">
        <f t="shared" si="4"/>
        <v>0</v>
      </c>
      <c r="J4690" s="48">
        <f t="shared" si="5"/>
        <v>0</v>
      </c>
      <c r="K4690" s="4">
        <f t="shared" si="6"/>
        <v>27</v>
      </c>
      <c r="L4690" s="7">
        <f t="shared" si="7"/>
        <v>-0.005198801933</v>
      </c>
      <c r="M4690" s="50" t="b">
        <f t="shared" si="8"/>
        <v>0</v>
      </c>
      <c r="N4690" s="50" t="b">
        <f t="shared" si="9"/>
        <v>0</v>
      </c>
      <c r="O4690" s="50">
        <f t="shared" si="10"/>
        <v>1</v>
      </c>
      <c r="P4690" s="4">
        <f t="shared" si="59"/>
        <v>571150</v>
      </c>
      <c r="Q4690" s="21">
        <f t="shared" si="31"/>
        <v>9</v>
      </c>
      <c r="V4690" s="52"/>
      <c r="W4690" s="53" t="str">
        <f t="shared" si="33"/>
        <v/>
      </c>
      <c r="AE4690" s="16"/>
      <c r="AF4690" s="17" t="str">
        <f t="shared" si="30"/>
        <v>#VALUE!</v>
      </c>
      <c r="AG4690" s="17" t="str">
        <f t="shared" si="22"/>
        <v>#N/A</v>
      </c>
      <c r="AH4690" s="17" t="str">
        <f t="shared" si="23"/>
        <v>#N/A</v>
      </c>
      <c r="AI4690" s="34">
        <f t="shared" si="24"/>
        <v>1</v>
      </c>
      <c r="AJ4690" s="18">
        <f t="shared" si="25"/>
        <v>5685.156</v>
      </c>
      <c r="AK4690" s="18">
        <f t="shared" si="26"/>
        <v>5527.235</v>
      </c>
      <c r="AL4690" s="18">
        <f t="shared" si="27"/>
        <v>5369.314</v>
      </c>
    </row>
    <row r="4691" ht="12.75" customHeight="1">
      <c r="A4691" s="1">
        <v>38530.0</v>
      </c>
      <c r="B4691" s="2">
        <v>690.47</v>
      </c>
      <c r="C4691" s="3">
        <v>6302.99</v>
      </c>
      <c r="D4691" s="2">
        <v>6257.0</v>
      </c>
      <c r="E4691" s="4"/>
      <c r="F4691" s="5">
        <f t="shared" si="1"/>
        <v>821.636</v>
      </c>
      <c r="G4691" s="6">
        <f t="shared" si="2"/>
        <v>1.050093989</v>
      </c>
      <c r="H4691" s="6">
        <f t="shared" si="3"/>
        <v>1.464727125</v>
      </c>
      <c r="I4691" s="5" t="b">
        <f t="shared" si="4"/>
        <v>0</v>
      </c>
      <c r="J4691" s="48">
        <f t="shared" si="5"/>
        <v>0</v>
      </c>
      <c r="K4691" s="4">
        <f t="shared" si="6"/>
        <v>-40</v>
      </c>
      <c r="L4691" s="7">
        <f t="shared" si="7"/>
        <v>-0.00729653704</v>
      </c>
      <c r="M4691" s="50" t="b">
        <f t="shared" si="8"/>
        <v>0</v>
      </c>
      <c r="N4691" s="50" t="b">
        <f t="shared" si="9"/>
        <v>0</v>
      </c>
      <c r="O4691" s="50">
        <f t="shared" si="10"/>
        <v>1</v>
      </c>
      <c r="P4691" s="4">
        <f t="shared" si="59"/>
        <v>559000</v>
      </c>
      <c r="Q4691" s="21">
        <f t="shared" si="31"/>
        <v>9</v>
      </c>
      <c r="V4691" s="52"/>
      <c r="W4691" s="53" t="str">
        <f t="shared" si="33"/>
        <v/>
      </c>
      <c r="AE4691" s="16"/>
      <c r="AF4691" s="17" t="str">
        <f t="shared" si="30"/>
        <v>#VALUE!</v>
      </c>
      <c r="AG4691" s="17" t="str">
        <f t="shared" si="22"/>
        <v>#N/A</v>
      </c>
      <c r="AH4691" s="17" t="str">
        <f t="shared" si="23"/>
        <v>#N/A</v>
      </c>
      <c r="AI4691" s="34">
        <f t="shared" si="24"/>
        <v>1</v>
      </c>
      <c r="AJ4691" s="18">
        <f t="shared" si="25"/>
        <v>5672.691</v>
      </c>
      <c r="AK4691" s="18">
        <f t="shared" si="26"/>
        <v>5515.11625</v>
      </c>
      <c r="AL4691" s="18">
        <f t="shared" si="27"/>
        <v>5357.5415</v>
      </c>
    </row>
    <row r="4692" ht="12.75" customHeight="1">
      <c r="A4692" s="1">
        <v>38527.0</v>
      </c>
      <c r="B4692" s="2">
        <v>695.42</v>
      </c>
      <c r="C4692" s="3">
        <v>6340.69</v>
      </c>
      <c r="D4692" s="2">
        <v>6297.0</v>
      </c>
      <c r="E4692" s="4"/>
      <c r="F4692" s="5">
        <f t="shared" si="1"/>
        <v>814.024</v>
      </c>
      <c r="G4692" s="6">
        <f t="shared" si="2"/>
        <v>1.05724712</v>
      </c>
      <c r="H4692" s="6">
        <f t="shared" si="3"/>
        <v>1.464090257</v>
      </c>
      <c r="I4692" s="5" t="b">
        <f t="shared" si="4"/>
        <v>0</v>
      </c>
      <c r="J4692" s="48">
        <f t="shared" si="5"/>
        <v>0</v>
      </c>
      <c r="K4692" s="4">
        <f t="shared" si="6"/>
        <v>-53</v>
      </c>
      <c r="L4692" s="7">
        <f t="shared" si="7"/>
        <v>-0.006890417289</v>
      </c>
      <c r="M4692" s="50" t="b">
        <f t="shared" si="8"/>
        <v>0</v>
      </c>
      <c r="N4692" s="50" t="b">
        <f t="shared" si="9"/>
        <v>0</v>
      </c>
      <c r="O4692" s="50">
        <f t="shared" si="10"/>
        <v>1</v>
      </c>
      <c r="P4692" s="4">
        <f t="shared" si="59"/>
        <v>579000</v>
      </c>
      <c r="Q4692" s="21">
        <f t="shared" si="31"/>
        <v>10</v>
      </c>
      <c r="V4692" s="52"/>
      <c r="W4692" s="53" t="str">
        <f t="shared" si="33"/>
        <v/>
      </c>
      <c r="AE4692" s="16"/>
      <c r="AF4692" s="17" t="str">
        <f t="shared" si="30"/>
        <v>#VALUE!</v>
      </c>
      <c r="AG4692" s="17" t="str">
        <f t="shared" si="22"/>
        <v>#N/A</v>
      </c>
      <c r="AH4692" s="17" t="str">
        <f t="shared" si="23"/>
        <v>#N/A</v>
      </c>
      <c r="AI4692" s="34">
        <f t="shared" si="24"/>
        <v>1</v>
      </c>
      <c r="AJ4692" s="18">
        <f t="shared" si="25"/>
        <v>5706.621</v>
      </c>
      <c r="AK4692" s="18">
        <f t="shared" si="26"/>
        <v>5548.10375</v>
      </c>
      <c r="AL4692" s="18">
        <f t="shared" si="27"/>
        <v>5389.5865</v>
      </c>
    </row>
    <row r="4693" ht="12.75" customHeight="1">
      <c r="A4693" s="1">
        <v>38526.0</v>
      </c>
      <c r="B4693" s="2">
        <v>1007.93</v>
      </c>
      <c r="C4693" s="3">
        <v>6373.86</v>
      </c>
      <c r="D4693" s="2">
        <v>6350.0</v>
      </c>
      <c r="E4693" s="4"/>
      <c r="F4693" s="5">
        <f t="shared" si="1"/>
        <v>897.052</v>
      </c>
      <c r="G4693" s="6">
        <f t="shared" si="2"/>
        <v>1.06390941</v>
      </c>
      <c r="H4693" s="6">
        <f t="shared" si="3"/>
        <v>1.61822691</v>
      </c>
      <c r="I4693" s="5" t="b">
        <f t="shared" si="4"/>
        <v>0</v>
      </c>
      <c r="J4693" s="48">
        <f t="shared" si="5"/>
        <v>0</v>
      </c>
      <c r="K4693" s="4">
        <f t="shared" si="6"/>
        <v>20</v>
      </c>
      <c r="L4693" s="7">
        <f t="shared" si="7"/>
        <v>-0.003743414509</v>
      </c>
      <c r="M4693" s="50" t="b">
        <f t="shared" si="8"/>
        <v>0</v>
      </c>
      <c r="N4693" s="50" t="b">
        <f t="shared" si="9"/>
        <v>0</v>
      </c>
      <c r="O4693" s="50">
        <f t="shared" si="10"/>
        <v>1</v>
      </c>
      <c r="P4693" s="4">
        <f t="shared" si="59"/>
        <v>605500</v>
      </c>
      <c r="Q4693" s="21">
        <f t="shared" si="31"/>
        <v>10</v>
      </c>
      <c r="V4693" s="52"/>
      <c r="W4693" s="53" t="str">
        <f t="shared" si="33"/>
        <v/>
      </c>
      <c r="AE4693" s="16"/>
      <c r="AF4693" s="17" t="str">
        <f t="shared" si="30"/>
        <v>#VALUE!</v>
      </c>
      <c r="AG4693" s="17" t="str">
        <f t="shared" si="22"/>
        <v>#N/A</v>
      </c>
      <c r="AH4693" s="17" t="str">
        <f t="shared" si="23"/>
        <v>#N/A</v>
      </c>
      <c r="AI4693" s="34">
        <f t="shared" si="24"/>
        <v>1</v>
      </c>
      <c r="AJ4693" s="18">
        <f t="shared" si="25"/>
        <v>5736.474</v>
      </c>
      <c r="AK4693" s="18">
        <f t="shared" si="26"/>
        <v>5577.1275</v>
      </c>
      <c r="AL4693" s="18">
        <f t="shared" si="27"/>
        <v>5417.781</v>
      </c>
    </row>
    <row r="4694" ht="12.75" customHeight="1">
      <c r="A4694" s="1">
        <v>38525.0</v>
      </c>
      <c r="B4694" s="2">
        <v>970.03</v>
      </c>
      <c r="C4694" s="3">
        <v>6357.83</v>
      </c>
      <c r="D4694" s="2">
        <v>6330.0</v>
      </c>
      <c r="E4694" s="4"/>
      <c r="F4694" s="5">
        <f t="shared" si="1"/>
        <v>859.788</v>
      </c>
      <c r="G4694" s="6">
        <f t="shared" si="2"/>
        <v>1.062453303</v>
      </c>
      <c r="H4694" s="6">
        <f t="shared" si="3"/>
        <v>1.633644942</v>
      </c>
      <c r="I4694" s="5" t="b">
        <f t="shared" si="4"/>
        <v>0</v>
      </c>
      <c r="J4694" s="48">
        <f t="shared" si="5"/>
        <v>0</v>
      </c>
      <c r="K4694" s="4">
        <f t="shared" si="6"/>
        <v>133</v>
      </c>
      <c r="L4694" s="7">
        <f t="shared" si="7"/>
        <v>-0.004377279669</v>
      </c>
      <c r="M4694" s="50" t="b">
        <f t="shared" si="8"/>
        <v>0</v>
      </c>
      <c r="N4694" s="50" t="b">
        <f t="shared" si="9"/>
        <v>0</v>
      </c>
      <c r="O4694" s="50">
        <f t="shared" si="10"/>
        <v>1</v>
      </c>
      <c r="P4694" s="4">
        <f t="shared" si="59"/>
        <v>595500</v>
      </c>
      <c r="Q4694" s="21">
        <f t="shared" si="31"/>
        <v>10</v>
      </c>
      <c r="V4694" s="52"/>
      <c r="W4694" s="53" t="str">
        <f t="shared" si="33"/>
        <v/>
      </c>
      <c r="AE4694" s="16"/>
      <c r="AF4694" s="17" t="str">
        <f t="shared" si="30"/>
        <v>#VALUE!</v>
      </c>
      <c r="AG4694" s="17" t="str">
        <f t="shared" si="22"/>
        <v>#N/A</v>
      </c>
      <c r="AH4694" s="17" t="str">
        <f t="shared" si="23"/>
        <v>#N/A</v>
      </c>
      <c r="AI4694" s="34">
        <f t="shared" si="24"/>
        <v>1</v>
      </c>
      <c r="AJ4694" s="18">
        <f t="shared" si="25"/>
        <v>5722.047</v>
      </c>
      <c r="AK4694" s="18">
        <f t="shared" si="26"/>
        <v>5563.10125</v>
      </c>
      <c r="AL4694" s="18">
        <f t="shared" si="27"/>
        <v>5404.1555</v>
      </c>
    </row>
    <row r="4695" ht="12.75" customHeight="1">
      <c r="A4695" s="1">
        <v>38524.0</v>
      </c>
      <c r="B4695" s="2">
        <v>744.33</v>
      </c>
      <c r="C4695" s="3">
        <v>6278.46</v>
      </c>
      <c r="D4695" s="2">
        <v>6197.0</v>
      </c>
      <c r="E4695" s="4"/>
      <c r="F4695" s="5">
        <f t="shared" si="1"/>
        <v>818.392</v>
      </c>
      <c r="G4695" s="6">
        <f t="shared" si="2"/>
        <v>1.050093817</v>
      </c>
      <c r="H4695" s="6">
        <f t="shared" si="3"/>
        <v>1.650555035</v>
      </c>
      <c r="I4695" s="5" t="b">
        <f t="shared" si="4"/>
        <v>0</v>
      </c>
      <c r="J4695" s="48">
        <f t="shared" si="5"/>
        <v>0</v>
      </c>
      <c r="K4695" s="4">
        <f t="shared" si="6"/>
        <v>9</v>
      </c>
      <c r="L4695" s="7">
        <f t="shared" si="7"/>
        <v>-0.01297451923</v>
      </c>
      <c r="M4695" s="50" t="b">
        <f t="shared" si="8"/>
        <v>0</v>
      </c>
      <c r="N4695" s="50" t="b">
        <f t="shared" si="9"/>
        <v>0</v>
      </c>
      <c r="O4695" s="50">
        <f t="shared" si="10"/>
        <v>1</v>
      </c>
      <c r="P4695" s="4">
        <f t="shared" si="59"/>
        <v>535650</v>
      </c>
      <c r="Q4695" s="21">
        <f t="shared" si="31"/>
        <v>9</v>
      </c>
      <c r="V4695" s="52"/>
      <c r="W4695" s="53" t="str">
        <f t="shared" si="33"/>
        <v/>
      </c>
      <c r="AE4695" s="16"/>
      <c r="AF4695" s="17" t="str">
        <f t="shared" si="30"/>
        <v>#VALUE!</v>
      </c>
      <c r="AG4695" s="17" t="str">
        <f t="shared" si="22"/>
        <v>#N/A</v>
      </c>
      <c r="AH4695" s="17" t="str">
        <f t="shared" si="23"/>
        <v>#N/A</v>
      </c>
      <c r="AI4695" s="34">
        <f t="shared" si="24"/>
        <v>1</v>
      </c>
      <c r="AJ4695" s="18">
        <f t="shared" si="25"/>
        <v>5650.614</v>
      </c>
      <c r="AK4695" s="18">
        <f t="shared" si="26"/>
        <v>5493.6525</v>
      </c>
      <c r="AL4695" s="18">
        <f t="shared" si="27"/>
        <v>5336.691</v>
      </c>
    </row>
    <row r="4696" ht="12.75" customHeight="1">
      <c r="A4696" s="1">
        <v>38523.0</v>
      </c>
      <c r="B4696" s="2">
        <v>652.41</v>
      </c>
      <c r="C4696" s="3">
        <v>6296.89</v>
      </c>
      <c r="D4696" s="2">
        <v>6188.0</v>
      </c>
      <c r="E4696" s="4"/>
      <c r="F4696" s="5">
        <f t="shared" si="1"/>
        <v>851.604</v>
      </c>
      <c r="G4696" s="6">
        <f t="shared" si="2"/>
        <v>1.053800669</v>
      </c>
      <c r="H4696" s="6">
        <f t="shared" si="3"/>
        <v>1.657029162</v>
      </c>
      <c r="I4696" s="5" t="b">
        <f t="shared" si="4"/>
        <v>0</v>
      </c>
      <c r="J4696" s="48">
        <f t="shared" si="5"/>
        <v>0</v>
      </c>
      <c r="K4696" s="4">
        <f t="shared" si="6"/>
        <v>-1</v>
      </c>
      <c r="L4696" s="7">
        <f t="shared" si="7"/>
        <v>-0.01729266352</v>
      </c>
      <c r="M4696" s="50" t="b">
        <f t="shared" si="8"/>
        <v>0</v>
      </c>
      <c r="N4696" s="50" t="b">
        <f t="shared" si="9"/>
        <v>0</v>
      </c>
      <c r="O4696" s="50">
        <f t="shared" si="10"/>
        <v>1</v>
      </c>
      <c r="P4696" s="4">
        <f t="shared" si="59"/>
        <v>531600</v>
      </c>
      <c r="Q4696" s="21">
        <f t="shared" si="31"/>
        <v>9</v>
      </c>
      <c r="V4696" s="52"/>
      <c r="W4696" s="53" t="str">
        <f t="shared" si="33"/>
        <v/>
      </c>
      <c r="AE4696" s="16"/>
      <c r="AF4696" s="17" t="str">
        <f t="shared" si="30"/>
        <v>#VALUE!</v>
      </c>
      <c r="AG4696" s="17" t="str">
        <f t="shared" si="22"/>
        <v>#N/A</v>
      </c>
      <c r="AH4696" s="17" t="str">
        <f t="shared" si="23"/>
        <v>#N/A</v>
      </c>
      <c r="AI4696" s="34">
        <f t="shared" si="24"/>
        <v>1</v>
      </c>
      <c r="AJ4696" s="18">
        <f t="shared" si="25"/>
        <v>5667.201</v>
      </c>
      <c r="AK4696" s="18">
        <f t="shared" si="26"/>
        <v>5509.77875</v>
      </c>
      <c r="AL4696" s="18">
        <f t="shared" si="27"/>
        <v>5352.3565</v>
      </c>
    </row>
    <row r="4697" ht="12.75" customHeight="1">
      <c r="A4697" s="1">
        <v>38520.0</v>
      </c>
      <c r="B4697" s="2">
        <v>1110.56</v>
      </c>
      <c r="C4697" s="3">
        <v>6293.56</v>
      </c>
      <c r="D4697" s="2">
        <v>6189.0</v>
      </c>
      <c r="E4697" s="4"/>
      <c r="F4697" s="5">
        <f t="shared" si="1"/>
        <v>873.752</v>
      </c>
      <c r="G4697" s="6">
        <f t="shared" si="2"/>
        <v>1.054113344</v>
      </c>
      <c r="H4697" s="6">
        <f t="shared" si="3"/>
        <v>1.654178045</v>
      </c>
      <c r="I4697" s="5" t="b">
        <f t="shared" si="4"/>
        <v>0</v>
      </c>
      <c r="J4697" s="48">
        <f t="shared" si="5"/>
        <v>0</v>
      </c>
      <c r="K4697" s="4">
        <f t="shared" si="6"/>
        <v>9</v>
      </c>
      <c r="L4697" s="7">
        <f t="shared" si="7"/>
        <v>-0.0166138084</v>
      </c>
      <c r="M4697" s="50" t="b">
        <f t="shared" si="8"/>
        <v>0</v>
      </c>
      <c r="N4697" s="50" t="b">
        <f t="shared" si="9"/>
        <v>0</v>
      </c>
      <c r="O4697" s="50">
        <f t="shared" si="10"/>
        <v>1</v>
      </c>
      <c r="P4697" s="4">
        <f t="shared" si="59"/>
        <v>532050</v>
      </c>
      <c r="Q4697" s="21">
        <f t="shared" si="31"/>
        <v>9</v>
      </c>
      <c r="V4697" s="52"/>
      <c r="W4697" s="53" t="str">
        <f t="shared" si="33"/>
        <v/>
      </c>
      <c r="AE4697" s="16"/>
      <c r="AF4697" s="17" t="str">
        <f t="shared" si="30"/>
        <v>#VALUE!</v>
      </c>
      <c r="AG4697" s="17" t="str">
        <f t="shared" si="22"/>
        <v>#N/A</v>
      </c>
      <c r="AH4697" s="17" t="str">
        <f t="shared" si="23"/>
        <v>#N/A</v>
      </c>
      <c r="AI4697" s="34">
        <f t="shared" si="24"/>
        <v>1</v>
      </c>
      <c r="AJ4697" s="18">
        <f t="shared" si="25"/>
        <v>5664.204</v>
      </c>
      <c r="AK4697" s="18">
        <f t="shared" si="26"/>
        <v>5506.865</v>
      </c>
      <c r="AL4697" s="18">
        <f t="shared" si="27"/>
        <v>5349.526</v>
      </c>
    </row>
    <row r="4698" ht="12.75" customHeight="1">
      <c r="A4698" s="1">
        <v>38519.0</v>
      </c>
      <c r="B4698" s="2">
        <v>821.61</v>
      </c>
      <c r="C4698" s="3">
        <v>6282.41</v>
      </c>
      <c r="D4698" s="2">
        <v>6180.0</v>
      </c>
      <c r="E4698" s="4"/>
      <c r="F4698" s="5">
        <f t="shared" si="1"/>
        <v>828.874</v>
      </c>
      <c r="G4698" s="6">
        <f t="shared" si="2"/>
        <v>1.053051479</v>
      </c>
      <c r="H4698" s="6">
        <f t="shared" si="3"/>
        <v>1.372444822</v>
      </c>
      <c r="I4698" s="5" t="b">
        <f t="shared" si="4"/>
        <v>0</v>
      </c>
      <c r="J4698" s="48">
        <f t="shared" si="5"/>
        <v>0</v>
      </c>
      <c r="K4698" s="4">
        <f t="shared" si="6"/>
        <v>-86</v>
      </c>
      <c r="L4698" s="7">
        <f t="shared" si="7"/>
        <v>-0.01630106918</v>
      </c>
      <c r="M4698" s="50" t="b">
        <f t="shared" si="8"/>
        <v>0</v>
      </c>
      <c r="N4698" s="50" t="b">
        <f t="shared" si="9"/>
        <v>0</v>
      </c>
      <c r="O4698" s="50">
        <f t="shared" si="10"/>
        <v>1</v>
      </c>
      <c r="P4698" s="4">
        <f t="shared" si="59"/>
        <v>528000</v>
      </c>
      <c r="Q4698" s="21">
        <f t="shared" si="31"/>
        <v>9</v>
      </c>
      <c r="V4698" s="52"/>
      <c r="W4698" s="53" t="str">
        <f t="shared" si="33"/>
        <v/>
      </c>
      <c r="AE4698" s="16"/>
      <c r="AF4698" s="17" t="str">
        <f t="shared" si="30"/>
        <v>#VALUE!</v>
      </c>
      <c r="AG4698" s="17" t="str">
        <f t="shared" si="22"/>
        <v>#N/A</v>
      </c>
      <c r="AH4698" s="17" t="str">
        <f t="shared" si="23"/>
        <v>#N/A</v>
      </c>
      <c r="AI4698" s="34">
        <f t="shared" si="24"/>
        <v>1</v>
      </c>
      <c r="AJ4698" s="18">
        <f t="shared" si="25"/>
        <v>5654.169</v>
      </c>
      <c r="AK4698" s="18">
        <f t="shared" si="26"/>
        <v>5497.10875</v>
      </c>
      <c r="AL4698" s="18">
        <f t="shared" si="27"/>
        <v>5340.0485</v>
      </c>
    </row>
    <row r="4699" ht="12.75" customHeight="1">
      <c r="A4699" s="1">
        <v>38518.0</v>
      </c>
      <c r="B4699" s="2">
        <v>763.05</v>
      </c>
      <c r="C4699" s="3">
        <v>6252.1</v>
      </c>
      <c r="D4699" s="2">
        <v>6266.0</v>
      </c>
      <c r="E4699" s="4"/>
      <c r="F4699" s="5">
        <f t="shared" si="1"/>
        <v>868.364</v>
      </c>
      <c r="G4699" s="6">
        <f t="shared" si="2"/>
        <v>1.048743306</v>
      </c>
      <c r="H4699" s="6">
        <f t="shared" si="3"/>
        <v>1.542637644</v>
      </c>
      <c r="I4699" s="5" t="b">
        <f t="shared" si="4"/>
        <v>0</v>
      </c>
      <c r="J4699" s="48">
        <f t="shared" si="5"/>
        <v>0</v>
      </c>
      <c r="K4699" s="4">
        <f t="shared" si="6"/>
        <v>45</v>
      </c>
      <c r="L4699" s="7">
        <f t="shared" si="7"/>
        <v>0.002223252987</v>
      </c>
      <c r="M4699" s="50" t="b">
        <f t="shared" si="8"/>
        <v>0</v>
      </c>
      <c r="N4699" s="50" t="b">
        <f t="shared" si="9"/>
        <v>0</v>
      </c>
      <c r="O4699" s="50">
        <f t="shared" si="10"/>
        <v>1</v>
      </c>
      <c r="P4699" s="4">
        <f t="shared" si="59"/>
        <v>566700</v>
      </c>
      <c r="Q4699" s="21">
        <f t="shared" si="31"/>
        <v>9</v>
      </c>
      <c r="V4699" s="52"/>
      <c r="W4699" s="53" t="str">
        <f t="shared" si="33"/>
        <v/>
      </c>
      <c r="AE4699" s="16"/>
      <c r="AF4699" s="17" t="str">
        <f t="shared" si="30"/>
        <v>#VALUE!</v>
      </c>
      <c r="AG4699" s="17" t="str">
        <f t="shared" si="22"/>
        <v>#N/A</v>
      </c>
      <c r="AH4699" s="17" t="str">
        <f t="shared" si="23"/>
        <v>#N/A</v>
      </c>
      <c r="AI4699" s="34">
        <f t="shared" si="24"/>
        <v>1</v>
      </c>
      <c r="AJ4699" s="18">
        <f t="shared" si="25"/>
        <v>5626.89</v>
      </c>
      <c r="AK4699" s="18">
        <f t="shared" si="26"/>
        <v>5470.5875</v>
      </c>
      <c r="AL4699" s="18">
        <f t="shared" si="27"/>
        <v>5314.285</v>
      </c>
    </row>
    <row r="4700" ht="12.75" customHeight="1">
      <c r="A4700" s="1">
        <v>38517.0</v>
      </c>
      <c r="B4700" s="2">
        <v>910.39</v>
      </c>
      <c r="C4700" s="3">
        <v>6205.76</v>
      </c>
      <c r="D4700" s="2">
        <v>6221.0</v>
      </c>
      <c r="E4700" s="4"/>
      <c r="F4700" s="5">
        <f t="shared" si="1"/>
        <v>880.668</v>
      </c>
      <c r="G4700" s="6">
        <f t="shared" si="2"/>
        <v>1.041532505</v>
      </c>
      <c r="H4700" s="6">
        <f t="shared" si="3"/>
        <v>1.547590543</v>
      </c>
      <c r="I4700" s="5" t="b">
        <f t="shared" si="4"/>
        <v>0</v>
      </c>
      <c r="J4700" s="48">
        <f t="shared" si="5"/>
        <v>0</v>
      </c>
      <c r="K4700" s="4">
        <f t="shared" si="6"/>
        <v>-19</v>
      </c>
      <c r="L4700" s="7">
        <f t="shared" si="7"/>
        <v>0.002455783014</v>
      </c>
      <c r="M4700" s="50" t="b">
        <f t="shared" si="8"/>
        <v>0</v>
      </c>
      <c r="N4700" s="50" t="b">
        <f t="shared" si="9"/>
        <v>0</v>
      </c>
      <c r="O4700" s="50">
        <f t="shared" si="10"/>
        <v>1</v>
      </c>
      <c r="P4700" s="4">
        <f t="shared" si="59"/>
        <v>546450</v>
      </c>
      <c r="Q4700" s="21">
        <f t="shared" si="31"/>
        <v>9</v>
      </c>
      <c r="V4700" s="52"/>
      <c r="W4700" s="53" t="str">
        <f t="shared" si="33"/>
        <v/>
      </c>
      <c r="AE4700" s="16"/>
      <c r="AF4700" s="17" t="str">
        <f t="shared" si="30"/>
        <v>#VALUE!</v>
      </c>
      <c r="AG4700" s="17" t="str">
        <f t="shared" si="22"/>
        <v>#N/A</v>
      </c>
      <c r="AH4700" s="17" t="str">
        <f t="shared" si="23"/>
        <v>#N/A</v>
      </c>
      <c r="AI4700" s="34">
        <f t="shared" si="24"/>
        <v>1</v>
      </c>
      <c r="AJ4700" s="18">
        <f t="shared" si="25"/>
        <v>5585.184</v>
      </c>
      <c r="AK4700" s="18">
        <f t="shared" si="26"/>
        <v>5430.04</v>
      </c>
      <c r="AL4700" s="18">
        <f t="shared" si="27"/>
        <v>5274.896</v>
      </c>
    </row>
    <row r="4701" ht="12.75" customHeight="1">
      <c r="A4701" s="1">
        <v>38516.0</v>
      </c>
      <c r="B4701" s="2">
        <v>763.15</v>
      </c>
      <c r="C4701" s="3">
        <v>6231.05</v>
      </c>
      <c r="D4701" s="2">
        <v>6240.0</v>
      </c>
      <c r="E4701" s="4"/>
      <c r="F4701" s="5">
        <f t="shared" si="1"/>
        <v>851.526</v>
      </c>
      <c r="G4701" s="6">
        <f t="shared" si="2"/>
        <v>1.046250558</v>
      </c>
      <c r="H4701" s="6">
        <f t="shared" si="3"/>
        <v>1.561197961</v>
      </c>
      <c r="I4701" s="5" t="b">
        <f t="shared" si="4"/>
        <v>0</v>
      </c>
      <c r="J4701" s="48">
        <f t="shared" si="5"/>
        <v>0</v>
      </c>
      <c r="K4701" s="4">
        <f t="shared" si="6"/>
        <v>65</v>
      </c>
      <c r="L4701" s="7">
        <f t="shared" si="7"/>
        <v>0.001436355028</v>
      </c>
      <c r="M4701" s="50" t="b">
        <f t="shared" si="8"/>
        <v>0</v>
      </c>
      <c r="N4701" s="50" t="b">
        <f t="shared" si="9"/>
        <v>0</v>
      </c>
      <c r="O4701" s="50">
        <f t="shared" si="10"/>
        <v>1</v>
      </c>
      <c r="P4701" s="4">
        <f t="shared" si="59"/>
        <v>555000</v>
      </c>
      <c r="Q4701" s="21">
        <f t="shared" si="31"/>
        <v>9</v>
      </c>
      <c r="V4701" s="52"/>
      <c r="W4701" s="53" t="str">
        <f t="shared" si="33"/>
        <v/>
      </c>
      <c r="AE4701" s="16"/>
      <c r="AF4701" s="17" t="str">
        <f t="shared" si="30"/>
        <v>#VALUE!</v>
      </c>
      <c r="AG4701" s="17" t="str">
        <f t="shared" si="22"/>
        <v>#N/A</v>
      </c>
      <c r="AH4701" s="17" t="str">
        <f t="shared" si="23"/>
        <v>#N/A</v>
      </c>
      <c r="AI4701" s="34">
        <f t="shared" si="24"/>
        <v>1</v>
      </c>
      <c r="AJ4701" s="18">
        <f t="shared" si="25"/>
        <v>5607.945</v>
      </c>
      <c r="AK4701" s="18">
        <f t="shared" si="26"/>
        <v>5452.16875</v>
      </c>
      <c r="AL4701" s="18">
        <f t="shared" si="27"/>
        <v>5296.3925</v>
      </c>
    </row>
    <row r="4702" ht="12.75" customHeight="1">
      <c r="A4702" s="1">
        <v>38513.0</v>
      </c>
      <c r="B4702" s="2">
        <v>886.17</v>
      </c>
      <c r="C4702" s="3">
        <v>6192.35</v>
      </c>
      <c r="D4702" s="2">
        <v>6175.0</v>
      </c>
      <c r="E4702" s="4"/>
      <c r="F4702" s="5">
        <f t="shared" si="1"/>
        <v>859.74</v>
      </c>
      <c r="G4702" s="6">
        <f t="shared" si="2"/>
        <v>1.040330609</v>
      </c>
      <c r="H4702" s="6">
        <f t="shared" si="3"/>
        <v>1.568110702</v>
      </c>
      <c r="I4702" s="5" t="b">
        <f t="shared" si="4"/>
        <v>0</v>
      </c>
      <c r="J4702" s="48">
        <f t="shared" si="5"/>
        <v>0</v>
      </c>
      <c r="K4702" s="4">
        <f t="shared" si="6"/>
        <v>50</v>
      </c>
      <c r="L4702" s="7">
        <f t="shared" si="7"/>
        <v>-0.002801844211</v>
      </c>
      <c r="M4702" s="50" t="b">
        <f t="shared" si="8"/>
        <v>0</v>
      </c>
      <c r="N4702" s="50" t="b">
        <f t="shared" si="9"/>
        <v>0</v>
      </c>
      <c r="O4702" s="50">
        <f t="shared" si="10"/>
        <v>1</v>
      </c>
      <c r="P4702" s="4">
        <f t="shared" si="59"/>
        <v>525750</v>
      </c>
      <c r="Q4702" s="21">
        <f t="shared" si="31"/>
        <v>9</v>
      </c>
      <c r="V4702" s="52"/>
      <c r="W4702" s="53" t="str">
        <f t="shared" si="33"/>
        <v/>
      </c>
      <c r="AE4702" s="16"/>
      <c r="AF4702" s="17" t="str">
        <f t="shared" si="30"/>
        <v>#VALUE!</v>
      </c>
      <c r="AG4702" s="17" t="str">
        <f t="shared" si="22"/>
        <v>#N/A</v>
      </c>
      <c r="AH4702" s="17" t="str">
        <f t="shared" si="23"/>
        <v>#N/A</v>
      </c>
      <c r="AI4702" s="34">
        <f t="shared" si="24"/>
        <v>1</v>
      </c>
      <c r="AJ4702" s="18">
        <f t="shared" si="25"/>
        <v>5573.115</v>
      </c>
      <c r="AK4702" s="18">
        <f t="shared" si="26"/>
        <v>5418.30625</v>
      </c>
      <c r="AL4702" s="18">
        <f t="shared" si="27"/>
        <v>5263.4975</v>
      </c>
    </row>
    <row r="4703" ht="12.75" customHeight="1">
      <c r="A4703" s="1">
        <v>38512.0</v>
      </c>
      <c r="B4703" s="2">
        <v>1019.06</v>
      </c>
      <c r="C4703" s="3">
        <v>6145.92</v>
      </c>
      <c r="D4703" s="2">
        <v>6125.0</v>
      </c>
      <c r="E4703" s="4"/>
      <c r="F4703" s="5">
        <f t="shared" si="1"/>
        <v>887.566</v>
      </c>
      <c r="G4703" s="6">
        <f t="shared" si="2"/>
        <v>1.032877273</v>
      </c>
      <c r="H4703" s="6">
        <f t="shared" si="3"/>
        <v>1.589600902</v>
      </c>
      <c r="I4703" s="5" t="b">
        <f t="shared" si="4"/>
        <v>0</v>
      </c>
      <c r="J4703" s="48">
        <f t="shared" si="5"/>
        <v>0</v>
      </c>
      <c r="K4703" s="4">
        <f t="shared" si="6"/>
        <v>-6</v>
      </c>
      <c r="L4703" s="7">
        <f t="shared" si="7"/>
        <v>-0.003403884203</v>
      </c>
      <c r="M4703" s="50" t="b">
        <f t="shared" si="8"/>
        <v>0</v>
      </c>
      <c r="N4703" s="50" t="b">
        <f t="shared" si="9"/>
        <v>0</v>
      </c>
      <c r="O4703" s="50">
        <f t="shared" si="10"/>
        <v>1</v>
      </c>
      <c r="P4703" s="4">
        <f t="shared" si="59"/>
        <v>503250</v>
      </c>
      <c r="Q4703" s="21">
        <f t="shared" si="31"/>
        <v>9</v>
      </c>
      <c r="V4703" s="52"/>
      <c r="W4703" s="53" t="str">
        <f t="shared" si="33"/>
        <v/>
      </c>
      <c r="AE4703" s="16"/>
      <c r="AF4703" s="17" t="str">
        <f t="shared" si="30"/>
        <v>#VALUE!</v>
      </c>
      <c r="AG4703" s="17" t="str">
        <f t="shared" si="22"/>
        <v>#N/A</v>
      </c>
      <c r="AH4703" s="17" t="str">
        <f t="shared" si="23"/>
        <v>#N/A</v>
      </c>
      <c r="AI4703" s="34">
        <f t="shared" si="24"/>
        <v>1</v>
      </c>
      <c r="AJ4703" s="18">
        <f t="shared" si="25"/>
        <v>5531.328</v>
      </c>
      <c r="AK4703" s="18">
        <f t="shared" si="26"/>
        <v>5377.68</v>
      </c>
      <c r="AL4703" s="18">
        <f t="shared" si="27"/>
        <v>5224.032</v>
      </c>
    </row>
    <row r="4704" ht="12.75" customHeight="1">
      <c r="A4704" s="1">
        <v>38511.0</v>
      </c>
      <c r="B4704" s="2">
        <v>824.57</v>
      </c>
      <c r="C4704" s="3">
        <v>6161.66</v>
      </c>
      <c r="D4704" s="2">
        <v>6131.0</v>
      </c>
      <c r="E4704" s="4"/>
      <c r="F4704" s="5">
        <f t="shared" si="1"/>
        <v>868.448</v>
      </c>
      <c r="G4704" s="6">
        <f t="shared" si="2"/>
        <v>1.035761693</v>
      </c>
      <c r="H4704" s="6">
        <f t="shared" si="3"/>
        <v>1.596419669</v>
      </c>
      <c r="I4704" s="5" t="b">
        <f t="shared" si="4"/>
        <v>0</v>
      </c>
      <c r="J4704" s="48">
        <f t="shared" si="5"/>
        <v>0</v>
      </c>
      <c r="K4704" s="4">
        <f t="shared" si="6"/>
        <v>71</v>
      </c>
      <c r="L4704" s="7">
        <f t="shared" si="7"/>
        <v>-0.004975931811</v>
      </c>
      <c r="M4704" s="50" t="b">
        <f t="shared" si="8"/>
        <v>0</v>
      </c>
      <c r="N4704" s="50" t="b">
        <f t="shared" si="9"/>
        <v>0</v>
      </c>
      <c r="O4704" s="50">
        <f t="shared" si="10"/>
        <v>1</v>
      </c>
      <c r="P4704" s="4">
        <f t="shared" si="59"/>
        <v>505950</v>
      </c>
      <c r="Q4704" s="21">
        <f t="shared" si="31"/>
        <v>9</v>
      </c>
      <c r="V4704" s="52"/>
      <c r="W4704" s="53" t="str">
        <f t="shared" si="33"/>
        <v/>
      </c>
      <c r="AE4704" s="16"/>
      <c r="AF4704" s="17" t="str">
        <f t="shared" si="30"/>
        <v>#VALUE!</v>
      </c>
      <c r="AG4704" s="17" t="str">
        <f t="shared" si="22"/>
        <v>#N/A</v>
      </c>
      <c r="AH4704" s="17" t="str">
        <f t="shared" si="23"/>
        <v>#N/A</v>
      </c>
      <c r="AI4704" s="34">
        <f t="shared" si="24"/>
        <v>1</v>
      </c>
      <c r="AJ4704" s="18">
        <f t="shared" si="25"/>
        <v>5545.494</v>
      </c>
      <c r="AK4704" s="18">
        <f t="shared" si="26"/>
        <v>5391.4525</v>
      </c>
      <c r="AL4704" s="18">
        <f t="shared" si="27"/>
        <v>5237.411</v>
      </c>
    </row>
    <row r="4705" ht="12.75" customHeight="1">
      <c r="A4705" s="1">
        <v>38510.0</v>
      </c>
      <c r="B4705" s="2">
        <v>764.68</v>
      </c>
      <c r="C4705" s="3">
        <v>6105.79</v>
      </c>
      <c r="D4705" s="2">
        <v>6060.0</v>
      </c>
      <c r="E4705" s="4"/>
      <c r="F4705" s="5">
        <f t="shared" si="1"/>
        <v>862.036</v>
      </c>
      <c r="G4705" s="6">
        <f t="shared" si="2"/>
        <v>1.026387752</v>
      </c>
      <c r="H4705" s="6">
        <f t="shared" si="3"/>
        <v>1.597651438</v>
      </c>
      <c r="I4705" s="5" t="b">
        <f t="shared" si="4"/>
        <v>0</v>
      </c>
      <c r="J4705" s="48">
        <f t="shared" si="5"/>
        <v>0</v>
      </c>
      <c r="K4705" s="4">
        <f t="shared" si="6"/>
        <v>-9</v>
      </c>
      <c r="L4705" s="7">
        <f t="shared" si="7"/>
        <v>-0.007499439057</v>
      </c>
      <c r="M4705" s="50" t="b">
        <f t="shared" si="8"/>
        <v>0</v>
      </c>
      <c r="N4705" s="50" t="b">
        <f t="shared" si="9"/>
        <v>0</v>
      </c>
      <c r="O4705" s="50">
        <f t="shared" si="10"/>
        <v>1</v>
      </c>
      <c r="P4705" s="4">
        <f t="shared" si="59"/>
        <v>477550</v>
      </c>
      <c r="Q4705" s="21">
        <f t="shared" si="31"/>
        <v>8</v>
      </c>
      <c r="V4705" s="52"/>
      <c r="W4705" s="53" t="str">
        <f t="shared" si="33"/>
        <v/>
      </c>
      <c r="AE4705" s="16"/>
      <c r="AF4705" s="17" t="str">
        <f t="shared" si="30"/>
        <v>#VALUE!</v>
      </c>
      <c r="AG4705" s="17" t="str">
        <f t="shared" si="22"/>
        <v>#N/A</v>
      </c>
      <c r="AH4705" s="17" t="str">
        <f t="shared" si="23"/>
        <v>#N/A</v>
      </c>
      <c r="AI4705" s="34">
        <f t="shared" si="24"/>
        <v>1</v>
      </c>
      <c r="AJ4705" s="18">
        <f t="shared" si="25"/>
        <v>5495.211</v>
      </c>
      <c r="AK4705" s="18">
        <f t="shared" si="26"/>
        <v>5342.56625</v>
      </c>
      <c r="AL4705" s="18">
        <f t="shared" si="27"/>
        <v>5189.9215</v>
      </c>
    </row>
    <row r="4706" ht="12.75" customHeight="1">
      <c r="A4706" s="1">
        <v>38509.0</v>
      </c>
      <c r="B4706" s="2">
        <v>804.22</v>
      </c>
      <c r="C4706" s="3">
        <v>6137.57</v>
      </c>
      <c r="D4706" s="2">
        <v>6069.0</v>
      </c>
      <c r="E4706" s="4"/>
      <c r="F4706" s="5">
        <f t="shared" si="1"/>
        <v>856.614</v>
      </c>
      <c r="G4706" s="6">
        <f t="shared" si="2"/>
        <v>1.031445523</v>
      </c>
      <c r="H4706" s="6">
        <f t="shared" si="3"/>
        <v>1.59609287</v>
      </c>
      <c r="I4706" s="5" t="b">
        <f t="shared" si="4"/>
        <v>0</v>
      </c>
      <c r="J4706" s="48">
        <f t="shared" si="5"/>
        <v>0</v>
      </c>
      <c r="K4706" s="4">
        <f t="shared" si="6"/>
        <v>31</v>
      </c>
      <c r="L4706" s="7">
        <f t="shared" si="7"/>
        <v>-0.011172174</v>
      </c>
      <c r="M4706" s="50" t="b">
        <f t="shared" si="8"/>
        <v>0</v>
      </c>
      <c r="N4706" s="50" t="b">
        <f t="shared" si="9"/>
        <v>0</v>
      </c>
      <c r="O4706" s="50">
        <f t="shared" si="10"/>
        <v>1</v>
      </c>
      <c r="P4706" s="4">
        <f t="shared" si="59"/>
        <v>481150</v>
      </c>
      <c r="Q4706" s="21">
        <f t="shared" si="31"/>
        <v>8</v>
      </c>
      <c r="V4706" s="52"/>
      <c r="W4706" s="53" t="str">
        <f t="shared" si="33"/>
        <v/>
      </c>
      <c r="AE4706" s="16"/>
      <c r="AF4706" s="17" t="str">
        <f t="shared" si="30"/>
        <v>#VALUE!</v>
      </c>
      <c r="AG4706" s="17" t="str">
        <f t="shared" si="22"/>
        <v>#N/A</v>
      </c>
      <c r="AH4706" s="17" t="str">
        <f t="shared" si="23"/>
        <v>#N/A</v>
      </c>
      <c r="AI4706" s="34">
        <f t="shared" si="24"/>
        <v>1</v>
      </c>
      <c r="AJ4706" s="18">
        <f t="shared" si="25"/>
        <v>5523.813</v>
      </c>
      <c r="AK4706" s="18">
        <f t="shared" si="26"/>
        <v>5370.37375</v>
      </c>
      <c r="AL4706" s="18">
        <f t="shared" si="27"/>
        <v>5216.9345</v>
      </c>
    </row>
    <row r="4707" ht="12.75" customHeight="1">
      <c r="A4707" s="1">
        <v>38506.0</v>
      </c>
      <c r="B4707" s="2">
        <v>1025.3</v>
      </c>
      <c r="C4707" s="3">
        <v>6107.95</v>
      </c>
      <c r="D4707" s="2">
        <v>6038.0</v>
      </c>
      <c r="E4707" s="4"/>
      <c r="F4707" s="5">
        <f t="shared" si="1"/>
        <v>810.818</v>
      </c>
      <c r="G4707" s="6">
        <f t="shared" si="2"/>
        <v>1.026309765</v>
      </c>
      <c r="H4707" s="6">
        <f t="shared" si="3"/>
        <v>1.592581518</v>
      </c>
      <c r="I4707" s="5" t="b">
        <f t="shared" si="4"/>
        <v>0</v>
      </c>
      <c r="J4707" s="48">
        <f t="shared" si="5"/>
        <v>0</v>
      </c>
      <c r="K4707" s="4">
        <f t="shared" si="6"/>
        <v>65</v>
      </c>
      <c r="L4707" s="7">
        <f t="shared" si="7"/>
        <v>-0.01145228759</v>
      </c>
      <c r="M4707" s="50" t="b">
        <f t="shared" si="8"/>
        <v>0</v>
      </c>
      <c r="N4707" s="50" t="b">
        <f t="shared" si="9"/>
        <v>0</v>
      </c>
      <c r="O4707" s="50">
        <f t="shared" si="10"/>
        <v>1</v>
      </c>
      <c r="P4707" s="4">
        <f t="shared" si="59"/>
        <v>468750</v>
      </c>
      <c r="Q4707" s="21">
        <f t="shared" si="31"/>
        <v>8</v>
      </c>
      <c r="V4707" s="52"/>
      <c r="W4707" s="53" t="str">
        <f t="shared" si="33"/>
        <v/>
      </c>
      <c r="AE4707" s="16"/>
      <c r="AF4707" s="17" t="str">
        <f t="shared" si="30"/>
        <v>#VALUE!</v>
      </c>
      <c r="AG4707" s="17" t="str">
        <f t="shared" si="22"/>
        <v>#N/A</v>
      </c>
      <c r="AH4707" s="17" t="str">
        <f t="shared" si="23"/>
        <v>#N/A</v>
      </c>
      <c r="AI4707" s="34">
        <f t="shared" si="24"/>
        <v>1</v>
      </c>
      <c r="AJ4707" s="18">
        <f t="shared" si="25"/>
        <v>5497.155</v>
      </c>
      <c r="AK4707" s="18">
        <f t="shared" si="26"/>
        <v>5344.45625</v>
      </c>
      <c r="AL4707" s="18">
        <f t="shared" si="27"/>
        <v>5191.7575</v>
      </c>
    </row>
    <row r="4708" ht="12.75" customHeight="1">
      <c r="A4708" s="1">
        <v>38505.0</v>
      </c>
      <c r="B4708" s="2">
        <v>923.47</v>
      </c>
      <c r="C4708" s="3">
        <v>6039.48</v>
      </c>
      <c r="D4708" s="2">
        <v>5973.0</v>
      </c>
      <c r="E4708" s="4"/>
      <c r="F4708" s="5">
        <f t="shared" si="1"/>
        <v>749.692</v>
      </c>
      <c r="G4708" s="6">
        <f t="shared" si="2"/>
        <v>1.0145056</v>
      </c>
      <c r="H4708" s="6">
        <f t="shared" si="3"/>
        <v>1.441319533</v>
      </c>
      <c r="I4708" s="5" t="b">
        <f t="shared" si="4"/>
        <v>0</v>
      </c>
      <c r="J4708" s="48">
        <f t="shared" si="5"/>
        <v>0</v>
      </c>
      <c r="K4708" s="4">
        <f t="shared" si="6"/>
        <v>38</v>
      </c>
      <c r="L4708" s="7">
        <f t="shared" si="7"/>
        <v>-0.01100757019</v>
      </c>
      <c r="M4708" s="50" t="b">
        <f t="shared" si="8"/>
        <v>0</v>
      </c>
      <c r="N4708" s="50" t="b">
        <f t="shared" si="9"/>
        <v>0</v>
      </c>
      <c r="O4708" s="50">
        <f t="shared" si="10"/>
        <v>1</v>
      </c>
      <c r="P4708" s="4">
        <f t="shared" si="59"/>
        <v>442750</v>
      </c>
      <c r="Q4708" s="21">
        <f t="shared" si="31"/>
        <v>8</v>
      </c>
      <c r="V4708" s="52"/>
      <c r="W4708" s="53" t="str">
        <f t="shared" si="33"/>
        <v/>
      </c>
      <c r="AE4708" s="16"/>
      <c r="AF4708" s="17" t="str">
        <f t="shared" si="30"/>
        <v>#VALUE!</v>
      </c>
      <c r="AG4708" s="17" t="str">
        <f t="shared" si="22"/>
        <v>#N/A</v>
      </c>
      <c r="AH4708" s="17" t="str">
        <f t="shared" si="23"/>
        <v>#N/A</v>
      </c>
      <c r="AI4708" s="34">
        <f t="shared" si="24"/>
        <v>1</v>
      </c>
      <c r="AJ4708" s="18">
        <f t="shared" si="25"/>
        <v>5435.532</v>
      </c>
      <c r="AK4708" s="18">
        <f t="shared" si="26"/>
        <v>5284.545</v>
      </c>
      <c r="AL4708" s="18">
        <f t="shared" si="27"/>
        <v>5133.558</v>
      </c>
    </row>
    <row r="4709" ht="12.75" customHeight="1">
      <c r="A4709" s="1">
        <v>38504.0</v>
      </c>
      <c r="B4709" s="2">
        <v>792.51</v>
      </c>
      <c r="C4709" s="3">
        <v>5971.62</v>
      </c>
      <c r="D4709" s="2">
        <v>5935.0</v>
      </c>
      <c r="E4709" s="4"/>
      <c r="F4709" s="5">
        <f t="shared" si="1"/>
        <v>669.49</v>
      </c>
      <c r="G4709" s="6">
        <f t="shared" si="2"/>
        <v>1.002730763</v>
      </c>
      <c r="H4709" s="6">
        <f t="shared" si="3"/>
        <v>1.236634825</v>
      </c>
      <c r="I4709" s="5" t="b">
        <f t="shared" si="4"/>
        <v>0</v>
      </c>
      <c r="J4709" s="48">
        <f t="shared" si="5"/>
        <v>0</v>
      </c>
      <c r="K4709" s="4">
        <f t="shared" si="6"/>
        <v>-8</v>
      </c>
      <c r="L4709" s="7">
        <f t="shared" si="7"/>
        <v>-0.006132339298</v>
      </c>
      <c r="M4709" s="50" t="b">
        <f t="shared" si="8"/>
        <v>0</v>
      </c>
      <c r="N4709" s="50" t="b">
        <f t="shared" si="9"/>
        <v>0</v>
      </c>
      <c r="O4709" s="50">
        <f t="shared" si="10"/>
        <v>1</v>
      </c>
      <c r="P4709" s="4">
        <f t="shared" si="59"/>
        <v>429450</v>
      </c>
      <c r="Q4709" s="21">
        <f t="shared" si="31"/>
        <v>7</v>
      </c>
      <c r="V4709" s="52"/>
      <c r="W4709" s="53" t="str">
        <f t="shared" si="33"/>
        <v/>
      </c>
      <c r="AE4709" s="16"/>
      <c r="AF4709" s="17" t="str">
        <f t="shared" si="30"/>
        <v>#VALUE!</v>
      </c>
      <c r="AG4709" s="17" t="str">
        <f t="shared" si="22"/>
        <v>#N/A</v>
      </c>
      <c r="AH4709" s="17" t="str">
        <f t="shared" si="23"/>
        <v>#N/A</v>
      </c>
      <c r="AI4709" s="34">
        <f t="shared" si="24"/>
        <v>1</v>
      </c>
      <c r="AJ4709" s="18">
        <f t="shared" si="25"/>
        <v>5374.458</v>
      </c>
      <c r="AK4709" s="18">
        <f t="shared" si="26"/>
        <v>5225.1675</v>
      </c>
      <c r="AL4709" s="18">
        <f t="shared" si="27"/>
        <v>5075.877</v>
      </c>
    </row>
    <row r="4710" ht="12.75" customHeight="1">
      <c r="A4710" s="1">
        <v>38503.0</v>
      </c>
      <c r="B4710" s="2">
        <v>737.57</v>
      </c>
      <c r="C4710" s="3">
        <v>6011.56</v>
      </c>
      <c r="D4710" s="2">
        <v>5943.0</v>
      </c>
      <c r="E4710" s="4"/>
      <c r="F4710" s="5">
        <f t="shared" si="1"/>
        <v>638.562</v>
      </c>
      <c r="G4710" s="6">
        <f t="shared" si="2"/>
        <v>1.008734673</v>
      </c>
      <c r="H4710" s="6">
        <f t="shared" si="3"/>
        <v>1.148710542</v>
      </c>
      <c r="I4710" s="5" t="b">
        <f t="shared" si="4"/>
        <v>0</v>
      </c>
      <c r="J4710" s="48">
        <f t="shared" si="5"/>
        <v>0</v>
      </c>
      <c r="K4710" s="4">
        <f t="shared" si="6"/>
        <v>-9</v>
      </c>
      <c r="L4710" s="7">
        <f t="shared" si="7"/>
        <v>-0.01140469362</v>
      </c>
      <c r="M4710" s="50" t="b">
        <f t="shared" si="8"/>
        <v>0</v>
      </c>
      <c r="N4710" s="50" t="b">
        <f t="shared" si="9"/>
        <v>0</v>
      </c>
      <c r="O4710" s="50">
        <f t="shared" si="10"/>
        <v>1</v>
      </c>
      <c r="P4710" s="4">
        <f t="shared" si="59"/>
        <v>432650</v>
      </c>
      <c r="Q4710" s="21">
        <f t="shared" si="31"/>
        <v>8</v>
      </c>
      <c r="V4710" s="52"/>
      <c r="W4710" s="53" t="str">
        <f t="shared" si="33"/>
        <v/>
      </c>
      <c r="AE4710" s="16"/>
      <c r="AF4710" s="17" t="str">
        <f t="shared" si="30"/>
        <v>#VALUE!</v>
      </c>
      <c r="AG4710" s="17" t="str">
        <f t="shared" si="22"/>
        <v>#N/A</v>
      </c>
      <c r="AH4710" s="17" t="str">
        <f t="shared" si="23"/>
        <v>#N/A</v>
      </c>
      <c r="AI4710" s="34">
        <f t="shared" si="24"/>
        <v>1</v>
      </c>
      <c r="AJ4710" s="18">
        <f t="shared" si="25"/>
        <v>5410.404</v>
      </c>
      <c r="AK4710" s="18">
        <f t="shared" si="26"/>
        <v>5260.115</v>
      </c>
      <c r="AL4710" s="18">
        <f t="shared" si="27"/>
        <v>5109.826</v>
      </c>
    </row>
    <row r="4711" ht="12.75" customHeight="1">
      <c r="A4711" s="1">
        <v>38502.0</v>
      </c>
      <c r="B4711" s="2">
        <v>575.24</v>
      </c>
      <c r="C4711" s="3">
        <v>6009.52</v>
      </c>
      <c r="D4711" s="2">
        <v>5952.0</v>
      </c>
      <c r="E4711" s="4"/>
      <c r="F4711" s="5">
        <f t="shared" si="1"/>
        <v>588.908</v>
      </c>
      <c r="G4711" s="6">
        <f t="shared" si="2"/>
        <v>1.007879192</v>
      </c>
      <c r="H4711" s="6">
        <f t="shared" si="3"/>
        <v>1.11864412</v>
      </c>
      <c r="I4711" s="5" t="b">
        <f t="shared" si="4"/>
        <v>0</v>
      </c>
      <c r="J4711" s="48">
        <f t="shared" si="5"/>
        <v>0</v>
      </c>
      <c r="K4711" s="4">
        <f t="shared" si="6"/>
        <v>2</v>
      </c>
      <c r="L4711" s="7">
        <f t="shared" si="7"/>
        <v>-0.009571479919</v>
      </c>
      <c r="M4711" s="50" t="b">
        <f t="shared" si="8"/>
        <v>0</v>
      </c>
      <c r="N4711" s="50" t="b">
        <f t="shared" si="9"/>
        <v>0</v>
      </c>
      <c r="O4711" s="50">
        <f t="shared" si="10"/>
        <v>1</v>
      </c>
      <c r="P4711" s="4">
        <f t="shared" si="59"/>
        <v>436250</v>
      </c>
      <c r="Q4711" s="21">
        <f t="shared" si="31"/>
        <v>8</v>
      </c>
      <c r="V4711" s="52"/>
      <c r="W4711" s="53" t="str">
        <f t="shared" si="33"/>
        <v/>
      </c>
      <c r="AE4711" s="16"/>
      <c r="AF4711" s="17" t="str">
        <f t="shared" si="30"/>
        <v>#VALUE!</v>
      </c>
      <c r="AG4711" s="17" t="str">
        <f t="shared" si="22"/>
        <v>#N/A</v>
      </c>
      <c r="AH4711" s="17" t="str">
        <f t="shared" si="23"/>
        <v>#N/A</v>
      </c>
      <c r="AI4711" s="34">
        <f t="shared" si="24"/>
        <v>1</v>
      </c>
      <c r="AJ4711" s="18">
        <f t="shared" si="25"/>
        <v>5408.568</v>
      </c>
      <c r="AK4711" s="18">
        <f t="shared" si="26"/>
        <v>5258.33</v>
      </c>
      <c r="AL4711" s="18">
        <f t="shared" si="27"/>
        <v>5108.092</v>
      </c>
    </row>
    <row r="4712" ht="12.75" customHeight="1">
      <c r="A4712" s="1">
        <v>38499.0</v>
      </c>
      <c r="B4712" s="2">
        <v>719.67</v>
      </c>
      <c r="C4712" s="3">
        <v>5991.55</v>
      </c>
      <c r="D4712" s="2">
        <v>5950.0</v>
      </c>
      <c r="E4712" s="4"/>
      <c r="F4712" s="5">
        <f t="shared" si="1"/>
        <v>559.174</v>
      </c>
      <c r="G4712" s="6">
        <f t="shared" si="2"/>
        <v>1.004323957</v>
      </c>
      <c r="H4712" s="6">
        <f t="shared" si="3"/>
        <v>1.112615893</v>
      </c>
      <c r="I4712" s="5" t="b">
        <f t="shared" si="4"/>
        <v>0</v>
      </c>
      <c r="J4712" s="48">
        <f t="shared" si="5"/>
        <v>0</v>
      </c>
      <c r="K4712" s="4">
        <f t="shared" si="6"/>
        <v>51</v>
      </c>
      <c r="L4712" s="7">
        <f t="shared" si="7"/>
        <v>-0.006934766463</v>
      </c>
      <c r="M4712" s="50" t="b">
        <f t="shared" si="8"/>
        <v>0</v>
      </c>
      <c r="N4712" s="50" t="b">
        <f t="shared" si="9"/>
        <v>0</v>
      </c>
      <c r="O4712" s="50">
        <f t="shared" si="10"/>
        <v>1</v>
      </c>
      <c r="P4712" s="4">
        <f t="shared" si="59"/>
        <v>435450</v>
      </c>
      <c r="Q4712" s="21">
        <f t="shared" si="31"/>
        <v>8</v>
      </c>
      <c r="V4712" s="52"/>
      <c r="W4712" s="53" t="str">
        <f t="shared" si="33"/>
        <v/>
      </c>
      <c r="AE4712" s="16"/>
      <c r="AF4712" s="17" t="str">
        <f t="shared" si="30"/>
        <v>#VALUE!</v>
      </c>
      <c r="AG4712" s="17" t="str">
        <f t="shared" si="22"/>
        <v>#N/A</v>
      </c>
      <c r="AH4712" s="17" t="str">
        <f t="shared" si="23"/>
        <v>#N/A</v>
      </c>
      <c r="AI4712" s="34">
        <f t="shared" si="24"/>
        <v>1</v>
      </c>
      <c r="AJ4712" s="18">
        <f t="shared" si="25"/>
        <v>5392.395</v>
      </c>
      <c r="AK4712" s="18">
        <f t="shared" si="26"/>
        <v>5242.60625</v>
      </c>
      <c r="AL4712" s="18">
        <f t="shared" si="27"/>
        <v>5092.8175</v>
      </c>
    </row>
    <row r="4713" ht="12.75" customHeight="1">
      <c r="A4713" s="1">
        <v>38498.0</v>
      </c>
      <c r="B4713" s="2">
        <v>522.46</v>
      </c>
      <c r="C4713" s="3">
        <v>5939.42</v>
      </c>
      <c r="D4713" s="2">
        <v>5899.0</v>
      </c>
      <c r="E4713" s="4"/>
      <c r="F4713" s="5">
        <f t="shared" si="1"/>
        <v>535.706</v>
      </c>
      <c r="G4713" s="6">
        <f t="shared" si="2"/>
        <v>0.9949361626</v>
      </c>
      <c r="H4713" s="6">
        <f t="shared" si="3"/>
        <v>0.9830974497</v>
      </c>
      <c r="I4713" s="5" t="b">
        <f t="shared" si="4"/>
        <v>1</v>
      </c>
      <c r="J4713" s="48">
        <f t="shared" si="5"/>
        <v>0</v>
      </c>
      <c r="K4713" s="4">
        <f t="shared" si="6"/>
        <v>50</v>
      </c>
      <c r="L4713" s="7">
        <f t="shared" si="7"/>
        <v>-0.006805378303</v>
      </c>
      <c r="M4713" s="50" t="b">
        <f t="shared" si="8"/>
        <v>0</v>
      </c>
      <c r="N4713" s="50" t="b">
        <f t="shared" si="9"/>
        <v>0</v>
      </c>
      <c r="O4713" s="50">
        <f t="shared" si="10"/>
        <v>1</v>
      </c>
      <c r="P4713" s="4">
        <f t="shared" si="59"/>
        <v>417600</v>
      </c>
      <c r="Q4713" s="21">
        <f t="shared" si="31"/>
        <v>7</v>
      </c>
      <c r="V4713" s="52"/>
      <c r="W4713" s="53" t="str">
        <f t="shared" si="33"/>
        <v/>
      </c>
      <c r="AE4713" s="16"/>
      <c r="AF4713" s="17" t="str">
        <f t="shared" si="30"/>
        <v>#VALUE!</v>
      </c>
      <c r="AG4713" s="17" t="str">
        <f t="shared" si="22"/>
        <v>#N/A</v>
      </c>
      <c r="AH4713" s="17" t="str">
        <f t="shared" si="23"/>
        <v>#N/A</v>
      </c>
      <c r="AI4713" s="34">
        <f t="shared" si="24"/>
        <v>1</v>
      </c>
      <c r="AJ4713" s="18">
        <f t="shared" si="25"/>
        <v>5345.478</v>
      </c>
      <c r="AK4713" s="18">
        <f t="shared" si="26"/>
        <v>5196.9925</v>
      </c>
      <c r="AL4713" s="18">
        <f t="shared" si="27"/>
        <v>5048.507</v>
      </c>
    </row>
    <row r="4714" ht="12.75" customHeight="1">
      <c r="A4714" s="1">
        <v>38497.0</v>
      </c>
      <c r="B4714" s="2">
        <v>637.87</v>
      </c>
      <c r="C4714" s="3">
        <v>5888.53</v>
      </c>
      <c r="D4714" s="2">
        <v>5849.0</v>
      </c>
      <c r="E4714" s="4"/>
      <c r="F4714" s="5">
        <f t="shared" si="1"/>
        <v>580.484</v>
      </c>
      <c r="G4714" s="6">
        <f t="shared" si="2"/>
        <v>0.9855301502</v>
      </c>
      <c r="H4714" s="6">
        <f t="shared" si="3"/>
        <v>1.135349501</v>
      </c>
      <c r="I4714" s="5" t="b">
        <f t="shared" si="4"/>
        <v>1</v>
      </c>
      <c r="J4714" s="48">
        <f t="shared" si="5"/>
        <v>0</v>
      </c>
      <c r="K4714" s="4">
        <f t="shared" si="6"/>
        <v>-26</v>
      </c>
      <c r="L4714" s="7">
        <f t="shared" si="7"/>
        <v>-0.006713050626</v>
      </c>
      <c r="M4714" s="50" t="b">
        <f t="shared" si="8"/>
        <v>0</v>
      </c>
      <c r="N4714" s="50" t="b">
        <f t="shared" si="9"/>
        <v>0</v>
      </c>
      <c r="O4714" s="50">
        <f t="shared" si="10"/>
        <v>1</v>
      </c>
      <c r="P4714" s="4">
        <f t="shared" si="59"/>
        <v>400100</v>
      </c>
      <c r="Q4714" s="21">
        <f t="shared" si="31"/>
        <v>7</v>
      </c>
      <c r="V4714" s="52"/>
      <c r="W4714" s="53" t="str">
        <f t="shared" si="33"/>
        <v/>
      </c>
      <c r="AE4714" s="16"/>
      <c r="AF4714" s="17" t="str">
        <f t="shared" si="30"/>
        <v>#VALUE!</v>
      </c>
      <c r="AG4714" s="17" t="str">
        <f t="shared" si="22"/>
        <v>#N/A</v>
      </c>
      <c r="AH4714" s="17" t="str">
        <f t="shared" si="23"/>
        <v>#N/A</v>
      </c>
      <c r="AI4714" s="34">
        <f t="shared" si="24"/>
        <v>1</v>
      </c>
      <c r="AJ4714" s="18">
        <f t="shared" si="25"/>
        <v>5299.677</v>
      </c>
      <c r="AK4714" s="18">
        <f t="shared" si="26"/>
        <v>5152.46375</v>
      </c>
      <c r="AL4714" s="18">
        <f t="shared" si="27"/>
        <v>5005.2505</v>
      </c>
    </row>
    <row r="4715" ht="12.75" customHeight="1">
      <c r="A4715" s="1">
        <v>38496.0</v>
      </c>
      <c r="B4715" s="2">
        <v>489.3</v>
      </c>
      <c r="C4715" s="3">
        <v>5909.1</v>
      </c>
      <c r="D4715" s="2">
        <v>5875.0</v>
      </c>
      <c r="E4715" s="4"/>
      <c r="F4715" s="5">
        <f t="shared" si="1"/>
        <v>559.032</v>
      </c>
      <c r="G4715" s="6">
        <f t="shared" si="2"/>
        <v>0.9880927833</v>
      </c>
      <c r="H4715" s="6">
        <f t="shared" si="3"/>
        <v>1.119129108</v>
      </c>
      <c r="I4715" s="5" t="b">
        <f t="shared" si="4"/>
        <v>1</v>
      </c>
      <c r="J4715" s="48">
        <f t="shared" si="5"/>
        <v>0</v>
      </c>
      <c r="K4715" s="4">
        <f t="shared" si="6"/>
        <v>-3</v>
      </c>
      <c r="L4715" s="7">
        <f t="shared" si="7"/>
        <v>-0.005770760353</v>
      </c>
      <c r="M4715" s="50" t="b">
        <f t="shared" si="8"/>
        <v>0</v>
      </c>
      <c r="N4715" s="50" t="b">
        <f t="shared" si="9"/>
        <v>0</v>
      </c>
      <c r="O4715" s="50">
        <f t="shared" si="10"/>
        <v>1</v>
      </c>
      <c r="P4715" s="4">
        <f t="shared" si="59"/>
        <v>409200</v>
      </c>
      <c r="Q4715" s="21">
        <f t="shared" si="31"/>
        <v>7</v>
      </c>
      <c r="V4715" s="52"/>
      <c r="W4715" s="53" t="str">
        <f t="shared" si="33"/>
        <v/>
      </c>
      <c r="AE4715" s="16"/>
      <c r="AF4715" s="17" t="str">
        <f t="shared" si="30"/>
        <v>#VALUE!</v>
      </c>
      <c r="AG4715" s="17" t="str">
        <f t="shared" si="22"/>
        <v>#N/A</v>
      </c>
      <c r="AH4715" s="17" t="str">
        <f t="shared" si="23"/>
        <v>#N/A</v>
      </c>
      <c r="AI4715" s="34">
        <f t="shared" si="24"/>
        <v>1</v>
      </c>
      <c r="AJ4715" s="18">
        <f t="shared" si="25"/>
        <v>5318.19</v>
      </c>
      <c r="AK4715" s="18">
        <f t="shared" si="26"/>
        <v>5170.4625</v>
      </c>
      <c r="AL4715" s="18">
        <f t="shared" si="27"/>
        <v>5022.735</v>
      </c>
    </row>
    <row r="4716" ht="12.75" customHeight="1">
      <c r="A4716" s="1">
        <v>38495.0</v>
      </c>
      <c r="B4716" s="2">
        <v>426.57</v>
      </c>
      <c r="C4716" s="3">
        <v>5885.45</v>
      </c>
      <c r="D4716" s="2">
        <v>5878.0</v>
      </c>
      <c r="E4716" s="4"/>
      <c r="F4716" s="5">
        <f t="shared" si="1"/>
        <v>574.198</v>
      </c>
      <c r="G4716" s="6">
        <f t="shared" si="2"/>
        <v>0.9835371916</v>
      </c>
      <c r="H4716" s="6">
        <f t="shared" si="3"/>
        <v>1.105473874</v>
      </c>
      <c r="I4716" s="5" t="b">
        <f t="shared" si="4"/>
        <v>1</v>
      </c>
      <c r="J4716" s="48">
        <f t="shared" si="5"/>
        <v>0</v>
      </c>
      <c r="K4716" s="4">
        <f t="shared" si="6"/>
        <v>-42</v>
      </c>
      <c r="L4716" s="7">
        <f t="shared" si="7"/>
        <v>-0.001265833539</v>
      </c>
      <c r="M4716" s="50" t="b">
        <f t="shared" si="8"/>
        <v>0</v>
      </c>
      <c r="N4716" s="50" t="b">
        <f t="shared" si="9"/>
        <v>0</v>
      </c>
      <c r="O4716" s="50">
        <f t="shared" si="10"/>
        <v>1</v>
      </c>
      <c r="P4716" s="4">
        <f t="shared" si="59"/>
        <v>410250</v>
      </c>
      <c r="Q4716" s="21">
        <f t="shared" si="31"/>
        <v>7</v>
      </c>
      <c r="V4716" s="52"/>
      <c r="W4716" s="53" t="str">
        <f t="shared" si="33"/>
        <v/>
      </c>
      <c r="AE4716" s="16"/>
      <c r="AF4716" s="17" t="str">
        <f t="shared" si="30"/>
        <v>#VALUE!</v>
      </c>
      <c r="AG4716" s="17" t="str">
        <f t="shared" si="22"/>
        <v>#N/A</v>
      </c>
      <c r="AH4716" s="17" t="str">
        <f t="shared" si="23"/>
        <v>#N/A</v>
      </c>
      <c r="AI4716" s="34">
        <f t="shared" si="24"/>
        <v>1</v>
      </c>
      <c r="AJ4716" s="18">
        <f t="shared" si="25"/>
        <v>5296.905</v>
      </c>
      <c r="AK4716" s="18">
        <f t="shared" si="26"/>
        <v>5149.76875</v>
      </c>
      <c r="AL4716" s="18">
        <f t="shared" si="27"/>
        <v>5002.6325</v>
      </c>
    </row>
    <row r="4717" ht="12.75" customHeight="1">
      <c r="A4717" s="1">
        <v>38492.0</v>
      </c>
      <c r="B4717" s="2">
        <v>602.33</v>
      </c>
      <c r="C4717" s="3">
        <v>5954.69</v>
      </c>
      <c r="D4717" s="2">
        <v>5920.0</v>
      </c>
      <c r="E4717" s="4"/>
      <c r="F4717" s="5">
        <f t="shared" si="1"/>
        <v>620.734</v>
      </c>
      <c r="G4717" s="6">
        <f t="shared" si="2"/>
        <v>0.9944542581</v>
      </c>
      <c r="H4717" s="6">
        <f t="shared" si="3"/>
        <v>1.096269828</v>
      </c>
      <c r="I4717" s="5" t="b">
        <f t="shared" si="4"/>
        <v>1</v>
      </c>
      <c r="J4717" s="48">
        <f t="shared" si="5"/>
        <v>0</v>
      </c>
      <c r="K4717" s="4">
        <f t="shared" si="6"/>
        <v>-27</v>
      </c>
      <c r="L4717" s="7">
        <f t="shared" si="7"/>
        <v>-0.00582566011</v>
      </c>
      <c r="M4717" s="50" t="b">
        <f t="shared" si="8"/>
        <v>0</v>
      </c>
      <c r="N4717" s="50" t="b">
        <f t="shared" si="9"/>
        <v>0</v>
      </c>
      <c r="O4717" s="50">
        <f t="shared" si="10"/>
        <v>1</v>
      </c>
      <c r="P4717" s="4">
        <f t="shared" si="59"/>
        <v>424950</v>
      </c>
      <c r="Q4717" s="21">
        <f t="shared" si="31"/>
        <v>7</v>
      </c>
      <c r="V4717" s="52"/>
      <c r="W4717" s="53" t="str">
        <f t="shared" si="33"/>
        <v/>
      </c>
      <c r="AE4717" s="16"/>
      <c r="AF4717" s="17" t="str">
        <f t="shared" si="30"/>
        <v>#VALUE!</v>
      </c>
      <c r="AG4717" s="17" t="str">
        <f t="shared" si="22"/>
        <v>#N/A</v>
      </c>
      <c r="AH4717" s="17" t="str">
        <f t="shared" si="23"/>
        <v>#N/A</v>
      </c>
      <c r="AI4717" s="34">
        <f t="shared" si="24"/>
        <v>1</v>
      </c>
      <c r="AJ4717" s="18">
        <f t="shared" si="25"/>
        <v>5359.221</v>
      </c>
      <c r="AK4717" s="18">
        <f t="shared" si="26"/>
        <v>5210.35375</v>
      </c>
      <c r="AL4717" s="18">
        <f t="shared" si="27"/>
        <v>5061.4865</v>
      </c>
    </row>
    <row r="4718" ht="12.75" customHeight="1">
      <c r="A4718" s="1">
        <v>38491.0</v>
      </c>
      <c r="B4718" s="2">
        <v>746.35</v>
      </c>
      <c r="C4718" s="3">
        <v>5970.71</v>
      </c>
      <c r="D4718" s="2">
        <v>5947.0</v>
      </c>
      <c r="E4718" s="4"/>
      <c r="F4718" s="5">
        <f t="shared" si="1"/>
        <v>654.958</v>
      </c>
      <c r="G4718" s="6">
        <f t="shared" si="2"/>
        <v>0.9967066407</v>
      </c>
      <c r="H4718" s="6">
        <f t="shared" si="3"/>
        <v>1.133107609</v>
      </c>
      <c r="I4718" s="5" t="b">
        <f t="shared" si="4"/>
        <v>1</v>
      </c>
      <c r="J4718" s="48">
        <f t="shared" si="5"/>
        <v>0</v>
      </c>
      <c r="K4718" s="4">
        <f t="shared" si="6"/>
        <v>67</v>
      </c>
      <c r="L4718" s="7">
        <f t="shared" si="7"/>
        <v>-0.003971052019</v>
      </c>
      <c r="M4718" s="50" t="b">
        <f t="shared" si="8"/>
        <v>0</v>
      </c>
      <c r="N4718" s="50" t="b">
        <f t="shared" si="9"/>
        <v>0</v>
      </c>
      <c r="O4718" s="50">
        <f t="shared" si="10"/>
        <v>1</v>
      </c>
      <c r="P4718" s="4">
        <f t="shared" si="59"/>
        <v>435750</v>
      </c>
      <c r="Q4718" s="21">
        <f t="shared" si="31"/>
        <v>8</v>
      </c>
      <c r="V4718" s="52"/>
      <c r="W4718" s="53" t="str">
        <f t="shared" si="33"/>
        <v/>
      </c>
      <c r="AE4718" s="16"/>
      <c r="AF4718" s="17" t="str">
        <f t="shared" si="30"/>
        <v>#VALUE!</v>
      </c>
      <c r="AG4718" s="17" t="str">
        <f t="shared" si="22"/>
        <v>#N/A</v>
      </c>
      <c r="AH4718" s="17" t="str">
        <f t="shared" si="23"/>
        <v>#N/A</v>
      </c>
      <c r="AI4718" s="34">
        <f t="shared" si="24"/>
        <v>1</v>
      </c>
      <c r="AJ4718" s="18">
        <f t="shared" si="25"/>
        <v>5373.639</v>
      </c>
      <c r="AK4718" s="18">
        <f t="shared" si="26"/>
        <v>5224.37125</v>
      </c>
      <c r="AL4718" s="18">
        <f t="shared" si="27"/>
        <v>5075.1035</v>
      </c>
    </row>
    <row r="4719" ht="12.75" customHeight="1">
      <c r="A4719" s="1">
        <v>38490.0</v>
      </c>
      <c r="B4719" s="2">
        <v>530.61</v>
      </c>
      <c r="C4719" s="3">
        <v>5890.83</v>
      </c>
      <c r="D4719" s="2">
        <v>5880.0</v>
      </c>
      <c r="E4719" s="4"/>
      <c r="F4719" s="5">
        <f t="shared" si="1"/>
        <v>617.89</v>
      </c>
      <c r="G4719" s="6">
        <f t="shared" si="2"/>
        <v>0.9829015085</v>
      </c>
      <c r="H4719" s="6">
        <f t="shared" si="3"/>
        <v>1.126400172</v>
      </c>
      <c r="I4719" s="5" t="b">
        <f t="shared" si="4"/>
        <v>1</v>
      </c>
      <c r="J4719" s="48">
        <f t="shared" si="5"/>
        <v>0</v>
      </c>
      <c r="K4719" s="4">
        <f t="shared" si="6"/>
        <v>3</v>
      </c>
      <c r="L4719" s="7">
        <f t="shared" si="7"/>
        <v>-0.001838450609</v>
      </c>
      <c r="M4719" s="50" t="b">
        <f t="shared" si="8"/>
        <v>0</v>
      </c>
      <c r="N4719" s="50" t="b">
        <f t="shared" si="9"/>
        <v>0</v>
      </c>
      <c r="O4719" s="50">
        <f t="shared" si="10"/>
        <v>1</v>
      </c>
      <c r="P4719" s="4">
        <f t="shared" si="59"/>
        <v>412300</v>
      </c>
      <c r="Q4719" s="21">
        <f t="shared" si="31"/>
        <v>7</v>
      </c>
      <c r="V4719" s="52"/>
      <c r="W4719" s="53" t="str">
        <f t="shared" si="33"/>
        <v/>
      </c>
      <c r="AE4719" s="16"/>
      <c r="AF4719" s="17" t="str">
        <f t="shared" si="30"/>
        <v>#VALUE!</v>
      </c>
      <c r="AG4719" s="17" t="str">
        <f t="shared" si="22"/>
        <v>#N/A</v>
      </c>
      <c r="AH4719" s="17" t="str">
        <f t="shared" si="23"/>
        <v>#N/A</v>
      </c>
      <c r="AI4719" s="34">
        <f t="shared" si="24"/>
        <v>1</v>
      </c>
      <c r="AJ4719" s="18">
        <f t="shared" si="25"/>
        <v>5301.747</v>
      </c>
      <c r="AK4719" s="18">
        <f t="shared" si="26"/>
        <v>5154.47625</v>
      </c>
      <c r="AL4719" s="18">
        <f t="shared" si="27"/>
        <v>5007.2055</v>
      </c>
    </row>
    <row r="4720" ht="12.75" customHeight="1">
      <c r="A4720" s="1">
        <v>38489.0</v>
      </c>
      <c r="B4720" s="2">
        <v>565.13</v>
      </c>
      <c r="C4720" s="3">
        <v>5894.01</v>
      </c>
      <c r="D4720" s="2">
        <v>5877.0</v>
      </c>
      <c r="E4720" s="4"/>
      <c r="F4720" s="5">
        <f t="shared" si="1"/>
        <v>620.776</v>
      </c>
      <c r="G4720" s="6">
        <f t="shared" si="2"/>
        <v>0.9828182463</v>
      </c>
      <c r="H4720" s="6">
        <f t="shared" si="3"/>
        <v>1.117358116</v>
      </c>
      <c r="I4720" s="5" t="b">
        <f t="shared" si="4"/>
        <v>1</v>
      </c>
      <c r="J4720" s="48">
        <f t="shared" si="5"/>
        <v>0</v>
      </c>
      <c r="K4720" s="4">
        <f t="shared" si="6"/>
        <v>-54</v>
      </c>
      <c r="L4720" s="7">
        <f t="shared" si="7"/>
        <v>-0.002885980852</v>
      </c>
      <c r="M4720" s="50" t="b">
        <f t="shared" si="8"/>
        <v>0</v>
      </c>
      <c r="N4720" s="50" t="b">
        <f t="shared" si="9"/>
        <v>0</v>
      </c>
      <c r="O4720" s="50">
        <f t="shared" si="10"/>
        <v>1</v>
      </c>
      <c r="P4720" s="4">
        <f t="shared" si="59"/>
        <v>411250</v>
      </c>
      <c r="Q4720" s="21">
        <f t="shared" si="31"/>
        <v>7</v>
      </c>
      <c r="V4720" s="52"/>
      <c r="W4720" s="53" t="str">
        <f t="shared" si="33"/>
        <v/>
      </c>
      <c r="AE4720" s="16"/>
      <c r="AF4720" s="17" t="str">
        <f t="shared" si="30"/>
        <v>#VALUE!</v>
      </c>
      <c r="AG4720" s="17" t="str">
        <f t="shared" si="22"/>
        <v>#N/A</v>
      </c>
      <c r="AH4720" s="17" t="str">
        <f t="shared" si="23"/>
        <v>#N/A</v>
      </c>
      <c r="AI4720" s="34">
        <f t="shared" si="24"/>
        <v>1</v>
      </c>
      <c r="AJ4720" s="18">
        <f t="shared" si="25"/>
        <v>5304.609</v>
      </c>
      <c r="AK4720" s="18">
        <f t="shared" si="26"/>
        <v>5157.25875</v>
      </c>
      <c r="AL4720" s="18">
        <f t="shared" si="27"/>
        <v>5009.9085</v>
      </c>
    </row>
    <row r="4721" ht="12.75" customHeight="1">
      <c r="A4721" s="1">
        <v>38488.0</v>
      </c>
      <c r="B4721" s="2">
        <v>659.25</v>
      </c>
      <c r="C4721" s="3">
        <v>5925.88</v>
      </c>
      <c r="D4721" s="2">
        <v>5931.0</v>
      </c>
      <c r="E4721" s="4"/>
      <c r="F4721" s="5">
        <f t="shared" si="1"/>
        <v>624.218</v>
      </c>
      <c r="G4721" s="6">
        <f t="shared" si="2"/>
        <v>0.9876435391</v>
      </c>
      <c r="H4721" s="6">
        <f t="shared" si="3"/>
        <v>1.109671094</v>
      </c>
      <c r="I4721" s="5" t="b">
        <f t="shared" si="4"/>
        <v>1</v>
      </c>
      <c r="J4721" s="48">
        <f t="shared" si="5"/>
        <v>0</v>
      </c>
      <c r="K4721" s="4">
        <f t="shared" si="6"/>
        <v>-55</v>
      </c>
      <c r="L4721" s="7">
        <f t="shared" si="7"/>
        <v>0.0008640066961</v>
      </c>
      <c r="M4721" s="50" t="b">
        <f t="shared" si="8"/>
        <v>0</v>
      </c>
      <c r="N4721" s="50" t="b">
        <f t="shared" si="9"/>
        <v>0</v>
      </c>
      <c r="O4721" s="50">
        <f t="shared" si="10"/>
        <v>1</v>
      </c>
      <c r="P4721" s="4">
        <f t="shared" si="59"/>
        <v>430150</v>
      </c>
      <c r="Q4721" s="21">
        <f t="shared" si="31"/>
        <v>7</v>
      </c>
      <c r="V4721" s="52"/>
      <c r="W4721" s="53" t="str">
        <f t="shared" si="33"/>
        <v/>
      </c>
      <c r="AE4721" s="16"/>
      <c r="AF4721" s="17" t="str">
        <f t="shared" si="30"/>
        <v>#VALUE!</v>
      </c>
      <c r="AG4721" s="17" t="str">
        <f t="shared" si="22"/>
        <v>#N/A</v>
      </c>
      <c r="AH4721" s="17" t="str">
        <f t="shared" si="23"/>
        <v>#N/A</v>
      </c>
      <c r="AI4721" s="34">
        <f t="shared" si="24"/>
        <v>1</v>
      </c>
      <c r="AJ4721" s="18">
        <f t="shared" si="25"/>
        <v>5333.292</v>
      </c>
      <c r="AK4721" s="18">
        <f t="shared" si="26"/>
        <v>5185.145</v>
      </c>
      <c r="AL4721" s="18">
        <f t="shared" si="27"/>
        <v>5036.998</v>
      </c>
    </row>
    <row r="4722" ht="12.75" customHeight="1">
      <c r="A4722" s="1">
        <v>38485.0</v>
      </c>
      <c r="B4722" s="2">
        <v>773.45</v>
      </c>
      <c r="C4722" s="3">
        <v>5981.48</v>
      </c>
      <c r="D4722" s="2">
        <v>5986.0</v>
      </c>
      <c r="E4722" s="4"/>
      <c r="F4722" s="5">
        <f t="shared" si="1"/>
        <v>620.326</v>
      </c>
      <c r="G4722" s="6">
        <f t="shared" si="2"/>
        <v>0.9963079379</v>
      </c>
      <c r="H4722" s="6">
        <f t="shared" si="3"/>
        <v>1.10457169</v>
      </c>
      <c r="I4722" s="5" t="b">
        <f t="shared" si="4"/>
        <v>0</v>
      </c>
      <c r="J4722" s="48">
        <f t="shared" si="5"/>
        <v>0</v>
      </c>
      <c r="K4722" s="4">
        <f t="shared" si="6"/>
        <v>57</v>
      </c>
      <c r="L4722" s="7">
        <f t="shared" si="7"/>
        <v>0.0007556658218</v>
      </c>
      <c r="M4722" s="50" t="b">
        <f t="shared" si="8"/>
        <v>0</v>
      </c>
      <c r="N4722" s="50" t="b">
        <f t="shared" si="9"/>
        <v>0</v>
      </c>
      <c r="O4722" s="50">
        <f t="shared" si="10"/>
        <v>1</v>
      </c>
      <c r="P4722" s="4">
        <f t="shared" si="59"/>
        <v>452150</v>
      </c>
      <c r="Q4722" s="21">
        <f t="shared" si="31"/>
        <v>8</v>
      </c>
      <c r="V4722" s="52"/>
      <c r="W4722" s="53" t="str">
        <f t="shared" si="33"/>
        <v/>
      </c>
      <c r="AE4722" s="16"/>
      <c r="AF4722" s="17" t="str">
        <f t="shared" si="30"/>
        <v>#VALUE!</v>
      </c>
      <c r="AG4722" s="17" t="str">
        <f t="shared" si="22"/>
        <v>#N/A</v>
      </c>
      <c r="AH4722" s="17" t="str">
        <f t="shared" si="23"/>
        <v>#N/A</v>
      </c>
      <c r="AI4722" s="34">
        <f t="shared" si="24"/>
        <v>1</v>
      </c>
      <c r="AJ4722" s="18">
        <f t="shared" si="25"/>
        <v>5383.332</v>
      </c>
      <c r="AK4722" s="18">
        <f t="shared" si="26"/>
        <v>5233.795</v>
      </c>
      <c r="AL4722" s="18">
        <f t="shared" si="27"/>
        <v>5084.258</v>
      </c>
    </row>
    <row r="4723" ht="12.75" customHeight="1">
      <c r="A4723" s="1">
        <v>38484.0</v>
      </c>
      <c r="B4723" s="2">
        <v>561.01</v>
      </c>
      <c r="C4723" s="3">
        <v>5934.6</v>
      </c>
      <c r="D4723" s="2">
        <v>5929.0</v>
      </c>
      <c r="E4723" s="4"/>
      <c r="F4723" s="5">
        <f t="shared" si="1"/>
        <v>626.19</v>
      </c>
      <c r="G4723" s="6">
        <f t="shared" si="2"/>
        <v>0.9881128204</v>
      </c>
      <c r="H4723" s="6">
        <f t="shared" si="3"/>
        <v>1.147907805</v>
      </c>
      <c r="I4723" s="5" t="b">
        <f t="shared" si="4"/>
        <v>1</v>
      </c>
      <c r="J4723" s="48">
        <f t="shared" si="5"/>
        <v>0</v>
      </c>
      <c r="K4723" s="4">
        <f t="shared" si="6"/>
        <v>31</v>
      </c>
      <c r="L4723" s="7">
        <f t="shared" si="7"/>
        <v>-0.000943618778</v>
      </c>
      <c r="M4723" s="50" t="b">
        <f t="shared" si="8"/>
        <v>0</v>
      </c>
      <c r="N4723" s="50" t="b">
        <f t="shared" si="9"/>
        <v>0</v>
      </c>
      <c r="O4723" s="50">
        <f t="shared" si="10"/>
        <v>-1</v>
      </c>
      <c r="P4723" s="4">
        <f t="shared" si="59"/>
        <v>474950</v>
      </c>
      <c r="Q4723" s="21">
        <f t="shared" si="31"/>
        <v>-8</v>
      </c>
      <c r="V4723" s="52"/>
      <c r="W4723" s="53" t="str">
        <f t="shared" si="33"/>
        <v/>
      </c>
      <c r="AE4723" s="16"/>
      <c r="AF4723" s="17" t="str">
        <f t="shared" si="30"/>
        <v>#VALUE!</v>
      </c>
      <c r="AG4723" s="17" t="str">
        <f t="shared" si="22"/>
        <v>#N/A</v>
      </c>
      <c r="AH4723" s="17" t="str">
        <f t="shared" si="23"/>
        <v>#N/A</v>
      </c>
      <c r="AI4723" s="34">
        <f t="shared" si="24"/>
        <v>1</v>
      </c>
      <c r="AJ4723" s="18">
        <f t="shared" si="25"/>
        <v>5341.14</v>
      </c>
      <c r="AK4723" s="18">
        <f t="shared" si="26"/>
        <v>5192.775</v>
      </c>
      <c r="AL4723" s="18">
        <f t="shared" si="27"/>
        <v>5044.41</v>
      </c>
    </row>
    <row r="4724" ht="12.75" customHeight="1">
      <c r="A4724" s="1">
        <v>38483.0</v>
      </c>
      <c r="B4724" s="2">
        <v>545.04</v>
      </c>
      <c r="C4724" s="3">
        <v>5917.13</v>
      </c>
      <c r="D4724" s="2">
        <v>5898.0</v>
      </c>
      <c r="E4724" s="4"/>
      <c r="F4724" s="5">
        <f t="shared" si="1"/>
        <v>695.296</v>
      </c>
      <c r="G4724" s="6">
        <f t="shared" si="2"/>
        <v>0.9847182038</v>
      </c>
      <c r="H4724" s="6">
        <f t="shared" si="3"/>
        <v>1.285080634</v>
      </c>
      <c r="I4724" s="5" t="b">
        <f t="shared" si="4"/>
        <v>0</v>
      </c>
      <c r="J4724" s="48">
        <f t="shared" si="5"/>
        <v>0</v>
      </c>
      <c r="K4724" s="4">
        <f t="shared" si="6"/>
        <v>-27</v>
      </c>
      <c r="L4724" s="7">
        <f t="shared" si="7"/>
        <v>-0.003232986262</v>
      </c>
      <c r="M4724" s="50" t="b">
        <f t="shared" si="8"/>
        <v>0</v>
      </c>
      <c r="N4724" s="50" t="b">
        <f t="shared" si="9"/>
        <v>0</v>
      </c>
      <c r="O4724" s="50">
        <f t="shared" si="10"/>
        <v>1</v>
      </c>
      <c r="P4724" s="4">
        <f t="shared" si="59"/>
        <v>462550</v>
      </c>
      <c r="Q4724" s="21">
        <f t="shared" si="31"/>
        <v>8</v>
      </c>
      <c r="V4724" s="52"/>
      <c r="W4724" s="53" t="str">
        <f t="shared" si="33"/>
        <v/>
      </c>
      <c r="AE4724" s="16"/>
      <c r="AF4724" s="17" t="str">
        <f t="shared" si="30"/>
        <v>#VALUE!</v>
      </c>
      <c r="AG4724" s="17" t="str">
        <f t="shared" si="22"/>
        <v>#N/A</v>
      </c>
      <c r="AH4724" s="17" t="str">
        <f t="shared" si="23"/>
        <v>#N/A</v>
      </c>
      <c r="AI4724" s="34">
        <f t="shared" si="24"/>
        <v>1</v>
      </c>
      <c r="AJ4724" s="18">
        <f t="shared" si="25"/>
        <v>5325.417</v>
      </c>
      <c r="AK4724" s="18">
        <f t="shared" si="26"/>
        <v>5177.48875</v>
      </c>
      <c r="AL4724" s="18">
        <f t="shared" si="27"/>
        <v>5029.5605</v>
      </c>
    </row>
    <row r="4725" ht="12.75" customHeight="1">
      <c r="A4725" s="1">
        <v>38482.0</v>
      </c>
      <c r="B4725" s="2">
        <v>582.34</v>
      </c>
      <c r="C4725" s="3">
        <v>5949.8</v>
      </c>
      <c r="D4725" s="2">
        <v>5925.0</v>
      </c>
      <c r="E4725" s="4"/>
      <c r="F4725" s="5">
        <f t="shared" si="1"/>
        <v>691.48</v>
      </c>
      <c r="G4725" s="6">
        <f t="shared" si="2"/>
        <v>0.9898325804</v>
      </c>
      <c r="H4725" s="6">
        <f t="shared" si="3"/>
        <v>1.279412367</v>
      </c>
      <c r="I4725" s="5" t="b">
        <f t="shared" si="4"/>
        <v>0</v>
      </c>
      <c r="J4725" s="48">
        <f t="shared" si="5"/>
        <v>0</v>
      </c>
      <c r="K4725" s="4">
        <f t="shared" si="6"/>
        <v>-22</v>
      </c>
      <c r="L4725" s="7">
        <f t="shared" si="7"/>
        <v>-0.004168207335</v>
      </c>
      <c r="M4725" s="50" t="b">
        <f t="shared" si="8"/>
        <v>0</v>
      </c>
      <c r="N4725" s="50" t="b">
        <f t="shared" si="9"/>
        <v>0</v>
      </c>
      <c r="O4725" s="50">
        <f t="shared" si="10"/>
        <v>1</v>
      </c>
      <c r="P4725" s="4">
        <f t="shared" si="59"/>
        <v>473350</v>
      </c>
      <c r="Q4725" s="21">
        <f t="shared" si="31"/>
        <v>8</v>
      </c>
      <c r="V4725" s="52"/>
      <c r="W4725" s="53" t="str">
        <f t="shared" si="33"/>
        <v/>
      </c>
      <c r="AE4725" s="16"/>
      <c r="AF4725" s="17" t="str">
        <f t="shared" si="30"/>
        <v>#VALUE!</v>
      </c>
      <c r="AG4725" s="17" t="str">
        <f t="shared" si="22"/>
        <v>#N/A</v>
      </c>
      <c r="AH4725" s="17" t="str">
        <f t="shared" si="23"/>
        <v>#N/A</v>
      </c>
      <c r="AI4725" s="34">
        <f t="shared" si="24"/>
        <v>1</v>
      </c>
      <c r="AJ4725" s="18">
        <f t="shared" si="25"/>
        <v>5354.82</v>
      </c>
      <c r="AK4725" s="18">
        <f t="shared" si="26"/>
        <v>5206.075</v>
      </c>
      <c r="AL4725" s="18">
        <f t="shared" si="27"/>
        <v>5057.33</v>
      </c>
    </row>
    <row r="4726" ht="12.75" customHeight="1">
      <c r="A4726" s="1">
        <v>38481.0</v>
      </c>
      <c r="B4726" s="2">
        <v>639.79</v>
      </c>
      <c r="C4726" s="3">
        <v>5966.85</v>
      </c>
      <c r="D4726" s="2">
        <v>5947.0</v>
      </c>
      <c r="E4726" s="4"/>
      <c r="F4726" s="5">
        <f t="shared" si="1"/>
        <v>691.77</v>
      </c>
      <c r="G4726" s="6">
        <f t="shared" si="2"/>
        <v>0.9924795097</v>
      </c>
      <c r="H4726" s="6">
        <f t="shared" si="3"/>
        <v>1.268822427</v>
      </c>
      <c r="I4726" s="5" t="b">
        <f t="shared" si="4"/>
        <v>0</v>
      </c>
      <c r="J4726" s="48">
        <f t="shared" si="5"/>
        <v>0</v>
      </c>
      <c r="K4726" s="4">
        <f t="shared" si="6"/>
        <v>-1</v>
      </c>
      <c r="L4726" s="7">
        <f t="shared" si="7"/>
        <v>-0.003326713425</v>
      </c>
      <c r="M4726" s="50" t="b">
        <f t="shared" si="8"/>
        <v>0</v>
      </c>
      <c r="N4726" s="50" t="b">
        <f t="shared" si="9"/>
        <v>0</v>
      </c>
      <c r="O4726" s="50">
        <f t="shared" si="10"/>
        <v>1</v>
      </c>
      <c r="P4726" s="4">
        <f t="shared" si="59"/>
        <v>482150</v>
      </c>
      <c r="Q4726" s="21">
        <f t="shared" si="31"/>
        <v>8</v>
      </c>
      <c r="V4726" s="52"/>
      <c r="W4726" s="53" t="str">
        <f t="shared" si="33"/>
        <v/>
      </c>
      <c r="AE4726" s="16"/>
      <c r="AF4726" s="17" t="str">
        <f t="shared" si="30"/>
        <v>#VALUE!</v>
      </c>
      <c r="AG4726" s="17" t="str">
        <f t="shared" si="22"/>
        <v>#N/A</v>
      </c>
      <c r="AH4726" s="17" t="str">
        <f t="shared" si="23"/>
        <v>#N/A</v>
      </c>
      <c r="AI4726" s="34">
        <f t="shared" si="24"/>
        <v>1</v>
      </c>
      <c r="AJ4726" s="18">
        <f t="shared" si="25"/>
        <v>5370.165</v>
      </c>
      <c r="AK4726" s="18">
        <f t="shared" si="26"/>
        <v>5220.99375</v>
      </c>
      <c r="AL4726" s="18">
        <f t="shared" si="27"/>
        <v>5071.8225</v>
      </c>
    </row>
    <row r="4727" ht="12.75" customHeight="1">
      <c r="A4727" s="1">
        <v>38478.0</v>
      </c>
      <c r="B4727" s="2">
        <v>802.77</v>
      </c>
      <c r="C4727" s="3">
        <v>5967.96</v>
      </c>
      <c r="D4727" s="2">
        <v>5948.0</v>
      </c>
      <c r="E4727" s="4"/>
      <c r="F4727" s="5">
        <f t="shared" si="1"/>
        <v>661.532</v>
      </c>
      <c r="G4727" s="6">
        <f t="shared" si="2"/>
        <v>0.9926237152</v>
      </c>
      <c r="H4727" s="6">
        <f t="shared" si="3"/>
        <v>1.265702783</v>
      </c>
      <c r="I4727" s="5" t="b">
        <f t="shared" si="4"/>
        <v>0</v>
      </c>
      <c r="J4727" s="48">
        <f t="shared" si="5"/>
        <v>0</v>
      </c>
      <c r="K4727" s="4">
        <f t="shared" si="6"/>
        <v>46</v>
      </c>
      <c r="L4727" s="7">
        <f t="shared" si="7"/>
        <v>-0.003344526438</v>
      </c>
      <c r="M4727" s="50" t="b">
        <f t="shared" si="8"/>
        <v>0</v>
      </c>
      <c r="N4727" s="50" t="b">
        <f t="shared" si="9"/>
        <v>0</v>
      </c>
      <c r="O4727" s="50">
        <f t="shared" si="10"/>
        <v>1</v>
      </c>
      <c r="P4727" s="4">
        <f t="shared" si="59"/>
        <v>482550</v>
      </c>
      <c r="Q4727" s="21">
        <f t="shared" si="31"/>
        <v>8</v>
      </c>
      <c r="V4727" s="52"/>
      <c r="W4727" s="53" t="str">
        <f t="shared" si="33"/>
        <v/>
      </c>
      <c r="AE4727" s="16"/>
      <c r="AF4727" s="17" t="str">
        <f t="shared" si="30"/>
        <v>#VALUE!</v>
      </c>
      <c r="AG4727" s="17" t="str">
        <f t="shared" si="22"/>
        <v>#N/A</v>
      </c>
      <c r="AH4727" s="17" t="str">
        <f t="shared" si="23"/>
        <v>#N/A</v>
      </c>
      <c r="AI4727" s="34">
        <f t="shared" si="24"/>
        <v>1</v>
      </c>
      <c r="AJ4727" s="18">
        <f t="shared" si="25"/>
        <v>5371.164</v>
      </c>
      <c r="AK4727" s="18">
        <f t="shared" si="26"/>
        <v>5221.965</v>
      </c>
      <c r="AL4727" s="18">
        <f t="shared" si="27"/>
        <v>5072.766</v>
      </c>
    </row>
    <row r="4728" ht="12.75" customHeight="1">
      <c r="A4728" s="1">
        <v>38477.0</v>
      </c>
      <c r="B4728" s="2">
        <v>906.54</v>
      </c>
      <c r="C4728" s="3">
        <v>5927.5</v>
      </c>
      <c r="D4728" s="2">
        <v>5902.0</v>
      </c>
      <c r="E4728" s="4"/>
      <c r="F4728" s="5">
        <f t="shared" si="1"/>
        <v>601.396</v>
      </c>
      <c r="G4728" s="6">
        <f t="shared" si="2"/>
        <v>0.9858223965</v>
      </c>
      <c r="H4728" s="6">
        <f t="shared" si="3"/>
        <v>1.259997123</v>
      </c>
      <c r="I4728" s="5" t="b">
        <f t="shared" si="4"/>
        <v>0</v>
      </c>
      <c r="J4728" s="48">
        <f t="shared" si="5"/>
        <v>0</v>
      </c>
      <c r="K4728" s="4">
        <f t="shared" si="6"/>
        <v>96</v>
      </c>
      <c r="L4728" s="7">
        <f t="shared" si="7"/>
        <v>-0.004301982286</v>
      </c>
      <c r="M4728" s="50" t="b">
        <f t="shared" si="8"/>
        <v>0</v>
      </c>
      <c r="N4728" s="50" t="b">
        <f t="shared" si="9"/>
        <v>0</v>
      </c>
      <c r="O4728" s="50">
        <f t="shared" si="10"/>
        <v>1</v>
      </c>
      <c r="P4728" s="4">
        <f t="shared" si="59"/>
        <v>464150</v>
      </c>
      <c r="Q4728" s="21">
        <f t="shared" si="31"/>
        <v>8</v>
      </c>
      <c r="V4728" s="52"/>
      <c r="W4728" s="53" t="str">
        <f t="shared" si="33"/>
        <v/>
      </c>
      <c r="AE4728" s="16"/>
      <c r="AF4728" s="17" t="str">
        <f t="shared" si="30"/>
        <v>#VALUE!</v>
      </c>
      <c r="AG4728" s="17" t="str">
        <f t="shared" si="22"/>
        <v>#N/A</v>
      </c>
      <c r="AH4728" s="17" t="str">
        <f t="shared" si="23"/>
        <v>#N/A</v>
      </c>
      <c r="AI4728" s="34">
        <f t="shared" si="24"/>
        <v>1</v>
      </c>
      <c r="AJ4728" s="18">
        <f t="shared" si="25"/>
        <v>5334.75</v>
      </c>
      <c r="AK4728" s="18">
        <f t="shared" si="26"/>
        <v>5186.5625</v>
      </c>
      <c r="AL4728" s="18">
        <f t="shared" si="27"/>
        <v>5038.375</v>
      </c>
    </row>
    <row r="4729" ht="12.75" customHeight="1">
      <c r="A4729" s="1">
        <v>38476.0</v>
      </c>
      <c r="B4729" s="2">
        <v>525.96</v>
      </c>
      <c r="C4729" s="3">
        <v>5803.68</v>
      </c>
      <c r="D4729" s="2">
        <v>5806.0</v>
      </c>
      <c r="E4729" s="4"/>
      <c r="F4729" s="5">
        <f t="shared" si="1"/>
        <v>513.45</v>
      </c>
      <c r="G4729" s="6">
        <f t="shared" si="2"/>
        <v>0.965356768</v>
      </c>
      <c r="H4729" s="6">
        <f t="shared" si="3"/>
        <v>0.8165281481</v>
      </c>
      <c r="I4729" s="5" t="b">
        <f t="shared" si="4"/>
        <v>0</v>
      </c>
      <c r="J4729" s="48">
        <f t="shared" si="5"/>
        <v>0</v>
      </c>
      <c r="K4729" s="4">
        <f t="shared" si="6"/>
        <v>6</v>
      </c>
      <c r="L4729" s="7">
        <f t="shared" si="7"/>
        <v>0.0003997463678</v>
      </c>
      <c r="M4729" s="50" t="b">
        <f t="shared" si="8"/>
        <v>0</v>
      </c>
      <c r="N4729" s="50" t="b">
        <f t="shared" si="9"/>
        <v>0</v>
      </c>
      <c r="O4729" s="50">
        <f t="shared" si="10"/>
        <v>-1</v>
      </c>
      <c r="P4729" s="4">
        <f t="shared" si="59"/>
        <v>507350</v>
      </c>
      <c r="Q4729" s="21">
        <f t="shared" si="31"/>
        <v>-9</v>
      </c>
      <c r="V4729" s="52"/>
      <c r="W4729" s="53" t="str">
        <f t="shared" si="33"/>
        <v/>
      </c>
      <c r="AE4729" s="16"/>
      <c r="AF4729" s="17" t="str">
        <f t="shared" si="30"/>
        <v>#VALUE!</v>
      </c>
      <c r="AG4729" s="17" t="str">
        <f t="shared" si="22"/>
        <v>#N/A</v>
      </c>
      <c r="AH4729" s="17" t="str">
        <f t="shared" si="23"/>
        <v>#N/A</v>
      </c>
      <c r="AI4729" s="34">
        <f t="shared" si="24"/>
        <v>1</v>
      </c>
      <c r="AJ4729" s="18">
        <f t="shared" si="25"/>
        <v>5223.312</v>
      </c>
      <c r="AK4729" s="18">
        <f t="shared" si="26"/>
        <v>5078.22</v>
      </c>
      <c r="AL4729" s="18">
        <f t="shared" si="27"/>
        <v>4933.128</v>
      </c>
    </row>
    <row r="4730" ht="12.75" customHeight="1">
      <c r="A4730" s="1">
        <v>38475.0</v>
      </c>
      <c r="B4730" s="2">
        <v>583.79</v>
      </c>
      <c r="C4730" s="3">
        <v>5818.22</v>
      </c>
      <c r="D4730" s="2">
        <v>5800.0</v>
      </c>
      <c r="E4730" s="4"/>
      <c r="F4730" s="5">
        <f t="shared" si="1"/>
        <v>514.844</v>
      </c>
      <c r="G4730" s="6">
        <f t="shared" si="2"/>
        <v>0.9676704459</v>
      </c>
      <c r="H4730" s="6">
        <f t="shared" si="3"/>
        <v>0.8174017995</v>
      </c>
      <c r="I4730" s="5" t="b">
        <f t="shared" si="4"/>
        <v>0</v>
      </c>
      <c r="J4730" s="48">
        <f t="shared" si="5"/>
        <v>0</v>
      </c>
      <c r="K4730" s="4">
        <f t="shared" si="6"/>
        <v>30</v>
      </c>
      <c r="L4730" s="7">
        <f t="shared" si="7"/>
        <v>-0.003131541949</v>
      </c>
      <c r="M4730" s="50" t="b">
        <f t="shared" si="8"/>
        <v>0</v>
      </c>
      <c r="N4730" s="50" t="b">
        <f t="shared" si="9"/>
        <v>0</v>
      </c>
      <c r="O4730" s="50">
        <f t="shared" si="10"/>
        <v>1</v>
      </c>
      <c r="P4730" s="4">
        <f t="shared" si="59"/>
        <v>504650</v>
      </c>
      <c r="Q4730" s="21">
        <f t="shared" si="31"/>
        <v>9</v>
      </c>
      <c r="V4730" s="52"/>
      <c r="W4730" s="53" t="str">
        <f t="shared" si="33"/>
        <v/>
      </c>
      <c r="AE4730" s="16"/>
      <c r="AF4730" s="17" t="str">
        <f t="shared" si="30"/>
        <v>#VALUE!</v>
      </c>
      <c r="AG4730" s="17" t="str">
        <f t="shared" si="22"/>
        <v>#N/A</v>
      </c>
      <c r="AH4730" s="17" t="str">
        <f t="shared" si="23"/>
        <v>#N/A</v>
      </c>
      <c r="AI4730" s="34">
        <f t="shared" si="24"/>
        <v>1</v>
      </c>
      <c r="AJ4730" s="18">
        <f t="shared" si="25"/>
        <v>5236.398</v>
      </c>
      <c r="AK4730" s="18">
        <f t="shared" si="26"/>
        <v>5090.9425</v>
      </c>
      <c r="AL4730" s="18">
        <f t="shared" si="27"/>
        <v>4945.487</v>
      </c>
    </row>
    <row r="4731" ht="12.75" customHeight="1">
      <c r="A4731" s="1">
        <v>38471.0</v>
      </c>
      <c r="B4731" s="2">
        <v>488.6</v>
      </c>
      <c r="C4731" s="3">
        <v>5818.07</v>
      </c>
      <c r="D4731" s="2">
        <v>5770.0</v>
      </c>
      <c r="E4731" s="4"/>
      <c r="F4731" s="5">
        <f t="shared" si="1"/>
        <v>479.594</v>
      </c>
      <c r="G4731" s="6">
        <f t="shared" si="2"/>
        <v>0.9675994996</v>
      </c>
      <c r="H4731" s="6">
        <f t="shared" si="3"/>
        <v>0.7484968406</v>
      </c>
      <c r="I4731" s="5" t="b">
        <f t="shared" si="4"/>
        <v>0</v>
      </c>
      <c r="J4731" s="48">
        <f t="shared" si="5"/>
        <v>0</v>
      </c>
      <c r="K4731" s="4">
        <f t="shared" si="6"/>
        <v>-10</v>
      </c>
      <c r="L4731" s="7">
        <f t="shared" si="7"/>
        <v>-0.008262190039</v>
      </c>
      <c r="M4731" s="50" t="b">
        <f t="shared" si="8"/>
        <v>0</v>
      </c>
      <c r="N4731" s="50" t="b">
        <f t="shared" si="9"/>
        <v>0</v>
      </c>
      <c r="O4731" s="50">
        <f t="shared" si="10"/>
        <v>1</v>
      </c>
      <c r="P4731" s="4">
        <f t="shared" si="59"/>
        <v>491150</v>
      </c>
      <c r="Q4731" s="21">
        <f t="shared" si="31"/>
        <v>9</v>
      </c>
      <c r="V4731" s="52"/>
      <c r="W4731" s="53" t="str">
        <f t="shared" si="33"/>
        <v/>
      </c>
      <c r="AE4731" s="16"/>
      <c r="AF4731" s="17" t="str">
        <f t="shared" si="30"/>
        <v>#VALUE!</v>
      </c>
      <c r="AG4731" s="17" t="str">
        <f t="shared" si="22"/>
        <v>#N/A</v>
      </c>
      <c r="AH4731" s="17" t="str">
        <f t="shared" si="23"/>
        <v>#N/A</v>
      </c>
      <c r="AI4731" s="34">
        <f t="shared" si="24"/>
        <v>1</v>
      </c>
      <c r="AJ4731" s="18">
        <f t="shared" si="25"/>
        <v>5236.263</v>
      </c>
      <c r="AK4731" s="18">
        <f t="shared" si="26"/>
        <v>5090.81125</v>
      </c>
      <c r="AL4731" s="18">
        <f t="shared" si="27"/>
        <v>4945.3595</v>
      </c>
    </row>
    <row r="4732" ht="12.75" customHeight="1">
      <c r="A4732" s="1">
        <v>38470.0</v>
      </c>
      <c r="B4732" s="2">
        <v>502.09</v>
      </c>
      <c r="C4732" s="3">
        <v>5842.27</v>
      </c>
      <c r="D4732" s="2">
        <v>5780.0</v>
      </c>
      <c r="E4732" s="4"/>
      <c r="F4732" s="5">
        <f t="shared" si="1"/>
        <v>510.792</v>
      </c>
      <c r="G4732" s="6">
        <f t="shared" si="2"/>
        <v>0.9717193182</v>
      </c>
      <c r="H4732" s="6">
        <f t="shared" si="3"/>
        <v>0.905672413</v>
      </c>
      <c r="I4732" s="5" t="b">
        <f t="shared" si="4"/>
        <v>0</v>
      </c>
      <c r="J4732" s="48">
        <f t="shared" si="5"/>
        <v>0</v>
      </c>
      <c r="K4732" s="4">
        <f t="shared" si="6"/>
        <v>35</v>
      </c>
      <c r="L4732" s="7">
        <f t="shared" si="7"/>
        <v>-0.01065852828</v>
      </c>
      <c r="M4732" s="50" t="b">
        <f t="shared" si="8"/>
        <v>0</v>
      </c>
      <c r="N4732" s="50" t="b">
        <f t="shared" si="9"/>
        <v>0</v>
      </c>
      <c r="O4732" s="50">
        <f t="shared" si="10"/>
        <v>1</v>
      </c>
      <c r="P4732" s="4">
        <f t="shared" si="59"/>
        <v>495650</v>
      </c>
      <c r="Q4732" s="21">
        <f t="shared" si="31"/>
        <v>9</v>
      </c>
      <c r="V4732" s="52"/>
      <c r="W4732" s="53" t="str">
        <f t="shared" si="33"/>
        <v/>
      </c>
      <c r="AE4732" s="16"/>
      <c r="AF4732" s="17" t="str">
        <f t="shared" si="30"/>
        <v>#VALUE!</v>
      </c>
      <c r="AG4732" s="17" t="str">
        <f t="shared" si="22"/>
        <v>#N/A</v>
      </c>
      <c r="AH4732" s="17" t="str">
        <f t="shared" si="23"/>
        <v>#N/A</v>
      </c>
      <c r="AI4732" s="34">
        <f t="shared" si="24"/>
        <v>1</v>
      </c>
      <c r="AJ4732" s="18">
        <f t="shared" si="25"/>
        <v>5258.043</v>
      </c>
      <c r="AK4732" s="18">
        <f t="shared" si="26"/>
        <v>5111.98625</v>
      </c>
      <c r="AL4732" s="18">
        <f t="shared" si="27"/>
        <v>4965.9295</v>
      </c>
    </row>
    <row r="4733" ht="12.75" customHeight="1">
      <c r="A4733" s="1">
        <v>38469.0</v>
      </c>
      <c r="B4733" s="2">
        <v>466.81</v>
      </c>
      <c r="C4733" s="3">
        <v>5778.27</v>
      </c>
      <c r="D4733" s="2">
        <v>5745.0</v>
      </c>
      <c r="E4733" s="4"/>
      <c r="F4733" s="5">
        <f t="shared" si="1"/>
        <v>537.654</v>
      </c>
      <c r="G4733" s="6">
        <f t="shared" si="2"/>
        <v>0.9612631119</v>
      </c>
      <c r="H4733" s="6">
        <f t="shared" si="3"/>
        <v>0.9063384213</v>
      </c>
      <c r="I4733" s="5" t="b">
        <f t="shared" si="4"/>
        <v>0</v>
      </c>
      <c r="J4733" s="48">
        <f t="shared" si="5"/>
        <v>0</v>
      </c>
      <c r="K4733" s="4">
        <f t="shared" si="6"/>
        <v>-20</v>
      </c>
      <c r="L4733" s="7">
        <f t="shared" si="7"/>
        <v>-0.005757778712</v>
      </c>
      <c r="M4733" s="50" t="b">
        <f t="shared" si="8"/>
        <v>0</v>
      </c>
      <c r="N4733" s="50" t="b">
        <f t="shared" si="9"/>
        <v>0</v>
      </c>
      <c r="O4733" s="50">
        <f t="shared" si="10"/>
        <v>1</v>
      </c>
      <c r="P4733" s="4">
        <f t="shared" si="59"/>
        <v>479900</v>
      </c>
      <c r="Q4733" s="21">
        <f t="shared" si="31"/>
        <v>9</v>
      </c>
      <c r="V4733" s="52"/>
      <c r="W4733" s="53" t="str">
        <f t="shared" si="33"/>
        <v/>
      </c>
      <c r="AE4733" s="16"/>
      <c r="AF4733" s="17" t="str">
        <f t="shared" si="30"/>
        <v>#VALUE!</v>
      </c>
      <c r="AG4733" s="17" t="str">
        <f t="shared" si="22"/>
        <v>#N/A</v>
      </c>
      <c r="AH4733" s="17" t="str">
        <f t="shared" si="23"/>
        <v>#N/A</v>
      </c>
      <c r="AI4733" s="34">
        <f t="shared" si="24"/>
        <v>1</v>
      </c>
      <c r="AJ4733" s="18">
        <f t="shared" si="25"/>
        <v>5200.443</v>
      </c>
      <c r="AK4733" s="18">
        <f t="shared" si="26"/>
        <v>5055.98625</v>
      </c>
      <c r="AL4733" s="18">
        <f t="shared" si="27"/>
        <v>4911.5295</v>
      </c>
    </row>
    <row r="4734" ht="12.75" customHeight="1">
      <c r="A4734" s="1">
        <v>38468.0</v>
      </c>
      <c r="B4734" s="2">
        <v>532.93</v>
      </c>
      <c r="C4734" s="3">
        <v>5805.25</v>
      </c>
      <c r="D4734" s="2">
        <v>5765.0</v>
      </c>
      <c r="E4734" s="4"/>
      <c r="F4734" s="5">
        <f t="shared" si="1"/>
        <v>571.728</v>
      </c>
      <c r="G4734" s="6">
        <f t="shared" si="2"/>
        <v>0.9655623443</v>
      </c>
      <c r="H4734" s="6">
        <f t="shared" si="3"/>
        <v>0.9064663016</v>
      </c>
      <c r="I4734" s="5" t="b">
        <f t="shared" si="4"/>
        <v>0</v>
      </c>
      <c r="J4734" s="48">
        <f t="shared" si="5"/>
        <v>0</v>
      </c>
      <c r="K4734" s="4">
        <f t="shared" si="6"/>
        <v>37</v>
      </c>
      <c r="L4734" s="7">
        <f t="shared" si="7"/>
        <v>-0.006933379269</v>
      </c>
      <c r="M4734" s="50" t="b">
        <f t="shared" si="8"/>
        <v>0</v>
      </c>
      <c r="N4734" s="50" t="b">
        <f t="shared" si="9"/>
        <v>0</v>
      </c>
      <c r="O4734" s="50">
        <f t="shared" si="10"/>
        <v>1</v>
      </c>
      <c r="P4734" s="4">
        <f t="shared" si="59"/>
        <v>488900</v>
      </c>
      <c r="Q4734" s="21">
        <f t="shared" si="31"/>
        <v>9</v>
      </c>
      <c r="V4734" s="52"/>
      <c r="W4734" s="53" t="str">
        <f t="shared" si="33"/>
        <v/>
      </c>
      <c r="AE4734" s="16"/>
      <c r="AF4734" s="17" t="str">
        <f t="shared" si="30"/>
        <v>#VALUE!</v>
      </c>
      <c r="AG4734" s="17" t="str">
        <f t="shared" si="22"/>
        <v>#N/A</v>
      </c>
      <c r="AH4734" s="17" t="str">
        <f t="shared" si="23"/>
        <v>#N/A</v>
      </c>
      <c r="AI4734" s="34">
        <f t="shared" si="24"/>
        <v>1</v>
      </c>
      <c r="AJ4734" s="18">
        <f t="shared" si="25"/>
        <v>5224.725</v>
      </c>
      <c r="AK4734" s="18">
        <f t="shared" si="26"/>
        <v>5079.59375</v>
      </c>
      <c r="AL4734" s="18">
        <f t="shared" si="27"/>
        <v>4934.4625</v>
      </c>
    </row>
    <row r="4735" ht="12.75" customHeight="1">
      <c r="A4735" s="1">
        <v>38467.0</v>
      </c>
      <c r="B4735" s="2">
        <v>407.54</v>
      </c>
      <c r="C4735" s="3">
        <v>5758.31</v>
      </c>
      <c r="D4735" s="2">
        <v>5728.0</v>
      </c>
      <c r="E4735" s="4"/>
      <c r="F4735" s="5">
        <f t="shared" si="1"/>
        <v>580.61</v>
      </c>
      <c r="G4735" s="6">
        <f t="shared" si="2"/>
        <v>0.9575351001</v>
      </c>
      <c r="H4735" s="6">
        <f t="shared" si="3"/>
        <v>0.9040957745</v>
      </c>
      <c r="I4735" s="5" t="b">
        <f t="shared" si="4"/>
        <v>0</v>
      </c>
      <c r="J4735" s="48">
        <f t="shared" si="5"/>
        <v>0</v>
      </c>
      <c r="K4735" s="4">
        <f t="shared" si="6"/>
        <v>3</v>
      </c>
      <c r="L4735" s="7">
        <f t="shared" si="7"/>
        <v>-0.005263697161</v>
      </c>
      <c r="M4735" s="50" t="b">
        <f t="shared" si="8"/>
        <v>0</v>
      </c>
      <c r="N4735" s="50" t="b">
        <f t="shared" si="9"/>
        <v>0</v>
      </c>
      <c r="O4735" s="50">
        <f t="shared" si="10"/>
        <v>1</v>
      </c>
      <c r="P4735" s="4">
        <f t="shared" si="59"/>
        <v>472250</v>
      </c>
      <c r="Q4735" s="21">
        <f t="shared" si="31"/>
        <v>9</v>
      </c>
      <c r="V4735" s="52"/>
      <c r="W4735" s="53" t="str">
        <f t="shared" si="33"/>
        <v/>
      </c>
      <c r="AE4735" s="16"/>
      <c r="AF4735" s="17" t="str">
        <f t="shared" si="30"/>
        <v>#VALUE!</v>
      </c>
      <c r="AG4735" s="17" t="str">
        <f t="shared" si="22"/>
        <v>#N/A</v>
      </c>
      <c r="AH4735" s="17" t="str">
        <f t="shared" si="23"/>
        <v>#N/A</v>
      </c>
      <c r="AI4735" s="34">
        <f t="shared" si="24"/>
        <v>1</v>
      </c>
      <c r="AJ4735" s="18">
        <f t="shared" si="25"/>
        <v>5182.479</v>
      </c>
      <c r="AK4735" s="18">
        <f t="shared" si="26"/>
        <v>5038.52125</v>
      </c>
      <c r="AL4735" s="18">
        <f t="shared" si="27"/>
        <v>4894.5635</v>
      </c>
    </row>
    <row r="4736" ht="12.75" customHeight="1">
      <c r="A4736" s="1">
        <v>38464.0</v>
      </c>
      <c r="B4736" s="2">
        <v>644.59</v>
      </c>
      <c r="C4736" s="3">
        <v>5747.09</v>
      </c>
      <c r="D4736" s="2">
        <v>5725.0</v>
      </c>
      <c r="E4736" s="4"/>
      <c r="F4736" s="5">
        <f t="shared" si="1"/>
        <v>644.428</v>
      </c>
      <c r="G4736" s="6">
        <f t="shared" si="2"/>
        <v>0.955306528</v>
      </c>
      <c r="H4736" s="6">
        <f t="shared" si="3"/>
        <v>1.016889853</v>
      </c>
      <c r="I4736" s="5" t="b">
        <f t="shared" si="4"/>
        <v>0</v>
      </c>
      <c r="J4736" s="48">
        <f t="shared" si="5"/>
        <v>0</v>
      </c>
      <c r="K4736" s="4">
        <f t="shared" si="6"/>
        <v>37</v>
      </c>
      <c r="L4736" s="7">
        <f t="shared" si="7"/>
        <v>-0.003843684369</v>
      </c>
      <c r="M4736" s="50" t="b">
        <f t="shared" si="8"/>
        <v>0</v>
      </c>
      <c r="N4736" s="50" t="b">
        <f t="shared" si="9"/>
        <v>0</v>
      </c>
      <c r="O4736" s="50">
        <f t="shared" si="10"/>
        <v>1</v>
      </c>
      <c r="P4736" s="4">
        <f t="shared" si="59"/>
        <v>470900</v>
      </c>
      <c r="Q4736" s="21">
        <f t="shared" si="31"/>
        <v>9</v>
      </c>
      <c r="V4736" s="52"/>
      <c r="W4736" s="53" t="str">
        <f t="shared" si="33"/>
        <v/>
      </c>
      <c r="AE4736" s="16"/>
      <c r="AF4736" s="17" t="str">
        <f t="shared" si="30"/>
        <v>#VALUE!</v>
      </c>
      <c r="AG4736" s="17" t="str">
        <f t="shared" si="22"/>
        <v>#N/A</v>
      </c>
      <c r="AH4736" s="17" t="str">
        <f t="shared" si="23"/>
        <v>#N/A</v>
      </c>
      <c r="AI4736" s="34">
        <f t="shared" si="24"/>
        <v>1</v>
      </c>
      <c r="AJ4736" s="18">
        <f t="shared" si="25"/>
        <v>5172.381</v>
      </c>
      <c r="AK4736" s="18">
        <f t="shared" si="26"/>
        <v>5028.70375</v>
      </c>
      <c r="AL4736" s="18">
        <f t="shared" si="27"/>
        <v>4885.0265</v>
      </c>
    </row>
    <row r="4737" ht="12.75" customHeight="1">
      <c r="A4737" s="1">
        <v>38463.0</v>
      </c>
      <c r="B4737" s="2">
        <v>636.4</v>
      </c>
      <c r="C4737" s="3">
        <v>5721.99</v>
      </c>
      <c r="D4737" s="2">
        <v>5688.0</v>
      </c>
      <c r="E4737" s="4"/>
      <c r="F4737" s="5">
        <f t="shared" si="1"/>
        <v>673.626</v>
      </c>
      <c r="G4737" s="6">
        <f t="shared" si="2"/>
        <v>0.9506431694</v>
      </c>
      <c r="H4737" s="6">
        <f t="shared" si="3"/>
        <v>1.111551656</v>
      </c>
      <c r="I4737" s="5" t="b">
        <f t="shared" si="4"/>
        <v>0</v>
      </c>
      <c r="J4737" s="48">
        <f t="shared" si="5"/>
        <v>0</v>
      </c>
      <c r="K4737" s="4">
        <f t="shared" si="6"/>
        <v>-13</v>
      </c>
      <c r="L4737" s="7">
        <f t="shared" si="7"/>
        <v>-0.00594024107</v>
      </c>
      <c r="M4737" s="50" t="b">
        <f t="shared" si="8"/>
        <v>0</v>
      </c>
      <c r="N4737" s="50" t="b">
        <f t="shared" si="9"/>
        <v>0</v>
      </c>
      <c r="O4737" s="50">
        <f t="shared" si="10"/>
        <v>1</v>
      </c>
      <c r="P4737" s="4">
        <f t="shared" si="59"/>
        <v>456100</v>
      </c>
      <c r="Q4737" s="21">
        <f t="shared" si="31"/>
        <v>8</v>
      </c>
      <c r="V4737" s="52"/>
      <c r="W4737" s="53" t="str">
        <f t="shared" si="33"/>
        <v/>
      </c>
      <c r="AE4737" s="16"/>
      <c r="AF4737" s="17" t="str">
        <f t="shared" si="30"/>
        <v>#VALUE!</v>
      </c>
      <c r="AG4737" s="17" t="str">
        <f t="shared" si="22"/>
        <v>#N/A</v>
      </c>
      <c r="AH4737" s="17" t="str">
        <f t="shared" si="23"/>
        <v>#N/A</v>
      </c>
      <c r="AI4737" s="34">
        <f t="shared" si="24"/>
        <v>1</v>
      </c>
      <c r="AJ4737" s="18">
        <f t="shared" si="25"/>
        <v>5149.791</v>
      </c>
      <c r="AK4737" s="18">
        <f t="shared" si="26"/>
        <v>5006.74125</v>
      </c>
      <c r="AL4737" s="18">
        <f t="shared" si="27"/>
        <v>4863.6915</v>
      </c>
    </row>
    <row r="4738" ht="12.75" customHeight="1">
      <c r="A4738" s="1">
        <v>38462.0</v>
      </c>
      <c r="B4738" s="2">
        <v>637.18</v>
      </c>
      <c r="C4738" s="3">
        <v>5693.01</v>
      </c>
      <c r="D4738" s="2">
        <v>5701.0</v>
      </c>
      <c r="E4738" s="4"/>
      <c r="F4738" s="5">
        <f t="shared" si="1"/>
        <v>667.166</v>
      </c>
      <c r="G4738" s="6">
        <f t="shared" si="2"/>
        <v>0.9452440703</v>
      </c>
      <c r="H4738" s="6">
        <f t="shared" si="3"/>
        <v>1.112728675</v>
      </c>
      <c r="I4738" s="5" t="b">
        <f t="shared" si="4"/>
        <v>0</v>
      </c>
      <c r="J4738" s="48">
        <f t="shared" si="5"/>
        <v>0</v>
      </c>
      <c r="K4738" s="4">
        <f t="shared" si="6"/>
        <v>-53</v>
      </c>
      <c r="L4738" s="7">
        <f t="shared" si="7"/>
        <v>0.00140347549</v>
      </c>
      <c r="M4738" s="50" t="b">
        <f t="shared" si="8"/>
        <v>0</v>
      </c>
      <c r="N4738" s="50" t="b">
        <f t="shared" si="9"/>
        <v>0</v>
      </c>
      <c r="O4738" s="50">
        <f t="shared" si="10"/>
        <v>-1</v>
      </c>
      <c r="P4738" s="4">
        <f t="shared" si="59"/>
        <v>450900</v>
      </c>
      <c r="Q4738" s="21">
        <f t="shared" si="31"/>
        <v>-8</v>
      </c>
      <c r="V4738" s="52"/>
      <c r="W4738" s="53" t="str">
        <f t="shared" si="33"/>
        <v/>
      </c>
      <c r="AE4738" s="16"/>
      <c r="AF4738" s="17" t="str">
        <f t="shared" si="30"/>
        <v>#VALUE!</v>
      </c>
      <c r="AG4738" s="17" t="str">
        <f t="shared" si="22"/>
        <v>#N/A</v>
      </c>
      <c r="AH4738" s="17" t="str">
        <f t="shared" si="23"/>
        <v>#N/A</v>
      </c>
      <c r="AI4738" s="34">
        <f t="shared" si="24"/>
        <v>1</v>
      </c>
      <c r="AJ4738" s="18">
        <f t="shared" si="25"/>
        <v>5123.709</v>
      </c>
      <c r="AK4738" s="18">
        <f t="shared" si="26"/>
        <v>4981.38375</v>
      </c>
      <c r="AL4738" s="18">
        <f t="shared" si="27"/>
        <v>4839.0585</v>
      </c>
    </row>
    <row r="4739" ht="12.75" customHeight="1">
      <c r="A4739" s="1">
        <v>38461.0</v>
      </c>
      <c r="B4739" s="2">
        <v>577.34</v>
      </c>
      <c r="C4739" s="3">
        <v>5748.35</v>
      </c>
      <c r="D4739" s="2">
        <v>5754.0</v>
      </c>
      <c r="E4739" s="4"/>
      <c r="F4739" s="5">
        <f t="shared" si="1"/>
        <v>635.04</v>
      </c>
      <c r="G4739" s="6">
        <f t="shared" si="2"/>
        <v>0.9539137635</v>
      </c>
      <c r="H4739" s="6">
        <f t="shared" si="3"/>
        <v>1.114524285</v>
      </c>
      <c r="I4739" s="5" t="b">
        <f t="shared" si="4"/>
        <v>0</v>
      </c>
      <c r="J4739" s="48">
        <f t="shared" si="5"/>
        <v>0</v>
      </c>
      <c r="K4739" s="4">
        <f t="shared" si="6"/>
        <v>47</v>
      </c>
      <c r="L4739" s="7">
        <f t="shared" si="7"/>
        <v>0.0009828907426</v>
      </c>
      <c r="M4739" s="50" t="b">
        <f t="shared" si="8"/>
        <v>0</v>
      </c>
      <c r="N4739" s="50" t="b">
        <f t="shared" si="9"/>
        <v>0</v>
      </c>
      <c r="O4739" s="50">
        <f t="shared" si="10"/>
        <v>-1</v>
      </c>
      <c r="P4739" s="4">
        <f t="shared" si="59"/>
        <v>429700</v>
      </c>
      <c r="Q4739" s="21">
        <f t="shared" si="31"/>
        <v>-8</v>
      </c>
      <c r="V4739" s="52"/>
      <c r="W4739" s="53" t="str">
        <f t="shared" si="33"/>
        <v/>
      </c>
      <c r="AE4739" s="16"/>
      <c r="AF4739" s="17" t="str">
        <f t="shared" si="30"/>
        <v>#VALUE!</v>
      </c>
      <c r="AG4739" s="17" t="str">
        <f t="shared" si="22"/>
        <v>#N/A</v>
      </c>
      <c r="AH4739" s="17" t="str">
        <f t="shared" si="23"/>
        <v>#N/A</v>
      </c>
      <c r="AI4739" s="34">
        <f t="shared" si="24"/>
        <v>1</v>
      </c>
      <c r="AJ4739" s="18">
        <f t="shared" si="25"/>
        <v>5173.515</v>
      </c>
      <c r="AK4739" s="18">
        <f t="shared" si="26"/>
        <v>5029.80625</v>
      </c>
      <c r="AL4739" s="18">
        <f t="shared" si="27"/>
        <v>4886.0975</v>
      </c>
    </row>
    <row r="4740" ht="12.75" customHeight="1">
      <c r="A4740" s="1">
        <v>38460.0</v>
      </c>
      <c r="B4740" s="2">
        <v>726.63</v>
      </c>
      <c r="C4740" s="3">
        <v>5715.16</v>
      </c>
      <c r="D4740" s="2">
        <v>5707.0</v>
      </c>
      <c r="E4740" s="4"/>
      <c r="F4740" s="5">
        <f t="shared" si="1"/>
        <v>606.768</v>
      </c>
      <c r="G4740" s="6">
        <f t="shared" si="2"/>
        <v>0.9481291384</v>
      </c>
      <c r="H4740" s="6">
        <f t="shared" si="3"/>
        <v>1.113962339</v>
      </c>
      <c r="I4740" s="5" t="b">
        <f t="shared" si="4"/>
        <v>0</v>
      </c>
      <c r="J4740" s="48">
        <f t="shared" si="5"/>
        <v>0</v>
      </c>
      <c r="K4740" s="4">
        <f t="shared" si="6"/>
        <v>-185</v>
      </c>
      <c r="L4740" s="7">
        <f t="shared" si="7"/>
        <v>-0.001427781549</v>
      </c>
      <c r="M4740" s="50" t="b">
        <f t="shared" si="8"/>
        <v>0</v>
      </c>
      <c r="N4740" s="50" t="b">
        <f t="shared" si="9"/>
        <v>0</v>
      </c>
      <c r="O4740" s="50">
        <f t="shared" si="10"/>
        <v>1</v>
      </c>
      <c r="P4740" s="4">
        <f t="shared" si="59"/>
        <v>413250</v>
      </c>
      <c r="Q4740" s="21">
        <f t="shared" si="31"/>
        <v>7</v>
      </c>
      <c r="V4740" s="52"/>
      <c r="W4740" s="53" t="str">
        <f t="shared" si="33"/>
        <v/>
      </c>
      <c r="AE4740" s="16"/>
      <c r="AF4740" s="17" t="str">
        <f t="shared" si="30"/>
        <v>#VALUE!</v>
      </c>
      <c r="AG4740" s="17" t="str">
        <f t="shared" si="22"/>
        <v>#N/A</v>
      </c>
      <c r="AH4740" s="17" t="str">
        <f t="shared" si="23"/>
        <v>#N/A</v>
      </c>
      <c r="AI4740" s="34">
        <f t="shared" si="24"/>
        <v>1</v>
      </c>
      <c r="AJ4740" s="18">
        <f t="shared" si="25"/>
        <v>5143.644</v>
      </c>
      <c r="AK4740" s="18">
        <f t="shared" si="26"/>
        <v>5000.765</v>
      </c>
      <c r="AL4740" s="18">
        <f t="shared" si="27"/>
        <v>4857.886</v>
      </c>
    </row>
    <row r="4741" ht="12.75" customHeight="1">
      <c r="A4741" s="1">
        <v>38457.0</v>
      </c>
      <c r="B4741" s="2">
        <v>790.58</v>
      </c>
      <c r="C4741" s="3">
        <v>5888.37</v>
      </c>
      <c r="D4741" s="2">
        <v>5892.0</v>
      </c>
      <c r="E4741" s="4"/>
      <c r="F4741" s="5">
        <f t="shared" si="1"/>
        <v>563.45</v>
      </c>
      <c r="G4741" s="6">
        <f t="shared" si="2"/>
        <v>0.9764216506</v>
      </c>
      <c r="H4741" s="6">
        <f t="shared" si="3"/>
        <v>1.11946158</v>
      </c>
      <c r="I4741" s="5" t="b">
        <f t="shared" si="4"/>
        <v>0</v>
      </c>
      <c r="J4741" s="48">
        <f t="shared" si="5"/>
        <v>0</v>
      </c>
      <c r="K4741" s="4">
        <f t="shared" si="6"/>
        <v>-83</v>
      </c>
      <c r="L4741" s="7">
        <f t="shared" si="7"/>
        <v>0.0006164694134</v>
      </c>
      <c r="M4741" s="50" t="b">
        <f t="shared" si="8"/>
        <v>0</v>
      </c>
      <c r="N4741" s="50" t="b">
        <f t="shared" si="9"/>
        <v>0</v>
      </c>
      <c r="O4741" s="50">
        <f t="shared" si="10"/>
        <v>1</v>
      </c>
      <c r="P4741" s="4">
        <f t="shared" si="59"/>
        <v>496500</v>
      </c>
      <c r="Q4741" s="21">
        <f t="shared" si="31"/>
        <v>9</v>
      </c>
      <c r="V4741" s="52"/>
      <c r="W4741" s="53" t="str">
        <f t="shared" si="33"/>
        <v/>
      </c>
      <c r="AE4741" s="16"/>
      <c r="AF4741" s="17" t="str">
        <f t="shared" si="30"/>
        <v>#VALUE!</v>
      </c>
      <c r="AG4741" s="17" t="str">
        <f t="shared" si="22"/>
        <v>#N/A</v>
      </c>
      <c r="AH4741" s="17" t="str">
        <f t="shared" si="23"/>
        <v>#N/A</v>
      </c>
      <c r="AI4741" s="34">
        <f t="shared" si="24"/>
        <v>1</v>
      </c>
      <c r="AJ4741" s="18">
        <f t="shared" si="25"/>
        <v>5299.533</v>
      </c>
      <c r="AK4741" s="18">
        <f t="shared" si="26"/>
        <v>5152.32375</v>
      </c>
      <c r="AL4741" s="18">
        <f t="shared" si="27"/>
        <v>5005.1145</v>
      </c>
    </row>
    <row r="4742" ht="12.75" customHeight="1">
      <c r="A4742" s="1">
        <v>38456.0</v>
      </c>
      <c r="B4742" s="2">
        <v>604.1</v>
      </c>
      <c r="C4742" s="3">
        <v>5976.68</v>
      </c>
      <c r="D4742" s="2">
        <v>5975.0</v>
      </c>
      <c r="E4742" s="4"/>
      <c r="F4742" s="5">
        <f t="shared" si="1"/>
        <v>529.338</v>
      </c>
      <c r="G4742" s="6">
        <f t="shared" si="2"/>
        <v>0.9908263664</v>
      </c>
      <c r="H4742" s="6">
        <f t="shared" si="3"/>
        <v>0.8841755507</v>
      </c>
      <c r="I4742" s="5" t="b">
        <f t="shared" si="4"/>
        <v>0</v>
      </c>
      <c r="J4742" s="48">
        <f t="shared" si="5"/>
        <v>0</v>
      </c>
      <c r="K4742" s="4">
        <f t="shared" si="6"/>
        <v>-32</v>
      </c>
      <c r="L4742" s="7">
        <f t="shared" si="7"/>
        <v>-0.0002810925129</v>
      </c>
      <c r="M4742" s="50" t="b">
        <f t="shared" si="8"/>
        <v>0</v>
      </c>
      <c r="N4742" s="50" t="b">
        <f t="shared" si="9"/>
        <v>0</v>
      </c>
      <c r="O4742" s="50">
        <f t="shared" si="10"/>
        <v>-1</v>
      </c>
      <c r="P4742" s="4">
        <f t="shared" si="59"/>
        <v>463300</v>
      </c>
      <c r="Q4742" s="21">
        <f t="shared" si="31"/>
        <v>-8</v>
      </c>
      <c r="V4742" s="52"/>
      <c r="W4742" s="53" t="str">
        <f t="shared" si="33"/>
        <v/>
      </c>
      <c r="AE4742" s="16"/>
      <c r="AF4742" s="17" t="str">
        <f t="shared" si="30"/>
        <v>#VALUE!</v>
      </c>
      <c r="AG4742" s="17" t="str">
        <f t="shared" si="22"/>
        <v>#N/A</v>
      </c>
      <c r="AH4742" s="17" t="str">
        <f t="shared" si="23"/>
        <v>#N/A</v>
      </c>
      <c r="AI4742" s="34">
        <f t="shared" si="24"/>
        <v>1</v>
      </c>
      <c r="AJ4742" s="18">
        <f t="shared" si="25"/>
        <v>5379.012</v>
      </c>
      <c r="AK4742" s="18">
        <f t="shared" si="26"/>
        <v>5229.595</v>
      </c>
      <c r="AL4742" s="18">
        <f t="shared" si="27"/>
        <v>5080.178</v>
      </c>
    </row>
    <row r="4743" ht="12.75" customHeight="1">
      <c r="A4743" s="1">
        <v>38455.0</v>
      </c>
      <c r="B4743" s="2">
        <v>476.55</v>
      </c>
      <c r="C4743" s="3">
        <v>5998.08</v>
      </c>
      <c r="D4743" s="2">
        <v>6007.0</v>
      </c>
      <c r="E4743" s="4"/>
      <c r="F4743" s="5">
        <f t="shared" si="1"/>
        <v>565.906</v>
      </c>
      <c r="G4743" s="6">
        <f t="shared" si="2"/>
        <v>0.9944670589</v>
      </c>
      <c r="H4743" s="6">
        <f t="shared" si="3"/>
        <v>1.126603152</v>
      </c>
      <c r="I4743" s="5" t="b">
        <f t="shared" si="4"/>
        <v>0</v>
      </c>
      <c r="J4743" s="48">
        <f t="shared" si="5"/>
        <v>0</v>
      </c>
      <c r="K4743" s="4">
        <f t="shared" si="6"/>
        <v>17</v>
      </c>
      <c r="L4743" s="7">
        <f t="shared" si="7"/>
        <v>0.001487142552</v>
      </c>
      <c r="M4743" s="50" t="b">
        <f t="shared" si="8"/>
        <v>0</v>
      </c>
      <c r="N4743" s="50" t="b">
        <f t="shared" si="9"/>
        <v>0</v>
      </c>
      <c r="O4743" s="50">
        <f t="shared" si="10"/>
        <v>-1</v>
      </c>
      <c r="P4743" s="4">
        <f t="shared" si="59"/>
        <v>450500</v>
      </c>
      <c r="Q4743" s="21">
        <f t="shared" si="31"/>
        <v>-8</v>
      </c>
      <c r="V4743" s="52"/>
      <c r="W4743" s="53" t="str">
        <f t="shared" si="33"/>
        <v/>
      </c>
      <c r="AE4743" s="16"/>
      <c r="AF4743" s="17" t="str">
        <f t="shared" si="30"/>
        <v>#VALUE!</v>
      </c>
      <c r="AG4743" s="17" t="str">
        <f t="shared" si="22"/>
        <v>#N/A</v>
      </c>
      <c r="AH4743" s="17" t="str">
        <f t="shared" si="23"/>
        <v>#N/A</v>
      </c>
      <c r="AI4743" s="34">
        <f t="shared" si="24"/>
        <v>1</v>
      </c>
      <c r="AJ4743" s="18">
        <f t="shared" si="25"/>
        <v>5398.272</v>
      </c>
      <c r="AK4743" s="18">
        <f t="shared" si="26"/>
        <v>5248.32</v>
      </c>
      <c r="AL4743" s="18">
        <f t="shared" si="27"/>
        <v>5098.368</v>
      </c>
    </row>
    <row r="4744" ht="12.75" customHeight="1">
      <c r="A4744" s="1">
        <v>38454.0</v>
      </c>
      <c r="B4744" s="2">
        <v>435.98</v>
      </c>
      <c r="C4744" s="3">
        <v>5993.89</v>
      </c>
      <c r="D4744" s="2">
        <v>5990.0</v>
      </c>
      <c r="E4744" s="4"/>
      <c r="F4744" s="5">
        <f t="shared" si="1"/>
        <v>597.568</v>
      </c>
      <c r="G4744" s="6">
        <f t="shared" si="2"/>
        <v>0.9939429007</v>
      </c>
      <c r="H4744" s="6">
        <f t="shared" si="3"/>
        <v>1.1240231</v>
      </c>
      <c r="I4744" s="5" t="b">
        <f t="shared" si="4"/>
        <v>0</v>
      </c>
      <c r="J4744" s="48">
        <f t="shared" si="5"/>
        <v>0</v>
      </c>
      <c r="K4744" s="4">
        <f t="shared" si="6"/>
        <v>10</v>
      </c>
      <c r="L4744" s="7">
        <f t="shared" si="7"/>
        <v>-0.0006489942258</v>
      </c>
      <c r="M4744" s="50" t="b">
        <f t="shared" si="8"/>
        <v>0</v>
      </c>
      <c r="N4744" s="50" t="b">
        <f t="shared" si="9"/>
        <v>0</v>
      </c>
      <c r="O4744" s="50">
        <f t="shared" si="10"/>
        <v>-1</v>
      </c>
      <c r="P4744" s="4">
        <f t="shared" si="59"/>
        <v>457300</v>
      </c>
      <c r="Q4744" s="21">
        <f t="shared" si="31"/>
        <v>-8</v>
      </c>
      <c r="V4744" s="52"/>
      <c r="W4744" s="53" t="str">
        <f t="shared" si="33"/>
        <v/>
      </c>
      <c r="AE4744" s="16"/>
      <c r="AF4744" s="17" t="str">
        <f t="shared" si="30"/>
        <v>#VALUE!</v>
      </c>
      <c r="AG4744" s="17" t="str">
        <f t="shared" si="22"/>
        <v>#N/A</v>
      </c>
      <c r="AH4744" s="17" t="str">
        <f t="shared" si="23"/>
        <v>#N/A</v>
      </c>
      <c r="AI4744" s="34">
        <f t="shared" si="24"/>
        <v>1</v>
      </c>
      <c r="AJ4744" s="18">
        <f t="shared" si="25"/>
        <v>5394.501</v>
      </c>
      <c r="AK4744" s="18">
        <f t="shared" si="26"/>
        <v>5244.65375</v>
      </c>
      <c r="AL4744" s="18">
        <f t="shared" si="27"/>
        <v>5094.8065</v>
      </c>
    </row>
    <row r="4745" ht="12.75" customHeight="1">
      <c r="A4745" s="1">
        <v>38453.0</v>
      </c>
      <c r="B4745" s="2">
        <v>510.04</v>
      </c>
      <c r="C4745" s="3">
        <v>5979.42</v>
      </c>
      <c r="D4745" s="2">
        <v>5980.0</v>
      </c>
      <c r="E4745" s="4"/>
      <c r="F4745" s="5">
        <f t="shared" si="1"/>
        <v>662.822</v>
      </c>
      <c r="G4745" s="6">
        <f t="shared" si="2"/>
        <v>0.9915756538</v>
      </c>
      <c r="H4745" s="6">
        <f t="shared" si="3"/>
        <v>1.123636844</v>
      </c>
      <c r="I4745" s="5" t="b">
        <f t="shared" si="4"/>
        <v>0</v>
      </c>
      <c r="J4745" s="48">
        <f t="shared" si="5"/>
        <v>0</v>
      </c>
      <c r="K4745" s="4">
        <f t="shared" si="6"/>
        <v>-30</v>
      </c>
      <c r="L4745" s="7">
        <f t="shared" si="7"/>
        <v>0.00009699937452</v>
      </c>
      <c r="M4745" s="50" t="b">
        <f t="shared" si="8"/>
        <v>0</v>
      </c>
      <c r="N4745" s="50" t="b">
        <f t="shared" si="9"/>
        <v>0</v>
      </c>
      <c r="O4745" s="50">
        <f t="shared" si="10"/>
        <v>-1</v>
      </c>
      <c r="P4745" s="4">
        <f t="shared" si="59"/>
        <v>461300</v>
      </c>
      <c r="Q4745" s="21">
        <f t="shared" si="31"/>
        <v>-8</v>
      </c>
      <c r="V4745" s="52"/>
      <c r="W4745" s="53" t="str">
        <f t="shared" si="33"/>
        <v/>
      </c>
      <c r="AE4745" s="16"/>
      <c r="AF4745" s="17" t="str">
        <f t="shared" si="30"/>
        <v>#VALUE!</v>
      </c>
      <c r="AG4745" s="17" t="str">
        <f t="shared" si="22"/>
        <v>#N/A</v>
      </c>
      <c r="AH4745" s="17" t="str">
        <f t="shared" si="23"/>
        <v>#N/A</v>
      </c>
      <c r="AI4745" s="34">
        <f t="shared" si="24"/>
        <v>1</v>
      </c>
      <c r="AJ4745" s="18">
        <f t="shared" si="25"/>
        <v>5381.478</v>
      </c>
      <c r="AK4745" s="18">
        <f t="shared" si="26"/>
        <v>5231.9925</v>
      </c>
      <c r="AL4745" s="18">
        <f t="shared" si="27"/>
        <v>5082.507</v>
      </c>
    </row>
    <row r="4746" ht="12.75" customHeight="1">
      <c r="A4746" s="1">
        <v>38450.0</v>
      </c>
      <c r="B4746" s="2">
        <v>620.02</v>
      </c>
      <c r="C4746" s="3">
        <v>6024.07</v>
      </c>
      <c r="D4746" s="2">
        <v>6010.0</v>
      </c>
      <c r="E4746" s="4"/>
      <c r="F4746" s="5">
        <f t="shared" si="1"/>
        <v>709.674</v>
      </c>
      <c r="G4746" s="6">
        <f t="shared" si="2"/>
        <v>0.9989553156</v>
      </c>
      <c r="H4746" s="6">
        <f t="shared" si="3"/>
        <v>1.123378329</v>
      </c>
      <c r="I4746" s="5" t="b">
        <f t="shared" si="4"/>
        <v>0</v>
      </c>
      <c r="J4746" s="48">
        <f t="shared" si="5"/>
        <v>0</v>
      </c>
      <c r="K4746" s="4">
        <f t="shared" si="6"/>
        <v>25</v>
      </c>
      <c r="L4746" s="7">
        <f t="shared" si="7"/>
        <v>-0.00233563023</v>
      </c>
      <c r="M4746" s="50" t="b">
        <f t="shared" si="8"/>
        <v>0</v>
      </c>
      <c r="N4746" s="50" t="b">
        <f t="shared" si="9"/>
        <v>0</v>
      </c>
      <c r="O4746" s="50">
        <f t="shared" si="10"/>
        <v>1</v>
      </c>
      <c r="P4746" s="4">
        <f t="shared" si="59"/>
        <v>473300</v>
      </c>
      <c r="Q4746" s="21">
        <f t="shared" si="31"/>
        <v>8</v>
      </c>
      <c r="V4746" s="52"/>
      <c r="W4746" s="53" t="str">
        <f t="shared" si="33"/>
        <v/>
      </c>
      <c r="AE4746" s="16"/>
      <c r="AF4746" s="17" t="str">
        <f t="shared" si="30"/>
        <v>#VALUE!</v>
      </c>
      <c r="AG4746" s="17" t="str">
        <f t="shared" si="22"/>
        <v>#N/A</v>
      </c>
      <c r="AH4746" s="17" t="str">
        <f t="shared" si="23"/>
        <v>#N/A</v>
      </c>
      <c r="AI4746" s="34">
        <f t="shared" si="24"/>
        <v>1</v>
      </c>
      <c r="AJ4746" s="18">
        <f t="shared" si="25"/>
        <v>5421.663</v>
      </c>
      <c r="AK4746" s="18">
        <f t="shared" si="26"/>
        <v>5271.06125</v>
      </c>
      <c r="AL4746" s="18">
        <f t="shared" si="27"/>
        <v>5120.4595</v>
      </c>
    </row>
    <row r="4747" ht="12.75" customHeight="1">
      <c r="A4747" s="1">
        <v>38449.0</v>
      </c>
      <c r="B4747" s="2">
        <v>786.94</v>
      </c>
      <c r="C4747" s="3">
        <v>5971.76</v>
      </c>
      <c r="D4747" s="2">
        <v>5985.0</v>
      </c>
      <c r="E4747" s="4"/>
      <c r="F4747" s="5">
        <f t="shared" si="1"/>
        <v>727.356</v>
      </c>
      <c r="G4747" s="6">
        <f t="shared" si="2"/>
        <v>0.9901813023</v>
      </c>
      <c r="H4747" s="6">
        <f t="shared" si="3"/>
        <v>1.124357946</v>
      </c>
      <c r="I4747" s="5" t="b">
        <f t="shared" si="4"/>
        <v>1</v>
      </c>
      <c r="J4747" s="48">
        <f t="shared" si="5"/>
        <v>0</v>
      </c>
      <c r="K4747" s="4">
        <f t="shared" si="6"/>
        <v>-26</v>
      </c>
      <c r="L4747" s="7">
        <f t="shared" si="7"/>
        <v>0.002217101826</v>
      </c>
      <c r="M4747" s="50" t="b">
        <f t="shared" si="8"/>
        <v>0</v>
      </c>
      <c r="N4747" s="50" t="b">
        <f t="shared" si="9"/>
        <v>0</v>
      </c>
      <c r="O4747" s="50">
        <f t="shared" si="10"/>
        <v>-1</v>
      </c>
      <c r="P4747" s="4">
        <f t="shared" si="59"/>
        <v>483300</v>
      </c>
      <c r="Q4747" s="21">
        <f t="shared" si="31"/>
        <v>-8</v>
      </c>
      <c r="V4747" s="52"/>
      <c r="W4747" s="53" t="str">
        <f t="shared" si="33"/>
        <v/>
      </c>
      <c r="AE4747" s="16"/>
      <c r="AF4747" s="17" t="str">
        <f t="shared" si="30"/>
        <v>#VALUE!</v>
      </c>
      <c r="AG4747" s="17" t="str">
        <f t="shared" si="22"/>
        <v>#N/A</v>
      </c>
      <c r="AH4747" s="17" t="str">
        <f t="shared" si="23"/>
        <v>#N/A</v>
      </c>
      <c r="AI4747" s="34">
        <f t="shared" si="24"/>
        <v>1</v>
      </c>
      <c r="AJ4747" s="18">
        <f t="shared" si="25"/>
        <v>5374.584</v>
      </c>
      <c r="AK4747" s="18">
        <f t="shared" si="26"/>
        <v>5225.29</v>
      </c>
      <c r="AL4747" s="18">
        <f t="shared" si="27"/>
        <v>5075.996</v>
      </c>
    </row>
    <row r="4748" ht="12.75" customHeight="1">
      <c r="A4748" s="1">
        <v>38448.0</v>
      </c>
      <c r="B4748" s="2">
        <v>634.86</v>
      </c>
      <c r="C4748" s="3">
        <v>6013.49</v>
      </c>
      <c r="D4748" s="2">
        <v>6011.0</v>
      </c>
      <c r="E4748" s="4"/>
      <c r="F4748" s="5">
        <f t="shared" si="1"/>
        <v>683.224</v>
      </c>
      <c r="G4748" s="6">
        <f t="shared" si="2"/>
        <v>0.9966286214</v>
      </c>
      <c r="H4748" s="6">
        <f t="shared" si="3"/>
        <v>1.089999366</v>
      </c>
      <c r="I4748" s="5" t="b">
        <f t="shared" si="4"/>
        <v>0</v>
      </c>
      <c r="J4748" s="48">
        <f t="shared" si="5"/>
        <v>0</v>
      </c>
      <c r="K4748" s="4">
        <f t="shared" si="6"/>
        <v>-14</v>
      </c>
      <c r="L4748" s="7">
        <f t="shared" si="7"/>
        <v>-0.0004140690348</v>
      </c>
      <c r="M4748" s="50" t="b">
        <f t="shared" si="8"/>
        <v>0</v>
      </c>
      <c r="N4748" s="50" t="b">
        <f t="shared" si="9"/>
        <v>0</v>
      </c>
      <c r="O4748" s="50">
        <f t="shared" si="10"/>
        <v>-1</v>
      </c>
      <c r="P4748" s="4">
        <f t="shared" si="59"/>
        <v>472900</v>
      </c>
      <c r="Q4748" s="21">
        <f t="shared" si="31"/>
        <v>-8</v>
      </c>
      <c r="V4748" s="52"/>
      <c r="W4748" s="53" t="str">
        <f t="shared" si="33"/>
        <v/>
      </c>
      <c r="AE4748" s="16"/>
      <c r="AF4748" s="17" t="str">
        <f t="shared" si="30"/>
        <v>#VALUE!</v>
      </c>
      <c r="AG4748" s="17" t="str">
        <f t="shared" si="22"/>
        <v>#N/A</v>
      </c>
      <c r="AH4748" s="17" t="str">
        <f t="shared" si="23"/>
        <v>#N/A</v>
      </c>
      <c r="AI4748" s="34">
        <f t="shared" si="24"/>
        <v>1</v>
      </c>
      <c r="AJ4748" s="18">
        <f t="shared" si="25"/>
        <v>5412.141</v>
      </c>
      <c r="AK4748" s="18">
        <f t="shared" si="26"/>
        <v>5261.80375</v>
      </c>
      <c r="AL4748" s="18">
        <f t="shared" si="27"/>
        <v>5111.4665</v>
      </c>
    </row>
    <row r="4749" ht="12.75" customHeight="1">
      <c r="A4749" s="1">
        <v>38446.0</v>
      </c>
      <c r="B4749" s="2">
        <v>762.25</v>
      </c>
      <c r="C4749" s="3">
        <v>6019.93</v>
      </c>
      <c r="D4749" s="2">
        <v>6025.0</v>
      </c>
      <c r="E4749" s="4"/>
      <c r="F4749" s="5">
        <f t="shared" si="1"/>
        <v>680.114</v>
      </c>
      <c r="G4749" s="6">
        <f t="shared" si="2"/>
        <v>0.9973482708</v>
      </c>
      <c r="H4749" s="6">
        <f t="shared" si="3"/>
        <v>1.084618761</v>
      </c>
      <c r="I4749" s="5" t="b">
        <f t="shared" si="4"/>
        <v>0</v>
      </c>
      <c r="J4749" s="48">
        <f t="shared" si="5"/>
        <v>0</v>
      </c>
      <c r="K4749" s="4">
        <f t="shared" si="6"/>
        <v>-20</v>
      </c>
      <c r="L4749" s="7">
        <f t="shared" si="7"/>
        <v>0.0008422024841</v>
      </c>
      <c r="M4749" s="50" t="b">
        <f t="shared" si="8"/>
        <v>0</v>
      </c>
      <c r="N4749" s="50" t="b">
        <f t="shared" si="9"/>
        <v>0</v>
      </c>
      <c r="O4749" s="50">
        <f t="shared" si="10"/>
        <v>1</v>
      </c>
      <c r="P4749" s="4">
        <f t="shared" si="59"/>
        <v>478500</v>
      </c>
      <c r="Q4749" s="21">
        <f t="shared" si="31"/>
        <v>8</v>
      </c>
      <c r="V4749" s="52"/>
      <c r="W4749" s="53" t="str">
        <f t="shared" si="33"/>
        <v/>
      </c>
      <c r="AE4749" s="16"/>
      <c r="AF4749" s="17" t="str">
        <f t="shared" si="30"/>
        <v>#VALUE!</v>
      </c>
      <c r="AG4749" s="17" t="str">
        <f t="shared" si="22"/>
        <v>#N/A</v>
      </c>
      <c r="AH4749" s="17" t="str">
        <f t="shared" si="23"/>
        <v>#N/A</v>
      </c>
      <c r="AI4749" s="34">
        <f t="shared" si="24"/>
        <v>1</v>
      </c>
      <c r="AJ4749" s="18">
        <f t="shared" si="25"/>
        <v>5417.937</v>
      </c>
      <c r="AK4749" s="18">
        <f t="shared" si="26"/>
        <v>5267.43875</v>
      </c>
      <c r="AL4749" s="18">
        <f t="shared" si="27"/>
        <v>5116.9405</v>
      </c>
    </row>
    <row r="4750" ht="12.75" customHeight="1">
      <c r="A4750" s="1">
        <v>38443.0</v>
      </c>
      <c r="B4750" s="2">
        <v>744.3</v>
      </c>
      <c r="C4750" s="3">
        <v>6028.75</v>
      </c>
      <c r="D4750" s="2">
        <v>6045.0</v>
      </c>
      <c r="E4750" s="4"/>
      <c r="F4750" s="5">
        <f t="shared" si="1"/>
        <v>638.094</v>
      </c>
      <c r="G4750" s="6">
        <f t="shared" si="2"/>
        <v>0.9985863678</v>
      </c>
      <c r="H4750" s="6">
        <f t="shared" si="3"/>
        <v>1.061425944</v>
      </c>
      <c r="I4750" s="5" t="b">
        <f t="shared" si="4"/>
        <v>1</v>
      </c>
      <c r="J4750" s="48">
        <f t="shared" si="5"/>
        <v>0</v>
      </c>
      <c r="K4750" s="4">
        <f t="shared" si="6"/>
        <v>35</v>
      </c>
      <c r="L4750" s="7">
        <f t="shared" si="7"/>
        <v>0.00269541779</v>
      </c>
      <c r="M4750" s="50" t="b">
        <f t="shared" si="8"/>
        <v>0</v>
      </c>
      <c r="N4750" s="50" t="b">
        <f t="shared" si="9"/>
        <v>0</v>
      </c>
      <c r="O4750" s="50">
        <f t="shared" si="10"/>
        <v>-1</v>
      </c>
      <c r="P4750" s="4">
        <f t="shared" si="59"/>
        <v>470500</v>
      </c>
      <c r="Q4750" s="21">
        <f t="shared" si="31"/>
        <v>-8</v>
      </c>
      <c r="V4750" s="52"/>
      <c r="W4750" s="53" t="str">
        <f t="shared" si="33"/>
        <v/>
      </c>
      <c r="AE4750" s="16"/>
      <c r="AF4750" s="17" t="str">
        <f t="shared" si="30"/>
        <v>#VALUE!</v>
      </c>
      <c r="AG4750" s="17" t="str">
        <f t="shared" si="22"/>
        <v>#N/A</v>
      </c>
      <c r="AH4750" s="17" t="str">
        <f t="shared" si="23"/>
        <v>#N/A</v>
      </c>
      <c r="AI4750" s="34">
        <f t="shared" si="24"/>
        <v>1</v>
      </c>
      <c r="AJ4750" s="18">
        <f t="shared" si="25"/>
        <v>5425.875</v>
      </c>
      <c r="AK4750" s="18">
        <f t="shared" si="26"/>
        <v>5275.15625</v>
      </c>
      <c r="AL4750" s="18">
        <f t="shared" si="27"/>
        <v>5124.4375</v>
      </c>
    </row>
    <row r="4751" ht="12.75" customHeight="1">
      <c r="A4751" s="1">
        <v>38442.0</v>
      </c>
      <c r="B4751" s="2">
        <v>708.43</v>
      </c>
      <c r="C4751" s="3">
        <v>6005.88</v>
      </c>
      <c r="D4751" s="2">
        <v>6010.0</v>
      </c>
      <c r="E4751" s="4"/>
      <c r="F4751" s="5">
        <f t="shared" si="1"/>
        <v>606.554</v>
      </c>
      <c r="G4751" s="6">
        <f t="shared" si="2"/>
        <v>0.9946342061</v>
      </c>
      <c r="H4751" s="6">
        <f t="shared" si="3"/>
        <v>1.007262438</v>
      </c>
      <c r="I4751" s="5" t="b">
        <f t="shared" si="4"/>
        <v>0</v>
      </c>
      <c r="J4751" s="48">
        <f t="shared" si="5"/>
        <v>0</v>
      </c>
      <c r="K4751" s="4">
        <f t="shared" si="6"/>
        <v>35</v>
      </c>
      <c r="L4751" s="7">
        <f t="shared" si="7"/>
        <v>0.0006859943922</v>
      </c>
      <c r="M4751" s="50" t="b">
        <f t="shared" si="8"/>
        <v>0</v>
      </c>
      <c r="N4751" s="50" t="b">
        <f t="shared" si="9"/>
        <v>0</v>
      </c>
      <c r="O4751" s="50">
        <f t="shared" si="10"/>
        <v>-1</v>
      </c>
      <c r="P4751" s="4">
        <f t="shared" si="59"/>
        <v>484500</v>
      </c>
      <c r="Q4751" s="21">
        <f t="shared" si="31"/>
        <v>-8</v>
      </c>
      <c r="V4751" s="52"/>
      <c r="W4751" s="53" t="str">
        <f t="shared" si="33"/>
        <v/>
      </c>
      <c r="AE4751" s="16"/>
      <c r="AF4751" s="17" t="str">
        <f t="shared" si="30"/>
        <v>#VALUE!</v>
      </c>
      <c r="AG4751" s="17" t="str">
        <f t="shared" si="22"/>
        <v>#N/A</v>
      </c>
      <c r="AH4751" s="17" t="str">
        <f t="shared" si="23"/>
        <v>#N/A</v>
      </c>
      <c r="AI4751" s="34">
        <f t="shared" si="24"/>
        <v>1</v>
      </c>
      <c r="AJ4751" s="18">
        <f t="shared" si="25"/>
        <v>5405.292</v>
      </c>
      <c r="AK4751" s="18">
        <f t="shared" si="26"/>
        <v>5255.145</v>
      </c>
      <c r="AL4751" s="18">
        <f t="shared" si="27"/>
        <v>5104.998</v>
      </c>
    </row>
    <row r="4752" ht="12.75" customHeight="1">
      <c r="A4752" s="1">
        <v>38441.0</v>
      </c>
      <c r="B4752" s="2">
        <v>566.28</v>
      </c>
      <c r="C4752" s="3">
        <v>5957.98</v>
      </c>
      <c r="D4752" s="2">
        <v>5975.0</v>
      </c>
      <c r="E4752" s="4"/>
      <c r="F4752" s="5">
        <f t="shared" si="1"/>
        <v>609.212</v>
      </c>
      <c r="G4752" s="6">
        <f t="shared" si="2"/>
        <v>0.9867159456</v>
      </c>
      <c r="H4752" s="6">
        <f t="shared" si="3"/>
        <v>1.034442725</v>
      </c>
      <c r="I4752" s="5" t="b">
        <f t="shared" si="4"/>
        <v>0</v>
      </c>
      <c r="J4752" s="48">
        <f t="shared" si="5"/>
        <v>0</v>
      </c>
      <c r="K4752" s="4">
        <f t="shared" si="6"/>
        <v>2</v>
      </c>
      <c r="L4752" s="7">
        <f t="shared" si="7"/>
        <v>0.002856672899</v>
      </c>
      <c r="M4752" s="50" t="b">
        <f t="shared" si="8"/>
        <v>0</v>
      </c>
      <c r="N4752" s="50" t="b">
        <f t="shared" si="9"/>
        <v>0</v>
      </c>
      <c r="O4752" s="50">
        <f t="shared" si="10"/>
        <v>-1</v>
      </c>
      <c r="P4752" s="4">
        <f t="shared" si="59"/>
        <v>500250</v>
      </c>
      <c r="Q4752" s="21">
        <f t="shared" si="31"/>
        <v>-9</v>
      </c>
      <c r="V4752" s="52"/>
      <c r="W4752" s="53" t="str">
        <f t="shared" si="33"/>
        <v/>
      </c>
      <c r="AE4752" s="16"/>
      <c r="AF4752" s="17" t="str">
        <f t="shared" si="30"/>
        <v>#VALUE!</v>
      </c>
      <c r="AG4752" s="17" t="str">
        <f t="shared" si="22"/>
        <v>#N/A</v>
      </c>
      <c r="AH4752" s="17" t="str">
        <f t="shared" si="23"/>
        <v>#N/A</v>
      </c>
      <c r="AI4752" s="34">
        <f t="shared" si="24"/>
        <v>1</v>
      </c>
      <c r="AJ4752" s="18">
        <f t="shared" si="25"/>
        <v>5362.182</v>
      </c>
      <c r="AK4752" s="18">
        <f t="shared" si="26"/>
        <v>5213.2325</v>
      </c>
      <c r="AL4752" s="18">
        <f t="shared" si="27"/>
        <v>5064.283</v>
      </c>
    </row>
    <row r="4753" ht="12.75" customHeight="1">
      <c r="A4753" s="1">
        <v>38440.0</v>
      </c>
      <c r="B4753" s="2">
        <v>619.31</v>
      </c>
      <c r="C4753" s="3">
        <v>5961.24</v>
      </c>
      <c r="D4753" s="2">
        <v>5973.0</v>
      </c>
      <c r="E4753" s="4"/>
      <c r="F4753" s="5">
        <f t="shared" si="1"/>
        <v>621.682</v>
      </c>
      <c r="G4753" s="6">
        <f t="shared" si="2"/>
        <v>0.9871796563</v>
      </c>
      <c r="H4753" s="6">
        <f t="shared" si="3"/>
        <v>1.039129327</v>
      </c>
      <c r="I4753" s="5" t="b">
        <f t="shared" si="4"/>
        <v>0</v>
      </c>
      <c r="J4753" s="48">
        <f t="shared" si="5"/>
        <v>0</v>
      </c>
      <c r="K4753" s="4">
        <f t="shared" si="6"/>
        <v>-81</v>
      </c>
      <c r="L4753" s="7">
        <f t="shared" si="7"/>
        <v>0.001972743926</v>
      </c>
      <c r="M4753" s="50" t="b">
        <f t="shared" si="8"/>
        <v>0</v>
      </c>
      <c r="N4753" s="50" t="b">
        <f t="shared" si="9"/>
        <v>0</v>
      </c>
      <c r="O4753" s="50">
        <f t="shared" si="10"/>
        <v>-1</v>
      </c>
      <c r="P4753" s="4">
        <f t="shared" si="59"/>
        <v>501150</v>
      </c>
      <c r="Q4753" s="21">
        <f t="shared" si="31"/>
        <v>-9</v>
      </c>
      <c r="V4753" s="52"/>
      <c r="W4753" s="53" t="str">
        <f t="shared" si="33"/>
        <v/>
      </c>
      <c r="AE4753" s="16"/>
      <c r="AF4753" s="17" t="str">
        <f t="shared" si="30"/>
        <v>#VALUE!</v>
      </c>
      <c r="AG4753" s="17" t="str">
        <f t="shared" si="22"/>
        <v>#N/A</v>
      </c>
      <c r="AH4753" s="17" t="str">
        <f t="shared" si="23"/>
        <v>#N/A</v>
      </c>
      <c r="AI4753" s="34">
        <f t="shared" si="24"/>
        <v>1</v>
      </c>
      <c r="AJ4753" s="18">
        <f t="shared" si="25"/>
        <v>5365.116</v>
      </c>
      <c r="AK4753" s="18">
        <f t="shared" si="26"/>
        <v>5216.085</v>
      </c>
      <c r="AL4753" s="18">
        <f t="shared" si="27"/>
        <v>5067.054</v>
      </c>
    </row>
    <row r="4754" ht="12.75" customHeight="1">
      <c r="A4754" s="1">
        <v>38439.0</v>
      </c>
      <c r="B4754" s="2">
        <v>552.15</v>
      </c>
      <c r="C4754" s="3">
        <v>6048.74</v>
      </c>
      <c r="D4754" s="2">
        <v>6054.0</v>
      </c>
      <c r="E4754" s="4"/>
      <c r="F4754" s="5">
        <f t="shared" si="1"/>
        <v>629.278</v>
      </c>
      <c r="G4754" s="6">
        <f t="shared" si="2"/>
        <v>1.001508813</v>
      </c>
      <c r="H4754" s="6">
        <f t="shared" si="3"/>
        <v>1.042777194</v>
      </c>
      <c r="I4754" s="5" t="b">
        <f t="shared" si="4"/>
        <v>0</v>
      </c>
      <c r="J4754" s="48">
        <f t="shared" si="5"/>
        <v>0</v>
      </c>
      <c r="K4754" s="4">
        <f t="shared" si="6"/>
        <v>4</v>
      </c>
      <c r="L4754" s="7">
        <f t="shared" si="7"/>
        <v>0.0008696025949</v>
      </c>
      <c r="M4754" s="50" t="b">
        <f t="shared" si="8"/>
        <v>0</v>
      </c>
      <c r="N4754" s="50" t="b">
        <f t="shared" si="9"/>
        <v>0</v>
      </c>
      <c r="O4754" s="50">
        <f t="shared" si="10"/>
        <v>-1</v>
      </c>
      <c r="P4754" s="4">
        <f t="shared" si="59"/>
        <v>468750</v>
      </c>
      <c r="Q4754" s="21">
        <f t="shared" si="31"/>
        <v>-8</v>
      </c>
      <c r="V4754" s="52"/>
      <c r="W4754" s="53" t="str">
        <f t="shared" si="33"/>
        <v/>
      </c>
      <c r="AE4754" s="16"/>
      <c r="AF4754" s="17" t="str">
        <f t="shared" si="30"/>
        <v>#VALUE!</v>
      </c>
      <c r="AG4754" s="17" t="str">
        <f t="shared" si="22"/>
        <v>#N/A</v>
      </c>
      <c r="AH4754" s="17" t="str">
        <f t="shared" si="23"/>
        <v>#N/A</v>
      </c>
      <c r="AI4754" s="34">
        <f t="shared" si="24"/>
        <v>1</v>
      </c>
      <c r="AJ4754" s="18">
        <f t="shared" si="25"/>
        <v>5443.866</v>
      </c>
      <c r="AK4754" s="18">
        <f t="shared" si="26"/>
        <v>5292.6475</v>
      </c>
      <c r="AL4754" s="18">
        <f t="shared" si="27"/>
        <v>5141.429</v>
      </c>
    </row>
    <row r="4755" ht="12.75" customHeight="1">
      <c r="A4755" s="1">
        <v>38436.0</v>
      </c>
      <c r="B4755" s="2">
        <v>586.6</v>
      </c>
      <c r="C4755" s="3">
        <v>6065.91</v>
      </c>
      <c r="D4755" s="2">
        <v>6050.0</v>
      </c>
      <c r="E4755" s="4"/>
      <c r="F4755" s="5">
        <f t="shared" si="1"/>
        <v>646.088</v>
      </c>
      <c r="G4755" s="6">
        <f t="shared" si="2"/>
        <v>1.004493267</v>
      </c>
      <c r="H4755" s="6">
        <f t="shared" si="3"/>
        <v>1.04547656</v>
      </c>
      <c r="I4755" s="5" t="b">
        <f t="shared" si="4"/>
        <v>0</v>
      </c>
      <c r="J4755" s="48">
        <f t="shared" si="5"/>
        <v>0</v>
      </c>
      <c r="K4755" s="4">
        <f t="shared" si="6"/>
        <v>38</v>
      </c>
      <c r="L4755" s="7">
        <f t="shared" si="7"/>
        <v>-0.002622854609</v>
      </c>
      <c r="M4755" s="50" t="b">
        <f t="shared" si="8"/>
        <v>0</v>
      </c>
      <c r="N4755" s="50" t="b">
        <f t="shared" si="9"/>
        <v>0</v>
      </c>
      <c r="O4755" s="50">
        <f t="shared" si="10"/>
        <v>1</v>
      </c>
      <c r="P4755" s="4">
        <f t="shared" si="59"/>
        <v>467150</v>
      </c>
      <c r="Q4755" s="21">
        <f t="shared" si="31"/>
        <v>8</v>
      </c>
      <c r="V4755" s="52"/>
      <c r="W4755" s="53" t="str">
        <f t="shared" si="33"/>
        <v/>
      </c>
      <c r="AE4755" s="16"/>
      <c r="AF4755" s="17" t="str">
        <f t="shared" si="30"/>
        <v>#VALUE!</v>
      </c>
      <c r="AG4755" s="17" t="str">
        <f t="shared" si="22"/>
        <v>#N/A</v>
      </c>
      <c r="AH4755" s="17" t="str">
        <f t="shared" si="23"/>
        <v>#N/A</v>
      </c>
      <c r="AI4755" s="34">
        <f t="shared" si="24"/>
        <v>1</v>
      </c>
      <c r="AJ4755" s="18">
        <f t="shared" si="25"/>
        <v>5459.319</v>
      </c>
      <c r="AK4755" s="18">
        <f t="shared" si="26"/>
        <v>5307.67125</v>
      </c>
      <c r="AL4755" s="18">
        <f t="shared" si="27"/>
        <v>5156.0235</v>
      </c>
    </row>
    <row r="4756" ht="12.75" customHeight="1">
      <c r="A4756" s="1">
        <v>38435.0</v>
      </c>
      <c r="B4756" s="2">
        <v>721.72</v>
      </c>
      <c r="C4756" s="3">
        <v>6001.0</v>
      </c>
      <c r="D4756" s="2">
        <v>6012.0</v>
      </c>
      <c r="E4756" s="4"/>
      <c r="F4756" s="5">
        <f t="shared" si="1"/>
        <v>641.974</v>
      </c>
      <c r="G4756" s="6">
        <f t="shared" si="2"/>
        <v>0.9939210326</v>
      </c>
      <c r="H4756" s="6">
        <f t="shared" si="3"/>
        <v>1.042931147</v>
      </c>
      <c r="I4756" s="5" t="b">
        <f t="shared" si="4"/>
        <v>0</v>
      </c>
      <c r="J4756" s="48">
        <f t="shared" si="5"/>
        <v>0</v>
      </c>
      <c r="K4756" s="4">
        <f t="shared" si="6"/>
        <v>2</v>
      </c>
      <c r="L4756" s="7">
        <f t="shared" si="7"/>
        <v>0.001833027829</v>
      </c>
      <c r="M4756" s="50" t="b">
        <f t="shared" si="8"/>
        <v>0</v>
      </c>
      <c r="N4756" s="50" t="b">
        <f t="shared" si="9"/>
        <v>0</v>
      </c>
      <c r="O4756" s="50">
        <f t="shared" si="10"/>
        <v>-1</v>
      </c>
      <c r="P4756" s="4">
        <f t="shared" si="59"/>
        <v>482350</v>
      </c>
      <c r="Q4756" s="21">
        <f t="shared" si="31"/>
        <v>-8</v>
      </c>
      <c r="V4756" s="52"/>
      <c r="W4756" s="53" t="str">
        <f t="shared" si="33"/>
        <v/>
      </c>
      <c r="AE4756" s="16"/>
      <c r="AF4756" s="17" t="str">
        <f t="shared" si="30"/>
        <v>#VALUE!</v>
      </c>
      <c r="AG4756" s="17" t="str">
        <f t="shared" si="22"/>
        <v>#N/A</v>
      </c>
      <c r="AH4756" s="17" t="str">
        <f t="shared" si="23"/>
        <v>#N/A</v>
      </c>
      <c r="AI4756" s="34">
        <f t="shared" si="24"/>
        <v>1</v>
      </c>
      <c r="AJ4756" s="18">
        <f t="shared" si="25"/>
        <v>5400.9</v>
      </c>
      <c r="AK4756" s="18">
        <f t="shared" si="26"/>
        <v>5250.875</v>
      </c>
      <c r="AL4756" s="18">
        <f t="shared" si="27"/>
        <v>5100.85</v>
      </c>
    </row>
    <row r="4757" ht="12.75" customHeight="1">
      <c r="A4757" s="1">
        <v>38434.0</v>
      </c>
      <c r="B4757" s="2">
        <v>628.63</v>
      </c>
      <c r="C4757" s="3">
        <v>6019.49</v>
      </c>
      <c r="D4757" s="2">
        <v>6010.0</v>
      </c>
      <c r="E4757" s="4"/>
      <c r="F4757" s="5">
        <f t="shared" si="1"/>
        <v>615.73</v>
      </c>
      <c r="G4757" s="6">
        <f t="shared" si="2"/>
        <v>0.997019647</v>
      </c>
      <c r="H4757" s="6">
        <f t="shared" si="3"/>
        <v>0.954039319</v>
      </c>
      <c r="I4757" s="5" t="b">
        <f t="shared" si="4"/>
        <v>0</v>
      </c>
      <c r="J4757" s="48">
        <f t="shared" si="5"/>
        <v>0</v>
      </c>
      <c r="K4757" s="4">
        <f t="shared" si="6"/>
        <v>2</v>
      </c>
      <c r="L4757" s="7">
        <f t="shared" si="7"/>
        <v>-0.001576545521</v>
      </c>
      <c r="M4757" s="50" t="b">
        <f t="shared" si="8"/>
        <v>0</v>
      </c>
      <c r="N4757" s="50" t="b">
        <f t="shared" si="9"/>
        <v>0</v>
      </c>
      <c r="O4757" s="50">
        <f t="shared" si="10"/>
        <v>1</v>
      </c>
      <c r="P4757" s="4">
        <f t="shared" si="59"/>
        <v>481550</v>
      </c>
      <c r="Q4757" s="21">
        <f t="shared" si="31"/>
        <v>8</v>
      </c>
      <c r="V4757" s="52"/>
      <c r="W4757" s="53" t="str">
        <f t="shared" si="33"/>
        <v/>
      </c>
      <c r="AE4757" s="16"/>
      <c r="AF4757" s="17" t="str">
        <f t="shared" si="30"/>
        <v>#VALUE!</v>
      </c>
      <c r="AG4757" s="17" t="str">
        <f t="shared" si="22"/>
        <v>#N/A</v>
      </c>
      <c r="AH4757" s="17" t="str">
        <f t="shared" si="23"/>
        <v>#N/A</v>
      </c>
      <c r="AI4757" s="34">
        <f t="shared" si="24"/>
        <v>1</v>
      </c>
      <c r="AJ4757" s="18">
        <f t="shared" si="25"/>
        <v>5417.541</v>
      </c>
      <c r="AK4757" s="18">
        <f t="shared" si="26"/>
        <v>5267.05375</v>
      </c>
      <c r="AL4757" s="18">
        <f t="shared" si="27"/>
        <v>5116.5665</v>
      </c>
    </row>
    <row r="4758" ht="12.75" customHeight="1">
      <c r="A4758" s="1">
        <v>38433.0</v>
      </c>
      <c r="B4758" s="2">
        <v>657.29</v>
      </c>
      <c r="C4758" s="3">
        <v>6018.79</v>
      </c>
      <c r="D4758" s="2">
        <v>6008.0</v>
      </c>
      <c r="E4758" s="4"/>
      <c r="F4758" s="5">
        <f t="shared" si="1"/>
        <v>608.916</v>
      </c>
      <c r="G4758" s="6">
        <f t="shared" si="2"/>
        <v>0.9969960422</v>
      </c>
      <c r="H4758" s="6">
        <f t="shared" si="3"/>
        <v>0.9554712329</v>
      </c>
      <c r="I4758" s="5" t="b">
        <f t="shared" si="4"/>
        <v>0</v>
      </c>
      <c r="J4758" s="48">
        <f t="shared" si="5"/>
        <v>0</v>
      </c>
      <c r="K4758" s="4">
        <f t="shared" si="6"/>
        <v>-32</v>
      </c>
      <c r="L4758" s="7">
        <f t="shared" si="7"/>
        <v>-0.001792719135</v>
      </c>
      <c r="M4758" s="50" t="b">
        <f t="shared" si="8"/>
        <v>0</v>
      </c>
      <c r="N4758" s="50" t="b">
        <f t="shared" si="9"/>
        <v>0</v>
      </c>
      <c r="O4758" s="50">
        <f t="shared" si="10"/>
        <v>1</v>
      </c>
      <c r="P4758" s="4">
        <f t="shared" si="59"/>
        <v>480750</v>
      </c>
      <c r="Q4758" s="21">
        <f t="shared" si="31"/>
        <v>8</v>
      </c>
      <c r="V4758" s="52"/>
      <c r="W4758" s="53" t="str">
        <f t="shared" si="33"/>
        <v/>
      </c>
      <c r="AE4758" s="16"/>
      <c r="AF4758" s="17" t="str">
        <f t="shared" si="30"/>
        <v>#VALUE!</v>
      </c>
      <c r="AG4758" s="17" t="str">
        <f t="shared" si="22"/>
        <v>#N/A</v>
      </c>
      <c r="AH4758" s="17" t="str">
        <f t="shared" si="23"/>
        <v>#N/A</v>
      </c>
      <c r="AI4758" s="34">
        <f t="shared" si="24"/>
        <v>1</v>
      </c>
      <c r="AJ4758" s="18">
        <f t="shared" si="25"/>
        <v>5416.911</v>
      </c>
      <c r="AK4758" s="18">
        <f t="shared" si="26"/>
        <v>5266.44125</v>
      </c>
      <c r="AL4758" s="18">
        <f t="shared" si="27"/>
        <v>5115.9715</v>
      </c>
    </row>
    <row r="4759" ht="12.75" customHeight="1">
      <c r="A4759" s="1">
        <v>38432.0</v>
      </c>
      <c r="B4759" s="2">
        <v>636.2</v>
      </c>
      <c r="C4759" s="3">
        <v>6058.96</v>
      </c>
      <c r="D4759" s="2">
        <v>6040.0</v>
      </c>
      <c r="E4759" s="4"/>
      <c r="F4759" s="5">
        <f t="shared" si="1"/>
        <v>648.21</v>
      </c>
      <c r="G4759" s="6">
        <f t="shared" si="2"/>
        <v>1.003676333</v>
      </c>
      <c r="H4759" s="6">
        <f t="shared" si="3"/>
        <v>1.242730506</v>
      </c>
      <c r="I4759" s="5" t="b">
        <f t="shared" si="4"/>
        <v>0</v>
      </c>
      <c r="J4759" s="48">
        <f t="shared" si="5"/>
        <v>0</v>
      </c>
      <c r="K4759" s="4">
        <f t="shared" si="6"/>
        <v>13</v>
      </c>
      <c r="L4759" s="7">
        <f t="shared" si="7"/>
        <v>-0.003129249904</v>
      </c>
      <c r="M4759" s="50" t="b">
        <f t="shared" si="8"/>
        <v>0</v>
      </c>
      <c r="N4759" s="50" t="b">
        <f t="shared" si="9"/>
        <v>0</v>
      </c>
      <c r="O4759" s="50">
        <f t="shared" si="10"/>
        <v>1</v>
      </c>
      <c r="P4759" s="4">
        <f t="shared" si="59"/>
        <v>493550</v>
      </c>
      <c r="Q4759" s="21">
        <f t="shared" si="31"/>
        <v>8</v>
      </c>
      <c r="V4759" s="52"/>
      <c r="W4759" s="53" t="str">
        <f t="shared" si="33"/>
        <v/>
      </c>
      <c r="AE4759" s="16"/>
      <c r="AF4759" s="17" t="str">
        <f t="shared" si="30"/>
        <v>#VALUE!</v>
      </c>
      <c r="AG4759" s="17" t="str">
        <f t="shared" si="22"/>
        <v>#N/A</v>
      </c>
      <c r="AH4759" s="17" t="str">
        <f t="shared" si="23"/>
        <v>#N/A</v>
      </c>
      <c r="AI4759" s="34">
        <f t="shared" si="24"/>
        <v>1</v>
      </c>
      <c r="AJ4759" s="18">
        <f t="shared" si="25"/>
        <v>5453.064</v>
      </c>
      <c r="AK4759" s="18">
        <f t="shared" si="26"/>
        <v>5301.59</v>
      </c>
      <c r="AL4759" s="18">
        <f t="shared" si="27"/>
        <v>5150.116</v>
      </c>
    </row>
    <row r="4760" ht="12.75" customHeight="1">
      <c r="A4760" s="1">
        <v>38429.0</v>
      </c>
      <c r="B4760" s="2">
        <v>566.03</v>
      </c>
      <c r="C4760" s="3">
        <v>6043.95</v>
      </c>
      <c r="D4760" s="2">
        <v>6027.0</v>
      </c>
      <c r="E4760" s="4"/>
      <c r="F4760" s="5">
        <f t="shared" si="1"/>
        <v>679.942</v>
      </c>
      <c r="G4760" s="6">
        <f t="shared" si="2"/>
        <v>1.001299734</v>
      </c>
      <c r="H4760" s="6">
        <f t="shared" si="3"/>
        <v>1.236524216</v>
      </c>
      <c r="I4760" s="5" t="b">
        <f t="shared" si="4"/>
        <v>0</v>
      </c>
      <c r="J4760" s="48">
        <f t="shared" si="5"/>
        <v>0</v>
      </c>
      <c r="K4760" s="4">
        <f t="shared" si="6"/>
        <v>12</v>
      </c>
      <c r="L4760" s="7">
        <f t="shared" si="7"/>
        <v>-0.00280445735</v>
      </c>
      <c r="M4760" s="50" t="b">
        <f t="shared" si="8"/>
        <v>0</v>
      </c>
      <c r="N4760" s="50" t="b">
        <f t="shared" si="9"/>
        <v>0</v>
      </c>
      <c r="O4760" s="50">
        <f t="shared" si="10"/>
        <v>1</v>
      </c>
      <c r="P4760" s="4">
        <f t="shared" si="59"/>
        <v>488350</v>
      </c>
      <c r="Q4760" s="21">
        <f t="shared" si="31"/>
        <v>8</v>
      </c>
      <c r="V4760" s="52"/>
      <c r="W4760" s="53" t="str">
        <f t="shared" si="33"/>
        <v/>
      </c>
      <c r="AE4760" s="16"/>
      <c r="AF4760" s="17" t="str">
        <f t="shared" si="30"/>
        <v>#VALUE!</v>
      </c>
      <c r="AG4760" s="17" t="str">
        <f t="shared" si="22"/>
        <v>#N/A</v>
      </c>
      <c r="AH4760" s="17" t="str">
        <f t="shared" si="23"/>
        <v>#N/A</v>
      </c>
      <c r="AI4760" s="34">
        <f t="shared" si="24"/>
        <v>1</v>
      </c>
      <c r="AJ4760" s="18">
        <f t="shared" si="25"/>
        <v>5439.555</v>
      </c>
      <c r="AK4760" s="18">
        <f t="shared" si="26"/>
        <v>5288.45625</v>
      </c>
      <c r="AL4760" s="18">
        <f t="shared" si="27"/>
        <v>5137.3575</v>
      </c>
    </row>
    <row r="4761" ht="12.75" customHeight="1">
      <c r="A4761" s="1">
        <v>38428.0</v>
      </c>
      <c r="B4761" s="2">
        <v>590.5</v>
      </c>
      <c r="C4761" s="3">
        <v>6032.47</v>
      </c>
      <c r="D4761" s="2">
        <v>6015.0</v>
      </c>
      <c r="E4761" s="4"/>
      <c r="F4761" s="5">
        <f t="shared" si="1"/>
        <v>727.192</v>
      </c>
      <c r="G4761" s="6">
        <f t="shared" si="2"/>
        <v>0.9995120192</v>
      </c>
      <c r="H4761" s="6">
        <f t="shared" si="3"/>
        <v>1.223218748</v>
      </c>
      <c r="I4761" s="5" t="b">
        <f t="shared" si="4"/>
        <v>0</v>
      </c>
      <c r="J4761" s="48">
        <f t="shared" si="5"/>
        <v>0</v>
      </c>
      <c r="K4761" s="4">
        <f t="shared" si="6"/>
        <v>-53</v>
      </c>
      <c r="L4761" s="7">
        <f t="shared" si="7"/>
        <v>-0.00289599451</v>
      </c>
      <c r="M4761" s="50" t="b">
        <f t="shared" si="8"/>
        <v>0</v>
      </c>
      <c r="N4761" s="50" t="b">
        <f t="shared" si="9"/>
        <v>0</v>
      </c>
      <c r="O4761" s="50">
        <f t="shared" si="10"/>
        <v>1</v>
      </c>
      <c r="P4761" s="4">
        <f t="shared" si="59"/>
        <v>483550</v>
      </c>
      <c r="Q4761" s="21">
        <f t="shared" si="31"/>
        <v>8</v>
      </c>
      <c r="V4761" s="52"/>
      <c r="W4761" s="53" t="str">
        <f t="shared" si="33"/>
        <v/>
      </c>
      <c r="AE4761" s="16"/>
      <c r="AF4761" s="17" t="str">
        <f t="shared" si="30"/>
        <v>#VALUE!</v>
      </c>
      <c r="AG4761" s="17" t="str">
        <f t="shared" si="22"/>
        <v>#N/A</v>
      </c>
      <c r="AH4761" s="17" t="str">
        <f t="shared" si="23"/>
        <v>#N/A</v>
      </c>
      <c r="AI4761" s="34">
        <f t="shared" si="24"/>
        <v>1</v>
      </c>
      <c r="AJ4761" s="18">
        <f t="shared" si="25"/>
        <v>5429.223</v>
      </c>
      <c r="AK4761" s="18">
        <f t="shared" si="26"/>
        <v>5278.41125</v>
      </c>
      <c r="AL4761" s="18">
        <f t="shared" si="27"/>
        <v>5127.5995</v>
      </c>
    </row>
    <row r="4762" ht="12.75" customHeight="1">
      <c r="A4762" s="1">
        <v>38427.0</v>
      </c>
      <c r="B4762" s="2">
        <v>594.56</v>
      </c>
      <c r="C4762" s="3">
        <v>6072.36</v>
      </c>
      <c r="D4762" s="2">
        <v>6068.0</v>
      </c>
      <c r="E4762" s="4"/>
      <c r="F4762" s="5">
        <f t="shared" si="1"/>
        <v>786.932</v>
      </c>
      <c r="G4762" s="6">
        <f t="shared" si="2"/>
        <v>1.006462697</v>
      </c>
      <c r="H4762" s="6">
        <f t="shared" si="3"/>
        <v>1.277565404</v>
      </c>
      <c r="I4762" s="5" t="b">
        <f t="shared" si="4"/>
        <v>0</v>
      </c>
      <c r="J4762" s="48">
        <f t="shared" si="5"/>
        <v>0</v>
      </c>
      <c r="K4762" s="4">
        <f t="shared" si="6"/>
        <v>-8</v>
      </c>
      <c r="L4762" s="7">
        <f t="shared" si="7"/>
        <v>-0.0007180074963</v>
      </c>
      <c r="M4762" s="50" t="b">
        <f t="shared" si="8"/>
        <v>0</v>
      </c>
      <c r="N4762" s="50" t="b">
        <f t="shared" si="9"/>
        <v>0</v>
      </c>
      <c r="O4762" s="50">
        <f t="shared" si="10"/>
        <v>-1</v>
      </c>
      <c r="P4762" s="4">
        <f t="shared" si="59"/>
        <v>462350</v>
      </c>
      <c r="Q4762" s="21">
        <f t="shared" si="31"/>
        <v>-8</v>
      </c>
      <c r="V4762" s="52"/>
      <c r="W4762" s="53" t="str">
        <f t="shared" si="33"/>
        <v/>
      </c>
      <c r="AE4762" s="16"/>
      <c r="AF4762" s="17" t="str">
        <f t="shared" si="30"/>
        <v>#VALUE!</v>
      </c>
      <c r="AG4762" s="17" t="str">
        <f t="shared" si="22"/>
        <v>#N/A</v>
      </c>
      <c r="AH4762" s="17" t="str">
        <f t="shared" si="23"/>
        <v>#N/A</v>
      </c>
      <c r="AI4762" s="34">
        <f t="shared" si="24"/>
        <v>1</v>
      </c>
      <c r="AJ4762" s="18">
        <f t="shared" si="25"/>
        <v>5465.124</v>
      </c>
      <c r="AK4762" s="18">
        <f t="shared" si="26"/>
        <v>5313.315</v>
      </c>
      <c r="AL4762" s="18">
        <f t="shared" si="27"/>
        <v>5161.506</v>
      </c>
    </row>
    <row r="4763" ht="12.75" customHeight="1">
      <c r="A4763" s="1">
        <v>38426.0</v>
      </c>
      <c r="B4763" s="2">
        <v>853.76</v>
      </c>
      <c r="C4763" s="3">
        <v>6063.48</v>
      </c>
      <c r="D4763" s="2">
        <v>6076.0</v>
      </c>
      <c r="E4763" s="4"/>
      <c r="F4763" s="5">
        <f t="shared" si="1"/>
        <v>836.048</v>
      </c>
      <c r="G4763" s="6">
        <f t="shared" si="2"/>
        <v>1.005528282</v>
      </c>
      <c r="H4763" s="6">
        <f t="shared" si="3"/>
        <v>1.269692284</v>
      </c>
      <c r="I4763" s="5" t="b">
        <f t="shared" si="4"/>
        <v>0</v>
      </c>
      <c r="J4763" s="48">
        <f t="shared" si="5"/>
        <v>0</v>
      </c>
      <c r="K4763" s="4">
        <f t="shared" si="6"/>
        <v>-84</v>
      </c>
      <c r="L4763" s="7">
        <f t="shared" si="7"/>
        <v>0.002064820862</v>
      </c>
      <c r="M4763" s="50" t="b">
        <f t="shared" si="8"/>
        <v>0</v>
      </c>
      <c r="N4763" s="50" t="b">
        <f t="shared" si="9"/>
        <v>0</v>
      </c>
      <c r="O4763" s="50">
        <f t="shared" si="10"/>
        <v>-1</v>
      </c>
      <c r="P4763" s="4">
        <f t="shared" si="59"/>
        <v>459150</v>
      </c>
      <c r="Q4763" s="21">
        <f t="shared" si="31"/>
        <v>-8</v>
      </c>
      <c r="V4763" s="52"/>
      <c r="W4763" s="53" t="str">
        <f t="shared" si="33"/>
        <v/>
      </c>
      <c r="AE4763" s="16"/>
      <c r="AF4763" s="17" t="str">
        <f t="shared" si="30"/>
        <v>#VALUE!</v>
      </c>
      <c r="AG4763" s="17" t="str">
        <f t="shared" si="22"/>
        <v>#N/A</v>
      </c>
      <c r="AH4763" s="17" t="str">
        <f t="shared" si="23"/>
        <v>#N/A</v>
      </c>
      <c r="AI4763" s="34">
        <f t="shared" si="24"/>
        <v>1</v>
      </c>
      <c r="AJ4763" s="18">
        <f t="shared" si="25"/>
        <v>5457.132</v>
      </c>
      <c r="AK4763" s="18">
        <f t="shared" si="26"/>
        <v>5305.545</v>
      </c>
      <c r="AL4763" s="18">
        <f t="shared" si="27"/>
        <v>5153.958</v>
      </c>
    </row>
    <row r="4764" ht="12.75" customHeight="1">
      <c r="A4764" s="1">
        <v>38425.0</v>
      </c>
      <c r="B4764" s="2">
        <v>794.86</v>
      </c>
      <c r="C4764" s="3">
        <v>6155.51</v>
      </c>
      <c r="D4764" s="2">
        <v>6160.0</v>
      </c>
      <c r="E4764" s="4"/>
      <c r="F4764" s="5">
        <f t="shared" si="1"/>
        <v>851.774</v>
      </c>
      <c r="G4764" s="6">
        <f t="shared" si="2"/>
        <v>1.021218544</v>
      </c>
      <c r="H4764" s="6">
        <f t="shared" si="3"/>
        <v>1.33940442</v>
      </c>
      <c r="I4764" s="5" t="b">
        <f t="shared" si="4"/>
        <v>0</v>
      </c>
      <c r="J4764" s="48">
        <f t="shared" si="5"/>
        <v>0</v>
      </c>
      <c r="K4764" s="4">
        <f t="shared" si="6"/>
        <v>-47</v>
      </c>
      <c r="L4764" s="7">
        <f t="shared" si="7"/>
        <v>0.000729427781</v>
      </c>
      <c r="M4764" s="50" t="b">
        <f t="shared" si="8"/>
        <v>0</v>
      </c>
      <c r="N4764" s="50" t="b">
        <f t="shared" si="9"/>
        <v>0</v>
      </c>
      <c r="O4764" s="50">
        <f t="shared" si="10"/>
        <v>1</v>
      </c>
      <c r="P4764" s="4">
        <f t="shared" si="59"/>
        <v>492750</v>
      </c>
      <c r="Q4764" s="21">
        <f t="shared" si="31"/>
        <v>8</v>
      </c>
      <c r="V4764" s="52"/>
      <c r="W4764" s="53" t="str">
        <f t="shared" si="33"/>
        <v/>
      </c>
      <c r="AE4764" s="16"/>
      <c r="AF4764" s="17" t="str">
        <f t="shared" si="30"/>
        <v>#VALUE!</v>
      </c>
      <c r="AG4764" s="17" t="str">
        <f t="shared" si="22"/>
        <v>#N/A</v>
      </c>
      <c r="AH4764" s="17" t="str">
        <f t="shared" si="23"/>
        <v>#N/A</v>
      </c>
      <c r="AI4764" s="34">
        <f t="shared" si="24"/>
        <v>1</v>
      </c>
      <c r="AJ4764" s="18">
        <f t="shared" si="25"/>
        <v>5539.959</v>
      </c>
      <c r="AK4764" s="18">
        <f t="shared" si="26"/>
        <v>5386.07125</v>
      </c>
      <c r="AL4764" s="18">
        <f t="shared" si="27"/>
        <v>5232.1835</v>
      </c>
    </row>
    <row r="4765" ht="12.75" customHeight="1">
      <c r="A4765" s="1">
        <v>38422.0</v>
      </c>
      <c r="B4765" s="2">
        <v>802.28</v>
      </c>
      <c r="C4765" s="3">
        <v>6204.23</v>
      </c>
      <c r="D4765" s="2">
        <v>6207.0</v>
      </c>
      <c r="E4765" s="4"/>
      <c r="F4765" s="5">
        <f t="shared" si="1"/>
        <v>866.004</v>
      </c>
      <c r="G4765" s="6">
        <f t="shared" si="2"/>
        <v>1.029989245</v>
      </c>
      <c r="H4765" s="6">
        <f t="shared" si="3"/>
        <v>1.344449077</v>
      </c>
      <c r="I4765" s="5" t="b">
        <f t="shared" si="4"/>
        <v>0</v>
      </c>
      <c r="J4765" s="48">
        <f t="shared" si="5"/>
        <v>0</v>
      </c>
      <c r="K4765" s="4">
        <f t="shared" si="6"/>
        <v>40</v>
      </c>
      <c r="L4765" s="7">
        <f t="shared" si="7"/>
        <v>0.0004464695861</v>
      </c>
      <c r="M4765" s="50" t="b">
        <f t="shared" si="8"/>
        <v>0</v>
      </c>
      <c r="N4765" s="50" t="b">
        <f t="shared" si="9"/>
        <v>0</v>
      </c>
      <c r="O4765" s="50">
        <f t="shared" si="10"/>
        <v>1</v>
      </c>
      <c r="P4765" s="4">
        <f t="shared" si="59"/>
        <v>513900</v>
      </c>
      <c r="Q4765" s="21">
        <f t="shared" si="31"/>
        <v>9</v>
      </c>
      <c r="V4765" s="52"/>
      <c r="W4765" s="53" t="str">
        <f t="shared" si="33"/>
        <v/>
      </c>
      <c r="AE4765" s="16"/>
      <c r="AF4765" s="17" t="str">
        <f t="shared" si="30"/>
        <v>#VALUE!</v>
      </c>
      <c r="AG4765" s="17" t="str">
        <f t="shared" si="22"/>
        <v>#N/A</v>
      </c>
      <c r="AH4765" s="17" t="str">
        <f t="shared" si="23"/>
        <v>#N/A</v>
      </c>
      <c r="AI4765" s="34">
        <f t="shared" si="24"/>
        <v>1</v>
      </c>
      <c r="AJ4765" s="18">
        <f t="shared" si="25"/>
        <v>5583.807</v>
      </c>
      <c r="AK4765" s="18">
        <f t="shared" si="26"/>
        <v>5428.70125</v>
      </c>
      <c r="AL4765" s="18">
        <f t="shared" si="27"/>
        <v>5273.5955</v>
      </c>
    </row>
    <row r="4766" ht="12.75" customHeight="1">
      <c r="A4766" s="1">
        <v>38421.0</v>
      </c>
      <c r="B4766" s="2">
        <v>889.2</v>
      </c>
      <c r="C4766" s="3">
        <v>6192.53</v>
      </c>
      <c r="D4766" s="2">
        <v>6167.0</v>
      </c>
      <c r="E4766" s="4"/>
      <c r="F4766" s="5">
        <f t="shared" si="1"/>
        <v>868.136</v>
      </c>
      <c r="G4766" s="6">
        <f t="shared" si="2"/>
        <v>1.028934335</v>
      </c>
      <c r="H4766" s="6">
        <f t="shared" si="3"/>
        <v>1.354558136</v>
      </c>
      <c r="I4766" s="5" t="b">
        <f t="shared" si="4"/>
        <v>0</v>
      </c>
      <c r="J4766" s="48">
        <f t="shared" si="5"/>
        <v>0</v>
      </c>
      <c r="K4766" s="4">
        <f t="shared" si="6"/>
        <v>-31</v>
      </c>
      <c r="L4766" s="7">
        <f t="shared" si="7"/>
        <v>-0.004122709135</v>
      </c>
      <c r="M4766" s="50" t="b">
        <f t="shared" si="8"/>
        <v>0</v>
      </c>
      <c r="N4766" s="50" t="b">
        <f t="shared" si="9"/>
        <v>0</v>
      </c>
      <c r="O4766" s="50">
        <f t="shared" si="10"/>
        <v>1</v>
      </c>
      <c r="P4766" s="4">
        <f t="shared" si="59"/>
        <v>497900</v>
      </c>
      <c r="Q4766" s="21">
        <f t="shared" si="31"/>
        <v>8</v>
      </c>
      <c r="V4766" s="52"/>
      <c r="W4766" s="53" t="str">
        <f t="shared" si="33"/>
        <v/>
      </c>
      <c r="AE4766" s="16"/>
      <c r="AF4766" s="17" t="str">
        <f t="shared" si="30"/>
        <v>#VALUE!</v>
      </c>
      <c r="AG4766" s="17" t="str">
        <f t="shared" si="22"/>
        <v>#N/A</v>
      </c>
      <c r="AH4766" s="17" t="str">
        <f t="shared" si="23"/>
        <v>#N/A</v>
      </c>
      <c r="AI4766" s="34">
        <f t="shared" si="24"/>
        <v>1</v>
      </c>
      <c r="AJ4766" s="18">
        <f t="shared" si="25"/>
        <v>5573.277</v>
      </c>
      <c r="AK4766" s="18">
        <f t="shared" si="26"/>
        <v>5418.46375</v>
      </c>
      <c r="AL4766" s="18">
        <f t="shared" si="27"/>
        <v>5263.6505</v>
      </c>
    </row>
    <row r="4767" ht="12.75" customHeight="1">
      <c r="A4767" s="1">
        <v>38420.0</v>
      </c>
      <c r="B4767" s="2">
        <v>840.14</v>
      </c>
      <c r="C4767" s="3">
        <v>6213.28</v>
      </c>
      <c r="D4767" s="2">
        <v>6198.0</v>
      </c>
      <c r="E4767" s="4"/>
      <c r="F4767" s="5">
        <f t="shared" si="1"/>
        <v>847.172</v>
      </c>
      <c r="G4767" s="6">
        <f t="shared" si="2"/>
        <v>1.033146724</v>
      </c>
      <c r="H4767" s="6">
        <f t="shared" si="3"/>
        <v>1.366787375</v>
      </c>
      <c r="I4767" s="5" t="b">
        <f t="shared" si="4"/>
        <v>0</v>
      </c>
      <c r="J4767" s="48">
        <f t="shared" si="5"/>
        <v>0</v>
      </c>
      <c r="K4767" s="4">
        <f t="shared" si="6"/>
        <v>43</v>
      </c>
      <c r="L4767" s="7">
        <f t="shared" si="7"/>
        <v>-0.002459248577</v>
      </c>
      <c r="M4767" s="50" t="b">
        <f t="shared" si="8"/>
        <v>0</v>
      </c>
      <c r="N4767" s="50" t="b">
        <f t="shared" si="9"/>
        <v>0</v>
      </c>
      <c r="O4767" s="50">
        <f t="shared" si="10"/>
        <v>1</v>
      </c>
      <c r="P4767" s="4">
        <f t="shared" si="59"/>
        <v>511850</v>
      </c>
      <c r="Q4767" s="21">
        <f t="shared" si="31"/>
        <v>9</v>
      </c>
      <c r="V4767" s="52"/>
      <c r="W4767" s="53" t="str">
        <f t="shared" si="33"/>
        <v/>
      </c>
      <c r="AE4767" s="16"/>
      <c r="AF4767" s="17" t="str">
        <f t="shared" si="30"/>
        <v>#VALUE!</v>
      </c>
      <c r="AG4767" s="17" t="str">
        <f t="shared" si="22"/>
        <v>#N/A</v>
      </c>
      <c r="AH4767" s="17" t="str">
        <f t="shared" si="23"/>
        <v>#N/A</v>
      </c>
      <c r="AI4767" s="34">
        <f t="shared" si="24"/>
        <v>1</v>
      </c>
      <c r="AJ4767" s="18">
        <f t="shared" si="25"/>
        <v>5591.952</v>
      </c>
      <c r="AK4767" s="18">
        <f t="shared" si="26"/>
        <v>5436.62</v>
      </c>
      <c r="AL4767" s="18">
        <f t="shared" si="27"/>
        <v>5281.288</v>
      </c>
    </row>
    <row r="4768" ht="12.75" customHeight="1">
      <c r="A4768" s="1">
        <v>38419.0</v>
      </c>
      <c r="B4768" s="2">
        <v>932.39</v>
      </c>
      <c r="C4768" s="3">
        <v>6173.34</v>
      </c>
      <c r="D4768" s="2">
        <v>6155.0</v>
      </c>
      <c r="E4768" s="4"/>
      <c r="F4768" s="5">
        <f t="shared" si="1"/>
        <v>847.198</v>
      </c>
      <c r="G4768" s="6">
        <f t="shared" si="2"/>
        <v>1.02734285</v>
      </c>
      <c r="H4768" s="6">
        <f t="shared" si="3"/>
        <v>1.376138123</v>
      </c>
      <c r="I4768" s="5" t="b">
        <f t="shared" si="4"/>
        <v>0</v>
      </c>
      <c r="J4768" s="48">
        <f t="shared" si="5"/>
        <v>0</v>
      </c>
      <c r="K4768" s="4">
        <f t="shared" si="6"/>
        <v>-76</v>
      </c>
      <c r="L4768" s="7">
        <f t="shared" si="7"/>
        <v>-0.002970839124</v>
      </c>
      <c r="M4768" s="50" t="b">
        <f t="shared" si="8"/>
        <v>0</v>
      </c>
      <c r="N4768" s="50" t="b">
        <f t="shared" si="9"/>
        <v>0</v>
      </c>
      <c r="O4768" s="50">
        <f t="shared" si="10"/>
        <v>1</v>
      </c>
      <c r="P4768" s="4">
        <f t="shared" si="59"/>
        <v>494650</v>
      </c>
      <c r="Q4768" s="21">
        <f t="shared" si="31"/>
        <v>8</v>
      </c>
      <c r="V4768" s="52"/>
      <c r="W4768" s="53" t="str">
        <f t="shared" si="33"/>
        <v/>
      </c>
      <c r="AE4768" s="16"/>
      <c r="AF4768" s="17" t="str">
        <f t="shared" si="30"/>
        <v>#VALUE!</v>
      </c>
      <c r="AG4768" s="17" t="str">
        <f t="shared" si="22"/>
        <v>#N/A</v>
      </c>
      <c r="AH4768" s="17" t="str">
        <f t="shared" si="23"/>
        <v>#N/A</v>
      </c>
      <c r="AI4768" s="34">
        <f t="shared" si="24"/>
        <v>1</v>
      </c>
      <c r="AJ4768" s="18">
        <f t="shared" si="25"/>
        <v>5556.006</v>
      </c>
      <c r="AK4768" s="18">
        <f t="shared" si="26"/>
        <v>5401.6725</v>
      </c>
      <c r="AL4768" s="18">
        <f t="shared" si="27"/>
        <v>5247.339</v>
      </c>
    </row>
    <row r="4769" ht="12.75" customHeight="1">
      <c r="A4769" s="1">
        <v>38418.0</v>
      </c>
      <c r="B4769" s="2">
        <v>866.01</v>
      </c>
      <c r="C4769" s="3">
        <v>6220.52</v>
      </c>
      <c r="D4769" s="2">
        <v>6231.0</v>
      </c>
      <c r="E4769" s="4"/>
      <c r="F4769" s="5">
        <f t="shared" si="1"/>
        <v>867.664</v>
      </c>
      <c r="G4769" s="6">
        <f t="shared" si="2"/>
        <v>1.035999126</v>
      </c>
      <c r="H4769" s="6">
        <f t="shared" si="3"/>
        <v>1.542757502</v>
      </c>
      <c r="I4769" s="5" t="b">
        <f t="shared" si="4"/>
        <v>0</v>
      </c>
      <c r="J4769" s="48">
        <f t="shared" si="5"/>
        <v>0</v>
      </c>
      <c r="K4769" s="4">
        <f t="shared" si="6"/>
        <v>33</v>
      </c>
      <c r="L4769" s="7">
        <f t="shared" si="7"/>
        <v>0.001684746613</v>
      </c>
      <c r="M4769" s="50" t="b">
        <f t="shared" si="8"/>
        <v>0</v>
      </c>
      <c r="N4769" s="50" t="b">
        <f t="shared" si="9"/>
        <v>0</v>
      </c>
      <c r="O4769" s="50">
        <f t="shared" si="10"/>
        <v>1</v>
      </c>
      <c r="P4769" s="4">
        <f t="shared" si="59"/>
        <v>528850</v>
      </c>
      <c r="Q4769" s="21">
        <f t="shared" si="31"/>
        <v>9</v>
      </c>
      <c r="V4769" s="52"/>
      <c r="W4769" s="53" t="str">
        <f t="shared" si="33"/>
        <v/>
      </c>
      <c r="AE4769" s="16"/>
      <c r="AF4769" s="17" t="str">
        <f t="shared" si="30"/>
        <v>#VALUE!</v>
      </c>
      <c r="AG4769" s="17" t="str">
        <f t="shared" si="22"/>
        <v>#N/A</v>
      </c>
      <c r="AH4769" s="17" t="str">
        <f t="shared" si="23"/>
        <v>#N/A</v>
      </c>
      <c r="AI4769" s="34">
        <f t="shared" si="24"/>
        <v>1</v>
      </c>
      <c r="AJ4769" s="18">
        <f t="shared" si="25"/>
        <v>5598.468</v>
      </c>
      <c r="AK4769" s="18">
        <f t="shared" si="26"/>
        <v>5442.955</v>
      </c>
      <c r="AL4769" s="18">
        <f t="shared" si="27"/>
        <v>5287.442</v>
      </c>
    </row>
    <row r="4770" ht="12.75" customHeight="1">
      <c r="A4770" s="1">
        <v>38415.0</v>
      </c>
      <c r="B4770" s="2">
        <v>812.94</v>
      </c>
      <c r="C4770" s="3">
        <v>6193.62</v>
      </c>
      <c r="D4770" s="2">
        <v>6198.0</v>
      </c>
      <c r="E4770" s="4"/>
      <c r="F4770" s="5">
        <f t="shared" si="1"/>
        <v>936.37</v>
      </c>
      <c r="G4770" s="6">
        <f t="shared" si="2"/>
        <v>1.032529538</v>
      </c>
      <c r="H4770" s="6">
        <f t="shared" si="3"/>
        <v>1.815253024</v>
      </c>
      <c r="I4770" s="5" t="b">
        <f t="shared" si="4"/>
        <v>0</v>
      </c>
      <c r="J4770" s="48">
        <f t="shared" si="5"/>
        <v>0</v>
      </c>
      <c r="K4770" s="4">
        <f t="shared" si="6"/>
        <v>-6</v>
      </c>
      <c r="L4770" s="7">
        <f t="shared" si="7"/>
        <v>0.0007071793232</v>
      </c>
      <c r="M4770" s="50" t="b">
        <f t="shared" si="8"/>
        <v>0</v>
      </c>
      <c r="N4770" s="50" t="b">
        <f t="shared" si="9"/>
        <v>0</v>
      </c>
      <c r="O4770" s="50">
        <f t="shared" si="10"/>
        <v>1</v>
      </c>
      <c r="P4770" s="4">
        <f t="shared" si="59"/>
        <v>514000</v>
      </c>
      <c r="Q4770" s="21">
        <f t="shared" si="31"/>
        <v>9</v>
      </c>
      <c r="V4770" s="52"/>
      <c r="W4770" s="53" t="str">
        <f t="shared" si="33"/>
        <v/>
      </c>
      <c r="AE4770" s="16"/>
      <c r="AF4770" s="17" t="str">
        <f t="shared" si="30"/>
        <v>#VALUE!</v>
      </c>
      <c r="AG4770" s="17" t="str">
        <f t="shared" si="22"/>
        <v>#N/A</v>
      </c>
      <c r="AH4770" s="17" t="str">
        <f t="shared" si="23"/>
        <v>#N/A</v>
      </c>
      <c r="AI4770" s="34">
        <f t="shared" si="24"/>
        <v>1</v>
      </c>
      <c r="AJ4770" s="18">
        <f t="shared" si="25"/>
        <v>5574.258</v>
      </c>
      <c r="AK4770" s="18">
        <f t="shared" si="26"/>
        <v>5419.4175</v>
      </c>
      <c r="AL4770" s="18">
        <f t="shared" si="27"/>
        <v>5264.577</v>
      </c>
    </row>
    <row r="4771" ht="12.75" customHeight="1">
      <c r="A4771" s="1">
        <v>38414.0</v>
      </c>
      <c r="B4771" s="2">
        <v>784.38</v>
      </c>
      <c r="C4771" s="3">
        <v>6202.38</v>
      </c>
      <c r="D4771" s="2">
        <v>6204.0</v>
      </c>
      <c r="E4771" s="4"/>
      <c r="F4771" s="5">
        <f t="shared" si="1"/>
        <v>970.496</v>
      </c>
      <c r="G4771" s="6">
        <f t="shared" si="2"/>
        <v>1.035125954</v>
      </c>
      <c r="H4771" s="6">
        <f t="shared" si="3"/>
        <v>1.82824258</v>
      </c>
      <c r="I4771" s="5" t="b">
        <f t="shared" si="4"/>
        <v>0</v>
      </c>
      <c r="J4771" s="48">
        <f t="shared" si="5"/>
        <v>0</v>
      </c>
      <c r="K4771" s="4">
        <f t="shared" si="6"/>
        <v>4</v>
      </c>
      <c r="L4771" s="7">
        <f t="shared" si="7"/>
        <v>0.0002611900593</v>
      </c>
      <c r="M4771" s="50" t="b">
        <f t="shared" si="8"/>
        <v>0</v>
      </c>
      <c r="N4771" s="50" t="b">
        <f t="shared" si="9"/>
        <v>0</v>
      </c>
      <c r="O4771" s="50">
        <f t="shared" si="10"/>
        <v>1</v>
      </c>
      <c r="P4771" s="4">
        <f t="shared" si="59"/>
        <v>516700</v>
      </c>
      <c r="Q4771" s="21">
        <f t="shared" si="31"/>
        <v>9</v>
      </c>
      <c r="V4771" s="52"/>
      <c r="W4771" s="53" t="str">
        <f t="shared" si="33"/>
        <v/>
      </c>
      <c r="AE4771" s="16"/>
      <c r="AF4771" s="17" t="str">
        <f t="shared" si="30"/>
        <v>#VALUE!</v>
      </c>
      <c r="AG4771" s="17" t="str">
        <f t="shared" si="22"/>
        <v>#N/A</v>
      </c>
      <c r="AH4771" s="17" t="str">
        <f t="shared" si="23"/>
        <v>#N/A</v>
      </c>
      <c r="AI4771" s="34">
        <f t="shared" si="24"/>
        <v>1</v>
      </c>
      <c r="AJ4771" s="18">
        <f t="shared" si="25"/>
        <v>5582.142</v>
      </c>
      <c r="AK4771" s="18">
        <f t="shared" si="26"/>
        <v>5427.0825</v>
      </c>
      <c r="AL4771" s="18">
        <f t="shared" si="27"/>
        <v>5272.023</v>
      </c>
    </row>
    <row r="4772" ht="12.75" customHeight="1">
      <c r="A4772" s="1">
        <v>38413.0</v>
      </c>
      <c r="B4772" s="2">
        <v>840.27</v>
      </c>
      <c r="C4772" s="3">
        <v>6225.25</v>
      </c>
      <c r="D4772" s="2">
        <v>6200.0</v>
      </c>
      <c r="E4772" s="4"/>
      <c r="F4772" s="5">
        <f t="shared" si="1"/>
        <v>966.954</v>
      </c>
      <c r="G4772" s="6">
        <f t="shared" si="2"/>
        <v>1.039977265</v>
      </c>
      <c r="H4772" s="6">
        <f t="shared" si="3"/>
        <v>1.834045707</v>
      </c>
      <c r="I4772" s="5" t="b">
        <f t="shared" si="4"/>
        <v>0</v>
      </c>
      <c r="J4772" s="48">
        <f t="shared" si="5"/>
        <v>0</v>
      </c>
      <c r="K4772" s="4">
        <f t="shared" si="6"/>
        <v>-50</v>
      </c>
      <c r="L4772" s="7">
        <f t="shared" si="7"/>
        <v>-0.004056062006</v>
      </c>
      <c r="M4772" s="50" t="b">
        <f t="shared" si="8"/>
        <v>0</v>
      </c>
      <c r="N4772" s="50" t="b">
        <f t="shared" si="9"/>
        <v>0</v>
      </c>
      <c r="O4772" s="50">
        <f t="shared" si="10"/>
        <v>1</v>
      </c>
      <c r="P4772" s="4">
        <f t="shared" si="59"/>
        <v>514900</v>
      </c>
      <c r="Q4772" s="21">
        <f t="shared" si="31"/>
        <v>9</v>
      </c>
      <c r="V4772" s="52"/>
      <c r="W4772" s="53" t="str">
        <f t="shared" si="33"/>
        <v/>
      </c>
      <c r="AE4772" s="16"/>
      <c r="AF4772" s="17" t="str">
        <f t="shared" si="30"/>
        <v>#VALUE!</v>
      </c>
      <c r="AG4772" s="17" t="str">
        <f t="shared" si="22"/>
        <v>#N/A</v>
      </c>
      <c r="AH4772" s="17" t="str">
        <f t="shared" si="23"/>
        <v>#N/A</v>
      </c>
      <c r="AI4772" s="34">
        <f t="shared" si="24"/>
        <v>1</v>
      </c>
      <c r="AJ4772" s="18">
        <f t="shared" si="25"/>
        <v>5602.725</v>
      </c>
      <c r="AK4772" s="18">
        <f t="shared" si="26"/>
        <v>5447.09375</v>
      </c>
      <c r="AL4772" s="18">
        <f t="shared" si="27"/>
        <v>5291.4625</v>
      </c>
    </row>
    <row r="4773" ht="12.75" customHeight="1">
      <c r="A4773" s="1">
        <v>38412.0</v>
      </c>
      <c r="B4773" s="2">
        <v>1034.72</v>
      </c>
      <c r="C4773" s="3">
        <v>6259.69</v>
      </c>
      <c r="D4773" s="2">
        <v>6250.0</v>
      </c>
      <c r="E4773" s="4"/>
      <c r="F4773" s="5">
        <f t="shared" si="1"/>
        <v>940.764</v>
      </c>
      <c r="G4773" s="6">
        <f t="shared" si="2"/>
        <v>1.047013397</v>
      </c>
      <c r="H4773" s="6">
        <f t="shared" si="3"/>
        <v>1.845302314</v>
      </c>
      <c r="I4773" s="5" t="b">
        <f t="shared" si="4"/>
        <v>0</v>
      </c>
      <c r="J4773" s="48">
        <f t="shared" si="5"/>
        <v>0</v>
      </c>
      <c r="K4773" s="4">
        <f t="shared" si="6"/>
        <v>31</v>
      </c>
      <c r="L4773" s="7">
        <f t="shared" si="7"/>
        <v>-0.001547999981</v>
      </c>
      <c r="M4773" s="50" t="b">
        <f t="shared" si="8"/>
        <v>0</v>
      </c>
      <c r="N4773" s="50" t="b">
        <f t="shared" si="9"/>
        <v>0</v>
      </c>
      <c r="O4773" s="50">
        <f t="shared" si="10"/>
        <v>1</v>
      </c>
      <c r="P4773" s="4">
        <f t="shared" si="59"/>
        <v>537400</v>
      </c>
      <c r="Q4773" s="21">
        <f t="shared" si="31"/>
        <v>9</v>
      </c>
      <c r="V4773" s="52"/>
      <c r="W4773" s="53" t="str">
        <f t="shared" si="33"/>
        <v/>
      </c>
      <c r="AE4773" s="16"/>
      <c r="AF4773" s="17" t="str">
        <f t="shared" si="30"/>
        <v>#VALUE!</v>
      </c>
      <c r="AG4773" s="17" t="str">
        <f t="shared" si="22"/>
        <v>#N/A</v>
      </c>
      <c r="AH4773" s="17" t="str">
        <f t="shared" si="23"/>
        <v>#N/A</v>
      </c>
      <c r="AI4773" s="34">
        <f t="shared" si="24"/>
        <v>1</v>
      </c>
      <c r="AJ4773" s="18">
        <f t="shared" si="25"/>
        <v>5633.721</v>
      </c>
      <c r="AK4773" s="18">
        <f t="shared" si="26"/>
        <v>5477.22875</v>
      </c>
      <c r="AL4773" s="18">
        <f t="shared" si="27"/>
        <v>5320.7365</v>
      </c>
    </row>
    <row r="4774" ht="12.75" customHeight="1">
      <c r="A4774" s="1">
        <v>38408.0</v>
      </c>
      <c r="B4774" s="2">
        <v>1209.54</v>
      </c>
      <c r="C4774" s="3">
        <v>6207.83</v>
      </c>
      <c r="D4774" s="2">
        <v>6219.0</v>
      </c>
      <c r="E4774" s="4"/>
      <c r="F4774" s="5">
        <f t="shared" si="1"/>
        <v>931.866</v>
      </c>
      <c r="G4774" s="6">
        <f t="shared" si="2"/>
        <v>1.039733431</v>
      </c>
      <c r="H4774" s="6">
        <f t="shared" si="3"/>
        <v>1.85301816</v>
      </c>
      <c r="I4774" s="5" t="b">
        <f t="shared" si="4"/>
        <v>0</v>
      </c>
      <c r="J4774" s="48">
        <f t="shared" si="5"/>
        <v>0</v>
      </c>
      <c r="K4774" s="4">
        <f t="shared" si="6"/>
        <v>99</v>
      </c>
      <c r="L4774" s="7">
        <f t="shared" si="7"/>
        <v>0.00179934051</v>
      </c>
      <c r="M4774" s="50" t="b">
        <f t="shared" si="8"/>
        <v>0</v>
      </c>
      <c r="N4774" s="50" t="b">
        <f t="shared" si="9"/>
        <v>0</v>
      </c>
      <c r="O4774" s="50">
        <f t="shared" si="10"/>
        <v>1</v>
      </c>
      <c r="P4774" s="4">
        <f t="shared" si="59"/>
        <v>523450</v>
      </c>
      <c r="Q4774" s="21">
        <f t="shared" si="31"/>
        <v>9</v>
      </c>
      <c r="V4774" s="52"/>
      <c r="W4774" s="53" t="str">
        <f t="shared" si="33"/>
        <v/>
      </c>
      <c r="AE4774" s="16"/>
      <c r="AF4774" s="17" t="str">
        <f t="shared" si="30"/>
        <v>#VALUE!</v>
      </c>
      <c r="AG4774" s="17" t="str">
        <f t="shared" si="22"/>
        <v>#N/A</v>
      </c>
      <c r="AH4774" s="17" t="str">
        <f t="shared" si="23"/>
        <v>#N/A</v>
      </c>
      <c r="AI4774" s="34">
        <f t="shared" si="24"/>
        <v>1</v>
      </c>
      <c r="AJ4774" s="18">
        <f t="shared" si="25"/>
        <v>5587.047</v>
      </c>
      <c r="AK4774" s="18">
        <f t="shared" si="26"/>
        <v>5431.85125</v>
      </c>
      <c r="AL4774" s="18">
        <f t="shared" si="27"/>
        <v>5276.6555</v>
      </c>
    </row>
    <row r="4775" ht="12.75" customHeight="1">
      <c r="A4775" s="1">
        <v>38407.0</v>
      </c>
      <c r="B4775" s="2">
        <v>983.57</v>
      </c>
      <c r="C4775" s="3">
        <v>6128.34</v>
      </c>
      <c r="D4775" s="2">
        <v>6120.0</v>
      </c>
      <c r="E4775" s="4"/>
      <c r="F4775" s="5">
        <f t="shared" si="1"/>
        <v>862.76</v>
      </c>
      <c r="G4775" s="6">
        <f t="shared" si="2"/>
        <v>1.027431095</v>
      </c>
      <c r="H4775" s="6">
        <f t="shared" si="3"/>
        <v>1.542027622</v>
      </c>
      <c r="I4775" s="5" t="b">
        <f t="shared" si="4"/>
        <v>0</v>
      </c>
      <c r="J4775" s="48">
        <f t="shared" si="5"/>
        <v>0</v>
      </c>
      <c r="K4775" s="4">
        <f t="shared" si="6"/>
        <v>6</v>
      </c>
      <c r="L4775" s="7">
        <f t="shared" si="7"/>
        <v>-0.001360890551</v>
      </c>
      <c r="M4775" s="50" t="b">
        <f t="shared" si="8"/>
        <v>0</v>
      </c>
      <c r="N4775" s="50" t="b">
        <f t="shared" si="9"/>
        <v>0</v>
      </c>
      <c r="O4775" s="50">
        <f t="shared" si="10"/>
        <v>1</v>
      </c>
      <c r="P4775" s="4">
        <f t="shared" si="59"/>
        <v>483850</v>
      </c>
      <c r="Q4775" s="21">
        <f t="shared" si="31"/>
        <v>8</v>
      </c>
      <c r="V4775" s="52"/>
      <c r="W4775" s="53" t="str">
        <f t="shared" si="33"/>
        <v/>
      </c>
      <c r="AE4775" s="16"/>
      <c r="AF4775" s="17" t="str">
        <f t="shared" si="30"/>
        <v>#VALUE!</v>
      </c>
      <c r="AG4775" s="17" t="str">
        <f t="shared" si="22"/>
        <v>#N/A</v>
      </c>
      <c r="AH4775" s="17" t="str">
        <f t="shared" si="23"/>
        <v>#N/A</v>
      </c>
      <c r="AI4775" s="34">
        <f t="shared" si="24"/>
        <v>1</v>
      </c>
      <c r="AJ4775" s="18">
        <f t="shared" si="25"/>
        <v>5515.506</v>
      </c>
      <c r="AK4775" s="18">
        <f t="shared" si="26"/>
        <v>5362.2975</v>
      </c>
      <c r="AL4775" s="18">
        <f t="shared" si="27"/>
        <v>5209.089</v>
      </c>
    </row>
    <row r="4776" ht="12.75" customHeight="1">
      <c r="A4776" s="1">
        <v>38406.0</v>
      </c>
      <c r="B4776" s="2">
        <v>766.67</v>
      </c>
      <c r="C4776" s="3">
        <v>6121.52</v>
      </c>
      <c r="D4776" s="2">
        <v>6114.0</v>
      </c>
      <c r="E4776" s="4"/>
      <c r="F4776" s="5">
        <f t="shared" si="1"/>
        <v>836.614</v>
      </c>
      <c r="G4776" s="6">
        <f t="shared" si="2"/>
        <v>1.026910451</v>
      </c>
      <c r="H4776" s="6">
        <f t="shared" si="3"/>
        <v>1.553028303</v>
      </c>
      <c r="I4776" s="5" t="b">
        <f t="shared" si="4"/>
        <v>0</v>
      </c>
      <c r="J4776" s="48">
        <f t="shared" si="5"/>
        <v>0</v>
      </c>
      <c r="K4776" s="4">
        <f t="shared" si="6"/>
        <v>17</v>
      </c>
      <c r="L4776" s="7">
        <f t="shared" si="7"/>
        <v>-0.001228453064</v>
      </c>
      <c r="M4776" s="50" t="b">
        <f t="shared" si="8"/>
        <v>0</v>
      </c>
      <c r="N4776" s="50" t="b">
        <f t="shared" si="9"/>
        <v>0</v>
      </c>
      <c r="O4776" s="50">
        <f t="shared" si="10"/>
        <v>1</v>
      </c>
      <c r="P4776" s="4">
        <f t="shared" si="59"/>
        <v>481450</v>
      </c>
      <c r="Q4776" s="21">
        <f t="shared" si="31"/>
        <v>8</v>
      </c>
      <c r="V4776" s="52"/>
      <c r="W4776" s="53" t="str">
        <f t="shared" si="33"/>
        <v/>
      </c>
      <c r="AE4776" s="16"/>
      <c r="AF4776" s="17" t="str">
        <f t="shared" si="30"/>
        <v>#VALUE!</v>
      </c>
      <c r="AG4776" s="17" t="str">
        <f t="shared" si="22"/>
        <v>#N/A</v>
      </c>
      <c r="AH4776" s="17" t="str">
        <f t="shared" si="23"/>
        <v>#N/A</v>
      </c>
      <c r="AI4776" s="34">
        <f t="shared" si="24"/>
        <v>1</v>
      </c>
      <c r="AJ4776" s="18">
        <f t="shared" si="25"/>
        <v>5509.368</v>
      </c>
      <c r="AK4776" s="18">
        <f t="shared" si="26"/>
        <v>5356.33</v>
      </c>
      <c r="AL4776" s="18">
        <f t="shared" si="27"/>
        <v>5203.292</v>
      </c>
    </row>
    <row r="4777" ht="12.75" customHeight="1">
      <c r="A4777" s="1">
        <v>38405.0</v>
      </c>
      <c r="B4777" s="2">
        <v>709.32</v>
      </c>
      <c r="C4777" s="3">
        <v>6107.17</v>
      </c>
      <c r="D4777" s="2">
        <v>6097.0</v>
      </c>
      <c r="E4777" s="4"/>
      <c r="F4777" s="5">
        <f t="shared" si="1"/>
        <v>853.744</v>
      </c>
      <c r="G4777" s="6">
        <f t="shared" si="2"/>
        <v>1.025278359</v>
      </c>
      <c r="H4777" s="6">
        <f t="shared" si="3"/>
        <v>1.559969659</v>
      </c>
      <c r="I4777" s="5" t="b">
        <f t="shared" si="4"/>
        <v>0</v>
      </c>
      <c r="J4777" s="48">
        <f t="shared" si="5"/>
        <v>0</v>
      </c>
      <c r="K4777" s="4">
        <f t="shared" si="6"/>
        <v>-47</v>
      </c>
      <c r="L4777" s="7">
        <f t="shared" si="7"/>
        <v>-0.001665255757</v>
      </c>
      <c r="M4777" s="50" t="b">
        <f t="shared" si="8"/>
        <v>0</v>
      </c>
      <c r="N4777" s="50" t="b">
        <f t="shared" si="9"/>
        <v>0</v>
      </c>
      <c r="O4777" s="50">
        <f t="shared" si="10"/>
        <v>1</v>
      </c>
      <c r="P4777" s="4">
        <f t="shared" si="59"/>
        <v>474650</v>
      </c>
      <c r="Q4777" s="21">
        <f t="shared" si="31"/>
        <v>8</v>
      </c>
      <c r="V4777" s="52"/>
      <c r="W4777" s="53" t="str">
        <f t="shared" si="33"/>
        <v/>
      </c>
      <c r="AE4777" s="16"/>
      <c r="AF4777" s="17" t="str">
        <f t="shared" si="30"/>
        <v>#VALUE!</v>
      </c>
      <c r="AG4777" s="17" t="str">
        <f t="shared" si="22"/>
        <v>#N/A</v>
      </c>
      <c r="AH4777" s="17" t="str">
        <f t="shared" si="23"/>
        <v>#N/A</v>
      </c>
      <c r="AI4777" s="34">
        <f t="shared" si="24"/>
        <v>1</v>
      </c>
      <c r="AJ4777" s="18">
        <f t="shared" si="25"/>
        <v>5496.453</v>
      </c>
      <c r="AK4777" s="18">
        <f t="shared" si="26"/>
        <v>5343.77375</v>
      </c>
      <c r="AL4777" s="18">
        <f t="shared" si="27"/>
        <v>5191.0945</v>
      </c>
    </row>
    <row r="4778" ht="12.75" customHeight="1">
      <c r="A4778" s="1">
        <v>38404.0</v>
      </c>
      <c r="B4778" s="2">
        <v>990.23</v>
      </c>
      <c r="C4778" s="3">
        <v>6142.78</v>
      </c>
      <c r="D4778" s="2">
        <v>6144.0</v>
      </c>
      <c r="E4778" s="4"/>
      <c r="F4778" s="5">
        <f t="shared" si="1"/>
        <v>855.854</v>
      </c>
      <c r="G4778" s="6">
        <f t="shared" si="2"/>
        <v>1.03203266</v>
      </c>
      <c r="H4778" s="6">
        <f t="shared" si="3"/>
        <v>1.561117343</v>
      </c>
      <c r="I4778" s="5" t="b">
        <f t="shared" si="4"/>
        <v>0</v>
      </c>
      <c r="J4778" s="48">
        <f t="shared" si="5"/>
        <v>0</v>
      </c>
      <c r="K4778" s="4">
        <f t="shared" si="6"/>
        <v>24</v>
      </c>
      <c r="L4778" s="7">
        <f t="shared" si="7"/>
        <v>0.0001986071453</v>
      </c>
      <c r="M4778" s="50" t="b">
        <f t="shared" si="8"/>
        <v>0</v>
      </c>
      <c r="N4778" s="50" t="b">
        <f t="shared" si="9"/>
        <v>0</v>
      </c>
      <c r="O4778" s="50">
        <f t="shared" si="10"/>
        <v>1</v>
      </c>
      <c r="P4778" s="4">
        <f t="shared" si="59"/>
        <v>493450</v>
      </c>
      <c r="Q4778" s="21">
        <f t="shared" si="31"/>
        <v>8</v>
      </c>
      <c r="V4778" s="52"/>
      <c r="W4778" s="53" t="str">
        <f t="shared" si="33"/>
        <v/>
      </c>
      <c r="AE4778" s="16"/>
      <c r="AF4778" s="17" t="str">
        <f t="shared" si="30"/>
        <v>#VALUE!</v>
      </c>
      <c r="AG4778" s="17" t="str">
        <f t="shared" si="22"/>
        <v>#N/A</v>
      </c>
      <c r="AH4778" s="17" t="str">
        <f t="shared" si="23"/>
        <v>#N/A</v>
      </c>
      <c r="AI4778" s="34">
        <f t="shared" si="24"/>
        <v>1</v>
      </c>
      <c r="AJ4778" s="18">
        <f t="shared" si="25"/>
        <v>5528.502</v>
      </c>
      <c r="AK4778" s="18">
        <f t="shared" si="26"/>
        <v>5374.9325</v>
      </c>
      <c r="AL4778" s="18">
        <f t="shared" si="27"/>
        <v>5221.363</v>
      </c>
    </row>
    <row r="4779" ht="12.75" customHeight="1">
      <c r="A4779" s="1">
        <v>38401.0</v>
      </c>
      <c r="B4779" s="2">
        <v>864.01</v>
      </c>
      <c r="C4779" s="3">
        <v>6115.43</v>
      </c>
      <c r="D4779" s="2">
        <v>6120.0</v>
      </c>
      <c r="E4779" s="4"/>
      <c r="F4779" s="5">
        <f t="shared" si="1"/>
        <v>843.224</v>
      </c>
      <c r="G4779" s="6">
        <f t="shared" si="2"/>
        <v>1.027772154</v>
      </c>
      <c r="H4779" s="6">
        <f t="shared" si="3"/>
        <v>1.471809034</v>
      </c>
      <c r="I4779" s="5" t="b">
        <f t="shared" si="4"/>
        <v>0</v>
      </c>
      <c r="J4779" s="48">
        <f t="shared" si="5"/>
        <v>0</v>
      </c>
      <c r="K4779" s="4">
        <f t="shared" si="6"/>
        <v>42</v>
      </c>
      <c r="L4779" s="7">
        <f t="shared" si="7"/>
        <v>0.0007472900516</v>
      </c>
      <c r="M4779" s="50" t="b">
        <f t="shared" si="8"/>
        <v>0</v>
      </c>
      <c r="N4779" s="50" t="b">
        <f t="shared" si="9"/>
        <v>0</v>
      </c>
      <c r="O4779" s="50">
        <f t="shared" si="10"/>
        <v>1</v>
      </c>
      <c r="P4779" s="4">
        <f t="shared" si="59"/>
        <v>483850</v>
      </c>
      <c r="Q4779" s="21">
        <f t="shared" si="31"/>
        <v>8</v>
      </c>
      <c r="V4779" s="52"/>
      <c r="W4779" s="53" t="str">
        <f t="shared" si="33"/>
        <v/>
      </c>
      <c r="AE4779" s="16"/>
      <c r="AF4779" s="17" t="str">
        <f t="shared" si="30"/>
        <v>#VALUE!</v>
      </c>
      <c r="AG4779" s="17" t="str">
        <f t="shared" si="22"/>
        <v>#N/A</v>
      </c>
      <c r="AH4779" s="17" t="str">
        <f t="shared" si="23"/>
        <v>#N/A</v>
      </c>
      <c r="AI4779" s="34">
        <f t="shared" si="24"/>
        <v>1</v>
      </c>
      <c r="AJ4779" s="18">
        <f t="shared" si="25"/>
        <v>5503.887</v>
      </c>
      <c r="AK4779" s="18">
        <f t="shared" si="26"/>
        <v>5351.00125</v>
      </c>
      <c r="AL4779" s="18">
        <f t="shared" si="27"/>
        <v>5198.1155</v>
      </c>
    </row>
    <row r="4780" ht="12.75" customHeight="1">
      <c r="A4780" s="1">
        <v>38400.0</v>
      </c>
      <c r="B4780" s="2">
        <v>852.84</v>
      </c>
      <c r="C4780" s="3">
        <v>6072.16</v>
      </c>
      <c r="D4780" s="2">
        <v>6078.0</v>
      </c>
      <c r="E4780" s="4"/>
      <c r="F4780" s="5">
        <f t="shared" si="1"/>
        <v>816.934</v>
      </c>
      <c r="G4780" s="6">
        <f t="shared" si="2"/>
        <v>1.020688627</v>
      </c>
      <c r="H4780" s="6">
        <f t="shared" si="3"/>
        <v>1.465395467</v>
      </c>
      <c r="I4780" s="5" t="b">
        <f t="shared" si="4"/>
        <v>0</v>
      </c>
      <c r="J4780" s="48">
        <f t="shared" si="5"/>
        <v>0</v>
      </c>
      <c r="K4780" s="4">
        <f t="shared" si="6"/>
        <v>-50</v>
      </c>
      <c r="L4780" s="7">
        <f t="shared" si="7"/>
        <v>0.0009617664884</v>
      </c>
      <c r="M4780" s="50" t="b">
        <f t="shared" si="8"/>
        <v>0</v>
      </c>
      <c r="N4780" s="50" t="b">
        <f t="shared" si="9"/>
        <v>0</v>
      </c>
      <c r="O4780" s="50">
        <f t="shared" si="10"/>
        <v>1</v>
      </c>
      <c r="P4780" s="4">
        <f t="shared" si="59"/>
        <v>467050</v>
      </c>
      <c r="Q4780" s="21">
        <f t="shared" si="31"/>
        <v>8</v>
      </c>
      <c r="V4780" s="52"/>
      <c r="W4780" s="53" t="str">
        <f t="shared" si="33"/>
        <v/>
      </c>
      <c r="AE4780" s="16"/>
      <c r="AF4780" s="17" t="str">
        <f t="shared" si="30"/>
        <v>#VALUE!</v>
      </c>
      <c r="AG4780" s="17" t="str">
        <f t="shared" si="22"/>
        <v>#N/A</v>
      </c>
      <c r="AH4780" s="17" t="str">
        <f t="shared" si="23"/>
        <v>#N/A</v>
      </c>
      <c r="AI4780" s="34">
        <f t="shared" si="24"/>
        <v>1</v>
      </c>
      <c r="AJ4780" s="18">
        <f t="shared" si="25"/>
        <v>5464.944</v>
      </c>
      <c r="AK4780" s="18">
        <f t="shared" si="26"/>
        <v>5313.14</v>
      </c>
      <c r="AL4780" s="18">
        <f t="shared" si="27"/>
        <v>5161.336</v>
      </c>
    </row>
    <row r="4781" ht="12.75" customHeight="1">
      <c r="A4781" s="1">
        <v>38399.0</v>
      </c>
      <c r="B4781" s="2">
        <v>852.32</v>
      </c>
      <c r="C4781" s="3">
        <v>6143.49</v>
      </c>
      <c r="D4781" s="2">
        <v>6128.0</v>
      </c>
      <c r="E4781" s="4"/>
      <c r="F4781" s="5">
        <f t="shared" si="1"/>
        <v>833.8</v>
      </c>
      <c r="G4781" s="6">
        <f t="shared" si="2"/>
        <v>1.032804521</v>
      </c>
      <c r="H4781" s="6">
        <f t="shared" si="3"/>
        <v>1.472922088</v>
      </c>
      <c r="I4781" s="5" t="b">
        <f t="shared" si="4"/>
        <v>0</v>
      </c>
      <c r="J4781" s="48">
        <f t="shared" si="5"/>
        <v>0</v>
      </c>
      <c r="K4781" s="4">
        <f t="shared" si="6"/>
        <v>5</v>
      </c>
      <c r="L4781" s="7">
        <f t="shared" si="7"/>
        <v>-0.002521368147</v>
      </c>
      <c r="M4781" s="50" t="b">
        <f t="shared" si="8"/>
        <v>0</v>
      </c>
      <c r="N4781" s="50" t="b">
        <f t="shared" si="9"/>
        <v>0</v>
      </c>
      <c r="O4781" s="50">
        <f t="shared" si="10"/>
        <v>1</v>
      </c>
      <c r="P4781" s="4">
        <f t="shared" si="59"/>
        <v>487050</v>
      </c>
      <c r="Q4781" s="21">
        <f t="shared" si="31"/>
        <v>8</v>
      </c>
      <c r="V4781" s="52"/>
      <c r="W4781" s="53" t="str">
        <f t="shared" si="33"/>
        <v/>
      </c>
      <c r="AE4781" s="16"/>
      <c r="AF4781" s="17" t="str">
        <f t="shared" si="30"/>
        <v>#VALUE!</v>
      </c>
      <c r="AG4781" s="17" t="str">
        <f t="shared" si="22"/>
        <v>#N/A</v>
      </c>
      <c r="AH4781" s="17" t="str">
        <f t="shared" si="23"/>
        <v>#N/A</v>
      </c>
      <c r="AI4781" s="34">
        <f t="shared" si="24"/>
        <v>1</v>
      </c>
      <c r="AJ4781" s="18">
        <f t="shared" si="25"/>
        <v>5529.141</v>
      </c>
      <c r="AK4781" s="18">
        <f t="shared" si="26"/>
        <v>5375.55375</v>
      </c>
      <c r="AL4781" s="18">
        <f t="shared" si="27"/>
        <v>5221.9665</v>
      </c>
    </row>
    <row r="4782" ht="12.75" customHeight="1">
      <c r="A4782" s="1">
        <v>38398.0</v>
      </c>
      <c r="B4782" s="2">
        <v>719.87</v>
      </c>
      <c r="C4782" s="3">
        <v>6122.39</v>
      </c>
      <c r="D4782" s="2">
        <v>6123.0</v>
      </c>
      <c r="E4782" s="4"/>
      <c r="F4782" s="5">
        <f t="shared" si="1"/>
        <v>812.426</v>
      </c>
      <c r="G4782" s="6">
        <f t="shared" si="2"/>
        <v>1.029928664</v>
      </c>
      <c r="H4782" s="6">
        <f t="shared" si="3"/>
        <v>1.484326722</v>
      </c>
      <c r="I4782" s="5" t="b">
        <f t="shared" si="4"/>
        <v>0</v>
      </c>
      <c r="J4782" s="48">
        <f t="shared" si="5"/>
        <v>0</v>
      </c>
      <c r="K4782" s="4">
        <f t="shared" si="6"/>
        <v>-6</v>
      </c>
      <c r="L4782" s="7">
        <f t="shared" si="7"/>
        <v>0.00009963429314</v>
      </c>
      <c r="M4782" s="50" t="b">
        <f t="shared" si="8"/>
        <v>0</v>
      </c>
      <c r="N4782" s="50" t="b">
        <f t="shared" si="9"/>
        <v>0</v>
      </c>
      <c r="O4782" s="50">
        <f t="shared" si="10"/>
        <v>1</v>
      </c>
      <c r="P4782" s="4">
        <f t="shared" si="59"/>
        <v>485050</v>
      </c>
      <c r="Q4782" s="21">
        <f t="shared" si="31"/>
        <v>8</v>
      </c>
      <c r="V4782" s="52"/>
      <c r="W4782" s="53" t="str">
        <f t="shared" si="33"/>
        <v/>
      </c>
      <c r="AE4782" s="16"/>
      <c r="AF4782" s="17" t="str">
        <f t="shared" si="30"/>
        <v>#VALUE!</v>
      </c>
      <c r="AG4782" s="17" t="str">
        <f t="shared" si="22"/>
        <v>#N/A</v>
      </c>
      <c r="AH4782" s="17" t="str">
        <f t="shared" si="23"/>
        <v>#N/A</v>
      </c>
      <c r="AI4782" s="34">
        <f t="shared" si="24"/>
        <v>1</v>
      </c>
      <c r="AJ4782" s="18">
        <f t="shared" si="25"/>
        <v>5510.151</v>
      </c>
      <c r="AK4782" s="18">
        <f t="shared" si="26"/>
        <v>5357.09125</v>
      </c>
      <c r="AL4782" s="18">
        <f t="shared" si="27"/>
        <v>5204.0315</v>
      </c>
    </row>
    <row r="4783" ht="12.75" customHeight="1">
      <c r="A4783" s="1">
        <v>38397.0</v>
      </c>
      <c r="B4783" s="2">
        <v>927.08</v>
      </c>
      <c r="C4783" s="3">
        <v>6112.4</v>
      </c>
      <c r="D4783" s="2">
        <v>6129.0</v>
      </c>
      <c r="E4783" s="4"/>
      <c r="F4783" s="5">
        <f t="shared" si="1"/>
        <v>867.926</v>
      </c>
      <c r="G4783" s="6">
        <f t="shared" si="2"/>
        <v>1.028870335</v>
      </c>
      <c r="H4783" s="6">
        <f t="shared" si="3"/>
        <v>1.584559795</v>
      </c>
      <c r="I4783" s="5" t="b">
        <f t="shared" si="4"/>
        <v>0</v>
      </c>
      <c r="J4783" s="48">
        <f t="shared" si="5"/>
        <v>0</v>
      </c>
      <c r="K4783" s="4">
        <f t="shared" si="6"/>
        <v>84</v>
      </c>
      <c r="L4783" s="7">
        <f t="shared" si="7"/>
        <v>0.002715790851</v>
      </c>
      <c r="M4783" s="50" t="b">
        <f t="shared" si="8"/>
        <v>0</v>
      </c>
      <c r="N4783" s="50" t="b">
        <f t="shared" si="9"/>
        <v>0</v>
      </c>
      <c r="O4783" s="50">
        <f t="shared" si="10"/>
        <v>1</v>
      </c>
      <c r="P4783" s="4">
        <f t="shared" si="59"/>
        <v>487450</v>
      </c>
      <c r="Q4783" s="21">
        <f t="shared" si="31"/>
        <v>8</v>
      </c>
      <c r="V4783" s="52"/>
      <c r="W4783" s="53" t="str">
        <f t="shared" si="33"/>
        <v/>
      </c>
      <c r="AE4783" s="16"/>
      <c r="AF4783" s="17" t="str">
        <f t="shared" si="30"/>
        <v>#VALUE!</v>
      </c>
      <c r="AG4783" s="17" t="str">
        <f t="shared" si="22"/>
        <v>#N/A</v>
      </c>
      <c r="AH4783" s="17" t="str">
        <f t="shared" si="23"/>
        <v>#N/A</v>
      </c>
      <c r="AI4783" s="34">
        <f t="shared" si="24"/>
        <v>1</v>
      </c>
      <c r="AJ4783" s="18">
        <f t="shared" si="25"/>
        <v>5501.16</v>
      </c>
      <c r="AK4783" s="18">
        <f t="shared" si="26"/>
        <v>5348.35</v>
      </c>
      <c r="AL4783" s="18">
        <f t="shared" si="27"/>
        <v>5195.54</v>
      </c>
    </row>
    <row r="4784" ht="12.75" customHeight="1">
      <c r="A4784" s="1">
        <v>38386.0</v>
      </c>
      <c r="B4784" s="2">
        <v>732.56</v>
      </c>
      <c r="C4784" s="3">
        <v>6034.6</v>
      </c>
      <c r="D4784" s="2">
        <v>6045.0</v>
      </c>
      <c r="E4784" s="4"/>
      <c r="F4784" s="5">
        <f t="shared" si="1"/>
        <v>809.678</v>
      </c>
      <c r="G4784" s="6">
        <f t="shared" si="2"/>
        <v>1.016331318</v>
      </c>
      <c r="H4784" s="6">
        <f t="shared" si="3"/>
        <v>1.595105467</v>
      </c>
      <c r="I4784" s="5" t="b">
        <f t="shared" si="4"/>
        <v>0</v>
      </c>
      <c r="J4784" s="48">
        <f t="shared" si="5"/>
        <v>0</v>
      </c>
      <c r="K4784" s="4">
        <f t="shared" si="6"/>
        <v>22</v>
      </c>
      <c r="L4784" s="7">
        <f t="shared" si="7"/>
        <v>0.001723395088</v>
      </c>
      <c r="M4784" s="50" t="b">
        <f t="shared" si="8"/>
        <v>0</v>
      </c>
      <c r="N4784" s="50" t="b">
        <f t="shared" si="9"/>
        <v>0</v>
      </c>
      <c r="O4784" s="50">
        <f t="shared" si="10"/>
        <v>1</v>
      </c>
      <c r="P4784" s="4">
        <f t="shared" si="59"/>
        <v>453850</v>
      </c>
      <c r="Q4784" s="21">
        <f t="shared" si="31"/>
        <v>8</v>
      </c>
      <c r="V4784" s="52"/>
      <c r="W4784" s="53" t="str">
        <f t="shared" si="33"/>
        <v/>
      </c>
      <c r="AE4784" s="16"/>
      <c r="AF4784" s="17" t="str">
        <f t="shared" si="30"/>
        <v>#VALUE!</v>
      </c>
      <c r="AG4784" s="17" t="str">
        <f t="shared" si="22"/>
        <v>#N/A</v>
      </c>
      <c r="AH4784" s="17" t="str">
        <f t="shared" si="23"/>
        <v>#N/A</v>
      </c>
      <c r="AI4784" s="34">
        <f t="shared" si="24"/>
        <v>1</v>
      </c>
      <c r="AJ4784" s="18">
        <f t="shared" si="25"/>
        <v>5431.14</v>
      </c>
      <c r="AK4784" s="18">
        <f t="shared" si="26"/>
        <v>5280.275</v>
      </c>
      <c r="AL4784" s="18">
        <f t="shared" si="27"/>
        <v>5129.41</v>
      </c>
    </row>
    <row r="4785" ht="12.75" customHeight="1">
      <c r="A4785" s="1">
        <v>38385.0</v>
      </c>
      <c r="B4785" s="2">
        <v>937.17</v>
      </c>
      <c r="C4785" s="3">
        <v>6018.69</v>
      </c>
      <c r="D4785" s="2">
        <v>6023.0</v>
      </c>
      <c r="E4785" s="4"/>
      <c r="F4785" s="5">
        <f t="shared" si="1"/>
        <v>759.188</v>
      </c>
      <c r="G4785" s="6">
        <f t="shared" si="2"/>
        <v>1.014107474</v>
      </c>
      <c r="H4785" s="6">
        <f t="shared" si="3"/>
        <v>1.606860052</v>
      </c>
      <c r="I4785" s="5" t="b">
        <f t="shared" si="4"/>
        <v>0</v>
      </c>
      <c r="J4785" s="48">
        <f t="shared" si="5"/>
        <v>0</v>
      </c>
      <c r="K4785" s="4">
        <f t="shared" si="6"/>
        <v>43</v>
      </c>
      <c r="L4785" s="7">
        <f t="shared" si="7"/>
        <v>0.0007161026735</v>
      </c>
      <c r="M4785" s="50" t="b">
        <f t="shared" si="8"/>
        <v>0</v>
      </c>
      <c r="N4785" s="50" t="b">
        <f t="shared" si="9"/>
        <v>0</v>
      </c>
      <c r="O4785" s="50">
        <f t="shared" si="10"/>
        <v>1</v>
      </c>
      <c r="P4785" s="4">
        <f t="shared" si="59"/>
        <v>445050</v>
      </c>
      <c r="Q4785" s="21">
        <f t="shared" si="31"/>
        <v>8</v>
      </c>
      <c r="V4785" s="52"/>
      <c r="W4785" s="53" t="str">
        <f t="shared" si="33"/>
        <v/>
      </c>
      <c r="AE4785" s="16"/>
      <c r="AF4785" s="17" t="str">
        <f t="shared" si="30"/>
        <v>#VALUE!</v>
      </c>
      <c r="AG4785" s="17" t="str">
        <f t="shared" si="22"/>
        <v>#N/A</v>
      </c>
      <c r="AH4785" s="17" t="str">
        <f t="shared" si="23"/>
        <v>#N/A</v>
      </c>
      <c r="AI4785" s="34">
        <f t="shared" si="24"/>
        <v>1</v>
      </c>
      <c r="AJ4785" s="18">
        <f t="shared" si="25"/>
        <v>5416.821</v>
      </c>
      <c r="AK4785" s="18">
        <f t="shared" si="26"/>
        <v>5266.35375</v>
      </c>
      <c r="AL4785" s="18">
        <f t="shared" si="27"/>
        <v>5115.8865</v>
      </c>
    </row>
    <row r="4786" ht="12.75" customHeight="1">
      <c r="A4786" s="1">
        <v>38384.0</v>
      </c>
      <c r="B4786" s="2">
        <v>745.45</v>
      </c>
      <c r="C4786" s="3">
        <v>5981.54</v>
      </c>
      <c r="D4786" s="2">
        <v>5980.0</v>
      </c>
      <c r="E4786" s="4"/>
      <c r="F4786" s="5">
        <f t="shared" si="1"/>
        <v>662.092</v>
      </c>
      <c r="G4786" s="6">
        <f t="shared" si="2"/>
        <v>1.00804668</v>
      </c>
      <c r="H4786" s="6">
        <f t="shared" si="3"/>
        <v>1.618434984</v>
      </c>
      <c r="I4786" s="5" t="b">
        <f t="shared" si="4"/>
        <v>0</v>
      </c>
      <c r="J4786" s="48">
        <f t="shared" si="5"/>
        <v>0</v>
      </c>
      <c r="K4786" s="4">
        <f t="shared" si="6"/>
        <v>-2</v>
      </c>
      <c r="L4786" s="7">
        <f t="shared" si="7"/>
        <v>-0.0002574587815</v>
      </c>
      <c r="M4786" s="50" t="b">
        <f t="shared" si="8"/>
        <v>0</v>
      </c>
      <c r="N4786" s="50" t="b">
        <f t="shared" si="9"/>
        <v>0</v>
      </c>
      <c r="O4786" s="50">
        <f t="shared" si="10"/>
        <v>1</v>
      </c>
      <c r="P4786" s="4">
        <f t="shared" si="59"/>
        <v>430000</v>
      </c>
      <c r="Q4786" s="21">
        <f t="shared" si="31"/>
        <v>7</v>
      </c>
      <c r="V4786" s="52"/>
      <c r="W4786" s="53" t="str">
        <f t="shared" si="33"/>
        <v/>
      </c>
      <c r="AE4786" s="16"/>
      <c r="AF4786" s="17" t="str">
        <f t="shared" si="30"/>
        <v>#VALUE!</v>
      </c>
      <c r="AG4786" s="17" t="str">
        <f t="shared" si="22"/>
        <v>#N/A</v>
      </c>
      <c r="AH4786" s="17" t="str">
        <f t="shared" si="23"/>
        <v>#N/A</v>
      </c>
      <c r="AI4786" s="34">
        <f t="shared" si="24"/>
        <v>1</v>
      </c>
      <c r="AJ4786" s="18">
        <f t="shared" si="25"/>
        <v>5383.386</v>
      </c>
      <c r="AK4786" s="18">
        <f t="shared" si="26"/>
        <v>5233.8475</v>
      </c>
      <c r="AL4786" s="18">
        <f t="shared" si="27"/>
        <v>5084.309</v>
      </c>
    </row>
    <row r="4787" ht="12.75" customHeight="1">
      <c r="A4787" s="1">
        <v>38383.0</v>
      </c>
      <c r="B4787" s="2">
        <v>997.37</v>
      </c>
      <c r="C4787" s="3">
        <v>5994.23</v>
      </c>
      <c r="D4787" s="2">
        <v>5982.0</v>
      </c>
      <c r="E4787" s="4"/>
      <c r="F4787" s="5">
        <f t="shared" si="1"/>
        <v>607.422</v>
      </c>
      <c r="G4787" s="6">
        <f t="shared" si="2"/>
        <v>1.0102884</v>
      </c>
      <c r="H4787" s="6">
        <f t="shared" si="3"/>
        <v>1.627843146</v>
      </c>
      <c r="I4787" s="5" t="b">
        <f t="shared" si="4"/>
        <v>0</v>
      </c>
      <c r="J4787" s="48">
        <f t="shared" si="5"/>
        <v>0</v>
      </c>
      <c r="K4787" s="4">
        <f t="shared" si="6"/>
        <v>108</v>
      </c>
      <c r="L4787" s="7">
        <f t="shared" si="7"/>
        <v>-0.002040295417</v>
      </c>
      <c r="M4787" s="50" t="b">
        <f t="shared" si="8"/>
        <v>0</v>
      </c>
      <c r="N4787" s="50" t="b">
        <f t="shared" si="9"/>
        <v>0</v>
      </c>
      <c r="O4787" s="50">
        <f t="shared" si="10"/>
        <v>1</v>
      </c>
      <c r="P4787" s="4">
        <f t="shared" si="59"/>
        <v>430700</v>
      </c>
      <c r="Q4787" s="21">
        <f t="shared" si="31"/>
        <v>7</v>
      </c>
      <c r="V4787" s="52"/>
      <c r="W4787" s="53" t="str">
        <f t="shared" si="33"/>
        <v/>
      </c>
      <c r="AE4787" s="16"/>
      <c r="AF4787" s="17" t="str">
        <f t="shared" si="30"/>
        <v>#VALUE!</v>
      </c>
      <c r="AG4787" s="17" t="str">
        <f t="shared" si="22"/>
        <v>#N/A</v>
      </c>
      <c r="AH4787" s="17" t="str">
        <f t="shared" si="23"/>
        <v>#N/A</v>
      </c>
      <c r="AI4787" s="34">
        <f t="shared" si="24"/>
        <v>1</v>
      </c>
      <c r="AJ4787" s="18">
        <f t="shared" si="25"/>
        <v>5394.807</v>
      </c>
      <c r="AK4787" s="18">
        <f t="shared" si="26"/>
        <v>5244.95125</v>
      </c>
      <c r="AL4787" s="18">
        <f t="shared" si="27"/>
        <v>5095.0955</v>
      </c>
    </row>
    <row r="4788" ht="12.75" customHeight="1">
      <c r="A4788" s="1">
        <v>38380.0</v>
      </c>
      <c r="B4788" s="2">
        <v>635.84</v>
      </c>
      <c r="C4788" s="3">
        <v>5879.93</v>
      </c>
      <c r="D4788" s="2">
        <v>5874.0</v>
      </c>
      <c r="E4788" s="4"/>
      <c r="F4788" s="5">
        <f t="shared" si="1"/>
        <v>502.09</v>
      </c>
      <c r="G4788" s="6">
        <f t="shared" si="2"/>
        <v>0.9911819438</v>
      </c>
      <c r="H4788" s="6">
        <f t="shared" si="3"/>
        <v>1.048086472</v>
      </c>
      <c r="I4788" s="5" t="b">
        <f t="shared" si="4"/>
        <v>0</v>
      </c>
      <c r="J4788" s="48">
        <f t="shared" si="5"/>
        <v>0</v>
      </c>
      <c r="K4788" s="4">
        <f t="shared" si="6"/>
        <v>40</v>
      </c>
      <c r="L4788" s="7">
        <f t="shared" si="7"/>
        <v>-0.001008515407</v>
      </c>
      <c r="M4788" s="50" t="b">
        <f t="shared" si="8"/>
        <v>0</v>
      </c>
      <c r="N4788" s="50" t="b">
        <f t="shared" si="9"/>
        <v>0</v>
      </c>
      <c r="O4788" s="50">
        <f t="shared" si="10"/>
        <v>1</v>
      </c>
      <c r="P4788" s="4">
        <f t="shared" si="59"/>
        <v>392900</v>
      </c>
      <c r="Q4788" s="21">
        <f t="shared" si="31"/>
        <v>7</v>
      </c>
      <c r="V4788" s="52"/>
      <c r="W4788" s="53" t="str">
        <f t="shared" si="33"/>
        <v/>
      </c>
      <c r="AE4788" s="16"/>
      <c r="AF4788" s="17" t="str">
        <f t="shared" si="30"/>
        <v>#VALUE!</v>
      </c>
      <c r="AG4788" s="17" t="str">
        <f t="shared" si="22"/>
        <v>#N/A</v>
      </c>
      <c r="AH4788" s="17" t="str">
        <f t="shared" si="23"/>
        <v>#N/A</v>
      </c>
      <c r="AI4788" s="34">
        <f t="shared" si="24"/>
        <v>1</v>
      </c>
      <c r="AJ4788" s="18">
        <f t="shared" si="25"/>
        <v>5291.937</v>
      </c>
      <c r="AK4788" s="18">
        <f t="shared" si="26"/>
        <v>5144.93875</v>
      </c>
      <c r="AL4788" s="18">
        <f t="shared" si="27"/>
        <v>4997.9405</v>
      </c>
    </row>
    <row r="4789" ht="12.75" customHeight="1">
      <c r="A4789" s="1">
        <v>38379.0</v>
      </c>
      <c r="B4789" s="2">
        <v>480.11</v>
      </c>
      <c r="C4789" s="3">
        <v>5842.76</v>
      </c>
      <c r="D4789" s="2">
        <v>5834.0</v>
      </c>
      <c r="E4789" s="4"/>
      <c r="F4789" s="5">
        <f t="shared" si="1"/>
        <v>467.08</v>
      </c>
      <c r="G4789" s="6">
        <f t="shared" si="2"/>
        <v>0.9847740288</v>
      </c>
      <c r="H4789" s="6">
        <f t="shared" si="3"/>
        <v>0.7839603625</v>
      </c>
      <c r="I4789" s="5" t="b">
        <f t="shared" si="4"/>
        <v>0</v>
      </c>
      <c r="J4789" s="48">
        <f t="shared" si="5"/>
        <v>0</v>
      </c>
      <c r="K4789" s="4">
        <f t="shared" si="6"/>
        <v>-6</v>
      </c>
      <c r="L4789" s="7">
        <f t="shared" si="7"/>
        <v>-0.001499291431</v>
      </c>
      <c r="M4789" s="50" t="b">
        <f t="shared" si="8"/>
        <v>0</v>
      </c>
      <c r="N4789" s="50" t="b">
        <f t="shared" si="9"/>
        <v>0</v>
      </c>
      <c r="O4789" s="50">
        <f t="shared" si="10"/>
        <v>1</v>
      </c>
      <c r="P4789" s="4">
        <f t="shared" si="59"/>
        <v>378900</v>
      </c>
      <c r="Q4789" s="21">
        <f t="shared" si="31"/>
        <v>7</v>
      </c>
      <c r="V4789" s="52"/>
      <c r="W4789" s="53" t="str">
        <f t="shared" si="33"/>
        <v/>
      </c>
      <c r="AE4789" s="16"/>
      <c r="AF4789" s="17" t="str">
        <f t="shared" si="30"/>
        <v>#VALUE!</v>
      </c>
      <c r="AG4789" s="17" t="str">
        <f t="shared" si="22"/>
        <v>#N/A</v>
      </c>
      <c r="AH4789" s="17" t="str">
        <f t="shared" si="23"/>
        <v>#N/A</v>
      </c>
      <c r="AI4789" s="34">
        <f t="shared" si="24"/>
        <v>1</v>
      </c>
      <c r="AJ4789" s="18">
        <f t="shared" si="25"/>
        <v>5258.484</v>
      </c>
      <c r="AK4789" s="18">
        <f t="shared" si="26"/>
        <v>5112.415</v>
      </c>
      <c r="AL4789" s="18">
        <f t="shared" si="27"/>
        <v>4966.346</v>
      </c>
    </row>
    <row r="4790" ht="12.75" customHeight="1">
      <c r="A4790" s="1">
        <v>38378.0</v>
      </c>
      <c r="B4790" s="2">
        <v>451.69</v>
      </c>
      <c r="C4790" s="3">
        <v>5835.37</v>
      </c>
      <c r="D4790" s="2">
        <v>5840.0</v>
      </c>
      <c r="E4790" s="4"/>
      <c r="F4790" s="5">
        <f t="shared" si="1"/>
        <v>500.018</v>
      </c>
      <c r="G4790" s="6">
        <f t="shared" si="2"/>
        <v>0.983478828</v>
      </c>
      <c r="H4790" s="6">
        <f t="shared" si="3"/>
        <v>1.045478928</v>
      </c>
      <c r="I4790" s="5" t="b">
        <f t="shared" si="4"/>
        <v>0</v>
      </c>
      <c r="J4790" s="48">
        <f t="shared" si="5"/>
        <v>0</v>
      </c>
      <c r="K4790" s="4">
        <f t="shared" si="6"/>
        <v>30</v>
      </c>
      <c r="L4790" s="7">
        <f t="shared" si="7"/>
        <v>0.0007934372628</v>
      </c>
      <c r="M4790" s="50" t="b">
        <f t="shared" si="8"/>
        <v>0</v>
      </c>
      <c r="N4790" s="50" t="b">
        <f t="shared" si="9"/>
        <v>0</v>
      </c>
      <c r="O4790" s="50">
        <f t="shared" si="10"/>
        <v>-1</v>
      </c>
      <c r="P4790" s="4">
        <f t="shared" si="59"/>
        <v>376800</v>
      </c>
      <c r="Q4790" s="21">
        <f t="shared" si="31"/>
        <v>-7</v>
      </c>
      <c r="V4790" s="52"/>
      <c r="W4790" s="53" t="str">
        <f t="shared" si="33"/>
        <v/>
      </c>
      <c r="AE4790" s="16"/>
      <c r="AF4790" s="17" t="str">
        <f t="shared" si="30"/>
        <v>#VALUE!</v>
      </c>
      <c r="AG4790" s="17" t="str">
        <f t="shared" si="22"/>
        <v>#N/A</v>
      </c>
      <c r="AH4790" s="17" t="str">
        <f t="shared" si="23"/>
        <v>#N/A</v>
      </c>
      <c r="AI4790" s="34">
        <f t="shared" si="24"/>
        <v>1</v>
      </c>
      <c r="AJ4790" s="18">
        <f t="shared" si="25"/>
        <v>5251.833</v>
      </c>
      <c r="AK4790" s="18">
        <f t="shared" si="26"/>
        <v>5105.94875</v>
      </c>
      <c r="AL4790" s="18">
        <f t="shared" si="27"/>
        <v>4960.0645</v>
      </c>
    </row>
    <row r="4791" ht="12.75" customHeight="1">
      <c r="A4791" s="1">
        <v>38377.0</v>
      </c>
      <c r="B4791" s="2">
        <v>472.1</v>
      </c>
      <c r="C4791" s="3">
        <v>5782.75</v>
      </c>
      <c r="D4791" s="2">
        <v>5810.0</v>
      </c>
      <c r="E4791" s="4"/>
      <c r="F4791" s="5">
        <f t="shared" si="1"/>
        <v>510.324</v>
      </c>
      <c r="G4791" s="6">
        <f t="shared" si="2"/>
        <v>0.9745351588</v>
      </c>
      <c r="H4791" s="6">
        <f t="shared" si="3"/>
        <v>1.0349737</v>
      </c>
      <c r="I4791" s="5" t="b">
        <f t="shared" si="4"/>
        <v>0</v>
      </c>
      <c r="J4791" s="48">
        <f t="shared" si="5"/>
        <v>0</v>
      </c>
      <c r="K4791" s="4">
        <f t="shared" si="6"/>
        <v>5</v>
      </c>
      <c r="L4791" s="7">
        <f t="shared" si="7"/>
        <v>0.004712290865</v>
      </c>
      <c r="M4791" s="50" t="b">
        <f t="shared" si="8"/>
        <v>0</v>
      </c>
      <c r="N4791" s="50" t="b">
        <f t="shared" si="9"/>
        <v>0</v>
      </c>
      <c r="O4791" s="50">
        <f t="shared" si="10"/>
        <v>-1</v>
      </c>
      <c r="P4791" s="4">
        <f t="shared" si="59"/>
        <v>387300</v>
      </c>
      <c r="Q4791" s="21">
        <f t="shared" si="31"/>
        <v>-7</v>
      </c>
      <c r="V4791" s="52"/>
      <c r="W4791" s="53" t="str">
        <f t="shared" si="33"/>
        <v/>
      </c>
      <c r="AE4791" s="16"/>
      <c r="AF4791" s="17" t="str">
        <f t="shared" si="30"/>
        <v>#VALUE!</v>
      </c>
      <c r="AG4791" s="17" t="str">
        <f t="shared" si="22"/>
        <v>#N/A</v>
      </c>
      <c r="AH4791" s="17" t="str">
        <f t="shared" si="23"/>
        <v>#N/A</v>
      </c>
      <c r="AI4791" s="34">
        <f t="shared" si="24"/>
        <v>1</v>
      </c>
      <c r="AJ4791" s="18">
        <f t="shared" si="25"/>
        <v>5204.475</v>
      </c>
      <c r="AK4791" s="18">
        <f t="shared" si="26"/>
        <v>5059.90625</v>
      </c>
      <c r="AL4791" s="18">
        <f t="shared" si="27"/>
        <v>4915.3375</v>
      </c>
    </row>
    <row r="4792" ht="12.75" customHeight="1">
      <c r="A4792" s="1">
        <v>38376.0</v>
      </c>
      <c r="B4792" s="2">
        <v>470.71</v>
      </c>
      <c r="C4792" s="3">
        <v>5771.48</v>
      </c>
      <c r="D4792" s="2">
        <v>5805.0</v>
      </c>
      <c r="E4792" s="4"/>
      <c r="F4792" s="5">
        <f t="shared" si="1"/>
        <v>504.968</v>
      </c>
      <c r="G4792" s="6">
        <f t="shared" si="2"/>
        <v>0.9726991074</v>
      </c>
      <c r="H4792" s="6">
        <f t="shared" si="3"/>
        <v>1.032308194</v>
      </c>
      <c r="I4792" s="5" t="b">
        <f t="shared" si="4"/>
        <v>0</v>
      </c>
      <c r="J4792" s="48">
        <f t="shared" si="5"/>
        <v>0</v>
      </c>
      <c r="K4792" s="4">
        <f t="shared" si="6"/>
        <v>-64</v>
      </c>
      <c r="L4792" s="7">
        <f t="shared" si="7"/>
        <v>0.005807869039</v>
      </c>
      <c r="M4792" s="50" t="b">
        <f t="shared" si="8"/>
        <v>0</v>
      </c>
      <c r="N4792" s="50" t="b">
        <f t="shared" si="9"/>
        <v>0</v>
      </c>
      <c r="O4792" s="50">
        <f t="shared" si="10"/>
        <v>-1</v>
      </c>
      <c r="P4792" s="4">
        <f t="shared" si="59"/>
        <v>389050</v>
      </c>
      <c r="Q4792" s="21">
        <f t="shared" si="31"/>
        <v>-7</v>
      </c>
      <c r="V4792" s="52"/>
      <c r="W4792" s="53" t="str">
        <f t="shared" si="33"/>
        <v/>
      </c>
      <c r="AE4792" s="16"/>
      <c r="AF4792" s="17" t="str">
        <f t="shared" si="30"/>
        <v>#VALUE!</v>
      </c>
      <c r="AG4792" s="17" t="str">
        <f t="shared" si="22"/>
        <v>#N/A</v>
      </c>
      <c r="AH4792" s="17" t="str">
        <f t="shared" si="23"/>
        <v>#N/A</v>
      </c>
      <c r="AI4792" s="34">
        <f t="shared" si="24"/>
        <v>1</v>
      </c>
      <c r="AJ4792" s="18">
        <f t="shared" si="25"/>
        <v>5194.332</v>
      </c>
      <c r="AK4792" s="18">
        <f t="shared" si="26"/>
        <v>5050.045</v>
      </c>
      <c r="AL4792" s="18">
        <f t="shared" si="27"/>
        <v>4905.758</v>
      </c>
    </row>
    <row r="4793" ht="12.75" customHeight="1">
      <c r="A4793" s="1">
        <v>38373.0</v>
      </c>
      <c r="B4793" s="2">
        <v>460.79</v>
      </c>
      <c r="C4793" s="3">
        <v>5848.91</v>
      </c>
      <c r="D4793" s="2">
        <v>5869.0</v>
      </c>
      <c r="E4793" s="4"/>
      <c r="F4793" s="5">
        <f t="shared" si="1"/>
        <v>529.078</v>
      </c>
      <c r="G4793" s="6">
        <f t="shared" si="2"/>
        <v>0.9860681936</v>
      </c>
      <c r="H4793" s="6">
        <f t="shared" si="3"/>
        <v>1.030814665</v>
      </c>
      <c r="I4793" s="5" t="b">
        <f t="shared" si="4"/>
        <v>0</v>
      </c>
      <c r="J4793" s="48">
        <f t="shared" si="5"/>
        <v>0</v>
      </c>
      <c r="K4793" s="4">
        <f t="shared" si="6"/>
        <v>-10</v>
      </c>
      <c r="L4793" s="7">
        <f t="shared" si="7"/>
        <v>0.003434828028</v>
      </c>
      <c r="M4793" s="50" t="b">
        <f t="shared" si="8"/>
        <v>0</v>
      </c>
      <c r="N4793" s="50" t="b">
        <f t="shared" si="9"/>
        <v>0</v>
      </c>
      <c r="O4793" s="50">
        <f t="shared" si="10"/>
        <v>-1</v>
      </c>
      <c r="P4793" s="4">
        <f t="shared" si="59"/>
        <v>369850</v>
      </c>
      <c r="Q4793" s="21">
        <f t="shared" si="31"/>
        <v>-6</v>
      </c>
      <c r="V4793" s="52"/>
      <c r="W4793" s="53" t="str">
        <f t="shared" si="33"/>
        <v/>
      </c>
      <c r="AE4793" s="16"/>
      <c r="AF4793" s="17" t="str">
        <f t="shared" si="30"/>
        <v>#VALUE!</v>
      </c>
      <c r="AG4793" s="17" t="str">
        <f t="shared" si="22"/>
        <v>#N/A</v>
      </c>
      <c r="AH4793" s="17" t="str">
        <f t="shared" si="23"/>
        <v>#N/A</v>
      </c>
      <c r="AI4793" s="34">
        <f t="shared" si="24"/>
        <v>1</v>
      </c>
      <c r="AJ4793" s="18">
        <f t="shared" si="25"/>
        <v>5264.019</v>
      </c>
      <c r="AK4793" s="18">
        <f t="shared" si="26"/>
        <v>5117.79625</v>
      </c>
      <c r="AL4793" s="18">
        <f t="shared" si="27"/>
        <v>4971.5735</v>
      </c>
    </row>
    <row r="4794" ht="12.75" customHeight="1">
      <c r="A4794" s="1">
        <v>38372.0</v>
      </c>
      <c r="B4794" s="2">
        <v>644.8</v>
      </c>
      <c r="C4794" s="3">
        <v>5888.1</v>
      </c>
      <c r="D4794" s="2">
        <v>5879.0</v>
      </c>
      <c r="E4794" s="4"/>
      <c r="F4794" s="5">
        <f t="shared" si="1"/>
        <v>550.62</v>
      </c>
      <c r="G4794" s="6">
        <f t="shared" si="2"/>
        <v>0.9930742065</v>
      </c>
      <c r="H4794" s="6">
        <f t="shared" si="3"/>
        <v>1.025753878</v>
      </c>
      <c r="I4794" s="5" t="b">
        <f t="shared" si="4"/>
        <v>0</v>
      </c>
      <c r="J4794" s="48">
        <f t="shared" si="5"/>
        <v>0</v>
      </c>
      <c r="K4794" s="4">
        <f t="shared" si="6"/>
        <v>-6</v>
      </c>
      <c r="L4794" s="7">
        <f t="shared" si="7"/>
        <v>-0.001545490056</v>
      </c>
      <c r="M4794" s="50" t="b">
        <f t="shared" si="8"/>
        <v>0</v>
      </c>
      <c r="N4794" s="50" t="b">
        <f t="shared" si="9"/>
        <v>0</v>
      </c>
      <c r="O4794" s="50">
        <f t="shared" si="10"/>
        <v>1</v>
      </c>
      <c r="P4794" s="4">
        <f t="shared" si="59"/>
        <v>372850</v>
      </c>
      <c r="Q4794" s="21">
        <f t="shared" si="31"/>
        <v>6</v>
      </c>
      <c r="V4794" s="52"/>
      <c r="W4794" s="53" t="str">
        <f t="shared" si="33"/>
        <v/>
      </c>
      <c r="AE4794" s="16"/>
      <c r="AF4794" s="17" t="str">
        <f t="shared" si="30"/>
        <v>#VALUE!</v>
      </c>
      <c r="AG4794" s="17" t="str">
        <f t="shared" si="22"/>
        <v>#N/A</v>
      </c>
      <c r="AH4794" s="17" t="str">
        <f t="shared" si="23"/>
        <v>#N/A</v>
      </c>
      <c r="AI4794" s="34">
        <f t="shared" si="24"/>
        <v>1</v>
      </c>
      <c r="AJ4794" s="18">
        <f t="shared" si="25"/>
        <v>5299.29</v>
      </c>
      <c r="AK4794" s="18">
        <f t="shared" si="26"/>
        <v>5152.0875</v>
      </c>
      <c r="AL4794" s="18">
        <f t="shared" si="27"/>
        <v>5004.885</v>
      </c>
    </row>
    <row r="4795" ht="12.75" customHeight="1">
      <c r="A4795" s="1">
        <v>38371.0</v>
      </c>
      <c r="B4795" s="2">
        <v>503.22</v>
      </c>
      <c r="C4795" s="3">
        <v>5895.35</v>
      </c>
      <c r="D4795" s="2">
        <v>5885.0</v>
      </c>
      <c r="E4795" s="4"/>
      <c r="F4795" s="5">
        <f t="shared" si="1"/>
        <v>541.422</v>
      </c>
      <c r="G4795" s="6">
        <f t="shared" si="2"/>
        <v>0.9948354036</v>
      </c>
      <c r="H4795" s="6">
        <f t="shared" si="3"/>
        <v>0.9506296281</v>
      </c>
      <c r="I4795" s="5" t="b">
        <f t="shared" si="4"/>
        <v>0</v>
      </c>
      <c r="J4795" s="48">
        <f t="shared" si="5"/>
        <v>0</v>
      </c>
      <c r="K4795" s="4">
        <f t="shared" si="6"/>
        <v>-60</v>
      </c>
      <c r="L4795" s="7">
        <f t="shared" si="7"/>
        <v>-0.001755620955</v>
      </c>
      <c r="M4795" s="50" t="b">
        <f t="shared" si="8"/>
        <v>0</v>
      </c>
      <c r="N4795" s="50" t="b">
        <f t="shared" si="9"/>
        <v>0</v>
      </c>
      <c r="O4795" s="50">
        <f t="shared" si="10"/>
        <v>1</v>
      </c>
      <c r="P4795" s="4">
        <f t="shared" si="59"/>
        <v>374950</v>
      </c>
      <c r="Q4795" s="21">
        <f t="shared" si="31"/>
        <v>7</v>
      </c>
      <c r="V4795" s="52"/>
      <c r="W4795" s="53" t="str">
        <f t="shared" si="33"/>
        <v/>
      </c>
      <c r="AE4795" s="16"/>
      <c r="AF4795" s="17" t="str">
        <f t="shared" si="30"/>
        <v>#VALUE!</v>
      </c>
      <c r="AG4795" s="17" t="str">
        <f t="shared" si="22"/>
        <v>#N/A</v>
      </c>
      <c r="AH4795" s="17" t="str">
        <f t="shared" si="23"/>
        <v>#N/A</v>
      </c>
      <c r="AI4795" s="34">
        <f t="shared" si="24"/>
        <v>1</v>
      </c>
      <c r="AJ4795" s="18">
        <f t="shared" si="25"/>
        <v>5305.815</v>
      </c>
      <c r="AK4795" s="18">
        <f t="shared" si="26"/>
        <v>5158.43125</v>
      </c>
      <c r="AL4795" s="18">
        <f t="shared" si="27"/>
        <v>5011.0475</v>
      </c>
    </row>
    <row r="4796" ht="12.75" customHeight="1">
      <c r="A4796" s="1">
        <v>38370.0</v>
      </c>
      <c r="B4796" s="2">
        <v>445.32</v>
      </c>
      <c r="C4796" s="3">
        <v>5933.57</v>
      </c>
      <c r="D4796" s="2">
        <v>5945.0</v>
      </c>
      <c r="E4796" s="4"/>
      <c r="F4796" s="5">
        <f t="shared" si="1"/>
        <v>544.268</v>
      </c>
      <c r="G4796" s="6">
        <f t="shared" si="2"/>
        <v>1.001973669</v>
      </c>
      <c r="H4796" s="6">
        <f t="shared" si="3"/>
        <v>0.9496604825</v>
      </c>
      <c r="I4796" s="5" t="b">
        <f t="shared" si="4"/>
        <v>0</v>
      </c>
      <c r="J4796" s="48">
        <f t="shared" si="5"/>
        <v>0</v>
      </c>
      <c r="K4796" s="4">
        <f t="shared" si="6"/>
        <v>-9</v>
      </c>
      <c r="L4796" s="7">
        <f t="shared" si="7"/>
        <v>0.001926327658</v>
      </c>
      <c r="M4796" s="50" t="b">
        <f t="shared" si="8"/>
        <v>0</v>
      </c>
      <c r="N4796" s="50" t="b">
        <f t="shared" si="9"/>
        <v>0</v>
      </c>
      <c r="O4796" s="50">
        <f t="shared" si="10"/>
        <v>-1</v>
      </c>
      <c r="P4796" s="4">
        <f t="shared" si="59"/>
        <v>356950</v>
      </c>
      <c r="Q4796" s="21">
        <f t="shared" si="31"/>
        <v>-6</v>
      </c>
      <c r="V4796" s="52"/>
      <c r="W4796" s="53" t="str">
        <f t="shared" si="33"/>
        <v/>
      </c>
      <c r="AE4796" s="16"/>
      <c r="AF4796" s="17" t="str">
        <f t="shared" si="30"/>
        <v>#VALUE!</v>
      </c>
      <c r="AG4796" s="17" t="str">
        <f t="shared" si="22"/>
        <v>#N/A</v>
      </c>
      <c r="AH4796" s="17" t="str">
        <f t="shared" si="23"/>
        <v>#N/A</v>
      </c>
      <c r="AI4796" s="34">
        <f t="shared" si="24"/>
        <v>1</v>
      </c>
      <c r="AJ4796" s="18">
        <f t="shared" si="25"/>
        <v>5340.213</v>
      </c>
      <c r="AK4796" s="18">
        <f t="shared" si="26"/>
        <v>5191.87375</v>
      </c>
      <c r="AL4796" s="18">
        <f t="shared" si="27"/>
        <v>5043.5345</v>
      </c>
    </row>
    <row r="4797" ht="12.75" customHeight="1">
      <c r="A4797" s="1">
        <v>38369.0</v>
      </c>
      <c r="B4797" s="2">
        <v>591.26</v>
      </c>
      <c r="C4797" s="3">
        <v>5945.27</v>
      </c>
      <c r="D4797" s="2">
        <v>5954.0</v>
      </c>
      <c r="E4797" s="4"/>
      <c r="F4797" s="5">
        <f t="shared" si="1"/>
        <v>553.636</v>
      </c>
      <c r="G4797" s="6">
        <f t="shared" si="2"/>
        <v>1.004714819</v>
      </c>
      <c r="H4797" s="6">
        <f t="shared" si="3"/>
        <v>0.9467456557</v>
      </c>
      <c r="I4797" s="5" t="b">
        <f t="shared" si="4"/>
        <v>0</v>
      </c>
      <c r="J4797" s="48">
        <f t="shared" si="5"/>
        <v>0</v>
      </c>
      <c r="K4797" s="4">
        <f t="shared" si="6"/>
        <v>61</v>
      </c>
      <c r="L4797" s="7">
        <f t="shared" si="7"/>
        <v>0.001468394202</v>
      </c>
      <c r="M4797" s="50" t="b">
        <f t="shared" si="8"/>
        <v>0</v>
      </c>
      <c r="N4797" s="50" t="b">
        <f t="shared" si="9"/>
        <v>0</v>
      </c>
      <c r="O4797" s="50">
        <f t="shared" si="10"/>
        <v>-1</v>
      </c>
      <c r="P4797" s="4">
        <f t="shared" si="59"/>
        <v>354250</v>
      </c>
      <c r="Q4797" s="21">
        <f t="shared" si="31"/>
        <v>-6</v>
      </c>
      <c r="V4797" s="52"/>
      <c r="W4797" s="53" t="str">
        <f t="shared" si="33"/>
        <v/>
      </c>
      <c r="AE4797" s="16"/>
      <c r="AF4797" s="17" t="str">
        <f t="shared" si="30"/>
        <v>#VALUE!</v>
      </c>
      <c r="AG4797" s="17" t="str">
        <f t="shared" si="22"/>
        <v>#N/A</v>
      </c>
      <c r="AH4797" s="17" t="str">
        <f t="shared" si="23"/>
        <v>#N/A</v>
      </c>
      <c r="AI4797" s="34">
        <f t="shared" si="24"/>
        <v>1</v>
      </c>
      <c r="AJ4797" s="18">
        <f t="shared" si="25"/>
        <v>5350.743</v>
      </c>
      <c r="AK4797" s="18">
        <f t="shared" si="26"/>
        <v>5202.11125</v>
      </c>
      <c r="AL4797" s="18">
        <f t="shared" si="27"/>
        <v>5053.4795</v>
      </c>
    </row>
    <row r="4798" ht="12.75" customHeight="1">
      <c r="A4798" s="1">
        <v>38366.0</v>
      </c>
      <c r="B4798" s="2">
        <v>568.5</v>
      </c>
      <c r="C4798" s="3">
        <v>5889.52</v>
      </c>
      <c r="D4798" s="2">
        <v>5893.0</v>
      </c>
      <c r="E4798" s="4"/>
      <c r="F4798" s="5">
        <f t="shared" si="1"/>
        <v>523.396</v>
      </c>
      <c r="G4798" s="6">
        <f t="shared" si="2"/>
        <v>0.9957718797</v>
      </c>
      <c r="H4798" s="6">
        <f t="shared" si="3"/>
        <v>0.9461605007</v>
      </c>
      <c r="I4798" s="5" t="b">
        <f t="shared" si="4"/>
        <v>0</v>
      </c>
      <c r="J4798" s="48">
        <f t="shared" si="5"/>
        <v>0</v>
      </c>
      <c r="K4798" s="4">
        <f t="shared" si="6"/>
        <v>13</v>
      </c>
      <c r="L4798" s="7">
        <f t="shared" si="7"/>
        <v>0.0005908800717</v>
      </c>
      <c r="M4798" s="50" t="b">
        <f t="shared" si="8"/>
        <v>0</v>
      </c>
      <c r="N4798" s="50" t="b">
        <f t="shared" si="9"/>
        <v>0</v>
      </c>
      <c r="O4798" s="50">
        <f t="shared" si="10"/>
        <v>-1</v>
      </c>
      <c r="P4798" s="4">
        <f t="shared" si="59"/>
        <v>375600</v>
      </c>
      <c r="Q4798" s="21">
        <f t="shared" si="31"/>
        <v>-7</v>
      </c>
      <c r="V4798" s="52"/>
      <c r="W4798" s="53" t="str">
        <f t="shared" si="33"/>
        <v/>
      </c>
      <c r="AE4798" s="16"/>
      <c r="AF4798" s="17" t="str">
        <f t="shared" si="30"/>
        <v>#VALUE!</v>
      </c>
      <c r="AG4798" s="17" t="str">
        <f t="shared" si="22"/>
        <v>#N/A</v>
      </c>
      <c r="AH4798" s="17" t="str">
        <f t="shared" si="23"/>
        <v>#N/A</v>
      </c>
      <c r="AI4798" s="34">
        <f t="shared" si="24"/>
        <v>1</v>
      </c>
      <c r="AJ4798" s="18">
        <f t="shared" si="25"/>
        <v>5300.568</v>
      </c>
      <c r="AK4798" s="18">
        <f t="shared" si="26"/>
        <v>5153.33</v>
      </c>
      <c r="AL4798" s="18">
        <f t="shared" si="27"/>
        <v>5006.092</v>
      </c>
    </row>
    <row r="4799" ht="12.75" customHeight="1">
      <c r="A4799" s="1">
        <v>38365.0</v>
      </c>
      <c r="B4799" s="2">
        <v>598.81</v>
      </c>
      <c r="C4799" s="3">
        <v>5853.94</v>
      </c>
      <c r="D4799" s="2">
        <v>5880.0</v>
      </c>
      <c r="E4799" s="4"/>
      <c r="F4799" s="5">
        <f t="shared" si="1"/>
        <v>524.246</v>
      </c>
      <c r="G4799" s="6">
        <f t="shared" si="2"/>
        <v>0.9900136242</v>
      </c>
      <c r="H4799" s="6">
        <f t="shared" si="3"/>
        <v>0.9410455101</v>
      </c>
      <c r="I4799" s="5" t="b">
        <f t="shared" si="4"/>
        <v>0</v>
      </c>
      <c r="J4799" s="48">
        <f t="shared" si="5"/>
        <v>0</v>
      </c>
      <c r="K4799" s="4">
        <f t="shared" si="6"/>
        <v>-21</v>
      </c>
      <c r="L4799" s="7">
        <f t="shared" si="7"/>
        <v>0.004451702614</v>
      </c>
      <c r="M4799" s="50" t="b">
        <f t="shared" si="8"/>
        <v>0</v>
      </c>
      <c r="N4799" s="50" t="b">
        <f t="shared" si="9"/>
        <v>0</v>
      </c>
      <c r="O4799" s="50">
        <f t="shared" si="10"/>
        <v>-1</v>
      </c>
      <c r="P4799" s="4">
        <f t="shared" si="59"/>
        <v>380150</v>
      </c>
      <c r="Q4799" s="21">
        <f t="shared" si="31"/>
        <v>-7</v>
      </c>
      <c r="V4799" s="52"/>
      <c r="W4799" s="53" t="str">
        <f t="shared" si="33"/>
        <v/>
      </c>
      <c r="AE4799" s="16"/>
      <c r="AF4799" s="17" t="str">
        <f t="shared" si="30"/>
        <v>#VALUE!</v>
      </c>
      <c r="AG4799" s="17" t="str">
        <f t="shared" si="22"/>
        <v>#N/A</v>
      </c>
      <c r="AH4799" s="17" t="str">
        <f t="shared" si="23"/>
        <v>#N/A</v>
      </c>
      <c r="AI4799" s="34">
        <f t="shared" si="24"/>
        <v>1</v>
      </c>
      <c r="AJ4799" s="18">
        <f t="shared" si="25"/>
        <v>5268.546</v>
      </c>
      <c r="AK4799" s="18">
        <f t="shared" si="26"/>
        <v>5122.1975</v>
      </c>
      <c r="AL4799" s="18">
        <f t="shared" si="27"/>
        <v>4975.849</v>
      </c>
    </row>
    <row r="4800" ht="12.75" customHeight="1">
      <c r="A4800" s="1">
        <v>38364.0</v>
      </c>
      <c r="B4800" s="2">
        <v>517.45</v>
      </c>
      <c r="C4800" s="3">
        <v>5879.08</v>
      </c>
      <c r="D4800" s="2">
        <v>5901.0</v>
      </c>
      <c r="E4800" s="4"/>
      <c r="F4800" s="5">
        <f t="shared" si="1"/>
        <v>494.568</v>
      </c>
      <c r="G4800" s="6">
        <f t="shared" si="2"/>
        <v>0.9944491581</v>
      </c>
      <c r="H4800" s="6">
        <f t="shared" si="3"/>
        <v>0.9015073392</v>
      </c>
      <c r="I4800" s="5" t="b">
        <f t="shared" si="4"/>
        <v>0</v>
      </c>
      <c r="J4800" s="48">
        <f t="shared" si="5"/>
        <v>0</v>
      </c>
      <c r="K4800" s="4">
        <f t="shared" si="6"/>
        <v>-102</v>
      </c>
      <c r="L4800" s="7">
        <f t="shared" si="7"/>
        <v>0.003728474523</v>
      </c>
      <c r="M4800" s="50" t="b">
        <f t="shared" si="8"/>
        <v>0</v>
      </c>
      <c r="N4800" s="50" t="b">
        <f t="shared" si="9"/>
        <v>0</v>
      </c>
      <c r="O4800" s="50">
        <f t="shared" si="10"/>
        <v>-1</v>
      </c>
      <c r="P4800" s="4">
        <f t="shared" si="59"/>
        <v>373850</v>
      </c>
      <c r="Q4800" s="21">
        <f t="shared" si="31"/>
        <v>-6</v>
      </c>
      <c r="V4800" s="52"/>
      <c r="W4800" s="53" t="str">
        <f t="shared" si="33"/>
        <v/>
      </c>
      <c r="AE4800" s="16"/>
      <c r="AF4800" s="17" t="str">
        <f t="shared" si="30"/>
        <v>#VALUE!</v>
      </c>
      <c r="AG4800" s="17" t="str">
        <f t="shared" si="22"/>
        <v>#N/A</v>
      </c>
      <c r="AH4800" s="17" t="str">
        <f t="shared" si="23"/>
        <v>#N/A</v>
      </c>
      <c r="AI4800" s="34">
        <f t="shared" si="24"/>
        <v>1</v>
      </c>
      <c r="AJ4800" s="18">
        <f t="shared" si="25"/>
        <v>5291.172</v>
      </c>
      <c r="AK4800" s="18">
        <f t="shared" si="26"/>
        <v>5144.195</v>
      </c>
      <c r="AL4800" s="18">
        <f t="shared" si="27"/>
        <v>4997.218</v>
      </c>
    </row>
    <row r="4801" ht="12.75" customHeight="1">
      <c r="A4801" s="1">
        <v>38363.0</v>
      </c>
      <c r="B4801" s="2">
        <v>492.16</v>
      </c>
      <c r="C4801" s="3">
        <v>5975.66</v>
      </c>
      <c r="D4801" s="2">
        <v>6003.0</v>
      </c>
      <c r="E4801" s="4"/>
      <c r="F4801" s="5">
        <f t="shared" si="1"/>
        <v>495.02</v>
      </c>
      <c r="G4801" s="6">
        <f t="shared" si="2"/>
        <v>1.010988898</v>
      </c>
      <c r="H4801" s="6">
        <f t="shared" si="3"/>
        <v>0.8988719961</v>
      </c>
      <c r="I4801" s="5" t="b">
        <f t="shared" si="4"/>
        <v>0</v>
      </c>
      <c r="J4801" s="48">
        <f t="shared" si="5"/>
        <v>0</v>
      </c>
      <c r="K4801" s="4">
        <f t="shared" si="6"/>
        <v>16</v>
      </c>
      <c r="L4801" s="7">
        <f t="shared" si="7"/>
        <v>0.004575226837</v>
      </c>
      <c r="M4801" s="50" t="b">
        <f t="shared" si="8"/>
        <v>0</v>
      </c>
      <c r="N4801" s="50" t="b">
        <f t="shared" si="9"/>
        <v>0</v>
      </c>
      <c r="O4801" s="50">
        <f t="shared" si="10"/>
        <v>-1</v>
      </c>
      <c r="P4801" s="4">
        <f t="shared" si="59"/>
        <v>343250</v>
      </c>
      <c r="Q4801" s="21">
        <f t="shared" si="31"/>
        <v>-6</v>
      </c>
      <c r="V4801" s="52"/>
      <c r="W4801" s="53" t="str">
        <f t="shared" si="33"/>
        <v/>
      </c>
      <c r="AE4801" s="16"/>
      <c r="AF4801" s="17" t="str">
        <f t="shared" si="30"/>
        <v>#VALUE!</v>
      </c>
      <c r="AG4801" s="17" t="str">
        <f t="shared" si="22"/>
        <v>#N/A</v>
      </c>
      <c r="AH4801" s="17" t="str">
        <f t="shared" si="23"/>
        <v>#N/A</v>
      </c>
      <c r="AI4801" s="34">
        <f t="shared" si="24"/>
        <v>1</v>
      </c>
      <c r="AJ4801" s="18">
        <f t="shared" si="25"/>
        <v>5378.094</v>
      </c>
      <c r="AK4801" s="18">
        <f t="shared" si="26"/>
        <v>5228.7025</v>
      </c>
      <c r="AL4801" s="18">
        <f t="shared" si="27"/>
        <v>5079.311</v>
      </c>
    </row>
    <row r="4802" ht="12.75" customHeight="1">
      <c r="A4802" s="1">
        <v>38362.0</v>
      </c>
      <c r="B4802" s="2">
        <v>440.06</v>
      </c>
      <c r="C4802" s="3">
        <v>5942.85</v>
      </c>
      <c r="D4802" s="2">
        <v>5987.0</v>
      </c>
      <c r="E4802" s="4"/>
      <c r="F4802" s="5">
        <f t="shared" si="1"/>
        <v>513.268</v>
      </c>
      <c r="G4802" s="6">
        <f t="shared" si="2"/>
        <v>1.006015338</v>
      </c>
      <c r="H4802" s="6">
        <f t="shared" si="3"/>
        <v>0.9158584485</v>
      </c>
      <c r="I4802" s="5" t="b">
        <f t="shared" si="4"/>
        <v>0</v>
      </c>
      <c r="J4802" s="48">
        <f t="shared" si="5"/>
        <v>0</v>
      </c>
      <c r="K4802" s="4">
        <f t="shared" si="6"/>
        <v>22</v>
      </c>
      <c r="L4802" s="7">
        <f t="shared" si="7"/>
        <v>0.007429095468</v>
      </c>
      <c r="M4802" s="50" t="b">
        <f t="shared" si="8"/>
        <v>0</v>
      </c>
      <c r="N4802" s="50" t="b">
        <f t="shared" si="9"/>
        <v>0</v>
      </c>
      <c r="O4802" s="50">
        <f t="shared" si="10"/>
        <v>-1</v>
      </c>
      <c r="P4802" s="4">
        <f t="shared" si="59"/>
        <v>348050</v>
      </c>
      <c r="Q4802" s="21">
        <f t="shared" si="31"/>
        <v>-6</v>
      </c>
      <c r="V4802" s="52"/>
      <c r="W4802" s="53" t="str">
        <f t="shared" si="33"/>
        <v/>
      </c>
      <c r="AE4802" s="16"/>
      <c r="AF4802" s="17" t="str">
        <f t="shared" si="30"/>
        <v>#VALUE!</v>
      </c>
      <c r="AG4802" s="17" t="str">
        <f t="shared" si="22"/>
        <v>#N/A</v>
      </c>
      <c r="AH4802" s="17" t="str">
        <f t="shared" si="23"/>
        <v>#N/A</v>
      </c>
      <c r="AI4802" s="34">
        <f t="shared" si="24"/>
        <v>1</v>
      </c>
      <c r="AJ4802" s="18">
        <f t="shared" si="25"/>
        <v>5348.565</v>
      </c>
      <c r="AK4802" s="18">
        <f t="shared" si="26"/>
        <v>5199.99375</v>
      </c>
      <c r="AL4802" s="18">
        <f t="shared" si="27"/>
        <v>5051.4225</v>
      </c>
    </row>
    <row r="4803" ht="12.75" customHeight="1">
      <c r="A4803" s="1">
        <v>38359.0</v>
      </c>
      <c r="B4803" s="2">
        <v>572.75</v>
      </c>
      <c r="C4803" s="3">
        <v>5935.99</v>
      </c>
      <c r="D4803" s="2">
        <v>5965.0</v>
      </c>
      <c r="E4803" s="4"/>
      <c r="F4803" s="5">
        <f t="shared" si="1"/>
        <v>575.572</v>
      </c>
      <c r="G4803" s="6">
        <f t="shared" si="2"/>
        <v>1.005200147</v>
      </c>
      <c r="H4803" s="6">
        <f t="shared" si="3"/>
        <v>1.170846152</v>
      </c>
      <c r="I4803" s="5" t="b">
        <f t="shared" si="4"/>
        <v>0</v>
      </c>
      <c r="J4803" s="48">
        <f t="shared" si="5"/>
        <v>0</v>
      </c>
      <c r="K4803" s="4">
        <f t="shared" si="6"/>
        <v>-52</v>
      </c>
      <c r="L4803" s="7">
        <f t="shared" si="7"/>
        <v>0.004887137613</v>
      </c>
      <c r="M4803" s="50" t="b">
        <f t="shared" si="8"/>
        <v>0</v>
      </c>
      <c r="N4803" s="50" t="b">
        <f t="shared" si="9"/>
        <v>0</v>
      </c>
      <c r="O4803" s="50">
        <f t="shared" si="10"/>
        <v>-1</v>
      </c>
      <c r="P4803" s="4">
        <f t="shared" si="59"/>
        <v>354650</v>
      </c>
      <c r="Q4803" s="21">
        <f t="shared" si="31"/>
        <v>-6</v>
      </c>
      <c r="V4803" s="52"/>
      <c r="W4803" s="53" t="str">
        <f t="shared" si="33"/>
        <v/>
      </c>
      <c r="AE4803" s="16"/>
      <c r="AF4803" s="17" t="str">
        <f t="shared" si="30"/>
        <v>#VALUE!</v>
      </c>
      <c r="AG4803" s="17" t="str">
        <f t="shared" si="22"/>
        <v>#N/A</v>
      </c>
      <c r="AH4803" s="17" t="str">
        <f t="shared" si="23"/>
        <v>#N/A</v>
      </c>
      <c r="AI4803" s="34">
        <f t="shared" si="24"/>
        <v>1</v>
      </c>
      <c r="AJ4803" s="18">
        <f t="shared" si="25"/>
        <v>5342.391</v>
      </c>
      <c r="AK4803" s="18">
        <f t="shared" si="26"/>
        <v>5193.99125</v>
      </c>
      <c r="AL4803" s="18">
        <f t="shared" si="27"/>
        <v>5045.5915</v>
      </c>
    </row>
    <row r="4804" ht="12.75" customHeight="1">
      <c r="A4804" s="1">
        <v>38358.0</v>
      </c>
      <c r="B4804" s="2">
        <v>450.42</v>
      </c>
      <c r="C4804" s="3">
        <v>5982.12</v>
      </c>
      <c r="D4804" s="2">
        <v>6017.0</v>
      </c>
      <c r="E4804" s="4"/>
      <c r="F4804" s="5">
        <f t="shared" si="1"/>
        <v>629.624</v>
      </c>
      <c r="G4804" s="6">
        <f t="shared" si="2"/>
        <v>1.013311859</v>
      </c>
      <c r="H4804" s="6">
        <f t="shared" si="3"/>
        <v>1.304995975</v>
      </c>
      <c r="I4804" s="5" t="b">
        <f t="shared" si="4"/>
        <v>0</v>
      </c>
      <c r="J4804" s="48">
        <f t="shared" si="5"/>
        <v>0</v>
      </c>
      <c r="K4804" s="4">
        <f t="shared" si="6"/>
        <v>4</v>
      </c>
      <c r="L4804" s="7">
        <f t="shared" si="7"/>
        <v>0.005830708846</v>
      </c>
      <c r="M4804" s="50" t="b">
        <f t="shared" si="8"/>
        <v>0</v>
      </c>
      <c r="N4804" s="50" t="b">
        <f t="shared" si="9"/>
        <v>0</v>
      </c>
      <c r="O4804" s="50">
        <f t="shared" si="10"/>
        <v>-1</v>
      </c>
      <c r="P4804" s="4">
        <f t="shared" si="59"/>
        <v>339050</v>
      </c>
      <c r="Q4804" s="21">
        <f t="shared" si="31"/>
        <v>-6</v>
      </c>
      <c r="V4804" s="52"/>
      <c r="W4804" s="53" t="str">
        <f t="shared" si="33"/>
        <v/>
      </c>
      <c r="AE4804" s="16"/>
      <c r="AF4804" s="17" t="str">
        <f t="shared" si="30"/>
        <v>#VALUE!</v>
      </c>
      <c r="AG4804" s="17" t="str">
        <f t="shared" si="22"/>
        <v>#N/A</v>
      </c>
      <c r="AH4804" s="17" t="str">
        <f t="shared" si="23"/>
        <v>#N/A</v>
      </c>
      <c r="AI4804" s="34">
        <f t="shared" si="24"/>
        <v>1</v>
      </c>
      <c r="AJ4804" s="18">
        <f t="shared" si="25"/>
        <v>5383.908</v>
      </c>
      <c r="AK4804" s="18">
        <f t="shared" si="26"/>
        <v>5234.355</v>
      </c>
      <c r="AL4804" s="18">
        <f t="shared" si="27"/>
        <v>5084.802</v>
      </c>
    </row>
    <row r="4805" ht="12.75" customHeight="1">
      <c r="A4805" s="1">
        <v>38357.0</v>
      </c>
      <c r="B4805" s="2">
        <v>519.71</v>
      </c>
      <c r="C4805" s="3">
        <v>5988.37</v>
      </c>
      <c r="D4805" s="2">
        <v>6013.0</v>
      </c>
      <c r="E4805" s="4"/>
      <c r="F4805" s="5">
        <f t="shared" si="1"/>
        <v>673.33</v>
      </c>
      <c r="G4805" s="6">
        <f t="shared" si="2"/>
        <v>1.014425104</v>
      </c>
      <c r="H4805" s="6">
        <f t="shared" si="3"/>
        <v>1.295435756</v>
      </c>
      <c r="I4805" s="5" t="b">
        <f t="shared" si="4"/>
        <v>0</v>
      </c>
      <c r="J4805" s="48">
        <f t="shared" si="5"/>
        <v>0</v>
      </c>
      <c r="K4805" s="4">
        <f t="shared" si="6"/>
        <v>-67</v>
      </c>
      <c r="L4805" s="7">
        <f t="shared" si="7"/>
        <v>0.004112972311</v>
      </c>
      <c r="M4805" s="50" t="b">
        <f t="shared" si="8"/>
        <v>0</v>
      </c>
      <c r="N4805" s="50" t="b">
        <f t="shared" si="9"/>
        <v>0</v>
      </c>
      <c r="O4805" s="50">
        <f t="shared" si="10"/>
        <v>-1</v>
      </c>
      <c r="P4805" s="4">
        <f t="shared" si="59"/>
        <v>340250</v>
      </c>
      <c r="Q4805" s="21">
        <f t="shared" si="31"/>
        <v>-6</v>
      </c>
      <c r="V4805" s="52"/>
      <c r="W4805" s="53" t="str">
        <f t="shared" si="33"/>
        <v/>
      </c>
      <c r="AE4805" s="16"/>
      <c r="AF4805" s="17" t="str">
        <f t="shared" si="30"/>
        <v>#VALUE!</v>
      </c>
      <c r="AG4805" s="17" t="str">
        <f t="shared" si="22"/>
        <v>#N/A</v>
      </c>
      <c r="AH4805" s="17" t="str">
        <f t="shared" si="23"/>
        <v>#N/A</v>
      </c>
      <c r="AI4805" s="34">
        <f t="shared" si="24"/>
        <v>1</v>
      </c>
      <c r="AJ4805" s="18">
        <f t="shared" si="25"/>
        <v>5389.533</v>
      </c>
      <c r="AK4805" s="18">
        <f t="shared" si="26"/>
        <v>5239.82375</v>
      </c>
      <c r="AL4805" s="18">
        <f t="shared" si="27"/>
        <v>5090.1145</v>
      </c>
    </row>
    <row r="4806" ht="12.75" customHeight="1">
      <c r="A4806" s="1">
        <v>38356.0</v>
      </c>
      <c r="B4806" s="2">
        <v>583.4</v>
      </c>
      <c r="C4806" s="3">
        <v>6060.46</v>
      </c>
      <c r="D4806" s="2">
        <v>6080.0</v>
      </c>
      <c r="E4806" s="4"/>
      <c r="F4806" s="5">
        <f t="shared" si="1"/>
        <v>743.396</v>
      </c>
      <c r="G4806" s="6">
        <f t="shared" si="2"/>
        <v>1.02666263</v>
      </c>
      <c r="H4806" s="6">
        <f t="shared" si="3"/>
        <v>1.320978451</v>
      </c>
      <c r="I4806" s="5" t="b">
        <f t="shared" si="4"/>
        <v>0</v>
      </c>
      <c r="J4806" s="48">
        <f t="shared" si="5"/>
        <v>0</v>
      </c>
      <c r="K4806" s="4">
        <f t="shared" si="6"/>
        <v>-94</v>
      </c>
      <c r="L4806" s="7">
        <f t="shared" si="7"/>
        <v>0.003224177703</v>
      </c>
      <c r="M4806" s="50" t="b">
        <f t="shared" si="8"/>
        <v>0</v>
      </c>
      <c r="N4806" s="50" t="b">
        <f t="shared" si="9"/>
        <v>0</v>
      </c>
      <c r="O4806" s="50">
        <f t="shared" si="10"/>
        <v>-1</v>
      </c>
      <c r="P4806" s="4">
        <f t="shared" si="59"/>
        <v>323500</v>
      </c>
      <c r="Q4806" s="21">
        <f t="shared" si="31"/>
        <v>-5</v>
      </c>
      <c r="V4806" s="52"/>
      <c r="W4806" s="53" t="str">
        <f t="shared" si="33"/>
        <v/>
      </c>
      <c r="AE4806" s="16"/>
      <c r="AF4806" s="17" t="str">
        <f t="shared" si="30"/>
        <v>#VALUE!</v>
      </c>
      <c r="AG4806" s="17" t="str">
        <f t="shared" si="22"/>
        <v>#N/A</v>
      </c>
      <c r="AH4806" s="17" t="str">
        <f t="shared" si="23"/>
        <v>#N/A</v>
      </c>
      <c r="AI4806" s="34">
        <f t="shared" si="24"/>
        <v>1</v>
      </c>
      <c r="AJ4806" s="18">
        <f t="shared" si="25"/>
        <v>5454.414</v>
      </c>
      <c r="AK4806" s="18">
        <f t="shared" si="26"/>
        <v>5302.9025</v>
      </c>
      <c r="AL4806" s="18">
        <f t="shared" si="27"/>
        <v>5151.391</v>
      </c>
    </row>
    <row r="4807" ht="12.75" customHeight="1">
      <c r="A4807" s="1">
        <v>38355.0</v>
      </c>
      <c r="B4807" s="2">
        <v>751.58</v>
      </c>
      <c r="C4807" s="3">
        <v>6143.12</v>
      </c>
      <c r="D4807" s="2">
        <v>6174.0</v>
      </c>
      <c r="E4807" s="4"/>
      <c r="F4807" s="5">
        <f t="shared" si="1"/>
        <v>700.812</v>
      </c>
      <c r="G4807" s="6">
        <f t="shared" si="2"/>
        <v>1.040580844</v>
      </c>
      <c r="H4807" s="6">
        <f t="shared" si="3"/>
        <v>1.311716304</v>
      </c>
      <c r="I4807" s="5" t="b">
        <f t="shared" si="4"/>
        <v>0</v>
      </c>
      <c r="J4807" s="48">
        <f t="shared" si="5"/>
        <v>0</v>
      </c>
      <c r="K4807" s="4">
        <f t="shared" si="6"/>
        <v>-14</v>
      </c>
      <c r="L4807" s="7">
        <f t="shared" si="7"/>
        <v>0.005026761646</v>
      </c>
      <c r="M4807" s="50" t="b">
        <f t="shared" si="8"/>
        <v>0</v>
      </c>
      <c r="N4807" s="50" t="b">
        <f t="shared" si="9"/>
        <v>0</v>
      </c>
      <c r="O4807" s="50">
        <f t="shared" si="10"/>
        <v>-1</v>
      </c>
      <c r="P4807" s="4">
        <v>300000.0</v>
      </c>
      <c r="Q4807" s="21">
        <f t="shared" si="31"/>
        <v>-5</v>
      </c>
      <c r="V4807" s="52"/>
      <c r="W4807" s="53" t="str">
        <f t="shared" si="33"/>
        <v/>
      </c>
      <c r="AE4807" s="16"/>
      <c r="AF4807" s="17" t="str">
        <f t="shared" si="30"/>
        <v>#VALUE!</v>
      </c>
      <c r="AG4807" s="17" t="str">
        <f t="shared" si="22"/>
        <v>#N/A</v>
      </c>
      <c r="AH4807" s="17" t="str">
        <f t="shared" si="23"/>
        <v>#N/A</v>
      </c>
      <c r="AI4807" s="34">
        <f t="shared" si="24"/>
        <v>1</v>
      </c>
      <c r="AJ4807" s="18">
        <f t="shared" si="25"/>
        <v>5528.808</v>
      </c>
      <c r="AK4807" s="18">
        <f t="shared" si="26"/>
        <v>5375.23</v>
      </c>
      <c r="AL4807" s="18">
        <f t="shared" si="27"/>
        <v>5221.652</v>
      </c>
    </row>
    <row r="4808" ht="12.75" customHeight="1">
      <c r="A4808" s="1">
        <v>38352.0</v>
      </c>
      <c r="B4808" s="2">
        <v>843.01</v>
      </c>
      <c r="C4808" s="3">
        <v>6139.69</v>
      </c>
      <c r="D4808" s="2">
        <v>6188.0</v>
      </c>
      <c r="E4808" s="4"/>
      <c r="F4808" s="5">
        <f t="shared" si="1"/>
        <v>625.992</v>
      </c>
      <c r="G4808" s="6">
        <f t="shared" si="2"/>
        <v>1.040120113</v>
      </c>
      <c r="H4808" s="6">
        <f t="shared" si="3"/>
        <v>1.305290057</v>
      </c>
      <c r="I4808" s="5" t="b">
        <f t="shared" si="4"/>
        <v>0</v>
      </c>
      <c r="J4808" s="48">
        <f t="shared" si="5"/>
        <v>0</v>
      </c>
      <c r="K4808" s="4">
        <f t="shared" si="6"/>
        <v>73</v>
      </c>
      <c r="L4808" s="7">
        <f t="shared" si="7"/>
        <v>0.007868475444</v>
      </c>
      <c r="M4808" s="50" t="b">
        <f t="shared" si="8"/>
        <v>0</v>
      </c>
      <c r="N4808" s="50" t="b">
        <f t="shared" si="9"/>
        <v>0</v>
      </c>
      <c r="O4808" s="50">
        <f t="shared" si="10"/>
        <v>-1</v>
      </c>
      <c r="P4808" s="4">
        <f t="shared" ref="P4808:P5056" si="60">P4809+K4808*Q4809*$P$2</f>
        <v>40456900</v>
      </c>
      <c r="Q4808" s="21">
        <f t="shared" si="31"/>
        <v>-719</v>
      </c>
      <c r="V4808" s="52"/>
      <c r="W4808" s="53" t="str">
        <f t="shared" si="33"/>
        <v/>
      </c>
      <c r="AE4808" s="16"/>
      <c r="AF4808" s="17" t="str">
        <f t="shared" si="30"/>
        <v>#VALUE!</v>
      </c>
      <c r="AG4808" s="17" t="str">
        <f t="shared" si="22"/>
        <v>#N/A</v>
      </c>
      <c r="AH4808" s="17" t="str">
        <f t="shared" si="23"/>
        <v>#N/A</v>
      </c>
      <c r="AI4808" s="34">
        <f t="shared" si="24"/>
        <v>1</v>
      </c>
      <c r="AJ4808" s="18">
        <f t="shared" si="25"/>
        <v>5525.721</v>
      </c>
      <c r="AK4808" s="18">
        <f t="shared" si="26"/>
        <v>5372.22875</v>
      </c>
      <c r="AL4808" s="18">
        <f t="shared" si="27"/>
        <v>5218.7365</v>
      </c>
    </row>
    <row r="4809" ht="12.75" customHeight="1">
      <c r="A4809" s="1">
        <v>38351.0</v>
      </c>
      <c r="B4809" s="2">
        <v>668.95</v>
      </c>
      <c r="C4809" s="3">
        <v>6100.86</v>
      </c>
      <c r="D4809" s="2">
        <v>6115.0</v>
      </c>
      <c r="E4809" s="4"/>
      <c r="F4809" s="5">
        <f t="shared" si="1"/>
        <v>552.096</v>
      </c>
      <c r="G4809" s="6">
        <f t="shared" si="2"/>
        <v>1.033649033</v>
      </c>
      <c r="H4809" s="6">
        <f t="shared" si="3"/>
        <v>1.302085386</v>
      </c>
      <c r="I4809" s="5" t="b">
        <f t="shared" si="4"/>
        <v>0</v>
      </c>
      <c r="J4809" s="48">
        <f t="shared" si="5"/>
        <v>0</v>
      </c>
      <c r="K4809" s="4">
        <f t="shared" si="6"/>
        <v>-3</v>
      </c>
      <c r="L4809" s="7">
        <f t="shared" si="7"/>
        <v>0.002317706028</v>
      </c>
      <c r="M4809" s="50" t="b">
        <f t="shared" si="8"/>
        <v>0</v>
      </c>
      <c r="N4809" s="50" t="b">
        <f t="shared" si="9"/>
        <v>0</v>
      </c>
      <c r="O4809" s="50">
        <f t="shared" si="10"/>
        <v>-1</v>
      </c>
      <c r="P4809" s="4">
        <f t="shared" si="60"/>
        <v>43296600</v>
      </c>
      <c r="Q4809" s="21">
        <f t="shared" si="31"/>
        <v>-778</v>
      </c>
      <c r="V4809" s="52"/>
      <c r="W4809" s="53" t="str">
        <f t="shared" si="33"/>
        <v/>
      </c>
      <c r="AE4809" s="16"/>
      <c r="AF4809" s="17" t="str">
        <f t="shared" si="30"/>
        <v>#VALUE!</v>
      </c>
      <c r="AG4809" s="17" t="str">
        <f t="shared" si="22"/>
        <v>#N/A</v>
      </c>
      <c r="AH4809" s="17" t="str">
        <f t="shared" si="23"/>
        <v>#N/A</v>
      </c>
      <c r="AI4809" s="34">
        <f t="shared" si="24"/>
        <v>1</v>
      </c>
      <c r="AJ4809" s="18">
        <f t="shared" si="25"/>
        <v>5490.774</v>
      </c>
      <c r="AK4809" s="18">
        <f t="shared" si="26"/>
        <v>5338.2525</v>
      </c>
      <c r="AL4809" s="18">
        <f t="shared" si="27"/>
        <v>5185.731</v>
      </c>
    </row>
    <row r="4810" ht="12.75" customHeight="1">
      <c r="A4810" s="1">
        <v>38350.0</v>
      </c>
      <c r="B4810" s="2">
        <v>870.04</v>
      </c>
      <c r="C4810" s="3">
        <v>6088.49</v>
      </c>
      <c r="D4810" s="2">
        <v>6118.0</v>
      </c>
      <c r="E4810" s="4"/>
      <c r="F4810" s="5">
        <f t="shared" si="1"/>
        <v>507.292</v>
      </c>
      <c r="G4810" s="6">
        <f t="shared" si="2"/>
        <v>1.03167048</v>
      </c>
      <c r="H4810" s="6">
        <f t="shared" si="3"/>
        <v>1.278761941</v>
      </c>
      <c r="I4810" s="5" t="b">
        <f t="shared" si="4"/>
        <v>0</v>
      </c>
      <c r="J4810" s="48">
        <f t="shared" si="5"/>
        <v>0</v>
      </c>
      <c r="K4810" s="4">
        <f t="shared" si="6"/>
        <v>98</v>
      </c>
      <c r="L4810" s="7">
        <f t="shared" si="7"/>
        <v>0.004846850368</v>
      </c>
      <c r="M4810" s="50" t="b">
        <f t="shared" si="8"/>
        <v>0</v>
      </c>
      <c r="N4810" s="50" t="b">
        <f t="shared" si="9"/>
        <v>0</v>
      </c>
      <c r="O4810" s="50">
        <f t="shared" si="10"/>
        <v>-1</v>
      </c>
      <c r="P4810" s="4">
        <f t="shared" si="60"/>
        <v>43180200</v>
      </c>
      <c r="Q4810" s="21">
        <f t="shared" si="31"/>
        <v>-776</v>
      </c>
      <c r="V4810" s="52"/>
      <c r="W4810" s="53" t="str">
        <f t="shared" si="33"/>
        <v/>
      </c>
      <c r="AE4810" s="16"/>
      <c r="AF4810" s="17" t="str">
        <f t="shared" si="30"/>
        <v>#VALUE!</v>
      </c>
      <c r="AG4810" s="17" t="str">
        <f t="shared" si="22"/>
        <v>#N/A</v>
      </c>
      <c r="AH4810" s="17" t="str">
        <f t="shared" si="23"/>
        <v>#N/A</v>
      </c>
      <c r="AI4810" s="34">
        <f t="shared" si="24"/>
        <v>1</v>
      </c>
      <c r="AJ4810" s="18">
        <f t="shared" si="25"/>
        <v>5479.641</v>
      </c>
      <c r="AK4810" s="18">
        <f t="shared" si="26"/>
        <v>5327.42875</v>
      </c>
      <c r="AL4810" s="18">
        <f t="shared" si="27"/>
        <v>5175.2165</v>
      </c>
    </row>
    <row r="4811" ht="12.75" customHeight="1">
      <c r="A4811" s="1">
        <v>38349.0</v>
      </c>
      <c r="B4811" s="2">
        <v>370.48</v>
      </c>
      <c r="C4811" s="3">
        <v>6000.57</v>
      </c>
      <c r="D4811" s="2">
        <v>6020.0</v>
      </c>
      <c r="E4811" s="4"/>
      <c r="F4811" s="5">
        <f t="shared" si="1"/>
        <v>470.822</v>
      </c>
      <c r="G4811" s="6">
        <f t="shared" si="2"/>
        <v>1.016794264</v>
      </c>
      <c r="H4811" s="6">
        <f t="shared" si="3"/>
        <v>1.008365287</v>
      </c>
      <c r="I4811" s="5" t="b">
        <f t="shared" si="4"/>
        <v>0</v>
      </c>
      <c r="J4811" s="48">
        <f t="shared" si="5"/>
        <v>0</v>
      </c>
      <c r="K4811" s="4">
        <f t="shared" si="6"/>
        <v>4</v>
      </c>
      <c r="L4811" s="7">
        <f t="shared" si="7"/>
        <v>0.003238025721</v>
      </c>
      <c r="M4811" s="50" t="b">
        <f t="shared" si="8"/>
        <v>0</v>
      </c>
      <c r="N4811" s="50" t="b">
        <f t="shared" si="9"/>
        <v>0</v>
      </c>
      <c r="O4811" s="50">
        <f t="shared" si="10"/>
        <v>-1</v>
      </c>
      <c r="P4811" s="4">
        <f t="shared" si="60"/>
        <v>47423600</v>
      </c>
      <c r="Q4811" s="21">
        <f t="shared" si="31"/>
        <v>-866</v>
      </c>
      <c r="V4811" s="52"/>
      <c r="W4811" s="53" t="str">
        <f t="shared" si="33"/>
        <v/>
      </c>
      <c r="AE4811" s="16"/>
      <c r="AF4811" s="17" t="str">
        <f t="shared" si="30"/>
        <v>#VALUE!</v>
      </c>
      <c r="AG4811" s="17" t="str">
        <f t="shared" si="22"/>
        <v>#N/A</v>
      </c>
      <c r="AH4811" s="17" t="str">
        <f t="shared" si="23"/>
        <v>#N/A</v>
      </c>
      <c r="AI4811" s="34">
        <f t="shared" si="24"/>
        <v>1</v>
      </c>
      <c r="AJ4811" s="18">
        <f t="shared" si="25"/>
        <v>5400.513</v>
      </c>
      <c r="AK4811" s="18">
        <f t="shared" si="26"/>
        <v>5250.49875</v>
      </c>
      <c r="AL4811" s="18">
        <f t="shared" si="27"/>
        <v>5100.4845</v>
      </c>
    </row>
    <row r="4812" ht="12.75" customHeight="1">
      <c r="A4812" s="1">
        <v>38348.0</v>
      </c>
      <c r="B4812" s="2">
        <v>377.48</v>
      </c>
      <c r="C4812" s="3">
        <v>5985.94</v>
      </c>
      <c r="D4812" s="2">
        <v>6016.0</v>
      </c>
      <c r="E4812" s="4"/>
      <c r="F4812" s="5">
        <f t="shared" si="1"/>
        <v>504.394</v>
      </c>
      <c r="G4812" s="6">
        <f t="shared" si="2"/>
        <v>1.014093574</v>
      </c>
      <c r="H4812" s="6">
        <f t="shared" si="3"/>
        <v>0.9818980879</v>
      </c>
      <c r="I4812" s="5" t="b">
        <f t="shared" si="4"/>
        <v>0</v>
      </c>
      <c r="J4812" s="48">
        <f t="shared" si="5"/>
        <v>0</v>
      </c>
      <c r="K4812" s="4">
        <f t="shared" si="6"/>
        <v>-16</v>
      </c>
      <c r="L4812" s="7">
        <f t="shared" si="7"/>
        <v>0.005021767676</v>
      </c>
      <c r="M4812" s="50" t="b">
        <f t="shared" si="8"/>
        <v>0</v>
      </c>
      <c r="N4812" s="50" t="b">
        <f t="shared" si="9"/>
        <v>0</v>
      </c>
      <c r="O4812" s="50">
        <f t="shared" si="10"/>
        <v>-1</v>
      </c>
      <c r="P4812" s="4">
        <f t="shared" si="60"/>
        <v>47597600</v>
      </c>
      <c r="Q4812" s="21">
        <f t="shared" si="31"/>
        <v>-870</v>
      </c>
      <c r="V4812" s="52"/>
      <c r="W4812" s="53" t="str">
        <f t="shared" si="33"/>
        <v/>
      </c>
      <c r="AE4812" s="16"/>
      <c r="AF4812" s="17" t="str">
        <f t="shared" si="30"/>
        <v>#VALUE!</v>
      </c>
      <c r="AG4812" s="17" t="str">
        <f t="shared" si="22"/>
        <v>#N/A</v>
      </c>
      <c r="AH4812" s="17" t="str">
        <f t="shared" si="23"/>
        <v>#N/A</v>
      </c>
      <c r="AI4812" s="34">
        <f t="shared" si="24"/>
        <v>1</v>
      </c>
      <c r="AJ4812" s="18">
        <f t="shared" si="25"/>
        <v>5387.346</v>
      </c>
      <c r="AK4812" s="18">
        <f t="shared" si="26"/>
        <v>5237.6975</v>
      </c>
      <c r="AL4812" s="18">
        <f t="shared" si="27"/>
        <v>5088.049</v>
      </c>
    </row>
    <row r="4813" ht="12.75" customHeight="1">
      <c r="A4813" s="1">
        <v>38345.0</v>
      </c>
      <c r="B4813" s="2">
        <v>473.53</v>
      </c>
      <c r="C4813" s="3">
        <v>6019.42</v>
      </c>
      <c r="D4813" s="2">
        <v>6032.0</v>
      </c>
      <c r="E4813" s="4"/>
      <c r="F4813" s="5">
        <f t="shared" si="1"/>
        <v>542.234</v>
      </c>
      <c r="G4813" s="6">
        <f t="shared" si="2"/>
        <v>1.019882394</v>
      </c>
      <c r="H4813" s="6">
        <f t="shared" si="3"/>
        <v>0.9669901029</v>
      </c>
      <c r="I4813" s="5" t="b">
        <f t="shared" si="4"/>
        <v>0</v>
      </c>
      <c r="J4813" s="48">
        <f t="shared" si="5"/>
        <v>0</v>
      </c>
      <c r="K4813" s="4">
        <f t="shared" si="6"/>
        <v>30</v>
      </c>
      <c r="L4813" s="7">
        <f t="shared" si="7"/>
        <v>0.002089902349</v>
      </c>
      <c r="M4813" s="50" t="b">
        <f t="shared" si="8"/>
        <v>0</v>
      </c>
      <c r="N4813" s="50" t="b">
        <f t="shared" si="9"/>
        <v>0</v>
      </c>
      <c r="O4813" s="50">
        <f t="shared" si="10"/>
        <v>-1</v>
      </c>
      <c r="P4813" s="4">
        <f t="shared" si="60"/>
        <v>46913600</v>
      </c>
      <c r="Q4813" s="21">
        <f t="shared" si="31"/>
        <v>-855</v>
      </c>
      <c r="V4813" s="52"/>
      <c r="W4813" s="53" t="str">
        <f t="shared" si="33"/>
        <v/>
      </c>
      <c r="AE4813" s="16"/>
      <c r="AF4813" s="17" t="str">
        <f t="shared" si="30"/>
        <v>#VALUE!</v>
      </c>
      <c r="AG4813" s="17" t="str">
        <f t="shared" si="22"/>
        <v>#N/A</v>
      </c>
      <c r="AH4813" s="17" t="str">
        <f t="shared" si="23"/>
        <v>#N/A</v>
      </c>
      <c r="AI4813" s="34">
        <f t="shared" si="24"/>
        <v>1</v>
      </c>
      <c r="AJ4813" s="18">
        <f t="shared" si="25"/>
        <v>5417.478</v>
      </c>
      <c r="AK4813" s="18">
        <f t="shared" si="26"/>
        <v>5266.9925</v>
      </c>
      <c r="AL4813" s="18">
        <f t="shared" si="27"/>
        <v>5116.507</v>
      </c>
    </row>
    <row r="4814" ht="12.75" customHeight="1">
      <c r="A4814" s="1">
        <v>38344.0</v>
      </c>
      <c r="B4814" s="2">
        <v>444.93</v>
      </c>
      <c r="C4814" s="3">
        <v>5997.67</v>
      </c>
      <c r="D4814" s="2">
        <v>6002.0</v>
      </c>
      <c r="E4814" s="4"/>
      <c r="F4814" s="5">
        <f t="shared" si="1"/>
        <v>567.958</v>
      </c>
      <c r="G4814" s="6">
        <f t="shared" si="2"/>
        <v>1.016696029</v>
      </c>
      <c r="H4814" s="6">
        <f t="shared" si="3"/>
        <v>0.9605496597</v>
      </c>
      <c r="I4814" s="5" t="b">
        <f t="shared" si="4"/>
        <v>0</v>
      </c>
      <c r="J4814" s="48">
        <f t="shared" si="5"/>
        <v>0</v>
      </c>
      <c r="K4814" s="4">
        <f t="shared" si="6"/>
        <v>-23</v>
      </c>
      <c r="L4814" s="7">
        <f t="shared" si="7"/>
        <v>0.0007219470228</v>
      </c>
      <c r="M4814" s="50" t="b">
        <f t="shared" si="8"/>
        <v>0</v>
      </c>
      <c r="N4814" s="50" t="b">
        <f t="shared" si="9"/>
        <v>0</v>
      </c>
      <c r="O4814" s="50">
        <f t="shared" si="10"/>
        <v>-1</v>
      </c>
      <c r="P4814" s="4">
        <f t="shared" si="60"/>
        <v>48239600</v>
      </c>
      <c r="Q4814" s="21">
        <f t="shared" si="31"/>
        <v>-884</v>
      </c>
      <c r="V4814" s="52"/>
      <c r="W4814" s="53" t="str">
        <f t="shared" si="33"/>
        <v/>
      </c>
      <c r="AE4814" s="16"/>
      <c r="AF4814" s="17" t="str">
        <f t="shared" si="30"/>
        <v>#VALUE!</v>
      </c>
      <c r="AG4814" s="17" t="str">
        <f t="shared" si="22"/>
        <v>#N/A</v>
      </c>
      <c r="AH4814" s="17" t="str">
        <f t="shared" si="23"/>
        <v>#N/A</v>
      </c>
      <c r="AI4814" s="34">
        <f t="shared" si="24"/>
        <v>1</v>
      </c>
      <c r="AJ4814" s="18">
        <f t="shared" si="25"/>
        <v>5397.903</v>
      </c>
      <c r="AK4814" s="18">
        <f t="shared" si="26"/>
        <v>5247.96125</v>
      </c>
      <c r="AL4814" s="18">
        <f t="shared" si="27"/>
        <v>5098.0195</v>
      </c>
    </row>
    <row r="4815" ht="12.75" customHeight="1">
      <c r="A4815" s="1">
        <v>38343.0</v>
      </c>
      <c r="B4815" s="2">
        <v>687.69</v>
      </c>
      <c r="C4815" s="3">
        <v>6001.52</v>
      </c>
      <c r="D4815" s="2">
        <v>6025.0</v>
      </c>
      <c r="E4815" s="4"/>
      <c r="F4815" s="5">
        <f t="shared" si="1"/>
        <v>647.59</v>
      </c>
      <c r="G4815" s="6">
        <f t="shared" si="2"/>
        <v>1.017889082</v>
      </c>
      <c r="H4815" s="6">
        <f t="shared" si="3"/>
        <v>1.169341016</v>
      </c>
      <c r="I4815" s="5" t="b">
        <f t="shared" si="4"/>
        <v>0</v>
      </c>
      <c r="J4815" s="48">
        <f t="shared" si="5"/>
        <v>0</v>
      </c>
      <c r="K4815" s="4">
        <f t="shared" si="6"/>
        <v>47</v>
      </c>
      <c r="L4815" s="7">
        <f t="shared" si="7"/>
        <v>0.003912342207</v>
      </c>
      <c r="M4815" s="50" t="b">
        <f t="shared" si="8"/>
        <v>0</v>
      </c>
      <c r="N4815" s="50" t="b">
        <f t="shared" si="9"/>
        <v>0</v>
      </c>
      <c r="O4815" s="50">
        <f t="shared" si="10"/>
        <v>-1</v>
      </c>
      <c r="P4815" s="4">
        <f t="shared" si="60"/>
        <v>47248300</v>
      </c>
      <c r="Q4815" s="21">
        <f t="shared" si="31"/>
        <v>-862</v>
      </c>
      <c r="V4815" s="52"/>
      <c r="W4815" s="53" t="str">
        <f t="shared" si="33"/>
        <v/>
      </c>
      <c r="AE4815" s="16"/>
      <c r="AF4815" s="17" t="str">
        <f t="shared" si="30"/>
        <v>#VALUE!</v>
      </c>
      <c r="AG4815" s="17" t="str">
        <f t="shared" si="22"/>
        <v>#N/A</v>
      </c>
      <c r="AH4815" s="17" t="str">
        <f t="shared" si="23"/>
        <v>#N/A</v>
      </c>
      <c r="AI4815" s="34">
        <f t="shared" si="24"/>
        <v>1</v>
      </c>
      <c r="AJ4815" s="18">
        <f t="shared" si="25"/>
        <v>5401.368</v>
      </c>
      <c r="AK4815" s="18">
        <f t="shared" si="26"/>
        <v>5251.33</v>
      </c>
      <c r="AL4815" s="18">
        <f t="shared" si="27"/>
        <v>5101.292</v>
      </c>
    </row>
    <row r="4816" ht="12.75" customHeight="1">
      <c r="A4816" s="1">
        <v>38342.0</v>
      </c>
      <c r="B4816" s="2">
        <v>538.34</v>
      </c>
      <c r="C4816" s="3">
        <v>5987.85</v>
      </c>
      <c r="D4816" s="2">
        <v>5978.0</v>
      </c>
      <c r="E4816" s="4"/>
      <c r="F4816" s="5">
        <f t="shared" si="1"/>
        <v>713.382</v>
      </c>
      <c r="G4816" s="6">
        <f t="shared" si="2"/>
        <v>1.016007985</v>
      </c>
      <c r="H4816" s="6">
        <f t="shared" si="3"/>
        <v>1.413885979</v>
      </c>
      <c r="I4816" s="5" t="b">
        <f t="shared" si="4"/>
        <v>0</v>
      </c>
      <c r="J4816" s="48">
        <f t="shared" si="5"/>
        <v>0</v>
      </c>
      <c r="K4816" s="4">
        <f t="shared" si="6"/>
        <v>16</v>
      </c>
      <c r="L4816" s="7">
        <f t="shared" si="7"/>
        <v>-0.001644997787</v>
      </c>
      <c r="M4816" s="50" t="b">
        <f t="shared" si="8"/>
        <v>0</v>
      </c>
      <c r="N4816" s="50" t="b">
        <f t="shared" si="9"/>
        <v>0</v>
      </c>
      <c r="O4816" s="50">
        <f t="shared" si="10"/>
        <v>1</v>
      </c>
      <c r="P4816" s="4">
        <f t="shared" si="60"/>
        <v>45290750</v>
      </c>
      <c r="Q4816" s="21">
        <f t="shared" si="31"/>
        <v>833</v>
      </c>
      <c r="V4816" s="52"/>
      <c r="W4816" s="53" t="str">
        <f t="shared" si="33"/>
        <v/>
      </c>
      <c r="AE4816" s="16"/>
      <c r="AF4816" s="17" t="str">
        <f t="shared" si="30"/>
        <v>#VALUE!</v>
      </c>
      <c r="AG4816" s="17" t="str">
        <f t="shared" si="22"/>
        <v>#N/A</v>
      </c>
      <c r="AH4816" s="17" t="str">
        <f t="shared" si="23"/>
        <v>#N/A</v>
      </c>
      <c r="AI4816" s="34">
        <f t="shared" si="24"/>
        <v>1</v>
      </c>
      <c r="AJ4816" s="18">
        <f t="shared" si="25"/>
        <v>5389.065</v>
      </c>
      <c r="AK4816" s="18">
        <f t="shared" si="26"/>
        <v>5239.36875</v>
      </c>
      <c r="AL4816" s="18">
        <f t="shared" si="27"/>
        <v>5089.6725</v>
      </c>
    </row>
    <row r="4817" ht="12.75" customHeight="1">
      <c r="A4817" s="1">
        <v>38341.0</v>
      </c>
      <c r="B4817" s="2">
        <v>566.68</v>
      </c>
      <c r="C4817" s="3">
        <v>5985.94</v>
      </c>
      <c r="D4817" s="2">
        <v>5962.0</v>
      </c>
      <c r="E4817" s="4"/>
      <c r="F4817" s="5">
        <f t="shared" si="1"/>
        <v>700.408</v>
      </c>
      <c r="G4817" s="6">
        <f t="shared" si="2"/>
        <v>1.015958683</v>
      </c>
      <c r="H4817" s="6">
        <f t="shared" si="3"/>
        <v>1.405069852</v>
      </c>
      <c r="I4817" s="5" t="b">
        <f t="shared" si="4"/>
        <v>0</v>
      </c>
      <c r="J4817" s="48">
        <f t="shared" si="5"/>
        <v>0</v>
      </c>
      <c r="K4817" s="4">
        <f t="shared" si="6"/>
        <v>-57</v>
      </c>
      <c r="L4817" s="7">
        <f t="shared" si="7"/>
        <v>-0.003999371861</v>
      </c>
      <c r="M4817" s="50" t="b">
        <f t="shared" si="8"/>
        <v>0</v>
      </c>
      <c r="N4817" s="50" t="b">
        <f t="shared" si="9"/>
        <v>0</v>
      </c>
      <c r="O4817" s="50">
        <f t="shared" si="10"/>
        <v>1</v>
      </c>
      <c r="P4817" s="4">
        <f t="shared" si="60"/>
        <v>44632350</v>
      </c>
      <c r="Q4817" s="21">
        <f t="shared" si="31"/>
        <v>823</v>
      </c>
      <c r="V4817" s="52"/>
      <c r="W4817" s="53" t="str">
        <f t="shared" si="33"/>
        <v/>
      </c>
      <c r="AE4817" s="16"/>
      <c r="AF4817" s="17" t="str">
        <f t="shared" si="30"/>
        <v>#VALUE!</v>
      </c>
      <c r="AG4817" s="17" t="str">
        <f t="shared" si="22"/>
        <v>#N/A</v>
      </c>
      <c r="AH4817" s="17" t="str">
        <f t="shared" si="23"/>
        <v>#N/A</v>
      </c>
      <c r="AI4817" s="34">
        <f t="shared" si="24"/>
        <v>1</v>
      </c>
      <c r="AJ4817" s="18">
        <f t="shared" si="25"/>
        <v>5387.346</v>
      </c>
      <c r="AK4817" s="18">
        <f t="shared" si="26"/>
        <v>5237.6975</v>
      </c>
      <c r="AL4817" s="18">
        <f t="shared" si="27"/>
        <v>5088.049</v>
      </c>
    </row>
    <row r="4818" ht="12.75" customHeight="1">
      <c r="A4818" s="1">
        <v>38338.0</v>
      </c>
      <c r="B4818" s="2">
        <v>602.15</v>
      </c>
      <c r="C4818" s="3">
        <v>6009.32</v>
      </c>
      <c r="D4818" s="2">
        <v>6019.0</v>
      </c>
      <c r="E4818" s="4"/>
      <c r="F4818" s="5">
        <f t="shared" si="1"/>
        <v>757.774</v>
      </c>
      <c r="G4818" s="6">
        <f t="shared" si="2"/>
        <v>1.020067329</v>
      </c>
      <c r="H4818" s="6">
        <f t="shared" si="3"/>
        <v>1.400581641</v>
      </c>
      <c r="I4818" s="5" t="b">
        <f t="shared" si="4"/>
        <v>0</v>
      </c>
      <c r="J4818" s="48">
        <f t="shared" si="5"/>
        <v>0</v>
      </c>
      <c r="K4818" s="4">
        <f t="shared" si="6"/>
        <v>-1</v>
      </c>
      <c r="L4818" s="7">
        <f t="shared" si="7"/>
        <v>0.001610831176</v>
      </c>
      <c r="M4818" s="50" t="b">
        <f t="shared" si="8"/>
        <v>0</v>
      </c>
      <c r="N4818" s="50" t="b">
        <f t="shared" si="9"/>
        <v>0</v>
      </c>
      <c r="O4818" s="50">
        <f t="shared" si="10"/>
        <v>-1</v>
      </c>
      <c r="P4818" s="4">
        <f t="shared" si="60"/>
        <v>42423600</v>
      </c>
      <c r="Q4818" s="21">
        <f t="shared" si="31"/>
        <v>-775</v>
      </c>
      <c r="V4818" s="52"/>
      <c r="W4818" s="53" t="str">
        <f t="shared" si="33"/>
        <v/>
      </c>
      <c r="AE4818" s="16"/>
      <c r="AF4818" s="17" t="str">
        <f t="shared" si="30"/>
        <v>#VALUE!</v>
      </c>
      <c r="AG4818" s="17" t="str">
        <f t="shared" si="22"/>
        <v>#N/A</v>
      </c>
      <c r="AH4818" s="17" t="str">
        <f t="shared" si="23"/>
        <v>#N/A</v>
      </c>
      <c r="AI4818" s="34">
        <f t="shared" si="24"/>
        <v>1</v>
      </c>
      <c r="AJ4818" s="18">
        <f t="shared" si="25"/>
        <v>5408.388</v>
      </c>
      <c r="AK4818" s="18">
        <f t="shared" si="26"/>
        <v>5258.155</v>
      </c>
      <c r="AL4818" s="18">
        <f t="shared" si="27"/>
        <v>5107.922</v>
      </c>
    </row>
    <row r="4819" ht="12.75" customHeight="1">
      <c r="A4819" s="1">
        <v>38337.0</v>
      </c>
      <c r="B4819" s="2">
        <v>843.09</v>
      </c>
      <c r="C4819" s="3">
        <v>6019.23</v>
      </c>
      <c r="D4819" s="2">
        <v>6020.0</v>
      </c>
      <c r="E4819" s="4"/>
      <c r="F4819" s="5">
        <f t="shared" si="1"/>
        <v>757.644</v>
      </c>
      <c r="G4819" s="6">
        <f t="shared" si="2"/>
        <v>1.02186268</v>
      </c>
      <c r="H4819" s="6">
        <f t="shared" si="3"/>
        <v>1.392520853</v>
      </c>
      <c r="I4819" s="5" t="b">
        <f t="shared" si="4"/>
        <v>0</v>
      </c>
      <c r="J4819" s="48">
        <f t="shared" si="5"/>
        <v>0</v>
      </c>
      <c r="K4819" s="4">
        <f t="shared" si="6"/>
        <v>3</v>
      </c>
      <c r="L4819" s="7">
        <f t="shared" si="7"/>
        <v>0.000127923339</v>
      </c>
      <c r="M4819" s="50" t="b">
        <f t="shared" si="8"/>
        <v>0</v>
      </c>
      <c r="N4819" s="50" t="b">
        <f t="shared" si="9"/>
        <v>0</v>
      </c>
      <c r="O4819" s="50">
        <f t="shared" si="10"/>
        <v>1</v>
      </c>
      <c r="P4819" s="4">
        <f t="shared" si="60"/>
        <v>42462350</v>
      </c>
      <c r="Q4819" s="21">
        <f t="shared" si="31"/>
        <v>775</v>
      </c>
      <c r="V4819" s="52"/>
      <c r="W4819" s="53" t="str">
        <f t="shared" si="33"/>
        <v/>
      </c>
      <c r="AE4819" s="16"/>
      <c r="AF4819" s="17" t="str">
        <f t="shared" si="30"/>
        <v>#VALUE!</v>
      </c>
      <c r="AG4819" s="17" t="str">
        <f t="shared" si="22"/>
        <v>#N/A</v>
      </c>
      <c r="AH4819" s="17" t="str">
        <f t="shared" si="23"/>
        <v>#N/A</v>
      </c>
      <c r="AI4819" s="34">
        <f t="shared" si="24"/>
        <v>1</v>
      </c>
      <c r="AJ4819" s="18">
        <f t="shared" si="25"/>
        <v>5417.307</v>
      </c>
      <c r="AK4819" s="18">
        <f t="shared" si="26"/>
        <v>5266.82625</v>
      </c>
      <c r="AL4819" s="18">
        <f t="shared" si="27"/>
        <v>5116.3455</v>
      </c>
    </row>
    <row r="4820" ht="12.75" customHeight="1">
      <c r="A4820" s="1">
        <v>38336.0</v>
      </c>
      <c r="B4820" s="2">
        <v>1016.65</v>
      </c>
      <c r="C4820" s="3">
        <v>6002.58</v>
      </c>
      <c r="D4820" s="2">
        <v>6017.0</v>
      </c>
      <c r="E4820" s="4"/>
      <c r="F4820" s="5">
        <f t="shared" si="1"/>
        <v>716.654</v>
      </c>
      <c r="G4820" s="6">
        <f t="shared" si="2"/>
        <v>1.019237855</v>
      </c>
      <c r="H4820" s="6">
        <f t="shared" si="3"/>
        <v>1.389330496</v>
      </c>
      <c r="I4820" s="5" t="b">
        <f t="shared" si="4"/>
        <v>0</v>
      </c>
      <c r="J4820" s="48">
        <f t="shared" si="5"/>
        <v>0</v>
      </c>
      <c r="K4820" s="4">
        <f t="shared" si="6"/>
        <v>116</v>
      </c>
      <c r="L4820" s="7">
        <f t="shared" si="7"/>
        <v>0.002402300344</v>
      </c>
      <c r="M4820" s="50" t="b">
        <f t="shared" si="8"/>
        <v>0</v>
      </c>
      <c r="N4820" s="50" t="b">
        <f t="shared" si="9"/>
        <v>0</v>
      </c>
      <c r="O4820" s="50">
        <f t="shared" si="10"/>
        <v>-1</v>
      </c>
      <c r="P4820" s="4">
        <f t="shared" si="60"/>
        <v>42579050</v>
      </c>
      <c r="Q4820" s="21">
        <f t="shared" si="31"/>
        <v>-778</v>
      </c>
      <c r="V4820" s="52"/>
      <c r="W4820" s="53" t="str">
        <f t="shared" si="33"/>
        <v/>
      </c>
      <c r="AE4820" s="16"/>
      <c r="AF4820" s="17" t="str">
        <f t="shared" si="30"/>
        <v>#VALUE!</v>
      </c>
      <c r="AG4820" s="17" t="str">
        <f t="shared" si="22"/>
        <v>#N/A</v>
      </c>
      <c r="AH4820" s="17" t="str">
        <f t="shared" si="23"/>
        <v>#N/A</v>
      </c>
      <c r="AI4820" s="34">
        <f t="shared" si="24"/>
        <v>1</v>
      </c>
      <c r="AJ4820" s="18">
        <f t="shared" si="25"/>
        <v>5402.322</v>
      </c>
      <c r="AK4820" s="18">
        <f t="shared" si="26"/>
        <v>5252.2575</v>
      </c>
      <c r="AL4820" s="18">
        <f t="shared" si="27"/>
        <v>5102.193</v>
      </c>
    </row>
    <row r="4821" ht="12.75" customHeight="1">
      <c r="A4821" s="1">
        <v>38335.0</v>
      </c>
      <c r="B4821" s="2">
        <v>473.47</v>
      </c>
      <c r="C4821" s="3">
        <v>5909.65</v>
      </c>
      <c r="D4821" s="2">
        <v>5901.0</v>
      </c>
      <c r="E4821" s="4"/>
      <c r="F4821" s="5">
        <f t="shared" si="1"/>
        <v>611.672</v>
      </c>
      <c r="G4821" s="6">
        <f t="shared" si="2"/>
        <v>1.003850501</v>
      </c>
      <c r="H4821" s="6">
        <f t="shared" si="3"/>
        <v>1.17129128</v>
      </c>
      <c r="I4821" s="5" t="b">
        <f t="shared" si="4"/>
        <v>0</v>
      </c>
      <c r="J4821" s="48">
        <f t="shared" si="5"/>
        <v>0</v>
      </c>
      <c r="K4821" s="4">
        <f t="shared" si="6"/>
        <v>30</v>
      </c>
      <c r="L4821" s="7">
        <f t="shared" si="7"/>
        <v>-0.001463707665</v>
      </c>
      <c r="M4821" s="50" t="b">
        <f t="shared" si="8"/>
        <v>0</v>
      </c>
      <c r="N4821" s="50" t="b">
        <f t="shared" si="9"/>
        <v>0</v>
      </c>
      <c r="O4821" s="50">
        <f t="shared" si="10"/>
        <v>1</v>
      </c>
      <c r="P4821" s="4">
        <f t="shared" si="60"/>
        <v>38426250</v>
      </c>
      <c r="Q4821" s="21">
        <f t="shared" si="31"/>
        <v>716</v>
      </c>
      <c r="V4821" s="52"/>
      <c r="W4821" s="53" t="str">
        <f t="shared" si="33"/>
        <v/>
      </c>
      <c r="AE4821" s="16"/>
      <c r="AF4821" s="17" t="str">
        <f t="shared" si="30"/>
        <v>#VALUE!</v>
      </c>
      <c r="AG4821" s="17" t="str">
        <f t="shared" si="22"/>
        <v>#N/A</v>
      </c>
      <c r="AH4821" s="17" t="str">
        <f t="shared" si="23"/>
        <v>#N/A</v>
      </c>
      <c r="AI4821" s="34">
        <f t="shared" si="24"/>
        <v>1</v>
      </c>
      <c r="AJ4821" s="18">
        <f t="shared" si="25"/>
        <v>5318.685</v>
      </c>
      <c r="AK4821" s="18">
        <f t="shared" si="26"/>
        <v>5170.94375</v>
      </c>
      <c r="AL4821" s="18">
        <f t="shared" si="27"/>
        <v>5023.2025</v>
      </c>
    </row>
    <row r="4822" ht="12.75" customHeight="1">
      <c r="A4822" s="1">
        <v>38334.0</v>
      </c>
      <c r="B4822" s="2">
        <v>853.51</v>
      </c>
      <c r="C4822" s="3">
        <v>5878.89</v>
      </c>
      <c r="D4822" s="2">
        <v>5871.0</v>
      </c>
      <c r="E4822" s="4"/>
      <c r="F4822" s="5">
        <f t="shared" si="1"/>
        <v>620.912</v>
      </c>
      <c r="G4822" s="6">
        <f t="shared" si="2"/>
        <v>0.9988834916</v>
      </c>
      <c r="H4822" s="6">
        <f t="shared" si="3"/>
        <v>1.16398547</v>
      </c>
      <c r="I4822" s="5" t="b">
        <f t="shared" si="4"/>
        <v>0</v>
      </c>
      <c r="J4822" s="48">
        <f t="shared" si="5"/>
        <v>0</v>
      </c>
      <c r="K4822" s="4">
        <f t="shared" si="6"/>
        <v>21</v>
      </c>
      <c r="L4822" s="7">
        <f t="shared" si="7"/>
        <v>-0.001342090088</v>
      </c>
      <c r="M4822" s="50" t="b">
        <f t="shared" si="8"/>
        <v>0</v>
      </c>
      <c r="N4822" s="50" t="b">
        <f t="shared" si="9"/>
        <v>0</v>
      </c>
      <c r="O4822" s="50">
        <f t="shared" si="10"/>
        <v>1</v>
      </c>
      <c r="P4822" s="4">
        <f t="shared" si="60"/>
        <v>37376250</v>
      </c>
      <c r="Q4822" s="21">
        <f t="shared" si="31"/>
        <v>700</v>
      </c>
      <c r="V4822" s="52"/>
      <c r="W4822" s="53" t="str">
        <f t="shared" si="33"/>
        <v/>
      </c>
      <c r="AE4822" s="16"/>
      <c r="AF4822" s="17" t="str">
        <f t="shared" si="30"/>
        <v>#VALUE!</v>
      </c>
      <c r="AG4822" s="17" t="str">
        <f t="shared" si="22"/>
        <v>#N/A</v>
      </c>
      <c r="AH4822" s="17" t="str">
        <f t="shared" si="23"/>
        <v>#N/A</v>
      </c>
      <c r="AI4822" s="34">
        <f t="shared" si="24"/>
        <v>1</v>
      </c>
      <c r="AJ4822" s="18">
        <f t="shared" si="25"/>
        <v>5291.001</v>
      </c>
      <c r="AK4822" s="18">
        <f t="shared" si="26"/>
        <v>5144.02875</v>
      </c>
      <c r="AL4822" s="18">
        <f t="shared" si="27"/>
        <v>4997.0565</v>
      </c>
    </row>
    <row r="4823" ht="12.75" customHeight="1">
      <c r="A4823" s="1">
        <v>38331.0</v>
      </c>
      <c r="B4823" s="2">
        <v>601.5</v>
      </c>
      <c r="C4823" s="3">
        <v>5911.63</v>
      </c>
      <c r="D4823" s="2">
        <v>5850.0</v>
      </c>
      <c r="E4823" s="4"/>
      <c r="F4823" s="5">
        <f t="shared" si="1"/>
        <v>562.614</v>
      </c>
      <c r="G4823" s="6">
        <f t="shared" si="2"/>
        <v>1.004411765</v>
      </c>
      <c r="H4823" s="6">
        <f t="shared" si="3"/>
        <v>0.8734624229</v>
      </c>
      <c r="I4823" s="5" t="b">
        <f t="shared" si="4"/>
        <v>0</v>
      </c>
      <c r="J4823" s="48">
        <f t="shared" si="5"/>
        <v>0</v>
      </c>
      <c r="K4823" s="4">
        <f t="shared" si="6"/>
        <v>-30</v>
      </c>
      <c r="L4823" s="7">
        <f t="shared" si="7"/>
        <v>-0.01042521267</v>
      </c>
      <c r="M4823" s="50" t="b">
        <f t="shared" si="8"/>
        <v>0</v>
      </c>
      <c r="N4823" s="50" t="b">
        <f t="shared" si="9"/>
        <v>0</v>
      </c>
      <c r="O4823" s="50">
        <f t="shared" si="10"/>
        <v>1</v>
      </c>
      <c r="P4823" s="4">
        <f t="shared" si="60"/>
        <v>36652800</v>
      </c>
      <c r="Q4823" s="21">
        <f t="shared" si="31"/>
        <v>689</v>
      </c>
      <c r="V4823" s="52"/>
      <c r="W4823" s="53" t="str">
        <f t="shared" si="33"/>
        <v/>
      </c>
      <c r="AE4823" s="16"/>
      <c r="AF4823" s="17" t="str">
        <f t="shared" si="30"/>
        <v>#VALUE!</v>
      </c>
      <c r="AG4823" s="17" t="str">
        <f t="shared" si="22"/>
        <v>#N/A</v>
      </c>
      <c r="AH4823" s="17" t="str">
        <f t="shared" si="23"/>
        <v>#N/A</v>
      </c>
      <c r="AI4823" s="34">
        <f t="shared" si="24"/>
        <v>1</v>
      </c>
      <c r="AJ4823" s="18">
        <f t="shared" si="25"/>
        <v>5320.467</v>
      </c>
      <c r="AK4823" s="18">
        <f t="shared" si="26"/>
        <v>5172.67625</v>
      </c>
      <c r="AL4823" s="18">
        <f t="shared" si="27"/>
        <v>5024.8855</v>
      </c>
    </row>
    <row r="4824" ht="12.75" customHeight="1">
      <c r="A4824" s="1">
        <v>38330.0</v>
      </c>
      <c r="B4824" s="2">
        <v>638.14</v>
      </c>
      <c r="C4824" s="3">
        <v>5913.97</v>
      </c>
      <c r="D4824" s="2">
        <v>5880.0</v>
      </c>
      <c r="E4824" s="4"/>
      <c r="F4824" s="5">
        <f t="shared" si="1"/>
        <v>546.642</v>
      </c>
      <c r="G4824" s="6">
        <f t="shared" si="2"/>
        <v>1.004924762</v>
      </c>
      <c r="H4824" s="6">
        <f t="shared" si="3"/>
        <v>0.8724296826</v>
      </c>
      <c r="I4824" s="5" t="b">
        <f t="shared" si="4"/>
        <v>0</v>
      </c>
      <c r="J4824" s="48">
        <f t="shared" si="5"/>
        <v>0</v>
      </c>
      <c r="K4824" s="4">
        <f t="shared" si="6"/>
        <v>0</v>
      </c>
      <c r="L4824" s="7">
        <f t="shared" si="7"/>
        <v>-0.005744026432</v>
      </c>
      <c r="M4824" s="50" t="b">
        <f t="shared" si="8"/>
        <v>0</v>
      </c>
      <c r="N4824" s="50" t="b">
        <f t="shared" si="9"/>
        <v>0</v>
      </c>
      <c r="O4824" s="50">
        <f t="shared" si="10"/>
        <v>1</v>
      </c>
      <c r="P4824" s="4">
        <f t="shared" si="60"/>
        <v>37710300</v>
      </c>
      <c r="Q4824" s="21">
        <f t="shared" si="31"/>
        <v>705</v>
      </c>
      <c r="V4824" s="52"/>
      <c r="W4824" s="53" t="str">
        <f t="shared" si="33"/>
        <v/>
      </c>
      <c r="AE4824" s="16"/>
      <c r="AF4824" s="17" t="str">
        <f t="shared" si="30"/>
        <v>#VALUE!</v>
      </c>
      <c r="AG4824" s="17" t="str">
        <f t="shared" si="22"/>
        <v>#N/A</v>
      </c>
      <c r="AH4824" s="17" t="str">
        <f t="shared" si="23"/>
        <v>#N/A</v>
      </c>
      <c r="AI4824" s="34">
        <f t="shared" si="24"/>
        <v>1</v>
      </c>
      <c r="AJ4824" s="18">
        <f t="shared" si="25"/>
        <v>5322.573</v>
      </c>
      <c r="AK4824" s="18">
        <f t="shared" si="26"/>
        <v>5174.72375</v>
      </c>
      <c r="AL4824" s="18">
        <f t="shared" si="27"/>
        <v>5026.8745</v>
      </c>
    </row>
    <row r="4825" ht="12.75" customHeight="1">
      <c r="A4825" s="1">
        <v>38329.0</v>
      </c>
      <c r="B4825" s="2">
        <v>491.74</v>
      </c>
      <c r="C4825" s="3">
        <v>5892.51</v>
      </c>
      <c r="D4825" s="2">
        <v>5880.0</v>
      </c>
      <c r="E4825" s="4"/>
      <c r="F4825" s="5">
        <f t="shared" si="1"/>
        <v>539.718</v>
      </c>
      <c r="G4825" s="6">
        <f t="shared" si="2"/>
        <v>1.001261749</v>
      </c>
      <c r="H4825" s="6">
        <f t="shared" si="3"/>
        <v>0.8185286503</v>
      </c>
      <c r="I4825" s="5" t="b">
        <f t="shared" si="4"/>
        <v>0</v>
      </c>
      <c r="J4825" s="48">
        <f t="shared" si="5"/>
        <v>0</v>
      </c>
      <c r="K4825" s="4">
        <f t="shared" si="6"/>
        <v>-10</v>
      </c>
      <c r="L4825" s="7">
        <f t="shared" si="7"/>
        <v>-0.002123034157</v>
      </c>
      <c r="M4825" s="50" t="b">
        <f t="shared" si="8"/>
        <v>0</v>
      </c>
      <c r="N4825" s="50" t="b">
        <f t="shared" si="9"/>
        <v>0</v>
      </c>
      <c r="O4825" s="50">
        <f t="shared" si="10"/>
        <v>1</v>
      </c>
      <c r="P4825" s="4">
        <f t="shared" si="60"/>
        <v>37710300</v>
      </c>
      <c r="Q4825" s="21">
        <f t="shared" si="31"/>
        <v>705</v>
      </c>
      <c r="V4825" s="52"/>
      <c r="W4825" s="53" t="str">
        <f t="shared" si="33"/>
        <v/>
      </c>
      <c r="AE4825" s="16"/>
      <c r="AF4825" s="17" t="str">
        <f t="shared" si="30"/>
        <v>#VALUE!</v>
      </c>
      <c r="AG4825" s="17" t="str">
        <f t="shared" si="22"/>
        <v>#N/A</v>
      </c>
      <c r="AH4825" s="17" t="str">
        <f t="shared" si="23"/>
        <v>#N/A</v>
      </c>
      <c r="AI4825" s="34">
        <f t="shared" si="24"/>
        <v>1</v>
      </c>
      <c r="AJ4825" s="18">
        <f t="shared" si="25"/>
        <v>5303.259</v>
      </c>
      <c r="AK4825" s="18">
        <f t="shared" si="26"/>
        <v>5155.94625</v>
      </c>
      <c r="AL4825" s="18">
        <f t="shared" si="27"/>
        <v>5008.6335</v>
      </c>
    </row>
    <row r="4826" ht="12.75" customHeight="1">
      <c r="A4826" s="1">
        <v>38328.0</v>
      </c>
      <c r="B4826" s="2">
        <v>519.67</v>
      </c>
      <c r="C4826" s="3">
        <v>5925.28</v>
      </c>
      <c r="D4826" s="2">
        <v>5890.0</v>
      </c>
      <c r="E4826" s="4"/>
      <c r="F4826" s="5">
        <f t="shared" si="1"/>
        <v>547.148</v>
      </c>
      <c r="G4826" s="6">
        <f t="shared" si="2"/>
        <v>1.006728252</v>
      </c>
      <c r="H4826" s="6">
        <f t="shared" si="3"/>
        <v>0.8098531779</v>
      </c>
      <c r="I4826" s="5" t="b">
        <f t="shared" si="4"/>
        <v>0</v>
      </c>
      <c r="J4826" s="48">
        <f t="shared" si="5"/>
        <v>0</v>
      </c>
      <c r="K4826" s="4">
        <f t="shared" si="6"/>
        <v>7</v>
      </c>
      <c r="L4826" s="7">
        <f t="shared" si="7"/>
        <v>-0.005954149002</v>
      </c>
      <c r="M4826" s="50" t="b">
        <f t="shared" si="8"/>
        <v>0</v>
      </c>
      <c r="N4826" s="50" t="b">
        <f t="shared" si="9"/>
        <v>0</v>
      </c>
      <c r="O4826" s="50">
        <f t="shared" si="10"/>
        <v>1</v>
      </c>
      <c r="P4826" s="4">
        <f t="shared" si="60"/>
        <v>38065300</v>
      </c>
      <c r="Q4826" s="21">
        <f t="shared" si="31"/>
        <v>710</v>
      </c>
      <c r="V4826" s="52"/>
      <c r="W4826" s="53" t="str">
        <f t="shared" si="33"/>
        <v/>
      </c>
      <c r="AE4826" s="16"/>
      <c r="AF4826" s="17" t="str">
        <f t="shared" si="30"/>
        <v>#VALUE!</v>
      </c>
      <c r="AG4826" s="17" t="str">
        <f t="shared" si="22"/>
        <v>#N/A</v>
      </c>
      <c r="AH4826" s="17" t="str">
        <f t="shared" si="23"/>
        <v>#N/A</v>
      </c>
      <c r="AI4826" s="34">
        <f t="shared" si="24"/>
        <v>1</v>
      </c>
      <c r="AJ4826" s="18">
        <f t="shared" si="25"/>
        <v>5332.752</v>
      </c>
      <c r="AK4826" s="18">
        <f t="shared" si="26"/>
        <v>5184.62</v>
      </c>
      <c r="AL4826" s="18">
        <f t="shared" si="27"/>
        <v>5036.488</v>
      </c>
    </row>
    <row r="4827" ht="12.75" customHeight="1">
      <c r="A4827" s="1">
        <v>38327.0</v>
      </c>
      <c r="B4827" s="2">
        <v>562.02</v>
      </c>
      <c r="C4827" s="3">
        <v>5919.17</v>
      </c>
      <c r="D4827" s="2">
        <v>5883.0</v>
      </c>
      <c r="E4827" s="4"/>
      <c r="F4827" s="5">
        <f t="shared" si="1"/>
        <v>574.97</v>
      </c>
      <c r="G4827" s="6">
        <f t="shared" si="2"/>
        <v>1.005915425</v>
      </c>
      <c r="H4827" s="6">
        <f t="shared" si="3"/>
        <v>0.8779499663</v>
      </c>
      <c r="I4827" s="5" t="b">
        <f t="shared" si="4"/>
        <v>0</v>
      </c>
      <c r="J4827" s="48">
        <f t="shared" si="5"/>
        <v>0</v>
      </c>
      <c r="K4827" s="4">
        <f t="shared" si="6"/>
        <v>3</v>
      </c>
      <c r="L4827" s="7">
        <f t="shared" si="7"/>
        <v>-0.006110654028</v>
      </c>
      <c r="M4827" s="50" t="b">
        <f t="shared" si="8"/>
        <v>0</v>
      </c>
      <c r="N4827" s="50" t="b">
        <f t="shared" si="9"/>
        <v>0</v>
      </c>
      <c r="O4827" s="50">
        <f t="shared" si="10"/>
        <v>1</v>
      </c>
      <c r="P4827" s="4">
        <f t="shared" si="60"/>
        <v>37817850</v>
      </c>
      <c r="Q4827" s="21">
        <f t="shared" si="31"/>
        <v>707</v>
      </c>
      <c r="V4827" s="52"/>
      <c r="W4827" s="53" t="str">
        <f t="shared" si="33"/>
        <v/>
      </c>
      <c r="AE4827" s="16"/>
      <c r="AF4827" s="17" t="str">
        <f t="shared" si="30"/>
        <v>#VALUE!</v>
      </c>
      <c r="AG4827" s="17" t="str">
        <f t="shared" si="22"/>
        <v>#N/A</v>
      </c>
      <c r="AH4827" s="17" t="str">
        <f t="shared" si="23"/>
        <v>#N/A</v>
      </c>
      <c r="AI4827" s="34">
        <f t="shared" si="24"/>
        <v>1</v>
      </c>
      <c r="AJ4827" s="18">
        <f t="shared" si="25"/>
        <v>5327.253</v>
      </c>
      <c r="AK4827" s="18">
        <f t="shared" si="26"/>
        <v>5179.27375</v>
      </c>
      <c r="AL4827" s="18">
        <f t="shared" si="27"/>
        <v>5031.2945</v>
      </c>
    </row>
    <row r="4828" ht="12.75" customHeight="1">
      <c r="A4828" s="1">
        <v>38324.0</v>
      </c>
      <c r="B4828" s="2">
        <v>521.64</v>
      </c>
      <c r="C4828" s="3">
        <v>5893.27</v>
      </c>
      <c r="D4828" s="2">
        <v>5880.0</v>
      </c>
      <c r="E4828" s="4"/>
      <c r="F4828" s="5">
        <f t="shared" si="1"/>
        <v>582.344</v>
      </c>
      <c r="G4828" s="6">
        <f t="shared" si="2"/>
        <v>1.001730241</v>
      </c>
      <c r="H4828" s="6">
        <f t="shared" si="3"/>
        <v>0.8742277454</v>
      </c>
      <c r="I4828" s="5" t="b">
        <f t="shared" si="4"/>
        <v>0</v>
      </c>
      <c r="J4828" s="48">
        <f t="shared" si="5"/>
        <v>0</v>
      </c>
      <c r="K4828" s="4">
        <f t="shared" si="6"/>
        <v>25</v>
      </c>
      <c r="L4828" s="7">
        <f t="shared" si="7"/>
        <v>-0.002251721031</v>
      </c>
      <c r="M4828" s="50" t="b">
        <f t="shared" si="8"/>
        <v>0</v>
      </c>
      <c r="N4828" s="50" t="b">
        <f t="shared" si="9"/>
        <v>0</v>
      </c>
      <c r="O4828" s="50">
        <f t="shared" si="10"/>
        <v>1</v>
      </c>
      <c r="P4828" s="4">
        <f t="shared" si="60"/>
        <v>37712100</v>
      </c>
      <c r="Q4828" s="21">
        <f t="shared" si="31"/>
        <v>705</v>
      </c>
      <c r="V4828" s="52"/>
      <c r="W4828" s="53" t="str">
        <f t="shared" si="33"/>
        <v/>
      </c>
      <c r="AE4828" s="16"/>
      <c r="AF4828" s="17" t="str">
        <f t="shared" si="30"/>
        <v>#VALUE!</v>
      </c>
      <c r="AG4828" s="17" t="str">
        <f t="shared" si="22"/>
        <v>#N/A</v>
      </c>
      <c r="AH4828" s="17" t="str">
        <f t="shared" si="23"/>
        <v>#N/A</v>
      </c>
      <c r="AI4828" s="34">
        <f t="shared" si="24"/>
        <v>1</v>
      </c>
      <c r="AJ4828" s="18">
        <f t="shared" si="25"/>
        <v>5303.943</v>
      </c>
      <c r="AK4828" s="18">
        <f t="shared" si="26"/>
        <v>5156.61125</v>
      </c>
      <c r="AL4828" s="18">
        <f t="shared" si="27"/>
        <v>5009.2795</v>
      </c>
    </row>
    <row r="4829" ht="12.75" customHeight="1">
      <c r="A4829" s="1">
        <v>38323.0</v>
      </c>
      <c r="B4829" s="2">
        <v>603.52</v>
      </c>
      <c r="C4829" s="3">
        <v>5867.95</v>
      </c>
      <c r="D4829" s="2">
        <v>5855.0</v>
      </c>
      <c r="E4829" s="4"/>
      <c r="F4829" s="5">
        <f t="shared" si="1"/>
        <v>652.208</v>
      </c>
      <c r="G4829" s="6">
        <f t="shared" si="2"/>
        <v>0.9975599128</v>
      </c>
      <c r="H4829" s="6">
        <f t="shared" si="3"/>
        <v>1.142945378</v>
      </c>
      <c r="I4829" s="5" t="b">
        <f t="shared" si="4"/>
        <v>0</v>
      </c>
      <c r="J4829" s="48">
        <f t="shared" si="5"/>
        <v>0</v>
      </c>
      <c r="K4829" s="4">
        <f t="shared" si="6"/>
        <v>85</v>
      </c>
      <c r="L4829" s="7">
        <f t="shared" si="7"/>
        <v>-0.002206903603</v>
      </c>
      <c r="M4829" s="50" t="b">
        <f t="shared" si="8"/>
        <v>0</v>
      </c>
      <c r="N4829" s="50" t="b">
        <f t="shared" si="9"/>
        <v>0</v>
      </c>
      <c r="O4829" s="50">
        <f t="shared" si="10"/>
        <v>1</v>
      </c>
      <c r="P4829" s="4">
        <f t="shared" si="60"/>
        <v>36847100</v>
      </c>
      <c r="Q4829" s="21">
        <f t="shared" si="31"/>
        <v>692</v>
      </c>
      <c r="V4829" s="52"/>
      <c r="W4829" s="53" t="str">
        <f t="shared" si="33"/>
        <v/>
      </c>
      <c r="AE4829" s="16"/>
      <c r="AF4829" s="17" t="str">
        <f t="shared" si="30"/>
        <v>#VALUE!</v>
      </c>
      <c r="AG4829" s="17" t="str">
        <f t="shared" si="22"/>
        <v>#N/A</v>
      </c>
      <c r="AH4829" s="17" t="str">
        <f t="shared" si="23"/>
        <v>#N/A</v>
      </c>
      <c r="AI4829" s="34">
        <f t="shared" si="24"/>
        <v>1</v>
      </c>
      <c r="AJ4829" s="18">
        <f t="shared" si="25"/>
        <v>5281.155</v>
      </c>
      <c r="AK4829" s="18">
        <f t="shared" si="26"/>
        <v>5134.45625</v>
      </c>
      <c r="AL4829" s="18">
        <f t="shared" si="27"/>
        <v>4987.7575</v>
      </c>
    </row>
    <row r="4830" ht="12.75" customHeight="1">
      <c r="A4830" s="1">
        <v>38322.0</v>
      </c>
      <c r="B4830" s="2">
        <v>528.89</v>
      </c>
      <c r="C4830" s="3">
        <v>5798.62</v>
      </c>
      <c r="D4830" s="2">
        <v>5770.0</v>
      </c>
      <c r="E4830" s="4"/>
      <c r="F4830" s="5">
        <f t="shared" si="1"/>
        <v>646.458</v>
      </c>
      <c r="G4830" s="6">
        <f t="shared" si="2"/>
        <v>0.9858327061</v>
      </c>
      <c r="H4830" s="6">
        <f t="shared" si="3"/>
        <v>1.138235536</v>
      </c>
      <c r="I4830" s="5" t="b">
        <f t="shared" si="4"/>
        <v>0</v>
      </c>
      <c r="J4830" s="48">
        <f t="shared" si="5"/>
        <v>0</v>
      </c>
      <c r="K4830" s="4">
        <f t="shared" si="6"/>
        <v>-39</v>
      </c>
      <c r="L4830" s="7">
        <f t="shared" si="7"/>
        <v>-0.004935657105</v>
      </c>
      <c r="M4830" s="50" t="b">
        <f t="shared" si="8"/>
        <v>0</v>
      </c>
      <c r="N4830" s="50" t="b">
        <f t="shared" si="9"/>
        <v>0</v>
      </c>
      <c r="O4830" s="50">
        <f t="shared" si="10"/>
        <v>1</v>
      </c>
      <c r="P4830" s="4">
        <f t="shared" si="60"/>
        <v>34088850</v>
      </c>
      <c r="Q4830" s="21">
        <f t="shared" si="31"/>
        <v>649</v>
      </c>
      <c r="V4830" s="52"/>
      <c r="W4830" s="53" t="str">
        <f t="shared" si="33"/>
        <v/>
      </c>
      <c r="AE4830" s="16"/>
      <c r="AF4830" s="17" t="str">
        <f t="shared" si="30"/>
        <v>#VALUE!</v>
      </c>
      <c r="AG4830" s="17" t="str">
        <f t="shared" si="22"/>
        <v>#N/A</v>
      </c>
      <c r="AH4830" s="17" t="str">
        <f t="shared" si="23"/>
        <v>#N/A</v>
      </c>
      <c r="AI4830" s="34">
        <f t="shared" si="24"/>
        <v>1</v>
      </c>
      <c r="AJ4830" s="18">
        <f t="shared" si="25"/>
        <v>5218.758</v>
      </c>
      <c r="AK4830" s="18">
        <f t="shared" si="26"/>
        <v>5073.7925</v>
      </c>
      <c r="AL4830" s="18">
        <f t="shared" si="27"/>
        <v>4928.827</v>
      </c>
    </row>
    <row r="4831" ht="12.75" customHeight="1">
      <c r="A4831" s="1">
        <v>38321.0</v>
      </c>
      <c r="B4831" s="2">
        <v>658.78</v>
      </c>
      <c r="C4831" s="3">
        <v>5844.76</v>
      </c>
      <c r="D4831" s="2">
        <v>5809.0</v>
      </c>
      <c r="E4831" s="4"/>
      <c r="F4831" s="5">
        <f t="shared" si="1"/>
        <v>682.81</v>
      </c>
      <c r="G4831" s="6">
        <f t="shared" si="2"/>
        <v>0.993740763</v>
      </c>
      <c r="H4831" s="6">
        <f t="shared" si="3"/>
        <v>1.133221437</v>
      </c>
      <c r="I4831" s="5" t="b">
        <f t="shared" si="4"/>
        <v>0</v>
      </c>
      <c r="J4831" s="48">
        <f t="shared" si="5"/>
        <v>0</v>
      </c>
      <c r="K4831" s="4">
        <f t="shared" si="6"/>
        <v>-1</v>
      </c>
      <c r="L4831" s="7">
        <f t="shared" si="7"/>
        <v>-0.006118300837</v>
      </c>
      <c r="M4831" s="50" t="b">
        <f t="shared" si="8"/>
        <v>0</v>
      </c>
      <c r="N4831" s="50" t="b">
        <f t="shared" si="9"/>
        <v>0</v>
      </c>
      <c r="O4831" s="50">
        <f t="shared" si="10"/>
        <v>1</v>
      </c>
      <c r="P4831" s="4">
        <f t="shared" si="60"/>
        <v>35395350</v>
      </c>
      <c r="Q4831" s="21">
        <f t="shared" si="31"/>
        <v>670</v>
      </c>
      <c r="V4831" s="52"/>
      <c r="W4831" s="53" t="str">
        <f t="shared" si="33"/>
        <v/>
      </c>
      <c r="AE4831" s="16"/>
      <c r="AF4831" s="17" t="str">
        <f t="shared" si="30"/>
        <v>#VALUE!</v>
      </c>
      <c r="AG4831" s="17" t="str">
        <f t="shared" si="22"/>
        <v>#N/A</v>
      </c>
      <c r="AH4831" s="17" t="str">
        <f t="shared" si="23"/>
        <v>#N/A</v>
      </c>
      <c r="AI4831" s="34">
        <f t="shared" si="24"/>
        <v>1</v>
      </c>
      <c r="AJ4831" s="18">
        <f t="shared" si="25"/>
        <v>5260.284</v>
      </c>
      <c r="AK4831" s="18">
        <f t="shared" si="26"/>
        <v>5114.165</v>
      </c>
      <c r="AL4831" s="18">
        <f t="shared" si="27"/>
        <v>4968.046</v>
      </c>
    </row>
    <row r="4832" ht="12.75" customHeight="1">
      <c r="A4832" s="1">
        <v>38320.0</v>
      </c>
      <c r="B4832" s="2">
        <v>598.89</v>
      </c>
      <c r="C4832" s="3">
        <v>5785.26</v>
      </c>
      <c r="D4832" s="2">
        <v>5810.0</v>
      </c>
      <c r="E4832" s="4"/>
      <c r="F4832" s="5">
        <f t="shared" si="1"/>
        <v>670.342</v>
      </c>
      <c r="G4832" s="6">
        <f t="shared" si="2"/>
        <v>0.9838575534</v>
      </c>
      <c r="H4832" s="6">
        <f t="shared" si="3"/>
        <v>1.122201454</v>
      </c>
      <c r="I4832" s="5" t="b">
        <f t="shared" si="4"/>
        <v>1</v>
      </c>
      <c r="J4832" s="48">
        <f t="shared" si="5"/>
        <v>0</v>
      </c>
      <c r="K4832" s="4">
        <f t="shared" si="6"/>
        <v>70</v>
      </c>
      <c r="L4832" s="7">
        <f t="shared" si="7"/>
        <v>0.004276385158</v>
      </c>
      <c r="M4832" s="50" t="b">
        <f t="shared" si="8"/>
        <v>0</v>
      </c>
      <c r="N4832" s="50" t="b">
        <f t="shared" si="9"/>
        <v>0</v>
      </c>
      <c r="O4832" s="50">
        <f t="shared" si="10"/>
        <v>-1</v>
      </c>
      <c r="P4832" s="4">
        <f t="shared" si="60"/>
        <v>35361900</v>
      </c>
      <c r="Q4832" s="21">
        <f t="shared" si="31"/>
        <v>-669</v>
      </c>
      <c r="V4832" s="52"/>
      <c r="W4832" s="53" t="str">
        <f t="shared" si="33"/>
        <v/>
      </c>
      <c r="AE4832" s="16"/>
      <c r="AF4832" s="17" t="str">
        <f t="shared" si="30"/>
        <v>#VALUE!</v>
      </c>
      <c r="AG4832" s="17" t="str">
        <f t="shared" si="22"/>
        <v>#N/A</v>
      </c>
      <c r="AH4832" s="17" t="str">
        <f t="shared" si="23"/>
        <v>#N/A</v>
      </c>
      <c r="AI4832" s="34">
        <f t="shared" si="24"/>
        <v>1</v>
      </c>
      <c r="AJ4832" s="18">
        <f t="shared" si="25"/>
        <v>5206.734</v>
      </c>
      <c r="AK4832" s="18">
        <f t="shared" si="26"/>
        <v>5062.1025</v>
      </c>
      <c r="AL4832" s="18">
        <f t="shared" si="27"/>
        <v>4917.471</v>
      </c>
    </row>
    <row r="4833" ht="12.75" customHeight="1">
      <c r="A4833" s="1">
        <v>38317.0</v>
      </c>
      <c r="B4833" s="2">
        <v>870.96</v>
      </c>
      <c r="C4833" s="3">
        <v>5778.65</v>
      </c>
      <c r="D4833" s="2">
        <v>5740.0</v>
      </c>
      <c r="E4833" s="4"/>
      <c r="F4833" s="5">
        <f t="shared" si="1"/>
        <v>686.828</v>
      </c>
      <c r="G4833" s="6">
        <f t="shared" si="2"/>
        <v>0.9825452064</v>
      </c>
      <c r="H4833" s="6">
        <f t="shared" si="3"/>
        <v>1.114851156</v>
      </c>
      <c r="I4833" s="5" t="b">
        <f t="shared" si="4"/>
        <v>1</v>
      </c>
      <c r="J4833" s="48">
        <f t="shared" si="5"/>
        <v>0</v>
      </c>
      <c r="K4833" s="4">
        <f t="shared" si="6"/>
        <v>-130</v>
      </c>
      <c r="L4833" s="7">
        <f t="shared" si="7"/>
        <v>-0.006688413384</v>
      </c>
      <c r="M4833" s="50" t="b">
        <f t="shared" si="8"/>
        <v>0</v>
      </c>
      <c r="N4833" s="50" t="b">
        <f t="shared" si="9"/>
        <v>0</v>
      </c>
      <c r="O4833" s="50">
        <f t="shared" si="10"/>
        <v>1</v>
      </c>
      <c r="P4833" s="4">
        <f t="shared" si="60"/>
        <v>33139400</v>
      </c>
      <c r="Q4833" s="21">
        <f t="shared" si="31"/>
        <v>635</v>
      </c>
      <c r="V4833" s="52"/>
      <c r="W4833" s="53" t="str">
        <f t="shared" si="33"/>
        <v/>
      </c>
      <c r="AE4833" s="16"/>
      <c r="AF4833" s="17" t="str">
        <f t="shared" si="30"/>
        <v>#VALUE!</v>
      </c>
      <c r="AG4833" s="17" t="str">
        <f t="shared" si="22"/>
        <v>#N/A</v>
      </c>
      <c r="AH4833" s="17" t="str">
        <f t="shared" si="23"/>
        <v>#N/A</v>
      </c>
      <c r="AI4833" s="34">
        <f t="shared" si="24"/>
        <v>1</v>
      </c>
      <c r="AJ4833" s="18">
        <f t="shared" si="25"/>
        <v>5200.785</v>
      </c>
      <c r="AK4833" s="18">
        <f t="shared" si="26"/>
        <v>5056.31875</v>
      </c>
      <c r="AL4833" s="18">
        <f t="shared" si="27"/>
        <v>4911.8525</v>
      </c>
    </row>
    <row r="4834" ht="12.75" customHeight="1">
      <c r="A4834" s="1">
        <v>38316.0</v>
      </c>
      <c r="B4834" s="2">
        <v>574.77</v>
      </c>
      <c r="C4834" s="3">
        <v>5855.24</v>
      </c>
      <c r="D4834" s="2">
        <v>5870.0</v>
      </c>
      <c r="E4834" s="4"/>
      <c r="F4834" s="5">
        <f t="shared" si="1"/>
        <v>657.678</v>
      </c>
      <c r="G4834" s="6">
        <f t="shared" si="2"/>
        <v>0.9953436091</v>
      </c>
      <c r="H4834" s="6">
        <f t="shared" si="3"/>
        <v>0.9272395888</v>
      </c>
      <c r="I4834" s="5" t="b">
        <f t="shared" si="4"/>
        <v>0</v>
      </c>
      <c r="J4834" s="48">
        <f t="shared" si="5"/>
        <v>0</v>
      </c>
      <c r="K4834" s="4">
        <f t="shared" si="6"/>
        <v>-35</v>
      </c>
      <c r="L4834" s="7">
        <f t="shared" si="7"/>
        <v>0.002520818959</v>
      </c>
      <c r="M4834" s="50" t="b">
        <f t="shared" si="8"/>
        <v>0</v>
      </c>
      <c r="N4834" s="50" t="b">
        <f t="shared" si="9"/>
        <v>0</v>
      </c>
      <c r="O4834" s="50">
        <f t="shared" si="10"/>
        <v>-1</v>
      </c>
      <c r="P4834" s="4">
        <f t="shared" si="60"/>
        <v>29544900</v>
      </c>
      <c r="Q4834" s="21">
        <f t="shared" si="31"/>
        <v>-553</v>
      </c>
      <c r="V4834" s="52"/>
      <c r="W4834" s="53" t="str">
        <f t="shared" si="33"/>
        <v/>
      </c>
      <c r="AE4834" s="16"/>
      <c r="AF4834" s="17" t="str">
        <f t="shared" si="30"/>
        <v>#VALUE!</v>
      </c>
      <c r="AG4834" s="17" t="str">
        <f t="shared" si="22"/>
        <v>#N/A</v>
      </c>
      <c r="AH4834" s="17" t="str">
        <f t="shared" si="23"/>
        <v>#N/A</v>
      </c>
      <c r="AI4834" s="34">
        <f t="shared" si="24"/>
        <v>1</v>
      </c>
      <c r="AJ4834" s="18">
        <f t="shared" si="25"/>
        <v>5269.716</v>
      </c>
      <c r="AK4834" s="18">
        <f t="shared" si="26"/>
        <v>5123.335</v>
      </c>
      <c r="AL4834" s="18">
        <f t="shared" si="27"/>
        <v>4976.954</v>
      </c>
    </row>
    <row r="4835" ht="12.75" customHeight="1">
      <c r="A4835" s="1">
        <v>38315.0</v>
      </c>
      <c r="B4835" s="2">
        <v>710.65</v>
      </c>
      <c r="C4835" s="3">
        <v>5911.31</v>
      </c>
      <c r="D4835" s="2">
        <v>5905.0</v>
      </c>
      <c r="E4835" s="4"/>
      <c r="F4835" s="5">
        <f t="shared" si="1"/>
        <v>748.608</v>
      </c>
      <c r="G4835" s="6">
        <f t="shared" si="2"/>
        <v>1.005130499</v>
      </c>
      <c r="H4835" s="6">
        <f t="shared" si="3"/>
        <v>1.304369036</v>
      </c>
      <c r="I4835" s="5" t="b">
        <f t="shared" si="4"/>
        <v>0</v>
      </c>
      <c r="J4835" s="48">
        <f t="shared" si="5"/>
        <v>0</v>
      </c>
      <c r="K4835" s="4">
        <f t="shared" si="6"/>
        <v>63</v>
      </c>
      <c r="L4835" s="7">
        <f t="shared" si="7"/>
        <v>-0.001067445287</v>
      </c>
      <c r="M4835" s="50" t="b">
        <f t="shared" si="8"/>
        <v>0</v>
      </c>
      <c r="N4835" s="50" t="b">
        <f t="shared" si="9"/>
        <v>0</v>
      </c>
      <c r="O4835" s="50">
        <f t="shared" si="10"/>
        <v>1</v>
      </c>
      <c r="P4835" s="4">
        <f t="shared" si="60"/>
        <v>30538900</v>
      </c>
      <c r="Q4835" s="21">
        <f t="shared" si="31"/>
        <v>568</v>
      </c>
      <c r="V4835" s="52"/>
      <c r="W4835" s="53" t="str">
        <f t="shared" si="33"/>
        <v/>
      </c>
      <c r="AE4835" s="16"/>
      <c r="AF4835" s="17" t="str">
        <f t="shared" si="30"/>
        <v>#VALUE!</v>
      </c>
      <c r="AG4835" s="17" t="str">
        <f t="shared" si="22"/>
        <v>#N/A</v>
      </c>
      <c r="AH4835" s="17" t="str">
        <f t="shared" si="23"/>
        <v>#N/A</v>
      </c>
      <c r="AI4835" s="34">
        <f t="shared" si="24"/>
        <v>1</v>
      </c>
      <c r="AJ4835" s="18">
        <f t="shared" si="25"/>
        <v>5320.179</v>
      </c>
      <c r="AK4835" s="18">
        <f t="shared" si="26"/>
        <v>5172.39625</v>
      </c>
      <c r="AL4835" s="18">
        <f t="shared" si="27"/>
        <v>5024.6135</v>
      </c>
    </row>
    <row r="4836" ht="12.75" customHeight="1">
      <c r="A4836" s="1">
        <v>38314.0</v>
      </c>
      <c r="B4836" s="2">
        <v>596.44</v>
      </c>
      <c r="C4836" s="3">
        <v>5851.1</v>
      </c>
      <c r="D4836" s="2">
        <v>5842.0</v>
      </c>
      <c r="E4836" s="4"/>
      <c r="F4836" s="5">
        <f t="shared" si="1"/>
        <v>820.456</v>
      </c>
      <c r="G4836" s="6">
        <f t="shared" si="2"/>
        <v>0.9952378177</v>
      </c>
      <c r="H4836" s="6">
        <f t="shared" si="3"/>
        <v>1.357093796</v>
      </c>
      <c r="I4836" s="5" t="b">
        <f t="shared" si="4"/>
        <v>0</v>
      </c>
      <c r="J4836" s="48">
        <f t="shared" si="5"/>
        <v>0</v>
      </c>
      <c r="K4836" s="4">
        <f t="shared" si="6"/>
        <v>7</v>
      </c>
      <c r="L4836" s="7">
        <f t="shared" si="7"/>
        <v>-0.001555263113</v>
      </c>
      <c r="M4836" s="50" t="b">
        <f t="shared" si="8"/>
        <v>0</v>
      </c>
      <c r="N4836" s="50" t="b">
        <f t="shared" si="9"/>
        <v>0</v>
      </c>
      <c r="O4836" s="50">
        <f t="shared" si="10"/>
        <v>1</v>
      </c>
      <c r="P4836" s="4">
        <f t="shared" si="60"/>
        <v>28831600</v>
      </c>
      <c r="Q4836" s="21">
        <f t="shared" si="31"/>
        <v>542</v>
      </c>
      <c r="V4836" s="52"/>
      <c r="W4836" s="53" t="str">
        <f t="shared" si="33"/>
        <v/>
      </c>
      <c r="AE4836" s="16"/>
      <c r="AF4836" s="17" t="str">
        <f t="shared" si="30"/>
        <v>#VALUE!</v>
      </c>
      <c r="AG4836" s="17" t="str">
        <f t="shared" si="22"/>
        <v>#N/A</v>
      </c>
      <c r="AH4836" s="17" t="str">
        <f t="shared" si="23"/>
        <v>#N/A</v>
      </c>
      <c r="AI4836" s="34">
        <f t="shared" si="24"/>
        <v>1</v>
      </c>
      <c r="AJ4836" s="18">
        <f t="shared" si="25"/>
        <v>5265.99</v>
      </c>
      <c r="AK4836" s="18">
        <f t="shared" si="26"/>
        <v>5119.7125</v>
      </c>
      <c r="AL4836" s="18">
        <f t="shared" si="27"/>
        <v>4973.435</v>
      </c>
    </row>
    <row r="4837" ht="12.75" customHeight="1">
      <c r="A4837" s="1">
        <v>38313.0</v>
      </c>
      <c r="B4837" s="2">
        <v>681.32</v>
      </c>
      <c r="C4837" s="3">
        <v>5838.42</v>
      </c>
      <c r="D4837" s="2">
        <v>5835.0</v>
      </c>
      <c r="E4837" s="4"/>
      <c r="F4837" s="5">
        <f t="shared" si="1"/>
        <v>812.968</v>
      </c>
      <c r="G4837" s="6">
        <f t="shared" si="2"/>
        <v>0.993231355</v>
      </c>
      <c r="H4837" s="6">
        <f t="shared" si="3"/>
        <v>1.350644968</v>
      </c>
      <c r="I4837" s="5" t="b">
        <f t="shared" si="4"/>
        <v>0</v>
      </c>
      <c r="J4837" s="48">
        <f t="shared" si="5"/>
        <v>0</v>
      </c>
      <c r="K4837" s="4">
        <f t="shared" si="6"/>
        <v>-221</v>
      </c>
      <c r="L4837" s="7">
        <f t="shared" si="7"/>
        <v>-0.0005857749186</v>
      </c>
      <c r="M4837" s="50" t="b">
        <f t="shared" si="8"/>
        <v>0</v>
      </c>
      <c r="N4837" s="50" t="b">
        <f t="shared" si="9"/>
        <v>0</v>
      </c>
      <c r="O4837" s="50">
        <f t="shared" si="10"/>
        <v>-1</v>
      </c>
      <c r="P4837" s="4">
        <f t="shared" si="60"/>
        <v>29023050</v>
      </c>
      <c r="Q4837" s="21">
        <f t="shared" si="31"/>
        <v>-547</v>
      </c>
      <c r="V4837" s="52"/>
      <c r="W4837" s="53" t="str">
        <f t="shared" si="33"/>
        <v/>
      </c>
      <c r="AE4837" s="16"/>
      <c r="AF4837" s="17" t="str">
        <f t="shared" si="30"/>
        <v>#VALUE!</v>
      </c>
      <c r="AG4837" s="17" t="str">
        <f t="shared" si="22"/>
        <v>#N/A</v>
      </c>
      <c r="AH4837" s="17" t="str">
        <f t="shared" si="23"/>
        <v>#N/A</v>
      </c>
      <c r="AI4837" s="34">
        <f t="shared" si="24"/>
        <v>1</v>
      </c>
      <c r="AJ4837" s="18">
        <f t="shared" si="25"/>
        <v>5254.578</v>
      </c>
      <c r="AK4837" s="18">
        <f t="shared" si="26"/>
        <v>5108.6175</v>
      </c>
      <c r="AL4837" s="18">
        <f t="shared" si="27"/>
        <v>4962.657</v>
      </c>
    </row>
    <row r="4838" ht="12.75" customHeight="1">
      <c r="A4838" s="1">
        <v>38310.0</v>
      </c>
      <c r="B4838" s="2">
        <v>725.21</v>
      </c>
      <c r="C4838" s="3">
        <v>6026.55</v>
      </c>
      <c r="D4838" s="2">
        <v>6056.0</v>
      </c>
      <c r="E4838" s="4"/>
      <c r="F4838" s="5">
        <f t="shared" si="1"/>
        <v>797.316</v>
      </c>
      <c r="G4838" s="6">
        <f t="shared" si="2"/>
        <v>1.025308774</v>
      </c>
      <c r="H4838" s="6">
        <f t="shared" si="3"/>
        <v>1.336386659</v>
      </c>
      <c r="I4838" s="5" t="b">
        <f t="shared" si="4"/>
        <v>0</v>
      </c>
      <c r="J4838" s="48">
        <f t="shared" si="5"/>
        <v>0</v>
      </c>
      <c r="K4838" s="4">
        <f t="shared" si="6"/>
        <v>-16</v>
      </c>
      <c r="L4838" s="7">
        <f t="shared" si="7"/>
        <v>0.004886709643</v>
      </c>
      <c r="M4838" s="50" t="b">
        <f t="shared" si="8"/>
        <v>0</v>
      </c>
      <c r="N4838" s="50" t="b">
        <f t="shared" si="9"/>
        <v>0</v>
      </c>
      <c r="O4838" s="50">
        <f t="shared" si="10"/>
        <v>-1</v>
      </c>
      <c r="P4838" s="4">
        <f t="shared" si="60"/>
        <v>24172100</v>
      </c>
      <c r="Q4838" s="21">
        <f t="shared" si="31"/>
        <v>-439</v>
      </c>
      <c r="V4838" s="52"/>
      <c r="W4838" s="53" t="str">
        <f t="shared" si="33"/>
        <v/>
      </c>
      <c r="AE4838" s="16"/>
      <c r="AF4838" s="17" t="str">
        <f t="shared" si="30"/>
        <v>#VALUE!</v>
      </c>
      <c r="AG4838" s="17" t="str">
        <f t="shared" si="22"/>
        <v>#N/A</v>
      </c>
      <c r="AH4838" s="17" t="str">
        <f t="shared" si="23"/>
        <v>#N/A</v>
      </c>
      <c r="AI4838" s="34">
        <f t="shared" si="24"/>
        <v>1</v>
      </c>
      <c r="AJ4838" s="18">
        <f t="shared" si="25"/>
        <v>5423.895</v>
      </c>
      <c r="AK4838" s="18">
        <f t="shared" si="26"/>
        <v>5273.23125</v>
      </c>
      <c r="AL4838" s="18">
        <f t="shared" si="27"/>
        <v>5122.5675</v>
      </c>
    </row>
    <row r="4839" ht="12.75" customHeight="1">
      <c r="A4839" s="1">
        <v>38309.0</v>
      </c>
      <c r="B4839" s="2">
        <v>1029.42</v>
      </c>
      <c r="C4839" s="3">
        <v>6049.49</v>
      </c>
      <c r="D4839" s="2">
        <v>6072.0</v>
      </c>
      <c r="E4839" s="4"/>
      <c r="F4839" s="5">
        <f t="shared" si="1"/>
        <v>787.754</v>
      </c>
      <c r="G4839" s="6">
        <f t="shared" si="2"/>
        <v>1.030279603</v>
      </c>
      <c r="H4839" s="6">
        <f t="shared" si="3"/>
        <v>1.337154127</v>
      </c>
      <c r="I4839" s="5" t="b">
        <f t="shared" si="4"/>
        <v>0</v>
      </c>
      <c r="J4839" s="48">
        <f t="shared" si="5"/>
        <v>0</v>
      </c>
      <c r="K4839" s="4">
        <f t="shared" si="6"/>
        <v>32</v>
      </c>
      <c r="L4839" s="7">
        <f t="shared" si="7"/>
        <v>0.003720974826</v>
      </c>
      <c r="M4839" s="50" t="b">
        <f t="shared" si="8"/>
        <v>0</v>
      </c>
      <c r="N4839" s="50" t="b">
        <f t="shared" si="9"/>
        <v>0</v>
      </c>
      <c r="O4839" s="50">
        <f t="shared" si="10"/>
        <v>-1</v>
      </c>
      <c r="P4839" s="4">
        <f t="shared" si="60"/>
        <v>23827300</v>
      </c>
      <c r="Q4839" s="21">
        <f t="shared" si="31"/>
        <v>-431</v>
      </c>
      <c r="V4839" s="52"/>
      <c r="W4839" s="53" t="str">
        <f t="shared" si="33"/>
        <v/>
      </c>
      <c r="AE4839" s="16"/>
      <c r="AF4839" s="17" t="str">
        <f t="shared" si="30"/>
        <v>#VALUE!</v>
      </c>
      <c r="AG4839" s="17" t="str">
        <f t="shared" si="22"/>
        <v>#N/A</v>
      </c>
      <c r="AH4839" s="17" t="str">
        <f t="shared" si="23"/>
        <v>#N/A</v>
      </c>
      <c r="AI4839" s="34">
        <f t="shared" si="24"/>
        <v>1</v>
      </c>
      <c r="AJ4839" s="18">
        <f t="shared" si="25"/>
        <v>5444.541</v>
      </c>
      <c r="AK4839" s="18">
        <f t="shared" si="26"/>
        <v>5293.30375</v>
      </c>
      <c r="AL4839" s="18">
        <f t="shared" si="27"/>
        <v>5142.0665</v>
      </c>
    </row>
    <row r="4840" ht="12.75" customHeight="1">
      <c r="A4840" s="1">
        <v>38308.0</v>
      </c>
      <c r="B4840" s="2">
        <v>1069.89</v>
      </c>
      <c r="C4840" s="3">
        <v>6028.68</v>
      </c>
      <c r="D4840" s="2">
        <v>6040.0</v>
      </c>
      <c r="E4840" s="4"/>
      <c r="F4840" s="5">
        <f t="shared" si="1"/>
        <v>673.494</v>
      </c>
      <c r="G4840" s="6">
        <f t="shared" si="2"/>
        <v>1.027980346</v>
      </c>
      <c r="H4840" s="6">
        <f t="shared" si="3"/>
        <v>1.340354842</v>
      </c>
      <c r="I4840" s="5" t="b">
        <f t="shared" si="4"/>
        <v>0</v>
      </c>
      <c r="J4840" s="48">
        <f t="shared" si="5"/>
        <v>0</v>
      </c>
      <c r="K4840" s="4">
        <f t="shared" si="6"/>
        <v>111</v>
      </c>
      <c r="L4840" s="7">
        <f t="shared" si="7"/>
        <v>0.001877691302</v>
      </c>
      <c r="M4840" s="50" t="b">
        <f t="shared" si="8"/>
        <v>0</v>
      </c>
      <c r="N4840" s="50" t="b">
        <f t="shared" si="9"/>
        <v>0</v>
      </c>
      <c r="O4840" s="50">
        <f t="shared" si="10"/>
        <v>-1</v>
      </c>
      <c r="P4840" s="4">
        <f t="shared" si="60"/>
        <v>24540900</v>
      </c>
      <c r="Q4840" s="21">
        <f t="shared" si="31"/>
        <v>-446</v>
      </c>
      <c r="V4840" s="52"/>
      <c r="W4840" s="53" t="str">
        <f t="shared" si="33"/>
        <v/>
      </c>
      <c r="AE4840" s="16"/>
      <c r="AF4840" s="17" t="str">
        <f t="shared" si="30"/>
        <v>#VALUE!</v>
      </c>
      <c r="AG4840" s="17" t="str">
        <f t="shared" si="22"/>
        <v>#N/A</v>
      </c>
      <c r="AH4840" s="17" t="str">
        <f t="shared" si="23"/>
        <v>#N/A</v>
      </c>
      <c r="AI4840" s="34">
        <f t="shared" si="24"/>
        <v>1</v>
      </c>
      <c r="AJ4840" s="18">
        <f t="shared" si="25"/>
        <v>5425.812</v>
      </c>
      <c r="AK4840" s="18">
        <f t="shared" si="26"/>
        <v>5275.095</v>
      </c>
      <c r="AL4840" s="18">
        <f t="shared" si="27"/>
        <v>5124.378</v>
      </c>
    </row>
    <row r="4841" ht="12.75" customHeight="1">
      <c r="A4841" s="1">
        <v>38307.0</v>
      </c>
      <c r="B4841" s="2">
        <v>559.0</v>
      </c>
      <c r="C4841" s="3">
        <v>5910.85</v>
      </c>
      <c r="D4841" s="2">
        <v>5929.0</v>
      </c>
      <c r="E4841" s="4"/>
      <c r="F4841" s="5">
        <f t="shared" si="1"/>
        <v>593.68</v>
      </c>
      <c r="G4841" s="6">
        <f t="shared" si="2"/>
        <v>1.009109359</v>
      </c>
      <c r="H4841" s="6">
        <f t="shared" si="3"/>
        <v>0.8499969885</v>
      </c>
      <c r="I4841" s="5" t="b">
        <f t="shared" si="4"/>
        <v>0</v>
      </c>
      <c r="J4841" s="48">
        <f t="shared" si="5"/>
        <v>0</v>
      </c>
      <c r="K4841" s="4">
        <f t="shared" si="6"/>
        <v>-12</v>
      </c>
      <c r="L4841" s="7">
        <f t="shared" si="7"/>
        <v>0.00307062436</v>
      </c>
      <c r="M4841" s="50" t="b">
        <f t="shared" si="8"/>
        <v>0</v>
      </c>
      <c r="N4841" s="50" t="b">
        <f t="shared" si="9"/>
        <v>0</v>
      </c>
      <c r="O4841" s="50">
        <f t="shared" si="10"/>
        <v>-1</v>
      </c>
      <c r="P4841" s="4">
        <f t="shared" si="60"/>
        <v>27354750</v>
      </c>
      <c r="Q4841" s="21">
        <f t="shared" si="31"/>
        <v>-507</v>
      </c>
      <c r="V4841" s="52"/>
      <c r="W4841" s="53" t="str">
        <f t="shared" si="33"/>
        <v/>
      </c>
      <c r="AE4841" s="16"/>
      <c r="AF4841" s="17" t="str">
        <f t="shared" si="30"/>
        <v>#VALUE!</v>
      </c>
      <c r="AG4841" s="17" t="str">
        <f t="shared" si="22"/>
        <v>#N/A</v>
      </c>
      <c r="AH4841" s="17" t="str">
        <f t="shared" si="23"/>
        <v>#N/A</v>
      </c>
      <c r="AI4841" s="34">
        <f t="shared" si="24"/>
        <v>1</v>
      </c>
      <c r="AJ4841" s="18">
        <f t="shared" si="25"/>
        <v>5319.765</v>
      </c>
      <c r="AK4841" s="18">
        <f t="shared" si="26"/>
        <v>5171.99375</v>
      </c>
      <c r="AL4841" s="18">
        <f t="shared" si="27"/>
        <v>5024.2225</v>
      </c>
    </row>
    <row r="4842" ht="12.75" customHeight="1">
      <c r="A4842" s="1">
        <v>38306.0</v>
      </c>
      <c r="B4842" s="2">
        <v>603.06</v>
      </c>
      <c r="C4842" s="3">
        <v>5906.69</v>
      </c>
      <c r="D4842" s="2">
        <v>5941.0</v>
      </c>
      <c r="E4842" s="4"/>
      <c r="F4842" s="5">
        <f t="shared" si="1"/>
        <v>588.23</v>
      </c>
      <c r="G4842" s="6">
        <f t="shared" si="2"/>
        <v>1.009787204</v>
      </c>
      <c r="H4842" s="6">
        <f t="shared" si="3"/>
        <v>0.8483461279</v>
      </c>
      <c r="I4842" s="5" t="b">
        <f t="shared" si="4"/>
        <v>0</v>
      </c>
      <c r="J4842" s="48">
        <f t="shared" si="5"/>
        <v>0</v>
      </c>
      <c r="K4842" s="4">
        <f t="shared" si="6"/>
        <v>6</v>
      </c>
      <c r="L4842" s="7">
        <f t="shared" si="7"/>
        <v>0.005808667799</v>
      </c>
      <c r="M4842" s="50" t="b">
        <f t="shared" si="8"/>
        <v>0</v>
      </c>
      <c r="N4842" s="50" t="b">
        <f t="shared" si="9"/>
        <v>0</v>
      </c>
      <c r="O4842" s="50">
        <f t="shared" si="10"/>
        <v>-1</v>
      </c>
      <c r="P4842" s="4">
        <f t="shared" si="60"/>
        <v>27054750</v>
      </c>
      <c r="Q4842" s="21">
        <f t="shared" si="31"/>
        <v>-500</v>
      </c>
      <c r="V4842" s="52"/>
      <c r="W4842" s="53" t="str">
        <f t="shared" si="33"/>
        <v/>
      </c>
      <c r="AE4842" s="16"/>
      <c r="AF4842" s="17" t="str">
        <f t="shared" si="30"/>
        <v>#VALUE!</v>
      </c>
      <c r="AG4842" s="17" t="str">
        <f t="shared" si="22"/>
        <v>#N/A</v>
      </c>
      <c r="AH4842" s="17" t="str">
        <f t="shared" si="23"/>
        <v>#N/A</v>
      </c>
      <c r="AI4842" s="34">
        <f t="shared" si="24"/>
        <v>1</v>
      </c>
      <c r="AJ4842" s="18">
        <f t="shared" si="25"/>
        <v>5316.021</v>
      </c>
      <c r="AK4842" s="18">
        <f t="shared" si="26"/>
        <v>5168.35375</v>
      </c>
      <c r="AL4842" s="18">
        <f t="shared" si="27"/>
        <v>5020.6865</v>
      </c>
    </row>
    <row r="4843" ht="12.75" customHeight="1">
      <c r="A4843" s="1">
        <v>38303.0</v>
      </c>
      <c r="B4843" s="2">
        <v>677.4</v>
      </c>
      <c r="C4843" s="3">
        <v>5917.16</v>
      </c>
      <c r="D4843" s="2">
        <v>5935.0</v>
      </c>
      <c r="E4843" s="4"/>
      <c r="F4843" s="5">
        <f t="shared" si="1"/>
        <v>594.772</v>
      </c>
      <c r="G4843" s="6">
        <f t="shared" si="2"/>
        <v>1.013205909</v>
      </c>
      <c r="H4843" s="6">
        <f t="shared" si="3"/>
        <v>0.8527304831</v>
      </c>
      <c r="I4843" s="5" t="b">
        <f t="shared" si="4"/>
        <v>0</v>
      </c>
      <c r="J4843" s="48">
        <f t="shared" si="5"/>
        <v>0</v>
      </c>
      <c r="K4843" s="4">
        <f t="shared" si="6"/>
        <v>67</v>
      </c>
      <c r="L4843" s="7">
        <f t="shared" si="7"/>
        <v>0.003014959879</v>
      </c>
      <c r="M4843" s="50" t="b">
        <f t="shared" si="8"/>
        <v>0</v>
      </c>
      <c r="N4843" s="50" t="b">
        <f t="shared" si="9"/>
        <v>0</v>
      </c>
      <c r="O4843" s="50">
        <f t="shared" si="10"/>
        <v>-1</v>
      </c>
      <c r="P4843" s="4">
        <f t="shared" si="60"/>
        <v>27205950</v>
      </c>
      <c r="Q4843" s="21">
        <f t="shared" si="31"/>
        <v>-504</v>
      </c>
      <c r="V4843" s="52"/>
      <c r="W4843" s="53" t="str">
        <f t="shared" si="33"/>
        <v/>
      </c>
      <c r="AE4843" s="16"/>
      <c r="AF4843" s="17" t="str">
        <f t="shared" si="30"/>
        <v>#VALUE!</v>
      </c>
      <c r="AG4843" s="17" t="str">
        <f t="shared" si="22"/>
        <v>#N/A</v>
      </c>
      <c r="AH4843" s="17" t="str">
        <f t="shared" si="23"/>
        <v>#N/A</v>
      </c>
      <c r="AI4843" s="34">
        <f t="shared" si="24"/>
        <v>1</v>
      </c>
      <c r="AJ4843" s="18">
        <f t="shared" si="25"/>
        <v>5325.444</v>
      </c>
      <c r="AK4843" s="18">
        <f t="shared" si="26"/>
        <v>5177.515</v>
      </c>
      <c r="AL4843" s="18">
        <f t="shared" si="27"/>
        <v>5029.586</v>
      </c>
    </row>
    <row r="4844" ht="12.75" customHeight="1">
      <c r="A4844" s="1">
        <v>38302.0</v>
      </c>
      <c r="B4844" s="2">
        <v>458.12</v>
      </c>
      <c r="C4844" s="3">
        <v>5874.52</v>
      </c>
      <c r="D4844" s="2">
        <v>5868.0</v>
      </c>
      <c r="E4844" s="4"/>
      <c r="F4844" s="5">
        <f t="shared" si="1"/>
        <v>655.444</v>
      </c>
      <c r="G4844" s="6">
        <f t="shared" si="2"/>
        <v>1.007529591</v>
      </c>
      <c r="H4844" s="6">
        <f t="shared" si="3"/>
        <v>1.245166025</v>
      </c>
      <c r="I4844" s="5" t="b">
        <f t="shared" si="4"/>
        <v>0</v>
      </c>
      <c r="J4844" s="48">
        <f t="shared" si="5"/>
        <v>0</v>
      </c>
      <c r="K4844" s="4">
        <f t="shared" si="6"/>
        <v>-92</v>
      </c>
      <c r="L4844" s="7">
        <f t="shared" si="7"/>
        <v>-0.001109877913</v>
      </c>
      <c r="M4844" s="50" t="b">
        <f t="shared" si="8"/>
        <v>0</v>
      </c>
      <c r="N4844" s="50" t="b">
        <f t="shared" si="9"/>
        <v>0</v>
      </c>
      <c r="O4844" s="50">
        <f t="shared" si="10"/>
        <v>1</v>
      </c>
      <c r="P4844" s="4">
        <f t="shared" si="60"/>
        <v>25601300</v>
      </c>
      <c r="Q4844" s="21">
        <f t="shared" si="31"/>
        <v>479</v>
      </c>
      <c r="V4844" s="52"/>
      <c r="W4844" s="53" t="str">
        <f t="shared" si="33"/>
        <v/>
      </c>
      <c r="AE4844" s="16"/>
      <c r="AF4844" s="17" t="str">
        <f t="shared" si="30"/>
        <v>#VALUE!</v>
      </c>
      <c r="AG4844" s="17" t="str">
        <f t="shared" si="22"/>
        <v>#N/A</v>
      </c>
      <c r="AH4844" s="17" t="str">
        <f t="shared" si="23"/>
        <v>#N/A</v>
      </c>
      <c r="AI4844" s="34">
        <f t="shared" si="24"/>
        <v>1</v>
      </c>
      <c r="AJ4844" s="18">
        <f t="shared" si="25"/>
        <v>5287.068</v>
      </c>
      <c r="AK4844" s="18">
        <f t="shared" si="26"/>
        <v>5140.205</v>
      </c>
      <c r="AL4844" s="18">
        <f t="shared" si="27"/>
        <v>4993.342</v>
      </c>
    </row>
    <row r="4845" ht="12.75" customHeight="1">
      <c r="A4845" s="1">
        <v>38301.0</v>
      </c>
      <c r="B4845" s="2">
        <v>670.82</v>
      </c>
      <c r="C4845" s="3">
        <v>5948.49</v>
      </c>
      <c r="D4845" s="2">
        <v>5960.0</v>
      </c>
      <c r="E4845" s="4"/>
      <c r="F4845" s="5">
        <f t="shared" si="1"/>
        <v>711.858</v>
      </c>
      <c r="G4845" s="6">
        <f t="shared" si="2"/>
        <v>1.021631219</v>
      </c>
      <c r="H4845" s="6">
        <f t="shared" si="3"/>
        <v>1.245249552</v>
      </c>
      <c r="I4845" s="5" t="b">
        <f t="shared" si="4"/>
        <v>0</v>
      </c>
      <c r="J4845" s="48">
        <f t="shared" si="5"/>
        <v>0</v>
      </c>
      <c r="K4845" s="4">
        <f t="shared" si="6"/>
        <v>17</v>
      </c>
      <c r="L4845" s="7">
        <f t="shared" si="7"/>
        <v>0.001934944835</v>
      </c>
      <c r="M4845" s="50" t="b">
        <f t="shared" si="8"/>
        <v>0</v>
      </c>
      <c r="N4845" s="50" t="b">
        <f t="shared" si="9"/>
        <v>0</v>
      </c>
      <c r="O4845" s="50">
        <f t="shared" si="10"/>
        <v>-1</v>
      </c>
      <c r="P4845" s="4">
        <f t="shared" si="60"/>
        <v>23600300</v>
      </c>
      <c r="Q4845" s="21">
        <f t="shared" si="31"/>
        <v>-435</v>
      </c>
      <c r="V4845" s="52"/>
      <c r="W4845" s="53" t="str">
        <f t="shared" si="33"/>
        <v/>
      </c>
      <c r="AE4845" s="16"/>
      <c r="AF4845" s="17" t="str">
        <f t="shared" si="30"/>
        <v>#VALUE!</v>
      </c>
      <c r="AG4845" s="17" t="str">
        <f t="shared" si="22"/>
        <v>#N/A</v>
      </c>
      <c r="AH4845" s="17" t="str">
        <f t="shared" si="23"/>
        <v>#N/A</v>
      </c>
      <c r="AI4845" s="34">
        <f t="shared" si="24"/>
        <v>1</v>
      </c>
      <c r="AJ4845" s="18">
        <f t="shared" si="25"/>
        <v>5353.641</v>
      </c>
      <c r="AK4845" s="18">
        <f t="shared" si="26"/>
        <v>5204.92875</v>
      </c>
      <c r="AL4845" s="18">
        <f t="shared" si="27"/>
        <v>5056.2165</v>
      </c>
    </row>
    <row r="4846" ht="12.75" customHeight="1">
      <c r="A4846" s="1">
        <v>38300.0</v>
      </c>
      <c r="B4846" s="2">
        <v>531.75</v>
      </c>
      <c r="C4846" s="3">
        <v>5945.2</v>
      </c>
      <c r="D4846" s="2">
        <v>5943.0</v>
      </c>
      <c r="E4846" s="4"/>
      <c r="F4846" s="5">
        <f t="shared" si="1"/>
        <v>743.154</v>
      </c>
      <c r="G4846" s="6">
        <f t="shared" si="2"/>
        <v>1.02276556</v>
      </c>
      <c r="H4846" s="6">
        <f t="shared" si="3"/>
        <v>1.253813925</v>
      </c>
      <c r="I4846" s="5" t="b">
        <f t="shared" si="4"/>
        <v>0</v>
      </c>
      <c r="J4846" s="48">
        <f t="shared" si="5"/>
        <v>0</v>
      </c>
      <c r="K4846" s="4">
        <f t="shared" si="6"/>
        <v>34</v>
      </c>
      <c r="L4846" s="7">
        <f t="shared" si="7"/>
        <v>-0.000370046424</v>
      </c>
      <c r="M4846" s="50" t="b">
        <f t="shared" si="8"/>
        <v>0</v>
      </c>
      <c r="N4846" s="50" t="b">
        <f t="shared" si="9"/>
        <v>0</v>
      </c>
      <c r="O4846" s="50">
        <f t="shared" si="10"/>
        <v>-1</v>
      </c>
      <c r="P4846" s="4">
        <f t="shared" si="60"/>
        <v>23976850</v>
      </c>
      <c r="Q4846" s="21">
        <f t="shared" si="31"/>
        <v>-443</v>
      </c>
      <c r="V4846" s="52"/>
      <c r="W4846" s="53" t="str">
        <f t="shared" si="33"/>
        <v/>
      </c>
      <c r="AE4846" s="16"/>
      <c r="AF4846" s="17" t="str">
        <f t="shared" si="30"/>
        <v>#VALUE!</v>
      </c>
      <c r="AG4846" s="17" t="str">
        <f t="shared" si="22"/>
        <v>#N/A</v>
      </c>
      <c r="AH4846" s="17" t="str">
        <f t="shared" si="23"/>
        <v>#N/A</v>
      </c>
      <c r="AI4846" s="34">
        <f t="shared" si="24"/>
        <v>1</v>
      </c>
      <c r="AJ4846" s="18">
        <f t="shared" si="25"/>
        <v>5350.68</v>
      </c>
      <c r="AK4846" s="18">
        <f t="shared" si="26"/>
        <v>5202.05</v>
      </c>
      <c r="AL4846" s="18">
        <f t="shared" si="27"/>
        <v>5053.42</v>
      </c>
    </row>
    <row r="4847" ht="12.75" customHeight="1">
      <c r="A4847" s="1">
        <v>38299.0</v>
      </c>
      <c r="B4847" s="2">
        <v>635.77</v>
      </c>
      <c r="C4847" s="3">
        <v>5937.46</v>
      </c>
      <c r="D4847" s="2">
        <v>5909.0</v>
      </c>
      <c r="E4847" s="4"/>
      <c r="F4847" s="5">
        <f t="shared" si="1"/>
        <v>750.528</v>
      </c>
      <c r="G4847" s="6">
        <f t="shared" si="2"/>
        <v>1.023129194</v>
      </c>
      <c r="H4847" s="6">
        <f t="shared" si="3"/>
        <v>1.255730432</v>
      </c>
      <c r="I4847" s="5" t="b">
        <f t="shared" si="4"/>
        <v>0</v>
      </c>
      <c r="J4847" s="48">
        <f t="shared" si="5"/>
        <v>0</v>
      </c>
      <c r="K4847" s="4">
        <f t="shared" si="6"/>
        <v>-11</v>
      </c>
      <c r="L4847" s="7">
        <f t="shared" si="7"/>
        <v>-0.00479329545</v>
      </c>
      <c r="M4847" s="50" t="b">
        <f t="shared" si="8"/>
        <v>0</v>
      </c>
      <c r="N4847" s="50" t="b">
        <f t="shared" si="9"/>
        <v>0</v>
      </c>
      <c r="O4847" s="50">
        <f t="shared" si="10"/>
        <v>1</v>
      </c>
      <c r="P4847" s="4">
        <f t="shared" si="60"/>
        <v>23242450</v>
      </c>
      <c r="Q4847" s="21">
        <f t="shared" si="31"/>
        <v>432</v>
      </c>
      <c r="V4847" s="52"/>
      <c r="W4847" s="53" t="str">
        <f t="shared" si="33"/>
        <v/>
      </c>
      <c r="AE4847" s="16"/>
      <c r="AF4847" s="17" t="str">
        <f t="shared" si="30"/>
        <v>#VALUE!</v>
      </c>
      <c r="AG4847" s="17" t="str">
        <f t="shared" si="22"/>
        <v>#N/A</v>
      </c>
      <c r="AH4847" s="17" t="str">
        <f t="shared" si="23"/>
        <v>#N/A</v>
      </c>
      <c r="AI4847" s="34">
        <f t="shared" si="24"/>
        <v>1</v>
      </c>
      <c r="AJ4847" s="18">
        <f t="shared" si="25"/>
        <v>5343.714</v>
      </c>
      <c r="AK4847" s="18">
        <f t="shared" si="26"/>
        <v>5195.2775</v>
      </c>
      <c r="AL4847" s="18">
        <f t="shared" si="27"/>
        <v>5046.841</v>
      </c>
    </row>
    <row r="4848" ht="12.75" customHeight="1">
      <c r="A4848" s="1">
        <v>38296.0</v>
      </c>
      <c r="B4848" s="2">
        <v>980.76</v>
      </c>
      <c r="C4848" s="3">
        <v>5931.31</v>
      </c>
      <c r="D4848" s="2">
        <v>5920.0</v>
      </c>
      <c r="E4848" s="4"/>
      <c r="F4848" s="5">
        <f t="shared" si="1"/>
        <v>728.376</v>
      </c>
      <c r="G4848" s="6">
        <f t="shared" si="2"/>
        <v>1.023667971</v>
      </c>
      <c r="H4848" s="6">
        <f t="shared" si="3"/>
        <v>1.260454684</v>
      </c>
      <c r="I4848" s="5" t="b">
        <f t="shared" si="4"/>
        <v>0</v>
      </c>
      <c r="J4848" s="48">
        <f t="shared" si="5"/>
        <v>0</v>
      </c>
      <c r="K4848" s="4">
        <f t="shared" si="6"/>
        <v>84</v>
      </c>
      <c r="L4848" s="7">
        <f t="shared" si="7"/>
        <v>-0.001906830026</v>
      </c>
      <c r="M4848" s="50" t="b">
        <f t="shared" si="8"/>
        <v>0</v>
      </c>
      <c r="N4848" s="50" t="b">
        <f t="shared" si="9"/>
        <v>0</v>
      </c>
      <c r="O4848" s="50">
        <f t="shared" si="10"/>
        <v>1</v>
      </c>
      <c r="P4848" s="4">
        <f t="shared" si="60"/>
        <v>23482250</v>
      </c>
      <c r="Q4848" s="21">
        <f t="shared" si="31"/>
        <v>436</v>
      </c>
      <c r="V4848" s="52"/>
      <c r="W4848" s="53" t="str">
        <f t="shared" si="33"/>
        <v/>
      </c>
      <c r="AE4848" s="16"/>
      <c r="AF4848" s="17" t="str">
        <f t="shared" si="30"/>
        <v>#VALUE!</v>
      </c>
      <c r="AG4848" s="17" t="str">
        <f t="shared" si="22"/>
        <v>#N/A</v>
      </c>
      <c r="AH4848" s="17" t="str">
        <f t="shared" si="23"/>
        <v>#N/A</v>
      </c>
      <c r="AI4848" s="34">
        <f t="shared" si="24"/>
        <v>1</v>
      </c>
      <c r="AJ4848" s="18">
        <f t="shared" si="25"/>
        <v>5338.179</v>
      </c>
      <c r="AK4848" s="18">
        <f t="shared" si="26"/>
        <v>5189.89625</v>
      </c>
      <c r="AL4848" s="18">
        <f t="shared" si="27"/>
        <v>5041.6135</v>
      </c>
    </row>
    <row r="4849" ht="12.75" customHeight="1">
      <c r="A4849" s="1">
        <v>38295.0</v>
      </c>
      <c r="B4849" s="2">
        <v>740.19</v>
      </c>
      <c r="C4849" s="3">
        <v>5860.73</v>
      </c>
      <c r="D4849" s="2">
        <v>5836.0</v>
      </c>
      <c r="E4849" s="4"/>
      <c r="F4849" s="5">
        <f t="shared" si="1"/>
        <v>661.416</v>
      </c>
      <c r="G4849" s="6">
        <f t="shared" si="2"/>
        <v>1.013036583</v>
      </c>
      <c r="H4849" s="6">
        <f t="shared" si="3"/>
        <v>1.076474167</v>
      </c>
      <c r="I4849" s="5" t="b">
        <f t="shared" si="4"/>
        <v>0</v>
      </c>
      <c r="J4849" s="48">
        <f t="shared" si="5"/>
        <v>0</v>
      </c>
      <c r="K4849" s="4">
        <f t="shared" si="6"/>
        <v>6</v>
      </c>
      <c r="L4849" s="7">
        <f t="shared" si="7"/>
        <v>-0.004219610868</v>
      </c>
      <c r="M4849" s="50" t="b">
        <f t="shared" si="8"/>
        <v>0</v>
      </c>
      <c r="N4849" s="50" t="b">
        <f t="shared" si="9"/>
        <v>0</v>
      </c>
      <c r="O4849" s="50">
        <f t="shared" si="10"/>
        <v>1</v>
      </c>
      <c r="P4849" s="4">
        <f t="shared" si="60"/>
        <v>21760250</v>
      </c>
      <c r="Q4849" s="21">
        <f t="shared" si="31"/>
        <v>410</v>
      </c>
      <c r="V4849" s="52"/>
      <c r="W4849" s="53" t="str">
        <f t="shared" si="33"/>
        <v/>
      </c>
      <c r="AE4849" s="16"/>
      <c r="AF4849" s="17" t="str">
        <f t="shared" si="30"/>
        <v>#VALUE!</v>
      </c>
      <c r="AG4849" s="17" t="str">
        <f t="shared" si="22"/>
        <v>#N/A</v>
      </c>
      <c r="AH4849" s="17" t="str">
        <f t="shared" si="23"/>
        <v>#N/A</v>
      </c>
      <c r="AI4849" s="34">
        <f t="shared" si="24"/>
        <v>1</v>
      </c>
      <c r="AJ4849" s="18">
        <f t="shared" si="25"/>
        <v>5274.657</v>
      </c>
      <c r="AK4849" s="18">
        <f t="shared" si="26"/>
        <v>5128.13875</v>
      </c>
      <c r="AL4849" s="18">
        <f t="shared" si="27"/>
        <v>4981.6205</v>
      </c>
    </row>
    <row r="4850" ht="12.75" customHeight="1">
      <c r="A4850" s="1">
        <v>38294.0</v>
      </c>
      <c r="B4850" s="2">
        <v>827.3</v>
      </c>
      <c r="C4850" s="3">
        <v>5862.85</v>
      </c>
      <c r="D4850" s="2">
        <v>5830.0</v>
      </c>
      <c r="E4850" s="4"/>
      <c r="F4850" s="5">
        <f t="shared" si="1"/>
        <v>657.914</v>
      </c>
      <c r="G4850" s="6">
        <f t="shared" si="2"/>
        <v>1.014752364</v>
      </c>
      <c r="H4850" s="6">
        <f t="shared" si="3"/>
        <v>1.075850284</v>
      </c>
      <c r="I4850" s="5" t="b">
        <f t="shared" si="4"/>
        <v>0</v>
      </c>
      <c r="J4850" s="48">
        <f t="shared" si="5"/>
        <v>0</v>
      </c>
      <c r="K4850" s="4">
        <f t="shared" si="6"/>
        <v>79</v>
      </c>
      <c r="L4850" s="7">
        <f t="shared" si="7"/>
        <v>-0.005603077002</v>
      </c>
      <c r="M4850" s="50" t="b">
        <f t="shared" si="8"/>
        <v>0</v>
      </c>
      <c r="N4850" s="50" t="b">
        <f t="shared" si="9"/>
        <v>0</v>
      </c>
      <c r="O4850" s="50">
        <f t="shared" si="10"/>
        <v>1</v>
      </c>
      <c r="P4850" s="4">
        <f t="shared" si="60"/>
        <v>21637850</v>
      </c>
      <c r="Q4850" s="21">
        <f t="shared" si="31"/>
        <v>408</v>
      </c>
      <c r="V4850" s="52"/>
      <c r="W4850" s="53" t="str">
        <f t="shared" si="33"/>
        <v/>
      </c>
      <c r="AE4850" s="16"/>
      <c r="AF4850" s="17" t="str">
        <f t="shared" si="30"/>
        <v>#VALUE!</v>
      </c>
      <c r="AG4850" s="17" t="str">
        <f t="shared" si="22"/>
        <v>#N/A</v>
      </c>
      <c r="AH4850" s="17" t="str">
        <f t="shared" si="23"/>
        <v>#N/A</v>
      </c>
      <c r="AI4850" s="34">
        <f t="shared" si="24"/>
        <v>1</v>
      </c>
      <c r="AJ4850" s="18">
        <f t="shared" si="25"/>
        <v>5276.565</v>
      </c>
      <c r="AK4850" s="18">
        <f t="shared" si="26"/>
        <v>5129.99375</v>
      </c>
      <c r="AL4850" s="18">
        <f t="shared" si="27"/>
        <v>4983.4225</v>
      </c>
    </row>
    <row r="4851" ht="12.75" customHeight="1">
      <c r="A4851" s="1">
        <v>38293.0</v>
      </c>
      <c r="B4851" s="2">
        <v>568.62</v>
      </c>
      <c r="C4851" s="3">
        <v>5759.61</v>
      </c>
      <c r="D4851" s="2">
        <v>5751.0</v>
      </c>
      <c r="E4851" s="4"/>
      <c r="F4851" s="5">
        <f t="shared" si="1"/>
        <v>600.812</v>
      </c>
      <c r="G4851" s="6">
        <f t="shared" si="2"/>
        <v>0.9981365989</v>
      </c>
      <c r="H4851" s="6">
        <f t="shared" si="3"/>
        <v>0.9417293968</v>
      </c>
      <c r="I4851" s="5" t="b">
        <f t="shared" si="4"/>
        <v>0</v>
      </c>
      <c r="J4851" s="48">
        <f t="shared" si="5"/>
        <v>0</v>
      </c>
      <c r="K4851" s="4">
        <f t="shared" si="6"/>
        <v>134</v>
      </c>
      <c r="L4851" s="7">
        <f t="shared" si="7"/>
        <v>-0.001494892883</v>
      </c>
      <c r="M4851" s="50" t="b">
        <f t="shared" si="8"/>
        <v>0</v>
      </c>
      <c r="N4851" s="50" t="b">
        <f t="shared" si="9"/>
        <v>0</v>
      </c>
      <c r="O4851" s="50">
        <f t="shared" si="10"/>
        <v>1</v>
      </c>
      <c r="P4851" s="4">
        <f t="shared" si="60"/>
        <v>20121050</v>
      </c>
      <c r="Q4851" s="21">
        <f t="shared" si="31"/>
        <v>384</v>
      </c>
      <c r="V4851" s="52"/>
      <c r="W4851" s="53" t="str">
        <f t="shared" si="33"/>
        <v/>
      </c>
      <c r="AE4851" s="16"/>
      <c r="AF4851" s="17" t="str">
        <f t="shared" si="30"/>
        <v>#VALUE!</v>
      </c>
      <c r="AG4851" s="17" t="str">
        <f t="shared" si="22"/>
        <v>#N/A</v>
      </c>
      <c r="AH4851" s="17" t="str">
        <f t="shared" si="23"/>
        <v>#N/A</v>
      </c>
      <c r="AI4851" s="34">
        <f t="shared" si="24"/>
        <v>1</v>
      </c>
      <c r="AJ4851" s="18">
        <f t="shared" si="25"/>
        <v>5183.649</v>
      </c>
      <c r="AK4851" s="18">
        <f t="shared" si="26"/>
        <v>5039.65875</v>
      </c>
      <c r="AL4851" s="18">
        <f t="shared" si="27"/>
        <v>4895.6685</v>
      </c>
    </row>
    <row r="4852" ht="12.75" customHeight="1">
      <c r="A4852" s="1">
        <v>38292.0</v>
      </c>
      <c r="B4852" s="2">
        <v>525.01</v>
      </c>
      <c r="C4852" s="3">
        <v>5656.17</v>
      </c>
      <c r="D4852" s="2">
        <v>5617.0</v>
      </c>
      <c r="E4852" s="4"/>
      <c r="F4852" s="5">
        <f t="shared" si="1"/>
        <v>599.448</v>
      </c>
      <c r="G4852" s="6">
        <f t="shared" si="2"/>
        <v>0.9814655898</v>
      </c>
      <c r="H4852" s="6">
        <f t="shared" si="3"/>
        <v>0.9452656385</v>
      </c>
      <c r="I4852" s="5" t="b">
        <f t="shared" si="4"/>
        <v>0</v>
      </c>
      <c r="J4852" s="48">
        <f t="shared" si="5"/>
        <v>0</v>
      </c>
      <c r="K4852" s="4">
        <f t="shared" si="6"/>
        <v>-74</v>
      </c>
      <c r="L4852" s="7">
        <f t="shared" si="7"/>
        <v>-0.00692518082</v>
      </c>
      <c r="M4852" s="50" t="b">
        <f t="shared" si="8"/>
        <v>0</v>
      </c>
      <c r="N4852" s="50" t="b">
        <f t="shared" si="9"/>
        <v>0</v>
      </c>
      <c r="O4852" s="50">
        <f t="shared" si="10"/>
        <v>1</v>
      </c>
      <c r="P4852" s="4">
        <f t="shared" si="60"/>
        <v>17789450</v>
      </c>
      <c r="Q4852" s="21">
        <f t="shared" si="31"/>
        <v>348</v>
      </c>
      <c r="V4852" s="52"/>
      <c r="W4852" s="53" t="str">
        <f t="shared" si="33"/>
        <v/>
      </c>
      <c r="AE4852" s="16"/>
      <c r="AF4852" s="17" t="str">
        <f t="shared" si="30"/>
        <v>#VALUE!</v>
      </c>
      <c r="AG4852" s="17" t="str">
        <f t="shared" si="22"/>
        <v>#N/A</v>
      </c>
      <c r="AH4852" s="17" t="str">
        <f t="shared" si="23"/>
        <v>#N/A</v>
      </c>
      <c r="AI4852" s="34">
        <f t="shared" si="24"/>
        <v>1</v>
      </c>
      <c r="AJ4852" s="18">
        <f t="shared" si="25"/>
        <v>5090.553</v>
      </c>
      <c r="AK4852" s="18">
        <f t="shared" si="26"/>
        <v>4949.14875</v>
      </c>
      <c r="AL4852" s="18">
        <f t="shared" si="27"/>
        <v>4807.7445</v>
      </c>
    </row>
    <row r="4853" ht="12.75" customHeight="1">
      <c r="A4853" s="1">
        <v>38289.0</v>
      </c>
      <c r="B4853" s="2">
        <v>645.96</v>
      </c>
      <c r="C4853" s="3">
        <v>5705.93</v>
      </c>
      <c r="D4853" s="2">
        <v>5691.0</v>
      </c>
      <c r="E4853" s="4"/>
      <c r="F4853" s="5">
        <f t="shared" si="1"/>
        <v>617.392</v>
      </c>
      <c r="G4853" s="6">
        <f t="shared" si="2"/>
        <v>0.9909280747</v>
      </c>
      <c r="H4853" s="6">
        <f t="shared" si="3"/>
        <v>0.9468424174</v>
      </c>
      <c r="I4853" s="5" t="b">
        <f t="shared" si="4"/>
        <v>0</v>
      </c>
      <c r="J4853" s="48">
        <f t="shared" si="5"/>
        <v>0</v>
      </c>
      <c r="K4853" s="4">
        <f t="shared" si="6"/>
        <v>-38</v>
      </c>
      <c r="L4853" s="7">
        <f t="shared" si="7"/>
        <v>-0.002616576088</v>
      </c>
      <c r="M4853" s="50" t="b">
        <f t="shared" si="8"/>
        <v>0</v>
      </c>
      <c r="N4853" s="50" t="b">
        <f t="shared" si="9"/>
        <v>0</v>
      </c>
      <c r="O4853" s="50">
        <f t="shared" si="10"/>
        <v>1</v>
      </c>
      <c r="P4853" s="4">
        <f t="shared" si="60"/>
        <v>19158450</v>
      </c>
      <c r="Q4853" s="21">
        <f t="shared" si="31"/>
        <v>370</v>
      </c>
      <c r="V4853" s="52"/>
      <c r="W4853" s="53" t="str">
        <f t="shared" si="33"/>
        <v/>
      </c>
      <c r="AE4853" s="16"/>
      <c r="AF4853" s="17" t="str">
        <f t="shared" si="30"/>
        <v>#VALUE!</v>
      </c>
      <c r="AG4853" s="17" t="str">
        <f t="shared" si="22"/>
        <v>#N/A</v>
      </c>
      <c r="AH4853" s="17" t="str">
        <f t="shared" si="23"/>
        <v>#N/A</v>
      </c>
      <c r="AI4853" s="34">
        <f t="shared" si="24"/>
        <v>1</v>
      </c>
      <c r="AJ4853" s="18">
        <f t="shared" si="25"/>
        <v>5135.337</v>
      </c>
      <c r="AK4853" s="18">
        <f t="shared" si="26"/>
        <v>4992.68875</v>
      </c>
      <c r="AL4853" s="18">
        <f t="shared" si="27"/>
        <v>4850.0405</v>
      </c>
    </row>
    <row r="4854" ht="12.75" customHeight="1">
      <c r="A4854" s="1">
        <v>38288.0</v>
      </c>
      <c r="B4854" s="2">
        <v>722.68</v>
      </c>
      <c r="C4854" s="3">
        <v>5695.56</v>
      </c>
      <c r="D4854" s="2">
        <v>5729.0</v>
      </c>
      <c r="E4854" s="4"/>
      <c r="F4854" s="5">
        <f t="shared" si="1"/>
        <v>643.18</v>
      </c>
      <c r="G4854" s="6">
        <f t="shared" si="2"/>
        <v>0.9901460743</v>
      </c>
      <c r="H4854" s="6">
        <f t="shared" si="3"/>
        <v>1.020351283</v>
      </c>
      <c r="I4854" s="5" t="b">
        <f t="shared" si="4"/>
        <v>0</v>
      </c>
      <c r="J4854" s="48">
        <f t="shared" si="5"/>
        <v>0</v>
      </c>
      <c r="K4854" s="4">
        <f t="shared" si="6"/>
        <v>113</v>
      </c>
      <c r="L4854" s="7">
        <f t="shared" si="7"/>
        <v>0.005871240054</v>
      </c>
      <c r="M4854" s="50" t="b">
        <f t="shared" si="8"/>
        <v>0</v>
      </c>
      <c r="N4854" s="50" t="b">
        <f t="shared" si="9"/>
        <v>0</v>
      </c>
      <c r="O4854" s="50">
        <f t="shared" si="10"/>
        <v>-1</v>
      </c>
      <c r="P4854" s="4">
        <f t="shared" si="60"/>
        <v>18485850</v>
      </c>
      <c r="Q4854" s="21">
        <f t="shared" si="31"/>
        <v>-354</v>
      </c>
      <c r="V4854" s="52"/>
      <c r="W4854" s="53" t="str">
        <f t="shared" si="33"/>
        <v/>
      </c>
      <c r="AE4854" s="16"/>
      <c r="AF4854" s="17" t="str">
        <f t="shared" si="30"/>
        <v>#VALUE!</v>
      </c>
      <c r="AG4854" s="17" t="str">
        <f t="shared" si="22"/>
        <v>#N/A</v>
      </c>
      <c r="AH4854" s="17" t="str">
        <f t="shared" si="23"/>
        <v>#N/A</v>
      </c>
      <c r="AI4854" s="34">
        <f t="shared" si="24"/>
        <v>1</v>
      </c>
      <c r="AJ4854" s="18">
        <f t="shared" si="25"/>
        <v>5126.004</v>
      </c>
      <c r="AK4854" s="18">
        <f t="shared" si="26"/>
        <v>4983.615</v>
      </c>
      <c r="AL4854" s="18">
        <f t="shared" si="27"/>
        <v>4841.226</v>
      </c>
    </row>
    <row r="4855" ht="12.75" customHeight="1">
      <c r="A4855" s="1">
        <v>38287.0</v>
      </c>
      <c r="B4855" s="2">
        <v>541.79</v>
      </c>
      <c r="C4855" s="3">
        <v>5650.97</v>
      </c>
      <c r="D4855" s="2">
        <v>5616.0</v>
      </c>
      <c r="E4855" s="4"/>
      <c r="F4855" s="5">
        <f t="shared" si="1"/>
        <v>606.414</v>
      </c>
      <c r="G4855" s="6">
        <f t="shared" si="2"/>
        <v>0.9831776729</v>
      </c>
      <c r="H4855" s="6">
        <f t="shared" si="3"/>
        <v>1.024162111</v>
      </c>
      <c r="I4855" s="5" t="b">
        <f t="shared" si="4"/>
        <v>0</v>
      </c>
      <c r="J4855" s="48">
        <f t="shared" si="5"/>
        <v>0</v>
      </c>
      <c r="K4855" s="4">
        <f t="shared" si="6"/>
        <v>-44</v>
      </c>
      <c r="L4855" s="7">
        <f t="shared" si="7"/>
        <v>-0.006188318112</v>
      </c>
      <c r="M4855" s="50" t="b">
        <f t="shared" si="8"/>
        <v>0</v>
      </c>
      <c r="N4855" s="50" t="b">
        <f t="shared" si="9"/>
        <v>0</v>
      </c>
      <c r="O4855" s="50">
        <f t="shared" si="10"/>
        <v>1</v>
      </c>
      <c r="P4855" s="4">
        <f t="shared" si="60"/>
        <v>16643950</v>
      </c>
      <c r="Q4855" s="21">
        <f t="shared" si="31"/>
        <v>326</v>
      </c>
      <c r="V4855" s="52"/>
      <c r="W4855" s="53" t="str">
        <f t="shared" si="33"/>
        <v/>
      </c>
      <c r="AE4855" s="16"/>
      <c r="AF4855" s="17" t="str">
        <f t="shared" si="30"/>
        <v>#VALUE!</v>
      </c>
      <c r="AG4855" s="17" t="str">
        <f t="shared" si="22"/>
        <v>#N/A</v>
      </c>
      <c r="AH4855" s="17" t="str">
        <f t="shared" si="23"/>
        <v>#N/A</v>
      </c>
      <c r="AI4855" s="34">
        <f t="shared" si="24"/>
        <v>1</v>
      </c>
      <c r="AJ4855" s="18">
        <f t="shared" si="25"/>
        <v>5085.873</v>
      </c>
      <c r="AK4855" s="18">
        <f t="shared" si="26"/>
        <v>4944.59875</v>
      </c>
      <c r="AL4855" s="18">
        <f t="shared" si="27"/>
        <v>4803.3245</v>
      </c>
    </row>
    <row r="4856" ht="12.75" customHeight="1">
      <c r="A4856" s="1">
        <v>38286.0</v>
      </c>
      <c r="B4856" s="2">
        <v>561.8</v>
      </c>
      <c r="C4856" s="3">
        <v>5662.88</v>
      </c>
      <c r="D4856" s="2">
        <v>5660.0</v>
      </c>
      <c r="E4856" s="4"/>
      <c r="F4856" s="5">
        <f t="shared" si="1"/>
        <v>623.898</v>
      </c>
      <c r="G4856" s="6">
        <f t="shared" si="2"/>
        <v>0.9861114042</v>
      </c>
      <c r="H4856" s="6">
        <f t="shared" si="3"/>
        <v>1.027042311</v>
      </c>
      <c r="I4856" s="5" t="b">
        <f t="shared" si="4"/>
        <v>0</v>
      </c>
      <c r="J4856" s="48">
        <f t="shared" si="5"/>
        <v>0</v>
      </c>
      <c r="K4856" s="4">
        <f t="shared" si="6"/>
        <v>-136</v>
      </c>
      <c r="L4856" s="7">
        <f t="shared" si="7"/>
        <v>-0.000508575142</v>
      </c>
      <c r="M4856" s="50" t="b">
        <f t="shared" si="8"/>
        <v>0</v>
      </c>
      <c r="N4856" s="50" t="b">
        <f t="shared" si="9"/>
        <v>0</v>
      </c>
      <c r="O4856" s="50">
        <f t="shared" si="10"/>
        <v>-1</v>
      </c>
      <c r="P4856" s="4">
        <f t="shared" si="60"/>
        <v>15961950</v>
      </c>
      <c r="Q4856" s="21">
        <f t="shared" si="31"/>
        <v>-310</v>
      </c>
      <c r="V4856" s="52"/>
      <c r="W4856" s="53" t="str">
        <f t="shared" si="33"/>
        <v/>
      </c>
      <c r="AE4856" s="16"/>
      <c r="AF4856" s="17" t="str">
        <f t="shared" si="30"/>
        <v>#VALUE!</v>
      </c>
      <c r="AG4856" s="17" t="str">
        <f t="shared" si="22"/>
        <v>#N/A</v>
      </c>
      <c r="AH4856" s="17" t="str">
        <f t="shared" si="23"/>
        <v>#N/A</v>
      </c>
      <c r="AI4856" s="34">
        <f t="shared" si="24"/>
        <v>1</v>
      </c>
      <c r="AJ4856" s="18">
        <f t="shared" si="25"/>
        <v>5096.592</v>
      </c>
      <c r="AK4856" s="18">
        <f t="shared" si="26"/>
        <v>4955.02</v>
      </c>
      <c r="AL4856" s="18">
        <f t="shared" si="27"/>
        <v>4813.448</v>
      </c>
    </row>
    <row r="4857" ht="12.75" customHeight="1">
      <c r="A4857" s="1">
        <v>38282.0</v>
      </c>
      <c r="B4857" s="2">
        <v>614.73</v>
      </c>
      <c r="C4857" s="3">
        <v>5774.67</v>
      </c>
      <c r="D4857" s="2">
        <v>5796.0</v>
      </c>
      <c r="E4857" s="4"/>
      <c r="F4857" s="5">
        <f t="shared" si="1"/>
        <v>607.696</v>
      </c>
      <c r="G4857" s="6">
        <f t="shared" si="2"/>
        <v>1.006393886</v>
      </c>
      <c r="H4857" s="6">
        <f t="shared" si="3"/>
        <v>1.028642201</v>
      </c>
      <c r="I4857" s="5" t="b">
        <f t="shared" si="4"/>
        <v>0</v>
      </c>
      <c r="J4857" s="48">
        <f t="shared" si="5"/>
        <v>0</v>
      </c>
      <c r="K4857" s="4">
        <f t="shared" si="6"/>
        <v>17</v>
      </c>
      <c r="L4857" s="7">
        <f t="shared" si="7"/>
        <v>0.003693717563</v>
      </c>
      <c r="M4857" s="50" t="b">
        <f t="shared" si="8"/>
        <v>0</v>
      </c>
      <c r="N4857" s="50" t="b">
        <f t="shared" si="9"/>
        <v>0</v>
      </c>
      <c r="O4857" s="50">
        <f t="shared" si="10"/>
        <v>-1</v>
      </c>
      <c r="P4857" s="4">
        <f t="shared" si="60"/>
        <v>14139550</v>
      </c>
      <c r="Q4857" s="21">
        <f t="shared" si="31"/>
        <v>-268</v>
      </c>
      <c r="V4857" s="52"/>
      <c r="W4857" s="53" t="str">
        <f t="shared" si="33"/>
        <v/>
      </c>
      <c r="AE4857" s="16"/>
      <c r="AF4857" s="17" t="str">
        <f t="shared" si="30"/>
        <v>#VALUE!</v>
      </c>
      <c r="AG4857" s="17" t="str">
        <f t="shared" si="22"/>
        <v>#N/A</v>
      </c>
      <c r="AH4857" s="17" t="str">
        <f t="shared" si="23"/>
        <v>#N/A</v>
      </c>
      <c r="AI4857" s="34">
        <f t="shared" si="24"/>
        <v>1</v>
      </c>
      <c r="AJ4857" s="18">
        <f t="shared" si="25"/>
        <v>5197.203</v>
      </c>
      <c r="AK4857" s="18">
        <f t="shared" si="26"/>
        <v>5052.83625</v>
      </c>
      <c r="AL4857" s="18">
        <f t="shared" si="27"/>
        <v>4908.4695</v>
      </c>
    </row>
    <row r="4858" ht="12.75" customHeight="1">
      <c r="A4858" s="1">
        <v>38281.0</v>
      </c>
      <c r="B4858" s="2">
        <v>774.9</v>
      </c>
      <c r="C4858" s="3">
        <v>5797.24</v>
      </c>
      <c r="D4858" s="2">
        <v>5779.0</v>
      </c>
      <c r="E4858" s="4"/>
      <c r="F4858" s="5">
        <f t="shared" si="1"/>
        <v>631.728</v>
      </c>
      <c r="G4858" s="6">
        <f t="shared" si="2"/>
        <v>1.011432124</v>
      </c>
      <c r="H4858" s="6">
        <f t="shared" si="3"/>
        <v>1.02937188</v>
      </c>
      <c r="I4858" s="5" t="b">
        <f t="shared" si="4"/>
        <v>0</v>
      </c>
      <c r="J4858" s="48">
        <f t="shared" si="5"/>
        <v>0</v>
      </c>
      <c r="K4858" s="4">
        <f t="shared" si="6"/>
        <v>4</v>
      </c>
      <c r="L4858" s="7">
        <f t="shared" si="7"/>
        <v>-0.003146324803</v>
      </c>
      <c r="M4858" s="50" t="b">
        <f t="shared" si="8"/>
        <v>0</v>
      </c>
      <c r="N4858" s="50" t="b">
        <f t="shared" si="9"/>
        <v>0</v>
      </c>
      <c r="O4858" s="50">
        <f t="shared" si="10"/>
        <v>1</v>
      </c>
      <c r="P4858" s="4">
        <f t="shared" si="60"/>
        <v>13915150</v>
      </c>
      <c r="Q4858" s="21">
        <f t="shared" si="31"/>
        <v>264</v>
      </c>
      <c r="V4858" s="52"/>
      <c r="W4858" s="53" t="str">
        <f t="shared" si="33"/>
        <v/>
      </c>
      <c r="AE4858" s="16"/>
      <c r="AF4858" s="17" t="str">
        <f t="shared" si="30"/>
        <v>#VALUE!</v>
      </c>
      <c r="AG4858" s="17" t="str">
        <f t="shared" si="22"/>
        <v>#N/A</v>
      </c>
      <c r="AH4858" s="17" t="str">
        <f t="shared" si="23"/>
        <v>#N/A</v>
      </c>
      <c r="AI4858" s="34">
        <f t="shared" si="24"/>
        <v>1</v>
      </c>
      <c r="AJ4858" s="18">
        <f t="shared" si="25"/>
        <v>5217.516</v>
      </c>
      <c r="AK4858" s="18">
        <f t="shared" si="26"/>
        <v>5072.585</v>
      </c>
      <c r="AL4858" s="18">
        <f t="shared" si="27"/>
        <v>4927.654</v>
      </c>
    </row>
    <row r="4859" ht="12.75" customHeight="1">
      <c r="A4859" s="1">
        <v>38280.0</v>
      </c>
      <c r="B4859" s="2">
        <v>538.85</v>
      </c>
      <c r="C4859" s="3">
        <v>5788.34</v>
      </c>
      <c r="D4859" s="2">
        <v>5775.0</v>
      </c>
      <c r="E4859" s="4"/>
      <c r="F4859" s="5">
        <f t="shared" si="1"/>
        <v>640.196</v>
      </c>
      <c r="G4859" s="6">
        <f t="shared" si="2"/>
        <v>1.011248253</v>
      </c>
      <c r="H4859" s="6">
        <f t="shared" si="3"/>
        <v>1.095389278</v>
      </c>
      <c r="I4859" s="5" t="b">
        <f t="shared" si="4"/>
        <v>0</v>
      </c>
      <c r="J4859" s="48">
        <f t="shared" si="5"/>
        <v>0</v>
      </c>
      <c r="K4859" s="4">
        <f t="shared" si="6"/>
        <v>-62</v>
      </c>
      <c r="L4859" s="7">
        <f t="shared" si="7"/>
        <v>-0.002304633107</v>
      </c>
      <c r="M4859" s="50" t="b">
        <f t="shared" si="8"/>
        <v>0</v>
      </c>
      <c r="N4859" s="50" t="b">
        <f t="shared" si="9"/>
        <v>0</v>
      </c>
      <c r="O4859" s="50">
        <f t="shared" si="10"/>
        <v>1</v>
      </c>
      <c r="P4859" s="4">
        <f t="shared" si="60"/>
        <v>13862350</v>
      </c>
      <c r="Q4859" s="21">
        <f t="shared" si="31"/>
        <v>264</v>
      </c>
      <c r="V4859" s="52"/>
      <c r="W4859" s="53" t="str">
        <f t="shared" si="33"/>
        <v/>
      </c>
      <c r="AE4859" s="16"/>
      <c r="AF4859" s="17" t="str">
        <f t="shared" si="30"/>
        <v>#VALUE!</v>
      </c>
      <c r="AG4859" s="17" t="str">
        <f t="shared" si="22"/>
        <v>#N/A</v>
      </c>
      <c r="AH4859" s="17" t="str">
        <f t="shared" si="23"/>
        <v>#N/A</v>
      </c>
      <c r="AI4859" s="34">
        <f t="shared" si="24"/>
        <v>1</v>
      </c>
      <c r="AJ4859" s="18">
        <f t="shared" si="25"/>
        <v>5209.506</v>
      </c>
      <c r="AK4859" s="18">
        <f t="shared" si="26"/>
        <v>5064.7975</v>
      </c>
      <c r="AL4859" s="18">
        <f t="shared" si="27"/>
        <v>4920.089</v>
      </c>
    </row>
    <row r="4860" ht="12.75" customHeight="1">
      <c r="A4860" s="1">
        <v>38279.0</v>
      </c>
      <c r="B4860" s="2">
        <v>629.21</v>
      </c>
      <c r="C4860" s="3">
        <v>5807.79</v>
      </c>
      <c r="D4860" s="2">
        <v>5837.0</v>
      </c>
      <c r="E4860" s="4"/>
      <c r="F4860" s="5">
        <f t="shared" si="1"/>
        <v>679.718</v>
      </c>
      <c r="G4860" s="6">
        <f t="shared" si="2"/>
        <v>1.015872296</v>
      </c>
      <c r="H4860" s="6">
        <f t="shared" si="3"/>
        <v>1.095840449</v>
      </c>
      <c r="I4860" s="5" t="b">
        <f t="shared" si="4"/>
        <v>0</v>
      </c>
      <c r="J4860" s="48">
        <f t="shared" si="5"/>
        <v>0</v>
      </c>
      <c r="K4860" s="4">
        <f t="shared" si="6"/>
        <v>58</v>
      </c>
      <c r="L4860" s="7">
        <f t="shared" si="7"/>
        <v>0.005029451822</v>
      </c>
      <c r="M4860" s="50" t="b">
        <f t="shared" si="8"/>
        <v>0</v>
      </c>
      <c r="N4860" s="50" t="b">
        <f t="shared" si="9"/>
        <v>0</v>
      </c>
      <c r="O4860" s="50">
        <f t="shared" si="10"/>
        <v>-1</v>
      </c>
      <c r="P4860" s="4">
        <f t="shared" si="60"/>
        <v>13099750</v>
      </c>
      <c r="Q4860" s="21">
        <f t="shared" si="31"/>
        <v>-246</v>
      </c>
      <c r="V4860" s="52"/>
      <c r="W4860" s="53" t="str">
        <f t="shared" si="33"/>
        <v/>
      </c>
      <c r="AE4860" s="16"/>
      <c r="AF4860" s="17" t="str">
        <f t="shared" si="30"/>
        <v>#VALUE!</v>
      </c>
      <c r="AG4860" s="17" t="str">
        <f t="shared" si="22"/>
        <v>#N/A</v>
      </c>
      <c r="AH4860" s="17" t="str">
        <f t="shared" si="23"/>
        <v>#N/A</v>
      </c>
      <c r="AI4860" s="34">
        <f t="shared" si="24"/>
        <v>1</v>
      </c>
      <c r="AJ4860" s="18">
        <f t="shared" si="25"/>
        <v>5227.011</v>
      </c>
      <c r="AK4860" s="18">
        <f t="shared" si="26"/>
        <v>5081.81625</v>
      </c>
      <c r="AL4860" s="18">
        <f t="shared" si="27"/>
        <v>4936.6215</v>
      </c>
    </row>
    <row r="4861" ht="12.75" customHeight="1">
      <c r="A4861" s="1">
        <v>38278.0</v>
      </c>
      <c r="B4861" s="2">
        <v>480.79</v>
      </c>
      <c r="C4861" s="3">
        <v>5772.12</v>
      </c>
      <c r="D4861" s="2">
        <v>5779.0</v>
      </c>
      <c r="E4861" s="4"/>
      <c r="F4861" s="5">
        <f t="shared" si="1"/>
        <v>752.366</v>
      </c>
      <c r="G4861" s="6">
        <f t="shared" si="2"/>
        <v>1.010870278</v>
      </c>
      <c r="H4861" s="6">
        <f t="shared" si="3"/>
        <v>1.331498285</v>
      </c>
      <c r="I4861" s="5" t="b">
        <f t="shared" si="4"/>
        <v>0</v>
      </c>
      <c r="J4861" s="48">
        <f t="shared" si="5"/>
        <v>0</v>
      </c>
      <c r="K4861" s="4">
        <f t="shared" si="6"/>
        <v>-37</v>
      </c>
      <c r="L4861" s="7">
        <f t="shared" si="7"/>
        <v>0.001191936412</v>
      </c>
      <c r="M4861" s="50" t="b">
        <f t="shared" si="8"/>
        <v>0</v>
      </c>
      <c r="N4861" s="50" t="b">
        <f t="shared" si="9"/>
        <v>0</v>
      </c>
      <c r="O4861" s="50">
        <f t="shared" si="10"/>
        <v>-1</v>
      </c>
      <c r="P4861" s="4">
        <f t="shared" si="60"/>
        <v>13862450</v>
      </c>
      <c r="Q4861" s="21">
        <f t="shared" si="31"/>
        <v>-263</v>
      </c>
      <c r="V4861" s="52"/>
      <c r="W4861" s="53" t="str">
        <f t="shared" si="33"/>
        <v/>
      </c>
      <c r="AE4861" s="16"/>
      <c r="AF4861" s="17" t="str">
        <f t="shared" si="30"/>
        <v>#VALUE!</v>
      </c>
      <c r="AG4861" s="17" t="str">
        <f t="shared" si="22"/>
        <v>#N/A</v>
      </c>
      <c r="AH4861" s="17" t="str">
        <f t="shared" si="23"/>
        <v>#N/A</v>
      </c>
      <c r="AI4861" s="34">
        <f t="shared" si="24"/>
        <v>1</v>
      </c>
      <c r="AJ4861" s="18">
        <f t="shared" si="25"/>
        <v>5194.908</v>
      </c>
      <c r="AK4861" s="18">
        <f t="shared" si="26"/>
        <v>5050.605</v>
      </c>
      <c r="AL4861" s="18">
        <f t="shared" si="27"/>
        <v>4906.302</v>
      </c>
    </row>
    <row r="4862" ht="12.75" customHeight="1">
      <c r="A4862" s="1">
        <v>38275.0</v>
      </c>
      <c r="B4862" s="2">
        <v>734.89</v>
      </c>
      <c r="C4862" s="3">
        <v>5820.82</v>
      </c>
      <c r="D4862" s="2">
        <v>5816.0</v>
      </c>
      <c r="E4862" s="4"/>
      <c r="F4862" s="5">
        <f t="shared" si="1"/>
        <v>828.696</v>
      </c>
      <c r="G4862" s="6">
        <f t="shared" si="2"/>
        <v>1.020480305</v>
      </c>
      <c r="H4862" s="6">
        <f t="shared" si="3"/>
        <v>1.326705192</v>
      </c>
      <c r="I4862" s="5" t="b">
        <f t="shared" si="4"/>
        <v>0</v>
      </c>
      <c r="J4862" s="48">
        <f t="shared" si="5"/>
        <v>0</v>
      </c>
      <c r="K4862" s="4">
        <f t="shared" si="6"/>
        <v>-34</v>
      </c>
      <c r="L4862" s="7">
        <f t="shared" si="7"/>
        <v>-0.0008280620256</v>
      </c>
      <c r="M4862" s="50" t="b">
        <f t="shared" si="8"/>
        <v>0</v>
      </c>
      <c r="N4862" s="50" t="b">
        <f t="shared" si="9"/>
        <v>0</v>
      </c>
      <c r="O4862" s="50">
        <f t="shared" si="10"/>
        <v>-1</v>
      </c>
      <c r="P4862" s="4">
        <f t="shared" si="60"/>
        <v>13394400</v>
      </c>
      <c r="Q4862" s="21">
        <f t="shared" si="31"/>
        <v>-253</v>
      </c>
      <c r="V4862" s="52"/>
      <c r="W4862" s="53" t="str">
        <f t="shared" si="33"/>
        <v/>
      </c>
      <c r="AE4862" s="16"/>
      <c r="AF4862" s="17" t="str">
        <f t="shared" si="30"/>
        <v>#VALUE!</v>
      </c>
      <c r="AG4862" s="17" t="str">
        <f t="shared" si="22"/>
        <v>#N/A</v>
      </c>
      <c r="AH4862" s="17" t="str">
        <f t="shared" si="23"/>
        <v>#N/A</v>
      </c>
      <c r="AI4862" s="34">
        <f t="shared" si="24"/>
        <v>1</v>
      </c>
      <c r="AJ4862" s="18">
        <f t="shared" si="25"/>
        <v>5238.738</v>
      </c>
      <c r="AK4862" s="18">
        <f t="shared" si="26"/>
        <v>5093.2175</v>
      </c>
      <c r="AL4862" s="18">
        <f t="shared" si="27"/>
        <v>4947.697</v>
      </c>
    </row>
    <row r="4863" ht="12.75" customHeight="1">
      <c r="A4863" s="1">
        <v>38274.0</v>
      </c>
      <c r="B4863" s="2">
        <v>817.24</v>
      </c>
      <c r="C4863" s="3">
        <v>5831.07</v>
      </c>
      <c r="D4863" s="2">
        <v>5850.0</v>
      </c>
      <c r="E4863" s="4"/>
      <c r="F4863" s="5">
        <f t="shared" si="1"/>
        <v>871.22</v>
      </c>
      <c r="G4863" s="6">
        <f t="shared" si="2"/>
        <v>1.023758425</v>
      </c>
      <c r="H4863" s="6">
        <f t="shared" si="3"/>
        <v>1.329827741</v>
      </c>
      <c r="I4863" s="5" t="b">
        <f t="shared" si="4"/>
        <v>0</v>
      </c>
      <c r="J4863" s="48">
        <f t="shared" si="5"/>
        <v>0</v>
      </c>
      <c r="K4863" s="4">
        <f t="shared" si="6"/>
        <v>-144</v>
      </c>
      <c r="L4863" s="7">
        <f t="shared" si="7"/>
        <v>0.003246402461</v>
      </c>
      <c r="M4863" s="50" t="b">
        <f t="shared" si="8"/>
        <v>0</v>
      </c>
      <c r="N4863" s="50" t="b">
        <f t="shared" si="9"/>
        <v>0</v>
      </c>
      <c r="O4863" s="50">
        <f t="shared" si="10"/>
        <v>-1</v>
      </c>
      <c r="P4863" s="4">
        <f t="shared" si="60"/>
        <v>12979600</v>
      </c>
      <c r="Q4863" s="21">
        <f t="shared" si="31"/>
        <v>-244</v>
      </c>
      <c r="V4863" s="52"/>
      <c r="W4863" s="53" t="str">
        <f t="shared" si="33"/>
        <v/>
      </c>
      <c r="AE4863" s="16"/>
      <c r="AF4863" s="17" t="str">
        <f t="shared" si="30"/>
        <v>#VALUE!</v>
      </c>
      <c r="AG4863" s="17" t="str">
        <f t="shared" si="22"/>
        <v>#N/A</v>
      </c>
      <c r="AH4863" s="17" t="str">
        <f t="shared" si="23"/>
        <v>#N/A</v>
      </c>
      <c r="AI4863" s="34">
        <f t="shared" si="24"/>
        <v>1</v>
      </c>
      <c r="AJ4863" s="18">
        <f t="shared" si="25"/>
        <v>5247.963</v>
      </c>
      <c r="AK4863" s="18">
        <f t="shared" si="26"/>
        <v>5102.18625</v>
      </c>
      <c r="AL4863" s="18">
        <f t="shared" si="27"/>
        <v>4956.4095</v>
      </c>
    </row>
    <row r="4864" ht="12.75" customHeight="1">
      <c r="A4864" s="1">
        <v>38273.0</v>
      </c>
      <c r="B4864" s="2">
        <v>736.46</v>
      </c>
      <c r="C4864" s="3">
        <v>5963.07</v>
      </c>
      <c r="D4864" s="2">
        <v>5994.0</v>
      </c>
      <c r="E4864" s="4"/>
      <c r="F4864" s="5">
        <f t="shared" si="1"/>
        <v>896.06</v>
      </c>
      <c r="G4864" s="6">
        <f t="shared" si="2"/>
        <v>1.04798228</v>
      </c>
      <c r="H4864" s="6">
        <f t="shared" si="3"/>
        <v>1.339538789</v>
      </c>
      <c r="I4864" s="5" t="b">
        <f t="shared" si="4"/>
        <v>0</v>
      </c>
      <c r="J4864" s="48">
        <f t="shared" si="5"/>
        <v>0</v>
      </c>
      <c r="K4864" s="4">
        <f t="shared" si="6"/>
        <v>3</v>
      </c>
      <c r="L4864" s="7">
        <f t="shared" si="7"/>
        <v>0.005186925527</v>
      </c>
      <c r="M4864" s="50" t="b">
        <f t="shared" si="8"/>
        <v>0</v>
      </c>
      <c r="N4864" s="50" t="b">
        <f t="shared" si="9"/>
        <v>0</v>
      </c>
      <c r="O4864" s="50">
        <f t="shared" si="10"/>
        <v>-1</v>
      </c>
      <c r="P4864" s="4">
        <f t="shared" si="60"/>
        <v>11467600</v>
      </c>
      <c r="Q4864" s="21">
        <f t="shared" si="31"/>
        <v>-210</v>
      </c>
      <c r="V4864" s="52"/>
      <c r="W4864" s="53" t="str">
        <f t="shared" si="33"/>
        <v/>
      </c>
      <c r="AE4864" s="16"/>
      <c r="AF4864" s="17" t="str">
        <f t="shared" si="30"/>
        <v>#VALUE!</v>
      </c>
      <c r="AG4864" s="17" t="str">
        <f t="shared" si="22"/>
        <v>#N/A</v>
      </c>
      <c r="AH4864" s="17" t="str">
        <f t="shared" si="23"/>
        <v>#N/A</v>
      </c>
      <c r="AI4864" s="34">
        <f t="shared" si="24"/>
        <v>1</v>
      </c>
      <c r="AJ4864" s="18">
        <f t="shared" si="25"/>
        <v>5366.763</v>
      </c>
      <c r="AK4864" s="18">
        <f t="shared" si="26"/>
        <v>5217.68625</v>
      </c>
      <c r="AL4864" s="18">
        <f t="shared" si="27"/>
        <v>5068.6095</v>
      </c>
    </row>
    <row r="4865" ht="12.75" customHeight="1">
      <c r="A4865" s="1">
        <v>38272.0</v>
      </c>
      <c r="B4865" s="2">
        <v>992.45</v>
      </c>
      <c r="C4865" s="3">
        <v>5979.56</v>
      </c>
      <c r="D4865" s="2">
        <v>5991.0</v>
      </c>
      <c r="E4865" s="4"/>
      <c r="F4865" s="5">
        <f t="shared" si="1"/>
        <v>1028.804</v>
      </c>
      <c r="G4865" s="6">
        <f t="shared" si="2"/>
        <v>1.05230104</v>
      </c>
      <c r="H4865" s="6">
        <f t="shared" si="3"/>
        <v>1.900137109</v>
      </c>
      <c r="I4865" s="5" t="b">
        <f t="shared" si="4"/>
        <v>0</v>
      </c>
      <c r="J4865" s="48">
        <f t="shared" si="5"/>
        <v>0</v>
      </c>
      <c r="K4865" s="4">
        <f t="shared" si="6"/>
        <v>-127</v>
      </c>
      <c r="L4865" s="7">
        <f t="shared" si="7"/>
        <v>0.001913184248</v>
      </c>
      <c r="M4865" s="50" t="b">
        <f t="shared" si="8"/>
        <v>0</v>
      </c>
      <c r="N4865" s="50" t="b">
        <f t="shared" si="9"/>
        <v>0</v>
      </c>
      <c r="O4865" s="50">
        <f t="shared" si="10"/>
        <v>1</v>
      </c>
      <c r="P4865" s="4">
        <f t="shared" si="60"/>
        <v>11436250</v>
      </c>
      <c r="Q4865" s="21">
        <f t="shared" si="31"/>
        <v>209</v>
      </c>
      <c r="V4865" s="52"/>
      <c r="W4865" s="53" t="str">
        <f t="shared" si="33"/>
        <v/>
      </c>
      <c r="AE4865" s="16"/>
      <c r="AF4865" s="17" t="str">
        <f t="shared" si="30"/>
        <v>#VALUE!</v>
      </c>
      <c r="AG4865" s="17" t="str">
        <f t="shared" si="22"/>
        <v>#N/A</v>
      </c>
      <c r="AH4865" s="17" t="str">
        <f t="shared" si="23"/>
        <v>#N/A</v>
      </c>
      <c r="AI4865" s="34">
        <f t="shared" si="24"/>
        <v>1</v>
      </c>
      <c r="AJ4865" s="18">
        <f t="shared" si="25"/>
        <v>5381.604</v>
      </c>
      <c r="AK4865" s="18">
        <f t="shared" si="26"/>
        <v>5232.115</v>
      </c>
      <c r="AL4865" s="18">
        <f t="shared" si="27"/>
        <v>5082.626</v>
      </c>
    </row>
    <row r="4866" ht="12.75" customHeight="1">
      <c r="A4866" s="1">
        <v>38271.0</v>
      </c>
      <c r="B4866" s="2">
        <v>862.44</v>
      </c>
      <c r="C4866" s="3">
        <v>6089.28</v>
      </c>
      <c r="D4866" s="2">
        <v>6118.0</v>
      </c>
      <c r="E4866" s="4"/>
      <c r="F4866" s="5">
        <f t="shared" si="1"/>
        <v>1023.62</v>
      </c>
      <c r="G4866" s="6">
        <f t="shared" si="2"/>
        <v>1.072984432</v>
      </c>
      <c r="H4866" s="6">
        <f t="shared" si="3"/>
        <v>1.916695166</v>
      </c>
      <c r="I4866" s="5" t="b">
        <f t="shared" si="4"/>
        <v>0</v>
      </c>
      <c r="J4866" s="48">
        <f t="shared" si="5"/>
        <v>0</v>
      </c>
      <c r="K4866" s="4">
        <f t="shared" si="6"/>
        <v>-17</v>
      </c>
      <c r="L4866" s="7">
        <f t="shared" si="7"/>
        <v>0.004716485364</v>
      </c>
      <c r="M4866" s="50" t="b">
        <f t="shared" si="8"/>
        <v>0</v>
      </c>
      <c r="N4866" s="50" t="b">
        <f t="shared" si="9"/>
        <v>0</v>
      </c>
      <c r="O4866" s="50">
        <f t="shared" si="10"/>
        <v>1</v>
      </c>
      <c r="P4866" s="4">
        <f t="shared" si="60"/>
        <v>12903100</v>
      </c>
      <c r="Q4866" s="21">
        <f t="shared" si="31"/>
        <v>231</v>
      </c>
      <c r="V4866" s="52"/>
      <c r="W4866" s="53" t="str">
        <f t="shared" si="33"/>
        <v/>
      </c>
      <c r="AE4866" s="16"/>
      <c r="AF4866" s="17" t="str">
        <f t="shared" si="30"/>
        <v>#VALUE!</v>
      </c>
      <c r="AG4866" s="17" t="str">
        <f t="shared" si="22"/>
        <v>#N/A</v>
      </c>
      <c r="AH4866" s="17" t="str">
        <f t="shared" si="23"/>
        <v>#N/A</v>
      </c>
      <c r="AI4866" s="34">
        <f t="shared" si="24"/>
        <v>1</v>
      </c>
      <c r="AJ4866" s="18">
        <f t="shared" si="25"/>
        <v>5480.352</v>
      </c>
      <c r="AK4866" s="18">
        <f t="shared" si="26"/>
        <v>5328.12</v>
      </c>
      <c r="AL4866" s="18">
        <f t="shared" si="27"/>
        <v>5175.888</v>
      </c>
    </row>
    <row r="4867" ht="12.75" customHeight="1">
      <c r="A4867" s="1">
        <v>38268.0</v>
      </c>
      <c r="B4867" s="2">
        <v>947.51</v>
      </c>
      <c r="C4867" s="3">
        <v>6102.16</v>
      </c>
      <c r="D4867" s="2">
        <v>6135.0</v>
      </c>
      <c r="E4867" s="4"/>
      <c r="F4867" s="5">
        <f t="shared" si="1"/>
        <v>1145.824</v>
      </c>
      <c r="G4867" s="6">
        <f t="shared" si="2"/>
        <v>1.076726389</v>
      </c>
      <c r="H4867" s="6">
        <f t="shared" si="3"/>
        <v>2.033199945</v>
      </c>
      <c r="I4867" s="5" t="b">
        <f t="shared" si="4"/>
        <v>0</v>
      </c>
      <c r="J4867" s="48">
        <f t="shared" si="5"/>
        <v>0</v>
      </c>
      <c r="K4867" s="4">
        <f t="shared" si="6"/>
        <v>1</v>
      </c>
      <c r="L4867" s="7">
        <f t="shared" si="7"/>
        <v>0.005381700906</v>
      </c>
      <c r="M4867" s="50" t="b">
        <f t="shared" si="8"/>
        <v>0</v>
      </c>
      <c r="N4867" s="50" t="b">
        <f t="shared" si="9"/>
        <v>0</v>
      </c>
      <c r="O4867" s="50">
        <f t="shared" si="10"/>
        <v>1</v>
      </c>
      <c r="P4867" s="4">
        <f t="shared" si="60"/>
        <v>13102000</v>
      </c>
      <c r="Q4867" s="21">
        <f t="shared" si="31"/>
        <v>234</v>
      </c>
      <c r="V4867" s="52"/>
      <c r="W4867" s="53" t="str">
        <f t="shared" si="33"/>
        <v/>
      </c>
      <c r="AE4867" s="16"/>
      <c r="AF4867" s="17" t="str">
        <f t="shared" si="30"/>
        <v>#VALUE!</v>
      </c>
      <c r="AG4867" s="17" t="str">
        <f t="shared" si="22"/>
        <v>#N/A</v>
      </c>
      <c r="AH4867" s="17" t="str">
        <f t="shared" si="23"/>
        <v>#N/A</v>
      </c>
      <c r="AI4867" s="34">
        <f t="shared" si="24"/>
        <v>1</v>
      </c>
      <c r="AJ4867" s="18">
        <f t="shared" si="25"/>
        <v>5491.944</v>
      </c>
      <c r="AK4867" s="18">
        <f t="shared" si="26"/>
        <v>5339.39</v>
      </c>
      <c r="AL4867" s="18">
        <f t="shared" si="27"/>
        <v>5186.836</v>
      </c>
    </row>
    <row r="4868" ht="12.75" customHeight="1">
      <c r="A4868" s="1">
        <v>38267.0</v>
      </c>
      <c r="B4868" s="2">
        <v>941.44</v>
      </c>
      <c r="C4868" s="3">
        <v>6103.0</v>
      </c>
      <c r="D4868" s="2">
        <v>6134.0</v>
      </c>
      <c r="E4868" s="4"/>
      <c r="F4868" s="5">
        <f t="shared" si="1"/>
        <v>1161.388</v>
      </c>
      <c r="G4868" s="6">
        <f t="shared" si="2"/>
        <v>1.078195529</v>
      </c>
      <c r="H4868" s="6">
        <f t="shared" si="3"/>
        <v>2.052332772</v>
      </c>
      <c r="I4868" s="5" t="b">
        <f t="shared" si="4"/>
        <v>0</v>
      </c>
      <c r="J4868" s="48">
        <f t="shared" si="5"/>
        <v>0</v>
      </c>
      <c r="K4868" s="4">
        <f t="shared" si="6"/>
        <v>46</v>
      </c>
      <c r="L4868" s="7">
        <f t="shared" si="7"/>
        <v>0.005079469114</v>
      </c>
      <c r="M4868" s="50" t="b">
        <f t="shared" si="8"/>
        <v>0</v>
      </c>
      <c r="N4868" s="50" t="b">
        <f t="shared" si="9"/>
        <v>0</v>
      </c>
      <c r="O4868" s="50">
        <f t="shared" si="10"/>
        <v>1</v>
      </c>
      <c r="P4868" s="4">
        <f t="shared" si="60"/>
        <v>13090300</v>
      </c>
      <c r="Q4868" s="21">
        <f t="shared" si="31"/>
        <v>234</v>
      </c>
      <c r="V4868" s="52"/>
      <c r="W4868" s="53" t="str">
        <f t="shared" si="33"/>
        <v/>
      </c>
      <c r="AE4868" s="16"/>
      <c r="AF4868" s="17" t="str">
        <f t="shared" si="30"/>
        <v>#VALUE!</v>
      </c>
      <c r="AG4868" s="17" t="str">
        <f t="shared" si="22"/>
        <v>#N/A</v>
      </c>
      <c r="AH4868" s="17" t="str">
        <f t="shared" si="23"/>
        <v>#N/A</v>
      </c>
      <c r="AI4868" s="34">
        <f t="shared" si="24"/>
        <v>1</v>
      </c>
      <c r="AJ4868" s="18">
        <f t="shared" si="25"/>
        <v>5492.7</v>
      </c>
      <c r="AK4868" s="18">
        <f t="shared" si="26"/>
        <v>5340.125</v>
      </c>
      <c r="AL4868" s="18">
        <f t="shared" si="27"/>
        <v>5187.55</v>
      </c>
    </row>
    <row r="4869" ht="12.75" customHeight="1">
      <c r="A4869" s="1">
        <v>38266.0</v>
      </c>
      <c r="B4869" s="2">
        <v>1400.18</v>
      </c>
      <c r="C4869" s="3">
        <v>6060.61</v>
      </c>
      <c r="D4869" s="2">
        <v>6088.0</v>
      </c>
      <c r="E4869" s="4"/>
      <c r="F4869" s="5">
        <f t="shared" si="1"/>
        <v>1125.026</v>
      </c>
      <c r="G4869" s="6">
        <f t="shared" si="2"/>
        <v>1.071793063</v>
      </c>
      <c r="H4869" s="6">
        <f t="shared" si="3"/>
        <v>2.069194565</v>
      </c>
      <c r="I4869" s="5" t="b">
        <f t="shared" si="4"/>
        <v>0</v>
      </c>
      <c r="J4869" s="48">
        <f t="shared" si="5"/>
        <v>0</v>
      </c>
      <c r="K4869" s="4">
        <f t="shared" si="6"/>
        <v>-35</v>
      </c>
      <c r="L4869" s="7">
        <f t="shared" si="7"/>
        <v>0.004519347062</v>
      </c>
      <c r="M4869" s="50" t="b">
        <f t="shared" si="8"/>
        <v>0</v>
      </c>
      <c r="N4869" s="50" t="b">
        <f t="shared" si="9"/>
        <v>0</v>
      </c>
      <c r="O4869" s="50">
        <f t="shared" si="10"/>
        <v>1</v>
      </c>
      <c r="P4869" s="4">
        <f t="shared" si="60"/>
        <v>12568200</v>
      </c>
      <c r="Q4869" s="21">
        <f t="shared" si="31"/>
        <v>227</v>
      </c>
      <c r="V4869" s="52"/>
      <c r="W4869" s="53" t="str">
        <f t="shared" si="33"/>
        <v/>
      </c>
      <c r="AE4869" s="16"/>
      <c r="AF4869" s="17" t="str">
        <f t="shared" si="30"/>
        <v>#VALUE!</v>
      </c>
      <c r="AG4869" s="17" t="str">
        <f t="shared" si="22"/>
        <v>#N/A</v>
      </c>
      <c r="AH4869" s="17" t="str">
        <f t="shared" si="23"/>
        <v>#N/A</v>
      </c>
      <c r="AI4869" s="34">
        <f t="shared" si="24"/>
        <v>1</v>
      </c>
      <c r="AJ4869" s="18">
        <f t="shared" si="25"/>
        <v>5454.549</v>
      </c>
      <c r="AK4869" s="18">
        <f t="shared" si="26"/>
        <v>5303.03375</v>
      </c>
      <c r="AL4869" s="18">
        <f t="shared" si="27"/>
        <v>5151.5185</v>
      </c>
    </row>
    <row r="4870" ht="12.75" customHeight="1">
      <c r="A4870" s="1">
        <v>38265.0</v>
      </c>
      <c r="B4870" s="2">
        <v>966.53</v>
      </c>
      <c r="C4870" s="3">
        <v>6081.01</v>
      </c>
      <c r="D4870" s="2">
        <v>6123.0</v>
      </c>
      <c r="E4870" s="4"/>
      <c r="F4870" s="5">
        <f t="shared" si="1"/>
        <v>994.72</v>
      </c>
      <c r="G4870" s="6">
        <f t="shared" si="2"/>
        <v>1.076298132</v>
      </c>
      <c r="H4870" s="6">
        <f t="shared" si="3"/>
        <v>2.111304418</v>
      </c>
      <c r="I4870" s="5" t="b">
        <f t="shared" si="4"/>
        <v>0</v>
      </c>
      <c r="J4870" s="48">
        <f t="shared" si="5"/>
        <v>0</v>
      </c>
      <c r="K4870" s="4">
        <f t="shared" si="6"/>
        <v>18</v>
      </c>
      <c r="L4870" s="7">
        <f t="shared" si="7"/>
        <v>0.006905102935</v>
      </c>
      <c r="M4870" s="50" t="b">
        <f t="shared" si="8"/>
        <v>0</v>
      </c>
      <c r="N4870" s="50" t="b">
        <f t="shared" si="9"/>
        <v>0</v>
      </c>
      <c r="O4870" s="50">
        <f t="shared" si="10"/>
        <v>1</v>
      </c>
      <c r="P4870" s="4">
        <f t="shared" si="60"/>
        <v>12975950</v>
      </c>
      <c r="Q4870" s="21">
        <f t="shared" si="31"/>
        <v>233</v>
      </c>
      <c r="V4870" s="52"/>
      <c r="W4870" s="53" t="str">
        <f t="shared" si="33"/>
        <v/>
      </c>
      <c r="AE4870" s="16"/>
      <c r="AF4870" s="17" t="str">
        <f t="shared" si="30"/>
        <v>#VALUE!</v>
      </c>
      <c r="AG4870" s="17" t="str">
        <f t="shared" si="22"/>
        <v>#N/A</v>
      </c>
      <c r="AH4870" s="17" t="str">
        <f t="shared" si="23"/>
        <v>#N/A</v>
      </c>
      <c r="AI4870" s="34">
        <f t="shared" si="24"/>
        <v>1</v>
      </c>
      <c r="AJ4870" s="18">
        <f t="shared" si="25"/>
        <v>5472.909</v>
      </c>
      <c r="AK4870" s="18">
        <f t="shared" si="26"/>
        <v>5320.88375</v>
      </c>
      <c r="AL4870" s="18">
        <f t="shared" si="27"/>
        <v>5168.8585</v>
      </c>
    </row>
    <row r="4871" ht="12.75" customHeight="1">
      <c r="A4871" s="1">
        <v>38264.0</v>
      </c>
      <c r="B4871" s="2">
        <v>1473.46</v>
      </c>
      <c r="C4871" s="3">
        <v>6077.96</v>
      </c>
      <c r="D4871" s="2">
        <v>6105.0</v>
      </c>
      <c r="E4871" s="4"/>
      <c r="F4871" s="5">
        <f t="shared" si="1"/>
        <v>915.562</v>
      </c>
      <c r="G4871" s="6">
        <f t="shared" si="2"/>
        <v>1.076926162</v>
      </c>
      <c r="H4871" s="6">
        <f t="shared" si="3"/>
        <v>2.132861506</v>
      </c>
      <c r="I4871" s="5" t="b">
        <f t="shared" si="4"/>
        <v>0</v>
      </c>
      <c r="J4871" s="48">
        <f t="shared" si="5"/>
        <v>0</v>
      </c>
      <c r="K4871" s="4">
        <f t="shared" si="6"/>
        <v>158</v>
      </c>
      <c r="L4871" s="7">
        <f t="shared" si="7"/>
        <v>0.004448861131</v>
      </c>
      <c r="M4871" s="50" t="b">
        <f t="shared" si="8"/>
        <v>0</v>
      </c>
      <c r="N4871" s="50" t="b">
        <f t="shared" si="9"/>
        <v>0</v>
      </c>
      <c r="O4871" s="50">
        <f t="shared" si="10"/>
        <v>1</v>
      </c>
      <c r="P4871" s="4">
        <f t="shared" si="60"/>
        <v>12768950</v>
      </c>
      <c r="Q4871" s="21">
        <f t="shared" si="31"/>
        <v>230</v>
      </c>
      <c r="V4871" s="52"/>
      <c r="W4871" s="53" t="str">
        <f t="shared" si="33"/>
        <v/>
      </c>
      <c r="AE4871" s="16"/>
      <c r="AF4871" s="17" t="str">
        <f t="shared" si="30"/>
        <v>#VALUE!</v>
      </c>
      <c r="AG4871" s="17" t="str">
        <f t="shared" si="22"/>
        <v>#N/A</v>
      </c>
      <c r="AH4871" s="17" t="str">
        <f t="shared" si="23"/>
        <v>#N/A</v>
      </c>
      <c r="AI4871" s="34">
        <f t="shared" si="24"/>
        <v>1</v>
      </c>
      <c r="AJ4871" s="18">
        <f t="shared" si="25"/>
        <v>5470.164</v>
      </c>
      <c r="AK4871" s="18">
        <f t="shared" si="26"/>
        <v>5318.215</v>
      </c>
      <c r="AL4871" s="18">
        <f t="shared" si="27"/>
        <v>5166.266</v>
      </c>
    </row>
    <row r="4872" ht="12.75" customHeight="1">
      <c r="A4872" s="1">
        <v>38261.0</v>
      </c>
      <c r="B4872" s="2">
        <v>1025.33</v>
      </c>
      <c r="C4872" s="3">
        <v>5945.35</v>
      </c>
      <c r="D4872" s="2">
        <v>5947.0</v>
      </c>
      <c r="E4872" s="4"/>
      <c r="F4872" s="5">
        <f t="shared" si="1"/>
        <v>782.678</v>
      </c>
      <c r="G4872" s="6">
        <f t="shared" si="2"/>
        <v>1.054520091</v>
      </c>
      <c r="H4872" s="6">
        <f t="shared" si="3"/>
        <v>1.51985252</v>
      </c>
      <c r="I4872" s="5" t="b">
        <f t="shared" si="4"/>
        <v>0</v>
      </c>
      <c r="J4872" s="48">
        <f t="shared" si="5"/>
        <v>0</v>
      </c>
      <c r="K4872" s="4">
        <f t="shared" si="6"/>
        <v>58</v>
      </c>
      <c r="L4872" s="7">
        <f t="shared" si="7"/>
        <v>0.0002775278159</v>
      </c>
      <c r="M4872" s="50" t="b">
        <f t="shared" si="8"/>
        <v>0</v>
      </c>
      <c r="N4872" s="50" t="b">
        <f t="shared" si="9"/>
        <v>0</v>
      </c>
      <c r="O4872" s="50">
        <f t="shared" si="10"/>
        <v>1</v>
      </c>
      <c r="P4872" s="4">
        <f t="shared" si="60"/>
        <v>11141550</v>
      </c>
      <c r="Q4872" s="21">
        <f t="shared" si="31"/>
        <v>206</v>
      </c>
      <c r="V4872" s="52"/>
      <c r="W4872" s="53" t="str">
        <f t="shared" si="33"/>
        <v/>
      </c>
      <c r="AE4872" s="16"/>
      <c r="AF4872" s="17" t="str">
        <f t="shared" si="30"/>
        <v>#VALUE!</v>
      </c>
      <c r="AG4872" s="17" t="str">
        <f t="shared" si="22"/>
        <v>#N/A</v>
      </c>
      <c r="AH4872" s="17" t="str">
        <f t="shared" si="23"/>
        <v>#N/A</v>
      </c>
      <c r="AI4872" s="34">
        <f t="shared" si="24"/>
        <v>1</v>
      </c>
      <c r="AJ4872" s="18">
        <f t="shared" si="25"/>
        <v>5350.815</v>
      </c>
      <c r="AK4872" s="18">
        <f t="shared" si="26"/>
        <v>5202.18125</v>
      </c>
      <c r="AL4872" s="18">
        <f t="shared" si="27"/>
        <v>5053.5475</v>
      </c>
    </row>
    <row r="4873" ht="12.75" customHeight="1">
      <c r="A4873" s="1">
        <v>38260.0</v>
      </c>
      <c r="B4873" s="2">
        <v>759.63</v>
      </c>
      <c r="C4873" s="3">
        <v>5845.69</v>
      </c>
      <c r="D4873" s="2">
        <v>5889.0</v>
      </c>
      <c r="E4873" s="4"/>
      <c r="F4873" s="5">
        <f t="shared" si="1"/>
        <v>718.772</v>
      </c>
      <c r="G4873" s="6">
        <f t="shared" si="2"/>
        <v>1.037493034</v>
      </c>
      <c r="H4873" s="6">
        <f t="shared" si="3"/>
        <v>1.217703541</v>
      </c>
      <c r="I4873" s="5" t="b">
        <f t="shared" si="4"/>
        <v>0</v>
      </c>
      <c r="J4873" s="48">
        <f t="shared" si="5"/>
        <v>0</v>
      </c>
      <c r="K4873" s="4">
        <f t="shared" si="6"/>
        <v>32</v>
      </c>
      <c r="L4873" s="7">
        <f t="shared" si="7"/>
        <v>0.00740887731</v>
      </c>
      <c r="M4873" s="50" t="b">
        <f t="shared" si="8"/>
        <v>0</v>
      </c>
      <c r="N4873" s="50" t="b">
        <f t="shared" si="9"/>
        <v>0</v>
      </c>
      <c r="O4873" s="50">
        <f t="shared" si="10"/>
        <v>-1</v>
      </c>
      <c r="P4873" s="4">
        <f t="shared" si="60"/>
        <v>11776650</v>
      </c>
      <c r="Q4873" s="21">
        <f t="shared" si="31"/>
        <v>-219</v>
      </c>
      <c r="V4873" s="52"/>
      <c r="W4873" s="53" t="str">
        <f t="shared" si="33"/>
        <v/>
      </c>
      <c r="AE4873" s="16"/>
      <c r="AF4873" s="17" t="str">
        <f t="shared" si="30"/>
        <v>#VALUE!</v>
      </c>
      <c r="AG4873" s="17" t="str">
        <f t="shared" si="22"/>
        <v>#N/A</v>
      </c>
      <c r="AH4873" s="17" t="str">
        <f t="shared" si="23"/>
        <v>#N/A</v>
      </c>
      <c r="AI4873" s="34">
        <f t="shared" si="24"/>
        <v>1</v>
      </c>
      <c r="AJ4873" s="18">
        <f t="shared" si="25"/>
        <v>5261.121</v>
      </c>
      <c r="AK4873" s="18">
        <f t="shared" si="26"/>
        <v>5114.97875</v>
      </c>
      <c r="AL4873" s="18">
        <f t="shared" si="27"/>
        <v>4968.8365</v>
      </c>
    </row>
    <row r="4874" ht="12.75" customHeight="1">
      <c r="A4874" s="1">
        <v>38259.0</v>
      </c>
      <c r="B4874" s="2">
        <v>748.65</v>
      </c>
      <c r="C4874" s="3">
        <v>5809.75</v>
      </c>
      <c r="D4874" s="2">
        <v>5857.0</v>
      </c>
      <c r="E4874" s="4"/>
      <c r="F4874" s="5">
        <f t="shared" si="1"/>
        <v>737.698</v>
      </c>
      <c r="G4874" s="6">
        <f t="shared" si="2"/>
        <v>1.031681747</v>
      </c>
      <c r="H4874" s="6">
        <f t="shared" si="3"/>
        <v>1.296203336</v>
      </c>
      <c r="I4874" s="5" t="b">
        <f t="shared" si="4"/>
        <v>0</v>
      </c>
      <c r="J4874" s="48">
        <f t="shared" si="5"/>
        <v>0</v>
      </c>
      <c r="K4874" s="4">
        <f t="shared" si="6"/>
        <v>-13</v>
      </c>
      <c r="L4874" s="7">
        <f t="shared" si="7"/>
        <v>0.008132880072</v>
      </c>
      <c r="M4874" s="50" t="b">
        <f t="shared" si="8"/>
        <v>0</v>
      </c>
      <c r="N4874" s="50" t="b">
        <f t="shared" si="9"/>
        <v>0</v>
      </c>
      <c r="O4874" s="50">
        <f t="shared" si="10"/>
        <v>-1</v>
      </c>
      <c r="P4874" s="4">
        <f t="shared" si="60"/>
        <v>12141450</v>
      </c>
      <c r="Q4874" s="21">
        <f t="shared" si="31"/>
        <v>-228</v>
      </c>
      <c r="V4874" s="52"/>
      <c r="W4874" s="53" t="str">
        <f t="shared" si="33"/>
        <v/>
      </c>
      <c r="AE4874" s="16"/>
      <c r="AF4874" s="17" t="str">
        <f t="shared" si="30"/>
        <v>#VALUE!</v>
      </c>
      <c r="AG4874" s="17" t="str">
        <f t="shared" si="22"/>
        <v>#N/A</v>
      </c>
      <c r="AH4874" s="17" t="str">
        <f t="shared" si="23"/>
        <v>#N/A</v>
      </c>
      <c r="AI4874" s="34">
        <f t="shared" si="24"/>
        <v>1</v>
      </c>
      <c r="AJ4874" s="18">
        <f t="shared" si="25"/>
        <v>5228.775</v>
      </c>
      <c r="AK4874" s="18">
        <f t="shared" si="26"/>
        <v>5083.53125</v>
      </c>
      <c r="AL4874" s="18">
        <f t="shared" si="27"/>
        <v>4938.2875</v>
      </c>
    </row>
    <row r="4875" ht="12.75" customHeight="1">
      <c r="A4875" s="1">
        <v>38257.0</v>
      </c>
      <c r="B4875" s="2">
        <v>570.74</v>
      </c>
      <c r="C4875" s="3">
        <v>5849.22</v>
      </c>
      <c r="D4875" s="2">
        <v>5870.0</v>
      </c>
      <c r="E4875" s="4"/>
      <c r="F4875" s="5">
        <f t="shared" si="1"/>
        <v>776.704</v>
      </c>
      <c r="G4875" s="6">
        <f t="shared" si="2"/>
        <v>1.038884597</v>
      </c>
      <c r="H4875" s="6">
        <f t="shared" si="3"/>
        <v>1.439910646</v>
      </c>
      <c r="I4875" s="5" t="b">
        <f t="shared" si="4"/>
        <v>0</v>
      </c>
      <c r="J4875" s="48">
        <f t="shared" si="5"/>
        <v>0</v>
      </c>
      <c r="K4875" s="4">
        <f t="shared" si="6"/>
        <v>-18</v>
      </c>
      <c r="L4875" s="7">
        <f t="shared" si="7"/>
        <v>0.003552610434</v>
      </c>
      <c r="M4875" s="50" t="b">
        <f t="shared" si="8"/>
        <v>0</v>
      </c>
      <c r="N4875" s="50" t="b">
        <f t="shared" si="9"/>
        <v>0</v>
      </c>
      <c r="O4875" s="50">
        <f t="shared" si="10"/>
        <v>-1</v>
      </c>
      <c r="P4875" s="4">
        <f t="shared" si="60"/>
        <v>11995850</v>
      </c>
      <c r="Q4875" s="21">
        <f t="shared" si="31"/>
        <v>-224</v>
      </c>
      <c r="V4875" s="52"/>
      <c r="W4875" s="53" t="str">
        <f t="shared" si="33"/>
        <v/>
      </c>
      <c r="AE4875" s="16"/>
      <c r="AF4875" s="17" t="str">
        <f t="shared" si="30"/>
        <v>#VALUE!</v>
      </c>
      <c r="AG4875" s="17" t="str">
        <f t="shared" si="22"/>
        <v>#N/A</v>
      </c>
      <c r="AH4875" s="17" t="str">
        <f t="shared" si="23"/>
        <v>#N/A</v>
      </c>
      <c r="AI4875" s="34">
        <f t="shared" si="24"/>
        <v>1</v>
      </c>
      <c r="AJ4875" s="18">
        <f t="shared" si="25"/>
        <v>5264.298</v>
      </c>
      <c r="AK4875" s="18">
        <f t="shared" si="26"/>
        <v>5118.0675</v>
      </c>
      <c r="AL4875" s="18">
        <f t="shared" si="27"/>
        <v>4971.837</v>
      </c>
    </row>
    <row r="4876" ht="12.75" customHeight="1">
      <c r="A4876" s="1">
        <v>38254.0</v>
      </c>
      <c r="B4876" s="2">
        <v>809.04</v>
      </c>
      <c r="C4876" s="3">
        <v>5892.21</v>
      </c>
      <c r="D4876" s="2">
        <v>5888.0</v>
      </c>
      <c r="E4876" s="4"/>
      <c r="F4876" s="5">
        <f t="shared" si="1"/>
        <v>829.12</v>
      </c>
      <c r="G4876" s="6">
        <f t="shared" si="2"/>
        <v>1.046558221</v>
      </c>
      <c r="H4876" s="6">
        <f t="shared" si="3"/>
        <v>1.435602281</v>
      </c>
      <c r="I4876" s="5" t="b">
        <f t="shared" si="4"/>
        <v>0</v>
      </c>
      <c r="J4876" s="48">
        <f t="shared" si="5"/>
        <v>0</v>
      </c>
      <c r="K4876" s="4">
        <f t="shared" si="6"/>
        <v>-29</v>
      </c>
      <c r="L4876" s="7">
        <f t="shared" si="7"/>
        <v>-0.0007145027078</v>
      </c>
      <c r="M4876" s="50" t="b">
        <f t="shared" si="8"/>
        <v>0</v>
      </c>
      <c r="N4876" s="50" t="b">
        <f t="shared" si="9"/>
        <v>0</v>
      </c>
      <c r="O4876" s="50">
        <f t="shared" si="10"/>
        <v>1</v>
      </c>
      <c r="P4876" s="4">
        <f t="shared" si="60"/>
        <v>12200150</v>
      </c>
      <c r="Q4876" s="21">
        <f t="shared" si="31"/>
        <v>227</v>
      </c>
      <c r="V4876" s="52"/>
      <c r="W4876" s="53" t="str">
        <f t="shared" si="33"/>
        <v/>
      </c>
      <c r="AE4876" s="16"/>
      <c r="AF4876" s="17" t="str">
        <f t="shared" si="30"/>
        <v>#VALUE!</v>
      </c>
      <c r="AG4876" s="17" t="str">
        <f t="shared" si="22"/>
        <v>#N/A</v>
      </c>
      <c r="AH4876" s="17" t="str">
        <f t="shared" si="23"/>
        <v>#N/A</v>
      </c>
      <c r="AI4876" s="34">
        <f t="shared" si="24"/>
        <v>1</v>
      </c>
      <c r="AJ4876" s="18">
        <f t="shared" si="25"/>
        <v>5302.989</v>
      </c>
      <c r="AK4876" s="18">
        <f t="shared" si="26"/>
        <v>5155.68375</v>
      </c>
      <c r="AL4876" s="18">
        <f t="shared" si="27"/>
        <v>5008.3785</v>
      </c>
    </row>
    <row r="4877" ht="12.75" customHeight="1">
      <c r="A4877" s="1">
        <v>38253.0</v>
      </c>
      <c r="B4877" s="2">
        <v>705.8</v>
      </c>
      <c r="C4877" s="3">
        <v>5937.25</v>
      </c>
      <c r="D4877" s="2">
        <v>5917.0</v>
      </c>
      <c r="E4877" s="4"/>
      <c r="F4877" s="5">
        <f t="shared" si="1"/>
        <v>816.89</v>
      </c>
      <c r="G4877" s="6">
        <f t="shared" si="2"/>
        <v>1.054722866</v>
      </c>
      <c r="H4877" s="6">
        <f t="shared" si="3"/>
        <v>1.437095109</v>
      </c>
      <c r="I4877" s="5" t="b">
        <f t="shared" si="4"/>
        <v>0</v>
      </c>
      <c r="J4877" s="48">
        <f t="shared" si="5"/>
        <v>0</v>
      </c>
      <c r="K4877" s="4">
        <f t="shared" si="6"/>
        <v>-19</v>
      </c>
      <c r="L4877" s="7">
        <f t="shared" si="7"/>
        <v>-0.003410669923</v>
      </c>
      <c r="M4877" s="50" t="b">
        <f t="shared" si="8"/>
        <v>0</v>
      </c>
      <c r="N4877" s="50" t="b">
        <f t="shared" si="9"/>
        <v>0</v>
      </c>
      <c r="O4877" s="50">
        <f t="shared" si="10"/>
        <v>1</v>
      </c>
      <c r="P4877" s="4">
        <f t="shared" si="60"/>
        <v>12538000</v>
      </c>
      <c r="Q4877" s="21">
        <f t="shared" si="31"/>
        <v>233</v>
      </c>
      <c r="V4877" s="52"/>
      <c r="W4877" s="53" t="str">
        <f t="shared" si="33"/>
        <v/>
      </c>
      <c r="AE4877" s="16"/>
      <c r="AF4877" s="17" t="str">
        <f t="shared" si="30"/>
        <v>#VALUE!</v>
      </c>
      <c r="AG4877" s="17" t="str">
        <f t="shared" si="22"/>
        <v>#N/A</v>
      </c>
      <c r="AH4877" s="17" t="str">
        <f t="shared" si="23"/>
        <v>#N/A</v>
      </c>
      <c r="AI4877" s="34">
        <f t="shared" si="24"/>
        <v>1</v>
      </c>
      <c r="AJ4877" s="18">
        <f t="shared" si="25"/>
        <v>5343.525</v>
      </c>
      <c r="AK4877" s="18">
        <f t="shared" si="26"/>
        <v>5195.09375</v>
      </c>
      <c r="AL4877" s="18">
        <f t="shared" si="27"/>
        <v>5046.6625</v>
      </c>
    </row>
    <row r="4878" ht="12.75" customHeight="1">
      <c r="A4878" s="1">
        <v>38252.0</v>
      </c>
      <c r="B4878" s="2">
        <v>854.26</v>
      </c>
      <c r="C4878" s="3">
        <v>5970.18</v>
      </c>
      <c r="D4878" s="2">
        <v>5936.0</v>
      </c>
      <c r="E4878" s="4"/>
      <c r="F4878" s="5">
        <f t="shared" si="1"/>
        <v>814.29</v>
      </c>
      <c r="G4878" s="6">
        <f t="shared" si="2"/>
        <v>1.061187683</v>
      </c>
      <c r="H4878" s="6">
        <f t="shared" si="3"/>
        <v>1.44530558</v>
      </c>
      <c r="I4878" s="5" t="b">
        <f t="shared" si="4"/>
        <v>0</v>
      </c>
      <c r="J4878" s="48">
        <f t="shared" si="5"/>
        <v>0</v>
      </c>
      <c r="K4878" s="4">
        <f t="shared" si="6"/>
        <v>-9</v>
      </c>
      <c r="L4878" s="7">
        <f t="shared" si="7"/>
        <v>-0.005725120516</v>
      </c>
      <c r="M4878" s="50" t="b">
        <f t="shared" si="8"/>
        <v>0</v>
      </c>
      <c r="N4878" s="50" t="b">
        <f t="shared" si="9"/>
        <v>0</v>
      </c>
      <c r="O4878" s="50">
        <f t="shared" si="10"/>
        <v>1</v>
      </c>
      <c r="P4878" s="4">
        <f t="shared" si="60"/>
        <v>12762200</v>
      </c>
      <c r="Q4878" s="21">
        <f t="shared" si="31"/>
        <v>236</v>
      </c>
      <c r="V4878" s="52"/>
      <c r="W4878" s="53" t="str">
        <f t="shared" si="33"/>
        <v/>
      </c>
      <c r="AE4878" s="16"/>
      <c r="AF4878" s="17" t="str">
        <f t="shared" si="30"/>
        <v>#VALUE!</v>
      </c>
      <c r="AG4878" s="17" t="str">
        <f t="shared" si="22"/>
        <v>#N/A</v>
      </c>
      <c r="AH4878" s="17" t="str">
        <f t="shared" si="23"/>
        <v>#N/A</v>
      </c>
      <c r="AI4878" s="34">
        <f t="shared" si="24"/>
        <v>1</v>
      </c>
      <c r="AJ4878" s="18">
        <f t="shared" si="25"/>
        <v>5373.162</v>
      </c>
      <c r="AK4878" s="18">
        <f t="shared" si="26"/>
        <v>5223.9075</v>
      </c>
      <c r="AL4878" s="18">
        <f t="shared" si="27"/>
        <v>5074.653</v>
      </c>
    </row>
    <row r="4879" ht="12.75" customHeight="1">
      <c r="A4879" s="1">
        <v>38251.0</v>
      </c>
      <c r="B4879" s="2">
        <v>943.68</v>
      </c>
      <c r="C4879" s="3">
        <v>5949.26</v>
      </c>
      <c r="D4879" s="2">
        <v>5945.0</v>
      </c>
      <c r="E4879" s="4"/>
      <c r="F4879" s="5">
        <f t="shared" si="1"/>
        <v>774.116</v>
      </c>
      <c r="G4879" s="6">
        <f t="shared" si="2"/>
        <v>1.058285395</v>
      </c>
      <c r="H4879" s="6">
        <f t="shared" si="3"/>
        <v>1.456158845</v>
      </c>
      <c r="I4879" s="5" t="b">
        <f t="shared" si="4"/>
        <v>0</v>
      </c>
      <c r="J4879" s="48">
        <f t="shared" si="5"/>
        <v>0</v>
      </c>
      <c r="K4879" s="4">
        <f t="shared" si="6"/>
        <v>105</v>
      </c>
      <c r="L4879" s="7">
        <f t="shared" si="7"/>
        <v>-0.0007160554422</v>
      </c>
      <c r="M4879" s="50" t="b">
        <f t="shared" si="8"/>
        <v>0</v>
      </c>
      <c r="N4879" s="50" t="b">
        <f t="shared" si="9"/>
        <v>0</v>
      </c>
      <c r="O4879" s="50">
        <f t="shared" si="10"/>
        <v>1</v>
      </c>
      <c r="P4879" s="4">
        <f t="shared" si="60"/>
        <v>12869300</v>
      </c>
      <c r="Q4879" s="21">
        <f t="shared" si="31"/>
        <v>238</v>
      </c>
      <c r="V4879" s="52"/>
      <c r="W4879" s="53" t="str">
        <f t="shared" si="33"/>
        <v/>
      </c>
      <c r="AE4879" s="16"/>
      <c r="AF4879" s="17" t="str">
        <f t="shared" si="30"/>
        <v>#VALUE!</v>
      </c>
      <c r="AG4879" s="17" t="str">
        <f t="shared" si="22"/>
        <v>#N/A</v>
      </c>
      <c r="AH4879" s="17" t="str">
        <f t="shared" si="23"/>
        <v>#N/A</v>
      </c>
      <c r="AI4879" s="34">
        <f t="shared" si="24"/>
        <v>1</v>
      </c>
      <c r="AJ4879" s="18">
        <f t="shared" si="25"/>
        <v>5354.334</v>
      </c>
      <c r="AK4879" s="18">
        <f t="shared" si="26"/>
        <v>5205.6025</v>
      </c>
      <c r="AL4879" s="18">
        <f t="shared" si="27"/>
        <v>5056.871</v>
      </c>
    </row>
    <row r="4880" ht="12.75" customHeight="1">
      <c r="A4880" s="1">
        <v>38250.0</v>
      </c>
      <c r="B4880" s="2">
        <v>832.82</v>
      </c>
      <c r="C4880" s="3">
        <v>5864.54</v>
      </c>
      <c r="D4880" s="2">
        <v>5840.0</v>
      </c>
      <c r="E4880" s="4"/>
      <c r="F4880" s="5">
        <f t="shared" si="1"/>
        <v>783.466</v>
      </c>
      <c r="G4880" s="6">
        <f t="shared" si="2"/>
        <v>1.043668913</v>
      </c>
      <c r="H4880" s="6">
        <f t="shared" si="3"/>
        <v>1.535837712</v>
      </c>
      <c r="I4880" s="5" t="b">
        <f t="shared" si="4"/>
        <v>0</v>
      </c>
      <c r="J4880" s="48">
        <f t="shared" si="5"/>
        <v>0</v>
      </c>
      <c r="K4880" s="4">
        <f t="shared" si="6"/>
        <v>43</v>
      </c>
      <c r="L4880" s="7">
        <f t="shared" si="7"/>
        <v>-0.004184471416</v>
      </c>
      <c r="M4880" s="50" t="b">
        <f t="shared" si="8"/>
        <v>0</v>
      </c>
      <c r="N4880" s="50" t="b">
        <f t="shared" si="9"/>
        <v>0</v>
      </c>
      <c r="O4880" s="50">
        <f t="shared" si="10"/>
        <v>1</v>
      </c>
      <c r="P4880" s="4">
        <f t="shared" si="60"/>
        <v>11714300</v>
      </c>
      <c r="Q4880" s="21">
        <f t="shared" si="31"/>
        <v>220</v>
      </c>
      <c r="V4880" s="52"/>
      <c r="W4880" s="53" t="str">
        <f t="shared" si="33"/>
        <v/>
      </c>
      <c r="AE4880" s="16"/>
      <c r="AF4880" s="17" t="str">
        <f t="shared" si="30"/>
        <v>#VALUE!</v>
      </c>
      <c r="AG4880" s="17" t="str">
        <f t="shared" si="22"/>
        <v>#N/A</v>
      </c>
      <c r="AH4880" s="17" t="str">
        <f t="shared" si="23"/>
        <v>#N/A</v>
      </c>
      <c r="AI4880" s="34">
        <f t="shared" si="24"/>
        <v>1</v>
      </c>
      <c r="AJ4880" s="18">
        <f t="shared" si="25"/>
        <v>5278.086</v>
      </c>
      <c r="AK4880" s="18">
        <f t="shared" si="26"/>
        <v>5131.4725</v>
      </c>
      <c r="AL4880" s="18">
        <f t="shared" si="27"/>
        <v>4984.859</v>
      </c>
    </row>
    <row r="4881" ht="12.75" customHeight="1">
      <c r="A4881" s="1">
        <v>38247.0</v>
      </c>
      <c r="B4881" s="2">
        <v>747.89</v>
      </c>
      <c r="C4881" s="3">
        <v>5818.39</v>
      </c>
      <c r="D4881" s="2">
        <v>5797.0</v>
      </c>
      <c r="E4881" s="4"/>
      <c r="F4881" s="5">
        <f t="shared" si="1"/>
        <v>810.032</v>
      </c>
      <c r="G4881" s="6">
        <f t="shared" si="2"/>
        <v>1.035718439</v>
      </c>
      <c r="H4881" s="6">
        <f t="shared" si="3"/>
        <v>1.539962958</v>
      </c>
      <c r="I4881" s="5" t="b">
        <f t="shared" si="4"/>
        <v>0</v>
      </c>
      <c r="J4881" s="48">
        <f t="shared" si="5"/>
        <v>0</v>
      </c>
      <c r="K4881" s="4">
        <f t="shared" si="6"/>
        <v>-71</v>
      </c>
      <c r="L4881" s="7">
        <f t="shared" si="7"/>
        <v>-0.003676274708</v>
      </c>
      <c r="M4881" s="50" t="b">
        <f t="shared" si="8"/>
        <v>0</v>
      </c>
      <c r="N4881" s="50" t="b">
        <f t="shared" si="9"/>
        <v>0</v>
      </c>
      <c r="O4881" s="50">
        <f t="shared" si="10"/>
        <v>1</v>
      </c>
      <c r="P4881" s="4">
        <f t="shared" si="60"/>
        <v>11256350</v>
      </c>
      <c r="Q4881" s="21">
        <f t="shared" si="31"/>
        <v>213</v>
      </c>
      <c r="V4881" s="52"/>
      <c r="W4881" s="53" t="str">
        <f t="shared" si="33"/>
        <v/>
      </c>
      <c r="AE4881" s="16"/>
      <c r="AF4881" s="17" t="str">
        <f t="shared" si="30"/>
        <v>#VALUE!</v>
      </c>
      <c r="AG4881" s="17" t="str">
        <f t="shared" si="22"/>
        <v>#N/A</v>
      </c>
      <c r="AH4881" s="17" t="str">
        <f t="shared" si="23"/>
        <v>#N/A</v>
      </c>
      <c r="AI4881" s="34">
        <f t="shared" si="24"/>
        <v>1</v>
      </c>
      <c r="AJ4881" s="18">
        <f t="shared" si="25"/>
        <v>5236.551</v>
      </c>
      <c r="AK4881" s="18">
        <f t="shared" si="26"/>
        <v>5091.09125</v>
      </c>
      <c r="AL4881" s="18">
        <f t="shared" si="27"/>
        <v>4945.6315</v>
      </c>
    </row>
    <row r="4882" ht="12.75" customHeight="1">
      <c r="A4882" s="1">
        <v>38246.0</v>
      </c>
      <c r="B4882" s="2">
        <v>692.8</v>
      </c>
      <c r="C4882" s="3">
        <v>5891.05</v>
      </c>
      <c r="D4882" s="2">
        <v>5868.0</v>
      </c>
      <c r="E4882" s="4"/>
      <c r="F4882" s="5">
        <f t="shared" si="1"/>
        <v>826.07</v>
      </c>
      <c r="G4882" s="6">
        <f t="shared" si="2"/>
        <v>1.048929726</v>
      </c>
      <c r="H4882" s="6">
        <f t="shared" si="3"/>
        <v>1.535701577</v>
      </c>
      <c r="I4882" s="5" t="b">
        <f t="shared" si="4"/>
        <v>0</v>
      </c>
      <c r="J4882" s="48">
        <f t="shared" si="5"/>
        <v>0</v>
      </c>
      <c r="K4882" s="4">
        <f t="shared" si="6"/>
        <v>-11</v>
      </c>
      <c r="L4882" s="7">
        <f t="shared" si="7"/>
        <v>-0.003912715051</v>
      </c>
      <c r="M4882" s="50" t="b">
        <f t="shared" si="8"/>
        <v>0</v>
      </c>
      <c r="N4882" s="50" t="b">
        <f t="shared" si="9"/>
        <v>0</v>
      </c>
      <c r="O4882" s="50">
        <f t="shared" si="10"/>
        <v>1</v>
      </c>
      <c r="P4882" s="4">
        <f t="shared" si="60"/>
        <v>12055100</v>
      </c>
      <c r="Q4882" s="21">
        <f t="shared" si="31"/>
        <v>225</v>
      </c>
      <c r="V4882" s="52"/>
      <c r="W4882" s="53" t="str">
        <f t="shared" si="33"/>
        <v/>
      </c>
      <c r="AE4882" s="16"/>
      <c r="AF4882" s="17" t="str">
        <f t="shared" si="30"/>
        <v>#VALUE!</v>
      </c>
      <c r="AG4882" s="17" t="str">
        <f t="shared" si="22"/>
        <v>#N/A</v>
      </c>
      <c r="AH4882" s="17" t="str">
        <f t="shared" si="23"/>
        <v>#N/A</v>
      </c>
      <c r="AI4882" s="34">
        <f t="shared" si="24"/>
        <v>1</v>
      </c>
      <c r="AJ4882" s="18">
        <f t="shared" si="25"/>
        <v>5301.945</v>
      </c>
      <c r="AK4882" s="18">
        <f t="shared" si="26"/>
        <v>5154.66875</v>
      </c>
      <c r="AL4882" s="18">
        <f t="shared" si="27"/>
        <v>5007.3925</v>
      </c>
    </row>
    <row r="4883" ht="12.75" customHeight="1">
      <c r="A4883" s="1">
        <v>38245.0</v>
      </c>
      <c r="B4883" s="2">
        <v>653.39</v>
      </c>
      <c r="C4883" s="3">
        <v>5871.07</v>
      </c>
      <c r="D4883" s="2">
        <v>5879.0</v>
      </c>
      <c r="E4883" s="4"/>
      <c r="F4883" s="5">
        <f t="shared" si="1"/>
        <v>838.252</v>
      </c>
      <c r="G4883" s="6">
        <f t="shared" si="2"/>
        <v>1.046410948</v>
      </c>
      <c r="H4883" s="6">
        <f t="shared" si="3"/>
        <v>1.542321057</v>
      </c>
      <c r="I4883" s="5" t="b">
        <f t="shared" si="4"/>
        <v>0</v>
      </c>
      <c r="J4883" s="48">
        <f t="shared" si="5"/>
        <v>0</v>
      </c>
      <c r="K4883" s="4">
        <f t="shared" si="6"/>
        <v>-56</v>
      </c>
      <c r="L4883" s="7">
        <f t="shared" si="7"/>
        <v>0.00135069076</v>
      </c>
      <c r="M4883" s="50" t="b">
        <f t="shared" si="8"/>
        <v>0</v>
      </c>
      <c r="N4883" s="50" t="b">
        <f t="shared" si="9"/>
        <v>0</v>
      </c>
      <c r="O4883" s="50">
        <f t="shared" si="10"/>
        <v>1</v>
      </c>
      <c r="P4883" s="4">
        <f t="shared" si="60"/>
        <v>12179950</v>
      </c>
      <c r="Q4883" s="21">
        <f t="shared" si="31"/>
        <v>227</v>
      </c>
      <c r="V4883" s="52"/>
      <c r="W4883" s="53" t="str">
        <f t="shared" si="33"/>
        <v/>
      </c>
      <c r="AE4883" s="16"/>
      <c r="AF4883" s="17" t="str">
        <f t="shared" si="30"/>
        <v>#VALUE!</v>
      </c>
      <c r="AG4883" s="17" t="str">
        <f t="shared" si="22"/>
        <v>#N/A</v>
      </c>
      <c r="AH4883" s="17" t="str">
        <f t="shared" si="23"/>
        <v>#N/A</v>
      </c>
      <c r="AI4883" s="34">
        <f t="shared" si="24"/>
        <v>1</v>
      </c>
      <c r="AJ4883" s="18">
        <f t="shared" si="25"/>
        <v>5283.963</v>
      </c>
      <c r="AK4883" s="18">
        <f t="shared" si="26"/>
        <v>5137.18625</v>
      </c>
      <c r="AL4883" s="18">
        <f t="shared" si="27"/>
        <v>4990.4095</v>
      </c>
    </row>
    <row r="4884" ht="12.75" customHeight="1">
      <c r="A4884" s="1">
        <v>38244.0</v>
      </c>
      <c r="B4884" s="2">
        <v>990.43</v>
      </c>
      <c r="C4884" s="3">
        <v>5919.77</v>
      </c>
      <c r="D4884" s="2">
        <v>5935.0</v>
      </c>
      <c r="E4884" s="4"/>
      <c r="F4884" s="5">
        <f t="shared" si="1"/>
        <v>913.598</v>
      </c>
      <c r="G4884" s="6">
        <f t="shared" si="2"/>
        <v>1.056037514</v>
      </c>
      <c r="H4884" s="6">
        <f t="shared" si="3"/>
        <v>1.607842862</v>
      </c>
      <c r="I4884" s="5" t="b">
        <f t="shared" si="4"/>
        <v>0</v>
      </c>
      <c r="J4884" s="48">
        <f t="shared" si="5"/>
        <v>0</v>
      </c>
      <c r="K4884" s="4">
        <f t="shared" si="6"/>
        <v>5</v>
      </c>
      <c r="L4884" s="7">
        <f t="shared" si="7"/>
        <v>0.002572735089</v>
      </c>
      <c r="M4884" s="50" t="b">
        <f t="shared" si="8"/>
        <v>0</v>
      </c>
      <c r="N4884" s="50" t="b">
        <f t="shared" si="9"/>
        <v>0</v>
      </c>
      <c r="O4884" s="50">
        <f t="shared" si="10"/>
        <v>1</v>
      </c>
      <c r="P4884" s="4">
        <f t="shared" si="60"/>
        <v>12846350</v>
      </c>
      <c r="Q4884" s="21">
        <f t="shared" si="31"/>
        <v>238</v>
      </c>
      <c r="V4884" s="52"/>
      <c r="W4884" s="53" t="str">
        <f t="shared" si="33"/>
        <v/>
      </c>
      <c r="AE4884" s="16"/>
      <c r="AF4884" s="17" t="str">
        <f t="shared" si="30"/>
        <v>#VALUE!</v>
      </c>
      <c r="AG4884" s="17" t="str">
        <f t="shared" si="22"/>
        <v>#N/A</v>
      </c>
      <c r="AH4884" s="17" t="str">
        <f t="shared" si="23"/>
        <v>#N/A</v>
      </c>
      <c r="AI4884" s="34">
        <f t="shared" si="24"/>
        <v>1</v>
      </c>
      <c r="AJ4884" s="18">
        <f t="shared" si="25"/>
        <v>5327.793</v>
      </c>
      <c r="AK4884" s="18">
        <f t="shared" si="26"/>
        <v>5179.79875</v>
      </c>
      <c r="AL4884" s="18">
        <f t="shared" si="27"/>
        <v>5031.8045</v>
      </c>
    </row>
    <row r="4885" ht="12.75" customHeight="1">
      <c r="A4885" s="1">
        <v>38243.0</v>
      </c>
      <c r="B4885" s="2">
        <v>965.65</v>
      </c>
      <c r="C4885" s="3">
        <v>5928.22</v>
      </c>
      <c r="D4885" s="2">
        <v>5930.0</v>
      </c>
      <c r="E4885" s="4"/>
      <c r="F4885" s="5">
        <f t="shared" si="1"/>
        <v>874.054</v>
      </c>
      <c r="G4885" s="6">
        <f t="shared" si="2"/>
        <v>1.058348647</v>
      </c>
      <c r="H4885" s="6">
        <f t="shared" si="3"/>
        <v>1.61554971</v>
      </c>
      <c r="I4885" s="5" t="b">
        <f t="shared" si="4"/>
        <v>0</v>
      </c>
      <c r="J4885" s="48">
        <f t="shared" si="5"/>
        <v>0</v>
      </c>
      <c r="K4885" s="4">
        <f t="shared" si="6"/>
        <v>89</v>
      </c>
      <c r="L4885" s="7">
        <f t="shared" si="7"/>
        <v>0.0003002587623</v>
      </c>
      <c r="M4885" s="50" t="b">
        <f t="shared" si="8"/>
        <v>0</v>
      </c>
      <c r="N4885" s="50" t="b">
        <f t="shared" si="9"/>
        <v>0</v>
      </c>
      <c r="O4885" s="50">
        <f t="shared" si="10"/>
        <v>1</v>
      </c>
      <c r="P4885" s="4">
        <f t="shared" si="60"/>
        <v>12787100</v>
      </c>
      <c r="Q4885" s="21">
        <f t="shared" si="31"/>
        <v>237</v>
      </c>
      <c r="V4885" s="52"/>
      <c r="W4885" s="53" t="str">
        <f t="shared" si="33"/>
        <v/>
      </c>
      <c r="AE4885" s="16"/>
      <c r="AF4885" s="17" t="str">
        <f t="shared" si="30"/>
        <v>#VALUE!</v>
      </c>
      <c r="AG4885" s="17" t="str">
        <f t="shared" si="22"/>
        <v>#N/A</v>
      </c>
      <c r="AH4885" s="17" t="str">
        <f t="shared" si="23"/>
        <v>#N/A</v>
      </c>
      <c r="AI4885" s="34">
        <f t="shared" si="24"/>
        <v>1</v>
      </c>
      <c r="AJ4885" s="18">
        <f t="shared" si="25"/>
        <v>5335.398</v>
      </c>
      <c r="AK4885" s="18">
        <f t="shared" si="26"/>
        <v>5187.1925</v>
      </c>
      <c r="AL4885" s="18">
        <f t="shared" si="27"/>
        <v>5038.987</v>
      </c>
    </row>
    <row r="4886" ht="12.75" customHeight="1">
      <c r="A4886" s="1">
        <v>38240.0</v>
      </c>
      <c r="B4886" s="2">
        <v>828.08</v>
      </c>
      <c r="C4886" s="3">
        <v>5846.19</v>
      </c>
      <c r="D4886" s="2">
        <v>5841.0</v>
      </c>
      <c r="E4886" s="4"/>
      <c r="F4886" s="5">
        <f t="shared" si="1"/>
        <v>827.33</v>
      </c>
      <c r="G4886" s="6">
        <f t="shared" si="2"/>
        <v>1.04484832</v>
      </c>
      <c r="H4886" s="6">
        <f t="shared" si="3"/>
        <v>1.629272024</v>
      </c>
      <c r="I4886" s="5" t="b">
        <f t="shared" si="4"/>
        <v>0</v>
      </c>
      <c r="J4886" s="48">
        <f t="shared" si="5"/>
        <v>0</v>
      </c>
      <c r="K4886" s="4">
        <f t="shared" si="6"/>
        <v>-2</v>
      </c>
      <c r="L4886" s="7">
        <f t="shared" si="7"/>
        <v>-0.0008877576678</v>
      </c>
      <c r="M4886" s="50" t="b">
        <f t="shared" si="8"/>
        <v>0</v>
      </c>
      <c r="N4886" s="50" t="b">
        <f t="shared" si="9"/>
        <v>0</v>
      </c>
      <c r="O4886" s="50">
        <f t="shared" si="10"/>
        <v>1</v>
      </c>
      <c r="P4886" s="4">
        <f t="shared" si="60"/>
        <v>11799200</v>
      </c>
      <c r="Q4886" s="21">
        <f t="shared" si="31"/>
        <v>222</v>
      </c>
      <c r="V4886" s="52"/>
      <c r="W4886" s="53" t="str">
        <f t="shared" si="33"/>
        <v/>
      </c>
      <c r="AE4886" s="16"/>
      <c r="AF4886" s="17" t="str">
        <f t="shared" si="30"/>
        <v>#VALUE!</v>
      </c>
      <c r="AG4886" s="17" t="str">
        <f t="shared" si="22"/>
        <v>#N/A</v>
      </c>
      <c r="AH4886" s="17" t="str">
        <f t="shared" si="23"/>
        <v>#N/A</v>
      </c>
      <c r="AI4886" s="34">
        <f t="shared" si="24"/>
        <v>1</v>
      </c>
      <c r="AJ4886" s="18">
        <f t="shared" si="25"/>
        <v>5261.571</v>
      </c>
      <c r="AK4886" s="18">
        <f t="shared" si="26"/>
        <v>5115.41625</v>
      </c>
      <c r="AL4886" s="18">
        <f t="shared" si="27"/>
        <v>4969.2615</v>
      </c>
    </row>
    <row r="4887" ht="12.75" customHeight="1">
      <c r="A4887" s="1">
        <v>38239.0</v>
      </c>
      <c r="B4887" s="2">
        <v>753.71</v>
      </c>
      <c r="C4887" s="3">
        <v>5842.93</v>
      </c>
      <c r="D4887" s="2">
        <v>5843.0</v>
      </c>
      <c r="E4887" s="4"/>
      <c r="F4887" s="5">
        <f t="shared" si="1"/>
        <v>884.038</v>
      </c>
      <c r="G4887" s="6">
        <f t="shared" si="2"/>
        <v>1.044887234</v>
      </c>
      <c r="H4887" s="6">
        <f t="shared" si="3"/>
        <v>1.765995975</v>
      </c>
      <c r="I4887" s="5" t="b">
        <f t="shared" si="4"/>
        <v>0</v>
      </c>
      <c r="J4887" s="48">
        <f t="shared" si="5"/>
        <v>0</v>
      </c>
      <c r="K4887" s="4">
        <f t="shared" si="6"/>
        <v>15</v>
      </c>
      <c r="L4887" s="7">
        <f t="shared" si="7"/>
        <v>0.00001198029071</v>
      </c>
      <c r="M4887" s="50" t="b">
        <f t="shared" si="8"/>
        <v>0</v>
      </c>
      <c r="N4887" s="50" t="b">
        <f t="shared" si="9"/>
        <v>0</v>
      </c>
      <c r="O4887" s="50">
        <f t="shared" si="10"/>
        <v>1</v>
      </c>
      <c r="P4887" s="4">
        <f t="shared" si="60"/>
        <v>11821400</v>
      </c>
      <c r="Q4887" s="21">
        <f t="shared" si="31"/>
        <v>222</v>
      </c>
      <c r="V4887" s="52"/>
      <c r="W4887" s="53" t="str">
        <f t="shared" si="33"/>
        <v/>
      </c>
      <c r="AE4887" s="16"/>
      <c r="AF4887" s="17" t="str">
        <f t="shared" si="30"/>
        <v>#VALUE!</v>
      </c>
      <c r="AG4887" s="17" t="str">
        <f t="shared" si="22"/>
        <v>#N/A</v>
      </c>
      <c r="AH4887" s="17" t="str">
        <f t="shared" si="23"/>
        <v>#N/A</v>
      </c>
      <c r="AI4887" s="34">
        <f t="shared" si="24"/>
        <v>1</v>
      </c>
      <c r="AJ4887" s="18">
        <f t="shared" si="25"/>
        <v>5258.637</v>
      </c>
      <c r="AK4887" s="18">
        <f t="shared" si="26"/>
        <v>5112.56375</v>
      </c>
      <c r="AL4887" s="18">
        <f t="shared" si="27"/>
        <v>4966.4905</v>
      </c>
    </row>
    <row r="4888" ht="12.75" customHeight="1">
      <c r="A4888" s="1">
        <v>38238.0</v>
      </c>
      <c r="B4888" s="2">
        <v>1030.12</v>
      </c>
      <c r="C4888" s="3">
        <v>5846.02</v>
      </c>
      <c r="D4888" s="2">
        <v>5828.0</v>
      </c>
      <c r="E4888" s="4"/>
      <c r="F4888" s="5">
        <f t="shared" si="1"/>
        <v>914.478</v>
      </c>
      <c r="G4888" s="6">
        <f t="shared" si="2"/>
        <v>1.046278204</v>
      </c>
      <c r="H4888" s="6">
        <f t="shared" si="3"/>
        <v>1.77000535</v>
      </c>
      <c r="I4888" s="5" t="b">
        <f t="shared" si="4"/>
        <v>0</v>
      </c>
      <c r="J4888" s="48">
        <f t="shared" si="5"/>
        <v>0</v>
      </c>
      <c r="K4888" s="4">
        <f t="shared" si="6"/>
        <v>-12</v>
      </c>
      <c r="L4888" s="7">
        <f t="shared" si="7"/>
        <v>-0.003082438993</v>
      </c>
      <c r="M4888" s="50" t="b">
        <f t="shared" si="8"/>
        <v>0</v>
      </c>
      <c r="N4888" s="50" t="b">
        <f t="shared" si="9"/>
        <v>0</v>
      </c>
      <c r="O4888" s="50">
        <f t="shared" si="10"/>
        <v>1</v>
      </c>
      <c r="P4888" s="4">
        <f t="shared" si="60"/>
        <v>11656400</v>
      </c>
      <c r="Q4888" s="21">
        <f t="shared" si="31"/>
        <v>220</v>
      </c>
      <c r="V4888" s="52"/>
      <c r="W4888" s="53" t="str">
        <f t="shared" si="33"/>
        <v/>
      </c>
      <c r="AE4888" s="16"/>
      <c r="AF4888" s="17" t="str">
        <f t="shared" si="30"/>
        <v>#VALUE!</v>
      </c>
      <c r="AG4888" s="17" t="str">
        <f t="shared" si="22"/>
        <v>#N/A</v>
      </c>
      <c r="AH4888" s="17" t="str">
        <f t="shared" si="23"/>
        <v>#N/A</v>
      </c>
      <c r="AI4888" s="34">
        <f t="shared" si="24"/>
        <v>1</v>
      </c>
      <c r="AJ4888" s="18">
        <f t="shared" si="25"/>
        <v>5261.418</v>
      </c>
      <c r="AK4888" s="18">
        <f t="shared" si="26"/>
        <v>5115.2675</v>
      </c>
      <c r="AL4888" s="18">
        <f t="shared" si="27"/>
        <v>4969.117</v>
      </c>
    </row>
    <row r="4889" ht="12.75" customHeight="1">
      <c r="A4889" s="1">
        <v>38237.0</v>
      </c>
      <c r="B4889" s="2">
        <v>792.71</v>
      </c>
      <c r="C4889" s="3">
        <v>5846.83</v>
      </c>
      <c r="D4889" s="2">
        <v>5840.0</v>
      </c>
      <c r="E4889" s="4"/>
      <c r="F4889" s="5">
        <f t="shared" si="1"/>
        <v>893.24</v>
      </c>
      <c r="G4889" s="6">
        <f t="shared" si="2"/>
        <v>1.046769601</v>
      </c>
      <c r="H4889" s="6">
        <f t="shared" si="3"/>
        <v>1.783100629</v>
      </c>
      <c r="I4889" s="5" t="b">
        <f t="shared" si="4"/>
        <v>0</v>
      </c>
      <c r="J4889" s="48">
        <f t="shared" si="5"/>
        <v>0</v>
      </c>
      <c r="K4889" s="4">
        <f t="shared" si="6"/>
        <v>60</v>
      </c>
      <c r="L4889" s="7">
        <f t="shared" si="7"/>
        <v>-0.001168154367</v>
      </c>
      <c r="M4889" s="50" t="b">
        <f t="shared" si="8"/>
        <v>0</v>
      </c>
      <c r="N4889" s="50" t="b">
        <f t="shared" si="9"/>
        <v>0</v>
      </c>
      <c r="O4889" s="50">
        <f t="shared" si="10"/>
        <v>1</v>
      </c>
      <c r="P4889" s="4">
        <f t="shared" si="60"/>
        <v>11789600</v>
      </c>
      <c r="Q4889" s="21">
        <f t="shared" si="31"/>
        <v>222</v>
      </c>
      <c r="V4889" s="52"/>
      <c r="W4889" s="53" t="str">
        <f t="shared" si="33"/>
        <v/>
      </c>
      <c r="AE4889" s="16"/>
      <c r="AF4889" s="17" t="str">
        <f t="shared" si="30"/>
        <v>#VALUE!</v>
      </c>
      <c r="AG4889" s="17" t="str">
        <f t="shared" si="22"/>
        <v>#N/A</v>
      </c>
      <c r="AH4889" s="17" t="str">
        <f t="shared" si="23"/>
        <v>#N/A</v>
      </c>
      <c r="AI4889" s="34">
        <f t="shared" si="24"/>
        <v>1</v>
      </c>
      <c r="AJ4889" s="18">
        <f t="shared" si="25"/>
        <v>5262.147</v>
      </c>
      <c r="AK4889" s="18">
        <f t="shared" si="26"/>
        <v>5115.97625</v>
      </c>
      <c r="AL4889" s="18">
        <f t="shared" si="27"/>
        <v>4969.8055</v>
      </c>
    </row>
    <row r="4890" ht="12.75" customHeight="1">
      <c r="A4890" s="1">
        <v>38236.0</v>
      </c>
      <c r="B4890" s="2">
        <v>732.03</v>
      </c>
      <c r="C4890" s="3">
        <v>5775.99</v>
      </c>
      <c r="D4890" s="2">
        <v>5780.0</v>
      </c>
      <c r="E4890" s="4"/>
      <c r="F4890" s="5">
        <f t="shared" si="1"/>
        <v>934.756</v>
      </c>
      <c r="G4890" s="6">
        <f t="shared" si="2"/>
        <v>1.034023169</v>
      </c>
      <c r="H4890" s="6">
        <f t="shared" si="3"/>
        <v>1.788154094</v>
      </c>
      <c r="I4890" s="5" t="b">
        <f t="shared" si="4"/>
        <v>0</v>
      </c>
      <c r="J4890" s="48">
        <f t="shared" si="5"/>
        <v>0</v>
      </c>
      <c r="K4890" s="4">
        <f t="shared" si="6"/>
        <v>18</v>
      </c>
      <c r="L4890" s="7">
        <f t="shared" si="7"/>
        <v>0.0006942532795</v>
      </c>
      <c r="M4890" s="50" t="b">
        <f t="shared" si="8"/>
        <v>0</v>
      </c>
      <c r="N4890" s="50" t="b">
        <f t="shared" si="9"/>
        <v>0</v>
      </c>
      <c r="O4890" s="50">
        <f t="shared" si="10"/>
        <v>1</v>
      </c>
      <c r="P4890" s="4">
        <f t="shared" si="60"/>
        <v>11153600</v>
      </c>
      <c r="Q4890" s="21">
        <f t="shared" si="31"/>
        <v>212</v>
      </c>
      <c r="V4890" s="52"/>
      <c r="W4890" s="53" t="str">
        <f t="shared" si="33"/>
        <v/>
      </c>
      <c r="AE4890" s="16"/>
      <c r="AF4890" s="17" t="str">
        <f t="shared" si="30"/>
        <v>#VALUE!</v>
      </c>
      <c r="AG4890" s="17" t="str">
        <f t="shared" si="22"/>
        <v>#N/A</v>
      </c>
      <c r="AH4890" s="17" t="str">
        <f t="shared" si="23"/>
        <v>#N/A</v>
      </c>
      <c r="AI4890" s="34">
        <f t="shared" si="24"/>
        <v>1</v>
      </c>
      <c r="AJ4890" s="18">
        <f t="shared" si="25"/>
        <v>5198.391</v>
      </c>
      <c r="AK4890" s="18">
        <f t="shared" si="26"/>
        <v>5053.99125</v>
      </c>
      <c r="AL4890" s="18">
        <f t="shared" si="27"/>
        <v>4909.5915</v>
      </c>
    </row>
    <row r="4891" ht="12.75" customHeight="1">
      <c r="A4891" s="1">
        <v>38233.0</v>
      </c>
      <c r="B4891" s="2">
        <v>1111.62</v>
      </c>
      <c r="C4891" s="3">
        <v>5761.14</v>
      </c>
      <c r="D4891" s="2">
        <v>5762.0</v>
      </c>
      <c r="E4891" s="4"/>
      <c r="F4891" s="5">
        <f t="shared" si="1"/>
        <v>920.392</v>
      </c>
      <c r="G4891" s="6">
        <f t="shared" si="2"/>
        <v>1.03078125</v>
      </c>
      <c r="H4891" s="6">
        <f t="shared" si="3"/>
        <v>1.791979761</v>
      </c>
      <c r="I4891" s="5" t="b">
        <f t="shared" si="4"/>
        <v>0</v>
      </c>
      <c r="J4891" s="48">
        <f t="shared" si="5"/>
        <v>0</v>
      </c>
      <c r="K4891" s="4">
        <f t="shared" si="6"/>
        <v>-78</v>
      </c>
      <c r="L4891" s="7">
        <f t="shared" si="7"/>
        <v>0.0001492760113</v>
      </c>
      <c r="M4891" s="50" t="b">
        <f t="shared" si="8"/>
        <v>0</v>
      </c>
      <c r="N4891" s="50" t="b">
        <f t="shared" si="9"/>
        <v>0</v>
      </c>
      <c r="O4891" s="50">
        <f t="shared" si="10"/>
        <v>1</v>
      </c>
      <c r="P4891" s="4">
        <f t="shared" si="60"/>
        <v>10965500</v>
      </c>
      <c r="Q4891" s="21">
        <f t="shared" si="31"/>
        <v>209</v>
      </c>
      <c r="V4891" s="52"/>
      <c r="W4891" s="53" t="str">
        <f t="shared" si="33"/>
        <v/>
      </c>
      <c r="AE4891" s="16"/>
      <c r="AF4891" s="17" t="str">
        <f t="shared" si="30"/>
        <v>#VALUE!</v>
      </c>
      <c r="AG4891" s="17" t="str">
        <f t="shared" si="22"/>
        <v>#N/A</v>
      </c>
      <c r="AH4891" s="17" t="str">
        <f t="shared" si="23"/>
        <v>#N/A</v>
      </c>
      <c r="AI4891" s="34">
        <f t="shared" si="24"/>
        <v>1</v>
      </c>
      <c r="AJ4891" s="18">
        <f t="shared" si="25"/>
        <v>5185.026</v>
      </c>
      <c r="AK4891" s="18">
        <f t="shared" si="26"/>
        <v>5040.9975</v>
      </c>
      <c r="AL4891" s="18">
        <f t="shared" si="27"/>
        <v>4896.969</v>
      </c>
    </row>
    <row r="4892" ht="12.75" customHeight="1">
      <c r="A4892" s="1">
        <v>38232.0</v>
      </c>
      <c r="B4892" s="2">
        <v>905.91</v>
      </c>
      <c r="C4892" s="3">
        <v>5852.85</v>
      </c>
      <c r="D4892" s="2">
        <v>5840.0</v>
      </c>
      <c r="E4892" s="4"/>
      <c r="F4892" s="5">
        <f t="shared" si="1"/>
        <v>862.526</v>
      </c>
      <c r="G4892" s="6">
        <f t="shared" si="2"/>
        <v>1.0464859</v>
      </c>
      <c r="H4892" s="6">
        <f t="shared" si="3"/>
        <v>1.618255751</v>
      </c>
      <c r="I4892" s="5" t="b">
        <f t="shared" si="4"/>
        <v>0</v>
      </c>
      <c r="J4892" s="48">
        <f t="shared" si="5"/>
        <v>0</v>
      </c>
      <c r="K4892" s="4">
        <f t="shared" si="6"/>
        <v>-16</v>
      </c>
      <c r="L4892" s="7">
        <f t="shared" si="7"/>
        <v>-0.002195511588</v>
      </c>
      <c r="M4892" s="50" t="b">
        <f t="shared" si="8"/>
        <v>0</v>
      </c>
      <c r="N4892" s="50" t="b">
        <f t="shared" si="9"/>
        <v>0</v>
      </c>
      <c r="O4892" s="50">
        <f t="shared" si="10"/>
        <v>1</v>
      </c>
      <c r="P4892" s="4">
        <f t="shared" si="60"/>
        <v>11831300</v>
      </c>
      <c r="Q4892" s="21">
        <f t="shared" si="31"/>
        <v>222</v>
      </c>
      <c r="V4892" s="52"/>
      <c r="W4892" s="53" t="str">
        <f t="shared" si="33"/>
        <v/>
      </c>
      <c r="AE4892" s="16"/>
      <c r="AF4892" s="17" t="str">
        <f t="shared" si="30"/>
        <v>#VALUE!</v>
      </c>
      <c r="AG4892" s="17" t="str">
        <f t="shared" si="22"/>
        <v>#N/A</v>
      </c>
      <c r="AH4892" s="17" t="str">
        <f t="shared" si="23"/>
        <v>#N/A</v>
      </c>
      <c r="AI4892" s="34">
        <f t="shared" si="24"/>
        <v>1</v>
      </c>
      <c r="AJ4892" s="18">
        <f t="shared" si="25"/>
        <v>5267.565</v>
      </c>
      <c r="AK4892" s="18">
        <f t="shared" si="26"/>
        <v>5121.24375</v>
      </c>
      <c r="AL4892" s="18">
        <f t="shared" si="27"/>
        <v>4974.9225</v>
      </c>
    </row>
    <row r="4893" ht="12.75" customHeight="1">
      <c r="A4893" s="1">
        <v>38231.0</v>
      </c>
      <c r="B4893" s="2">
        <v>923.93</v>
      </c>
      <c r="C4893" s="3">
        <v>5858.14</v>
      </c>
      <c r="D4893" s="2">
        <v>5856.0</v>
      </c>
      <c r="E4893" s="4"/>
      <c r="F4893" s="5">
        <f t="shared" si="1"/>
        <v>919.026</v>
      </c>
      <c r="G4893" s="6">
        <f t="shared" si="2"/>
        <v>1.047172835</v>
      </c>
      <c r="H4893" s="6">
        <f t="shared" si="3"/>
        <v>1.928985452</v>
      </c>
      <c r="I4893" s="5" t="b">
        <f t="shared" si="4"/>
        <v>0</v>
      </c>
      <c r="J4893" s="48">
        <f t="shared" si="5"/>
        <v>0</v>
      </c>
      <c r="K4893" s="4">
        <f t="shared" si="6"/>
        <v>93</v>
      </c>
      <c r="L4893" s="7">
        <f t="shared" si="7"/>
        <v>-0.0003653036629</v>
      </c>
      <c r="M4893" s="50" t="b">
        <f t="shared" si="8"/>
        <v>0</v>
      </c>
      <c r="N4893" s="50" t="b">
        <f t="shared" si="9"/>
        <v>0</v>
      </c>
      <c r="O4893" s="50">
        <f t="shared" si="10"/>
        <v>1</v>
      </c>
      <c r="P4893" s="4">
        <f t="shared" si="60"/>
        <v>12011300</v>
      </c>
      <c r="Q4893" s="21">
        <f t="shared" si="31"/>
        <v>225</v>
      </c>
      <c r="V4893" s="52"/>
      <c r="W4893" s="53" t="str">
        <f t="shared" si="33"/>
        <v/>
      </c>
      <c r="AE4893" s="16"/>
      <c r="AF4893" s="17" t="str">
        <f t="shared" si="30"/>
        <v>#VALUE!</v>
      </c>
      <c r="AG4893" s="17" t="str">
        <f t="shared" si="22"/>
        <v>#N/A</v>
      </c>
      <c r="AH4893" s="17" t="str">
        <f t="shared" si="23"/>
        <v>#N/A</v>
      </c>
      <c r="AI4893" s="34">
        <f t="shared" si="24"/>
        <v>1</v>
      </c>
      <c r="AJ4893" s="18">
        <f t="shared" si="25"/>
        <v>5272.326</v>
      </c>
      <c r="AK4893" s="18">
        <f t="shared" si="26"/>
        <v>5125.8725</v>
      </c>
      <c r="AL4893" s="18">
        <f t="shared" si="27"/>
        <v>4979.419</v>
      </c>
    </row>
    <row r="4894" ht="12.75" customHeight="1">
      <c r="A4894" s="1">
        <v>38230.0</v>
      </c>
      <c r="B4894" s="2">
        <v>1000.29</v>
      </c>
      <c r="C4894" s="3">
        <v>5765.54</v>
      </c>
      <c r="D4894" s="2">
        <v>5763.0</v>
      </c>
      <c r="E4894" s="4"/>
      <c r="F4894" s="5">
        <f t="shared" si="1"/>
        <v>873.768</v>
      </c>
      <c r="G4894" s="6">
        <f t="shared" si="2"/>
        <v>1.03102941</v>
      </c>
      <c r="H4894" s="6">
        <f t="shared" si="3"/>
        <v>1.940483522</v>
      </c>
      <c r="I4894" s="5" t="b">
        <f t="shared" si="4"/>
        <v>0</v>
      </c>
      <c r="J4894" s="48">
        <f t="shared" si="5"/>
        <v>0</v>
      </c>
      <c r="K4894" s="4">
        <f t="shared" si="6"/>
        <v>-22</v>
      </c>
      <c r="L4894" s="7">
        <f t="shared" si="7"/>
        <v>-0.0004405485002</v>
      </c>
      <c r="M4894" s="50" t="b">
        <f t="shared" si="8"/>
        <v>0</v>
      </c>
      <c r="N4894" s="50" t="b">
        <f t="shared" si="9"/>
        <v>0</v>
      </c>
      <c r="O4894" s="50">
        <f t="shared" si="10"/>
        <v>1</v>
      </c>
      <c r="P4894" s="4">
        <f t="shared" si="60"/>
        <v>11034800</v>
      </c>
      <c r="Q4894" s="21">
        <f t="shared" si="31"/>
        <v>210</v>
      </c>
      <c r="V4894" s="52"/>
      <c r="W4894" s="53" t="str">
        <f t="shared" si="33"/>
        <v/>
      </c>
      <c r="AE4894" s="16"/>
      <c r="AF4894" s="17" t="str">
        <f t="shared" si="30"/>
        <v>#VALUE!</v>
      </c>
      <c r="AG4894" s="17" t="str">
        <f t="shared" si="22"/>
        <v>#N/A</v>
      </c>
      <c r="AH4894" s="17" t="str">
        <f t="shared" si="23"/>
        <v>#N/A</v>
      </c>
      <c r="AI4894" s="34">
        <f t="shared" si="24"/>
        <v>1</v>
      </c>
      <c r="AJ4894" s="18">
        <f t="shared" si="25"/>
        <v>5188.986</v>
      </c>
      <c r="AK4894" s="18">
        <f t="shared" si="26"/>
        <v>5044.8475</v>
      </c>
      <c r="AL4894" s="18">
        <f t="shared" si="27"/>
        <v>4900.709</v>
      </c>
    </row>
    <row r="4895" ht="12.75" customHeight="1">
      <c r="A4895" s="1">
        <v>38229.0</v>
      </c>
      <c r="B4895" s="2">
        <v>660.21</v>
      </c>
      <c r="C4895" s="3">
        <v>5788.94</v>
      </c>
      <c r="D4895" s="2">
        <v>5785.0</v>
      </c>
      <c r="E4895" s="4"/>
      <c r="F4895" s="5">
        <f t="shared" si="1"/>
        <v>856.666</v>
      </c>
      <c r="G4895" s="6">
        <f t="shared" si="2"/>
        <v>1.035504327</v>
      </c>
      <c r="H4895" s="6">
        <f t="shared" si="3"/>
        <v>1.94837335</v>
      </c>
      <c r="I4895" s="5" t="b">
        <f t="shared" si="4"/>
        <v>0</v>
      </c>
      <c r="J4895" s="48">
        <f t="shared" si="5"/>
        <v>0</v>
      </c>
      <c r="K4895" s="4">
        <f t="shared" si="6"/>
        <v>-25</v>
      </c>
      <c r="L4895" s="7">
        <f t="shared" si="7"/>
        <v>-0.0006806081942</v>
      </c>
      <c r="M4895" s="50" t="b">
        <f t="shared" si="8"/>
        <v>0</v>
      </c>
      <c r="N4895" s="50" t="b">
        <f t="shared" si="9"/>
        <v>0</v>
      </c>
      <c r="O4895" s="50">
        <f t="shared" si="10"/>
        <v>1</v>
      </c>
      <c r="P4895" s="4">
        <f t="shared" si="60"/>
        <v>11270200</v>
      </c>
      <c r="Q4895" s="21">
        <f t="shared" si="31"/>
        <v>214</v>
      </c>
      <c r="V4895" s="52"/>
      <c r="W4895" s="53" t="str">
        <f t="shared" si="33"/>
        <v/>
      </c>
      <c r="AE4895" s="16"/>
      <c r="AF4895" s="17" t="str">
        <f t="shared" si="30"/>
        <v>#VALUE!</v>
      </c>
      <c r="AG4895" s="17" t="str">
        <f t="shared" si="22"/>
        <v>#N/A</v>
      </c>
      <c r="AH4895" s="17" t="str">
        <f t="shared" si="23"/>
        <v>#N/A</v>
      </c>
      <c r="AI4895" s="34">
        <f t="shared" si="24"/>
        <v>1</v>
      </c>
      <c r="AJ4895" s="18">
        <f t="shared" si="25"/>
        <v>5210.046</v>
      </c>
      <c r="AK4895" s="18">
        <f t="shared" si="26"/>
        <v>5065.3225</v>
      </c>
      <c r="AL4895" s="18">
        <f t="shared" si="27"/>
        <v>4920.599</v>
      </c>
    </row>
    <row r="4896" ht="12.75" customHeight="1">
      <c r="A4896" s="1">
        <v>38226.0</v>
      </c>
      <c r="B4896" s="2">
        <v>822.29</v>
      </c>
      <c r="C4896" s="3">
        <v>5797.71</v>
      </c>
      <c r="D4896" s="2">
        <v>5810.0</v>
      </c>
      <c r="E4896" s="4"/>
      <c r="F4896" s="5">
        <f t="shared" si="1"/>
        <v>923.362</v>
      </c>
      <c r="G4896" s="6">
        <f t="shared" si="2"/>
        <v>1.036804991</v>
      </c>
      <c r="H4896" s="6">
        <f t="shared" si="3"/>
        <v>1.954006798</v>
      </c>
      <c r="I4896" s="5" t="b">
        <f t="shared" si="4"/>
        <v>0</v>
      </c>
      <c r="J4896" s="48">
        <f t="shared" si="5"/>
        <v>0</v>
      </c>
      <c r="K4896" s="4">
        <f t="shared" si="6"/>
        <v>27</v>
      </c>
      <c r="L4896" s="7">
        <f t="shared" si="7"/>
        <v>0.002119802474</v>
      </c>
      <c r="M4896" s="50" t="b">
        <f t="shared" si="8"/>
        <v>0</v>
      </c>
      <c r="N4896" s="50" t="b">
        <f t="shared" si="9"/>
        <v>0</v>
      </c>
      <c r="O4896" s="50">
        <f t="shared" si="10"/>
        <v>1</v>
      </c>
      <c r="P4896" s="4">
        <f t="shared" si="60"/>
        <v>11542700</v>
      </c>
      <c r="Q4896" s="21">
        <f t="shared" si="31"/>
        <v>218</v>
      </c>
      <c r="V4896" s="52"/>
      <c r="W4896" s="53" t="str">
        <f t="shared" si="33"/>
        <v/>
      </c>
      <c r="AE4896" s="16"/>
      <c r="AF4896" s="17" t="str">
        <f t="shared" si="30"/>
        <v>#VALUE!</v>
      </c>
      <c r="AG4896" s="17" t="str">
        <f t="shared" si="22"/>
        <v>#N/A</v>
      </c>
      <c r="AH4896" s="17" t="str">
        <f t="shared" si="23"/>
        <v>#N/A</v>
      </c>
      <c r="AI4896" s="34">
        <f t="shared" si="24"/>
        <v>1</v>
      </c>
      <c r="AJ4896" s="18">
        <f t="shared" si="25"/>
        <v>5217.939</v>
      </c>
      <c r="AK4896" s="18">
        <f t="shared" si="26"/>
        <v>5072.99625</v>
      </c>
      <c r="AL4896" s="18">
        <f t="shared" si="27"/>
        <v>4928.0535</v>
      </c>
    </row>
    <row r="4897" ht="12.75" customHeight="1">
      <c r="A4897" s="1">
        <v>38225.0</v>
      </c>
      <c r="B4897" s="2">
        <v>1188.41</v>
      </c>
      <c r="C4897" s="3">
        <v>5813.39</v>
      </c>
      <c r="D4897" s="2">
        <v>5783.0</v>
      </c>
      <c r="E4897" s="4"/>
      <c r="F4897" s="5">
        <f t="shared" si="1"/>
        <v>889.314</v>
      </c>
      <c r="G4897" s="6">
        <f t="shared" si="2"/>
        <v>1.039025327</v>
      </c>
      <c r="H4897" s="6">
        <f t="shared" si="3"/>
        <v>1.962622842</v>
      </c>
      <c r="I4897" s="5" t="b">
        <f t="shared" si="4"/>
        <v>0</v>
      </c>
      <c r="J4897" s="48">
        <f t="shared" si="5"/>
        <v>0</v>
      </c>
      <c r="K4897" s="4">
        <f t="shared" si="6"/>
        <v>177</v>
      </c>
      <c r="L4897" s="7">
        <f t="shared" si="7"/>
        <v>-0.005227586658</v>
      </c>
      <c r="M4897" s="50" t="b">
        <f t="shared" si="8"/>
        <v>0</v>
      </c>
      <c r="N4897" s="50" t="b">
        <f t="shared" si="9"/>
        <v>0</v>
      </c>
      <c r="O4897" s="50">
        <f t="shared" si="10"/>
        <v>1</v>
      </c>
      <c r="P4897" s="4">
        <f t="shared" si="60"/>
        <v>11253800</v>
      </c>
      <c r="Q4897" s="21">
        <f t="shared" si="31"/>
        <v>214</v>
      </c>
      <c r="V4897" s="52"/>
      <c r="W4897" s="53" t="str">
        <f t="shared" si="33"/>
        <v/>
      </c>
      <c r="AE4897" s="16"/>
      <c r="AF4897" s="17" t="str">
        <f t="shared" si="30"/>
        <v>#VALUE!</v>
      </c>
      <c r="AG4897" s="17" t="str">
        <f t="shared" si="22"/>
        <v>#N/A</v>
      </c>
      <c r="AH4897" s="17" t="str">
        <f t="shared" si="23"/>
        <v>#N/A</v>
      </c>
      <c r="AI4897" s="34">
        <f t="shared" si="24"/>
        <v>1</v>
      </c>
      <c r="AJ4897" s="18">
        <f t="shared" si="25"/>
        <v>5232.051</v>
      </c>
      <c r="AK4897" s="18">
        <f t="shared" si="26"/>
        <v>5086.71625</v>
      </c>
      <c r="AL4897" s="18">
        <f t="shared" si="27"/>
        <v>4941.3815</v>
      </c>
    </row>
    <row r="4898" ht="12.75" customHeight="1">
      <c r="A4898" s="1">
        <v>38222.0</v>
      </c>
      <c r="B4898" s="2">
        <v>697.64</v>
      </c>
      <c r="C4898" s="3">
        <v>5660.97</v>
      </c>
      <c r="D4898" s="2">
        <v>5606.0</v>
      </c>
      <c r="E4898" s="4"/>
      <c r="F4898" s="5">
        <f t="shared" si="1"/>
        <v>722.978</v>
      </c>
      <c r="G4898" s="6">
        <f t="shared" si="2"/>
        <v>1.011287952</v>
      </c>
      <c r="H4898" s="6">
        <f t="shared" si="3"/>
        <v>1.661255129</v>
      </c>
      <c r="I4898" s="5" t="b">
        <f t="shared" si="4"/>
        <v>1</v>
      </c>
      <c r="J4898" s="48">
        <f t="shared" si="5"/>
        <v>0</v>
      </c>
      <c r="K4898" s="4">
        <f t="shared" si="6"/>
        <v>23</v>
      </c>
      <c r="L4898" s="7">
        <f t="shared" si="7"/>
        <v>-0.009710349993</v>
      </c>
      <c r="M4898" s="50" t="b">
        <f t="shared" si="8"/>
        <v>0</v>
      </c>
      <c r="N4898" s="50" t="b">
        <f t="shared" si="9"/>
        <v>0</v>
      </c>
      <c r="O4898" s="50">
        <f t="shared" si="10"/>
        <v>1</v>
      </c>
      <c r="P4898" s="4">
        <f t="shared" si="60"/>
        <v>9590000</v>
      </c>
      <c r="Q4898" s="21">
        <f t="shared" si="31"/>
        <v>188</v>
      </c>
      <c r="V4898" s="52"/>
      <c r="W4898" s="53" t="str">
        <f t="shared" si="33"/>
        <v/>
      </c>
      <c r="AE4898" s="16"/>
      <c r="AF4898" s="17" t="str">
        <f t="shared" si="30"/>
        <v>#VALUE!</v>
      </c>
      <c r="AG4898" s="17" t="str">
        <f t="shared" si="22"/>
        <v>#N/A</v>
      </c>
      <c r="AH4898" s="17" t="str">
        <f t="shared" si="23"/>
        <v>#N/A</v>
      </c>
      <c r="AI4898" s="34">
        <f t="shared" si="24"/>
        <v>1</v>
      </c>
      <c r="AJ4898" s="18">
        <f t="shared" si="25"/>
        <v>5094.873</v>
      </c>
      <c r="AK4898" s="18">
        <f t="shared" si="26"/>
        <v>4953.34875</v>
      </c>
      <c r="AL4898" s="18">
        <f t="shared" si="27"/>
        <v>4811.8245</v>
      </c>
    </row>
    <row r="4899" ht="12.75" customHeight="1">
      <c r="A4899" s="1">
        <v>38219.0</v>
      </c>
      <c r="B4899" s="2">
        <v>914.78</v>
      </c>
      <c r="C4899" s="3">
        <v>5622.86</v>
      </c>
      <c r="D4899" s="2">
        <v>5583.0</v>
      </c>
      <c r="E4899" s="4"/>
      <c r="F4899" s="5">
        <f t="shared" si="1"/>
        <v>638.106</v>
      </c>
      <c r="G4899" s="6">
        <f t="shared" si="2"/>
        <v>1.003057472</v>
      </c>
      <c r="H4899" s="6">
        <f t="shared" si="3"/>
        <v>1.652204902</v>
      </c>
      <c r="I4899" s="5" t="b">
        <f t="shared" si="4"/>
        <v>1</v>
      </c>
      <c r="J4899" s="48">
        <f t="shared" si="5"/>
        <v>0</v>
      </c>
      <c r="K4899" s="4">
        <f t="shared" si="6"/>
        <v>55</v>
      </c>
      <c r="L4899" s="7">
        <f t="shared" si="7"/>
        <v>-0.007088919162</v>
      </c>
      <c r="M4899" s="50" t="b">
        <f t="shared" si="8"/>
        <v>0</v>
      </c>
      <c r="N4899" s="50" t="b">
        <f t="shared" si="9"/>
        <v>0</v>
      </c>
      <c r="O4899" s="50">
        <f t="shared" si="10"/>
        <v>1</v>
      </c>
      <c r="P4899" s="4">
        <f t="shared" si="60"/>
        <v>9378400</v>
      </c>
      <c r="Q4899" s="21">
        <f t="shared" si="31"/>
        <v>184</v>
      </c>
      <c r="V4899" s="52"/>
      <c r="W4899" s="53" t="str">
        <f t="shared" si="33"/>
        <v/>
      </c>
      <c r="AE4899" s="16"/>
      <c r="AF4899" s="17" t="str">
        <f t="shared" si="30"/>
        <v>#VALUE!</v>
      </c>
      <c r="AG4899" s="17" t="str">
        <f t="shared" si="22"/>
        <v>#N/A</v>
      </c>
      <c r="AH4899" s="17" t="str">
        <f t="shared" si="23"/>
        <v>#N/A</v>
      </c>
      <c r="AI4899" s="34">
        <f t="shared" si="24"/>
        <v>1</v>
      </c>
      <c r="AJ4899" s="18">
        <f t="shared" si="25"/>
        <v>5060.574</v>
      </c>
      <c r="AK4899" s="18">
        <f t="shared" si="26"/>
        <v>4920.0025</v>
      </c>
      <c r="AL4899" s="18">
        <f t="shared" si="27"/>
        <v>4779.431</v>
      </c>
    </row>
    <row r="4900" ht="12.75" customHeight="1">
      <c r="A4900" s="1">
        <v>38218.0</v>
      </c>
      <c r="B4900" s="2">
        <v>993.69</v>
      </c>
      <c r="C4900" s="3">
        <v>5602.99</v>
      </c>
      <c r="D4900" s="2">
        <v>5528.0</v>
      </c>
      <c r="E4900" s="4"/>
      <c r="F4900" s="5">
        <f t="shared" si="1"/>
        <v>546.14</v>
      </c>
      <c r="G4900" s="6">
        <f t="shared" si="2"/>
        <v>0.9982953997</v>
      </c>
      <c r="H4900" s="6">
        <f t="shared" si="3"/>
        <v>1.659675427</v>
      </c>
      <c r="I4900" s="5" t="b">
        <f t="shared" si="4"/>
        <v>1</v>
      </c>
      <c r="J4900" s="48">
        <f t="shared" si="5"/>
        <v>0</v>
      </c>
      <c r="K4900" s="4">
        <f t="shared" si="6"/>
        <v>105</v>
      </c>
      <c r="L4900" s="7">
        <f t="shared" si="7"/>
        <v>-0.01338392537</v>
      </c>
      <c r="M4900" s="50" t="b">
        <f t="shared" si="8"/>
        <v>0</v>
      </c>
      <c r="N4900" s="50" t="b">
        <f t="shared" si="9"/>
        <v>0</v>
      </c>
      <c r="O4900" s="50">
        <f t="shared" si="10"/>
        <v>1</v>
      </c>
      <c r="P4900" s="4">
        <f t="shared" si="60"/>
        <v>8894400</v>
      </c>
      <c r="Q4900" s="21">
        <f t="shared" si="31"/>
        <v>176</v>
      </c>
      <c r="V4900" s="52"/>
      <c r="W4900" s="53" t="str">
        <f t="shared" si="33"/>
        <v/>
      </c>
      <c r="AE4900" s="16"/>
      <c r="AF4900" s="17" t="str">
        <f t="shared" si="30"/>
        <v>#VALUE!</v>
      </c>
      <c r="AG4900" s="17" t="str">
        <f t="shared" si="22"/>
        <v>#N/A</v>
      </c>
      <c r="AH4900" s="17" t="str">
        <f t="shared" si="23"/>
        <v>#N/A</v>
      </c>
      <c r="AI4900" s="34">
        <f t="shared" si="24"/>
        <v>1</v>
      </c>
      <c r="AJ4900" s="18">
        <f t="shared" si="25"/>
        <v>5042.691</v>
      </c>
      <c r="AK4900" s="18">
        <f t="shared" si="26"/>
        <v>4902.61625</v>
      </c>
      <c r="AL4900" s="18">
        <f t="shared" si="27"/>
        <v>4762.5415</v>
      </c>
    </row>
    <row r="4901" ht="12.75" customHeight="1">
      <c r="A4901" s="1">
        <v>38217.0</v>
      </c>
      <c r="B4901" s="2">
        <v>652.05</v>
      </c>
      <c r="C4901" s="3">
        <v>5427.75</v>
      </c>
      <c r="D4901" s="2">
        <v>5423.0</v>
      </c>
      <c r="E4901" s="4"/>
      <c r="F4901" s="5">
        <f t="shared" si="1"/>
        <v>417.008</v>
      </c>
      <c r="G4901" s="6">
        <f t="shared" si="2"/>
        <v>0.9658556611</v>
      </c>
      <c r="H4901" s="6">
        <f t="shared" si="3"/>
        <v>1.086947764</v>
      </c>
      <c r="I4901" s="5" t="b">
        <f t="shared" si="4"/>
        <v>1</v>
      </c>
      <c r="J4901" s="48">
        <f t="shared" si="5"/>
        <v>0</v>
      </c>
      <c r="K4901" s="4">
        <f t="shared" si="6"/>
        <v>84</v>
      </c>
      <c r="L4901" s="7">
        <f t="shared" si="7"/>
        <v>-0.0008751324214</v>
      </c>
      <c r="M4901" s="50" t="b">
        <f t="shared" si="8"/>
        <v>0</v>
      </c>
      <c r="N4901" s="50" t="b">
        <f t="shared" si="9"/>
        <v>0</v>
      </c>
      <c r="O4901" s="50">
        <f t="shared" si="10"/>
        <v>1</v>
      </c>
      <c r="P4901" s="4">
        <f t="shared" si="60"/>
        <v>8038650</v>
      </c>
      <c r="Q4901" s="21">
        <f t="shared" si="31"/>
        <v>163</v>
      </c>
      <c r="V4901" s="52"/>
      <c r="W4901" s="53" t="str">
        <f t="shared" si="33"/>
        <v/>
      </c>
      <c r="AE4901" s="16"/>
      <c r="AF4901" s="17" t="str">
        <f t="shared" si="30"/>
        <v>#VALUE!</v>
      </c>
      <c r="AG4901" s="17" t="str">
        <f t="shared" si="22"/>
        <v>#N/A</v>
      </c>
      <c r="AH4901" s="17" t="str">
        <f t="shared" si="23"/>
        <v>#N/A</v>
      </c>
      <c r="AI4901" s="34">
        <f t="shared" si="24"/>
        <v>1</v>
      </c>
      <c r="AJ4901" s="18">
        <f t="shared" si="25"/>
        <v>4884.975</v>
      </c>
      <c r="AK4901" s="18">
        <f t="shared" si="26"/>
        <v>4749.28125</v>
      </c>
      <c r="AL4901" s="18">
        <f t="shared" si="27"/>
        <v>4613.5875</v>
      </c>
    </row>
    <row r="4902" ht="12.75" customHeight="1">
      <c r="A4902" s="1">
        <v>38216.0</v>
      </c>
      <c r="B4902" s="2">
        <v>356.73</v>
      </c>
      <c r="C4902" s="3">
        <v>5342.49</v>
      </c>
      <c r="D4902" s="2">
        <v>5339.0</v>
      </c>
      <c r="E4902" s="4"/>
      <c r="F4902" s="5">
        <f t="shared" si="1"/>
        <v>378.622</v>
      </c>
      <c r="G4902" s="6">
        <f t="shared" si="2"/>
        <v>0.9491900615</v>
      </c>
      <c r="H4902" s="6">
        <f t="shared" si="3"/>
        <v>0.7642977769</v>
      </c>
      <c r="I4902" s="5" t="b">
        <f t="shared" si="4"/>
        <v>1</v>
      </c>
      <c r="J4902" s="48">
        <f t="shared" si="5"/>
        <v>-1</v>
      </c>
      <c r="K4902" s="4">
        <f t="shared" si="6"/>
        <v>8</v>
      </c>
      <c r="L4902" s="7">
        <f t="shared" si="7"/>
        <v>-0.0006532534455</v>
      </c>
      <c r="M4902" s="50" t="b">
        <f t="shared" si="8"/>
        <v>0</v>
      </c>
      <c r="N4902" s="50" t="b">
        <f t="shared" si="9"/>
        <v>1</v>
      </c>
      <c r="O4902" s="50">
        <f t="shared" si="10"/>
        <v>-1</v>
      </c>
      <c r="P4902" s="4">
        <f t="shared" si="60"/>
        <v>8798850</v>
      </c>
      <c r="Q4902" s="21">
        <f t="shared" si="31"/>
        <v>-181</v>
      </c>
      <c r="V4902" s="52"/>
      <c r="W4902" s="53" t="str">
        <f t="shared" si="33"/>
        <v/>
      </c>
      <c r="AE4902" s="16"/>
      <c r="AF4902" s="17" t="str">
        <f t="shared" si="30"/>
        <v>#VALUE!</v>
      </c>
      <c r="AG4902" s="17" t="str">
        <f t="shared" si="22"/>
        <v>#N/A</v>
      </c>
      <c r="AH4902" s="17" t="str">
        <f t="shared" si="23"/>
        <v>#N/A</v>
      </c>
      <c r="AI4902" s="34">
        <f t="shared" si="24"/>
        <v>1</v>
      </c>
      <c r="AJ4902" s="18">
        <f t="shared" si="25"/>
        <v>4808.241</v>
      </c>
      <c r="AK4902" s="18">
        <f t="shared" si="26"/>
        <v>4674.67875</v>
      </c>
      <c r="AL4902" s="18">
        <f t="shared" si="27"/>
        <v>4541.1165</v>
      </c>
    </row>
    <row r="4903" ht="12.75" customHeight="1">
      <c r="A4903" s="1">
        <v>38215.0</v>
      </c>
      <c r="B4903" s="2">
        <v>273.28</v>
      </c>
      <c r="C4903" s="3">
        <v>5352.01</v>
      </c>
      <c r="D4903" s="2">
        <v>5331.0</v>
      </c>
      <c r="E4903" s="4"/>
      <c r="F4903" s="5">
        <f t="shared" si="1"/>
        <v>399.302</v>
      </c>
      <c r="G4903" s="6">
        <f t="shared" si="2"/>
        <v>0.9491961953</v>
      </c>
      <c r="H4903" s="6">
        <f t="shared" si="3"/>
        <v>0.7539645693</v>
      </c>
      <c r="I4903" s="5" t="b">
        <f t="shared" si="4"/>
        <v>1</v>
      </c>
      <c r="J4903" s="48">
        <f t="shared" si="5"/>
        <v>-1</v>
      </c>
      <c r="K4903" s="4">
        <f t="shared" si="6"/>
        <v>-25</v>
      </c>
      <c r="L4903" s="7">
        <f t="shared" si="7"/>
        <v>-0.003925627942</v>
      </c>
      <c r="M4903" s="50" t="b">
        <f t="shared" si="8"/>
        <v>0</v>
      </c>
      <c r="N4903" s="50" t="b">
        <f t="shared" si="9"/>
        <v>1</v>
      </c>
      <c r="O4903" s="50">
        <f t="shared" si="10"/>
        <v>-1</v>
      </c>
      <c r="P4903" s="4">
        <f t="shared" si="60"/>
        <v>8872050</v>
      </c>
      <c r="Q4903" s="21">
        <f t="shared" si="31"/>
        <v>-183</v>
      </c>
      <c r="V4903" s="52"/>
      <c r="W4903" s="53" t="str">
        <f t="shared" si="33"/>
        <v/>
      </c>
      <c r="AE4903" s="16"/>
      <c r="AF4903" s="17" t="str">
        <f t="shared" si="30"/>
        <v>#VALUE!</v>
      </c>
      <c r="AG4903" s="17" t="str">
        <f t="shared" si="22"/>
        <v>#N/A</v>
      </c>
      <c r="AH4903" s="17" t="str">
        <f t="shared" si="23"/>
        <v>#N/A</v>
      </c>
      <c r="AI4903" s="34">
        <f t="shared" si="24"/>
        <v>1</v>
      </c>
      <c r="AJ4903" s="18">
        <f t="shared" si="25"/>
        <v>4816.809</v>
      </c>
      <c r="AK4903" s="18">
        <f t="shared" si="26"/>
        <v>4683.00875</v>
      </c>
      <c r="AL4903" s="18">
        <f t="shared" si="27"/>
        <v>4549.2085</v>
      </c>
    </row>
    <row r="4904" ht="12.75" customHeight="1">
      <c r="A4904" s="1">
        <v>38212.0</v>
      </c>
      <c r="B4904" s="2">
        <v>454.95</v>
      </c>
      <c r="C4904" s="3">
        <v>5389.93</v>
      </c>
      <c r="D4904" s="2">
        <v>5356.0</v>
      </c>
      <c r="E4904" s="4"/>
      <c r="F4904" s="5">
        <f t="shared" si="1"/>
        <v>425.926</v>
      </c>
      <c r="G4904" s="6">
        <f t="shared" si="2"/>
        <v>0.954192669</v>
      </c>
      <c r="H4904" s="6">
        <f t="shared" si="3"/>
        <v>0.7375789133</v>
      </c>
      <c r="I4904" s="5" t="b">
        <f t="shared" si="4"/>
        <v>1</v>
      </c>
      <c r="J4904" s="48">
        <f t="shared" si="5"/>
        <v>-1</v>
      </c>
      <c r="K4904" s="4">
        <f t="shared" si="6"/>
        <v>8</v>
      </c>
      <c r="L4904" s="7">
        <f t="shared" si="7"/>
        <v>-0.006295072478</v>
      </c>
      <c r="M4904" s="50" t="b">
        <f t="shared" si="8"/>
        <v>0</v>
      </c>
      <c r="N4904" s="50" t="b">
        <f t="shared" si="9"/>
        <v>1</v>
      </c>
      <c r="O4904" s="50">
        <f t="shared" si="10"/>
        <v>-1</v>
      </c>
      <c r="P4904" s="4">
        <f t="shared" si="60"/>
        <v>8650800</v>
      </c>
      <c r="Q4904" s="21">
        <f t="shared" si="31"/>
        <v>-177</v>
      </c>
      <c r="V4904" s="52"/>
      <c r="W4904" s="53" t="str">
        <f t="shared" si="33"/>
        <v/>
      </c>
      <c r="AE4904" s="16"/>
      <c r="AF4904" s="17" t="str">
        <f t="shared" si="30"/>
        <v>#VALUE!</v>
      </c>
      <c r="AG4904" s="17" t="str">
        <f t="shared" si="22"/>
        <v>#N/A</v>
      </c>
      <c r="AH4904" s="17" t="str">
        <f t="shared" si="23"/>
        <v>#N/A</v>
      </c>
      <c r="AI4904" s="34">
        <f t="shared" si="24"/>
        <v>1</v>
      </c>
      <c r="AJ4904" s="18">
        <f t="shared" si="25"/>
        <v>4850.937</v>
      </c>
      <c r="AK4904" s="18">
        <f t="shared" si="26"/>
        <v>4716.18875</v>
      </c>
      <c r="AL4904" s="18">
        <f t="shared" si="27"/>
        <v>4581.4405</v>
      </c>
    </row>
    <row r="4905" ht="12.75" customHeight="1">
      <c r="A4905" s="1">
        <v>38211.0</v>
      </c>
      <c r="B4905" s="2">
        <v>348.03</v>
      </c>
      <c r="C4905" s="3">
        <v>5368.02</v>
      </c>
      <c r="D4905" s="2">
        <v>5348.0</v>
      </c>
      <c r="E4905" s="4"/>
      <c r="F4905" s="5">
        <f t="shared" si="1"/>
        <v>488.322</v>
      </c>
      <c r="G4905" s="6">
        <f t="shared" si="2"/>
        <v>0.9491225865</v>
      </c>
      <c r="H4905" s="6">
        <f t="shared" si="3"/>
        <v>1.208764103</v>
      </c>
      <c r="I4905" s="5" t="b">
        <f t="shared" si="4"/>
        <v>1</v>
      </c>
      <c r="J4905" s="48">
        <f t="shared" si="5"/>
        <v>0</v>
      </c>
      <c r="K4905" s="4">
        <f t="shared" si="6"/>
        <v>23</v>
      </c>
      <c r="L4905" s="7">
        <f t="shared" si="7"/>
        <v>-0.003729494301</v>
      </c>
      <c r="M4905" s="50" t="b">
        <f t="shared" si="8"/>
        <v>0</v>
      </c>
      <c r="N4905" s="50" t="b">
        <f t="shared" si="9"/>
        <v>0</v>
      </c>
      <c r="O4905" s="50">
        <f t="shared" si="10"/>
        <v>1</v>
      </c>
      <c r="P4905" s="4">
        <f t="shared" si="60"/>
        <v>8580400</v>
      </c>
      <c r="Q4905" s="21">
        <f t="shared" si="31"/>
        <v>176</v>
      </c>
      <c r="V4905" s="52"/>
      <c r="W4905" s="53" t="str">
        <f t="shared" si="33"/>
        <v/>
      </c>
      <c r="AE4905" s="16"/>
      <c r="AF4905" s="17" t="str">
        <f t="shared" si="30"/>
        <v>#VALUE!</v>
      </c>
      <c r="AG4905" s="17" t="str">
        <f t="shared" si="22"/>
        <v>#N/A</v>
      </c>
      <c r="AH4905" s="17" t="str">
        <f t="shared" si="23"/>
        <v>#N/A</v>
      </c>
      <c r="AI4905" s="34">
        <f t="shared" si="24"/>
        <v>1</v>
      </c>
      <c r="AJ4905" s="18">
        <f t="shared" si="25"/>
        <v>4831.218</v>
      </c>
      <c r="AK4905" s="18">
        <f t="shared" si="26"/>
        <v>4697.0175</v>
      </c>
      <c r="AL4905" s="18">
        <f t="shared" si="27"/>
        <v>4562.817</v>
      </c>
    </row>
    <row r="4906" ht="12.75" customHeight="1">
      <c r="A4906" s="1">
        <v>38210.0</v>
      </c>
      <c r="B4906" s="2">
        <v>460.12</v>
      </c>
      <c r="C4906" s="3">
        <v>5367.34</v>
      </c>
      <c r="D4906" s="2">
        <v>5325.0</v>
      </c>
      <c r="E4906" s="4"/>
      <c r="F4906" s="5">
        <f t="shared" si="1"/>
        <v>565.258</v>
      </c>
      <c r="G4906" s="6">
        <f t="shared" si="2"/>
        <v>0.9476268779</v>
      </c>
      <c r="H4906" s="6">
        <f t="shared" si="3"/>
        <v>1.190785861</v>
      </c>
      <c r="I4906" s="5" t="b">
        <f t="shared" si="4"/>
        <v>0</v>
      </c>
      <c r="J4906" s="48">
        <f t="shared" si="5"/>
        <v>0</v>
      </c>
      <c r="K4906" s="4">
        <f t="shared" si="6"/>
        <v>-39</v>
      </c>
      <c r="L4906" s="7">
        <f t="shared" si="7"/>
        <v>-0.007888451263</v>
      </c>
      <c r="M4906" s="50" t="b">
        <f t="shared" si="8"/>
        <v>0</v>
      </c>
      <c r="N4906" s="50" t="b">
        <f t="shared" si="9"/>
        <v>0</v>
      </c>
      <c r="O4906" s="50">
        <f t="shared" si="10"/>
        <v>1</v>
      </c>
      <c r="P4906" s="4">
        <f t="shared" si="60"/>
        <v>8381450</v>
      </c>
      <c r="Q4906" s="21">
        <f t="shared" si="31"/>
        <v>173</v>
      </c>
      <c r="V4906" s="52"/>
      <c r="W4906" s="53" t="str">
        <f t="shared" si="33"/>
        <v/>
      </c>
      <c r="AE4906" s="16"/>
      <c r="AF4906" s="17" t="str">
        <f t="shared" si="30"/>
        <v>#VALUE!</v>
      </c>
      <c r="AG4906" s="17" t="str">
        <f t="shared" si="22"/>
        <v>#N/A</v>
      </c>
      <c r="AH4906" s="17" t="str">
        <f t="shared" si="23"/>
        <v>#N/A</v>
      </c>
      <c r="AI4906" s="34">
        <f t="shared" si="24"/>
        <v>1</v>
      </c>
      <c r="AJ4906" s="18">
        <f t="shared" si="25"/>
        <v>4830.606</v>
      </c>
      <c r="AK4906" s="18">
        <f t="shared" si="26"/>
        <v>4696.4225</v>
      </c>
      <c r="AL4906" s="18">
        <f t="shared" si="27"/>
        <v>4562.239</v>
      </c>
    </row>
    <row r="4907" ht="12.75" customHeight="1">
      <c r="A4907" s="1">
        <v>38209.0</v>
      </c>
      <c r="B4907" s="2">
        <v>460.13</v>
      </c>
      <c r="C4907" s="3">
        <v>5393.73</v>
      </c>
      <c r="D4907" s="2">
        <v>5364.0</v>
      </c>
      <c r="E4907" s="4"/>
      <c r="F4907" s="5">
        <f t="shared" si="1"/>
        <v>552.508</v>
      </c>
      <c r="G4907" s="6">
        <f t="shared" si="2"/>
        <v>0.9517530791</v>
      </c>
      <c r="H4907" s="6">
        <f t="shared" si="3"/>
        <v>1.181659646</v>
      </c>
      <c r="I4907" s="5" t="b">
        <f t="shared" si="4"/>
        <v>0</v>
      </c>
      <c r="J4907" s="48">
        <f t="shared" si="5"/>
        <v>0</v>
      </c>
      <c r="K4907" s="4">
        <f t="shared" si="6"/>
        <v>-16</v>
      </c>
      <c r="L4907" s="7">
        <f t="shared" si="7"/>
        <v>-0.005511955548</v>
      </c>
      <c r="M4907" s="50" t="b">
        <f t="shared" si="8"/>
        <v>0</v>
      </c>
      <c r="N4907" s="50" t="b">
        <f t="shared" si="9"/>
        <v>0</v>
      </c>
      <c r="O4907" s="50">
        <f t="shared" si="10"/>
        <v>1</v>
      </c>
      <c r="P4907" s="4">
        <f t="shared" si="60"/>
        <v>8730500</v>
      </c>
      <c r="Q4907" s="21">
        <f t="shared" si="31"/>
        <v>179</v>
      </c>
      <c r="V4907" s="52"/>
      <c r="W4907" s="53" t="str">
        <f t="shared" si="33"/>
        <v/>
      </c>
      <c r="AE4907" s="16"/>
      <c r="AF4907" s="17" t="str">
        <f t="shared" si="30"/>
        <v>#VALUE!</v>
      </c>
      <c r="AG4907" s="17" t="str">
        <f t="shared" si="22"/>
        <v>#N/A</v>
      </c>
      <c r="AH4907" s="17" t="str">
        <f t="shared" si="23"/>
        <v>#N/A</v>
      </c>
      <c r="AI4907" s="34">
        <f t="shared" si="24"/>
        <v>1</v>
      </c>
      <c r="AJ4907" s="18">
        <f t="shared" si="25"/>
        <v>4854.357</v>
      </c>
      <c r="AK4907" s="18">
        <f t="shared" si="26"/>
        <v>4719.51375</v>
      </c>
      <c r="AL4907" s="18">
        <f t="shared" si="27"/>
        <v>4584.6705</v>
      </c>
    </row>
    <row r="4908" ht="12.75" customHeight="1">
      <c r="A4908" s="1">
        <v>38208.0</v>
      </c>
      <c r="B4908" s="2">
        <v>406.4</v>
      </c>
      <c r="C4908" s="3">
        <v>5399.45</v>
      </c>
      <c r="D4908" s="2">
        <v>5380.0</v>
      </c>
      <c r="E4908" s="4"/>
      <c r="F4908" s="5">
        <f t="shared" si="1"/>
        <v>550.206</v>
      </c>
      <c r="G4908" s="6">
        <f t="shared" si="2"/>
        <v>0.9525124472</v>
      </c>
      <c r="H4908" s="6">
        <f t="shared" si="3"/>
        <v>1.172616971</v>
      </c>
      <c r="I4908" s="5" t="b">
        <f t="shared" si="4"/>
        <v>1</v>
      </c>
      <c r="J4908" s="48">
        <f t="shared" si="5"/>
        <v>0</v>
      </c>
      <c r="K4908" s="4">
        <f t="shared" si="6"/>
        <v>11</v>
      </c>
      <c r="L4908" s="7">
        <f t="shared" si="7"/>
        <v>-0.003602218745</v>
      </c>
      <c r="M4908" s="50" t="b">
        <f t="shared" si="8"/>
        <v>0</v>
      </c>
      <c r="N4908" s="50" t="b">
        <f t="shared" si="9"/>
        <v>0</v>
      </c>
      <c r="O4908" s="50">
        <f t="shared" si="10"/>
        <v>1</v>
      </c>
      <c r="P4908" s="4">
        <f t="shared" si="60"/>
        <v>8875300</v>
      </c>
      <c r="Q4908" s="21">
        <f t="shared" si="31"/>
        <v>181</v>
      </c>
      <c r="V4908" s="52"/>
      <c r="W4908" s="53" t="str">
        <f t="shared" si="33"/>
        <v/>
      </c>
      <c r="AE4908" s="16"/>
      <c r="AF4908" s="17" t="str">
        <f t="shared" si="30"/>
        <v>#VALUE!</v>
      </c>
      <c r="AG4908" s="17" t="str">
        <f t="shared" si="22"/>
        <v>#N/A</v>
      </c>
      <c r="AH4908" s="17" t="str">
        <f t="shared" si="23"/>
        <v>#N/A</v>
      </c>
      <c r="AI4908" s="34">
        <f t="shared" si="24"/>
        <v>1</v>
      </c>
      <c r="AJ4908" s="18">
        <f t="shared" si="25"/>
        <v>4859.505</v>
      </c>
      <c r="AK4908" s="18">
        <f t="shared" si="26"/>
        <v>4724.51875</v>
      </c>
      <c r="AL4908" s="18">
        <f t="shared" si="27"/>
        <v>4589.5325</v>
      </c>
    </row>
    <row r="4909" ht="12.75" customHeight="1">
      <c r="A4909" s="1">
        <v>38205.0</v>
      </c>
      <c r="B4909" s="2">
        <v>766.93</v>
      </c>
      <c r="C4909" s="3">
        <v>5399.16</v>
      </c>
      <c r="D4909" s="2">
        <v>5369.0</v>
      </c>
      <c r="E4909" s="4"/>
      <c r="F4909" s="5">
        <f t="shared" si="1"/>
        <v>552.418</v>
      </c>
      <c r="G4909" s="6">
        <f t="shared" si="2"/>
        <v>0.9514042827</v>
      </c>
      <c r="H4909" s="6">
        <f t="shared" si="3"/>
        <v>1.163008702</v>
      </c>
      <c r="I4909" s="5" t="b">
        <f t="shared" si="4"/>
        <v>1</v>
      </c>
      <c r="J4909" s="48">
        <f t="shared" si="5"/>
        <v>0</v>
      </c>
      <c r="K4909" s="4">
        <f t="shared" si="6"/>
        <v>-30</v>
      </c>
      <c r="L4909" s="7">
        <f t="shared" si="7"/>
        <v>-0.005586054127</v>
      </c>
      <c r="M4909" s="50" t="b">
        <f t="shared" si="8"/>
        <v>0</v>
      </c>
      <c r="N4909" s="50" t="b">
        <f t="shared" si="9"/>
        <v>0</v>
      </c>
      <c r="O4909" s="50">
        <f t="shared" si="10"/>
        <v>1</v>
      </c>
      <c r="P4909" s="4">
        <f t="shared" si="60"/>
        <v>8776850</v>
      </c>
      <c r="Q4909" s="21">
        <f t="shared" si="31"/>
        <v>179</v>
      </c>
      <c r="V4909" s="52"/>
      <c r="W4909" s="53" t="str">
        <f t="shared" si="33"/>
        <v/>
      </c>
      <c r="AE4909" s="16"/>
      <c r="AF4909" s="17" t="str">
        <f t="shared" si="30"/>
        <v>#VALUE!</v>
      </c>
      <c r="AG4909" s="17" t="str">
        <f t="shared" si="22"/>
        <v>#N/A</v>
      </c>
      <c r="AH4909" s="17" t="str">
        <f t="shared" si="23"/>
        <v>#N/A</v>
      </c>
      <c r="AI4909" s="34">
        <f t="shared" si="24"/>
        <v>1</v>
      </c>
      <c r="AJ4909" s="18">
        <f t="shared" si="25"/>
        <v>4859.244</v>
      </c>
      <c r="AK4909" s="18">
        <f t="shared" si="26"/>
        <v>4724.265</v>
      </c>
      <c r="AL4909" s="18">
        <f t="shared" si="27"/>
        <v>4589.286</v>
      </c>
    </row>
    <row r="4910" ht="12.75" customHeight="1">
      <c r="A4910" s="1">
        <v>38204.0</v>
      </c>
      <c r="B4910" s="2">
        <v>732.71</v>
      </c>
      <c r="C4910" s="3">
        <v>5427.61</v>
      </c>
      <c r="D4910" s="2">
        <v>5399.0</v>
      </c>
      <c r="E4910" s="4"/>
      <c r="F4910" s="5">
        <f t="shared" si="1"/>
        <v>509.658</v>
      </c>
      <c r="G4910" s="6">
        <f t="shared" si="2"/>
        <v>0.9549621529</v>
      </c>
      <c r="H4910" s="6">
        <f t="shared" si="3"/>
        <v>1.113230017</v>
      </c>
      <c r="I4910" s="5" t="b">
        <f t="shared" si="4"/>
        <v>1</v>
      </c>
      <c r="J4910" s="48">
        <f t="shared" si="5"/>
        <v>0</v>
      </c>
      <c r="K4910" s="4">
        <f t="shared" si="6"/>
        <v>145</v>
      </c>
      <c r="L4910" s="7">
        <f t="shared" si="7"/>
        <v>-0.005271196715</v>
      </c>
      <c r="M4910" s="50" t="b">
        <f t="shared" si="8"/>
        <v>0</v>
      </c>
      <c r="N4910" s="50" t="b">
        <f t="shared" si="9"/>
        <v>0</v>
      </c>
      <c r="O4910" s="50">
        <f t="shared" si="10"/>
        <v>1</v>
      </c>
      <c r="P4910" s="4">
        <f t="shared" si="60"/>
        <v>9052850</v>
      </c>
      <c r="Q4910" s="21">
        <f t="shared" si="31"/>
        <v>184</v>
      </c>
      <c r="V4910" s="52"/>
      <c r="W4910" s="53" t="str">
        <f t="shared" si="33"/>
        <v/>
      </c>
      <c r="AE4910" s="16"/>
      <c r="AF4910" s="17" t="str">
        <f t="shared" si="30"/>
        <v>#VALUE!</v>
      </c>
      <c r="AG4910" s="17" t="str">
        <f t="shared" si="22"/>
        <v>#N/A</v>
      </c>
      <c r="AH4910" s="17" t="str">
        <f t="shared" si="23"/>
        <v>#N/A</v>
      </c>
      <c r="AI4910" s="34">
        <f t="shared" si="24"/>
        <v>1</v>
      </c>
      <c r="AJ4910" s="18">
        <f t="shared" si="25"/>
        <v>4884.849</v>
      </c>
      <c r="AK4910" s="18">
        <f t="shared" si="26"/>
        <v>4749.15875</v>
      </c>
      <c r="AL4910" s="18">
        <f t="shared" si="27"/>
        <v>4613.4685</v>
      </c>
    </row>
    <row r="4911" ht="12.75" customHeight="1">
      <c r="A4911" s="1">
        <v>38203.0</v>
      </c>
      <c r="B4911" s="2">
        <v>396.37</v>
      </c>
      <c r="C4911" s="3">
        <v>5316.87</v>
      </c>
      <c r="D4911" s="2">
        <v>5254.0</v>
      </c>
      <c r="E4911" s="4"/>
      <c r="F4911" s="5">
        <f t="shared" si="1"/>
        <v>446.012</v>
      </c>
      <c r="G4911" s="6">
        <f t="shared" si="2"/>
        <v>0.934023102</v>
      </c>
      <c r="H4911" s="6">
        <f t="shared" si="3"/>
        <v>0.8358306237</v>
      </c>
      <c r="I4911" s="5" t="b">
        <f t="shared" si="4"/>
        <v>1</v>
      </c>
      <c r="J4911" s="48">
        <f t="shared" si="5"/>
        <v>-1</v>
      </c>
      <c r="K4911" s="4">
        <f t="shared" si="6"/>
        <v>-28</v>
      </c>
      <c r="L4911" s="7">
        <f t="shared" si="7"/>
        <v>-0.01182462614</v>
      </c>
      <c r="M4911" s="50" t="b">
        <f t="shared" si="8"/>
        <v>0</v>
      </c>
      <c r="N4911" s="50" t="b">
        <f t="shared" si="9"/>
        <v>1</v>
      </c>
      <c r="O4911" s="50">
        <f t="shared" si="10"/>
        <v>-1</v>
      </c>
      <c r="P4911" s="4">
        <f t="shared" si="60"/>
        <v>10669600</v>
      </c>
      <c r="Q4911" s="21">
        <f t="shared" si="31"/>
        <v>-223</v>
      </c>
      <c r="V4911" s="52"/>
      <c r="W4911" s="53" t="str">
        <f t="shared" si="33"/>
        <v/>
      </c>
      <c r="AE4911" s="16"/>
      <c r="AF4911" s="17" t="str">
        <f t="shared" si="30"/>
        <v>#VALUE!</v>
      </c>
      <c r="AG4911" s="17" t="str">
        <f t="shared" si="22"/>
        <v>#N/A</v>
      </c>
      <c r="AH4911" s="17" t="str">
        <f t="shared" si="23"/>
        <v>#N/A</v>
      </c>
      <c r="AI4911" s="34">
        <f t="shared" si="24"/>
        <v>1</v>
      </c>
      <c r="AJ4911" s="18">
        <f t="shared" si="25"/>
        <v>4785.183</v>
      </c>
      <c r="AK4911" s="18">
        <f t="shared" si="26"/>
        <v>4652.26125</v>
      </c>
      <c r="AL4911" s="18">
        <f t="shared" si="27"/>
        <v>4519.3395</v>
      </c>
    </row>
    <row r="4912" ht="12.75" customHeight="1">
      <c r="A4912" s="1">
        <v>38202.0</v>
      </c>
      <c r="B4912" s="2">
        <v>448.62</v>
      </c>
      <c r="C4912" s="3">
        <v>5367.22</v>
      </c>
      <c r="D4912" s="2">
        <v>5282.0</v>
      </c>
      <c r="E4912" s="4"/>
      <c r="F4912" s="5">
        <f t="shared" si="1"/>
        <v>465.016</v>
      </c>
      <c r="G4912" s="6">
        <f t="shared" si="2"/>
        <v>0.9412986583</v>
      </c>
      <c r="H4912" s="6">
        <f t="shared" si="3"/>
        <v>0.8255256825</v>
      </c>
      <c r="I4912" s="5" t="b">
        <f t="shared" si="4"/>
        <v>1</v>
      </c>
      <c r="J4912" s="48">
        <f t="shared" si="5"/>
        <v>0</v>
      </c>
      <c r="K4912" s="4">
        <f t="shared" si="6"/>
        <v>2</v>
      </c>
      <c r="L4912" s="7">
        <f t="shared" si="7"/>
        <v>-0.01587786601</v>
      </c>
      <c r="M4912" s="50" t="b">
        <f t="shared" si="8"/>
        <v>0</v>
      </c>
      <c r="N4912" s="50" t="b">
        <f t="shared" si="9"/>
        <v>0</v>
      </c>
      <c r="O4912" s="50">
        <f t="shared" si="10"/>
        <v>1</v>
      </c>
      <c r="P4912" s="4">
        <f t="shared" si="60"/>
        <v>10988800</v>
      </c>
      <c r="Q4912" s="21">
        <f t="shared" si="31"/>
        <v>228</v>
      </c>
      <c r="V4912" s="52"/>
      <c r="W4912" s="53" t="str">
        <f t="shared" si="33"/>
        <v/>
      </c>
      <c r="AE4912" s="16"/>
      <c r="AF4912" s="17" t="str">
        <f t="shared" si="30"/>
        <v>#VALUE!</v>
      </c>
      <c r="AG4912" s="17" t="str">
        <f t="shared" si="22"/>
        <v>#N/A</v>
      </c>
      <c r="AH4912" s="17" t="str">
        <f t="shared" si="23"/>
        <v>#N/A</v>
      </c>
      <c r="AI4912" s="34">
        <f t="shared" si="24"/>
        <v>1</v>
      </c>
      <c r="AJ4912" s="18">
        <f t="shared" si="25"/>
        <v>4830.498</v>
      </c>
      <c r="AK4912" s="18">
        <f t="shared" si="26"/>
        <v>4696.3175</v>
      </c>
      <c r="AL4912" s="18">
        <f t="shared" si="27"/>
        <v>4562.137</v>
      </c>
    </row>
    <row r="4913" ht="12.75" customHeight="1">
      <c r="A4913" s="1">
        <v>38201.0</v>
      </c>
      <c r="B4913" s="2">
        <v>417.46</v>
      </c>
      <c r="C4913" s="3">
        <v>5350.4</v>
      </c>
      <c r="D4913" s="2">
        <v>5280.0</v>
      </c>
      <c r="E4913" s="4"/>
      <c r="F4913" s="5">
        <f t="shared" si="1"/>
        <v>491.83</v>
      </c>
      <c r="G4913" s="6">
        <f t="shared" si="2"/>
        <v>0.9370947314</v>
      </c>
      <c r="H4913" s="6">
        <f t="shared" si="3"/>
        <v>0.8650189079</v>
      </c>
      <c r="I4913" s="5" t="b">
        <f t="shared" si="4"/>
        <v>1</v>
      </c>
      <c r="J4913" s="48">
        <f t="shared" si="5"/>
        <v>-1</v>
      </c>
      <c r="K4913" s="4">
        <f t="shared" si="6"/>
        <v>-76</v>
      </c>
      <c r="L4913" s="7">
        <f t="shared" si="7"/>
        <v>-0.01315789474</v>
      </c>
      <c r="M4913" s="50" t="b">
        <f t="shared" si="8"/>
        <v>0</v>
      </c>
      <c r="N4913" s="50" t="b">
        <f t="shared" si="9"/>
        <v>1</v>
      </c>
      <c r="O4913" s="50">
        <f t="shared" si="10"/>
        <v>-1</v>
      </c>
      <c r="P4913" s="4">
        <f t="shared" si="60"/>
        <v>11011700</v>
      </c>
      <c r="Q4913" s="21">
        <f t="shared" si="31"/>
        <v>-229</v>
      </c>
      <c r="V4913" s="52"/>
      <c r="W4913" s="53" t="str">
        <f t="shared" si="33"/>
        <v/>
      </c>
      <c r="AE4913" s="16"/>
      <c r="AF4913" s="17" t="str">
        <f t="shared" si="30"/>
        <v>#VALUE!</v>
      </c>
      <c r="AG4913" s="17" t="str">
        <f t="shared" si="22"/>
        <v>#N/A</v>
      </c>
      <c r="AH4913" s="17" t="str">
        <f t="shared" si="23"/>
        <v>#N/A</v>
      </c>
      <c r="AI4913" s="34">
        <f t="shared" si="24"/>
        <v>1</v>
      </c>
      <c r="AJ4913" s="18">
        <f t="shared" si="25"/>
        <v>4815.36</v>
      </c>
      <c r="AK4913" s="18">
        <f t="shared" si="26"/>
        <v>4681.6</v>
      </c>
      <c r="AL4913" s="18">
        <f t="shared" si="27"/>
        <v>4547.84</v>
      </c>
    </row>
    <row r="4914" ht="12.75" customHeight="1">
      <c r="A4914" s="1">
        <v>38198.0</v>
      </c>
      <c r="B4914" s="2">
        <v>553.13</v>
      </c>
      <c r="C4914" s="3">
        <v>5420.57</v>
      </c>
      <c r="D4914" s="2">
        <v>5356.0</v>
      </c>
      <c r="E4914" s="4"/>
      <c r="F4914" s="5">
        <f t="shared" si="1"/>
        <v>482.72</v>
      </c>
      <c r="G4914" s="6">
        <f t="shared" si="2"/>
        <v>0.9474766546</v>
      </c>
      <c r="H4914" s="6">
        <f t="shared" si="3"/>
        <v>0.8545031933</v>
      </c>
      <c r="I4914" s="5" t="b">
        <f t="shared" si="4"/>
        <v>1</v>
      </c>
      <c r="J4914" s="48">
        <f t="shared" si="5"/>
        <v>0</v>
      </c>
      <c r="K4914" s="4">
        <f t="shared" si="6"/>
        <v>59</v>
      </c>
      <c r="L4914" s="7">
        <f t="shared" si="7"/>
        <v>-0.01191203139</v>
      </c>
      <c r="M4914" s="50" t="b">
        <f t="shared" si="8"/>
        <v>0</v>
      </c>
      <c r="N4914" s="50" t="b">
        <f t="shared" si="9"/>
        <v>0</v>
      </c>
      <c r="O4914" s="50">
        <f t="shared" si="10"/>
        <v>1</v>
      </c>
      <c r="P4914" s="4">
        <f t="shared" si="60"/>
        <v>11942700</v>
      </c>
      <c r="Q4914" s="21">
        <f t="shared" si="31"/>
        <v>245</v>
      </c>
      <c r="V4914" s="52"/>
      <c r="W4914" s="53" t="str">
        <f t="shared" si="33"/>
        <v/>
      </c>
      <c r="AE4914" s="16"/>
      <c r="AF4914" s="17" t="str">
        <f t="shared" si="30"/>
        <v>#VALUE!</v>
      </c>
      <c r="AG4914" s="17" t="str">
        <f t="shared" si="22"/>
        <v>#N/A</v>
      </c>
      <c r="AH4914" s="17" t="str">
        <f t="shared" si="23"/>
        <v>#N/A</v>
      </c>
      <c r="AI4914" s="34">
        <f t="shared" si="24"/>
        <v>1</v>
      </c>
      <c r="AJ4914" s="18">
        <f t="shared" si="25"/>
        <v>4878.513</v>
      </c>
      <c r="AK4914" s="18">
        <f t="shared" si="26"/>
        <v>4742.99875</v>
      </c>
      <c r="AL4914" s="18">
        <f t="shared" si="27"/>
        <v>4607.4845</v>
      </c>
    </row>
    <row r="4915" ht="12.75" customHeight="1">
      <c r="A4915" s="1">
        <v>38197.0</v>
      </c>
      <c r="B4915" s="2">
        <v>414.48</v>
      </c>
      <c r="C4915" s="3">
        <v>5349.66</v>
      </c>
      <c r="D4915" s="2">
        <v>5297.0</v>
      </c>
      <c r="E4915" s="4"/>
      <c r="F4915" s="5">
        <f t="shared" si="1"/>
        <v>476.178</v>
      </c>
      <c r="G4915" s="6">
        <f t="shared" si="2"/>
        <v>0.933751312</v>
      </c>
      <c r="H4915" s="6">
        <f t="shared" si="3"/>
        <v>0.8427819078</v>
      </c>
      <c r="I4915" s="5" t="b">
        <f t="shared" si="4"/>
        <v>1</v>
      </c>
      <c r="J4915" s="48">
        <f t="shared" si="5"/>
        <v>-1</v>
      </c>
      <c r="K4915" s="4">
        <f t="shared" si="6"/>
        <v>-63</v>
      </c>
      <c r="L4915" s="7">
        <f t="shared" si="7"/>
        <v>-0.00984361623</v>
      </c>
      <c r="M4915" s="50" t="b">
        <f t="shared" si="8"/>
        <v>0</v>
      </c>
      <c r="N4915" s="50" t="b">
        <f t="shared" si="9"/>
        <v>1</v>
      </c>
      <c r="O4915" s="50">
        <f t="shared" si="10"/>
        <v>-1</v>
      </c>
      <c r="P4915" s="4">
        <f t="shared" si="60"/>
        <v>12721500</v>
      </c>
      <c r="Q4915" s="21">
        <f t="shared" si="31"/>
        <v>-264</v>
      </c>
      <c r="V4915" s="52"/>
      <c r="W4915" s="53" t="str">
        <f t="shared" si="33"/>
        <v/>
      </c>
      <c r="AE4915" s="16"/>
      <c r="AF4915" s="17" t="str">
        <f t="shared" si="30"/>
        <v>#VALUE!</v>
      </c>
      <c r="AG4915" s="17" t="str">
        <f t="shared" si="22"/>
        <v>#N/A</v>
      </c>
      <c r="AH4915" s="17" t="str">
        <f t="shared" si="23"/>
        <v>#N/A</v>
      </c>
      <c r="AI4915" s="34">
        <f t="shared" si="24"/>
        <v>1</v>
      </c>
      <c r="AJ4915" s="18">
        <f t="shared" si="25"/>
        <v>4814.694</v>
      </c>
      <c r="AK4915" s="18">
        <f t="shared" si="26"/>
        <v>4680.9525</v>
      </c>
      <c r="AL4915" s="18">
        <f t="shared" si="27"/>
        <v>4547.211</v>
      </c>
    </row>
    <row r="4916" ht="12.75" customHeight="1">
      <c r="A4916" s="1">
        <v>38196.0</v>
      </c>
      <c r="B4916" s="2">
        <v>491.39</v>
      </c>
      <c r="C4916" s="3">
        <v>5383.57</v>
      </c>
      <c r="D4916" s="2">
        <v>5360.0</v>
      </c>
      <c r="E4916" s="4"/>
      <c r="F4916" s="5">
        <f t="shared" si="1"/>
        <v>514.298</v>
      </c>
      <c r="G4916" s="6">
        <f t="shared" si="2"/>
        <v>0.938292848</v>
      </c>
      <c r="H4916" s="6">
        <f t="shared" si="3"/>
        <v>0.8596207135</v>
      </c>
      <c r="I4916" s="5" t="b">
        <f t="shared" si="4"/>
        <v>1</v>
      </c>
      <c r="J4916" s="48">
        <f t="shared" si="5"/>
        <v>-1</v>
      </c>
      <c r="K4916" s="4">
        <f t="shared" si="6"/>
        <v>7</v>
      </c>
      <c r="L4916" s="7">
        <f t="shared" si="7"/>
        <v>-0.004378135698</v>
      </c>
      <c r="M4916" s="50" t="b">
        <f t="shared" si="8"/>
        <v>0</v>
      </c>
      <c r="N4916" s="50" t="b">
        <f t="shared" si="9"/>
        <v>1</v>
      </c>
      <c r="O4916" s="50">
        <f t="shared" si="10"/>
        <v>-1</v>
      </c>
      <c r="P4916" s="4">
        <f t="shared" si="60"/>
        <v>11949750</v>
      </c>
      <c r="Q4916" s="21">
        <f t="shared" si="31"/>
        <v>-245</v>
      </c>
      <c r="V4916" s="52"/>
      <c r="W4916" s="53" t="str">
        <f t="shared" si="33"/>
        <v/>
      </c>
      <c r="AE4916" s="16"/>
      <c r="AF4916" s="17" t="str">
        <f t="shared" si="30"/>
        <v>#VALUE!</v>
      </c>
      <c r="AG4916" s="17" t="str">
        <f t="shared" si="22"/>
        <v>#N/A</v>
      </c>
      <c r="AH4916" s="17" t="str">
        <f t="shared" si="23"/>
        <v>#N/A</v>
      </c>
      <c r="AI4916" s="34">
        <f t="shared" si="24"/>
        <v>1</v>
      </c>
      <c r="AJ4916" s="18">
        <f t="shared" si="25"/>
        <v>4845.213</v>
      </c>
      <c r="AK4916" s="18">
        <f t="shared" si="26"/>
        <v>4710.62375</v>
      </c>
      <c r="AL4916" s="18">
        <f t="shared" si="27"/>
        <v>4576.0345</v>
      </c>
    </row>
    <row r="4917" ht="12.75" customHeight="1">
      <c r="A4917" s="1">
        <v>38195.0</v>
      </c>
      <c r="B4917" s="2">
        <v>582.69</v>
      </c>
      <c r="C4917" s="3">
        <v>5398.61</v>
      </c>
      <c r="D4917" s="2">
        <v>5353.0</v>
      </c>
      <c r="E4917" s="4"/>
      <c r="F4917" s="5">
        <f t="shared" si="1"/>
        <v>544.492</v>
      </c>
      <c r="G4917" s="6">
        <f t="shared" si="2"/>
        <v>0.9387202158</v>
      </c>
      <c r="H4917" s="6">
        <f t="shared" si="3"/>
        <v>0.9022343067</v>
      </c>
      <c r="I4917" s="5" t="b">
        <f t="shared" si="4"/>
        <v>1</v>
      </c>
      <c r="J4917" s="48">
        <f t="shared" si="5"/>
        <v>-1</v>
      </c>
      <c r="K4917" s="4">
        <f t="shared" si="6"/>
        <v>78</v>
      </c>
      <c r="L4917" s="7">
        <f t="shared" si="7"/>
        <v>-0.008448470995</v>
      </c>
      <c r="M4917" s="50" t="b">
        <f t="shared" si="8"/>
        <v>0</v>
      </c>
      <c r="N4917" s="50" t="b">
        <f t="shared" si="9"/>
        <v>1</v>
      </c>
      <c r="O4917" s="50">
        <f t="shared" si="10"/>
        <v>-1</v>
      </c>
      <c r="P4917" s="4">
        <f t="shared" si="60"/>
        <v>12036200</v>
      </c>
      <c r="Q4917" s="21">
        <f t="shared" si="31"/>
        <v>-247</v>
      </c>
      <c r="V4917" s="52"/>
      <c r="W4917" s="53" t="str">
        <f t="shared" si="33"/>
        <v/>
      </c>
      <c r="AE4917" s="16"/>
      <c r="AF4917" s="17" t="str">
        <f t="shared" si="30"/>
        <v>#VALUE!</v>
      </c>
      <c r="AG4917" s="17" t="str">
        <f t="shared" si="22"/>
        <v>#N/A</v>
      </c>
      <c r="AH4917" s="17" t="str">
        <f t="shared" si="23"/>
        <v>#N/A</v>
      </c>
      <c r="AI4917" s="34">
        <f t="shared" si="24"/>
        <v>1</v>
      </c>
      <c r="AJ4917" s="18">
        <f t="shared" si="25"/>
        <v>4858.749</v>
      </c>
      <c r="AK4917" s="18">
        <f t="shared" si="26"/>
        <v>4723.78375</v>
      </c>
      <c r="AL4917" s="18">
        <f t="shared" si="27"/>
        <v>4588.8185</v>
      </c>
    </row>
    <row r="4918" ht="12.75" customHeight="1">
      <c r="A4918" s="1">
        <v>38194.0</v>
      </c>
      <c r="B4918" s="2">
        <v>371.91</v>
      </c>
      <c r="C4918" s="3">
        <v>5331.71</v>
      </c>
      <c r="D4918" s="2">
        <v>5275.0</v>
      </c>
      <c r="E4918" s="4"/>
      <c r="F4918" s="5">
        <f t="shared" si="1"/>
        <v>553.854</v>
      </c>
      <c r="G4918" s="6">
        <f t="shared" si="2"/>
        <v>0.9253948618</v>
      </c>
      <c r="H4918" s="6">
        <f t="shared" si="3"/>
        <v>0.8954934664</v>
      </c>
      <c r="I4918" s="5" t="b">
        <f t="shared" si="4"/>
        <v>1</v>
      </c>
      <c r="J4918" s="48">
        <f t="shared" si="5"/>
        <v>0</v>
      </c>
      <c r="K4918" s="4">
        <f t="shared" si="6"/>
        <v>-10</v>
      </c>
      <c r="L4918" s="7">
        <f t="shared" si="7"/>
        <v>-0.01063636244</v>
      </c>
      <c r="M4918" s="50" t="b">
        <f t="shared" si="8"/>
        <v>0</v>
      </c>
      <c r="N4918" s="50" t="b">
        <f t="shared" si="9"/>
        <v>0</v>
      </c>
      <c r="O4918" s="50">
        <f t="shared" si="10"/>
        <v>1</v>
      </c>
      <c r="P4918" s="4">
        <f t="shared" si="60"/>
        <v>11131400</v>
      </c>
      <c r="Q4918" s="21">
        <f t="shared" si="31"/>
        <v>232</v>
      </c>
      <c r="V4918" s="52"/>
      <c r="W4918" s="53" t="str">
        <f t="shared" si="33"/>
        <v/>
      </c>
      <c r="AE4918" s="16"/>
      <c r="AF4918" s="17" t="str">
        <f t="shared" si="30"/>
        <v>#VALUE!</v>
      </c>
      <c r="AG4918" s="17" t="str">
        <f t="shared" si="22"/>
        <v>#N/A</v>
      </c>
      <c r="AH4918" s="17" t="str">
        <f t="shared" si="23"/>
        <v>#N/A</v>
      </c>
      <c r="AI4918" s="34">
        <f t="shared" si="24"/>
        <v>1</v>
      </c>
      <c r="AJ4918" s="18">
        <f t="shared" si="25"/>
        <v>4798.539</v>
      </c>
      <c r="AK4918" s="18">
        <f t="shared" si="26"/>
        <v>4665.24625</v>
      </c>
      <c r="AL4918" s="18">
        <f t="shared" si="27"/>
        <v>4531.9535</v>
      </c>
    </row>
    <row r="4919" ht="12.75" customHeight="1">
      <c r="A4919" s="1">
        <v>38191.0</v>
      </c>
      <c r="B4919" s="2">
        <v>520.42</v>
      </c>
      <c r="C4919" s="3">
        <v>5373.85</v>
      </c>
      <c r="D4919" s="2">
        <v>5285.0</v>
      </c>
      <c r="E4919" s="4"/>
      <c r="F4919" s="5">
        <f t="shared" si="1"/>
        <v>577.996</v>
      </c>
      <c r="G4919" s="6">
        <f t="shared" si="2"/>
        <v>0.9305927127</v>
      </c>
      <c r="H4919" s="6">
        <f t="shared" si="3"/>
        <v>0.8703624749</v>
      </c>
      <c r="I4919" s="5" t="b">
        <f t="shared" si="4"/>
        <v>1</v>
      </c>
      <c r="J4919" s="48">
        <f t="shared" si="5"/>
        <v>0</v>
      </c>
      <c r="K4919" s="4">
        <f t="shared" si="6"/>
        <v>-6</v>
      </c>
      <c r="L4919" s="7">
        <f t="shared" si="7"/>
        <v>-0.01653377002</v>
      </c>
      <c r="M4919" s="50" t="b">
        <f t="shared" si="8"/>
        <v>0</v>
      </c>
      <c r="N4919" s="50" t="b">
        <f t="shared" si="9"/>
        <v>0</v>
      </c>
      <c r="O4919" s="50">
        <f t="shared" si="10"/>
        <v>1</v>
      </c>
      <c r="P4919" s="4">
        <f t="shared" si="60"/>
        <v>11248400</v>
      </c>
      <c r="Q4919" s="21">
        <f t="shared" si="31"/>
        <v>234</v>
      </c>
      <c r="V4919" s="52"/>
      <c r="W4919" s="53" t="str">
        <f t="shared" si="33"/>
        <v/>
      </c>
      <c r="AE4919" s="16"/>
      <c r="AF4919" s="17" t="str">
        <f t="shared" si="30"/>
        <v>#VALUE!</v>
      </c>
      <c r="AG4919" s="17" t="str">
        <f t="shared" si="22"/>
        <v>#N/A</v>
      </c>
      <c r="AH4919" s="17" t="str">
        <f t="shared" si="23"/>
        <v>#N/A</v>
      </c>
      <c r="AI4919" s="34">
        <f t="shared" si="24"/>
        <v>1</v>
      </c>
      <c r="AJ4919" s="18">
        <f t="shared" si="25"/>
        <v>4836.465</v>
      </c>
      <c r="AK4919" s="18">
        <f t="shared" si="26"/>
        <v>4702.11875</v>
      </c>
      <c r="AL4919" s="18">
        <f t="shared" si="27"/>
        <v>4567.7725</v>
      </c>
    </row>
    <row r="4920" ht="12.75" customHeight="1">
      <c r="A4920" s="1">
        <v>38190.0</v>
      </c>
      <c r="B4920" s="2">
        <v>605.08</v>
      </c>
      <c r="C4920" s="3">
        <v>5387.96</v>
      </c>
      <c r="D4920" s="2">
        <v>5291.0</v>
      </c>
      <c r="E4920" s="4"/>
      <c r="F4920" s="5">
        <f t="shared" si="1"/>
        <v>573.136</v>
      </c>
      <c r="G4920" s="6">
        <f t="shared" si="2"/>
        <v>0.9302750668</v>
      </c>
      <c r="H4920" s="6">
        <f t="shared" si="3"/>
        <v>0.8552467342</v>
      </c>
      <c r="I4920" s="5" t="b">
        <f t="shared" si="4"/>
        <v>1</v>
      </c>
      <c r="J4920" s="48">
        <f t="shared" si="5"/>
        <v>0</v>
      </c>
      <c r="K4920" s="4">
        <f t="shared" si="6"/>
        <v>-127</v>
      </c>
      <c r="L4920" s="7">
        <f t="shared" si="7"/>
        <v>-0.01799567926</v>
      </c>
      <c r="M4920" s="50" t="b">
        <f t="shared" si="8"/>
        <v>0</v>
      </c>
      <c r="N4920" s="50" t="b">
        <f t="shared" si="9"/>
        <v>0</v>
      </c>
      <c r="O4920" s="50">
        <f t="shared" si="10"/>
        <v>1</v>
      </c>
      <c r="P4920" s="4">
        <f t="shared" si="60"/>
        <v>11318900</v>
      </c>
      <c r="Q4920" s="21">
        <f t="shared" si="31"/>
        <v>235</v>
      </c>
      <c r="V4920" s="52"/>
      <c r="W4920" s="53" t="str">
        <f t="shared" si="33"/>
        <v/>
      </c>
      <c r="AE4920" s="16"/>
      <c r="AF4920" s="17" t="str">
        <f t="shared" si="30"/>
        <v>#VALUE!</v>
      </c>
      <c r="AG4920" s="17" t="str">
        <f t="shared" si="22"/>
        <v>#N/A</v>
      </c>
      <c r="AH4920" s="17" t="str">
        <f t="shared" si="23"/>
        <v>#N/A</v>
      </c>
      <c r="AI4920" s="34">
        <f t="shared" si="24"/>
        <v>1</v>
      </c>
      <c r="AJ4920" s="18">
        <f t="shared" si="25"/>
        <v>4849.164</v>
      </c>
      <c r="AK4920" s="18">
        <f t="shared" si="26"/>
        <v>4714.465</v>
      </c>
      <c r="AL4920" s="18">
        <f t="shared" si="27"/>
        <v>4579.766</v>
      </c>
    </row>
    <row r="4921" ht="12.75" customHeight="1">
      <c r="A4921" s="1">
        <v>38189.0</v>
      </c>
      <c r="B4921" s="2">
        <v>642.36</v>
      </c>
      <c r="C4921" s="3">
        <v>5409.13</v>
      </c>
      <c r="D4921" s="2">
        <v>5418.0</v>
      </c>
      <c r="E4921" s="4"/>
      <c r="F4921" s="5">
        <f t="shared" si="1"/>
        <v>574.22</v>
      </c>
      <c r="G4921" s="6">
        <f t="shared" si="2"/>
        <v>0.9307515841</v>
      </c>
      <c r="H4921" s="6">
        <f t="shared" si="3"/>
        <v>0.8464192724</v>
      </c>
      <c r="I4921" s="5" t="b">
        <f t="shared" si="4"/>
        <v>1</v>
      </c>
      <c r="J4921" s="48">
        <f t="shared" si="5"/>
        <v>-1</v>
      </c>
      <c r="K4921" s="4">
        <f t="shared" si="6"/>
        <v>118</v>
      </c>
      <c r="L4921" s="7">
        <f t="shared" si="7"/>
        <v>0.001639820082</v>
      </c>
      <c r="M4921" s="50" t="b">
        <f t="shared" si="8"/>
        <v>0</v>
      </c>
      <c r="N4921" s="50" t="b">
        <f t="shared" si="9"/>
        <v>1</v>
      </c>
      <c r="O4921" s="50">
        <f t="shared" si="10"/>
        <v>-1</v>
      </c>
      <c r="P4921" s="4">
        <f t="shared" si="60"/>
        <v>10029850</v>
      </c>
      <c r="Q4921" s="21">
        <f t="shared" si="31"/>
        <v>-203</v>
      </c>
      <c r="V4921" s="52"/>
      <c r="W4921" s="53" t="str">
        <f t="shared" si="33"/>
        <v/>
      </c>
      <c r="AE4921" s="16"/>
      <c r="AF4921" s="17" t="str">
        <f t="shared" si="30"/>
        <v>#VALUE!</v>
      </c>
      <c r="AG4921" s="17" t="str">
        <f t="shared" si="22"/>
        <v>#N/A</v>
      </c>
      <c r="AH4921" s="17" t="str">
        <f t="shared" si="23"/>
        <v>#N/A</v>
      </c>
      <c r="AI4921" s="34">
        <f t="shared" si="24"/>
        <v>1</v>
      </c>
      <c r="AJ4921" s="18">
        <f t="shared" si="25"/>
        <v>4868.217</v>
      </c>
      <c r="AK4921" s="18">
        <f t="shared" si="26"/>
        <v>4732.98875</v>
      </c>
      <c r="AL4921" s="18">
        <f t="shared" si="27"/>
        <v>4597.7605</v>
      </c>
    </row>
    <row r="4922" ht="12.75" customHeight="1">
      <c r="A4922" s="1">
        <v>38188.0</v>
      </c>
      <c r="B4922" s="2">
        <v>629.5</v>
      </c>
      <c r="C4922" s="3">
        <v>5325.68</v>
      </c>
      <c r="D4922" s="2">
        <v>5300.0</v>
      </c>
      <c r="E4922" s="4"/>
      <c r="F4922" s="5">
        <f t="shared" si="1"/>
        <v>548.422</v>
      </c>
      <c r="G4922" s="6">
        <f t="shared" si="2"/>
        <v>0.9131511265</v>
      </c>
      <c r="H4922" s="6">
        <f t="shared" si="3"/>
        <v>0.8216319128</v>
      </c>
      <c r="I4922" s="5" t="b">
        <f t="shared" si="4"/>
        <v>1</v>
      </c>
      <c r="J4922" s="48">
        <f t="shared" si="5"/>
        <v>0</v>
      </c>
      <c r="K4922" s="4">
        <f t="shared" si="6"/>
        <v>-211</v>
      </c>
      <c r="L4922" s="7">
        <f t="shared" si="7"/>
        <v>-0.004821919454</v>
      </c>
      <c r="M4922" s="50" t="b">
        <f t="shared" si="8"/>
        <v>0</v>
      </c>
      <c r="N4922" s="50" t="b">
        <f t="shared" si="9"/>
        <v>0</v>
      </c>
      <c r="O4922" s="50">
        <f t="shared" si="10"/>
        <v>1</v>
      </c>
      <c r="P4922" s="4">
        <f t="shared" si="60"/>
        <v>8938350</v>
      </c>
      <c r="Q4922" s="21">
        <f t="shared" si="31"/>
        <v>185</v>
      </c>
      <c r="V4922" s="52"/>
      <c r="W4922" s="53" t="str">
        <f t="shared" si="33"/>
        <v/>
      </c>
      <c r="AE4922" s="16"/>
      <c r="AF4922" s="17" t="str">
        <f t="shared" si="30"/>
        <v>#VALUE!</v>
      </c>
      <c r="AG4922" s="17" t="str">
        <f t="shared" si="22"/>
        <v>#N/A</v>
      </c>
      <c r="AH4922" s="17" t="str">
        <f t="shared" si="23"/>
        <v>#N/A</v>
      </c>
      <c r="AI4922" s="34">
        <f t="shared" si="24"/>
        <v>1</v>
      </c>
      <c r="AJ4922" s="18">
        <f t="shared" si="25"/>
        <v>4793.112</v>
      </c>
      <c r="AK4922" s="18">
        <f t="shared" si="26"/>
        <v>4659.97</v>
      </c>
      <c r="AL4922" s="18">
        <f t="shared" si="27"/>
        <v>4526.828</v>
      </c>
    </row>
    <row r="4923" ht="12.75" customHeight="1">
      <c r="A4923" s="1">
        <v>38187.0</v>
      </c>
      <c r="B4923" s="2">
        <v>492.62</v>
      </c>
      <c r="C4923" s="3">
        <v>5489.1</v>
      </c>
      <c r="D4923" s="2">
        <v>5511.0</v>
      </c>
      <c r="E4923" s="4"/>
      <c r="F4923" s="5">
        <f t="shared" si="1"/>
        <v>530.952</v>
      </c>
      <c r="G4923" s="6">
        <f t="shared" si="2"/>
        <v>0.9374609861</v>
      </c>
      <c r="H4923" s="6">
        <f t="shared" si="3"/>
        <v>0.7891627679</v>
      </c>
      <c r="I4923" s="5" t="b">
        <f t="shared" si="4"/>
        <v>1</v>
      </c>
      <c r="J4923" s="48">
        <f t="shared" si="5"/>
        <v>-1</v>
      </c>
      <c r="K4923" s="4">
        <f t="shared" si="6"/>
        <v>6</v>
      </c>
      <c r="L4923" s="7">
        <f t="shared" si="7"/>
        <v>0.003989725092</v>
      </c>
      <c r="M4923" s="50" t="b">
        <f t="shared" si="8"/>
        <v>0</v>
      </c>
      <c r="N4923" s="50" t="b">
        <f t="shared" si="9"/>
        <v>1</v>
      </c>
      <c r="O4923" s="50">
        <f t="shared" si="10"/>
        <v>-1</v>
      </c>
      <c r="P4923" s="4">
        <f t="shared" si="60"/>
        <v>7387500</v>
      </c>
      <c r="Q4923" s="21">
        <f t="shared" si="31"/>
        <v>-147</v>
      </c>
      <c r="V4923" s="52"/>
      <c r="W4923" s="53" t="str">
        <f t="shared" si="33"/>
        <v/>
      </c>
      <c r="AE4923" s="16"/>
      <c r="AF4923" s="17" t="str">
        <f t="shared" si="30"/>
        <v>#VALUE!</v>
      </c>
      <c r="AG4923" s="17" t="str">
        <f t="shared" si="22"/>
        <v>#N/A</v>
      </c>
      <c r="AH4923" s="17" t="str">
        <f t="shared" si="23"/>
        <v>#N/A</v>
      </c>
      <c r="AI4923" s="34">
        <f t="shared" si="24"/>
        <v>1</v>
      </c>
      <c r="AJ4923" s="18">
        <f t="shared" si="25"/>
        <v>4940.19</v>
      </c>
      <c r="AK4923" s="18">
        <f t="shared" si="26"/>
        <v>4802.9625</v>
      </c>
      <c r="AL4923" s="18">
        <f t="shared" si="27"/>
        <v>4665.735</v>
      </c>
    </row>
    <row r="4924" ht="12.75" customHeight="1">
      <c r="A4924" s="1">
        <v>38184.0</v>
      </c>
      <c r="B4924" s="2">
        <v>496.12</v>
      </c>
      <c r="C4924" s="3">
        <v>5502.14</v>
      </c>
      <c r="D4924" s="2">
        <v>5505.0</v>
      </c>
      <c r="E4924" s="4"/>
      <c r="F4924" s="5">
        <f t="shared" si="1"/>
        <v>550.51</v>
      </c>
      <c r="G4924" s="6">
        <f t="shared" si="2"/>
        <v>0.936332539</v>
      </c>
      <c r="H4924" s="6">
        <f t="shared" si="3"/>
        <v>0.7760626104</v>
      </c>
      <c r="I4924" s="5" t="b">
        <f t="shared" si="4"/>
        <v>1</v>
      </c>
      <c r="J4924" s="48">
        <f t="shared" si="5"/>
        <v>0</v>
      </c>
      <c r="K4924" s="4">
        <f t="shared" si="6"/>
        <v>-45</v>
      </c>
      <c r="L4924" s="7">
        <f t="shared" si="7"/>
        <v>0.0005197977514</v>
      </c>
      <c r="M4924" s="50" t="b">
        <f t="shared" si="8"/>
        <v>0</v>
      </c>
      <c r="N4924" s="50" t="b">
        <f t="shared" si="9"/>
        <v>0</v>
      </c>
      <c r="O4924" s="50">
        <f t="shared" si="10"/>
        <v>-1</v>
      </c>
      <c r="P4924" s="4">
        <f t="shared" si="60"/>
        <v>7431900</v>
      </c>
      <c r="Q4924" s="21">
        <f t="shared" si="31"/>
        <v>-148</v>
      </c>
      <c r="V4924" s="52"/>
      <c r="W4924" s="53" t="str">
        <f t="shared" si="33"/>
        <v/>
      </c>
      <c r="AE4924" s="16"/>
      <c r="AF4924" s="17" t="str">
        <f t="shared" si="30"/>
        <v>#VALUE!</v>
      </c>
      <c r="AG4924" s="17" t="str">
        <f t="shared" si="22"/>
        <v>#N/A</v>
      </c>
      <c r="AH4924" s="17" t="str">
        <f t="shared" si="23"/>
        <v>#N/A</v>
      </c>
      <c r="AI4924" s="34">
        <f t="shared" si="24"/>
        <v>1</v>
      </c>
      <c r="AJ4924" s="18">
        <f t="shared" si="25"/>
        <v>4951.926</v>
      </c>
      <c r="AK4924" s="18">
        <f t="shared" si="26"/>
        <v>4814.3725</v>
      </c>
      <c r="AL4924" s="18">
        <f t="shared" si="27"/>
        <v>4676.819</v>
      </c>
    </row>
    <row r="4925" ht="12.75" customHeight="1">
      <c r="A4925" s="1">
        <v>38183.0</v>
      </c>
      <c r="B4925" s="2">
        <v>610.5</v>
      </c>
      <c r="C4925" s="3">
        <v>5542.8</v>
      </c>
      <c r="D4925" s="2">
        <v>5550.0</v>
      </c>
      <c r="E4925" s="4"/>
      <c r="F4925" s="5">
        <f t="shared" si="1"/>
        <v>560.89</v>
      </c>
      <c r="G4925" s="6">
        <f t="shared" si="2"/>
        <v>0.9399728331</v>
      </c>
      <c r="H4925" s="6">
        <f t="shared" si="3"/>
        <v>0.7518503771</v>
      </c>
      <c r="I4925" s="5" t="b">
        <f t="shared" si="4"/>
        <v>1</v>
      </c>
      <c r="J4925" s="48">
        <f t="shared" si="5"/>
        <v>-1</v>
      </c>
      <c r="K4925" s="4">
        <f t="shared" si="6"/>
        <v>-58</v>
      </c>
      <c r="L4925" s="7">
        <f t="shared" si="7"/>
        <v>0.001298982464</v>
      </c>
      <c r="M4925" s="50" t="b">
        <f t="shared" si="8"/>
        <v>0</v>
      </c>
      <c r="N4925" s="50" t="b">
        <f t="shared" si="9"/>
        <v>1</v>
      </c>
      <c r="O4925" s="50">
        <f t="shared" si="10"/>
        <v>-1</v>
      </c>
      <c r="P4925" s="4">
        <f t="shared" si="60"/>
        <v>7114650</v>
      </c>
      <c r="Q4925" s="21">
        <f t="shared" si="31"/>
        <v>-141</v>
      </c>
      <c r="V4925" s="52"/>
      <c r="W4925" s="53" t="str">
        <f t="shared" si="33"/>
        <v/>
      </c>
      <c r="AE4925" s="16"/>
      <c r="AF4925" s="17" t="str">
        <f t="shared" si="30"/>
        <v>#VALUE!</v>
      </c>
      <c r="AG4925" s="17" t="str">
        <f t="shared" si="22"/>
        <v>#N/A</v>
      </c>
      <c r="AH4925" s="17" t="str">
        <f t="shared" si="23"/>
        <v>#N/A</v>
      </c>
      <c r="AI4925" s="34">
        <f t="shared" si="24"/>
        <v>1</v>
      </c>
      <c r="AJ4925" s="18">
        <f t="shared" si="25"/>
        <v>4988.52</v>
      </c>
      <c r="AK4925" s="18">
        <f t="shared" si="26"/>
        <v>4849.95</v>
      </c>
      <c r="AL4925" s="18">
        <f t="shared" si="27"/>
        <v>4711.38</v>
      </c>
    </row>
    <row r="4926" ht="12.75" customHeight="1">
      <c r="A4926" s="1">
        <v>38182.0</v>
      </c>
      <c r="B4926" s="2">
        <v>513.37</v>
      </c>
      <c r="C4926" s="3">
        <v>5623.65</v>
      </c>
      <c r="D4926" s="2">
        <v>5608.0</v>
      </c>
      <c r="E4926" s="4"/>
      <c r="F4926" s="5">
        <f t="shared" si="1"/>
        <v>547.452</v>
      </c>
      <c r="G4926" s="6">
        <f t="shared" si="2"/>
        <v>0.9502795225</v>
      </c>
      <c r="H4926" s="6">
        <f t="shared" si="3"/>
        <v>0.7159452767</v>
      </c>
      <c r="I4926" s="5" t="b">
        <f t="shared" si="4"/>
        <v>1</v>
      </c>
      <c r="J4926" s="48">
        <f t="shared" si="5"/>
        <v>-1</v>
      </c>
      <c r="K4926" s="4">
        <f t="shared" si="6"/>
        <v>-53</v>
      </c>
      <c r="L4926" s="7">
        <f t="shared" si="7"/>
        <v>-0.002782890116</v>
      </c>
      <c r="M4926" s="50" t="b">
        <f t="shared" si="8"/>
        <v>0</v>
      </c>
      <c r="N4926" s="50" t="b">
        <f t="shared" si="9"/>
        <v>1</v>
      </c>
      <c r="O4926" s="50">
        <f t="shared" si="10"/>
        <v>-1</v>
      </c>
      <c r="P4926" s="4">
        <f t="shared" si="60"/>
        <v>6731850</v>
      </c>
      <c r="Q4926" s="21">
        <f t="shared" si="31"/>
        <v>-132</v>
      </c>
      <c r="V4926" s="52"/>
      <c r="W4926" s="53" t="str">
        <f t="shared" si="33"/>
        <v/>
      </c>
      <c r="AE4926" s="16"/>
      <c r="AF4926" s="17" t="str">
        <f t="shared" si="30"/>
        <v>#VALUE!</v>
      </c>
      <c r="AG4926" s="17" t="str">
        <f t="shared" si="22"/>
        <v>#N/A</v>
      </c>
      <c r="AH4926" s="17" t="str">
        <f t="shared" si="23"/>
        <v>#N/A</v>
      </c>
      <c r="AI4926" s="34">
        <f t="shared" si="24"/>
        <v>1</v>
      </c>
      <c r="AJ4926" s="18">
        <f t="shared" si="25"/>
        <v>5061.285</v>
      </c>
      <c r="AK4926" s="18">
        <f t="shared" si="26"/>
        <v>4920.69375</v>
      </c>
      <c r="AL4926" s="18">
        <f t="shared" si="27"/>
        <v>4780.1025</v>
      </c>
    </row>
    <row r="4927" ht="12.75" customHeight="1">
      <c r="A4927" s="1">
        <v>38181.0</v>
      </c>
      <c r="B4927" s="2">
        <v>542.15</v>
      </c>
      <c r="C4927" s="3">
        <v>5685.57</v>
      </c>
      <c r="D4927" s="2">
        <v>5661.0</v>
      </c>
      <c r="E4927" s="4"/>
      <c r="F4927" s="5">
        <f t="shared" si="1"/>
        <v>544.92</v>
      </c>
      <c r="G4927" s="6">
        <f t="shared" si="2"/>
        <v>0.9575703831</v>
      </c>
      <c r="H4927" s="6">
        <f t="shared" si="3"/>
        <v>0.7020232767</v>
      </c>
      <c r="I4927" s="5" t="b">
        <f t="shared" si="4"/>
        <v>1</v>
      </c>
      <c r="J4927" s="48">
        <f t="shared" si="5"/>
        <v>-1</v>
      </c>
      <c r="K4927" s="4">
        <f t="shared" si="6"/>
        <v>-46</v>
      </c>
      <c r="L4927" s="7">
        <f t="shared" si="7"/>
        <v>-0.004321466449</v>
      </c>
      <c r="M4927" s="50" t="b">
        <f t="shared" si="8"/>
        <v>0</v>
      </c>
      <c r="N4927" s="50" t="b">
        <f t="shared" si="9"/>
        <v>1</v>
      </c>
      <c r="O4927" s="50">
        <f t="shared" si="10"/>
        <v>-1</v>
      </c>
      <c r="P4927" s="4">
        <f t="shared" si="60"/>
        <v>6403250</v>
      </c>
      <c r="Q4927" s="21">
        <f t="shared" si="31"/>
        <v>-124</v>
      </c>
      <c r="V4927" s="52"/>
      <c r="W4927" s="53" t="str">
        <f t="shared" si="33"/>
        <v/>
      </c>
      <c r="AE4927" s="16"/>
      <c r="AF4927" s="17" t="str">
        <f t="shared" si="30"/>
        <v>#VALUE!</v>
      </c>
      <c r="AG4927" s="17" t="str">
        <f t="shared" si="22"/>
        <v>#N/A</v>
      </c>
      <c r="AH4927" s="17" t="str">
        <f t="shared" si="23"/>
        <v>#N/A</v>
      </c>
      <c r="AI4927" s="34">
        <f t="shared" si="24"/>
        <v>1</v>
      </c>
      <c r="AJ4927" s="18">
        <f t="shared" si="25"/>
        <v>5117.013</v>
      </c>
      <c r="AK4927" s="18">
        <f t="shared" si="26"/>
        <v>4974.87375</v>
      </c>
      <c r="AL4927" s="18">
        <f t="shared" si="27"/>
        <v>4832.7345</v>
      </c>
    </row>
    <row r="4928" ht="12.75" customHeight="1">
      <c r="A4928" s="1">
        <v>38180.0</v>
      </c>
      <c r="B4928" s="2">
        <v>590.41</v>
      </c>
      <c r="C4928" s="3">
        <v>5758.74</v>
      </c>
      <c r="D4928" s="2">
        <v>5707.0</v>
      </c>
      <c r="E4928" s="4"/>
      <c r="F4928" s="5">
        <f t="shared" si="1"/>
        <v>518.838</v>
      </c>
      <c r="G4928" s="6">
        <f t="shared" si="2"/>
        <v>0.9669255074</v>
      </c>
      <c r="H4928" s="6">
        <f t="shared" si="3"/>
        <v>0.6863629714</v>
      </c>
      <c r="I4928" s="5" t="b">
        <f t="shared" si="4"/>
        <v>1</v>
      </c>
      <c r="J4928" s="48">
        <f t="shared" si="5"/>
        <v>-1</v>
      </c>
      <c r="K4928" s="4">
        <f t="shared" si="6"/>
        <v>0</v>
      </c>
      <c r="L4928" s="7">
        <f t="shared" si="7"/>
        <v>-0.008984604271</v>
      </c>
      <c r="M4928" s="50" t="b">
        <f t="shared" si="8"/>
        <v>0</v>
      </c>
      <c r="N4928" s="50" t="b">
        <f t="shared" si="9"/>
        <v>1</v>
      </c>
      <c r="O4928" s="50">
        <f t="shared" si="10"/>
        <v>-1</v>
      </c>
      <c r="P4928" s="4">
        <f t="shared" si="60"/>
        <v>6131850</v>
      </c>
      <c r="Q4928" s="21">
        <f t="shared" si="31"/>
        <v>-118</v>
      </c>
      <c r="V4928" s="52"/>
      <c r="W4928" s="53" t="str">
        <f t="shared" si="33"/>
        <v/>
      </c>
      <c r="AE4928" s="16"/>
      <c r="AF4928" s="17" t="str">
        <f t="shared" si="30"/>
        <v>#VALUE!</v>
      </c>
      <c r="AG4928" s="17" t="str">
        <f t="shared" si="22"/>
        <v>#N/A</v>
      </c>
      <c r="AH4928" s="17" t="str">
        <f t="shared" si="23"/>
        <v>#N/A</v>
      </c>
      <c r="AI4928" s="34">
        <f t="shared" si="24"/>
        <v>1</v>
      </c>
      <c r="AJ4928" s="18">
        <f t="shared" si="25"/>
        <v>5182.866</v>
      </c>
      <c r="AK4928" s="18">
        <f t="shared" si="26"/>
        <v>5038.8975</v>
      </c>
      <c r="AL4928" s="18">
        <f t="shared" si="27"/>
        <v>4894.929</v>
      </c>
    </row>
    <row r="4929" ht="12.75" customHeight="1">
      <c r="A4929" s="1">
        <v>38177.0</v>
      </c>
      <c r="B4929" s="2">
        <v>548.02</v>
      </c>
      <c r="C4929" s="3">
        <v>5777.72</v>
      </c>
      <c r="D4929" s="2">
        <v>5707.0</v>
      </c>
      <c r="E4929" s="4"/>
      <c r="F4929" s="5">
        <f t="shared" si="1"/>
        <v>488.478</v>
      </c>
      <c r="G4929" s="6">
        <f t="shared" si="2"/>
        <v>0.9672446486</v>
      </c>
      <c r="H4929" s="6">
        <f t="shared" si="3"/>
        <v>0.6219166552</v>
      </c>
      <c r="I4929" s="5" t="b">
        <f t="shared" si="4"/>
        <v>1</v>
      </c>
      <c r="J4929" s="48">
        <f t="shared" si="5"/>
        <v>0</v>
      </c>
      <c r="K4929" s="4">
        <f t="shared" si="6"/>
        <v>73</v>
      </c>
      <c r="L4929" s="7">
        <f t="shared" si="7"/>
        <v>-0.0122401224</v>
      </c>
      <c r="M4929" s="50" t="b">
        <f t="shared" si="8"/>
        <v>0</v>
      </c>
      <c r="N4929" s="50" t="b">
        <f t="shared" si="9"/>
        <v>0</v>
      </c>
      <c r="O4929" s="50">
        <f t="shared" si="10"/>
        <v>1</v>
      </c>
      <c r="P4929" s="4">
        <f t="shared" si="60"/>
        <v>6131850</v>
      </c>
      <c r="Q4929" s="21">
        <f t="shared" si="31"/>
        <v>118</v>
      </c>
      <c r="V4929" s="52"/>
      <c r="W4929" s="53" t="str">
        <f t="shared" si="33"/>
        <v/>
      </c>
      <c r="AE4929" s="16"/>
      <c r="AF4929" s="17" t="str">
        <f t="shared" si="30"/>
        <v>#VALUE!</v>
      </c>
      <c r="AG4929" s="17" t="str">
        <f t="shared" si="22"/>
        <v>#N/A</v>
      </c>
      <c r="AH4929" s="17" t="str">
        <f t="shared" si="23"/>
        <v>#N/A</v>
      </c>
      <c r="AI4929" s="34">
        <f t="shared" si="24"/>
        <v>1</v>
      </c>
      <c r="AJ4929" s="18">
        <f t="shared" si="25"/>
        <v>5199.948</v>
      </c>
      <c r="AK4929" s="18">
        <f t="shared" si="26"/>
        <v>5055.505</v>
      </c>
      <c r="AL4929" s="18">
        <f t="shared" si="27"/>
        <v>4911.062</v>
      </c>
    </row>
    <row r="4930" ht="12.75" customHeight="1">
      <c r="A4930" s="1">
        <v>38176.0</v>
      </c>
      <c r="B4930" s="2">
        <v>543.31</v>
      </c>
      <c r="C4930" s="3">
        <v>5713.39</v>
      </c>
      <c r="D4930" s="2">
        <v>5634.0</v>
      </c>
      <c r="E4930" s="4"/>
      <c r="F4930" s="5">
        <f t="shared" si="1"/>
        <v>484.518</v>
      </c>
      <c r="G4930" s="6">
        <f t="shared" si="2"/>
        <v>0.9539225474</v>
      </c>
      <c r="H4930" s="6">
        <f t="shared" si="3"/>
        <v>0.6001652551</v>
      </c>
      <c r="I4930" s="5" t="b">
        <f t="shared" si="4"/>
        <v>1</v>
      </c>
      <c r="J4930" s="48">
        <f t="shared" si="5"/>
        <v>-1</v>
      </c>
      <c r="K4930" s="4">
        <f t="shared" si="6"/>
        <v>-16</v>
      </c>
      <c r="L4930" s="7">
        <f t="shared" si="7"/>
        <v>-0.01389542811</v>
      </c>
      <c r="M4930" s="50" t="b">
        <f t="shared" si="8"/>
        <v>0</v>
      </c>
      <c r="N4930" s="50" t="b">
        <f t="shared" si="9"/>
        <v>1</v>
      </c>
      <c r="O4930" s="50">
        <f t="shared" si="10"/>
        <v>-1</v>
      </c>
      <c r="P4930" s="4">
        <f t="shared" si="60"/>
        <v>6599050</v>
      </c>
      <c r="Q4930" s="21">
        <f t="shared" si="31"/>
        <v>-128</v>
      </c>
      <c r="V4930" s="52"/>
      <c r="W4930" s="53" t="str">
        <f t="shared" si="33"/>
        <v/>
      </c>
      <c r="AE4930" s="16"/>
      <c r="AF4930" s="17" t="str">
        <f t="shared" si="30"/>
        <v>#VALUE!</v>
      </c>
      <c r="AG4930" s="17" t="str">
        <f t="shared" si="22"/>
        <v>#N/A</v>
      </c>
      <c r="AH4930" s="17" t="str">
        <f t="shared" si="23"/>
        <v>#N/A</v>
      </c>
      <c r="AI4930" s="34">
        <f t="shared" si="24"/>
        <v>1</v>
      </c>
      <c r="AJ4930" s="18">
        <f t="shared" si="25"/>
        <v>5142.051</v>
      </c>
      <c r="AK4930" s="18">
        <f t="shared" si="26"/>
        <v>4999.21625</v>
      </c>
      <c r="AL4930" s="18">
        <f t="shared" si="27"/>
        <v>4856.3815</v>
      </c>
    </row>
    <row r="4931" ht="12.75" customHeight="1">
      <c r="A4931" s="1">
        <v>38175.0</v>
      </c>
      <c r="B4931" s="2">
        <v>500.71</v>
      </c>
      <c r="C4931" s="3">
        <v>5727.78</v>
      </c>
      <c r="D4931" s="2">
        <v>5650.0</v>
      </c>
      <c r="E4931" s="4"/>
      <c r="F4931" s="5">
        <f t="shared" si="1"/>
        <v>513.606</v>
      </c>
      <c r="G4931" s="6">
        <f t="shared" si="2"/>
        <v>0.953230155</v>
      </c>
      <c r="H4931" s="6">
        <f t="shared" si="3"/>
        <v>0.7434662673</v>
      </c>
      <c r="I4931" s="5" t="b">
        <f t="shared" si="4"/>
        <v>1</v>
      </c>
      <c r="J4931" s="48">
        <f t="shared" si="5"/>
        <v>-1</v>
      </c>
      <c r="K4931" s="4">
        <f t="shared" si="6"/>
        <v>-17</v>
      </c>
      <c r="L4931" s="7">
        <f t="shared" si="7"/>
        <v>-0.01357943217</v>
      </c>
      <c r="M4931" s="50" t="b">
        <f t="shared" si="8"/>
        <v>0</v>
      </c>
      <c r="N4931" s="50" t="b">
        <f t="shared" si="9"/>
        <v>1</v>
      </c>
      <c r="O4931" s="50">
        <f t="shared" si="10"/>
        <v>-1</v>
      </c>
      <c r="P4931" s="4">
        <f t="shared" si="60"/>
        <v>6498250</v>
      </c>
      <c r="Q4931" s="21">
        <f t="shared" si="31"/>
        <v>-126</v>
      </c>
      <c r="V4931" s="52"/>
      <c r="W4931" s="53" t="str">
        <f t="shared" si="33"/>
        <v/>
      </c>
      <c r="AE4931" s="16"/>
      <c r="AF4931" s="17" t="str">
        <f t="shared" si="30"/>
        <v>#VALUE!</v>
      </c>
      <c r="AG4931" s="17" t="str">
        <f t="shared" si="22"/>
        <v>#N/A</v>
      </c>
      <c r="AH4931" s="17" t="str">
        <f t="shared" si="23"/>
        <v>#N/A</v>
      </c>
      <c r="AI4931" s="34">
        <f t="shared" si="24"/>
        <v>1</v>
      </c>
      <c r="AJ4931" s="18">
        <f t="shared" si="25"/>
        <v>5155.002</v>
      </c>
      <c r="AK4931" s="18">
        <f t="shared" si="26"/>
        <v>5011.8075</v>
      </c>
      <c r="AL4931" s="18">
        <f t="shared" si="27"/>
        <v>4868.613</v>
      </c>
    </row>
    <row r="4932" ht="12.75" customHeight="1">
      <c r="A4932" s="1">
        <v>38174.0</v>
      </c>
      <c r="B4932" s="2">
        <v>411.74</v>
      </c>
      <c r="C4932" s="3">
        <v>5733.57</v>
      </c>
      <c r="D4932" s="2">
        <v>5667.0</v>
      </c>
      <c r="E4932" s="4"/>
      <c r="F4932" s="5">
        <f t="shared" si="1"/>
        <v>567.078</v>
      </c>
      <c r="G4932" s="6">
        <f t="shared" si="2"/>
        <v>0.9513792798</v>
      </c>
      <c r="H4932" s="6">
        <f t="shared" si="3"/>
        <v>0.8095370513</v>
      </c>
      <c r="I4932" s="5" t="b">
        <f t="shared" si="4"/>
        <v>1</v>
      </c>
      <c r="J4932" s="48">
        <f t="shared" si="5"/>
        <v>-1</v>
      </c>
      <c r="K4932" s="4">
        <f t="shared" si="6"/>
        <v>70</v>
      </c>
      <c r="L4932" s="7">
        <f t="shared" si="7"/>
        <v>-0.01161056724</v>
      </c>
      <c r="M4932" s="50" t="b">
        <f t="shared" si="8"/>
        <v>0</v>
      </c>
      <c r="N4932" s="50" t="b">
        <f t="shared" si="9"/>
        <v>1</v>
      </c>
      <c r="O4932" s="50">
        <f t="shared" si="10"/>
        <v>-1</v>
      </c>
      <c r="P4932" s="4">
        <f t="shared" si="60"/>
        <v>6392850</v>
      </c>
      <c r="Q4932" s="21">
        <f t="shared" si="31"/>
        <v>-124</v>
      </c>
      <c r="V4932" s="52"/>
      <c r="W4932" s="53" t="str">
        <f t="shared" si="33"/>
        <v/>
      </c>
      <c r="AE4932" s="16"/>
      <c r="AF4932" s="17" t="str">
        <f t="shared" si="30"/>
        <v>#VALUE!</v>
      </c>
      <c r="AG4932" s="17" t="str">
        <f t="shared" si="22"/>
        <v>#N/A</v>
      </c>
      <c r="AH4932" s="17" t="str">
        <f t="shared" si="23"/>
        <v>#N/A</v>
      </c>
      <c r="AI4932" s="34">
        <f t="shared" si="24"/>
        <v>1</v>
      </c>
      <c r="AJ4932" s="18">
        <f t="shared" si="25"/>
        <v>5160.213</v>
      </c>
      <c r="AK4932" s="18">
        <f t="shared" si="26"/>
        <v>5016.87375</v>
      </c>
      <c r="AL4932" s="18">
        <f t="shared" si="27"/>
        <v>4873.5345</v>
      </c>
    </row>
    <row r="4933" ht="12.75" customHeight="1">
      <c r="A4933" s="1">
        <v>38173.0</v>
      </c>
      <c r="B4933" s="2">
        <v>438.61</v>
      </c>
      <c r="C4933" s="3">
        <v>5659.78</v>
      </c>
      <c r="D4933" s="2">
        <v>5597.0</v>
      </c>
      <c r="E4933" s="4"/>
      <c r="F4933" s="5">
        <f t="shared" si="1"/>
        <v>581.126</v>
      </c>
      <c r="G4933" s="6">
        <f t="shared" si="2"/>
        <v>0.9364309888</v>
      </c>
      <c r="H4933" s="6">
        <f t="shared" si="3"/>
        <v>0.7934552792</v>
      </c>
      <c r="I4933" s="5" t="b">
        <f t="shared" si="4"/>
        <v>1</v>
      </c>
      <c r="J4933" s="48">
        <f t="shared" si="5"/>
        <v>-1</v>
      </c>
      <c r="K4933" s="4">
        <f t="shared" si="6"/>
        <v>-58</v>
      </c>
      <c r="L4933" s="7">
        <f t="shared" si="7"/>
        <v>-0.01109230394</v>
      </c>
      <c r="M4933" s="50" t="b">
        <f t="shared" si="8"/>
        <v>0</v>
      </c>
      <c r="N4933" s="50" t="b">
        <f t="shared" si="9"/>
        <v>1</v>
      </c>
      <c r="O4933" s="50">
        <f t="shared" si="10"/>
        <v>-1</v>
      </c>
      <c r="P4933" s="4">
        <f t="shared" si="60"/>
        <v>6861850</v>
      </c>
      <c r="Q4933" s="21">
        <f t="shared" si="31"/>
        <v>-134</v>
      </c>
      <c r="V4933" s="52"/>
      <c r="W4933" s="53" t="str">
        <f t="shared" si="33"/>
        <v/>
      </c>
      <c r="AE4933" s="16"/>
      <c r="AF4933" s="17" t="str">
        <f t="shared" si="30"/>
        <v>#VALUE!</v>
      </c>
      <c r="AG4933" s="17" t="str">
        <f t="shared" si="22"/>
        <v>#N/A</v>
      </c>
      <c r="AH4933" s="17" t="str">
        <f t="shared" si="23"/>
        <v>#N/A</v>
      </c>
      <c r="AI4933" s="34">
        <f t="shared" si="24"/>
        <v>1</v>
      </c>
      <c r="AJ4933" s="18">
        <f t="shared" si="25"/>
        <v>5093.802</v>
      </c>
      <c r="AK4933" s="18">
        <f t="shared" si="26"/>
        <v>4952.3075</v>
      </c>
      <c r="AL4933" s="18">
        <f t="shared" si="27"/>
        <v>4810.813</v>
      </c>
    </row>
    <row r="4934" ht="12.75" customHeight="1">
      <c r="A4934" s="1">
        <v>38170.0</v>
      </c>
      <c r="B4934" s="2">
        <v>528.22</v>
      </c>
      <c r="C4934" s="3">
        <v>5746.7</v>
      </c>
      <c r="D4934" s="2">
        <v>5655.0</v>
      </c>
      <c r="E4934" s="4"/>
      <c r="F4934" s="5">
        <f t="shared" si="1"/>
        <v>605.858</v>
      </c>
      <c r="G4934" s="6">
        <f t="shared" si="2"/>
        <v>0.948300304</v>
      </c>
      <c r="H4934" s="6">
        <f t="shared" si="3"/>
        <v>0.784614646</v>
      </c>
      <c r="I4934" s="5" t="b">
        <f t="shared" si="4"/>
        <v>1</v>
      </c>
      <c r="J4934" s="48">
        <f t="shared" si="5"/>
        <v>-1</v>
      </c>
      <c r="K4934" s="4">
        <f t="shared" si="6"/>
        <v>-110</v>
      </c>
      <c r="L4934" s="7">
        <f t="shared" si="7"/>
        <v>-0.01595698401</v>
      </c>
      <c r="M4934" s="50" t="b">
        <f t="shared" si="8"/>
        <v>0</v>
      </c>
      <c r="N4934" s="50" t="b">
        <f t="shared" si="9"/>
        <v>1</v>
      </c>
      <c r="O4934" s="50">
        <f t="shared" si="10"/>
        <v>-1</v>
      </c>
      <c r="P4934" s="4">
        <f t="shared" si="60"/>
        <v>6496450</v>
      </c>
      <c r="Q4934" s="21">
        <f t="shared" si="31"/>
        <v>-126</v>
      </c>
      <c r="V4934" s="52"/>
      <c r="W4934" s="53" t="str">
        <f t="shared" si="33"/>
        <v/>
      </c>
      <c r="AE4934" s="16"/>
      <c r="AF4934" s="17" t="str">
        <f t="shared" si="30"/>
        <v>#VALUE!</v>
      </c>
      <c r="AG4934" s="17" t="str">
        <f t="shared" si="22"/>
        <v>#N/A</v>
      </c>
      <c r="AH4934" s="17" t="str">
        <f t="shared" si="23"/>
        <v>#N/A</v>
      </c>
      <c r="AI4934" s="34">
        <f t="shared" si="24"/>
        <v>1</v>
      </c>
      <c r="AJ4934" s="18">
        <f t="shared" si="25"/>
        <v>5172.03</v>
      </c>
      <c r="AK4934" s="18">
        <f t="shared" si="26"/>
        <v>5028.3625</v>
      </c>
      <c r="AL4934" s="18">
        <f t="shared" si="27"/>
        <v>4884.695</v>
      </c>
    </row>
    <row r="4935" ht="12.75" customHeight="1">
      <c r="A4935" s="1">
        <v>38169.0</v>
      </c>
      <c r="B4935" s="2">
        <v>688.75</v>
      </c>
      <c r="C4935" s="3">
        <v>5836.91</v>
      </c>
      <c r="D4935" s="2">
        <v>5765.0</v>
      </c>
      <c r="E4935" s="4"/>
      <c r="F4935" s="5">
        <f t="shared" si="1"/>
        <v>650.768</v>
      </c>
      <c r="G4935" s="6">
        <f t="shared" si="2"/>
        <v>0.9607392523</v>
      </c>
      <c r="H4935" s="6">
        <f t="shared" si="3"/>
        <v>0.7773046382</v>
      </c>
      <c r="I4935" s="5" t="b">
        <f t="shared" si="4"/>
        <v>1</v>
      </c>
      <c r="J4935" s="48">
        <f t="shared" si="5"/>
        <v>-1</v>
      </c>
      <c r="K4935" s="4">
        <f t="shared" si="6"/>
        <v>15</v>
      </c>
      <c r="L4935" s="7">
        <f t="shared" si="7"/>
        <v>-0.01231987473</v>
      </c>
      <c r="M4935" s="50" t="b">
        <f t="shared" si="8"/>
        <v>0</v>
      </c>
      <c r="N4935" s="50" t="b">
        <f t="shared" si="9"/>
        <v>1</v>
      </c>
      <c r="O4935" s="50">
        <f t="shared" si="10"/>
        <v>-1</v>
      </c>
      <c r="P4935" s="4">
        <f t="shared" si="60"/>
        <v>5880450</v>
      </c>
      <c r="Q4935" s="21">
        <f t="shared" si="31"/>
        <v>-112</v>
      </c>
      <c r="V4935" s="52"/>
      <c r="W4935" s="53" t="str">
        <f t="shared" si="33"/>
        <v/>
      </c>
      <c r="AE4935" s="16"/>
      <c r="AF4935" s="17" t="str">
        <f t="shared" si="30"/>
        <v>#VALUE!</v>
      </c>
      <c r="AG4935" s="17" t="str">
        <f t="shared" si="22"/>
        <v>#N/A</v>
      </c>
      <c r="AH4935" s="17" t="str">
        <f t="shared" si="23"/>
        <v>#N/A</v>
      </c>
      <c r="AI4935" s="34">
        <f t="shared" si="24"/>
        <v>1</v>
      </c>
      <c r="AJ4935" s="18">
        <f t="shared" si="25"/>
        <v>5253.219</v>
      </c>
      <c r="AK4935" s="18">
        <f t="shared" si="26"/>
        <v>5107.29625</v>
      </c>
      <c r="AL4935" s="18">
        <f t="shared" si="27"/>
        <v>4961.3735</v>
      </c>
    </row>
    <row r="4936" ht="12.75" customHeight="1">
      <c r="A4936" s="1">
        <v>38168.0</v>
      </c>
      <c r="B4936" s="2">
        <v>768.07</v>
      </c>
      <c r="C4936" s="3">
        <v>5839.44</v>
      </c>
      <c r="D4936" s="2">
        <v>5750.0</v>
      </c>
      <c r="E4936" s="4"/>
      <c r="F4936" s="5">
        <f t="shared" si="1"/>
        <v>658.852</v>
      </c>
      <c r="G4936" s="6">
        <f t="shared" si="2"/>
        <v>0.9590251166</v>
      </c>
      <c r="H4936" s="6">
        <f t="shared" si="3"/>
        <v>0.773323963</v>
      </c>
      <c r="I4936" s="5" t="b">
        <f t="shared" si="4"/>
        <v>0</v>
      </c>
      <c r="J4936" s="48">
        <f t="shared" si="5"/>
        <v>0</v>
      </c>
      <c r="K4936" s="4">
        <f t="shared" si="6"/>
        <v>106</v>
      </c>
      <c r="L4936" s="7">
        <f t="shared" si="7"/>
        <v>-0.0153165372</v>
      </c>
      <c r="M4936" s="50" t="b">
        <f t="shared" si="8"/>
        <v>0</v>
      </c>
      <c r="N4936" s="50" t="b">
        <f t="shared" si="9"/>
        <v>0</v>
      </c>
      <c r="O4936" s="50">
        <f t="shared" si="10"/>
        <v>1</v>
      </c>
      <c r="P4936" s="4">
        <f t="shared" si="60"/>
        <v>5797950</v>
      </c>
      <c r="Q4936" s="21">
        <f t="shared" si="31"/>
        <v>110</v>
      </c>
      <c r="V4936" s="52"/>
      <c r="W4936" s="53" t="str">
        <f t="shared" si="33"/>
        <v/>
      </c>
      <c r="AE4936" s="16"/>
      <c r="AF4936" s="17" t="str">
        <f t="shared" si="30"/>
        <v>#VALUE!</v>
      </c>
      <c r="AG4936" s="17" t="str">
        <f t="shared" si="22"/>
        <v>#N/A</v>
      </c>
      <c r="AH4936" s="17" t="str">
        <f t="shared" si="23"/>
        <v>#N/A</v>
      </c>
      <c r="AI4936" s="34">
        <f t="shared" si="24"/>
        <v>1</v>
      </c>
      <c r="AJ4936" s="18">
        <f t="shared" si="25"/>
        <v>5255.496</v>
      </c>
      <c r="AK4936" s="18">
        <f t="shared" si="26"/>
        <v>5109.51</v>
      </c>
      <c r="AL4936" s="18">
        <f t="shared" si="27"/>
        <v>4963.524</v>
      </c>
    </row>
    <row r="4937" ht="12.75" customHeight="1">
      <c r="A4937" s="1">
        <v>38167.0</v>
      </c>
      <c r="B4937" s="2">
        <v>481.98</v>
      </c>
      <c r="C4937" s="3">
        <v>5741.52</v>
      </c>
      <c r="D4937" s="2">
        <v>5644.0</v>
      </c>
      <c r="E4937" s="4"/>
      <c r="F4937" s="5">
        <f t="shared" si="1"/>
        <v>676.232</v>
      </c>
      <c r="G4937" s="6">
        <f t="shared" si="2"/>
        <v>0.9408931913</v>
      </c>
      <c r="H4937" s="6">
        <f t="shared" si="3"/>
        <v>0.8489672357</v>
      </c>
      <c r="I4937" s="5" t="b">
        <f t="shared" si="4"/>
        <v>0</v>
      </c>
      <c r="J4937" s="48">
        <f t="shared" si="5"/>
        <v>0</v>
      </c>
      <c r="K4937" s="4">
        <f t="shared" si="6"/>
        <v>29</v>
      </c>
      <c r="L4937" s="7">
        <f t="shared" si="7"/>
        <v>-0.01698504926</v>
      </c>
      <c r="M4937" s="50" t="b">
        <f t="shared" si="8"/>
        <v>0</v>
      </c>
      <c r="N4937" s="50" t="b">
        <f t="shared" si="9"/>
        <v>0</v>
      </c>
      <c r="O4937" s="50">
        <f t="shared" si="10"/>
        <v>1</v>
      </c>
      <c r="P4937" s="4">
        <f t="shared" si="60"/>
        <v>5257350</v>
      </c>
      <c r="Q4937" s="21">
        <f t="shared" si="31"/>
        <v>102</v>
      </c>
      <c r="V4937" s="52"/>
      <c r="W4937" s="53" t="str">
        <f t="shared" si="33"/>
        <v/>
      </c>
      <c r="AE4937" s="16"/>
      <c r="AF4937" s="17" t="str">
        <f t="shared" si="30"/>
        <v>#VALUE!</v>
      </c>
      <c r="AG4937" s="17" t="str">
        <f t="shared" si="22"/>
        <v>#N/A</v>
      </c>
      <c r="AH4937" s="17" t="str">
        <f t="shared" si="23"/>
        <v>#N/A</v>
      </c>
      <c r="AI4937" s="34">
        <f t="shared" si="24"/>
        <v>1</v>
      </c>
      <c r="AJ4937" s="18">
        <f t="shared" si="25"/>
        <v>5167.368</v>
      </c>
      <c r="AK4937" s="18">
        <f t="shared" si="26"/>
        <v>5023.83</v>
      </c>
      <c r="AL4937" s="18">
        <f t="shared" si="27"/>
        <v>4880.292</v>
      </c>
    </row>
    <row r="4938" ht="12.75" customHeight="1">
      <c r="A4938" s="1">
        <v>38166.0</v>
      </c>
      <c r="B4938" s="2">
        <v>562.27</v>
      </c>
      <c r="C4938" s="3">
        <v>5709.84</v>
      </c>
      <c r="D4938" s="2">
        <v>5615.0</v>
      </c>
      <c r="E4938" s="4"/>
      <c r="F4938" s="5">
        <f t="shared" si="1"/>
        <v>685.18</v>
      </c>
      <c r="G4938" s="6">
        <f t="shared" si="2"/>
        <v>0.9333023967</v>
      </c>
      <c r="H4938" s="6">
        <f t="shared" si="3"/>
        <v>0.8348081314</v>
      </c>
      <c r="I4938" s="5" t="b">
        <f t="shared" si="4"/>
        <v>1</v>
      </c>
      <c r="J4938" s="48">
        <f t="shared" si="5"/>
        <v>-1</v>
      </c>
      <c r="K4938" s="4">
        <f t="shared" si="6"/>
        <v>-120</v>
      </c>
      <c r="L4938" s="7">
        <f t="shared" si="7"/>
        <v>-0.01660992252</v>
      </c>
      <c r="M4938" s="50" t="b">
        <f t="shared" si="8"/>
        <v>0</v>
      </c>
      <c r="N4938" s="50" t="b">
        <f t="shared" si="9"/>
        <v>1</v>
      </c>
      <c r="O4938" s="50">
        <f t="shared" si="10"/>
        <v>-1</v>
      </c>
      <c r="P4938" s="4">
        <f t="shared" si="60"/>
        <v>5411050</v>
      </c>
      <c r="Q4938" s="21">
        <f t="shared" si="31"/>
        <v>-106</v>
      </c>
      <c r="V4938" s="52"/>
      <c r="W4938" s="53" t="str">
        <f t="shared" si="33"/>
        <v/>
      </c>
      <c r="AE4938" s="16"/>
      <c r="AF4938" s="17" t="str">
        <f t="shared" si="30"/>
        <v>#VALUE!</v>
      </c>
      <c r="AG4938" s="17" t="str">
        <f t="shared" si="22"/>
        <v>#N/A</v>
      </c>
      <c r="AH4938" s="17" t="str">
        <f t="shared" si="23"/>
        <v>#N/A</v>
      </c>
      <c r="AI4938" s="34">
        <f t="shared" si="24"/>
        <v>1</v>
      </c>
      <c r="AJ4938" s="18">
        <f t="shared" si="25"/>
        <v>5138.856</v>
      </c>
      <c r="AK4938" s="18">
        <f t="shared" si="26"/>
        <v>4996.11</v>
      </c>
      <c r="AL4938" s="18">
        <f t="shared" si="27"/>
        <v>4853.364</v>
      </c>
    </row>
    <row r="4939" ht="12.75" customHeight="1">
      <c r="A4939" s="1">
        <v>38163.0</v>
      </c>
      <c r="B4939" s="2">
        <v>752.77</v>
      </c>
      <c r="C4939" s="3">
        <v>5802.55</v>
      </c>
      <c r="D4939" s="2">
        <v>5735.0</v>
      </c>
      <c r="E4939" s="4"/>
      <c r="F4939" s="5">
        <f t="shared" si="1"/>
        <v>685.596</v>
      </c>
      <c r="G4939" s="6">
        <f t="shared" si="2"/>
        <v>0.9463019131</v>
      </c>
      <c r="H4939" s="6">
        <f t="shared" si="3"/>
        <v>0.8261726507</v>
      </c>
      <c r="I4939" s="5" t="b">
        <f t="shared" si="4"/>
        <v>1</v>
      </c>
      <c r="J4939" s="48">
        <f t="shared" si="5"/>
        <v>0</v>
      </c>
      <c r="K4939" s="4">
        <f t="shared" si="6"/>
        <v>23</v>
      </c>
      <c r="L4939" s="7">
        <f t="shared" si="7"/>
        <v>-0.01164143351</v>
      </c>
      <c r="M4939" s="50" t="b">
        <f t="shared" si="8"/>
        <v>0</v>
      </c>
      <c r="N4939" s="50" t="b">
        <f t="shared" si="9"/>
        <v>0</v>
      </c>
      <c r="O4939" s="50">
        <f t="shared" si="10"/>
        <v>1</v>
      </c>
      <c r="P4939" s="4">
        <f t="shared" si="60"/>
        <v>6113050</v>
      </c>
      <c r="Q4939" s="21">
        <f t="shared" si="31"/>
        <v>117</v>
      </c>
      <c r="V4939" s="52"/>
      <c r="W4939" s="53" t="str">
        <f t="shared" si="33"/>
        <v/>
      </c>
      <c r="AE4939" s="16"/>
      <c r="AF4939" s="17" t="str">
        <f t="shared" si="30"/>
        <v>#VALUE!</v>
      </c>
      <c r="AG4939" s="17" t="str">
        <f t="shared" si="22"/>
        <v>#N/A</v>
      </c>
      <c r="AH4939" s="17" t="str">
        <f t="shared" si="23"/>
        <v>#N/A</v>
      </c>
      <c r="AI4939" s="34">
        <f t="shared" si="24"/>
        <v>1</v>
      </c>
      <c r="AJ4939" s="18">
        <f t="shared" si="25"/>
        <v>5222.295</v>
      </c>
      <c r="AK4939" s="18">
        <f t="shared" si="26"/>
        <v>5077.23125</v>
      </c>
      <c r="AL4939" s="18">
        <f t="shared" si="27"/>
        <v>4932.1675</v>
      </c>
    </row>
    <row r="4940" ht="12.75" customHeight="1">
      <c r="A4940" s="1">
        <v>38162.0</v>
      </c>
      <c r="B4940" s="2">
        <v>729.17</v>
      </c>
      <c r="C4940" s="3">
        <v>5779.09</v>
      </c>
      <c r="D4940" s="2">
        <v>5712.0</v>
      </c>
      <c r="E4940" s="4"/>
      <c r="F4940" s="5">
        <f t="shared" si="1"/>
        <v>696.452</v>
      </c>
      <c r="G4940" s="6">
        <f t="shared" si="2"/>
        <v>0.9406327402</v>
      </c>
      <c r="H4940" s="6">
        <f t="shared" si="3"/>
        <v>0.8191912749</v>
      </c>
      <c r="I4940" s="5" t="b">
        <f t="shared" si="4"/>
        <v>1</v>
      </c>
      <c r="J4940" s="48">
        <f t="shared" si="5"/>
        <v>-1</v>
      </c>
      <c r="K4940" s="4">
        <f t="shared" si="6"/>
        <v>52</v>
      </c>
      <c r="L4940" s="7">
        <f t="shared" si="7"/>
        <v>-0.01160909417</v>
      </c>
      <c r="M4940" s="50" t="b">
        <f t="shared" si="8"/>
        <v>0</v>
      </c>
      <c r="N4940" s="50" t="b">
        <f t="shared" si="9"/>
        <v>1</v>
      </c>
      <c r="O4940" s="50">
        <f t="shared" si="10"/>
        <v>-1</v>
      </c>
      <c r="P4940" s="4">
        <f t="shared" si="60"/>
        <v>6251050</v>
      </c>
      <c r="Q4940" s="21">
        <f t="shared" si="31"/>
        <v>-120</v>
      </c>
      <c r="V4940" s="52"/>
      <c r="W4940" s="53" t="str">
        <f t="shared" si="33"/>
        <v/>
      </c>
      <c r="AE4940" s="16"/>
      <c r="AF4940" s="17" t="str">
        <f t="shared" si="30"/>
        <v>#VALUE!</v>
      </c>
      <c r="AG4940" s="17" t="str">
        <f t="shared" si="22"/>
        <v>#N/A</v>
      </c>
      <c r="AH4940" s="17" t="str">
        <f t="shared" si="23"/>
        <v>#N/A</v>
      </c>
      <c r="AI4940" s="34">
        <f t="shared" si="24"/>
        <v>1</v>
      </c>
      <c r="AJ4940" s="18">
        <f t="shared" si="25"/>
        <v>5201.181</v>
      </c>
      <c r="AK4940" s="18">
        <f t="shared" si="26"/>
        <v>5056.70375</v>
      </c>
      <c r="AL4940" s="18">
        <f t="shared" si="27"/>
        <v>4912.2265</v>
      </c>
    </row>
    <row r="4941" ht="12.75" customHeight="1">
      <c r="A4941" s="1">
        <v>38161.0</v>
      </c>
      <c r="B4941" s="2">
        <v>854.97</v>
      </c>
      <c r="C4941" s="3">
        <v>5729.3</v>
      </c>
      <c r="D4941" s="2">
        <v>5660.0</v>
      </c>
      <c r="E4941" s="4"/>
      <c r="F4941" s="5">
        <f t="shared" si="1"/>
        <v>679.304</v>
      </c>
      <c r="G4941" s="6">
        <f t="shared" si="2"/>
        <v>0.9306526288</v>
      </c>
      <c r="H4941" s="6">
        <f t="shared" si="3"/>
        <v>0.8110229635</v>
      </c>
      <c r="I4941" s="5" t="b">
        <f t="shared" si="4"/>
        <v>1</v>
      </c>
      <c r="J4941" s="48">
        <f t="shared" si="5"/>
        <v>0</v>
      </c>
      <c r="K4941" s="4">
        <f t="shared" si="6"/>
        <v>122</v>
      </c>
      <c r="L4941" s="7">
        <f t="shared" si="7"/>
        <v>-0.0120957185</v>
      </c>
      <c r="M4941" s="50" t="b">
        <f t="shared" si="8"/>
        <v>0</v>
      </c>
      <c r="N4941" s="50" t="b">
        <f t="shared" si="9"/>
        <v>0</v>
      </c>
      <c r="O4941" s="50">
        <f t="shared" si="10"/>
        <v>1</v>
      </c>
      <c r="P4941" s="4">
        <f t="shared" si="60"/>
        <v>5952050</v>
      </c>
      <c r="Q4941" s="21">
        <f t="shared" si="31"/>
        <v>115</v>
      </c>
      <c r="V4941" s="52"/>
      <c r="W4941" s="53" t="str">
        <f t="shared" si="33"/>
        <v/>
      </c>
      <c r="AE4941" s="16"/>
      <c r="AF4941" s="17" t="str">
        <f t="shared" si="30"/>
        <v>#VALUE!</v>
      </c>
      <c r="AG4941" s="17" t="str">
        <f t="shared" si="22"/>
        <v>#N/A</v>
      </c>
      <c r="AH4941" s="17" t="str">
        <f t="shared" si="23"/>
        <v>#N/A</v>
      </c>
      <c r="AI4941" s="34">
        <f t="shared" si="24"/>
        <v>1</v>
      </c>
      <c r="AJ4941" s="18">
        <f t="shared" si="25"/>
        <v>5156.37</v>
      </c>
      <c r="AK4941" s="18">
        <f t="shared" si="26"/>
        <v>5013.1375</v>
      </c>
      <c r="AL4941" s="18">
        <f t="shared" si="27"/>
        <v>4869.905</v>
      </c>
    </row>
    <row r="4942" ht="12.75" customHeight="1">
      <c r="A4942" s="1">
        <v>38159.0</v>
      </c>
      <c r="B4942" s="2">
        <v>526.72</v>
      </c>
      <c r="C4942" s="3">
        <v>5556.54</v>
      </c>
      <c r="D4942" s="2">
        <v>5538.0</v>
      </c>
      <c r="E4942" s="4"/>
      <c r="F4942" s="5">
        <f t="shared" si="1"/>
        <v>640.326</v>
      </c>
      <c r="G4942" s="6">
        <f t="shared" si="2"/>
        <v>0.9007234752</v>
      </c>
      <c r="H4942" s="6">
        <f t="shared" si="3"/>
        <v>0.7585488897</v>
      </c>
      <c r="I4942" s="5" t="b">
        <f t="shared" si="4"/>
        <v>1</v>
      </c>
      <c r="J4942" s="48">
        <f t="shared" si="5"/>
        <v>-1</v>
      </c>
      <c r="K4942" s="4">
        <f t="shared" si="6"/>
        <v>75</v>
      </c>
      <c r="L4942" s="7">
        <f t="shared" si="7"/>
        <v>-0.003336608753</v>
      </c>
      <c r="M4942" s="50" t="b">
        <f t="shared" si="8"/>
        <v>0</v>
      </c>
      <c r="N4942" s="50" t="b">
        <f t="shared" si="9"/>
        <v>1</v>
      </c>
      <c r="O4942" s="50">
        <f t="shared" si="10"/>
        <v>-1</v>
      </c>
      <c r="P4942" s="4">
        <f t="shared" si="60"/>
        <v>6769450</v>
      </c>
      <c r="Q4942" s="21">
        <f t="shared" si="31"/>
        <v>-134</v>
      </c>
      <c r="V4942" s="52"/>
      <c r="W4942" s="53" t="str">
        <f t="shared" si="33"/>
        <v/>
      </c>
      <c r="AE4942" s="16"/>
      <c r="AF4942" s="17" t="str">
        <f t="shared" si="30"/>
        <v>#VALUE!</v>
      </c>
      <c r="AG4942" s="17" t="str">
        <f t="shared" si="22"/>
        <v>#N/A</v>
      </c>
      <c r="AH4942" s="17" t="str">
        <f t="shared" si="23"/>
        <v>#N/A</v>
      </c>
      <c r="AI4942" s="34">
        <f t="shared" si="24"/>
        <v>1</v>
      </c>
      <c r="AJ4942" s="18">
        <f t="shared" si="25"/>
        <v>5000.886</v>
      </c>
      <c r="AK4942" s="18">
        <f t="shared" si="26"/>
        <v>4861.9725</v>
      </c>
      <c r="AL4942" s="18">
        <f t="shared" si="27"/>
        <v>4723.059</v>
      </c>
    </row>
    <row r="4943" ht="12.75" customHeight="1">
      <c r="A4943" s="1">
        <v>38156.0</v>
      </c>
      <c r="B4943" s="2">
        <v>564.35</v>
      </c>
      <c r="C4943" s="3">
        <v>5569.29</v>
      </c>
      <c r="D4943" s="2">
        <v>5463.0</v>
      </c>
      <c r="E4943" s="4"/>
      <c r="F4943" s="5">
        <f t="shared" si="1"/>
        <v>668.614</v>
      </c>
      <c r="G4943" s="6">
        <f t="shared" si="2"/>
        <v>0.9005577945</v>
      </c>
      <c r="H4943" s="6">
        <f t="shared" si="3"/>
        <v>0.7515136428</v>
      </c>
      <c r="I4943" s="5" t="b">
        <f t="shared" si="4"/>
        <v>1</v>
      </c>
      <c r="J4943" s="48">
        <f t="shared" si="5"/>
        <v>0</v>
      </c>
      <c r="K4943" s="4">
        <f t="shared" si="6"/>
        <v>-144</v>
      </c>
      <c r="L4943" s="7">
        <f t="shared" si="7"/>
        <v>-0.01908501802</v>
      </c>
      <c r="M4943" s="50" t="b">
        <f t="shared" si="8"/>
        <v>0</v>
      </c>
      <c r="N4943" s="50" t="b">
        <f t="shared" si="9"/>
        <v>0</v>
      </c>
      <c r="O4943" s="50">
        <f t="shared" si="10"/>
        <v>1</v>
      </c>
      <c r="P4943" s="4">
        <f t="shared" si="60"/>
        <v>6296950</v>
      </c>
      <c r="Q4943" s="21">
        <f t="shared" si="31"/>
        <v>126</v>
      </c>
      <c r="V4943" s="52"/>
      <c r="W4943" s="53" t="str">
        <f t="shared" si="33"/>
        <v/>
      </c>
      <c r="AE4943" s="16"/>
      <c r="AF4943" s="17" t="str">
        <f t="shared" si="30"/>
        <v>#VALUE!</v>
      </c>
      <c r="AG4943" s="17" t="str">
        <f t="shared" si="22"/>
        <v>#N/A</v>
      </c>
      <c r="AH4943" s="17" t="str">
        <f t="shared" si="23"/>
        <v>#N/A</v>
      </c>
      <c r="AI4943" s="34">
        <f t="shared" si="24"/>
        <v>1</v>
      </c>
      <c r="AJ4943" s="18">
        <f t="shared" si="25"/>
        <v>5012.361</v>
      </c>
      <c r="AK4943" s="18">
        <f t="shared" si="26"/>
        <v>4873.12875</v>
      </c>
      <c r="AL4943" s="18">
        <f t="shared" si="27"/>
        <v>4733.8965</v>
      </c>
    </row>
    <row r="4944" ht="12.75" customHeight="1">
      <c r="A4944" s="1">
        <v>38155.0</v>
      </c>
      <c r="B4944" s="2">
        <v>807.05</v>
      </c>
      <c r="C4944" s="3">
        <v>5664.35</v>
      </c>
      <c r="D4944" s="2">
        <v>5607.0</v>
      </c>
      <c r="E4944" s="4"/>
      <c r="F4944" s="5">
        <f t="shared" si="1"/>
        <v>706.42</v>
      </c>
      <c r="G4944" s="6">
        <f t="shared" si="2"/>
        <v>0.9145406203</v>
      </c>
      <c r="H4944" s="6">
        <f t="shared" si="3"/>
        <v>0.7467214989</v>
      </c>
      <c r="I4944" s="5" t="b">
        <f t="shared" si="4"/>
        <v>1</v>
      </c>
      <c r="J4944" s="48">
        <f t="shared" si="5"/>
        <v>0</v>
      </c>
      <c r="K4944" s="4">
        <f t="shared" si="6"/>
        <v>47</v>
      </c>
      <c r="L4944" s="7">
        <f t="shared" si="7"/>
        <v>-0.01012472746</v>
      </c>
      <c r="M4944" s="50" t="b">
        <f t="shared" si="8"/>
        <v>0</v>
      </c>
      <c r="N4944" s="50" t="b">
        <f t="shared" si="9"/>
        <v>0</v>
      </c>
      <c r="O4944" s="50">
        <f t="shared" si="10"/>
        <v>1</v>
      </c>
      <c r="P4944" s="4">
        <f t="shared" si="60"/>
        <v>7326550</v>
      </c>
      <c r="Q4944" s="21">
        <f t="shared" si="31"/>
        <v>143</v>
      </c>
      <c r="V4944" s="52"/>
      <c r="W4944" s="53" t="str">
        <f t="shared" si="33"/>
        <v/>
      </c>
      <c r="AE4944" s="16"/>
      <c r="AF4944" s="17" t="str">
        <f t="shared" si="30"/>
        <v>#VALUE!</v>
      </c>
      <c r="AG4944" s="17" t="str">
        <f t="shared" si="22"/>
        <v>#N/A</v>
      </c>
      <c r="AH4944" s="17" t="str">
        <f t="shared" si="23"/>
        <v>#N/A</v>
      </c>
      <c r="AI4944" s="34">
        <f t="shared" si="24"/>
        <v>1</v>
      </c>
      <c r="AJ4944" s="18">
        <f t="shared" si="25"/>
        <v>5097.915</v>
      </c>
      <c r="AK4944" s="18">
        <f t="shared" si="26"/>
        <v>4956.30625</v>
      </c>
      <c r="AL4944" s="18">
        <f t="shared" si="27"/>
        <v>4814.6975</v>
      </c>
    </row>
    <row r="4945" ht="12.75" customHeight="1">
      <c r="A4945" s="1">
        <v>38154.0</v>
      </c>
      <c r="B4945" s="2">
        <v>643.43</v>
      </c>
      <c r="C4945" s="3">
        <v>5560.16</v>
      </c>
      <c r="D4945" s="2">
        <v>5560.0</v>
      </c>
      <c r="E4945" s="4"/>
      <c r="F4945" s="5">
        <f t="shared" si="1"/>
        <v>682.41</v>
      </c>
      <c r="G4945" s="6">
        <f t="shared" si="2"/>
        <v>0.8965307034</v>
      </c>
      <c r="H4945" s="6">
        <f t="shared" si="3"/>
        <v>0.6929418434</v>
      </c>
      <c r="I4945" s="5" t="b">
        <f t="shared" si="4"/>
        <v>1</v>
      </c>
      <c r="J4945" s="48">
        <f t="shared" si="5"/>
        <v>-1</v>
      </c>
      <c r="K4945" s="4">
        <f t="shared" si="6"/>
        <v>-44</v>
      </c>
      <c r="L4945" s="7">
        <f t="shared" si="7"/>
        <v>-0.00002877615033</v>
      </c>
      <c r="M4945" s="50" t="b">
        <f t="shared" si="8"/>
        <v>0</v>
      </c>
      <c r="N4945" s="50" t="b">
        <f t="shared" si="9"/>
        <v>1</v>
      </c>
      <c r="O4945" s="50">
        <f t="shared" si="10"/>
        <v>-1</v>
      </c>
      <c r="P4945" s="4">
        <f t="shared" si="60"/>
        <v>7683750</v>
      </c>
      <c r="Q4945" s="21">
        <f t="shared" si="31"/>
        <v>-152</v>
      </c>
      <c r="V4945" s="52"/>
      <c r="W4945" s="53" t="str">
        <f t="shared" si="33"/>
        <v/>
      </c>
      <c r="AE4945" s="16"/>
      <c r="AF4945" s="17" t="str">
        <f t="shared" si="30"/>
        <v>#VALUE!</v>
      </c>
      <c r="AG4945" s="17" t="str">
        <f t="shared" si="22"/>
        <v>#N/A</v>
      </c>
      <c r="AH4945" s="17" t="str">
        <f t="shared" si="23"/>
        <v>#N/A</v>
      </c>
      <c r="AI4945" s="34">
        <f t="shared" si="24"/>
        <v>1</v>
      </c>
      <c r="AJ4945" s="18">
        <f t="shared" si="25"/>
        <v>5004.144</v>
      </c>
      <c r="AK4945" s="18">
        <f t="shared" si="26"/>
        <v>4865.14</v>
      </c>
      <c r="AL4945" s="18">
        <f t="shared" si="27"/>
        <v>4726.136</v>
      </c>
    </row>
    <row r="4946" ht="12.75" customHeight="1">
      <c r="A4946" s="1">
        <v>38153.0</v>
      </c>
      <c r="B4946" s="2">
        <v>660.08</v>
      </c>
      <c r="C4946" s="3">
        <v>5646.49</v>
      </c>
      <c r="D4946" s="2">
        <v>5604.0</v>
      </c>
      <c r="E4946" s="4"/>
      <c r="F4946" s="5">
        <f t="shared" si="1"/>
        <v>684.204</v>
      </c>
      <c r="G4946" s="6">
        <f t="shared" si="2"/>
        <v>0.9088548355</v>
      </c>
      <c r="H4946" s="6">
        <f t="shared" si="3"/>
        <v>0.6846987785</v>
      </c>
      <c r="I4946" s="5" t="b">
        <f t="shared" si="4"/>
        <v>0</v>
      </c>
      <c r="J4946" s="48">
        <f t="shared" si="5"/>
        <v>0</v>
      </c>
      <c r="K4946" s="4">
        <f t="shared" si="6"/>
        <v>64</v>
      </c>
      <c r="L4946" s="7">
        <f t="shared" si="7"/>
        <v>-0.007525028823</v>
      </c>
      <c r="M4946" s="50" t="b">
        <f t="shared" si="8"/>
        <v>0</v>
      </c>
      <c r="N4946" s="50" t="b">
        <f t="shared" si="9"/>
        <v>0</v>
      </c>
      <c r="O4946" s="50">
        <f t="shared" si="10"/>
        <v>1</v>
      </c>
      <c r="P4946" s="4">
        <f t="shared" si="60"/>
        <v>8029150</v>
      </c>
      <c r="Q4946" s="21">
        <f t="shared" si="31"/>
        <v>157</v>
      </c>
      <c r="V4946" s="52"/>
      <c r="W4946" s="53" t="str">
        <f t="shared" si="33"/>
        <v/>
      </c>
      <c r="AE4946" s="16"/>
      <c r="AF4946" s="17" t="str">
        <f t="shared" si="30"/>
        <v>#VALUE!</v>
      </c>
      <c r="AG4946" s="17" t="str">
        <f t="shared" si="22"/>
        <v>#N/A</v>
      </c>
      <c r="AH4946" s="17" t="str">
        <f t="shared" si="23"/>
        <v>#N/A</v>
      </c>
      <c r="AI4946" s="34">
        <f t="shared" si="24"/>
        <v>1</v>
      </c>
      <c r="AJ4946" s="18">
        <f t="shared" si="25"/>
        <v>5081.841</v>
      </c>
      <c r="AK4946" s="18">
        <f t="shared" si="26"/>
        <v>4940.67875</v>
      </c>
      <c r="AL4946" s="18">
        <f t="shared" si="27"/>
        <v>4799.5165</v>
      </c>
    </row>
    <row r="4947" ht="12.75" customHeight="1">
      <c r="A4947" s="1">
        <v>38152.0</v>
      </c>
      <c r="B4947" s="2">
        <v>668.16</v>
      </c>
      <c r="C4947" s="3">
        <v>5574.08</v>
      </c>
      <c r="D4947" s="2">
        <v>5540.0</v>
      </c>
      <c r="E4947" s="4"/>
      <c r="F4947" s="5">
        <f t="shared" si="1"/>
        <v>748.086</v>
      </c>
      <c r="G4947" s="6">
        <f t="shared" si="2"/>
        <v>0.8959345824</v>
      </c>
      <c r="H4947" s="6">
        <f t="shared" si="3"/>
        <v>0.8661679481</v>
      </c>
      <c r="I4947" s="5" t="b">
        <f t="shared" si="4"/>
        <v>1</v>
      </c>
      <c r="J4947" s="48">
        <f t="shared" si="5"/>
        <v>0</v>
      </c>
      <c r="K4947" s="4">
        <f t="shared" si="6"/>
        <v>-175</v>
      </c>
      <c r="L4947" s="7">
        <f t="shared" si="7"/>
        <v>-0.006114013434</v>
      </c>
      <c r="M4947" s="50" t="b">
        <f t="shared" si="8"/>
        <v>0</v>
      </c>
      <c r="N4947" s="50" t="b">
        <f t="shared" si="9"/>
        <v>0</v>
      </c>
      <c r="O4947" s="50">
        <f t="shared" si="10"/>
        <v>1</v>
      </c>
      <c r="P4947" s="4">
        <f t="shared" si="60"/>
        <v>7552350</v>
      </c>
      <c r="Q4947" s="21">
        <f t="shared" si="31"/>
        <v>149</v>
      </c>
      <c r="V4947" s="52"/>
      <c r="W4947" s="53" t="str">
        <f t="shared" si="33"/>
        <v/>
      </c>
      <c r="AE4947" s="16"/>
      <c r="AF4947" s="17" t="str">
        <f t="shared" si="30"/>
        <v>#VALUE!</v>
      </c>
      <c r="AG4947" s="17" t="str">
        <f t="shared" si="22"/>
        <v>#N/A</v>
      </c>
      <c r="AH4947" s="17" t="str">
        <f t="shared" si="23"/>
        <v>#N/A</v>
      </c>
      <c r="AI4947" s="34">
        <f t="shared" si="24"/>
        <v>1</v>
      </c>
      <c r="AJ4947" s="18">
        <f t="shared" si="25"/>
        <v>5016.672</v>
      </c>
      <c r="AK4947" s="18">
        <f t="shared" si="26"/>
        <v>4877.32</v>
      </c>
      <c r="AL4947" s="18">
        <f t="shared" si="27"/>
        <v>4737.968</v>
      </c>
    </row>
    <row r="4948" ht="12.75" customHeight="1">
      <c r="A4948" s="1">
        <v>38149.0</v>
      </c>
      <c r="B4948" s="2">
        <v>753.38</v>
      </c>
      <c r="C4948" s="3">
        <v>5735.07</v>
      </c>
      <c r="D4948" s="2">
        <v>5715.0</v>
      </c>
      <c r="E4948" s="4"/>
      <c r="F4948" s="5">
        <f t="shared" si="1"/>
        <v>771.058</v>
      </c>
      <c r="G4948" s="6">
        <f t="shared" si="2"/>
        <v>0.9198743853</v>
      </c>
      <c r="H4948" s="6">
        <f t="shared" si="3"/>
        <v>0.8687006916</v>
      </c>
      <c r="I4948" s="5" t="b">
        <f t="shared" si="4"/>
        <v>1</v>
      </c>
      <c r="J4948" s="48">
        <f t="shared" si="5"/>
        <v>0</v>
      </c>
      <c r="K4948" s="4">
        <f t="shared" si="6"/>
        <v>-125</v>
      </c>
      <c r="L4948" s="7">
        <f t="shared" si="7"/>
        <v>-0.003499521366</v>
      </c>
      <c r="M4948" s="50" t="b">
        <f t="shared" si="8"/>
        <v>0</v>
      </c>
      <c r="N4948" s="50" t="b">
        <f t="shared" si="9"/>
        <v>0</v>
      </c>
      <c r="O4948" s="50">
        <f t="shared" si="10"/>
        <v>1</v>
      </c>
      <c r="P4948" s="4">
        <f t="shared" si="60"/>
        <v>9074850</v>
      </c>
      <c r="Q4948" s="21">
        <f t="shared" si="31"/>
        <v>174</v>
      </c>
      <c r="V4948" s="52"/>
      <c r="W4948" s="53" t="str">
        <f t="shared" si="33"/>
        <v/>
      </c>
      <c r="AE4948" s="16"/>
      <c r="AF4948" s="17" t="str">
        <f t="shared" si="30"/>
        <v>#VALUE!</v>
      </c>
      <c r="AG4948" s="17" t="str">
        <f t="shared" si="22"/>
        <v>#N/A</v>
      </c>
      <c r="AH4948" s="17" t="str">
        <f t="shared" si="23"/>
        <v>#N/A</v>
      </c>
      <c r="AI4948" s="34">
        <f t="shared" si="24"/>
        <v>1</v>
      </c>
      <c r="AJ4948" s="18">
        <f t="shared" si="25"/>
        <v>5161.563</v>
      </c>
      <c r="AK4948" s="18">
        <f t="shared" si="26"/>
        <v>5018.18625</v>
      </c>
      <c r="AL4948" s="18">
        <f t="shared" si="27"/>
        <v>4874.8095</v>
      </c>
    </row>
    <row r="4949" ht="12.75" customHeight="1">
      <c r="A4949" s="1">
        <v>38148.0</v>
      </c>
      <c r="B4949" s="2">
        <v>687.0</v>
      </c>
      <c r="C4949" s="3">
        <v>5867.51</v>
      </c>
      <c r="D4949" s="2">
        <v>5840.0</v>
      </c>
      <c r="E4949" s="4"/>
      <c r="F4949" s="5">
        <f t="shared" si="1"/>
        <v>761.362</v>
      </c>
      <c r="G4949" s="6">
        <f t="shared" si="2"/>
        <v>0.938407719</v>
      </c>
      <c r="H4949" s="6">
        <f t="shared" si="3"/>
        <v>0.8577135461</v>
      </c>
      <c r="I4949" s="5" t="b">
        <f t="shared" si="4"/>
        <v>1</v>
      </c>
      <c r="J4949" s="48">
        <f t="shared" si="5"/>
        <v>0</v>
      </c>
      <c r="K4949" s="4">
        <f t="shared" si="6"/>
        <v>-120</v>
      </c>
      <c r="L4949" s="7">
        <f t="shared" si="7"/>
        <v>-0.004688530569</v>
      </c>
      <c r="M4949" s="50" t="b">
        <f t="shared" si="8"/>
        <v>0</v>
      </c>
      <c r="N4949" s="50" t="b">
        <f t="shared" si="9"/>
        <v>0</v>
      </c>
      <c r="O4949" s="50">
        <f t="shared" si="10"/>
        <v>1</v>
      </c>
      <c r="P4949" s="4">
        <f t="shared" si="60"/>
        <v>10281100</v>
      </c>
      <c r="Q4949" s="21">
        <f t="shared" si="31"/>
        <v>193</v>
      </c>
      <c r="V4949" s="52"/>
      <c r="W4949" s="53" t="str">
        <f t="shared" si="33"/>
        <v/>
      </c>
      <c r="AE4949" s="16"/>
      <c r="AF4949" s="17" t="str">
        <f t="shared" si="30"/>
        <v>#VALUE!</v>
      </c>
      <c r="AG4949" s="17" t="str">
        <f t="shared" si="22"/>
        <v>#N/A</v>
      </c>
      <c r="AH4949" s="17" t="str">
        <f t="shared" si="23"/>
        <v>#N/A</v>
      </c>
      <c r="AI4949" s="34">
        <f t="shared" si="24"/>
        <v>1</v>
      </c>
      <c r="AJ4949" s="18">
        <f t="shared" si="25"/>
        <v>5280.759</v>
      </c>
      <c r="AK4949" s="18">
        <f t="shared" si="26"/>
        <v>5134.07125</v>
      </c>
      <c r="AL4949" s="18">
        <f t="shared" si="27"/>
        <v>4987.3835</v>
      </c>
    </row>
    <row r="4950" ht="12.75" customHeight="1">
      <c r="A4950" s="1">
        <v>38147.0</v>
      </c>
      <c r="B4950" s="2">
        <v>652.4</v>
      </c>
      <c r="C4950" s="3">
        <v>5965.7</v>
      </c>
      <c r="D4950" s="2">
        <v>5960.0</v>
      </c>
      <c r="E4950" s="4"/>
      <c r="F4950" s="5">
        <f t="shared" si="1"/>
        <v>794.26</v>
      </c>
      <c r="G4950" s="6">
        <f t="shared" si="2"/>
        <v>0.9517786946</v>
      </c>
      <c r="H4950" s="6">
        <f t="shared" si="3"/>
        <v>0.844636225</v>
      </c>
      <c r="I4950" s="5" t="b">
        <f t="shared" si="4"/>
        <v>1</v>
      </c>
      <c r="J4950" s="48">
        <f t="shared" si="5"/>
        <v>-1</v>
      </c>
      <c r="K4950" s="4">
        <f t="shared" si="6"/>
        <v>-21</v>
      </c>
      <c r="L4950" s="7">
        <f t="shared" si="7"/>
        <v>-0.0009554620581</v>
      </c>
      <c r="M4950" s="50" t="b">
        <f t="shared" si="8"/>
        <v>0</v>
      </c>
      <c r="N4950" s="50" t="b">
        <f t="shared" si="9"/>
        <v>1</v>
      </c>
      <c r="O4950" s="50">
        <f t="shared" si="10"/>
        <v>-1</v>
      </c>
      <c r="P4950" s="4">
        <f t="shared" si="60"/>
        <v>9261100</v>
      </c>
      <c r="Q4950" s="21">
        <f t="shared" si="31"/>
        <v>-170</v>
      </c>
      <c r="V4950" s="52"/>
      <c r="W4950" s="53" t="str">
        <f t="shared" si="33"/>
        <v/>
      </c>
      <c r="AE4950" s="16"/>
      <c r="AF4950" s="17" t="str">
        <f t="shared" si="30"/>
        <v>#VALUE!</v>
      </c>
      <c r="AG4950" s="17" t="str">
        <f t="shared" si="22"/>
        <v>#N/A</v>
      </c>
      <c r="AH4950" s="17" t="str">
        <f t="shared" si="23"/>
        <v>#N/A</v>
      </c>
      <c r="AI4950" s="34">
        <f t="shared" si="24"/>
        <v>1</v>
      </c>
      <c r="AJ4950" s="18">
        <f t="shared" si="25"/>
        <v>5369.13</v>
      </c>
      <c r="AK4950" s="18">
        <f t="shared" si="26"/>
        <v>5219.9875</v>
      </c>
      <c r="AL4950" s="18">
        <f t="shared" si="27"/>
        <v>5070.845</v>
      </c>
    </row>
    <row r="4951" ht="12.75" customHeight="1">
      <c r="A4951" s="1">
        <v>38146.0</v>
      </c>
      <c r="B4951" s="2">
        <v>979.49</v>
      </c>
      <c r="C4951" s="3">
        <v>5986.76</v>
      </c>
      <c r="D4951" s="2">
        <v>5981.0</v>
      </c>
      <c r="E4951" s="4"/>
      <c r="F4951" s="5">
        <f t="shared" si="1"/>
        <v>774.72</v>
      </c>
      <c r="G4951" s="6">
        <f t="shared" si="2"/>
        <v>0.9535861394</v>
      </c>
      <c r="H4951" s="6">
        <f t="shared" si="3"/>
        <v>0.8383125738</v>
      </c>
      <c r="I4951" s="5" t="b">
        <f t="shared" si="4"/>
        <v>0</v>
      </c>
      <c r="J4951" s="48">
        <f t="shared" si="5"/>
        <v>0</v>
      </c>
      <c r="K4951" s="4">
        <f t="shared" si="6"/>
        <v>91</v>
      </c>
      <c r="L4951" s="7">
        <f t="shared" si="7"/>
        <v>-0.0009621230849</v>
      </c>
      <c r="M4951" s="50" t="b">
        <f t="shared" si="8"/>
        <v>0</v>
      </c>
      <c r="N4951" s="50" t="b">
        <f t="shared" si="9"/>
        <v>0</v>
      </c>
      <c r="O4951" s="50">
        <f t="shared" si="10"/>
        <v>-1</v>
      </c>
      <c r="P4951" s="4">
        <f t="shared" si="60"/>
        <v>9085750</v>
      </c>
      <c r="Q4951" s="21">
        <f t="shared" si="31"/>
        <v>-167</v>
      </c>
      <c r="V4951" s="52"/>
      <c r="W4951" s="53" t="str">
        <f t="shared" si="33"/>
        <v/>
      </c>
      <c r="AE4951" s="16"/>
      <c r="AF4951" s="17" t="str">
        <f t="shared" si="30"/>
        <v>#VALUE!</v>
      </c>
      <c r="AG4951" s="17" t="str">
        <f t="shared" si="22"/>
        <v>#N/A</v>
      </c>
      <c r="AH4951" s="17" t="str">
        <f t="shared" si="23"/>
        <v>#N/A</v>
      </c>
      <c r="AI4951" s="34">
        <f t="shared" si="24"/>
        <v>1</v>
      </c>
      <c r="AJ4951" s="18">
        <f t="shared" si="25"/>
        <v>5388.084</v>
      </c>
      <c r="AK4951" s="18">
        <f t="shared" si="26"/>
        <v>5238.415</v>
      </c>
      <c r="AL4951" s="18">
        <f t="shared" si="27"/>
        <v>5088.746</v>
      </c>
    </row>
    <row r="4952" ht="12.75" customHeight="1">
      <c r="A4952" s="1">
        <v>38145.0</v>
      </c>
      <c r="B4952" s="2">
        <v>783.02</v>
      </c>
      <c r="C4952" s="3">
        <v>5935.82</v>
      </c>
      <c r="D4952" s="2">
        <v>5890.0</v>
      </c>
      <c r="E4952" s="4"/>
      <c r="F4952" s="5">
        <f t="shared" si="1"/>
        <v>711.24</v>
      </c>
      <c r="G4952" s="6">
        <f t="shared" si="2"/>
        <v>0.9439613057</v>
      </c>
      <c r="H4952" s="6">
        <f t="shared" si="3"/>
        <v>0.7238079802</v>
      </c>
      <c r="I4952" s="5" t="b">
        <f t="shared" si="4"/>
        <v>0</v>
      </c>
      <c r="J4952" s="48">
        <f t="shared" si="5"/>
        <v>0</v>
      </c>
      <c r="K4952" s="4">
        <f t="shared" si="6"/>
        <v>283</v>
      </c>
      <c r="L4952" s="7">
        <f t="shared" si="7"/>
        <v>-0.007719236769</v>
      </c>
      <c r="M4952" s="50" t="b">
        <f t="shared" si="8"/>
        <v>0</v>
      </c>
      <c r="N4952" s="50" t="b">
        <f t="shared" si="9"/>
        <v>0</v>
      </c>
      <c r="O4952" s="50">
        <f t="shared" si="10"/>
        <v>1</v>
      </c>
      <c r="P4952" s="4">
        <f t="shared" si="60"/>
        <v>8375950</v>
      </c>
      <c r="Q4952" s="21">
        <f t="shared" si="31"/>
        <v>156</v>
      </c>
      <c r="V4952" s="52"/>
      <c r="W4952" s="53" t="str">
        <f t="shared" si="33"/>
        <v/>
      </c>
      <c r="AE4952" s="16"/>
      <c r="AF4952" s="17" t="str">
        <f t="shared" si="30"/>
        <v>#VALUE!</v>
      </c>
      <c r="AG4952" s="17" t="str">
        <f t="shared" si="22"/>
        <v>#N/A</v>
      </c>
      <c r="AH4952" s="17" t="str">
        <f t="shared" si="23"/>
        <v>#N/A</v>
      </c>
      <c r="AI4952" s="34">
        <f t="shared" si="24"/>
        <v>1</v>
      </c>
      <c r="AJ4952" s="18">
        <f t="shared" si="25"/>
        <v>5342.238</v>
      </c>
      <c r="AK4952" s="18">
        <f t="shared" si="26"/>
        <v>5193.8425</v>
      </c>
      <c r="AL4952" s="18">
        <f t="shared" si="27"/>
        <v>5045.447</v>
      </c>
    </row>
    <row r="4953" ht="12.75" customHeight="1">
      <c r="A4953" s="1">
        <v>38142.0</v>
      </c>
      <c r="B4953" s="2">
        <v>704.9</v>
      </c>
      <c r="C4953" s="3">
        <v>5724.89</v>
      </c>
      <c r="D4953" s="2">
        <v>5607.0</v>
      </c>
      <c r="E4953" s="4"/>
      <c r="F4953" s="5">
        <f t="shared" si="1"/>
        <v>703.936</v>
      </c>
      <c r="G4953" s="6">
        <f t="shared" si="2"/>
        <v>0.9087311615</v>
      </c>
      <c r="H4953" s="6">
        <f t="shared" si="3"/>
        <v>0.7145077831</v>
      </c>
      <c r="I4953" s="5" t="b">
        <f t="shared" si="4"/>
        <v>1</v>
      </c>
      <c r="J4953" s="48">
        <f t="shared" si="5"/>
        <v>0</v>
      </c>
      <c r="K4953" s="4">
        <f t="shared" si="6"/>
        <v>27</v>
      </c>
      <c r="L4953" s="7">
        <f t="shared" si="7"/>
        <v>-0.0205925354</v>
      </c>
      <c r="M4953" s="50" t="b">
        <f t="shared" si="8"/>
        <v>0</v>
      </c>
      <c r="N4953" s="50" t="b">
        <f t="shared" si="9"/>
        <v>0</v>
      </c>
      <c r="O4953" s="50">
        <f t="shared" si="10"/>
        <v>1</v>
      </c>
      <c r="P4953" s="4">
        <f t="shared" si="60"/>
        <v>6564750</v>
      </c>
      <c r="Q4953" s="21">
        <f t="shared" si="31"/>
        <v>128</v>
      </c>
      <c r="V4953" s="52"/>
      <c r="W4953" s="53" t="str">
        <f t="shared" si="33"/>
        <v/>
      </c>
      <c r="AE4953" s="16"/>
      <c r="AF4953" s="17" t="str">
        <f t="shared" si="30"/>
        <v>#VALUE!</v>
      </c>
      <c r="AG4953" s="17" t="str">
        <f t="shared" si="22"/>
        <v>#N/A</v>
      </c>
      <c r="AH4953" s="17" t="str">
        <f t="shared" si="23"/>
        <v>#N/A</v>
      </c>
      <c r="AI4953" s="34">
        <f t="shared" si="24"/>
        <v>1</v>
      </c>
      <c r="AJ4953" s="18">
        <f t="shared" si="25"/>
        <v>5152.401</v>
      </c>
      <c r="AK4953" s="18">
        <f t="shared" si="26"/>
        <v>5009.27875</v>
      </c>
      <c r="AL4953" s="18">
        <f t="shared" si="27"/>
        <v>4866.1565</v>
      </c>
    </row>
    <row r="4954" ht="12.75" customHeight="1">
      <c r="A4954" s="1">
        <v>38141.0</v>
      </c>
      <c r="B4954" s="2">
        <v>851.49</v>
      </c>
      <c r="C4954" s="3">
        <v>5671.45</v>
      </c>
      <c r="D4954" s="2">
        <v>5580.0</v>
      </c>
      <c r="E4954" s="4"/>
      <c r="F4954" s="5">
        <f t="shared" si="1"/>
        <v>741.802</v>
      </c>
      <c r="G4954" s="6">
        <f t="shared" si="2"/>
        <v>0.897694599</v>
      </c>
      <c r="H4954" s="6">
        <f t="shared" si="3"/>
        <v>0.7425233266</v>
      </c>
      <c r="I4954" s="5" t="b">
        <f t="shared" si="4"/>
        <v>1</v>
      </c>
      <c r="J4954" s="48">
        <f t="shared" si="5"/>
        <v>0</v>
      </c>
      <c r="K4954" s="4">
        <f t="shared" si="6"/>
        <v>-210</v>
      </c>
      <c r="L4954" s="7">
        <f t="shared" si="7"/>
        <v>-0.01612462421</v>
      </c>
      <c r="M4954" s="50" t="b">
        <f t="shared" si="8"/>
        <v>0</v>
      </c>
      <c r="N4954" s="50" t="b">
        <f t="shared" si="9"/>
        <v>0</v>
      </c>
      <c r="O4954" s="50">
        <f t="shared" si="10"/>
        <v>1</v>
      </c>
      <c r="P4954" s="4">
        <f t="shared" si="60"/>
        <v>6394650</v>
      </c>
      <c r="Q4954" s="21">
        <f t="shared" si="31"/>
        <v>126</v>
      </c>
      <c r="V4954" s="52"/>
      <c r="W4954" s="53" t="str">
        <f t="shared" si="33"/>
        <v/>
      </c>
      <c r="AE4954" s="16"/>
      <c r="AF4954" s="17" t="str">
        <f t="shared" si="30"/>
        <v>#VALUE!</v>
      </c>
      <c r="AG4954" s="17" t="str">
        <f t="shared" si="22"/>
        <v>#N/A</v>
      </c>
      <c r="AH4954" s="17" t="str">
        <f t="shared" si="23"/>
        <v>#N/A</v>
      </c>
      <c r="AI4954" s="34">
        <f t="shared" si="24"/>
        <v>1</v>
      </c>
      <c r="AJ4954" s="18">
        <f t="shared" si="25"/>
        <v>5104.305</v>
      </c>
      <c r="AK4954" s="18">
        <f t="shared" si="26"/>
        <v>4962.51875</v>
      </c>
      <c r="AL4954" s="18">
        <f t="shared" si="27"/>
        <v>4820.7325</v>
      </c>
    </row>
    <row r="4955" ht="12.75" customHeight="1">
      <c r="A4955" s="1">
        <v>38140.0</v>
      </c>
      <c r="B4955" s="2">
        <v>554.7</v>
      </c>
      <c r="C4955" s="3">
        <v>5875.67</v>
      </c>
      <c r="D4955" s="2">
        <v>5790.0</v>
      </c>
      <c r="E4955" s="4"/>
      <c r="F4955" s="5">
        <f t="shared" si="1"/>
        <v>721.974</v>
      </c>
      <c r="G4955" s="6">
        <f t="shared" si="2"/>
        <v>0.9270656606</v>
      </c>
      <c r="H4955" s="6">
        <f t="shared" si="3"/>
        <v>0.737994275</v>
      </c>
      <c r="I4955" s="5" t="b">
        <f t="shared" si="4"/>
        <v>1</v>
      </c>
      <c r="J4955" s="48">
        <f t="shared" si="5"/>
        <v>-1</v>
      </c>
      <c r="K4955" s="4">
        <f t="shared" si="6"/>
        <v>-116</v>
      </c>
      <c r="L4955" s="7">
        <f t="shared" si="7"/>
        <v>-0.01458046487</v>
      </c>
      <c r="M4955" s="50" t="b">
        <f t="shared" si="8"/>
        <v>0</v>
      </c>
      <c r="N4955" s="50" t="b">
        <f t="shared" si="9"/>
        <v>1</v>
      </c>
      <c r="O4955" s="50">
        <f t="shared" si="10"/>
        <v>-1</v>
      </c>
      <c r="P4955" s="4">
        <f t="shared" si="60"/>
        <v>5334150</v>
      </c>
      <c r="Q4955" s="21">
        <f t="shared" si="31"/>
        <v>-101</v>
      </c>
      <c r="V4955" s="52"/>
      <c r="W4955" s="53" t="str">
        <f t="shared" si="33"/>
        <v/>
      </c>
      <c r="AE4955" s="16"/>
      <c r="AF4955" s="17" t="str">
        <f t="shared" si="30"/>
        <v>#VALUE!</v>
      </c>
      <c r="AG4955" s="17" t="str">
        <f t="shared" si="22"/>
        <v>#N/A</v>
      </c>
      <c r="AH4955" s="17" t="str">
        <f t="shared" si="23"/>
        <v>#N/A</v>
      </c>
      <c r="AI4955" s="34">
        <f t="shared" si="24"/>
        <v>1</v>
      </c>
      <c r="AJ4955" s="18">
        <f t="shared" si="25"/>
        <v>5288.103</v>
      </c>
      <c r="AK4955" s="18">
        <f t="shared" si="26"/>
        <v>5141.21125</v>
      </c>
      <c r="AL4955" s="18">
        <f t="shared" si="27"/>
        <v>4994.3195</v>
      </c>
    </row>
    <row r="4956" ht="12.75" customHeight="1">
      <c r="A4956" s="1">
        <v>38139.0</v>
      </c>
      <c r="B4956" s="2">
        <v>662.09</v>
      </c>
      <c r="C4956" s="3">
        <v>5986.2</v>
      </c>
      <c r="D4956" s="2">
        <v>5906.0</v>
      </c>
      <c r="E4956" s="4"/>
      <c r="F4956" s="5">
        <f t="shared" si="1"/>
        <v>823.756</v>
      </c>
      <c r="G4956" s="6">
        <f t="shared" si="2"/>
        <v>0.9420297818</v>
      </c>
      <c r="H4956" s="6">
        <f t="shared" si="3"/>
        <v>0.8642811309</v>
      </c>
      <c r="I4956" s="5" t="b">
        <f t="shared" si="4"/>
        <v>1</v>
      </c>
      <c r="J4956" s="48">
        <f t="shared" si="5"/>
        <v>-1</v>
      </c>
      <c r="K4956" s="4">
        <f t="shared" si="6"/>
        <v>-22</v>
      </c>
      <c r="L4956" s="7">
        <f t="shared" si="7"/>
        <v>-0.01339748087</v>
      </c>
      <c r="M4956" s="50" t="b">
        <f t="shared" si="8"/>
        <v>0</v>
      </c>
      <c r="N4956" s="50" t="b">
        <f t="shared" si="9"/>
        <v>1</v>
      </c>
      <c r="O4956" s="50">
        <f t="shared" si="10"/>
        <v>-1</v>
      </c>
      <c r="P4956" s="4">
        <f t="shared" si="60"/>
        <v>4817950</v>
      </c>
      <c r="Q4956" s="21">
        <f t="shared" si="31"/>
        <v>-89</v>
      </c>
      <c r="V4956" s="52"/>
      <c r="W4956" s="53" t="str">
        <f t="shared" si="33"/>
        <v/>
      </c>
      <c r="AE4956" s="16"/>
      <c r="AF4956" s="17" t="str">
        <f t="shared" si="30"/>
        <v>#VALUE!</v>
      </c>
      <c r="AG4956" s="17" t="str">
        <f t="shared" si="22"/>
        <v>#N/A</v>
      </c>
      <c r="AH4956" s="17" t="str">
        <f t="shared" si="23"/>
        <v>#N/A</v>
      </c>
      <c r="AI4956" s="34">
        <f t="shared" si="24"/>
        <v>1</v>
      </c>
      <c r="AJ4956" s="18">
        <f t="shared" si="25"/>
        <v>5387.58</v>
      </c>
      <c r="AK4956" s="18">
        <f t="shared" si="26"/>
        <v>5237.925</v>
      </c>
      <c r="AL4956" s="18">
        <f t="shared" si="27"/>
        <v>5088.27</v>
      </c>
    </row>
    <row r="4957" ht="12.75" customHeight="1">
      <c r="A4957" s="1">
        <v>38138.0</v>
      </c>
      <c r="B4957" s="2">
        <v>746.5</v>
      </c>
      <c r="C4957" s="3">
        <v>5977.84</v>
      </c>
      <c r="D4957" s="2">
        <v>5928.0</v>
      </c>
      <c r="E4957" s="4"/>
      <c r="F4957" s="5">
        <f t="shared" si="1"/>
        <v>847.258</v>
      </c>
      <c r="G4957" s="6">
        <f t="shared" si="2"/>
        <v>0.9382835507</v>
      </c>
      <c r="H4957" s="6">
        <f t="shared" si="3"/>
        <v>0.8568760785</v>
      </c>
      <c r="I4957" s="5" t="b">
        <f t="shared" si="4"/>
        <v>1</v>
      </c>
      <c r="J4957" s="48">
        <f t="shared" si="5"/>
        <v>-1</v>
      </c>
      <c r="K4957" s="4">
        <f t="shared" si="6"/>
        <v>-115</v>
      </c>
      <c r="L4957" s="7">
        <f t="shared" si="7"/>
        <v>-0.008337459684</v>
      </c>
      <c r="M4957" s="50" t="b">
        <f t="shared" si="8"/>
        <v>0</v>
      </c>
      <c r="N4957" s="50" t="b">
        <f t="shared" si="9"/>
        <v>1</v>
      </c>
      <c r="O4957" s="50">
        <f t="shared" si="10"/>
        <v>-1</v>
      </c>
      <c r="P4957" s="4">
        <f t="shared" si="60"/>
        <v>4722250</v>
      </c>
      <c r="Q4957" s="21">
        <f t="shared" si="31"/>
        <v>-87</v>
      </c>
      <c r="V4957" s="52"/>
      <c r="W4957" s="53" t="str">
        <f t="shared" si="33"/>
        <v/>
      </c>
      <c r="AE4957" s="16"/>
      <c r="AF4957" s="17" t="str">
        <f t="shared" si="30"/>
        <v>#VALUE!</v>
      </c>
      <c r="AG4957" s="17" t="str">
        <f t="shared" si="22"/>
        <v>#N/A</v>
      </c>
      <c r="AH4957" s="17" t="str">
        <f t="shared" si="23"/>
        <v>#N/A</v>
      </c>
      <c r="AI4957" s="34">
        <f t="shared" si="24"/>
        <v>1</v>
      </c>
      <c r="AJ4957" s="18">
        <f t="shared" si="25"/>
        <v>5380.056</v>
      </c>
      <c r="AK4957" s="18">
        <f t="shared" si="26"/>
        <v>5230.61</v>
      </c>
      <c r="AL4957" s="18">
        <f t="shared" si="27"/>
        <v>5081.164</v>
      </c>
    </row>
    <row r="4958" ht="12.75" customHeight="1">
      <c r="A4958" s="1">
        <v>38135.0</v>
      </c>
      <c r="B4958" s="2">
        <v>894.23</v>
      </c>
      <c r="C4958" s="3">
        <v>6137.26</v>
      </c>
      <c r="D4958" s="2">
        <v>6043.0</v>
      </c>
      <c r="E4958" s="4"/>
      <c r="F4958" s="5">
        <f t="shared" si="1"/>
        <v>868.472</v>
      </c>
      <c r="G4958" s="6">
        <f t="shared" si="2"/>
        <v>0.9609841865</v>
      </c>
      <c r="H4958" s="6">
        <f t="shared" si="3"/>
        <v>0.8479555436</v>
      </c>
      <c r="I4958" s="5" t="b">
        <f t="shared" si="4"/>
        <v>1</v>
      </c>
      <c r="J4958" s="48">
        <f t="shared" si="5"/>
        <v>-1</v>
      </c>
      <c r="K4958" s="4">
        <f t="shared" si="6"/>
        <v>42</v>
      </c>
      <c r="L4958" s="7">
        <f t="shared" si="7"/>
        <v>-0.01535864539</v>
      </c>
      <c r="M4958" s="50" t="b">
        <f t="shared" si="8"/>
        <v>0</v>
      </c>
      <c r="N4958" s="50" t="b">
        <f t="shared" si="9"/>
        <v>1</v>
      </c>
      <c r="O4958" s="50">
        <f t="shared" si="10"/>
        <v>-1</v>
      </c>
      <c r="P4958" s="4">
        <f t="shared" si="60"/>
        <v>4279500</v>
      </c>
      <c r="Q4958" s="21">
        <f t="shared" si="31"/>
        <v>-77</v>
      </c>
      <c r="V4958" s="52"/>
      <c r="W4958" s="53" t="str">
        <f t="shared" si="33"/>
        <v/>
      </c>
      <c r="AE4958" s="16"/>
      <c r="AF4958" s="17" t="str">
        <f t="shared" si="30"/>
        <v>#VALUE!</v>
      </c>
      <c r="AG4958" s="17" t="str">
        <f t="shared" si="22"/>
        <v>#N/A</v>
      </c>
      <c r="AH4958" s="17" t="str">
        <f t="shared" si="23"/>
        <v>#N/A</v>
      </c>
      <c r="AI4958" s="34">
        <f t="shared" si="24"/>
        <v>1</v>
      </c>
      <c r="AJ4958" s="18">
        <f t="shared" si="25"/>
        <v>5523.534</v>
      </c>
      <c r="AK4958" s="18">
        <f t="shared" si="26"/>
        <v>5370.1025</v>
      </c>
      <c r="AL4958" s="18">
        <f t="shared" si="27"/>
        <v>5216.671</v>
      </c>
    </row>
    <row r="4959" ht="12.75" customHeight="1">
      <c r="A4959" s="1">
        <v>38134.0</v>
      </c>
      <c r="B4959" s="2">
        <v>752.35</v>
      </c>
      <c r="C4959" s="3">
        <v>6033.05</v>
      </c>
      <c r="D4959" s="2">
        <v>6001.0</v>
      </c>
      <c r="E4959" s="4"/>
      <c r="F4959" s="5">
        <f t="shared" si="1"/>
        <v>906.974</v>
      </c>
      <c r="G4959" s="6">
        <f t="shared" si="2"/>
        <v>0.9426828916</v>
      </c>
      <c r="H4959" s="6">
        <f t="shared" si="3"/>
        <v>0.8478883089</v>
      </c>
      <c r="I4959" s="5" t="b">
        <f t="shared" si="4"/>
        <v>1</v>
      </c>
      <c r="J4959" s="48">
        <f t="shared" si="5"/>
        <v>0</v>
      </c>
      <c r="K4959" s="4">
        <f t="shared" si="6"/>
        <v>11</v>
      </c>
      <c r="L4959" s="7">
        <f t="shared" si="7"/>
        <v>-0.005312404174</v>
      </c>
      <c r="M4959" s="50" t="b">
        <f t="shared" si="8"/>
        <v>0</v>
      </c>
      <c r="N4959" s="50" t="b">
        <f t="shared" si="9"/>
        <v>0</v>
      </c>
      <c r="O4959" s="50">
        <f t="shared" si="10"/>
        <v>1</v>
      </c>
      <c r="P4959" s="4">
        <f t="shared" si="60"/>
        <v>4122000</v>
      </c>
      <c r="Q4959" s="21">
        <f t="shared" si="31"/>
        <v>75</v>
      </c>
      <c r="V4959" s="52"/>
      <c r="W4959" s="53" t="str">
        <f t="shared" si="33"/>
        <v/>
      </c>
      <c r="AE4959" s="16"/>
      <c r="AF4959" s="17" t="str">
        <f t="shared" si="30"/>
        <v>#VALUE!</v>
      </c>
      <c r="AG4959" s="17" t="str">
        <f t="shared" si="22"/>
        <v>#N/A</v>
      </c>
      <c r="AH4959" s="17" t="str">
        <f t="shared" si="23"/>
        <v>#N/A</v>
      </c>
      <c r="AI4959" s="34">
        <f t="shared" si="24"/>
        <v>1</v>
      </c>
      <c r="AJ4959" s="18">
        <f t="shared" si="25"/>
        <v>5429.745</v>
      </c>
      <c r="AK4959" s="18">
        <f t="shared" si="26"/>
        <v>5278.91875</v>
      </c>
      <c r="AL4959" s="18">
        <f t="shared" si="27"/>
        <v>5128.0925</v>
      </c>
    </row>
    <row r="4960" ht="12.75" customHeight="1">
      <c r="A4960" s="1">
        <v>38133.0</v>
      </c>
      <c r="B4960" s="2">
        <v>1063.61</v>
      </c>
      <c r="C4960" s="3">
        <v>6027.27</v>
      </c>
      <c r="D4960" s="2">
        <v>5990.0</v>
      </c>
      <c r="E4960" s="4"/>
      <c r="F4960" s="5">
        <f t="shared" si="1"/>
        <v>975.128</v>
      </c>
      <c r="G4960" s="6">
        <f t="shared" si="2"/>
        <v>0.9393309568</v>
      </c>
      <c r="H4960" s="6">
        <f t="shared" si="3"/>
        <v>0.836408201</v>
      </c>
      <c r="I4960" s="5" t="b">
        <f t="shared" si="4"/>
        <v>1</v>
      </c>
      <c r="J4960" s="48">
        <f t="shared" si="5"/>
        <v>-1</v>
      </c>
      <c r="K4960" s="4">
        <f t="shared" si="6"/>
        <v>149</v>
      </c>
      <c r="L4960" s="7">
        <f t="shared" si="7"/>
        <v>-0.006183562376</v>
      </c>
      <c r="M4960" s="50" t="b">
        <f t="shared" si="8"/>
        <v>0</v>
      </c>
      <c r="N4960" s="50" t="b">
        <f t="shared" si="9"/>
        <v>1</v>
      </c>
      <c r="O4960" s="50">
        <f t="shared" si="10"/>
        <v>-1</v>
      </c>
      <c r="P4960" s="4">
        <f t="shared" si="60"/>
        <v>4163800</v>
      </c>
      <c r="Q4960" s="21">
        <f t="shared" si="31"/>
        <v>-76</v>
      </c>
      <c r="V4960" s="52"/>
      <c r="W4960" s="53" t="str">
        <f t="shared" si="33"/>
        <v/>
      </c>
      <c r="AE4960" s="16"/>
      <c r="AF4960" s="17" t="str">
        <f t="shared" si="30"/>
        <v>#VALUE!</v>
      </c>
      <c r="AG4960" s="17" t="str">
        <f t="shared" si="22"/>
        <v>#N/A</v>
      </c>
      <c r="AH4960" s="17" t="str">
        <f t="shared" si="23"/>
        <v>#N/A</v>
      </c>
      <c r="AI4960" s="34">
        <f t="shared" si="24"/>
        <v>1</v>
      </c>
      <c r="AJ4960" s="18">
        <f t="shared" si="25"/>
        <v>5424.543</v>
      </c>
      <c r="AK4960" s="18">
        <f t="shared" si="26"/>
        <v>5273.86125</v>
      </c>
      <c r="AL4960" s="18">
        <f t="shared" si="27"/>
        <v>5123.1795</v>
      </c>
    </row>
    <row r="4961" ht="12.75" customHeight="1">
      <c r="A4961" s="1">
        <v>38132.0</v>
      </c>
      <c r="B4961" s="2">
        <v>779.6</v>
      </c>
      <c r="C4961" s="3">
        <v>5958.38</v>
      </c>
      <c r="D4961" s="2">
        <v>5841.0</v>
      </c>
      <c r="E4961" s="4"/>
      <c r="F4961" s="5">
        <f t="shared" si="1"/>
        <v>946.962</v>
      </c>
      <c r="G4961" s="6">
        <f t="shared" si="2"/>
        <v>0.9264171895</v>
      </c>
      <c r="H4961" s="6">
        <f t="shared" si="3"/>
        <v>0.8224026065</v>
      </c>
      <c r="I4961" s="5" t="b">
        <f t="shared" si="4"/>
        <v>1</v>
      </c>
      <c r="J4961" s="48">
        <f t="shared" si="5"/>
        <v>-1</v>
      </c>
      <c r="K4961" s="4">
        <f t="shared" si="6"/>
        <v>-30</v>
      </c>
      <c r="L4961" s="7">
        <f t="shared" si="7"/>
        <v>-0.01969998557</v>
      </c>
      <c r="M4961" s="50" t="b">
        <f t="shared" si="8"/>
        <v>0</v>
      </c>
      <c r="N4961" s="50" t="b">
        <f t="shared" si="9"/>
        <v>1</v>
      </c>
      <c r="O4961" s="50">
        <f t="shared" si="10"/>
        <v>-1</v>
      </c>
      <c r="P4961" s="4">
        <f t="shared" si="60"/>
        <v>4841750</v>
      </c>
      <c r="Q4961" s="21">
        <f t="shared" si="31"/>
        <v>-91</v>
      </c>
      <c r="V4961" s="52"/>
      <c r="W4961" s="53" t="str">
        <f t="shared" si="33"/>
        <v/>
      </c>
      <c r="AE4961" s="16"/>
      <c r="AF4961" s="17" t="str">
        <f t="shared" si="30"/>
        <v>#VALUE!</v>
      </c>
      <c r="AG4961" s="17" t="str">
        <f t="shared" si="22"/>
        <v>#N/A</v>
      </c>
      <c r="AH4961" s="17" t="str">
        <f t="shared" si="23"/>
        <v>#N/A</v>
      </c>
      <c r="AI4961" s="34">
        <f t="shared" si="24"/>
        <v>1</v>
      </c>
      <c r="AJ4961" s="18">
        <f t="shared" si="25"/>
        <v>5362.542</v>
      </c>
      <c r="AK4961" s="18">
        <f t="shared" si="26"/>
        <v>5213.5825</v>
      </c>
      <c r="AL4961" s="18">
        <f t="shared" si="27"/>
        <v>5064.623</v>
      </c>
    </row>
    <row r="4962" ht="12.75" customHeight="1">
      <c r="A4962" s="1">
        <v>38131.0</v>
      </c>
      <c r="B4962" s="2">
        <v>852.57</v>
      </c>
      <c r="C4962" s="3">
        <v>5942.08</v>
      </c>
      <c r="D4962" s="2">
        <v>5871.0</v>
      </c>
      <c r="E4962" s="4"/>
      <c r="F4962" s="5">
        <f t="shared" si="1"/>
        <v>942.756</v>
      </c>
      <c r="G4962" s="6">
        <f t="shared" si="2"/>
        <v>0.9214547189</v>
      </c>
      <c r="H4962" s="6">
        <f t="shared" si="3"/>
        <v>0.8052754856</v>
      </c>
      <c r="I4962" s="5" t="b">
        <f t="shared" si="4"/>
        <v>1</v>
      </c>
      <c r="J4962" s="48">
        <f t="shared" si="5"/>
        <v>-1</v>
      </c>
      <c r="K4962" s="4">
        <f t="shared" si="6"/>
        <v>31</v>
      </c>
      <c r="L4962" s="7">
        <f t="shared" si="7"/>
        <v>-0.0119621412</v>
      </c>
      <c r="M4962" s="50" t="b">
        <f t="shared" si="8"/>
        <v>0</v>
      </c>
      <c r="N4962" s="50" t="b">
        <f t="shared" si="9"/>
        <v>1</v>
      </c>
      <c r="O4962" s="50">
        <f t="shared" si="10"/>
        <v>-1</v>
      </c>
      <c r="P4962" s="4">
        <f t="shared" si="60"/>
        <v>4709750</v>
      </c>
      <c r="Q4962" s="21">
        <f t="shared" si="31"/>
        <v>-88</v>
      </c>
      <c r="V4962" s="52"/>
      <c r="W4962" s="53" t="str">
        <f t="shared" si="33"/>
        <v/>
      </c>
      <c r="AE4962" s="16"/>
      <c r="AF4962" s="17" t="str">
        <f t="shared" si="30"/>
        <v>#VALUE!</v>
      </c>
      <c r="AG4962" s="17" t="str">
        <f t="shared" si="22"/>
        <v>#N/A</v>
      </c>
      <c r="AH4962" s="17" t="str">
        <f t="shared" si="23"/>
        <v>#N/A</v>
      </c>
      <c r="AI4962" s="34">
        <f t="shared" si="24"/>
        <v>1</v>
      </c>
      <c r="AJ4962" s="18">
        <f t="shared" si="25"/>
        <v>5347.872</v>
      </c>
      <c r="AK4962" s="18">
        <f t="shared" si="26"/>
        <v>5199.32</v>
      </c>
      <c r="AL4962" s="18">
        <f t="shared" si="27"/>
        <v>5050.768</v>
      </c>
    </row>
    <row r="4963" ht="12.75" customHeight="1">
      <c r="A4963" s="1">
        <v>38128.0</v>
      </c>
      <c r="B4963" s="2">
        <v>1086.74</v>
      </c>
      <c r="C4963" s="3">
        <v>5964.94</v>
      </c>
      <c r="D4963" s="2">
        <v>5840.0</v>
      </c>
      <c r="E4963" s="4"/>
      <c r="F4963" s="5">
        <f t="shared" si="1"/>
        <v>924.328</v>
      </c>
      <c r="G4963" s="6">
        <f t="shared" si="2"/>
        <v>0.9227427594</v>
      </c>
      <c r="H4963" s="6">
        <f t="shared" si="3"/>
        <v>0.7908777599</v>
      </c>
      <c r="I4963" s="5" t="b">
        <f t="shared" si="4"/>
        <v>1</v>
      </c>
      <c r="J4963" s="48">
        <f t="shared" si="5"/>
        <v>-1</v>
      </c>
      <c r="K4963" s="4">
        <f t="shared" si="6"/>
        <v>155</v>
      </c>
      <c r="L4963" s="7">
        <f t="shared" si="7"/>
        <v>-0.02094572619</v>
      </c>
      <c r="M4963" s="50" t="b">
        <f t="shared" si="8"/>
        <v>0</v>
      </c>
      <c r="N4963" s="50" t="b">
        <f t="shared" si="9"/>
        <v>1</v>
      </c>
      <c r="O4963" s="50">
        <f t="shared" si="10"/>
        <v>-1</v>
      </c>
      <c r="P4963" s="4">
        <f t="shared" si="60"/>
        <v>4850800</v>
      </c>
      <c r="Q4963" s="21">
        <f t="shared" si="31"/>
        <v>-91</v>
      </c>
      <c r="V4963" s="52"/>
      <c r="W4963" s="53" t="str">
        <f t="shared" si="33"/>
        <v/>
      </c>
      <c r="AE4963" s="16"/>
      <c r="AF4963" s="17" t="str">
        <f t="shared" si="30"/>
        <v>#VALUE!</v>
      </c>
      <c r="AG4963" s="17" t="str">
        <f t="shared" si="22"/>
        <v>#N/A</v>
      </c>
      <c r="AH4963" s="17" t="str">
        <f t="shared" si="23"/>
        <v>#N/A</v>
      </c>
      <c r="AI4963" s="34">
        <f t="shared" si="24"/>
        <v>1</v>
      </c>
      <c r="AJ4963" s="18">
        <f t="shared" si="25"/>
        <v>5368.446</v>
      </c>
      <c r="AK4963" s="18">
        <f t="shared" si="26"/>
        <v>5219.3225</v>
      </c>
      <c r="AL4963" s="18">
        <f t="shared" si="27"/>
        <v>5070.199</v>
      </c>
    </row>
    <row r="4964" ht="12.75" customHeight="1">
      <c r="A4964" s="1">
        <v>38127.0</v>
      </c>
      <c r="B4964" s="2">
        <v>1093.12</v>
      </c>
      <c r="C4964" s="3">
        <v>5815.33</v>
      </c>
      <c r="D4964" s="2">
        <v>5685.0</v>
      </c>
      <c r="E4964" s="4"/>
      <c r="F4964" s="5">
        <f t="shared" si="1"/>
        <v>853.1</v>
      </c>
      <c r="G4964" s="6">
        <f t="shared" si="2"/>
        <v>0.8977805084</v>
      </c>
      <c r="H4964" s="6">
        <f t="shared" si="3"/>
        <v>0.7850889221</v>
      </c>
      <c r="I4964" s="5" t="b">
        <f t="shared" si="4"/>
        <v>1</v>
      </c>
      <c r="J4964" s="48">
        <f t="shared" si="5"/>
        <v>0</v>
      </c>
      <c r="K4964" s="4">
        <f t="shared" si="6"/>
        <v>-206</v>
      </c>
      <c r="L4964" s="7">
        <f t="shared" si="7"/>
        <v>-0.02241145386</v>
      </c>
      <c r="M4964" s="50" t="b">
        <f t="shared" si="8"/>
        <v>0</v>
      </c>
      <c r="N4964" s="50" t="b">
        <f t="shared" si="9"/>
        <v>0</v>
      </c>
      <c r="O4964" s="50">
        <f t="shared" si="10"/>
        <v>1</v>
      </c>
      <c r="P4964" s="4">
        <f t="shared" si="60"/>
        <v>4223050</v>
      </c>
      <c r="Q4964" s="21">
        <f t="shared" si="31"/>
        <v>81</v>
      </c>
      <c r="V4964" s="52"/>
      <c r="W4964" s="53" t="str">
        <f t="shared" si="33"/>
        <v/>
      </c>
      <c r="AE4964" s="16"/>
      <c r="AF4964" s="17" t="str">
        <f t="shared" si="30"/>
        <v>#VALUE!</v>
      </c>
      <c r="AG4964" s="17" t="str">
        <f t="shared" si="22"/>
        <v>#N/A</v>
      </c>
      <c r="AH4964" s="17" t="str">
        <f t="shared" si="23"/>
        <v>#N/A</v>
      </c>
      <c r="AI4964" s="34">
        <f t="shared" si="24"/>
        <v>1</v>
      </c>
      <c r="AJ4964" s="18">
        <f t="shared" si="25"/>
        <v>5233.797</v>
      </c>
      <c r="AK4964" s="18">
        <f t="shared" si="26"/>
        <v>5088.41375</v>
      </c>
      <c r="AL4964" s="18">
        <f t="shared" si="27"/>
        <v>4943.0305</v>
      </c>
    </row>
    <row r="4965" ht="12.75" customHeight="1">
      <c r="A4965" s="1">
        <v>38126.0</v>
      </c>
      <c r="B4965" s="2">
        <v>922.78</v>
      </c>
      <c r="C4965" s="3">
        <v>5860.58</v>
      </c>
      <c r="D4965" s="2">
        <v>5891.0</v>
      </c>
      <c r="E4965" s="4"/>
      <c r="F4965" s="5">
        <f t="shared" si="1"/>
        <v>772.834</v>
      </c>
      <c r="G4965" s="6">
        <f t="shared" si="2"/>
        <v>0.9027270982</v>
      </c>
      <c r="H4965" s="6">
        <f t="shared" si="3"/>
        <v>0.6583490548</v>
      </c>
      <c r="I4965" s="5" t="b">
        <f t="shared" si="4"/>
        <v>0</v>
      </c>
      <c r="J4965" s="48">
        <f t="shared" si="5"/>
        <v>0</v>
      </c>
      <c r="K4965" s="4">
        <f t="shared" si="6"/>
        <v>368</v>
      </c>
      <c r="L4965" s="7">
        <f t="shared" si="7"/>
        <v>0.005190612533</v>
      </c>
      <c r="M4965" s="50" t="b">
        <f t="shared" si="8"/>
        <v>0</v>
      </c>
      <c r="N4965" s="50" t="b">
        <f t="shared" si="9"/>
        <v>0</v>
      </c>
      <c r="O4965" s="50">
        <f t="shared" si="10"/>
        <v>-1</v>
      </c>
      <c r="P4965" s="4">
        <f t="shared" si="60"/>
        <v>3543250</v>
      </c>
      <c r="Q4965" s="21">
        <f t="shared" si="31"/>
        <v>-66</v>
      </c>
      <c r="V4965" s="52"/>
      <c r="W4965" s="53" t="str">
        <f t="shared" si="33"/>
        <v/>
      </c>
      <c r="AE4965" s="16"/>
      <c r="AF4965" s="17" t="str">
        <f t="shared" si="30"/>
        <v>#VALUE!</v>
      </c>
      <c r="AG4965" s="17" t="str">
        <f t="shared" si="22"/>
        <v>#N/A</v>
      </c>
      <c r="AH4965" s="17" t="str">
        <f t="shared" si="23"/>
        <v>#N/A</v>
      </c>
      <c r="AI4965" s="34">
        <f t="shared" si="24"/>
        <v>1</v>
      </c>
      <c r="AJ4965" s="18">
        <f t="shared" si="25"/>
        <v>5274.522</v>
      </c>
      <c r="AK4965" s="18">
        <f t="shared" si="26"/>
        <v>5128.0075</v>
      </c>
      <c r="AL4965" s="18">
        <f t="shared" si="27"/>
        <v>4981.493</v>
      </c>
    </row>
    <row r="4966" ht="12.75" customHeight="1">
      <c r="A4966" s="1">
        <v>38125.0</v>
      </c>
      <c r="B4966" s="2">
        <v>758.57</v>
      </c>
      <c r="C4966" s="3">
        <v>5557.68</v>
      </c>
      <c r="D4966" s="2">
        <v>5523.0</v>
      </c>
      <c r="E4966" s="4"/>
      <c r="F4966" s="5">
        <f t="shared" si="1"/>
        <v>777.888</v>
      </c>
      <c r="G4966" s="6">
        <f t="shared" si="2"/>
        <v>0.8543513746</v>
      </c>
      <c r="H4966" s="6">
        <f t="shared" si="3"/>
        <v>0.6719837372</v>
      </c>
      <c r="I4966" s="5" t="b">
        <f t="shared" si="4"/>
        <v>0</v>
      </c>
      <c r="J4966" s="48">
        <f t="shared" si="5"/>
        <v>0</v>
      </c>
      <c r="K4966" s="4">
        <f t="shared" si="6"/>
        <v>165</v>
      </c>
      <c r="L4966" s="7">
        <f t="shared" si="7"/>
        <v>-0.006240013819</v>
      </c>
      <c r="M4966" s="50" t="b">
        <f t="shared" si="8"/>
        <v>0</v>
      </c>
      <c r="N4966" s="50" t="b">
        <f t="shared" si="9"/>
        <v>0</v>
      </c>
      <c r="O4966" s="50">
        <f t="shared" si="10"/>
        <v>1</v>
      </c>
      <c r="P4966" s="4">
        <f t="shared" si="60"/>
        <v>2604850</v>
      </c>
      <c r="Q4966" s="21">
        <f t="shared" si="31"/>
        <v>51</v>
      </c>
      <c r="V4966" s="52"/>
      <c r="W4966" s="53" t="str">
        <f t="shared" si="33"/>
        <v/>
      </c>
      <c r="AE4966" s="16"/>
      <c r="AF4966" s="17" t="str">
        <f t="shared" si="30"/>
        <v>#VALUE!</v>
      </c>
      <c r="AG4966" s="17" t="str">
        <f t="shared" si="22"/>
        <v>#N/A</v>
      </c>
      <c r="AH4966" s="17" t="str">
        <f t="shared" si="23"/>
        <v>#N/A</v>
      </c>
      <c r="AI4966" s="34">
        <f t="shared" si="24"/>
        <v>1</v>
      </c>
      <c r="AJ4966" s="18">
        <f t="shared" si="25"/>
        <v>5001.912</v>
      </c>
      <c r="AK4966" s="18">
        <f t="shared" si="26"/>
        <v>4862.97</v>
      </c>
      <c r="AL4966" s="18">
        <f t="shared" si="27"/>
        <v>4724.028</v>
      </c>
    </row>
    <row r="4967" ht="12.75" customHeight="1">
      <c r="A4967" s="1">
        <v>38124.0</v>
      </c>
      <c r="B4967" s="2">
        <v>760.43</v>
      </c>
      <c r="C4967" s="3">
        <v>5482.96</v>
      </c>
      <c r="D4967" s="2">
        <v>5358.0</v>
      </c>
      <c r="E4967" s="4"/>
      <c r="F4967" s="5">
        <f t="shared" si="1"/>
        <v>804.578</v>
      </c>
      <c r="G4967" s="6">
        <f t="shared" si="2"/>
        <v>0.8406433399</v>
      </c>
      <c r="H4967" s="6">
        <f t="shared" si="3"/>
        <v>0.6669286717</v>
      </c>
      <c r="I4967" s="5" t="b">
        <f t="shared" si="4"/>
        <v>0</v>
      </c>
      <c r="J4967" s="48">
        <f t="shared" si="5"/>
        <v>0</v>
      </c>
      <c r="K4967" s="4">
        <f t="shared" si="6"/>
        <v>-387</v>
      </c>
      <c r="L4967" s="7">
        <f t="shared" si="7"/>
        <v>-0.02279060945</v>
      </c>
      <c r="M4967" s="50" t="b">
        <f t="shared" si="8"/>
        <v>0</v>
      </c>
      <c r="N4967" s="50" t="b">
        <f t="shared" si="9"/>
        <v>0</v>
      </c>
      <c r="O4967" s="50">
        <f t="shared" si="10"/>
        <v>1</v>
      </c>
      <c r="P4967" s="4">
        <f t="shared" si="60"/>
        <v>2233600</v>
      </c>
      <c r="Q4967" s="21">
        <f t="shared" si="31"/>
        <v>45</v>
      </c>
      <c r="V4967" s="52"/>
      <c r="W4967" s="53" t="str">
        <f t="shared" si="33"/>
        <v/>
      </c>
      <c r="AE4967" s="16"/>
      <c r="AF4967" s="17" t="str">
        <f t="shared" si="30"/>
        <v>#VALUE!</v>
      </c>
      <c r="AG4967" s="17" t="str">
        <f t="shared" si="22"/>
        <v>#N/A</v>
      </c>
      <c r="AH4967" s="17" t="str">
        <f t="shared" si="23"/>
        <v>#N/A</v>
      </c>
      <c r="AI4967" s="34">
        <f t="shared" si="24"/>
        <v>1</v>
      </c>
      <c r="AJ4967" s="18">
        <f t="shared" si="25"/>
        <v>4934.664</v>
      </c>
      <c r="AK4967" s="18">
        <f t="shared" si="26"/>
        <v>4797.59</v>
      </c>
      <c r="AL4967" s="18">
        <f t="shared" si="27"/>
        <v>4660.516</v>
      </c>
    </row>
    <row r="4968" ht="12.75" customHeight="1">
      <c r="A4968" s="1">
        <v>38121.0</v>
      </c>
      <c r="B4968" s="2">
        <v>730.6</v>
      </c>
      <c r="C4968" s="3">
        <v>5777.32</v>
      </c>
      <c r="D4968" s="2">
        <v>5745.0</v>
      </c>
      <c r="E4968" s="4"/>
      <c r="F4968" s="5">
        <f t="shared" si="1"/>
        <v>785.196</v>
      </c>
      <c r="G4968" s="6">
        <f t="shared" si="2"/>
        <v>0.8831049761</v>
      </c>
      <c r="H4968" s="6">
        <f t="shared" si="3"/>
        <v>0.6608556723</v>
      </c>
      <c r="I4968" s="5" t="b">
        <f t="shared" si="4"/>
        <v>1</v>
      </c>
      <c r="J4968" s="48">
        <f t="shared" si="5"/>
        <v>-1</v>
      </c>
      <c r="K4968" s="4">
        <f t="shared" si="6"/>
        <v>-145</v>
      </c>
      <c r="L4968" s="7">
        <f t="shared" si="7"/>
        <v>-0.005594289394</v>
      </c>
      <c r="M4968" s="50" t="b">
        <f t="shared" si="8"/>
        <v>0</v>
      </c>
      <c r="N4968" s="50" t="b">
        <f t="shared" si="9"/>
        <v>1</v>
      </c>
      <c r="O4968" s="50">
        <f t="shared" si="10"/>
        <v>-1</v>
      </c>
      <c r="P4968" s="4">
        <f t="shared" si="60"/>
        <v>1633750</v>
      </c>
      <c r="Q4968" s="21">
        <f t="shared" si="31"/>
        <v>-31</v>
      </c>
      <c r="V4968" s="52"/>
      <c r="W4968" s="53" t="str">
        <f t="shared" si="33"/>
        <v/>
      </c>
      <c r="AE4968" s="16"/>
      <c r="AF4968" s="17" t="str">
        <f t="shared" si="30"/>
        <v>#VALUE!</v>
      </c>
      <c r="AG4968" s="17" t="str">
        <f t="shared" si="22"/>
        <v>#N/A</v>
      </c>
      <c r="AH4968" s="17" t="str">
        <f t="shared" si="23"/>
        <v>#N/A</v>
      </c>
      <c r="AI4968" s="34">
        <f t="shared" si="24"/>
        <v>1</v>
      </c>
      <c r="AJ4968" s="18">
        <f t="shared" si="25"/>
        <v>5199.588</v>
      </c>
      <c r="AK4968" s="18">
        <f t="shared" si="26"/>
        <v>5055.155</v>
      </c>
      <c r="AL4968" s="18">
        <f t="shared" si="27"/>
        <v>4910.722</v>
      </c>
    </row>
    <row r="4969" ht="12.75" customHeight="1">
      <c r="A4969" s="1">
        <v>38120.0</v>
      </c>
      <c r="B4969" s="2">
        <v>691.79</v>
      </c>
      <c r="C4969" s="3">
        <v>5918.09</v>
      </c>
      <c r="D4969" s="2">
        <v>5890.0</v>
      </c>
      <c r="E4969" s="4"/>
      <c r="F4969" s="5">
        <f t="shared" si="1"/>
        <v>822.044</v>
      </c>
      <c r="G4969" s="6">
        <f t="shared" si="2"/>
        <v>0.9025802834</v>
      </c>
      <c r="H4969" s="6">
        <f t="shared" si="3"/>
        <v>0.6531552117</v>
      </c>
      <c r="I4969" s="5" t="b">
        <f t="shared" si="4"/>
        <v>1</v>
      </c>
      <c r="J4969" s="48">
        <f t="shared" si="5"/>
        <v>-1</v>
      </c>
      <c r="K4969" s="4">
        <f t="shared" si="6"/>
        <v>-52</v>
      </c>
      <c r="L4969" s="7">
        <f t="shared" si="7"/>
        <v>-0.004746463808</v>
      </c>
      <c r="M4969" s="50" t="b">
        <f t="shared" si="8"/>
        <v>0</v>
      </c>
      <c r="N4969" s="50" t="b">
        <f t="shared" si="9"/>
        <v>1</v>
      </c>
      <c r="O4969" s="50">
        <f t="shared" si="10"/>
        <v>-1</v>
      </c>
      <c r="P4969" s="4">
        <f t="shared" si="60"/>
        <v>1445250</v>
      </c>
      <c r="Q4969" s="21">
        <f t="shared" si="31"/>
        <v>-26</v>
      </c>
      <c r="V4969" s="52"/>
      <c r="W4969" s="53" t="str">
        <f t="shared" si="33"/>
        <v/>
      </c>
      <c r="AE4969" s="16"/>
      <c r="AF4969" s="17" t="str">
        <f t="shared" si="30"/>
        <v>#VALUE!</v>
      </c>
      <c r="AG4969" s="17" t="str">
        <f t="shared" si="22"/>
        <v>#N/A</v>
      </c>
      <c r="AH4969" s="17" t="str">
        <f t="shared" si="23"/>
        <v>#N/A</v>
      </c>
      <c r="AI4969" s="34">
        <f t="shared" si="24"/>
        <v>1</v>
      </c>
      <c r="AJ4969" s="18">
        <f t="shared" si="25"/>
        <v>5326.281</v>
      </c>
      <c r="AK4969" s="18">
        <f t="shared" si="26"/>
        <v>5178.32875</v>
      </c>
      <c r="AL4969" s="18">
        <f t="shared" si="27"/>
        <v>5030.3765</v>
      </c>
    </row>
    <row r="4970" ht="12.75" customHeight="1">
      <c r="A4970" s="1">
        <v>38119.0</v>
      </c>
      <c r="B4970" s="2">
        <v>948.05</v>
      </c>
      <c r="C4970" s="3">
        <v>5958.79</v>
      </c>
      <c r="D4970" s="2">
        <v>5942.0</v>
      </c>
      <c r="E4970" s="4"/>
      <c r="F4970" s="5">
        <f t="shared" si="1"/>
        <v>908.118</v>
      </c>
      <c r="G4970" s="6">
        <f t="shared" si="2"/>
        <v>0.907027404</v>
      </c>
      <c r="H4970" s="6">
        <f t="shared" si="3"/>
        <v>0.7611943032</v>
      </c>
      <c r="I4970" s="5" t="b">
        <f t="shared" si="4"/>
        <v>1</v>
      </c>
      <c r="J4970" s="48">
        <f t="shared" si="5"/>
        <v>-1</v>
      </c>
      <c r="K4970" s="4">
        <f t="shared" si="6"/>
        <v>84</v>
      </c>
      <c r="L4970" s="7">
        <f t="shared" si="7"/>
        <v>-0.002817686141</v>
      </c>
      <c r="M4970" s="50" t="b">
        <f t="shared" si="8"/>
        <v>0</v>
      </c>
      <c r="N4970" s="50" t="b">
        <f t="shared" si="9"/>
        <v>1</v>
      </c>
      <c r="O4970" s="50">
        <f t="shared" si="10"/>
        <v>-1</v>
      </c>
      <c r="P4970" s="4">
        <f t="shared" si="60"/>
        <v>1380250</v>
      </c>
      <c r="Q4970" s="21">
        <f t="shared" si="31"/>
        <v>-25</v>
      </c>
      <c r="V4970" s="52"/>
      <c r="W4970" s="53" t="str">
        <f t="shared" si="33"/>
        <v/>
      </c>
      <c r="AE4970" s="16"/>
      <c r="AF4970" s="17" t="str">
        <f t="shared" si="30"/>
        <v>#VALUE!</v>
      </c>
      <c r="AG4970" s="17" t="str">
        <f t="shared" si="22"/>
        <v>#N/A</v>
      </c>
      <c r="AH4970" s="17" t="str">
        <f t="shared" si="23"/>
        <v>#N/A</v>
      </c>
      <c r="AI4970" s="34">
        <f t="shared" si="24"/>
        <v>1</v>
      </c>
      <c r="AJ4970" s="18">
        <f t="shared" si="25"/>
        <v>5362.911</v>
      </c>
      <c r="AK4970" s="18">
        <f t="shared" si="26"/>
        <v>5213.94125</v>
      </c>
      <c r="AL4970" s="18">
        <f t="shared" si="27"/>
        <v>5064.9715</v>
      </c>
    </row>
    <row r="4971" ht="12.75" customHeight="1">
      <c r="A4971" s="1">
        <v>38118.0</v>
      </c>
      <c r="B4971" s="2">
        <v>892.02</v>
      </c>
      <c r="C4971" s="3">
        <v>5886.36</v>
      </c>
      <c r="D4971" s="2">
        <v>5858.0</v>
      </c>
      <c r="E4971" s="4"/>
      <c r="F4971" s="5">
        <f t="shared" si="1"/>
        <v>951.44</v>
      </c>
      <c r="G4971" s="6">
        <f t="shared" si="2"/>
        <v>0.8945339205</v>
      </c>
      <c r="H4971" s="6">
        <f t="shared" si="3"/>
        <v>0.7818639641</v>
      </c>
      <c r="I4971" s="5" t="b">
        <f t="shared" si="4"/>
        <v>1</v>
      </c>
      <c r="J4971" s="48">
        <f t="shared" si="5"/>
        <v>-1</v>
      </c>
      <c r="K4971" s="4">
        <f t="shared" si="6"/>
        <v>107</v>
      </c>
      <c r="L4971" s="7">
        <f t="shared" si="7"/>
        <v>-0.004817918034</v>
      </c>
      <c r="M4971" s="50" t="b">
        <f t="shared" si="8"/>
        <v>0</v>
      </c>
      <c r="N4971" s="50" t="b">
        <f t="shared" si="9"/>
        <v>1</v>
      </c>
      <c r="O4971" s="50">
        <f t="shared" si="10"/>
        <v>-1</v>
      </c>
      <c r="P4971" s="4">
        <f t="shared" si="60"/>
        <v>1497850</v>
      </c>
      <c r="Q4971" s="21">
        <f t="shared" si="31"/>
        <v>-28</v>
      </c>
      <c r="V4971" s="52"/>
      <c r="W4971" s="53" t="str">
        <f t="shared" si="33"/>
        <v/>
      </c>
      <c r="AE4971" s="16"/>
      <c r="AF4971" s="17" t="str">
        <f t="shared" si="30"/>
        <v>#VALUE!</v>
      </c>
      <c r="AG4971" s="17" t="str">
        <f t="shared" si="22"/>
        <v>#N/A</v>
      </c>
      <c r="AH4971" s="17" t="str">
        <f t="shared" si="23"/>
        <v>#N/A</v>
      </c>
      <c r="AI4971" s="34">
        <f t="shared" si="24"/>
        <v>1</v>
      </c>
      <c r="AJ4971" s="18">
        <f t="shared" si="25"/>
        <v>5297.724</v>
      </c>
      <c r="AK4971" s="18">
        <f t="shared" si="26"/>
        <v>5150.565</v>
      </c>
      <c r="AL4971" s="18">
        <f t="shared" si="27"/>
        <v>5003.406</v>
      </c>
    </row>
    <row r="4972" ht="12.75" customHeight="1">
      <c r="A4972" s="1">
        <v>38117.0</v>
      </c>
      <c r="B4972" s="2">
        <v>663.52</v>
      </c>
      <c r="C4972" s="3">
        <v>5825.05</v>
      </c>
      <c r="D4972" s="2">
        <v>5751.0</v>
      </c>
      <c r="E4972" s="4"/>
      <c r="F4972" s="5">
        <f t="shared" si="1"/>
        <v>968.202</v>
      </c>
      <c r="G4972" s="6">
        <f t="shared" si="2"/>
        <v>0.8836186175</v>
      </c>
      <c r="H4972" s="6">
        <f t="shared" si="3"/>
        <v>0.7747854886</v>
      </c>
      <c r="I4972" s="5" t="b">
        <f t="shared" si="4"/>
        <v>1</v>
      </c>
      <c r="J4972" s="48">
        <f t="shared" si="5"/>
        <v>-1</v>
      </c>
      <c r="K4972" s="4">
        <f t="shared" si="6"/>
        <v>-228</v>
      </c>
      <c r="L4972" s="7">
        <f t="shared" si="7"/>
        <v>-0.01271233723</v>
      </c>
      <c r="M4972" s="50" t="b">
        <f t="shared" si="8"/>
        <v>0</v>
      </c>
      <c r="N4972" s="50" t="b">
        <f t="shared" si="9"/>
        <v>1</v>
      </c>
      <c r="O4972" s="50">
        <f t="shared" si="10"/>
        <v>-1</v>
      </c>
      <c r="P4972" s="4">
        <f t="shared" si="60"/>
        <v>1663700</v>
      </c>
      <c r="Q4972" s="21">
        <f t="shared" si="31"/>
        <v>-31</v>
      </c>
      <c r="V4972" s="52"/>
      <c r="W4972" s="53" t="str">
        <f t="shared" si="33"/>
        <v/>
      </c>
      <c r="AE4972" s="16"/>
      <c r="AF4972" s="17" t="str">
        <f t="shared" si="30"/>
        <v>#VALUE!</v>
      </c>
      <c r="AG4972" s="17" t="str">
        <f t="shared" si="22"/>
        <v>#N/A</v>
      </c>
      <c r="AH4972" s="17" t="str">
        <f t="shared" si="23"/>
        <v>#N/A</v>
      </c>
      <c r="AI4972" s="34">
        <f t="shared" si="24"/>
        <v>1</v>
      </c>
      <c r="AJ4972" s="18">
        <f t="shared" si="25"/>
        <v>5242.545</v>
      </c>
      <c r="AK4972" s="18">
        <f t="shared" si="26"/>
        <v>5096.91875</v>
      </c>
      <c r="AL4972" s="18">
        <f t="shared" si="27"/>
        <v>4951.2925</v>
      </c>
    </row>
    <row r="4973" ht="12.75" customHeight="1">
      <c r="A4973" s="1">
        <v>38114.0</v>
      </c>
      <c r="B4973" s="2">
        <v>914.84</v>
      </c>
      <c r="C4973" s="3">
        <v>6040.26</v>
      </c>
      <c r="D4973" s="2">
        <v>5979.0</v>
      </c>
      <c r="E4973" s="4"/>
      <c r="F4973" s="5">
        <f t="shared" si="1"/>
        <v>1016.348</v>
      </c>
      <c r="G4973" s="6">
        <f t="shared" si="2"/>
        <v>0.9145526853</v>
      </c>
      <c r="H4973" s="6">
        <f t="shared" si="3"/>
        <v>0.7657670788</v>
      </c>
      <c r="I4973" s="5" t="b">
        <f t="shared" si="4"/>
        <v>1</v>
      </c>
      <c r="J4973" s="48">
        <f t="shared" si="5"/>
        <v>-1</v>
      </c>
      <c r="K4973" s="4">
        <f t="shared" si="6"/>
        <v>130</v>
      </c>
      <c r="L4973" s="7">
        <f t="shared" si="7"/>
        <v>-0.01014194753</v>
      </c>
      <c r="M4973" s="50" t="b">
        <f t="shared" si="8"/>
        <v>0</v>
      </c>
      <c r="N4973" s="50" t="b">
        <f t="shared" si="9"/>
        <v>1</v>
      </c>
      <c r="O4973" s="50">
        <f t="shared" si="10"/>
        <v>-1</v>
      </c>
      <c r="P4973" s="4">
        <f t="shared" si="60"/>
        <v>1378700</v>
      </c>
      <c r="Q4973" s="21">
        <f t="shared" si="31"/>
        <v>-25</v>
      </c>
      <c r="V4973" s="52"/>
      <c r="W4973" s="53" t="str">
        <f t="shared" si="33"/>
        <v/>
      </c>
      <c r="AE4973" s="16"/>
      <c r="AF4973" s="17" t="str">
        <f t="shared" si="30"/>
        <v>#VALUE!</v>
      </c>
      <c r="AG4973" s="17" t="str">
        <f t="shared" si="22"/>
        <v>#N/A</v>
      </c>
      <c r="AH4973" s="17" t="str">
        <f t="shared" si="23"/>
        <v>#N/A</v>
      </c>
      <c r="AI4973" s="34">
        <f t="shared" si="24"/>
        <v>1</v>
      </c>
      <c r="AJ4973" s="18">
        <f t="shared" si="25"/>
        <v>5436.234</v>
      </c>
      <c r="AK4973" s="18">
        <f t="shared" si="26"/>
        <v>5285.2275</v>
      </c>
      <c r="AL4973" s="18">
        <f t="shared" si="27"/>
        <v>5134.221</v>
      </c>
    </row>
    <row r="4974" ht="12.75" customHeight="1">
      <c r="A4974" s="1">
        <v>38113.0</v>
      </c>
      <c r="B4974" s="2">
        <v>1122.16</v>
      </c>
      <c r="C4974" s="3">
        <v>5909.79</v>
      </c>
      <c r="D4974" s="2">
        <v>5849.0</v>
      </c>
      <c r="E4974" s="4"/>
      <c r="F4974" s="5">
        <f t="shared" si="1"/>
        <v>1156.308</v>
      </c>
      <c r="G4974" s="6">
        <f t="shared" si="2"/>
        <v>0.8936506136</v>
      </c>
      <c r="H4974" s="6">
        <f t="shared" si="3"/>
        <v>1.053036503</v>
      </c>
      <c r="I4974" s="5" t="b">
        <f t="shared" si="4"/>
        <v>1</v>
      </c>
      <c r="J4974" s="48">
        <f t="shared" si="5"/>
        <v>0</v>
      </c>
      <c r="K4974" s="4">
        <f t="shared" si="6"/>
        <v>124</v>
      </c>
      <c r="L4974" s="7">
        <f t="shared" si="7"/>
        <v>-0.01028632151</v>
      </c>
      <c r="M4974" s="50" t="b">
        <f t="shared" si="8"/>
        <v>0</v>
      </c>
      <c r="N4974" s="50" t="b">
        <f t="shared" si="9"/>
        <v>0</v>
      </c>
      <c r="O4974" s="50">
        <f t="shared" si="10"/>
        <v>1</v>
      </c>
      <c r="P4974" s="4">
        <f t="shared" si="60"/>
        <v>1229200</v>
      </c>
      <c r="Q4974" s="21">
        <f t="shared" si="31"/>
        <v>23</v>
      </c>
      <c r="V4974" s="52"/>
      <c r="W4974" s="53" t="str">
        <f t="shared" si="33"/>
        <v/>
      </c>
      <c r="AE4974" s="16"/>
      <c r="AF4974" s="17" t="str">
        <f t="shared" si="30"/>
        <v>#VALUE!</v>
      </c>
      <c r="AG4974" s="17" t="str">
        <f t="shared" si="22"/>
        <v>#N/A</v>
      </c>
      <c r="AH4974" s="17" t="str">
        <f t="shared" si="23"/>
        <v>#N/A</v>
      </c>
      <c r="AI4974" s="34">
        <f t="shared" si="24"/>
        <v>1</v>
      </c>
      <c r="AJ4974" s="18">
        <f t="shared" si="25"/>
        <v>5318.811</v>
      </c>
      <c r="AK4974" s="18">
        <f t="shared" si="26"/>
        <v>5171.06625</v>
      </c>
      <c r="AL4974" s="18">
        <f t="shared" si="27"/>
        <v>5023.3215</v>
      </c>
    </row>
    <row r="4975" ht="12.75" customHeight="1">
      <c r="A4975" s="1">
        <v>38112.0</v>
      </c>
      <c r="B4975" s="2">
        <v>1164.66</v>
      </c>
      <c r="C4975" s="3">
        <v>5854.23</v>
      </c>
      <c r="D4975" s="2">
        <v>5725.0</v>
      </c>
      <c r="E4975" s="4"/>
      <c r="F4975" s="5">
        <f t="shared" si="1"/>
        <v>1192.49</v>
      </c>
      <c r="G4975" s="6">
        <f t="shared" si="2"/>
        <v>0.8840745305</v>
      </c>
      <c r="H4975" s="6">
        <f t="shared" si="3"/>
        <v>1.04278447</v>
      </c>
      <c r="I4975" s="5" t="b">
        <f t="shared" si="4"/>
        <v>1</v>
      </c>
      <c r="J4975" s="48">
        <f t="shared" si="5"/>
        <v>0</v>
      </c>
      <c r="K4975" s="4">
        <f t="shared" si="6"/>
        <v>-408</v>
      </c>
      <c r="L4975" s="7">
        <f t="shared" si="7"/>
        <v>-0.02207463663</v>
      </c>
      <c r="M4975" s="50" t="b">
        <f t="shared" si="8"/>
        <v>0</v>
      </c>
      <c r="N4975" s="50" t="b">
        <f t="shared" si="9"/>
        <v>0</v>
      </c>
      <c r="O4975" s="50">
        <f t="shared" si="10"/>
        <v>1</v>
      </c>
      <c r="P4975" s="4">
        <f t="shared" si="60"/>
        <v>1099000</v>
      </c>
      <c r="Q4975" s="21">
        <f t="shared" si="31"/>
        <v>21</v>
      </c>
      <c r="V4975" s="52"/>
      <c r="W4975" s="53" t="str">
        <f t="shared" si="33"/>
        <v/>
      </c>
      <c r="AE4975" s="16"/>
      <c r="AF4975" s="17" t="str">
        <f t="shared" si="30"/>
        <v>#VALUE!</v>
      </c>
      <c r="AG4975" s="17" t="str">
        <f t="shared" si="22"/>
        <v>#N/A</v>
      </c>
      <c r="AH4975" s="17" t="str">
        <f t="shared" si="23"/>
        <v>#N/A</v>
      </c>
      <c r="AI4975" s="34">
        <f t="shared" si="24"/>
        <v>1</v>
      </c>
      <c r="AJ4975" s="18">
        <f t="shared" si="25"/>
        <v>5268.807</v>
      </c>
      <c r="AK4975" s="18">
        <f t="shared" si="26"/>
        <v>5122.45125</v>
      </c>
      <c r="AL4975" s="18">
        <f t="shared" si="27"/>
        <v>4976.0955</v>
      </c>
    </row>
    <row r="4976" ht="12.75" customHeight="1">
      <c r="A4976" s="1">
        <v>38111.0</v>
      </c>
      <c r="B4976" s="2">
        <v>975.83</v>
      </c>
      <c r="C4976" s="3">
        <v>6188.15</v>
      </c>
      <c r="D4976" s="2">
        <v>6133.0</v>
      </c>
      <c r="E4976" s="4"/>
      <c r="F4976" s="5">
        <f t="shared" si="1"/>
        <v>1174.572</v>
      </c>
      <c r="G4976" s="6">
        <f t="shared" si="2"/>
        <v>0.9330918632</v>
      </c>
      <c r="H4976" s="6">
        <f t="shared" si="3"/>
        <v>1.036772536</v>
      </c>
      <c r="I4976" s="5" t="b">
        <f t="shared" si="4"/>
        <v>0</v>
      </c>
      <c r="J4976" s="48">
        <f t="shared" si="5"/>
        <v>0</v>
      </c>
      <c r="K4976" s="4">
        <f t="shared" si="6"/>
        <v>116</v>
      </c>
      <c r="L4976" s="7">
        <f t="shared" si="7"/>
        <v>-0.008912195083</v>
      </c>
      <c r="M4976" s="50" t="b">
        <f t="shared" si="8"/>
        <v>0</v>
      </c>
      <c r="N4976" s="50" t="b">
        <f t="shared" si="9"/>
        <v>0</v>
      </c>
      <c r="O4976" s="50">
        <f t="shared" si="10"/>
        <v>1</v>
      </c>
      <c r="P4976" s="4">
        <f t="shared" si="60"/>
        <v>1711000</v>
      </c>
      <c r="Q4976" s="21">
        <f t="shared" si="31"/>
        <v>30</v>
      </c>
      <c r="V4976" s="52"/>
      <c r="W4976" s="53" t="str">
        <f t="shared" si="33"/>
        <v/>
      </c>
      <c r="AE4976" s="16"/>
      <c r="AF4976" s="17" t="str">
        <f t="shared" si="30"/>
        <v>#VALUE!</v>
      </c>
      <c r="AG4976" s="17" t="str">
        <f t="shared" si="22"/>
        <v>#N/A</v>
      </c>
      <c r="AH4976" s="17" t="str">
        <f t="shared" si="23"/>
        <v>#N/A</v>
      </c>
      <c r="AI4976" s="34">
        <f t="shared" si="24"/>
        <v>1</v>
      </c>
      <c r="AJ4976" s="18">
        <f t="shared" si="25"/>
        <v>5569.335</v>
      </c>
      <c r="AK4976" s="18">
        <f t="shared" si="26"/>
        <v>5414.63125</v>
      </c>
      <c r="AL4976" s="18">
        <f t="shared" si="27"/>
        <v>5259.9275</v>
      </c>
    </row>
    <row r="4977" ht="12.75" customHeight="1">
      <c r="A4977" s="1">
        <v>38110.0</v>
      </c>
      <c r="B4977" s="2">
        <v>904.25</v>
      </c>
      <c r="C4977" s="3">
        <v>6029.77</v>
      </c>
      <c r="D4977" s="2">
        <v>6017.0</v>
      </c>
      <c r="E4977" s="4"/>
      <c r="F4977" s="5">
        <f t="shared" si="1"/>
        <v>1194.8</v>
      </c>
      <c r="G4977" s="6">
        <f t="shared" si="2"/>
        <v>0.9085248344</v>
      </c>
      <c r="H4977" s="6">
        <f t="shared" si="3"/>
        <v>1.02936381</v>
      </c>
      <c r="I4977" s="5" t="b">
        <f t="shared" si="4"/>
        <v>1</v>
      </c>
      <c r="J4977" s="48">
        <f t="shared" si="5"/>
        <v>0</v>
      </c>
      <c r="K4977" s="4">
        <f t="shared" si="6"/>
        <v>-3</v>
      </c>
      <c r="L4977" s="7">
        <f t="shared" si="7"/>
        <v>-0.00211782539</v>
      </c>
      <c r="M4977" s="50" t="b">
        <f t="shared" si="8"/>
        <v>0</v>
      </c>
      <c r="N4977" s="50" t="b">
        <f t="shared" si="9"/>
        <v>0</v>
      </c>
      <c r="O4977" s="50">
        <f t="shared" si="10"/>
        <v>1</v>
      </c>
      <c r="P4977" s="4">
        <f t="shared" si="60"/>
        <v>1548600</v>
      </c>
      <c r="Q4977" s="21">
        <f t="shared" si="31"/>
        <v>28</v>
      </c>
      <c r="V4977" s="52"/>
      <c r="W4977" s="53" t="str">
        <f t="shared" si="33"/>
        <v/>
      </c>
      <c r="AE4977" s="16"/>
      <c r="AF4977" s="17" t="str">
        <f t="shared" si="30"/>
        <v>#VALUE!</v>
      </c>
      <c r="AG4977" s="17" t="str">
        <f t="shared" si="22"/>
        <v>#N/A</v>
      </c>
      <c r="AH4977" s="17" t="str">
        <f t="shared" si="23"/>
        <v>#N/A</v>
      </c>
      <c r="AI4977" s="34">
        <f t="shared" si="24"/>
        <v>1</v>
      </c>
      <c r="AJ4977" s="18">
        <f t="shared" si="25"/>
        <v>5426.793</v>
      </c>
      <c r="AK4977" s="18">
        <f t="shared" si="26"/>
        <v>5276.04875</v>
      </c>
      <c r="AL4977" s="18">
        <f t="shared" si="27"/>
        <v>5125.3045</v>
      </c>
    </row>
    <row r="4978" ht="12.75" customHeight="1">
      <c r="A4978" s="1">
        <v>38107.0</v>
      </c>
      <c r="B4978" s="2">
        <v>1614.64</v>
      </c>
      <c r="C4978" s="3">
        <v>6117.81</v>
      </c>
      <c r="D4978" s="2">
        <v>6020.0</v>
      </c>
      <c r="E4978" s="4"/>
      <c r="F4978" s="5">
        <f t="shared" si="1"/>
        <v>1229.208</v>
      </c>
      <c r="G4978" s="6">
        <f t="shared" si="2"/>
        <v>0.9207881376</v>
      </c>
      <c r="H4978" s="6">
        <f t="shared" si="3"/>
        <v>1.020987392</v>
      </c>
      <c r="I4978" s="5" t="b">
        <f t="shared" si="4"/>
        <v>0</v>
      </c>
      <c r="J4978" s="48">
        <f t="shared" si="5"/>
        <v>0</v>
      </c>
      <c r="K4978" s="4">
        <f t="shared" si="6"/>
        <v>-379</v>
      </c>
      <c r="L4978" s="7">
        <f t="shared" si="7"/>
        <v>-0.01598774725</v>
      </c>
      <c r="M4978" s="50" t="b">
        <f t="shared" si="8"/>
        <v>0</v>
      </c>
      <c r="N4978" s="50" t="b">
        <f t="shared" si="9"/>
        <v>0</v>
      </c>
      <c r="O4978" s="50">
        <f t="shared" si="10"/>
        <v>1</v>
      </c>
      <c r="P4978" s="4">
        <f t="shared" si="60"/>
        <v>1552800</v>
      </c>
      <c r="Q4978" s="21">
        <f t="shared" si="31"/>
        <v>28</v>
      </c>
      <c r="V4978" s="52"/>
      <c r="W4978" s="53" t="str">
        <f t="shared" si="33"/>
        <v/>
      </c>
      <c r="AE4978" s="16"/>
      <c r="AF4978" s="17" t="str">
        <f t="shared" si="30"/>
        <v>#VALUE!</v>
      </c>
      <c r="AG4978" s="17" t="str">
        <f t="shared" si="22"/>
        <v>#N/A</v>
      </c>
      <c r="AH4978" s="17" t="str">
        <f t="shared" si="23"/>
        <v>#N/A</v>
      </c>
      <c r="AI4978" s="34">
        <f t="shared" si="24"/>
        <v>1</v>
      </c>
      <c r="AJ4978" s="18">
        <f t="shared" si="25"/>
        <v>5506.029</v>
      </c>
      <c r="AK4978" s="18">
        <f t="shared" si="26"/>
        <v>5353.08375</v>
      </c>
      <c r="AL4978" s="18">
        <f t="shared" si="27"/>
        <v>5200.1385</v>
      </c>
    </row>
    <row r="4979" ht="12.75" customHeight="1">
      <c r="A4979" s="1">
        <v>38106.0</v>
      </c>
      <c r="B4979" s="2">
        <v>1303.07</v>
      </c>
      <c r="C4979" s="3">
        <v>6402.21</v>
      </c>
      <c r="D4979" s="2">
        <v>6399.0</v>
      </c>
      <c r="E4979" s="4"/>
      <c r="F4979" s="5">
        <f t="shared" si="1"/>
        <v>1161.508</v>
      </c>
      <c r="G4979" s="6">
        <f t="shared" si="2"/>
        <v>0.9630240189</v>
      </c>
      <c r="H4979" s="6">
        <f t="shared" si="3"/>
        <v>0.8251027128</v>
      </c>
      <c r="I4979" s="5" t="b">
        <f t="shared" si="4"/>
        <v>0</v>
      </c>
      <c r="J4979" s="48">
        <f t="shared" si="5"/>
        <v>0</v>
      </c>
      <c r="K4979" s="4">
        <f t="shared" si="6"/>
        <v>-206</v>
      </c>
      <c r="L4979" s="7">
        <f t="shared" si="7"/>
        <v>-0.000501389364</v>
      </c>
      <c r="M4979" s="50" t="b">
        <f t="shared" si="8"/>
        <v>0</v>
      </c>
      <c r="N4979" s="50" t="b">
        <f t="shared" si="9"/>
        <v>0</v>
      </c>
      <c r="O4979" s="50">
        <f t="shared" si="10"/>
        <v>-1</v>
      </c>
      <c r="P4979" s="4">
        <f t="shared" si="60"/>
        <v>1173800</v>
      </c>
      <c r="Q4979" s="21">
        <f t="shared" si="31"/>
        <v>-20</v>
      </c>
      <c r="V4979" s="52"/>
      <c r="W4979" s="53" t="str">
        <f t="shared" si="33"/>
        <v/>
      </c>
      <c r="AE4979" s="16"/>
      <c r="AF4979" s="17" t="str">
        <f t="shared" si="30"/>
        <v>#VALUE!</v>
      </c>
      <c r="AG4979" s="17" t="str">
        <f t="shared" si="22"/>
        <v>#N/A</v>
      </c>
      <c r="AH4979" s="17" t="str">
        <f t="shared" si="23"/>
        <v>#N/A</v>
      </c>
      <c r="AI4979" s="34">
        <f t="shared" si="24"/>
        <v>1</v>
      </c>
      <c r="AJ4979" s="18">
        <f t="shared" si="25"/>
        <v>5761.989</v>
      </c>
      <c r="AK4979" s="18">
        <f t="shared" si="26"/>
        <v>5601.93375</v>
      </c>
      <c r="AL4979" s="18">
        <f t="shared" si="27"/>
        <v>5441.8785</v>
      </c>
    </row>
    <row r="4980" ht="12.75" customHeight="1">
      <c r="A4980" s="1">
        <v>38105.0</v>
      </c>
      <c r="B4980" s="2">
        <v>1075.07</v>
      </c>
      <c r="C4980" s="3">
        <v>6574.75</v>
      </c>
      <c r="D4980" s="2">
        <v>6605.0</v>
      </c>
      <c r="E4980" s="4"/>
      <c r="F4980" s="5">
        <f t="shared" si="1"/>
        <v>1304.118</v>
      </c>
      <c r="G4980" s="6">
        <f t="shared" si="2"/>
        <v>0.9893101041</v>
      </c>
      <c r="H4980" s="6">
        <f t="shared" si="3"/>
        <v>1.276368778</v>
      </c>
      <c r="I4980" s="5" t="b">
        <f t="shared" si="4"/>
        <v>0</v>
      </c>
      <c r="J4980" s="48">
        <f t="shared" si="5"/>
        <v>0</v>
      </c>
      <c r="K4980" s="4">
        <f t="shared" si="6"/>
        <v>-75</v>
      </c>
      <c r="L4980" s="7">
        <f t="shared" si="7"/>
        <v>0.004600935397</v>
      </c>
      <c r="M4980" s="50" t="b">
        <f t="shared" si="8"/>
        <v>0</v>
      </c>
      <c r="N4980" s="50" t="b">
        <f t="shared" si="9"/>
        <v>0</v>
      </c>
      <c r="O4980" s="50">
        <f t="shared" si="10"/>
        <v>-1</v>
      </c>
      <c r="P4980" s="4">
        <f t="shared" si="60"/>
        <v>1009000</v>
      </c>
      <c r="Q4980" s="21">
        <f t="shared" si="31"/>
        <v>-16</v>
      </c>
      <c r="V4980" s="52"/>
      <c r="W4980" s="53" t="str">
        <f t="shared" si="33"/>
        <v/>
      </c>
      <c r="AE4980" s="16"/>
      <c r="AF4980" s="17" t="str">
        <f t="shared" si="30"/>
        <v>#VALUE!</v>
      </c>
      <c r="AG4980" s="17" t="str">
        <f t="shared" si="22"/>
        <v>#N/A</v>
      </c>
      <c r="AH4980" s="17" t="str">
        <f t="shared" si="23"/>
        <v>#N/A</v>
      </c>
      <c r="AI4980" s="34">
        <f t="shared" si="24"/>
        <v>1</v>
      </c>
      <c r="AJ4980" s="18">
        <f t="shared" si="25"/>
        <v>5917.275</v>
      </c>
      <c r="AK4980" s="18">
        <f t="shared" si="26"/>
        <v>5752.90625</v>
      </c>
      <c r="AL4980" s="18">
        <f t="shared" si="27"/>
        <v>5588.5375</v>
      </c>
    </row>
    <row r="4981" ht="12.75" customHeight="1">
      <c r="A4981" s="1">
        <v>38104.0</v>
      </c>
      <c r="B4981" s="2">
        <v>1076.97</v>
      </c>
      <c r="C4981" s="3">
        <v>6646.8</v>
      </c>
      <c r="D4981" s="2">
        <v>6680.0</v>
      </c>
      <c r="E4981" s="4"/>
      <c r="F4981" s="5">
        <f t="shared" si="1"/>
        <v>1363.14</v>
      </c>
      <c r="G4981" s="6">
        <f t="shared" si="2"/>
        <v>1.000988393</v>
      </c>
      <c r="H4981" s="6">
        <f t="shared" si="3"/>
        <v>1.275080842</v>
      </c>
      <c r="I4981" s="5" t="b">
        <f t="shared" si="4"/>
        <v>0</v>
      </c>
      <c r="J4981" s="48">
        <f t="shared" si="5"/>
        <v>0</v>
      </c>
      <c r="K4981" s="4">
        <f t="shared" si="6"/>
        <v>-40</v>
      </c>
      <c r="L4981" s="7">
        <f t="shared" si="7"/>
        <v>0.004994884757</v>
      </c>
      <c r="M4981" s="50" t="b">
        <f t="shared" si="8"/>
        <v>0</v>
      </c>
      <c r="N4981" s="50" t="b">
        <f t="shared" si="9"/>
        <v>0</v>
      </c>
      <c r="O4981" s="50">
        <f t="shared" si="10"/>
        <v>-1</v>
      </c>
      <c r="P4981" s="4">
        <f t="shared" si="60"/>
        <v>952750</v>
      </c>
      <c r="Q4981" s="21">
        <f t="shared" si="31"/>
        <v>-15</v>
      </c>
      <c r="V4981" s="52"/>
      <c r="W4981" s="53" t="str">
        <f t="shared" si="33"/>
        <v/>
      </c>
      <c r="AE4981" s="16"/>
      <c r="AF4981" s="17" t="str">
        <f t="shared" si="30"/>
        <v>#VALUE!</v>
      </c>
      <c r="AG4981" s="17" t="str">
        <f t="shared" si="22"/>
        <v>#N/A</v>
      </c>
      <c r="AH4981" s="17" t="str">
        <f t="shared" si="23"/>
        <v>#N/A</v>
      </c>
      <c r="AI4981" s="34">
        <f t="shared" si="24"/>
        <v>1</v>
      </c>
      <c r="AJ4981" s="18">
        <f t="shared" si="25"/>
        <v>5982.12</v>
      </c>
      <c r="AK4981" s="18">
        <f t="shared" si="26"/>
        <v>5815.95</v>
      </c>
      <c r="AL4981" s="18">
        <f t="shared" si="27"/>
        <v>5649.78</v>
      </c>
    </row>
    <row r="4982" ht="12.75" customHeight="1">
      <c r="A4982" s="1">
        <v>38103.0</v>
      </c>
      <c r="B4982" s="2">
        <v>1076.29</v>
      </c>
      <c r="C4982" s="3">
        <v>6710.7</v>
      </c>
      <c r="D4982" s="2">
        <v>6720.0</v>
      </c>
      <c r="E4982" s="4"/>
      <c r="F4982" s="5">
        <f t="shared" si="1"/>
        <v>1446.668</v>
      </c>
      <c r="G4982" s="6">
        <f t="shared" si="2"/>
        <v>1.011613397</v>
      </c>
      <c r="H4982" s="6">
        <f t="shared" si="3"/>
        <v>1.274306347</v>
      </c>
      <c r="I4982" s="5" t="b">
        <f t="shared" si="4"/>
        <v>0</v>
      </c>
      <c r="J4982" s="48">
        <f t="shared" si="5"/>
        <v>0</v>
      </c>
      <c r="K4982" s="4">
        <f t="shared" si="6"/>
        <v>-30</v>
      </c>
      <c r="L4982" s="7">
        <f t="shared" si="7"/>
        <v>0.001385846484</v>
      </c>
      <c r="M4982" s="50" t="b">
        <f t="shared" si="8"/>
        <v>0</v>
      </c>
      <c r="N4982" s="50" t="b">
        <f t="shared" si="9"/>
        <v>0</v>
      </c>
      <c r="O4982" s="50">
        <f t="shared" si="10"/>
        <v>-1</v>
      </c>
      <c r="P4982" s="4">
        <f t="shared" si="60"/>
        <v>922750</v>
      </c>
      <c r="Q4982" s="21">
        <f t="shared" si="31"/>
        <v>-15</v>
      </c>
      <c r="V4982" s="52"/>
      <c r="W4982" s="53" t="str">
        <f t="shared" si="33"/>
        <v/>
      </c>
      <c r="AE4982" s="16"/>
      <c r="AF4982" s="17" t="str">
        <f t="shared" si="30"/>
        <v>#VALUE!</v>
      </c>
      <c r="AG4982" s="17" t="str">
        <f t="shared" si="22"/>
        <v>#N/A</v>
      </c>
      <c r="AH4982" s="17" t="str">
        <f t="shared" si="23"/>
        <v>#N/A</v>
      </c>
      <c r="AI4982" s="34">
        <f t="shared" si="24"/>
        <v>1</v>
      </c>
      <c r="AJ4982" s="18">
        <f t="shared" si="25"/>
        <v>6039.63</v>
      </c>
      <c r="AK4982" s="18">
        <f t="shared" si="26"/>
        <v>5871.8625</v>
      </c>
      <c r="AL4982" s="18">
        <f t="shared" si="27"/>
        <v>5704.095</v>
      </c>
    </row>
    <row r="4983" ht="12.75" customHeight="1">
      <c r="A4983" s="1">
        <v>38100.0</v>
      </c>
      <c r="B4983" s="2">
        <v>1276.14</v>
      </c>
      <c r="C4983" s="3">
        <v>6748.1</v>
      </c>
      <c r="D4983" s="2">
        <v>6750.0</v>
      </c>
      <c r="E4983" s="4"/>
      <c r="F4983" s="5">
        <f t="shared" si="1"/>
        <v>1570.106</v>
      </c>
      <c r="G4983" s="6">
        <f t="shared" si="2"/>
        <v>1.018250937</v>
      </c>
      <c r="H4983" s="6">
        <f t="shared" si="3"/>
        <v>1.27240634</v>
      </c>
      <c r="I4983" s="5" t="b">
        <f t="shared" si="4"/>
        <v>0</v>
      </c>
      <c r="J4983" s="48">
        <f t="shared" si="5"/>
        <v>0</v>
      </c>
      <c r="K4983" s="4">
        <f t="shared" si="6"/>
        <v>32</v>
      </c>
      <c r="L4983" s="7">
        <f t="shared" si="7"/>
        <v>0.0002815607356</v>
      </c>
      <c r="M4983" s="50" t="b">
        <f t="shared" si="8"/>
        <v>0</v>
      </c>
      <c r="N4983" s="50" t="b">
        <f t="shared" si="9"/>
        <v>0</v>
      </c>
      <c r="O4983" s="50">
        <f t="shared" si="10"/>
        <v>-1</v>
      </c>
      <c r="P4983" s="4">
        <f t="shared" si="60"/>
        <v>901750</v>
      </c>
      <c r="Q4983" s="21">
        <f t="shared" si="31"/>
        <v>-14</v>
      </c>
      <c r="V4983" s="52"/>
      <c r="W4983" s="53" t="str">
        <f t="shared" si="33"/>
        <v/>
      </c>
      <c r="AE4983" s="16"/>
      <c r="AF4983" s="17" t="str">
        <f t="shared" si="30"/>
        <v>#VALUE!</v>
      </c>
      <c r="AG4983" s="17" t="str">
        <f t="shared" si="22"/>
        <v>#N/A</v>
      </c>
      <c r="AH4983" s="17" t="str">
        <f t="shared" si="23"/>
        <v>#N/A</v>
      </c>
      <c r="AI4983" s="34">
        <f t="shared" si="24"/>
        <v>1</v>
      </c>
      <c r="AJ4983" s="18">
        <f t="shared" si="25"/>
        <v>6073.29</v>
      </c>
      <c r="AK4983" s="18">
        <f t="shared" si="26"/>
        <v>5904.5875</v>
      </c>
      <c r="AL4983" s="18">
        <f t="shared" si="27"/>
        <v>5735.885</v>
      </c>
    </row>
    <row r="4984" ht="12.75" customHeight="1">
      <c r="A4984" s="1">
        <v>38099.0</v>
      </c>
      <c r="B4984" s="2">
        <v>2016.12</v>
      </c>
      <c r="C4984" s="3">
        <v>6732.09</v>
      </c>
      <c r="D4984" s="2">
        <v>6718.0</v>
      </c>
      <c r="E4984" s="4"/>
      <c r="F4984" s="5">
        <f t="shared" si="1"/>
        <v>1684.7</v>
      </c>
      <c r="G4984" s="6">
        <f t="shared" si="2"/>
        <v>1.01678821</v>
      </c>
      <c r="H4984" s="6">
        <f t="shared" si="3"/>
        <v>1.272665908</v>
      </c>
      <c r="I4984" s="5" t="b">
        <f t="shared" si="4"/>
        <v>0</v>
      </c>
      <c r="J4984" s="48">
        <f t="shared" si="5"/>
        <v>0</v>
      </c>
      <c r="K4984" s="4">
        <f t="shared" si="6"/>
        <v>-106</v>
      </c>
      <c r="L4984" s="7">
        <f t="shared" si="7"/>
        <v>-0.00209296073</v>
      </c>
      <c r="M4984" s="50" t="b">
        <f t="shared" si="8"/>
        <v>0</v>
      </c>
      <c r="N4984" s="50" t="b">
        <f t="shared" si="9"/>
        <v>0</v>
      </c>
      <c r="O4984" s="50">
        <f t="shared" si="10"/>
        <v>1</v>
      </c>
      <c r="P4984" s="4">
        <f t="shared" si="60"/>
        <v>879350</v>
      </c>
      <c r="Q4984" s="21">
        <f t="shared" si="31"/>
        <v>14</v>
      </c>
      <c r="V4984" s="52"/>
      <c r="W4984" s="53" t="str">
        <f t="shared" si="33"/>
        <v/>
      </c>
      <c r="AE4984" s="16"/>
      <c r="AF4984" s="17" t="str">
        <f t="shared" si="30"/>
        <v>#VALUE!</v>
      </c>
      <c r="AG4984" s="17" t="str">
        <f t="shared" si="22"/>
        <v>#N/A</v>
      </c>
      <c r="AH4984" s="17" t="str">
        <f t="shared" si="23"/>
        <v>#N/A</v>
      </c>
      <c r="AI4984" s="34">
        <f t="shared" si="24"/>
        <v>1</v>
      </c>
      <c r="AJ4984" s="18">
        <f t="shared" si="25"/>
        <v>6058.881</v>
      </c>
      <c r="AK4984" s="18">
        <f t="shared" si="26"/>
        <v>5890.57875</v>
      </c>
      <c r="AL4984" s="18">
        <f t="shared" si="27"/>
        <v>5722.2765</v>
      </c>
    </row>
    <row r="4985" ht="12.75" customHeight="1">
      <c r="A4985" s="1">
        <v>38098.0</v>
      </c>
      <c r="B4985" s="2">
        <v>1370.18</v>
      </c>
      <c r="C4985" s="3">
        <v>6810.25</v>
      </c>
      <c r="D4985" s="2">
        <v>6824.0</v>
      </c>
      <c r="E4985" s="4"/>
      <c r="F4985" s="5">
        <f t="shared" si="1"/>
        <v>1680.138</v>
      </c>
      <c r="G4985" s="6">
        <f t="shared" si="2"/>
        <v>1.029680367</v>
      </c>
      <c r="H4985" s="6">
        <f t="shared" si="3"/>
        <v>1.264890265</v>
      </c>
      <c r="I4985" s="5" t="b">
        <f t="shared" si="4"/>
        <v>0</v>
      </c>
      <c r="J4985" s="48">
        <f t="shared" si="5"/>
        <v>0</v>
      </c>
      <c r="K4985" s="4">
        <f t="shared" si="6"/>
        <v>-15</v>
      </c>
      <c r="L4985" s="7">
        <f t="shared" si="7"/>
        <v>0.002019015455</v>
      </c>
      <c r="M4985" s="50" t="b">
        <f t="shared" si="8"/>
        <v>0</v>
      </c>
      <c r="N4985" s="50" t="b">
        <f t="shared" si="9"/>
        <v>0</v>
      </c>
      <c r="O4985" s="50">
        <f t="shared" si="10"/>
        <v>-1</v>
      </c>
      <c r="P4985" s="4">
        <f t="shared" si="60"/>
        <v>810450</v>
      </c>
      <c r="Q4985" s="21">
        <f t="shared" si="31"/>
        <v>-13</v>
      </c>
      <c r="V4985" s="52"/>
      <c r="W4985" s="53" t="str">
        <f t="shared" si="33"/>
        <v/>
      </c>
      <c r="AE4985" s="16"/>
      <c r="AF4985" s="17" t="str">
        <f t="shared" si="30"/>
        <v>#VALUE!</v>
      </c>
      <c r="AG4985" s="17" t="str">
        <f t="shared" si="22"/>
        <v>#N/A</v>
      </c>
      <c r="AH4985" s="17" t="str">
        <f t="shared" si="23"/>
        <v>#N/A</v>
      </c>
      <c r="AI4985" s="34">
        <f t="shared" si="24"/>
        <v>1</v>
      </c>
      <c r="AJ4985" s="18">
        <f t="shared" si="25"/>
        <v>6129.225</v>
      </c>
      <c r="AK4985" s="18">
        <f t="shared" si="26"/>
        <v>5958.96875</v>
      </c>
      <c r="AL4985" s="18">
        <f t="shared" si="27"/>
        <v>5788.7125</v>
      </c>
    </row>
    <row r="4986" ht="12.75" customHeight="1">
      <c r="A4986" s="1">
        <v>38097.0</v>
      </c>
      <c r="B4986" s="2">
        <v>1494.61</v>
      </c>
      <c r="C4986" s="3">
        <v>6799.97</v>
      </c>
      <c r="D4986" s="2">
        <v>6839.0</v>
      </c>
      <c r="E4986" s="4"/>
      <c r="F4986" s="5">
        <f t="shared" si="1"/>
        <v>1768.402</v>
      </c>
      <c r="G4986" s="6">
        <f t="shared" si="2"/>
        <v>1.029225751</v>
      </c>
      <c r="H4986" s="6">
        <f t="shared" si="3"/>
        <v>1.262940273</v>
      </c>
      <c r="I4986" s="5" t="b">
        <f t="shared" si="4"/>
        <v>0</v>
      </c>
      <c r="J4986" s="48">
        <f t="shared" si="5"/>
        <v>0</v>
      </c>
      <c r="K4986" s="4">
        <f t="shared" si="6"/>
        <v>30</v>
      </c>
      <c r="L4986" s="7">
        <f t="shared" si="7"/>
        <v>0.005739731205</v>
      </c>
      <c r="M4986" s="50" t="b">
        <f t="shared" si="8"/>
        <v>0</v>
      </c>
      <c r="N4986" s="50" t="b">
        <f t="shared" si="9"/>
        <v>0</v>
      </c>
      <c r="O4986" s="50">
        <f t="shared" si="10"/>
        <v>-1</v>
      </c>
      <c r="P4986" s="4">
        <f t="shared" si="60"/>
        <v>801450</v>
      </c>
      <c r="Q4986" s="21">
        <f t="shared" si="31"/>
        <v>-12</v>
      </c>
      <c r="V4986" s="52"/>
      <c r="W4986" s="53" t="str">
        <f t="shared" si="33"/>
        <v/>
      </c>
      <c r="AE4986" s="16"/>
      <c r="AF4986" s="17" t="str">
        <f t="shared" si="30"/>
        <v>#VALUE!</v>
      </c>
      <c r="AG4986" s="17" t="str">
        <f t="shared" si="22"/>
        <v>#N/A</v>
      </c>
      <c r="AH4986" s="17" t="str">
        <f t="shared" si="23"/>
        <v>#N/A</v>
      </c>
      <c r="AI4986" s="34">
        <f t="shared" si="24"/>
        <v>1</v>
      </c>
      <c r="AJ4986" s="18">
        <f t="shared" si="25"/>
        <v>6119.973</v>
      </c>
      <c r="AK4986" s="18">
        <f t="shared" si="26"/>
        <v>5949.97375</v>
      </c>
      <c r="AL4986" s="18">
        <f t="shared" si="27"/>
        <v>5779.9745</v>
      </c>
    </row>
    <row r="4987" ht="12.75" customHeight="1">
      <c r="A4987" s="1">
        <v>38096.0</v>
      </c>
      <c r="B4987" s="2">
        <v>1693.48</v>
      </c>
      <c r="C4987" s="3">
        <v>6779.18</v>
      </c>
      <c r="D4987" s="2">
        <v>6809.0</v>
      </c>
      <c r="E4987" s="4"/>
      <c r="F4987" s="5">
        <f t="shared" si="1"/>
        <v>1838.098</v>
      </c>
      <c r="G4987" s="6">
        <f t="shared" si="2"/>
        <v>1.027155229</v>
      </c>
      <c r="H4987" s="6">
        <f t="shared" si="3"/>
        <v>1.264174431</v>
      </c>
      <c r="I4987" s="5" t="b">
        <f t="shared" si="4"/>
        <v>0</v>
      </c>
      <c r="J4987" s="48">
        <f t="shared" si="5"/>
        <v>0</v>
      </c>
      <c r="K4987" s="4">
        <f t="shared" si="6"/>
        <v>-19</v>
      </c>
      <c r="L4987" s="7">
        <f t="shared" si="7"/>
        <v>0.004398762092</v>
      </c>
      <c r="M4987" s="50" t="b">
        <f t="shared" si="8"/>
        <v>0</v>
      </c>
      <c r="N4987" s="50" t="b">
        <f t="shared" si="9"/>
        <v>0</v>
      </c>
      <c r="O4987" s="50">
        <f t="shared" si="10"/>
        <v>-1</v>
      </c>
      <c r="P4987" s="4">
        <f t="shared" si="60"/>
        <v>820950</v>
      </c>
      <c r="Q4987" s="21">
        <f t="shared" si="31"/>
        <v>-13</v>
      </c>
      <c r="V4987" s="52"/>
      <c r="W4987" s="53" t="str">
        <f t="shared" si="33"/>
        <v/>
      </c>
      <c r="AE4987" s="16"/>
      <c r="AF4987" s="17" t="str">
        <f t="shared" si="30"/>
        <v>#VALUE!</v>
      </c>
      <c r="AG4987" s="17" t="str">
        <f t="shared" si="22"/>
        <v>#N/A</v>
      </c>
      <c r="AH4987" s="17" t="str">
        <f t="shared" si="23"/>
        <v>#N/A</v>
      </c>
      <c r="AI4987" s="34">
        <f t="shared" si="24"/>
        <v>1</v>
      </c>
      <c r="AJ4987" s="18">
        <f t="shared" si="25"/>
        <v>6101.262</v>
      </c>
      <c r="AK4987" s="18">
        <f t="shared" si="26"/>
        <v>5931.7825</v>
      </c>
      <c r="AL4987" s="18">
        <f t="shared" si="27"/>
        <v>5762.303</v>
      </c>
    </row>
    <row r="4988" ht="12.75" customHeight="1">
      <c r="A4988" s="1">
        <v>38093.0</v>
      </c>
      <c r="B4988" s="2">
        <v>1849.11</v>
      </c>
      <c r="C4988" s="3">
        <v>6818.2</v>
      </c>
      <c r="D4988" s="2">
        <v>6828.0</v>
      </c>
      <c r="E4988" s="4"/>
      <c r="F4988" s="5">
        <f t="shared" si="1"/>
        <v>1812.508</v>
      </c>
      <c r="G4988" s="6">
        <f t="shared" si="2"/>
        <v>1.034398193</v>
      </c>
      <c r="H4988" s="6">
        <f t="shared" si="3"/>
        <v>1.273063638</v>
      </c>
      <c r="I4988" s="5" t="b">
        <f t="shared" si="4"/>
        <v>0</v>
      </c>
      <c r="J4988" s="48">
        <f t="shared" si="5"/>
        <v>0</v>
      </c>
      <c r="K4988" s="4">
        <f t="shared" si="6"/>
        <v>79</v>
      </c>
      <c r="L4988" s="7">
        <f t="shared" si="7"/>
        <v>0.0014373295</v>
      </c>
      <c r="M4988" s="50" t="b">
        <f t="shared" si="8"/>
        <v>0</v>
      </c>
      <c r="N4988" s="50" t="b">
        <f t="shared" si="9"/>
        <v>0</v>
      </c>
      <c r="O4988" s="50">
        <f t="shared" si="10"/>
        <v>-1</v>
      </c>
      <c r="P4988" s="4">
        <f t="shared" si="60"/>
        <v>808600</v>
      </c>
      <c r="Q4988" s="21">
        <f t="shared" si="31"/>
        <v>-13</v>
      </c>
      <c r="V4988" s="52"/>
      <c r="W4988" s="53" t="str">
        <f t="shared" si="33"/>
        <v/>
      </c>
      <c r="AE4988" s="16"/>
      <c r="AF4988" s="17" t="str">
        <f t="shared" si="30"/>
        <v>#VALUE!</v>
      </c>
      <c r="AG4988" s="17" t="str">
        <f t="shared" si="22"/>
        <v>#N/A</v>
      </c>
      <c r="AH4988" s="17" t="str">
        <f t="shared" si="23"/>
        <v>#N/A</v>
      </c>
      <c r="AI4988" s="34">
        <f t="shared" si="24"/>
        <v>1</v>
      </c>
      <c r="AJ4988" s="18">
        <f t="shared" si="25"/>
        <v>6136.38</v>
      </c>
      <c r="AK4988" s="18">
        <f t="shared" si="26"/>
        <v>5965.925</v>
      </c>
      <c r="AL4988" s="18">
        <f t="shared" si="27"/>
        <v>5795.47</v>
      </c>
    </row>
    <row r="4989" ht="12.75" customHeight="1">
      <c r="A4989" s="1">
        <v>38092.0</v>
      </c>
      <c r="B4989" s="2">
        <v>1993.31</v>
      </c>
      <c r="C4989" s="3">
        <v>6736.79</v>
      </c>
      <c r="D4989" s="2">
        <v>6749.0</v>
      </c>
      <c r="E4989" s="4"/>
      <c r="F4989" s="5">
        <f t="shared" si="1"/>
        <v>1661.292</v>
      </c>
      <c r="G4989" s="6">
        <f t="shared" si="2"/>
        <v>1.023480626</v>
      </c>
      <c r="H4989" s="6">
        <f t="shared" si="3"/>
        <v>1.283029822</v>
      </c>
      <c r="I4989" s="5" t="b">
        <f t="shared" si="4"/>
        <v>0</v>
      </c>
      <c r="J4989" s="48">
        <f t="shared" si="5"/>
        <v>0</v>
      </c>
      <c r="K4989" s="4">
        <f t="shared" si="6"/>
        <v>-171</v>
      </c>
      <c r="L4989" s="7">
        <f t="shared" si="7"/>
        <v>0.001812435893</v>
      </c>
      <c r="M4989" s="50" t="b">
        <f t="shared" si="8"/>
        <v>0</v>
      </c>
      <c r="N4989" s="50" t="b">
        <f t="shared" si="9"/>
        <v>0</v>
      </c>
      <c r="O4989" s="50">
        <f t="shared" si="10"/>
        <v>-1</v>
      </c>
      <c r="P4989" s="4">
        <f t="shared" si="60"/>
        <v>863900</v>
      </c>
      <c r="Q4989" s="21">
        <f t="shared" si="31"/>
        <v>-14</v>
      </c>
      <c r="V4989" s="52"/>
      <c r="W4989" s="53" t="str">
        <f t="shared" si="33"/>
        <v/>
      </c>
      <c r="AE4989" s="16"/>
      <c r="AF4989" s="17" t="str">
        <f t="shared" si="30"/>
        <v>#VALUE!</v>
      </c>
      <c r="AG4989" s="17" t="str">
        <f t="shared" si="22"/>
        <v>#N/A</v>
      </c>
      <c r="AH4989" s="17" t="str">
        <f t="shared" si="23"/>
        <v>#N/A</v>
      </c>
      <c r="AI4989" s="34">
        <f t="shared" si="24"/>
        <v>1</v>
      </c>
      <c r="AJ4989" s="18">
        <f t="shared" si="25"/>
        <v>6063.111</v>
      </c>
      <c r="AK4989" s="18">
        <f t="shared" si="26"/>
        <v>5894.69125</v>
      </c>
      <c r="AL4989" s="18">
        <f t="shared" si="27"/>
        <v>5726.2715</v>
      </c>
    </row>
    <row r="4990" ht="12.75" customHeight="1">
      <c r="A4990" s="1">
        <v>38091.0</v>
      </c>
      <c r="B4990" s="2">
        <v>1811.5</v>
      </c>
      <c r="C4990" s="3">
        <v>6880.18</v>
      </c>
      <c r="D4990" s="2">
        <v>6920.0</v>
      </c>
      <c r="E4990" s="4"/>
      <c r="F4990" s="5">
        <f t="shared" si="1"/>
        <v>1478.746</v>
      </c>
      <c r="G4990" s="6">
        <f t="shared" si="2"/>
        <v>1.046488742</v>
      </c>
      <c r="H4990" s="6">
        <f t="shared" si="3"/>
        <v>1.197529039</v>
      </c>
      <c r="I4990" s="5" t="b">
        <f t="shared" si="4"/>
        <v>0</v>
      </c>
      <c r="J4990" s="48">
        <f t="shared" si="5"/>
        <v>0</v>
      </c>
      <c r="K4990" s="4">
        <f t="shared" si="6"/>
        <v>97</v>
      </c>
      <c r="L4990" s="7">
        <f t="shared" si="7"/>
        <v>0.005787639277</v>
      </c>
      <c r="M4990" s="50" t="b">
        <f t="shared" si="8"/>
        <v>0</v>
      </c>
      <c r="N4990" s="50" t="b">
        <f t="shared" si="9"/>
        <v>0</v>
      </c>
      <c r="O4990" s="50">
        <f t="shared" si="10"/>
        <v>-1</v>
      </c>
      <c r="P4990" s="4">
        <f t="shared" si="60"/>
        <v>761300</v>
      </c>
      <c r="Q4990" s="21">
        <f t="shared" si="31"/>
        <v>-12</v>
      </c>
      <c r="V4990" s="52"/>
      <c r="W4990" s="53" t="str">
        <f t="shared" si="33"/>
        <v/>
      </c>
      <c r="AE4990" s="16"/>
      <c r="AF4990" s="17" t="str">
        <f t="shared" si="30"/>
        <v>#VALUE!</v>
      </c>
      <c r="AG4990" s="17" t="str">
        <f t="shared" si="22"/>
        <v>#N/A</v>
      </c>
      <c r="AH4990" s="17" t="str">
        <f t="shared" si="23"/>
        <v>#N/A</v>
      </c>
      <c r="AI4990" s="34">
        <f t="shared" si="24"/>
        <v>1</v>
      </c>
      <c r="AJ4990" s="18">
        <f t="shared" si="25"/>
        <v>6192.162</v>
      </c>
      <c r="AK4990" s="18">
        <f t="shared" si="26"/>
        <v>6020.1575</v>
      </c>
      <c r="AL4990" s="18">
        <f t="shared" si="27"/>
        <v>5848.153</v>
      </c>
    </row>
    <row r="4991" ht="12.75" customHeight="1">
      <c r="A4991" s="1">
        <v>38090.0</v>
      </c>
      <c r="B4991" s="2">
        <v>1843.09</v>
      </c>
      <c r="C4991" s="3">
        <v>6794.33</v>
      </c>
      <c r="D4991" s="2">
        <v>6823.0</v>
      </c>
      <c r="E4991" s="4"/>
      <c r="F4991" s="5">
        <f t="shared" si="1"/>
        <v>1315.232</v>
      </c>
      <c r="G4991" s="6">
        <f t="shared" si="2"/>
        <v>1.035188924</v>
      </c>
      <c r="H4991" s="6">
        <f t="shared" si="3"/>
        <v>1.209499257</v>
      </c>
      <c r="I4991" s="5" t="b">
        <f t="shared" si="4"/>
        <v>0</v>
      </c>
      <c r="J4991" s="48">
        <f t="shared" si="5"/>
        <v>0</v>
      </c>
      <c r="K4991" s="4">
        <f t="shared" si="6"/>
        <v>23</v>
      </c>
      <c r="L4991" s="7">
        <f t="shared" si="7"/>
        <v>0.004219694952</v>
      </c>
      <c r="M4991" s="50" t="b">
        <f t="shared" si="8"/>
        <v>0</v>
      </c>
      <c r="N4991" s="50" t="b">
        <f t="shared" si="9"/>
        <v>0</v>
      </c>
      <c r="O4991" s="50">
        <f t="shared" si="10"/>
        <v>-1</v>
      </c>
      <c r="P4991" s="4">
        <f t="shared" si="60"/>
        <v>824350</v>
      </c>
      <c r="Q4991" s="21">
        <f t="shared" si="31"/>
        <v>-13</v>
      </c>
      <c r="V4991" s="52"/>
      <c r="W4991" s="53" t="str">
        <f t="shared" si="33"/>
        <v/>
      </c>
      <c r="AE4991" s="16"/>
      <c r="AF4991" s="17" t="str">
        <f t="shared" si="30"/>
        <v>#VALUE!</v>
      </c>
      <c r="AG4991" s="17" t="str">
        <f t="shared" si="22"/>
        <v>#N/A</v>
      </c>
      <c r="AH4991" s="17" t="str">
        <f t="shared" si="23"/>
        <v>#N/A</v>
      </c>
      <c r="AI4991" s="34">
        <f t="shared" si="24"/>
        <v>1</v>
      </c>
      <c r="AJ4991" s="18">
        <f t="shared" si="25"/>
        <v>6114.897</v>
      </c>
      <c r="AK4991" s="18">
        <f t="shared" si="26"/>
        <v>5945.03875</v>
      </c>
      <c r="AL4991" s="18">
        <f t="shared" si="27"/>
        <v>5775.1805</v>
      </c>
    </row>
    <row r="4992" ht="12.75" customHeight="1">
      <c r="A4992" s="1">
        <v>38089.0</v>
      </c>
      <c r="B4992" s="2">
        <v>1565.53</v>
      </c>
      <c r="C4992" s="3">
        <v>6777.78</v>
      </c>
      <c r="D4992" s="2">
        <v>6800.0</v>
      </c>
      <c r="E4992" s="4"/>
      <c r="F4992" s="5">
        <f t="shared" si="1"/>
        <v>1266.604</v>
      </c>
      <c r="G4992" s="6">
        <f t="shared" si="2"/>
        <v>1.034176382</v>
      </c>
      <c r="H4992" s="6">
        <f t="shared" si="3"/>
        <v>1.060777371</v>
      </c>
      <c r="I4992" s="5" t="b">
        <f t="shared" si="4"/>
        <v>0</v>
      </c>
      <c r="J4992" s="48">
        <f t="shared" si="5"/>
        <v>0</v>
      </c>
      <c r="K4992" s="4">
        <f t="shared" si="6"/>
        <v>175</v>
      </c>
      <c r="L4992" s="7">
        <f t="shared" si="7"/>
        <v>0.003278359581</v>
      </c>
      <c r="M4992" s="50" t="b">
        <f t="shared" si="8"/>
        <v>0</v>
      </c>
      <c r="N4992" s="50" t="b">
        <f t="shared" si="9"/>
        <v>0</v>
      </c>
      <c r="O4992" s="50">
        <f t="shared" si="10"/>
        <v>-1</v>
      </c>
      <c r="P4992" s="4">
        <f t="shared" si="60"/>
        <v>839300</v>
      </c>
      <c r="Q4992" s="21">
        <f t="shared" si="31"/>
        <v>-13</v>
      </c>
      <c r="V4992" s="52"/>
      <c r="W4992" s="53" t="str">
        <f t="shared" si="33"/>
        <v/>
      </c>
      <c r="AE4992" s="16"/>
      <c r="AF4992" s="17" t="str">
        <f t="shared" si="30"/>
        <v>#VALUE!</v>
      </c>
      <c r="AG4992" s="17" t="str">
        <f t="shared" si="22"/>
        <v>#N/A</v>
      </c>
      <c r="AH4992" s="17" t="str">
        <f t="shared" si="23"/>
        <v>#N/A</v>
      </c>
      <c r="AI4992" s="34">
        <f t="shared" si="24"/>
        <v>1</v>
      </c>
      <c r="AJ4992" s="18">
        <f t="shared" si="25"/>
        <v>6100.002</v>
      </c>
      <c r="AK4992" s="18">
        <f t="shared" si="26"/>
        <v>5930.5575</v>
      </c>
      <c r="AL4992" s="18">
        <f t="shared" si="27"/>
        <v>5761.113</v>
      </c>
    </row>
    <row r="4993" ht="12.75" customHeight="1">
      <c r="A4993" s="1">
        <v>38086.0</v>
      </c>
      <c r="B4993" s="2">
        <v>1093.03</v>
      </c>
      <c r="C4993" s="3">
        <v>6620.36</v>
      </c>
      <c r="D4993" s="2">
        <v>6625.0</v>
      </c>
      <c r="E4993" s="4"/>
      <c r="F4993" s="5">
        <f t="shared" si="1"/>
        <v>1254.864</v>
      </c>
      <c r="G4993" s="6">
        <f t="shared" si="2"/>
        <v>1.011573637</v>
      </c>
      <c r="H4993" s="6">
        <f t="shared" si="3"/>
        <v>1.061890694</v>
      </c>
      <c r="I4993" s="5" t="b">
        <f t="shared" si="4"/>
        <v>0</v>
      </c>
      <c r="J4993" s="48">
        <f t="shared" si="5"/>
        <v>0</v>
      </c>
      <c r="K4993" s="4">
        <f t="shared" si="6"/>
        <v>-56</v>
      </c>
      <c r="L4993" s="7">
        <f t="shared" si="7"/>
        <v>0.0007008682307</v>
      </c>
      <c r="M4993" s="50" t="b">
        <f t="shared" si="8"/>
        <v>0</v>
      </c>
      <c r="N4993" s="50" t="b">
        <f t="shared" si="9"/>
        <v>0</v>
      </c>
      <c r="O4993" s="50">
        <f t="shared" si="10"/>
        <v>-1</v>
      </c>
      <c r="P4993" s="4">
        <f t="shared" si="60"/>
        <v>979300</v>
      </c>
      <c r="Q4993" s="21">
        <f t="shared" si="31"/>
        <v>-16</v>
      </c>
      <c r="V4993" s="52"/>
      <c r="W4993" s="53" t="str">
        <f t="shared" si="33"/>
        <v/>
      </c>
      <c r="AE4993" s="16"/>
      <c r="AF4993" s="17" t="str">
        <f t="shared" si="30"/>
        <v>#VALUE!</v>
      </c>
      <c r="AG4993" s="17" t="str">
        <f t="shared" si="22"/>
        <v>#N/A</v>
      </c>
      <c r="AH4993" s="17" t="str">
        <f t="shared" si="23"/>
        <v>#N/A</v>
      </c>
      <c r="AI4993" s="34">
        <f t="shared" si="24"/>
        <v>1</v>
      </c>
      <c r="AJ4993" s="18">
        <f t="shared" si="25"/>
        <v>5958.324</v>
      </c>
      <c r="AK4993" s="18">
        <f t="shared" si="26"/>
        <v>5792.815</v>
      </c>
      <c r="AL4993" s="18">
        <f t="shared" si="27"/>
        <v>5627.306</v>
      </c>
    </row>
    <row r="4994" ht="12.75" customHeight="1">
      <c r="A4994" s="1">
        <v>38085.0</v>
      </c>
      <c r="B4994" s="2">
        <v>1080.58</v>
      </c>
      <c r="C4994" s="3">
        <v>6672.86</v>
      </c>
      <c r="D4994" s="2">
        <v>6681.0</v>
      </c>
      <c r="E4994" s="4"/>
      <c r="F4994" s="5">
        <f t="shared" si="1"/>
        <v>1277.17</v>
      </c>
      <c r="G4994" s="6">
        <f t="shared" si="2"/>
        <v>1.020768373</v>
      </c>
      <c r="H4994" s="6">
        <f t="shared" si="3"/>
        <v>1.062401317</v>
      </c>
      <c r="I4994" s="5" t="b">
        <f t="shared" si="4"/>
        <v>0</v>
      </c>
      <c r="J4994" s="48">
        <f t="shared" si="5"/>
        <v>0</v>
      </c>
      <c r="K4994" s="4">
        <f t="shared" si="6"/>
        <v>16</v>
      </c>
      <c r="L4994" s="7">
        <f t="shared" si="7"/>
        <v>0.001219866744</v>
      </c>
      <c r="M4994" s="50" t="b">
        <f t="shared" si="8"/>
        <v>0</v>
      </c>
      <c r="N4994" s="50" t="b">
        <f t="shared" si="9"/>
        <v>0</v>
      </c>
      <c r="O4994" s="50">
        <f t="shared" si="10"/>
        <v>-1</v>
      </c>
      <c r="P4994" s="4">
        <f t="shared" si="60"/>
        <v>937300</v>
      </c>
      <c r="Q4994" s="21">
        <f t="shared" si="31"/>
        <v>-15</v>
      </c>
      <c r="V4994" s="52"/>
      <c r="W4994" s="53" t="str">
        <f t="shared" si="33"/>
        <v/>
      </c>
      <c r="AE4994" s="16"/>
      <c r="AF4994" s="17" t="str">
        <f t="shared" si="30"/>
        <v>#VALUE!</v>
      </c>
      <c r="AG4994" s="17" t="str">
        <f t="shared" si="22"/>
        <v>#N/A</v>
      </c>
      <c r="AH4994" s="17" t="str">
        <f t="shared" si="23"/>
        <v>#N/A</v>
      </c>
      <c r="AI4994" s="34">
        <f t="shared" si="24"/>
        <v>1</v>
      </c>
      <c r="AJ4994" s="18">
        <f t="shared" si="25"/>
        <v>6005.574</v>
      </c>
      <c r="AK4994" s="18">
        <f t="shared" si="26"/>
        <v>5838.7525</v>
      </c>
      <c r="AL4994" s="18">
        <f t="shared" si="27"/>
        <v>5671.931</v>
      </c>
    </row>
    <row r="4995" ht="12.75" customHeight="1">
      <c r="A4995" s="1">
        <v>38084.0</v>
      </c>
      <c r="B4995" s="2">
        <v>993.93</v>
      </c>
      <c r="C4995" s="3">
        <v>6646.74</v>
      </c>
      <c r="D4995" s="2">
        <v>6665.0</v>
      </c>
      <c r="E4995" s="4"/>
      <c r="F4995" s="5">
        <f t="shared" si="1"/>
        <v>1317.44</v>
      </c>
      <c r="G4995" s="6">
        <f t="shared" si="2"/>
        <v>1.018152686</v>
      </c>
      <c r="H4995" s="6">
        <f t="shared" si="3"/>
        <v>1.059614564</v>
      </c>
      <c r="I4995" s="5" t="b">
        <f t="shared" si="4"/>
        <v>0</v>
      </c>
      <c r="J4995" s="48">
        <f t="shared" si="5"/>
        <v>0</v>
      </c>
      <c r="K4995" s="4">
        <f t="shared" si="6"/>
        <v>5</v>
      </c>
      <c r="L4995" s="7">
        <f t="shared" si="7"/>
        <v>0.002747211415</v>
      </c>
      <c r="M4995" s="50" t="b">
        <f t="shared" si="8"/>
        <v>0</v>
      </c>
      <c r="N4995" s="50" t="b">
        <f t="shared" si="9"/>
        <v>0</v>
      </c>
      <c r="O4995" s="50">
        <f t="shared" si="10"/>
        <v>-1</v>
      </c>
      <c r="P4995" s="4">
        <f t="shared" si="60"/>
        <v>949300</v>
      </c>
      <c r="Q4995" s="21">
        <f t="shared" si="31"/>
        <v>-15</v>
      </c>
      <c r="V4995" s="52"/>
      <c r="W4995" s="53" t="str">
        <f t="shared" si="33"/>
        <v/>
      </c>
      <c r="AE4995" s="16"/>
      <c r="AF4995" s="17" t="str">
        <f t="shared" si="30"/>
        <v>#VALUE!</v>
      </c>
      <c r="AG4995" s="17" t="str">
        <f t="shared" si="22"/>
        <v>#N/A</v>
      </c>
      <c r="AH4995" s="17" t="str">
        <f t="shared" si="23"/>
        <v>#N/A</v>
      </c>
      <c r="AI4995" s="34">
        <f t="shared" si="24"/>
        <v>1</v>
      </c>
      <c r="AJ4995" s="18">
        <f t="shared" si="25"/>
        <v>5982.066</v>
      </c>
      <c r="AK4995" s="18">
        <f t="shared" si="26"/>
        <v>5815.8975</v>
      </c>
      <c r="AL4995" s="18">
        <f t="shared" si="27"/>
        <v>5649.729</v>
      </c>
    </row>
    <row r="4996" ht="12.75" customHeight="1">
      <c r="A4996" s="1">
        <v>38083.0</v>
      </c>
      <c r="B4996" s="2">
        <v>1599.95</v>
      </c>
      <c r="C4996" s="3">
        <v>6635.54</v>
      </c>
      <c r="D4996" s="2">
        <v>6660.0</v>
      </c>
      <c r="E4996" s="4"/>
      <c r="F4996" s="5">
        <f t="shared" si="1"/>
        <v>1390.626</v>
      </c>
      <c r="G4996" s="6">
        <f t="shared" si="2"/>
        <v>1.017743311</v>
      </c>
      <c r="H4996" s="6">
        <f t="shared" si="3"/>
        <v>1.056441141</v>
      </c>
      <c r="I4996" s="5" t="b">
        <f t="shared" si="4"/>
        <v>0</v>
      </c>
      <c r="J4996" s="48">
        <f t="shared" si="5"/>
        <v>0</v>
      </c>
      <c r="K4996" s="4">
        <f t="shared" si="6"/>
        <v>-32</v>
      </c>
      <c r="L4996" s="7">
        <f t="shared" si="7"/>
        <v>0.003686210919</v>
      </c>
      <c r="M4996" s="50" t="b">
        <f t="shared" si="8"/>
        <v>0</v>
      </c>
      <c r="N4996" s="50" t="b">
        <f t="shared" si="9"/>
        <v>0</v>
      </c>
      <c r="O4996" s="50">
        <f t="shared" si="10"/>
        <v>-1</v>
      </c>
      <c r="P4996" s="4">
        <f t="shared" si="60"/>
        <v>953050</v>
      </c>
      <c r="Q4996" s="21">
        <f t="shared" si="31"/>
        <v>-15</v>
      </c>
      <c r="V4996" s="52"/>
      <c r="W4996" s="53" t="str">
        <f t="shared" si="33"/>
        <v/>
      </c>
      <c r="AE4996" s="16"/>
      <c r="AF4996" s="17" t="str">
        <f t="shared" si="30"/>
        <v>#VALUE!</v>
      </c>
      <c r="AG4996" s="17" t="str">
        <f t="shared" si="22"/>
        <v>#N/A</v>
      </c>
      <c r="AH4996" s="17" t="str">
        <f t="shared" si="23"/>
        <v>#N/A</v>
      </c>
      <c r="AI4996" s="34">
        <f t="shared" si="24"/>
        <v>1</v>
      </c>
      <c r="AJ4996" s="18">
        <f t="shared" si="25"/>
        <v>5971.986</v>
      </c>
      <c r="AK4996" s="18">
        <f t="shared" si="26"/>
        <v>5806.0975</v>
      </c>
      <c r="AL4996" s="18">
        <f t="shared" si="27"/>
        <v>5640.209</v>
      </c>
    </row>
    <row r="4997" ht="12.75" customHeight="1">
      <c r="A4997" s="1">
        <v>38082.0</v>
      </c>
      <c r="B4997" s="2">
        <v>1506.83</v>
      </c>
      <c r="C4997" s="3">
        <v>6682.73</v>
      </c>
      <c r="D4997" s="2">
        <v>6692.0</v>
      </c>
      <c r="E4997" s="4"/>
      <c r="F4997" s="5">
        <f t="shared" si="1"/>
        <v>1358.656</v>
      </c>
      <c r="G4997" s="6">
        <f t="shared" si="2"/>
        <v>1.026319538</v>
      </c>
      <c r="H4997" s="6">
        <f t="shared" si="3"/>
        <v>0.9976281314</v>
      </c>
      <c r="I4997" s="5" t="b">
        <f t="shared" si="4"/>
        <v>0</v>
      </c>
      <c r="J4997" s="48">
        <f t="shared" si="5"/>
        <v>0</v>
      </c>
      <c r="K4997" s="4">
        <f t="shared" si="6"/>
        <v>199</v>
      </c>
      <c r="L4997" s="7">
        <f t="shared" si="7"/>
        <v>0.001387157644</v>
      </c>
      <c r="M4997" s="50" t="b">
        <f t="shared" si="8"/>
        <v>0</v>
      </c>
      <c r="N4997" s="50" t="b">
        <f t="shared" si="9"/>
        <v>0</v>
      </c>
      <c r="O4997" s="50">
        <f t="shared" si="10"/>
        <v>-1</v>
      </c>
      <c r="P4997" s="4">
        <f t="shared" si="60"/>
        <v>929050</v>
      </c>
      <c r="Q4997" s="21">
        <f t="shared" si="31"/>
        <v>-15</v>
      </c>
      <c r="V4997" s="52"/>
      <c r="W4997" s="53" t="str">
        <f t="shared" si="33"/>
        <v/>
      </c>
      <c r="AE4997" s="16"/>
      <c r="AF4997" s="17" t="str">
        <f t="shared" si="30"/>
        <v>#VALUE!</v>
      </c>
      <c r="AG4997" s="17" t="str">
        <f t="shared" si="22"/>
        <v>#N/A</v>
      </c>
      <c r="AH4997" s="17" t="str">
        <f t="shared" si="23"/>
        <v>#N/A</v>
      </c>
      <c r="AI4997" s="34">
        <f t="shared" si="24"/>
        <v>1</v>
      </c>
      <c r="AJ4997" s="18">
        <f t="shared" si="25"/>
        <v>6014.457</v>
      </c>
      <c r="AK4997" s="18">
        <f t="shared" si="26"/>
        <v>5847.38875</v>
      </c>
      <c r="AL4997" s="18">
        <f t="shared" si="27"/>
        <v>5680.3205</v>
      </c>
    </row>
    <row r="4998" ht="12.75" customHeight="1">
      <c r="A4998" s="1">
        <v>38079.0</v>
      </c>
      <c r="B4998" s="2">
        <v>1204.56</v>
      </c>
      <c r="C4998" s="3">
        <v>6545.54</v>
      </c>
      <c r="D4998" s="2">
        <v>6493.0</v>
      </c>
      <c r="E4998" s="4"/>
      <c r="F4998" s="5">
        <f t="shared" si="1"/>
        <v>1282.154</v>
      </c>
      <c r="G4998" s="6">
        <f t="shared" si="2"/>
        <v>1.006902675</v>
      </c>
      <c r="H4998" s="6">
        <f t="shared" si="3"/>
        <v>0.9574936684</v>
      </c>
      <c r="I4998" s="5" t="b">
        <f t="shared" si="4"/>
        <v>0</v>
      </c>
      <c r="J4998" s="48">
        <f t="shared" si="5"/>
        <v>0</v>
      </c>
      <c r="K4998" s="4">
        <f t="shared" si="6"/>
        <v>22</v>
      </c>
      <c r="L4998" s="7">
        <f t="shared" si="7"/>
        <v>-0.00802683965</v>
      </c>
      <c r="M4998" s="50" t="b">
        <f t="shared" si="8"/>
        <v>0</v>
      </c>
      <c r="N4998" s="50" t="b">
        <f t="shared" si="9"/>
        <v>0</v>
      </c>
      <c r="O4998" s="50">
        <f t="shared" si="10"/>
        <v>1</v>
      </c>
      <c r="P4998" s="4">
        <f t="shared" si="60"/>
        <v>799700</v>
      </c>
      <c r="Q4998" s="21">
        <f t="shared" si="31"/>
        <v>13</v>
      </c>
      <c r="V4998" s="52"/>
      <c r="W4998" s="53" t="str">
        <f t="shared" si="33"/>
        <v/>
      </c>
      <c r="AE4998" s="16"/>
      <c r="AF4998" s="17" t="str">
        <f t="shared" si="30"/>
        <v>#VALUE!</v>
      </c>
      <c r="AG4998" s="17" t="str">
        <f t="shared" si="22"/>
        <v>#N/A</v>
      </c>
      <c r="AH4998" s="17" t="str">
        <f t="shared" si="23"/>
        <v>#N/A</v>
      </c>
      <c r="AI4998" s="34">
        <f t="shared" si="24"/>
        <v>1</v>
      </c>
      <c r="AJ4998" s="18">
        <f t="shared" si="25"/>
        <v>5890.986</v>
      </c>
      <c r="AK4998" s="18">
        <f t="shared" si="26"/>
        <v>5727.3475</v>
      </c>
      <c r="AL4998" s="18">
        <f t="shared" si="27"/>
        <v>5563.709</v>
      </c>
    </row>
    <row r="4999" ht="12.75" customHeight="1">
      <c r="A4999" s="1">
        <v>38078.0</v>
      </c>
      <c r="B4999" s="2">
        <v>1281.93</v>
      </c>
      <c r="C4999" s="3">
        <v>6523.49</v>
      </c>
      <c r="D4999" s="2">
        <v>6471.0</v>
      </c>
      <c r="E4999" s="4"/>
      <c r="F4999" s="5">
        <f t="shared" si="1"/>
        <v>1236.814</v>
      </c>
      <c r="G4999" s="6">
        <f t="shared" si="2"/>
        <v>1.005198374</v>
      </c>
      <c r="H4999" s="6">
        <f t="shared" si="3"/>
        <v>0.9647327574</v>
      </c>
      <c r="I4999" s="5" t="b">
        <f t="shared" si="4"/>
        <v>0</v>
      </c>
      <c r="J4999" s="48">
        <f t="shared" si="5"/>
        <v>0</v>
      </c>
      <c r="K4999" s="4">
        <f t="shared" si="6"/>
        <v>-9</v>
      </c>
      <c r="L4999" s="7">
        <f t="shared" si="7"/>
        <v>-0.008046306502</v>
      </c>
      <c r="M4999" s="50" t="b">
        <f t="shared" si="8"/>
        <v>0</v>
      </c>
      <c r="N4999" s="50" t="b">
        <f t="shared" si="9"/>
        <v>0</v>
      </c>
      <c r="O4999" s="50">
        <f t="shared" si="10"/>
        <v>1</v>
      </c>
      <c r="P4999" s="4">
        <f t="shared" si="60"/>
        <v>785400</v>
      </c>
      <c r="Q4999" s="21">
        <f t="shared" si="31"/>
        <v>13</v>
      </c>
      <c r="V4999" s="52"/>
      <c r="W4999" s="53" t="str">
        <f t="shared" si="33"/>
        <v/>
      </c>
      <c r="AE4999" s="16"/>
      <c r="AF4999" s="17" t="str">
        <f t="shared" si="30"/>
        <v>#VALUE!</v>
      </c>
      <c r="AG4999" s="17" t="str">
        <f t="shared" si="22"/>
        <v>#N/A</v>
      </c>
      <c r="AH4999" s="17" t="str">
        <f t="shared" si="23"/>
        <v>#N/A</v>
      </c>
      <c r="AI4999" s="34">
        <f t="shared" si="24"/>
        <v>1</v>
      </c>
      <c r="AJ4999" s="18">
        <f t="shared" si="25"/>
        <v>5871.141</v>
      </c>
      <c r="AK4999" s="18">
        <f t="shared" si="26"/>
        <v>5708.05375</v>
      </c>
      <c r="AL4999" s="18">
        <f t="shared" si="27"/>
        <v>5544.9665</v>
      </c>
    </row>
    <row r="5000" ht="12.75" customHeight="1">
      <c r="A5000" s="1">
        <v>38077.0</v>
      </c>
      <c r="B5000" s="2">
        <v>1359.86</v>
      </c>
      <c r="C5000" s="3">
        <v>6522.19</v>
      </c>
      <c r="D5000" s="2">
        <v>6480.0</v>
      </c>
      <c r="E5000" s="4"/>
      <c r="F5000" s="5">
        <f t="shared" si="1"/>
        <v>1218.98</v>
      </c>
      <c r="G5000" s="6">
        <f t="shared" si="2"/>
        <v>1.006695959</v>
      </c>
      <c r="H5000" s="6">
        <f t="shared" si="3"/>
        <v>0.9701096732</v>
      </c>
      <c r="I5000" s="5" t="b">
        <f t="shared" si="4"/>
        <v>0</v>
      </c>
      <c r="J5000" s="48">
        <f t="shared" si="5"/>
        <v>0</v>
      </c>
      <c r="K5000" s="4">
        <f t="shared" si="6"/>
        <v>-7</v>
      </c>
      <c r="L5000" s="7">
        <f t="shared" si="7"/>
        <v>-0.006468686131</v>
      </c>
      <c r="M5000" s="50" t="b">
        <f t="shared" si="8"/>
        <v>0</v>
      </c>
      <c r="N5000" s="50" t="b">
        <f t="shared" si="9"/>
        <v>0</v>
      </c>
      <c r="O5000" s="50">
        <f t="shared" si="10"/>
        <v>1</v>
      </c>
      <c r="P5000" s="4">
        <f t="shared" si="60"/>
        <v>791250</v>
      </c>
      <c r="Q5000" s="21">
        <f t="shared" si="31"/>
        <v>13</v>
      </c>
      <c r="V5000" s="52"/>
      <c r="W5000" s="53" t="str">
        <f t="shared" si="33"/>
        <v/>
      </c>
      <c r="AE5000" s="16"/>
      <c r="AF5000" s="17" t="str">
        <f t="shared" si="30"/>
        <v>#VALUE!</v>
      </c>
      <c r="AG5000" s="17" t="str">
        <f t="shared" si="22"/>
        <v>#N/A</v>
      </c>
      <c r="AH5000" s="17" t="str">
        <f t="shared" si="23"/>
        <v>#N/A</v>
      </c>
      <c r="AI5000" s="34">
        <f t="shared" si="24"/>
        <v>1</v>
      </c>
      <c r="AJ5000" s="18">
        <f t="shared" si="25"/>
        <v>5869.971</v>
      </c>
      <c r="AK5000" s="18">
        <f t="shared" si="26"/>
        <v>5706.91625</v>
      </c>
      <c r="AL5000" s="18">
        <f t="shared" si="27"/>
        <v>5543.8615</v>
      </c>
    </row>
    <row r="5001" ht="12.75" customHeight="1">
      <c r="A5001" s="1">
        <v>38076.0</v>
      </c>
      <c r="B5001" s="2">
        <v>1440.1</v>
      </c>
      <c r="C5001" s="3">
        <v>6494.71</v>
      </c>
      <c r="D5001" s="2">
        <v>6487.0</v>
      </c>
      <c r="E5001" s="4"/>
      <c r="F5001" s="5">
        <f t="shared" si="1"/>
        <v>1232.762</v>
      </c>
      <c r="G5001" s="6">
        <f t="shared" si="2"/>
        <v>1.004307633</v>
      </c>
      <c r="H5001" s="6">
        <f t="shared" si="3"/>
        <v>0.9801332616</v>
      </c>
      <c r="I5001" s="5" t="b">
        <f t="shared" si="4"/>
        <v>0</v>
      </c>
      <c r="J5001" s="48">
        <f t="shared" si="5"/>
        <v>0</v>
      </c>
      <c r="K5001" s="4">
        <f t="shared" si="6"/>
        <v>16</v>
      </c>
      <c r="L5001" s="7">
        <f t="shared" si="7"/>
        <v>-0.001187119979</v>
      </c>
      <c r="M5001" s="50" t="b">
        <f t="shared" si="8"/>
        <v>0</v>
      </c>
      <c r="N5001" s="50" t="b">
        <f t="shared" si="9"/>
        <v>0</v>
      </c>
      <c r="O5001" s="50">
        <f t="shared" si="10"/>
        <v>1</v>
      </c>
      <c r="P5001" s="4">
        <f t="shared" si="60"/>
        <v>795800</v>
      </c>
      <c r="Q5001" s="21">
        <f t="shared" si="31"/>
        <v>13</v>
      </c>
      <c r="V5001" s="52"/>
      <c r="W5001" s="53" t="str">
        <f t="shared" si="33"/>
        <v/>
      </c>
      <c r="AE5001" s="16"/>
      <c r="AF5001" s="17" t="str">
        <f t="shared" si="30"/>
        <v>#VALUE!</v>
      </c>
      <c r="AG5001" s="17" t="str">
        <f t="shared" si="22"/>
        <v>#N/A</v>
      </c>
      <c r="AH5001" s="17" t="str">
        <f t="shared" si="23"/>
        <v>#N/A</v>
      </c>
      <c r="AI5001" s="34">
        <f t="shared" si="24"/>
        <v>1</v>
      </c>
      <c r="AJ5001" s="18">
        <f t="shared" si="25"/>
        <v>5845.239</v>
      </c>
      <c r="AK5001" s="18">
        <f t="shared" si="26"/>
        <v>5682.87125</v>
      </c>
      <c r="AL5001" s="18">
        <f t="shared" si="27"/>
        <v>5520.5035</v>
      </c>
    </row>
    <row r="5002" ht="12.75" customHeight="1">
      <c r="A5002" s="1">
        <v>38075.0</v>
      </c>
      <c r="B5002" s="2">
        <v>1124.32</v>
      </c>
      <c r="C5002" s="3">
        <v>6474.11</v>
      </c>
      <c r="D5002" s="2">
        <v>6471.0</v>
      </c>
      <c r="E5002" s="4"/>
      <c r="F5002" s="5">
        <f t="shared" si="1"/>
        <v>1443.032</v>
      </c>
      <c r="G5002" s="6">
        <f t="shared" si="2"/>
        <v>1.002769703</v>
      </c>
      <c r="H5002" s="6">
        <f t="shared" si="3"/>
        <v>1.715002194</v>
      </c>
      <c r="I5002" s="5" t="b">
        <f t="shared" si="4"/>
        <v>0</v>
      </c>
      <c r="J5002" s="48">
        <f t="shared" si="5"/>
        <v>0</v>
      </c>
      <c r="K5002" s="4">
        <f t="shared" si="6"/>
        <v>346</v>
      </c>
      <c r="L5002" s="7">
        <f t="shared" si="7"/>
        <v>-0.0004803749087</v>
      </c>
      <c r="M5002" s="50" t="b">
        <f t="shared" si="8"/>
        <v>0</v>
      </c>
      <c r="N5002" s="50" t="b">
        <f t="shared" si="9"/>
        <v>0</v>
      </c>
      <c r="O5002" s="50">
        <f t="shared" si="10"/>
        <v>-1</v>
      </c>
      <c r="P5002" s="4">
        <f t="shared" si="60"/>
        <v>806200</v>
      </c>
      <c r="Q5002" s="21">
        <f t="shared" si="31"/>
        <v>-13</v>
      </c>
      <c r="V5002" s="52"/>
      <c r="W5002" s="53" t="str">
        <f t="shared" si="33"/>
        <v/>
      </c>
      <c r="AE5002" s="16"/>
      <c r="AF5002" s="17" t="str">
        <f t="shared" si="30"/>
        <v>#VALUE!</v>
      </c>
      <c r="AG5002" s="17" t="str">
        <f t="shared" si="22"/>
        <v>#N/A</v>
      </c>
      <c r="AH5002" s="17" t="str">
        <f t="shared" si="23"/>
        <v>#N/A</v>
      </c>
      <c r="AI5002" s="34">
        <f t="shared" si="24"/>
        <v>1</v>
      </c>
      <c r="AJ5002" s="18">
        <f t="shared" si="25"/>
        <v>5826.699</v>
      </c>
      <c r="AK5002" s="18">
        <f t="shared" si="26"/>
        <v>5664.84625</v>
      </c>
      <c r="AL5002" s="18">
        <f t="shared" si="27"/>
        <v>5502.9935</v>
      </c>
    </row>
    <row r="5003" ht="12.75" customHeight="1">
      <c r="A5003" s="1">
        <v>38072.0</v>
      </c>
      <c r="B5003" s="2">
        <v>977.86</v>
      </c>
      <c r="C5003" s="3">
        <v>6132.62</v>
      </c>
      <c r="D5003" s="2">
        <v>6125.0</v>
      </c>
      <c r="E5003" s="4"/>
      <c r="F5003" s="5">
        <f t="shared" si="1"/>
        <v>1312.236</v>
      </c>
      <c r="G5003" s="6">
        <f t="shared" si="2"/>
        <v>0.9514003346</v>
      </c>
      <c r="H5003" s="6">
        <f t="shared" si="3"/>
        <v>1.726792575</v>
      </c>
      <c r="I5003" s="5" t="b">
        <f t="shared" si="4"/>
        <v>0</v>
      </c>
      <c r="J5003" s="48">
        <f t="shared" si="5"/>
        <v>0</v>
      </c>
      <c r="K5003" s="4">
        <f t="shared" si="6"/>
        <v>-10</v>
      </c>
      <c r="L5003" s="7">
        <f t="shared" si="7"/>
        <v>-0.001242535817</v>
      </c>
      <c r="M5003" s="50" t="b">
        <f t="shared" si="8"/>
        <v>0</v>
      </c>
      <c r="N5003" s="50" t="b">
        <f t="shared" si="9"/>
        <v>0</v>
      </c>
      <c r="O5003" s="50">
        <f t="shared" si="10"/>
        <v>1</v>
      </c>
      <c r="P5003" s="4">
        <f t="shared" si="60"/>
        <v>615900</v>
      </c>
      <c r="Q5003" s="21">
        <f t="shared" si="31"/>
        <v>11</v>
      </c>
      <c r="V5003" s="52"/>
      <c r="W5003" s="53" t="str">
        <f t="shared" si="33"/>
        <v/>
      </c>
      <c r="AE5003" s="16"/>
      <c r="AF5003" s="17" t="str">
        <f t="shared" si="30"/>
        <v>#VALUE!</v>
      </c>
      <c r="AG5003" s="17" t="str">
        <f t="shared" si="22"/>
        <v>#N/A</v>
      </c>
      <c r="AH5003" s="17" t="str">
        <f t="shared" si="23"/>
        <v>#N/A</v>
      </c>
      <c r="AI5003" s="34">
        <f t="shared" si="24"/>
        <v>1</v>
      </c>
      <c r="AJ5003" s="18">
        <f t="shared" si="25"/>
        <v>5519.358</v>
      </c>
      <c r="AK5003" s="18">
        <f t="shared" si="26"/>
        <v>5366.0425</v>
      </c>
      <c r="AL5003" s="18">
        <f t="shared" si="27"/>
        <v>5212.727</v>
      </c>
    </row>
    <row r="5004" ht="12.75" customHeight="1">
      <c r="A5004" s="1">
        <v>38071.0</v>
      </c>
      <c r="B5004" s="2">
        <v>1192.76</v>
      </c>
      <c r="C5004" s="3">
        <v>6156.73</v>
      </c>
      <c r="D5004" s="2">
        <v>6135.0</v>
      </c>
      <c r="E5004" s="4"/>
      <c r="F5004" s="5">
        <f t="shared" si="1"/>
        <v>1440.662</v>
      </c>
      <c r="G5004" s="6">
        <f t="shared" si="2"/>
        <v>0.9558197191</v>
      </c>
      <c r="H5004" s="6">
        <f t="shared" si="3"/>
        <v>1.733390013</v>
      </c>
      <c r="I5004" s="5" t="b">
        <f t="shared" si="4"/>
        <v>0</v>
      </c>
      <c r="J5004" s="48">
        <f t="shared" si="5"/>
        <v>0</v>
      </c>
      <c r="K5004" s="4">
        <f t="shared" si="6"/>
        <v>-45</v>
      </c>
      <c r="L5004" s="7">
        <f t="shared" si="7"/>
        <v>-0.003529471002</v>
      </c>
      <c r="M5004" s="50" t="b">
        <f t="shared" si="8"/>
        <v>0</v>
      </c>
      <c r="N5004" s="50" t="b">
        <f t="shared" si="9"/>
        <v>0</v>
      </c>
      <c r="O5004" s="50">
        <f t="shared" si="10"/>
        <v>1</v>
      </c>
      <c r="P5004" s="4">
        <f t="shared" si="60"/>
        <v>621400</v>
      </c>
      <c r="Q5004" s="21">
        <f t="shared" si="31"/>
        <v>11</v>
      </c>
      <c r="V5004" s="52"/>
      <c r="W5004" s="53" t="str">
        <f t="shared" si="33"/>
        <v/>
      </c>
      <c r="AE5004" s="16"/>
      <c r="AF5004" s="17" t="str">
        <f t="shared" si="30"/>
        <v>#VALUE!</v>
      </c>
      <c r="AG5004" s="17" t="str">
        <f t="shared" si="22"/>
        <v>#N/A</v>
      </c>
      <c r="AH5004" s="17" t="str">
        <f t="shared" si="23"/>
        <v>#N/A</v>
      </c>
      <c r="AI5004" s="34">
        <f t="shared" si="24"/>
        <v>1</v>
      </c>
      <c r="AJ5004" s="18">
        <f t="shared" si="25"/>
        <v>5541.057</v>
      </c>
      <c r="AK5004" s="18">
        <f t="shared" si="26"/>
        <v>5387.13875</v>
      </c>
      <c r="AL5004" s="18">
        <f t="shared" si="27"/>
        <v>5233.2205</v>
      </c>
    </row>
    <row r="5005" ht="12.75" customHeight="1">
      <c r="A5005" s="1">
        <v>38070.0</v>
      </c>
      <c r="B5005" s="2">
        <v>1428.77</v>
      </c>
      <c r="C5005" s="3">
        <v>6213.56</v>
      </c>
      <c r="D5005" s="2">
        <v>6180.0</v>
      </c>
      <c r="E5005" s="4"/>
      <c r="F5005" s="5">
        <f t="shared" si="1"/>
        <v>1551.682</v>
      </c>
      <c r="G5005" s="6">
        <f t="shared" si="2"/>
        <v>0.965419885</v>
      </c>
      <c r="H5005" s="6">
        <f t="shared" si="3"/>
        <v>1.747352064</v>
      </c>
      <c r="I5005" s="5" t="b">
        <f t="shared" si="4"/>
        <v>0</v>
      </c>
      <c r="J5005" s="48">
        <f t="shared" si="5"/>
        <v>0</v>
      </c>
      <c r="K5005" s="4">
        <f t="shared" si="6"/>
        <v>125</v>
      </c>
      <c r="L5005" s="7">
        <f t="shared" si="7"/>
        <v>-0.005401090518</v>
      </c>
      <c r="M5005" s="50" t="b">
        <f t="shared" si="8"/>
        <v>0</v>
      </c>
      <c r="N5005" s="50" t="b">
        <f t="shared" si="9"/>
        <v>0</v>
      </c>
      <c r="O5005" s="50">
        <f t="shared" si="10"/>
        <v>1</v>
      </c>
      <c r="P5005" s="4">
        <f t="shared" si="60"/>
        <v>646150</v>
      </c>
      <c r="Q5005" s="21">
        <f t="shared" si="31"/>
        <v>11</v>
      </c>
      <c r="V5005" s="52"/>
      <c r="W5005" s="53" t="str">
        <f t="shared" si="33"/>
        <v/>
      </c>
      <c r="AE5005" s="16"/>
      <c r="AF5005" s="17" t="str">
        <f t="shared" si="30"/>
        <v>#VALUE!</v>
      </c>
      <c r="AG5005" s="17" t="str">
        <f t="shared" si="22"/>
        <v>#N/A</v>
      </c>
      <c r="AH5005" s="17" t="str">
        <f t="shared" si="23"/>
        <v>#N/A</v>
      </c>
      <c r="AI5005" s="34">
        <f t="shared" si="24"/>
        <v>1</v>
      </c>
      <c r="AJ5005" s="18">
        <f t="shared" si="25"/>
        <v>5592.204</v>
      </c>
      <c r="AK5005" s="18">
        <f t="shared" si="26"/>
        <v>5436.865</v>
      </c>
      <c r="AL5005" s="18">
        <f t="shared" si="27"/>
        <v>5281.526</v>
      </c>
    </row>
    <row r="5006" ht="12.75" customHeight="1">
      <c r="A5006" s="1">
        <v>38069.0</v>
      </c>
      <c r="B5006" s="2">
        <v>2491.45</v>
      </c>
      <c r="C5006" s="3">
        <v>6172.89</v>
      </c>
      <c r="D5006" s="2">
        <v>6055.0</v>
      </c>
      <c r="E5006" s="4"/>
      <c r="F5006" s="5">
        <f t="shared" si="1"/>
        <v>1501.38</v>
      </c>
      <c r="G5006" s="6">
        <f t="shared" si="2"/>
        <v>0.9600417182</v>
      </c>
      <c r="H5006" s="6">
        <f t="shared" si="3"/>
        <v>1.76442927</v>
      </c>
      <c r="I5006" s="5" t="b">
        <f t="shared" si="4"/>
        <v>0</v>
      </c>
      <c r="J5006" s="48">
        <f t="shared" si="5"/>
        <v>0</v>
      </c>
      <c r="K5006" s="4">
        <f t="shared" si="6"/>
        <v>-297</v>
      </c>
      <c r="L5006" s="7">
        <f t="shared" si="7"/>
        <v>-0.01909802378</v>
      </c>
      <c r="M5006" s="50" t="b">
        <f t="shared" si="8"/>
        <v>0</v>
      </c>
      <c r="N5006" s="50" t="b">
        <f t="shared" si="9"/>
        <v>0</v>
      </c>
      <c r="O5006" s="50">
        <f t="shared" si="10"/>
        <v>1</v>
      </c>
      <c r="P5006" s="4">
        <f t="shared" si="60"/>
        <v>583650</v>
      </c>
      <c r="Q5006" s="21">
        <f t="shared" si="31"/>
        <v>10</v>
      </c>
      <c r="V5006" s="52"/>
      <c r="W5006" s="53" t="str">
        <f t="shared" si="33"/>
        <v/>
      </c>
      <c r="AE5006" s="16"/>
      <c r="AF5006" s="17" t="str">
        <f t="shared" si="30"/>
        <v>#VALUE!</v>
      </c>
      <c r="AG5006" s="17" t="str">
        <f t="shared" si="22"/>
        <v>#N/A</v>
      </c>
      <c r="AH5006" s="17" t="str">
        <f t="shared" si="23"/>
        <v>#N/A</v>
      </c>
      <c r="AI5006" s="34">
        <f t="shared" si="24"/>
        <v>1</v>
      </c>
      <c r="AJ5006" s="18">
        <f t="shared" si="25"/>
        <v>5555.601</v>
      </c>
      <c r="AK5006" s="18">
        <f t="shared" si="26"/>
        <v>5401.27875</v>
      </c>
      <c r="AL5006" s="18">
        <f t="shared" si="27"/>
        <v>5246.9565</v>
      </c>
    </row>
    <row r="5007" ht="12.75" customHeight="1">
      <c r="A5007" s="1">
        <v>38068.0</v>
      </c>
      <c r="B5007" s="2">
        <v>470.34</v>
      </c>
      <c r="C5007" s="3">
        <v>6359.92</v>
      </c>
      <c r="D5007" s="2">
        <v>6352.0</v>
      </c>
      <c r="E5007" s="4"/>
      <c r="F5007" s="5">
        <f t="shared" si="1"/>
        <v>1294.946</v>
      </c>
      <c r="G5007" s="6">
        <f t="shared" si="2"/>
        <v>0.9901913771</v>
      </c>
      <c r="H5007" s="6">
        <f t="shared" si="3"/>
        <v>1.266590457</v>
      </c>
      <c r="I5007" s="5" t="b">
        <f t="shared" si="4"/>
        <v>0</v>
      </c>
      <c r="J5007" s="48">
        <f t="shared" si="5"/>
        <v>0</v>
      </c>
      <c r="K5007" s="4">
        <f t="shared" si="6"/>
        <v>-478</v>
      </c>
      <c r="L5007" s="7">
        <f t="shared" si="7"/>
        <v>-0.001245298683</v>
      </c>
      <c r="M5007" s="50" t="b">
        <f t="shared" si="8"/>
        <v>0</v>
      </c>
      <c r="N5007" s="50" t="b">
        <f t="shared" si="9"/>
        <v>0</v>
      </c>
      <c r="O5007" s="50">
        <f t="shared" si="10"/>
        <v>1</v>
      </c>
      <c r="P5007" s="4">
        <f t="shared" si="60"/>
        <v>776700</v>
      </c>
      <c r="Q5007" s="21">
        <f t="shared" si="31"/>
        <v>13</v>
      </c>
      <c r="V5007" s="52"/>
      <c r="W5007" s="53" t="str">
        <f t="shared" si="33"/>
        <v/>
      </c>
      <c r="AE5007" s="16"/>
      <c r="AF5007" s="17" t="str">
        <f t="shared" si="30"/>
        <v>#VALUE!</v>
      </c>
      <c r="AG5007" s="17" t="str">
        <f t="shared" si="22"/>
        <v>#N/A</v>
      </c>
      <c r="AH5007" s="17" t="str">
        <f t="shared" si="23"/>
        <v>#N/A</v>
      </c>
      <c r="AI5007" s="34">
        <f t="shared" si="24"/>
        <v>1</v>
      </c>
      <c r="AJ5007" s="18">
        <f t="shared" si="25"/>
        <v>5723.928</v>
      </c>
      <c r="AK5007" s="18">
        <f t="shared" si="26"/>
        <v>5564.93</v>
      </c>
      <c r="AL5007" s="18">
        <f t="shared" si="27"/>
        <v>5405.932</v>
      </c>
    </row>
    <row r="5008" ht="12.75" customHeight="1">
      <c r="A5008" s="1">
        <v>38065.0</v>
      </c>
      <c r="B5008" s="2">
        <v>1619.99</v>
      </c>
      <c r="C5008" s="3">
        <v>6815.09</v>
      </c>
      <c r="D5008" s="2">
        <v>6830.0</v>
      </c>
      <c r="E5008" s="4"/>
      <c r="F5008" s="5">
        <f t="shared" si="1"/>
        <v>1541.23</v>
      </c>
      <c r="G5008" s="6">
        <f t="shared" si="2"/>
        <v>1.062688047</v>
      </c>
      <c r="H5008" s="6">
        <f t="shared" si="3"/>
        <v>1.264670655</v>
      </c>
      <c r="I5008" s="5" t="b">
        <f t="shared" si="4"/>
        <v>0</v>
      </c>
      <c r="J5008" s="48">
        <f t="shared" si="5"/>
        <v>0</v>
      </c>
      <c r="K5008" s="4">
        <f t="shared" si="6"/>
        <v>-15</v>
      </c>
      <c r="L5008" s="7">
        <f t="shared" si="7"/>
        <v>0.002187792091</v>
      </c>
      <c r="M5008" s="50" t="b">
        <f t="shared" si="8"/>
        <v>0</v>
      </c>
      <c r="N5008" s="50" t="b">
        <f t="shared" si="9"/>
        <v>0</v>
      </c>
      <c r="O5008" s="50">
        <f t="shared" si="10"/>
        <v>-1</v>
      </c>
      <c r="P5008" s="4">
        <f t="shared" si="60"/>
        <v>561600</v>
      </c>
      <c r="Q5008" s="21">
        <f t="shared" si="31"/>
        <v>-9</v>
      </c>
      <c r="V5008" s="52"/>
      <c r="W5008" s="53" t="str">
        <f t="shared" si="33"/>
        <v/>
      </c>
      <c r="AE5008" s="16"/>
      <c r="AF5008" s="17" t="str">
        <f t="shared" si="30"/>
        <v>#VALUE!</v>
      </c>
      <c r="AG5008" s="17" t="str">
        <f t="shared" si="22"/>
        <v>#N/A</v>
      </c>
      <c r="AH5008" s="17" t="str">
        <f t="shared" si="23"/>
        <v>#N/A</v>
      </c>
      <c r="AI5008" s="34">
        <f t="shared" si="24"/>
        <v>1</v>
      </c>
      <c r="AJ5008" s="18">
        <f t="shared" si="25"/>
        <v>6133.581</v>
      </c>
      <c r="AK5008" s="18">
        <f t="shared" si="26"/>
        <v>5963.20375</v>
      </c>
      <c r="AL5008" s="18">
        <f t="shared" si="27"/>
        <v>5792.8265</v>
      </c>
    </row>
    <row r="5009" ht="12.75" customHeight="1">
      <c r="A5009" s="1">
        <v>38064.0</v>
      </c>
      <c r="B5009" s="2">
        <v>1747.86</v>
      </c>
      <c r="C5009" s="3">
        <v>6787.03</v>
      </c>
      <c r="D5009" s="2">
        <v>6845.0</v>
      </c>
      <c r="E5009" s="4"/>
      <c r="F5009" s="5">
        <f t="shared" si="1"/>
        <v>1509.374</v>
      </c>
      <c r="G5009" s="6">
        <f t="shared" si="2"/>
        <v>1.061244609</v>
      </c>
      <c r="H5009" s="6">
        <f t="shared" si="3"/>
        <v>1.274973111</v>
      </c>
      <c r="I5009" s="5" t="b">
        <f t="shared" si="4"/>
        <v>0</v>
      </c>
      <c r="J5009" s="48">
        <f t="shared" si="5"/>
        <v>0</v>
      </c>
      <c r="K5009" s="4">
        <f t="shared" si="6"/>
        <v>280</v>
      </c>
      <c r="L5009" s="7">
        <f t="shared" si="7"/>
        <v>0.008541291257</v>
      </c>
      <c r="M5009" s="50" t="b">
        <f t="shared" si="8"/>
        <v>0</v>
      </c>
      <c r="N5009" s="50" t="b">
        <f t="shared" si="9"/>
        <v>0</v>
      </c>
      <c r="O5009" s="50">
        <f t="shared" si="10"/>
        <v>-1</v>
      </c>
      <c r="P5009" s="4">
        <f t="shared" si="60"/>
        <v>555600</v>
      </c>
      <c r="Q5009" s="21">
        <f t="shared" si="31"/>
        <v>-8</v>
      </c>
      <c r="V5009" s="52"/>
      <c r="W5009" s="53" t="str">
        <f t="shared" si="33"/>
        <v/>
      </c>
      <c r="AE5009" s="16"/>
      <c r="AF5009" s="17" t="str">
        <f t="shared" si="30"/>
        <v>#VALUE!</v>
      </c>
      <c r="AG5009" s="17" t="str">
        <f t="shared" si="22"/>
        <v>#N/A</v>
      </c>
      <c r="AH5009" s="17" t="str">
        <f t="shared" si="23"/>
        <v>#N/A</v>
      </c>
      <c r="AI5009" s="34">
        <f t="shared" si="24"/>
        <v>1</v>
      </c>
      <c r="AJ5009" s="18">
        <f t="shared" si="25"/>
        <v>6108.327</v>
      </c>
      <c r="AK5009" s="18">
        <f t="shared" si="26"/>
        <v>5938.65125</v>
      </c>
      <c r="AL5009" s="18">
        <f t="shared" si="27"/>
        <v>5768.9755</v>
      </c>
    </row>
    <row r="5010" ht="12.75" customHeight="1">
      <c r="A5010" s="1">
        <v>38063.0</v>
      </c>
      <c r="B5010" s="2">
        <v>1177.26</v>
      </c>
      <c r="C5010" s="3">
        <v>6577.98</v>
      </c>
      <c r="D5010" s="2">
        <v>6565.0</v>
      </c>
      <c r="E5010" s="4"/>
      <c r="F5010" s="5">
        <f t="shared" si="1"/>
        <v>1418.79</v>
      </c>
      <c r="G5010" s="6">
        <f t="shared" si="2"/>
        <v>1.030974359</v>
      </c>
      <c r="H5010" s="6">
        <f t="shared" si="3"/>
        <v>1.259391418</v>
      </c>
      <c r="I5010" s="5" t="b">
        <f t="shared" si="4"/>
        <v>0</v>
      </c>
      <c r="J5010" s="48">
        <f t="shared" si="5"/>
        <v>0</v>
      </c>
      <c r="K5010" s="4">
        <f t="shared" si="6"/>
        <v>10</v>
      </c>
      <c r="L5010" s="7">
        <f t="shared" si="7"/>
        <v>-0.001973250147</v>
      </c>
      <c r="M5010" s="50" t="b">
        <f t="shared" si="8"/>
        <v>0</v>
      </c>
      <c r="N5010" s="50" t="b">
        <f t="shared" si="9"/>
        <v>0</v>
      </c>
      <c r="O5010" s="50">
        <f t="shared" si="10"/>
        <v>1</v>
      </c>
      <c r="P5010" s="4">
        <f t="shared" si="60"/>
        <v>457600</v>
      </c>
      <c r="Q5010" s="21">
        <f t="shared" si="31"/>
        <v>7</v>
      </c>
      <c r="V5010" s="52"/>
      <c r="W5010" s="53" t="str">
        <f t="shared" si="33"/>
        <v/>
      </c>
      <c r="AE5010" s="16"/>
      <c r="AF5010" s="17" t="str">
        <f t="shared" si="30"/>
        <v>#VALUE!</v>
      </c>
      <c r="AG5010" s="17" t="str">
        <f t="shared" si="22"/>
        <v>#N/A</v>
      </c>
      <c r="AH5010" s="17" t="str">
        <f t="shared" si="23"/>
        <v>#N/A</v>
      </c>
      <c r="AI5010" s="34">
        <f t="shared" si="24"/>
        <v>1</v>
      </c>
      <c r="AJ5010" s="18">
        <f t="shared" si="25"/>
        <v>5920.182</v>
      </c>
      <c r="AK5010" s="18">
        <f t="shared" si="26"/>
        <v>5755.7325</v>
      </c>
      <c r="AL5010" s="18">
        <f t="shared" si="27"/>
        <v>5591.283</v>
      </c>
    </row>
    <row r="5011" ht="12.75" customHeight="1">
      <c r="A5011" s="1">
        <v>38062.0</v>
      </c>
      <c r="B5011" s="2">
        <v>1459.28</v>
      </c>
      <c r="C5011" s="3">
        <v>6589.72</v>
      </c>
      <c r="D5011" s="2">
        <v>6555.0</v>
      </c>
      <c r="E5011" s="4"/>
      <c r="F5011" s="5">
        <f t="shared" si="1"/>
        <v>1521.396</v>
      </c>
      <c r="G5011" s="6">
        <f t="shared" si="2"/>
        <v>1.034581127</v>
      </c>
      <c r="H5011" s="6">
        <f t="shared" si="3"/>
        <v>1.268818901</v>
      </c>
      <c r="I5011" s="5" t="b">
        <f t="shared" si="4"/>
        <v>0</v>
      </c>
      <c r="J5011" s="48">
        <f t="shared" si="5"/>
        <v>0</v>
      </c>
      <c r="K5011" s="4">
        <f t="shared" si="6"/>
        <v>-8</v>
      </c>
      <c r="L5011" s="7">
        <f t="shared" si="7"/>
        <v>-0.005268812635</v>
      </c>
      <c r="M5011" s="50" t="b">
        <f t="shared" si="8"/>
        <v>0</v>
      </c>
      <c r="N5011" s="50" t="b">
        <f t="shared" si="9"/>
        <v>0</v>
      </c>
      <c r="O5011" s="50">
        <f t="shared" si="10"/>
        <v>1</v>
      </c>
      <c r="P5011" s="4">
        <f t="shared" si="60"/>
        <v>454100</v>
      </c>
      <c r="Q5011" s="21">
        <f t="shared" si="31"/>
        <v>7</v>
      </c>
      <c r="V5011" s="52"/>
      <c r="W5011" s="53" t="str">
        <f t="shared" si="33"/>
        <v/>
      </c>
      <c r="AE5011" s="16"/>
      <c r="AF5011" s="17" t="str">
        <f t="shared" si="30"/>
        <v>#VALUE!</v>
      </c>
      <c r="AG5011" s="17" t="str">
        <f t="shared" si="22"/>
        <v>#N/A</v>
      </c>
      <c r="AH5011" s="17" t="str">
        <f t="shared" si="23"/>
        <v>#N/A</v>
      </c>
      <c r="AI5011" s="34">
        <f t="shared" si="24"/>
        <v>1</v>
      </c>
      <c r="AJ5011" s="18">
        <f t="shared" si="25"/>
        <v>5930.748</v>
      </c>
      <c r="AK5011" s="18">
        <f t="shared" si="26"/>
        <v>5766.005</v>
      </c>
      <c r="AL5011" s="18">
        <f t="shared" si="27"/>
        <v>5601.262</v>
      </c>
    </row>
    <row r="5012" ht="12.75" customHeight="1">
      <c r="A5012" s="1">
        <v>38061.0</v>
      </c>
      <c r="B5012" s="2">
        <v>1701.76</v>
      </c>
      <c r="C5012" s="3">
        <v>6635.98</v>
      </c>
      <c r="D5012" s="2">
        <v>6563.0</v>
      </c>
      <c r="E5012" s="4"/>
      <c r="F5012" s="5">
        <f t="shared" si="1"/>
        <v>1489.578</v>
      </c>
      <c r="G5012" s="6">
        <f t="shared" si="2"/>
        <v>1.043841638</v>
      </c>
      <c r="H5012" s="6">
        <f t="shared" si="3"/>
        <v>1.280821929</v>
      </c>
      <c r="I5012" s="5" t="b">
        <f t="shared" si="4"/>
        <v>0</v>
      </c>
      <c r="J5012" s="48">
        <f t="shared" si="5"/>
        <v>0</v>
      </c>
      <c r="K5012" s="4">
        <f t="shared" si="6"/>
        <v>-244</v>
      </c>
      <c r="L5012" s="7">
        <f t="shared" si="7"/>
        <v>-0.01099762205</v>
      </c>
      <c r="M5012" s="50" t="b">
        <f t="shared" si="8"/>
        <v>0</v>
      </c>
      <c r="N5012" s="50" t="b">
        <f t="shared" si="9"/>
        <v>0</v>
      </c>
      <c r="O5012" s="50">
        <f t="shared" si="10"/>
        <v>1</v>
      </c>
      <c r="P5012" s="4">
        <f t="shared" si="60"/>
        <v>456900</v>
      </c>
      <c r="Q5012" s="21">
        <f t="shared" si="31"/>
        <v>7</v>
      </c>
      <c r="V5012" s="52"/>
      <c r="W5012" s="53" t="str">
        <f t="shared" si="33"/>
        <v/>
      </c>
      <c r="AE5012" s="16"/>
      <c r="AF5012" s="17" t="str">
        <f t="shared" si="30"/>
        <v>#VALUE!</v>
      </c>
      <c r="AG5012" s="17" t="str">
        <f t="shared" si="22"/>
        <v>#N/A</v>
      </c>
      <c r="AH5012" s="17" t="str">
        <f t="shared" si="23"/>
        <v>#N/A</v>
      </c>
      <c r="AI5012" s="34">
        <f t="shared" si="24"/>
        <v>1</v>
      </c>
      <c r="AJ5012" s="18">
        <f t="shared" si="25"/>
        <v>5972.382</v>
      </c>
      <c r="AK5012" s="18">
        <f t="shared" si="26"/>
        <v>5806.4825</v>
      </c>
      <c r="AL5012" s="18">
        <f t="shared" si="27"/>
        <v>5640.583</v>
      </c>
    </row>
    <row r="5013" ht="12.75" customHeight="1">
      <c r="A5013" s="1">
        <v>38058.0</v>
      </c>
      <c r="B5013" s="2">
        <v>1460.71</v>
      </c>
      <c r="C5013" s="3">
        <v>6800.24</v>
      </c>
      <c r="D5013" s="2">
        <v>6807.0</v>
      </c>
      <c r="E5013" s="4"/>
      <c r="F5013" s="5">
        <f t="shared" si="1"/>
        <v>1455.224</v>
      </c>
      <c r="G5013" s="6">
        <f t="shared" si="2"/>
        <v>1.071840489</v>
      </c>
      <c r="H5013" s="6">
        <f t="shared" si="3"/>
        <v>1.288456005</v>
      </c>
      <c r="I5013" s="5" t="b">
        <f t="shared" si="4"/>
        <v>0</v>
      </c>
      <c r="J5013" s="48">
        <f t="shared" si="5"/>
        <v>0</v>
      </c>
      <c r="K5013" s="4">
        <f t="shared" si="6"/>
        <v>-115</v>
      </c>
      <c r="L5013" s="7">
        <f t="shared" si="7"/>
        <v>0.0009940825618</v>
      </c>
      <c r="M5013" s="50" t="b">
        <f t="shared" si="8"/>
        <v>0</v>
      </c>
      <c r="N5013" s="50" t="b">
        <f t="shared" si="9"/>
        <v>0</v>
      </c>
      <c r="O5013" s="50">
        <f t="shared" si="10"/>
        <v>-1</v>
      </c>
      <c r="P5013" s="4">
        <f t="shared" si="60"/>
        <v>383700</v>
      </c>
      <c r="Q5013" s="21">
        <f t="shared" si="31"/>
        <v>-6</v>
      </c>
      <c r="V5013" s="52"/>
      <c r="W5013" s="53" t="str">
        <f t="shared" si="33"/>
        <v/>
      </c>
      <c r="AE5013" s="16"/>
      <c r="AF5013" s="17" t="str">
        <f t="shared" si="30"/>
        <v>#VALUE!</v>
      </c>
      <c r="AG5013" s="17" t="str">
        <f t="shared" si="22"/>
        <v>#N/A</v>
      </c>
      <c r="AH5013" s="17" t="str">
        <f t="shared" si="23"/>
        <v>#N/A</v>
      </c>
      <c r="AI5013" s="34">
        <f t="shared" si="24"/>
        <v>1</v>
      </c>
      <c r="AJ5013" s="18">
        <f t="shared" si="25"/>
        <v>6120.216</v>
      </c>
      <c r="AK5013" s="18">
        <f t="shared" si="26"/>
        <v>5950.21</v>
      </c>
      <c r="AL5013" s="18">
        <f t="shared" si="27"/>
        <v>5780.204</v>
      </c>
    </row>
    <row r="5014" ht="12.75" customHeight="1">
      <c r="A5014" s="1">
        <v>38057.0</v>
      </c>
      <c r="B5014" s="2">
        <v>1294.94</v>
      </c>
      <c r="C5014" s="3">
        <v>6879.11</v>
      </c>
      <c r="D5014" s="2">
        <v>6922.0</v>
      </c>
      <c r="E5014" s="4"/>
      <c r="F5014" s="5">
        <f t="shared" si="1"/>
        <v>1670.476</v>
      </c>
      <c r="G5014" s="6">
        <f t="shared" si="2"/>
        <v>1.087118567</v>
      </c>
      <c r="H5014" s="6">
        <f t="shared" si="3"/>
        <v>1.954563752</v>
      </c>
      <c r="I5014" s="5" t="b">
        <f t="shared" si="4"/>
        <v>0</v>
      </c>
      <c r="J5014" s="48">
        <f t="shared" si="5"/>
        <v>0</v>
      </c>
      <c r="K5014" s="4">
        <f t="shared" si="6"/>
        <v>-8</v>
      </c>
      <c r="L5014" s="7">
        <f t="shared" si="7"/>
        <v>0.006234818167</v>
      </c>
      <c r="M5014" s="50" t="b">
        <f t="shared" si="8"/>
        <v>0</v>
      </c>
      <c r="N5014" s="50" t="b">
        <f t="shared" si="9"/>
        <v>0</v>
      </c>
      <c r="O5014" s="50">
        <f t="shared" si="10"/>
        <v>1</v>
      </c>
      <c r="P5014" s="4">
        <f t="shared" si="60"/>
        <v>418200</v>
      </c>
      <c r="Q5014" s="21">
        <f t="shared" si="31"/>
        <v>6</v>
      </c>
      <c r="V5014" s="52"/>
      <c r="W5014" s="53" t="str">
        <f t="shared" si="33"/>
        <v/>
      </c>
      <c r="AE5014" s="16"/>
      <c r="AF5014" s="17" t="str">
        <f t="shared" si="30"/>
        <v>#VALUE!</v>
      </c>
      <c r="AG5014" s="17" t="str">
        <f t="shared" si="22"/>
        <v>#N/A</v>
      </c>
      <c r="AH5014" s="17" t="str">
        <f t="shared" si="23"/>
        <v>#N/A</v>
      </c>
      <c r="AI5014" s="34">
        <f t="shared" si="24"/>
        <v>1</v>
      </c>
      <c r="AJ5014" s="18">
        <f t="shared" si="25"/>
        <v>6191.199</v>
      </c>
      <c r="AK5014" s="18">
        <f t="shared" si="26"/>
        <v>6019.22125</v>
      </c>
      <c r="AL5014" s="18">
        <f t="shared" si="27"/>
        <v>5847.2435</v>
      </c>
    </row>
    <row r="5015" ht="12.75" customHeight="1">
      <c r="A5015" s="1">
        <v>38056.0</v>
      </c>
      <c r="B5015" s="2">
        <v>1690.29</v>
      </c>
      <c r="C5015" s="3">
        <v>6874.91</v>
      </c>
      <c r="D5015" s="2">
        <v>6930.0</v>
      </c>
      <c r="E5015" s="4"/>
      <c r="F5015" s="5">
        <f t="shared" si="1"/>
        <v>1864.596</v>
      </c>
      <c r="G5015" s="6">
        <f t="shared" si="2"/>
        <v>1.089380208</v>
      </c>
      <c r="H5015" s="6">
        <f t="shared" si="3"/>
        <v>1.972622189</v>
      </c>
      <c r="I5015" s="5" t="b">
        <f t="shared" si="4"/>
        <v>0</v>
      </c>
      <c r="J5015" s="48">
        <f t="shared" si="5"/>
        <v>0</v>
      </c>
      <c r="K5015" s="4">
        <f t="shared" si="6"/>
        <v>-121</v>
      </c>
      <c r="L5015" s="7">
        <f t="shared" si="7"/>
        <v>0.008013195809</v>
      </c>
      <c r="M5015" s="50" t="b">
        <f t="shared" si="8"/>
        <v>0</v>
      </c>
      <c r="N5015" s="50" t="b">
        <f t="shared" si="9"/>
        <v>0</v>
      </c>
      <c r="O5015" s="50">
        <f t="shared" si="10"/>
        <v>1</v>
      </c>
      <c r="P5015" s="4">
        <f t="shared" si="60"/>
        <v>420600</v>
      </c>
      <c r="Q5015" s="21">
        <f t="shared" si="31"/>
        <v>6</v>
      </c>
      <c r="V5015" s="52"/>
      <c r="W5015" s="53" t="str">
        <f t="shared" si="33"/>
        <v/>
      </c>
      <c r="AE5015" s="16"/>
      <c r="AF5015" s="17" t="str">
        <f t="shared" si="30"/>
        <v>#VALUE!</v>
      </c>
      <c r="AG5015" s="17" t="str">
        <f t="shared" si="22"/>
        <v>#N/A</v>
      </c>
      <c r="AH5015" s="17" t="str">
        <f t="shared" si="23"/>
        <v>#N/A</v>
      </c>
      <c r="AI5015" s="34">
        <f t="shared" si="24"/>
        <v>1</v>
      </c>
      <c r="AJ5015" s="18">
        <f t="shared" si="25"/>
        <v>6187.419</v>
      </c>
      <c r="AK5015" s="18">
        <f t="shared" si="26"/>
        <v>6015.54625</v>
      </c>
      <c r="AL5015" s="18">
        <f t="shared" si="27"/>
        <v>5843.6735</v>
      </c>
    </row>
    <row r="5016" ht="12.75" customHeight="1">
      <c r="A5016" s="1">
        <v>38055.0</v>
      </c>
      <c r="B5016" s="2">
        <v>1300.19</v>
      </c>
      <c r="C5016" s="3">
        <v>6973.9</v>
      </c>
      <c r="D5016" s="2">
        <v>7051.0</v>
      </c>
      <c r="E5016" s="4"/>
      <c r="F5016" s="5">
        <f t="shared" si="1"/>
        <v>2006.344</v>
      </c>
      <c r="G5016" s="6">
        <f t="shared" si="2"/>
        <v>1.108073513</v>
      </c>
      <c r="H5016" s="6">
        <f t="shared" si="3"/>
        <v>2.004187751</v>
      </c>
      <c r="I5016" s="5" t="b">
        <f t="shared" si="4"/>
        <v>0</v>
      </c>
      <c r="J5016" s="48">
        <f t="shared" si="5"/>
        <v>0</v>
      </c>
      <c r="K5016" s="4">
        <f t="shared" si="6"/>
        <v>72</v>
      </c>
      <c r="L5016" s="7">
        <f t="shared" si="7"/>
        <v>0.01105550696</v>
      </c>
      <c r="M5016" s="50" t="b">
        <f t="shared" si="8"/>
        <v>0</v>
      </c>
      <c r="N5016" s="50" t="b">
        <f t="shared" si="9"/>
        <v>0</v>
      </c>
      <c r="O5016" s="50">
        <f t="shared" si="10"/>
        <v>1</v>
      </c>
      <c r="P5016" s="4">
        <f t="shared" si="60"/>
        <v>462950</v>
      </c>
      <c r="Q5016" s="21">
        <f t="shared" si="31"/>
        <v>7</v>
      </c>
      <c r="V5016" s="52"/>
      <c r="W5016" s="53" t="str">
        <f t="shared" si="33"/>
        <v/>
      </c>
      <c r="AE5016" s="16"/>
      <c r="AF5016" s="17" t="str">
        <f t="shared" si="30"/>
        <v>#VALUE!</v>
      </c>
      <c r="AG5016" s="17" t="str">
        <f t="shared" si="22"/>
        <v>#N/A</v>
      </c>
      <c r="AH5016" s="17" t="str">
        <f t="shared" si="23"/>
        <v>#N/A</v>
      </c>
      <c r="AI5016" s="34">
        <f t="shared" si="24"/>
        <v>1</v>
      </c>
      <c r="AJ5016" s="18">
        <f t="shared" si="25"/>
        <v>6276.51</v>
      </c>
      <c r="AK5016" s="18">
        <f t="shared" si="26"/>
        <v>6102.1625</v>
      </c>
      <c r="AL5016" s="18">
        <f t="shared" si="27"/>
        <v>5927.815</v>
      </c>
    </row>
    <row r="5017" ht="12.75" customHeight="1">
      <c r="A5017" s="1">
        <v>38054.0</v>
      </c>
      <c r="B5017" s="2">
        <v>1529.99</v>
      </c>
      <c r="C5017" s="3">
        <v>6901.48</v>
      </c>
      <c r="D5017" s="2">
        <v>6979.0</v>
      </c>
      <c r="E5017" s="4"/>
      <c r="F5017" s="5">
        <f t="shared" si="1"/>
        <v>2241.464</v>
      </c>
      <c r="G5017" s="6">
        <f t="shared" si="2"/>
        <v>1.099694008</v>
      </c>
      <c r="H5017" s="6">
        <f t="shared" si="3"/>
        <v>2.021435813</v>
      </c>
      <c r="I5017" s="5" t="b">
        <f t="shared" si="4"/>
        <v>0</v>
      </c>
      <c r="J5017" s="48">
        <f t="shared" si="5"/>
        <v>0</v>
      </c>
      <c r="K5017" s="4">
        <f t="shared" si="6"/>
        <v>-96</v>
      </c>
      <c r="L5017" s="7">
        <f t="shared" si="7"/>
        <v>0.01123237335</v>
      </c>
      <c r="M5017" s="50" t="b">
        <f t="shared" si="8"/>
        <v>0</v>
      </c>
      <c r="N5017" s="50" t="b">
        <f t="shared" si="9"/>
        <v>0</v>
      </c>
      <c r="O5017" s="50">
        <f t="shared" si="10"/>
        <v>1</v>
      </c>
      <c r="P5017" s="4">
        <f t="shared" si="60"/>
        <v>441350</v>
      </c>
      <c r="Q5017" s="21">
        <f t="shared" si="31"/>
        <v>6</v>
      </c>
      <c r="V5017" s="52"/>
      <c r="W5017" s="53" t="str">
        <f t="shared" si="33"/>
        <v/>
      </c>
      <c r="AE5017" s="16"/>
      <c r="AF5017" s="17" t="str">
        <f t="shared" si="30"/>
        <v>#VALUE!</v>
      </c>
      <c r="AG5017" s="17" t="str">
        <f t="shared" si="22"/>
        <v>#N/A</v>
      </c>
      <c r="AH5017" s="17" t="str">
        <f t="shared" si="23"/>
        <v>#N/A</v>
      </c>
      <c r="AI5017" s="34">
        <f t="shared" si="24"/>
        <v>1</v>
      </c>
      <c r="AJ5017" s="18">
        <f t="shared" si="25"/>
        <v>6211.332</v>
      </c>
      <c r="AK5017" s="18">
        <f t="shared" si="26"/>
        <v>6038.795</v>
      </c>
      <c r="AL5017" s="18">
        <f t="shared" si="27"/>
        <v>5866.258</v>
      </c>
    </row>
    <row r="5018" ht="12.75" customHeight="1">
      <c r="A5018" s="1">
        <v>38051.0</v>
      </c>
      <c r="B5018" s="2">
        <v>2536.97</v>
      </c>
      <c r="C5018" s="3">
        <v>6943.68</v>
      </c>
      <c r="D5018" s="2">
        <v>7075.0</v>
      </c>
      <c r="E5018" s="4"/>
      <c r="F5018" s="5">
        <f t="shared" si="1"/>
        <v>2402.524</v>
      </c>
      <c r="G5018" s="6">
        <f t="shared" si="2"/>
        <v>1.109308301</v>
      </c>
      <c r="H5018" s="6">
        <f t="shared" si="3"/>
        <v>2.04536128</v>
      </c>
      <c r="I5018" s="5" t="b">
        <f t="shared" si="4"/>
        <v>0</v>
      </c>
      <c r="J5018" s="48">
        <f t="shared" si="5"/>
        <v>0</v>
      </c>
      <c r="K5018" s="4">
        <f t="shared" si="6"/>
        <v>-75</v>
      </c>
      <c r="L5018" s="7">
        <f t="shared" si="7"/>
        <v>0.01891216185</v>
      </c>
      <c r="M5018" s="50" t="b">
        <f t="shared" si="8"/>
        <v>0</v>
      </c>
      <c r="N5018" s="50" t="b">
        <f t="shared" si="9"/>
        <v>0</v>
      </c>
      <c r="O5018" s="50">
        <f t="shared" si="10"/>
        <v>1</v>
      </c>
      <c r="P5018" s="4">
        <f t="shared" si="60"/>
        <v>474950</v>
      </c>
      <c r="Q5018" s="21">
        <f t="shared" si="31"/>
        <v>7</v>
      </c>
      <c r="V5018" s="52"/>
      <c r="W5018" s="53" t="str">
        <f t="shared" si="33"/>
        <v/>
      </c>
      <c r="AE5018" s="16"/>
      <c r="AF5018" s="17" t="str">
        <f t="shared" si="30"/>
        <v>#VALUE!</v>
      </c>
      <c r="AG5018" s="17" t="str">
        <f t="shared" si="22"/>
        <v>#N/A</v>
      </c>
      <c r="AH5018" s="17" t="str">
        <f t="shared" si="23"/>
        <v>#N/A</v>
      </c>
      <c r="AI5018" s="34">
        <f t="shared" si="24"/>
        <v>1</v>
      </c>
      <c r="AJ5018" s="18">
        <f t="shared" si="25"/>
        <v>6249.312</v>
      </c>
      <c r="AK5018" s="18">
        <f t="shared" si="26"/>
        <v>6075.72</v>
      </c>
      <c r="AL5018" s="18">
        <f t="shared" si="27"/>
        <v>5902.128</v>
      </c>
    </row>
    <row r="5019" ht="12.75" customHeight="1">
      <c r="A5019" s="1">
        <v>38050.0</v>
      </c>
      <c r="B5019" s="2">
        <v>2265.54</v>
      </c>
      <c r="C5019" s="3">
        <v>7034.1</v>
      </c>
      <c r="D5019" s="2">
        <v>7150.0</v>
      </c>
      <c r="E5019" s="4"/>
      <c r="F5019" s="5">
        <f t="shared" si="1"/>
        <v>2234.774</v>
      </c>
      <c r="G5019" s="6">
        <f t="shared" si="2"/>
        <v>1.126930386</v>
      </c>
      <c r="H5019" s="6">
        <f t="shared" si="3"/>
        <v>2.046908157</v>
      </c>
      <c r="I5019" s="5" t="b">
        <f t="shared" si="4"/>
        <v>0</v>
      </c>
      <c r="J5019" s="48">
        <f t="shared" si="5"/>
        <v>0</v>
      </c>
      <c r="K5019" s="4">
        <f t="shared" si="6"/>
        <v>138</v>
      </c>
      <c r="L5019" s="7">
        <f t="shared" si="7"/>
        <v>0.01647687693</v>
      </c>
      <c r="M5019" s="50" t="b">
        <f t="shared" si="8"/>
        <v>0</v>
      </c>
      <c r="N5019" s="50" t="b">
        <f t="shared" si="9"/>
        <v>0</v>
      </c>
      <c r="O5019" s="50">
        <f t="shared" si="10"/>
        <v>1</v>
      </c>
      <c r="P5019" s="4">
        <f t="shared" si="60"/>
        <v>501200</v>
      </c>
      <c r="Q5019" s="21">
        <f t="shared" si="31"/>
        <v>7</v>
      </c>
      <c r="V5019" s="52"/>
      <c r="W5019" s="53" t="str">
        <f t="shared" si="33"/>
        <v/>
      </c>
      <c r="AE5019" s="16"/>
      <c r="AF5019" s="17" t="str">
        <f t="shared" si="30"/>
        <v>#VALUE!</v>
      </c>
      <c r="AG5019" s="17" t="str">
        <f t="shared" si="22"/>
        <v>#N/A</v>
      </c>
      <c r="AH5019" s="17" t="str">
        <f t="shared" si="23"/>
        <v>#N/A</v>
      </c>
      <c r="AI5019" s="34">
        <f t="shared" si="24"/>
        <v>1</v>
      </c>
      <c r="AJ5019" s="18">
        <f t="shared" si="25"/>
        <v>6330.69</v>
      </c>
      <c r="AK5019" s="18">
        <f t="shared" si="26"/>
        <v>6154.8375</v>
      </c>
      <c r="AL5019" s="18">
        <f t="shared" si="27"/>
        <v>5978.985</v>
      </c>
    </row>
    <row r="5020" ht="12.75" customHeight="1">
      <c r="A5020" s="1">
        <v>38049.0</v>
      </c>
      <c r="B5020" s="2">
        <v>2399.03</v>
      </c>
      <c r="C5020" s="3">
        <v>6932.17</v>
      </c>
      <c r="D5020" s="2">
        <v>7012.0</v>
      </c>
      <c r="E5020" s="4"/>
      <c r="F5020" s="5">
        <f t="shared" si="1"/>
        <v>2111.96</v>
      </c>
      <c r="G5020" s="6">
        <f t="shared" si="2"/>
        <v>1.113939427</v>
      </c>
      <c r="H5020" s="6">
        <f t="shared" si="3"/>
        <v>2.089474687</v>
      </c>
      <c r="I5020" s="5" t="b">
        <f t="shared" si="4"/>
        <v>0</v>
      </c>
      <c r="J5020" s="48">
        <f t="shared" si="5"/>
        <v>0</v>
      </c>
      <c r="K5020" s="4">
        <f t="shared" si="6"/>
        <v>-43</v>
      </c>
      <c r="L5020" s="7">
        <f t="shared" si="7"/>
        <v>0.01151587454</v>
      </c>
      <c r="M5020" s="50" t="b">
        <f t="shared" si="8"/>
        <v>0</v>
      </c>
      <c r="N5020" s="50" t="b">
        <f t="shared" si="9"/>
        <v>0</v>
      </c>
      <c r="O5020" s="50">
        <f t="shared" si="10"/>
        <v>1</v>
      </c>
      <c r="P5020" s="4">
        <f t="shared" si="60"/>
        <v>452900</v>
      </c>
      <c r="Q5020" s="21">
        <f t="shared" si="31"/>
        <v>7</v>
      </c>
      <c r="V5020" s="52"/>
      <c r="W5020" s="53" t="str">
        <f t="shared" si="33"/>
        <v/>
      </c>
      <c r="AE5020" s="16"/>
      <c r="AF5020" s="17" t="str">
        <f t="shared" si="30"/>
        <v>#VALUE!</v>
      </c>
      <c r="AG5020" s="17" t="str">
        <f t="shared" si="22"/>
        <v>#N/A</v>
      </c>
      <c r="AH5020" s="17" t="str">
        <f t="shared" si="23"/>
        <v>#N/A</v>
      </c>
      <c r="AI5020" s="34">
        <f t="shared" si="24"/>
        <v>1</v>
      </c>
      <c r="AJ5020" s="18">
        <f t="shared" si="25"/>
        <v>6238.953</v>
      </c>
      <c r="AK5020" s="18">
        <f t="shared" si="26"/>
        <v>6065.64875</v>
      </c>
      <c r="AL5020" s="18">
        <f t="shared" si="27"/>
        <v>5892.3445</v>
      </c>
    </row>
    <row r="5021" ht="12.75" customHeight="1">
      <c r="A5021" s="1">
        <v>38048.0</v>
      </c>
      <c r="B5021" s="2">
        <v>2475.79</v>
      </c>
      <c r="C5021" s="3">
        <v>6975.26</v>
      </c>
      <c r="D5021" s="2">
        <v>7055.0</v>
      </c>
      <c r="E5021" s="4"/>
      <c r="F5021" s="5">
        <f t="shared" si="1"/>
        <v>1926.692</v>
      </c>
      <c r="G5021" s="6">
        <f t="shared" si="2"/>
        <v>1.124060709</v>
      </c>
      <c r="H5021" s="6">
        <f t="shared" si="3"/>
        <v>2.140305651</v>
      </c>
      <c r="I5021" s="5" t="b">
        <f t="shared" si="4"/>
        <v>0</v>
      </c>
      <c r="J5021" s="48">
        <f t="shared" si="5"/>
        <v>0</v>
      </c>
      <c r="K5021" s="4">
        <f t="shared" si="6"/>
        <v>87</v>
      </c>
      <c r="L5021" s="7">
        <f t="shared" si="7"/>
        <v>0.01143183193</v>
      </c>
      <c r="M5021" s="50" t="b">
        <f t="shared" si="8"/>
        <v>0</v>
      </c>
      <c r="N5021" s="50" t="b">
        <f t="shared" si="9"/>
        <v>0</v>
      </c>
      <c r="O5021" s="50">
        <f t="shared" si="10"/>
        <v>1</v>
      </c>
      <c r="P5021" s="4">
        <f t="shared" si="60"/>
        <v>467950</v>
      </c>
      <c r="Q5021" s="21">
        <f t="shared" si="31"/>
        <v>7</v>
      </c>
      <c r="V5021" s="52"/>
      <c r="W5021" s="53" t="str">
        <f t="shared" si="33"/>
        <v/>
      </c>
      <c r="AE5021" s="16"/>
      <c r="AF5021" s="17" t="str">
        <f t="shared" si="30"/>
        <v>#VALUE!</v>
      </c>
      <c r="AG5021" s="17" t="str">
        <f t="shared" si="22"/>
        <v>#N/A</v>
      </c>
      <c r="AH5021" s="17" t="str">
        <f t="shared" si="23"/>
        <v>#N/A</v>
      </c>
      <c r="AI5021" s="34">
        <f t="shared" si="24"/>
        <v>1</v>
      </c>
      <c r="AJ5021" s="18">
        <f t="shared" si="25"/>
        <v>6277.734</v>
      </c>
      <c r="AK5021" s="18">
        <f t="shared" si="26"/>
        <v>6103.3525</v>
      </c>
      <c r="AL5021" s="18">
        <f t="shared" si="27"/>
        <v>5928.971</v>
      </c>
    </row>
    <row r="5022" ht="12.75" customHeight="1">
      <c r="A5022" s="1">
        <v>38047.0</v>
      </c>
      <c r="B5022" s="2">
        <v>2335.29</v>
      </c>
      <c r="C5022" s="3">
        <v>6888.43</v>
      </c>
      <c r="D5022" s="2">
        <v>6968.0</v>
      </c>
      <c r="E5022" s="4"/>
      <c r="F5022" s="5">
        <f t="shared" si="1"/>
        <v>1711.57</v>
      </c>
      <c r="G5022" s="6">
        <f t="shared" si="2"/>
        <v>1.113667868</v>
      </c>
      <c r="H5022" s="6">
        <f t="shared" si="3"/>
        <v>2.073738673</v>
      </c>
      <c r="I5022" s="5" t="b">
        <f t="shared" si="4"/>
        <v>0</v>
      </c>
      <c r="J5022" s="48">
        <f t="shared" si="5"/>
        <v>0</v>
      </c>
      <c r="K5022" s="4">
        <f t="shared" si="6"/>
        <v>166</v>
      </c>
      <c r="L5022" s="7">
        <f t="shared" si="7"/>
        <v>0.01155125333</v>
      </c>
      <c r="M5022" s="50" t="b">
        <f t="shared" si="8"/>
        <v>0</v>
      </c>
      <c r="N5022" s="50" t="b">
        <f t="shared" si="9"/>
        <v>0</v>
      </c>
      <c r="O5022" s="50">
        <f t="shared" si="10"/>
        <v>1</v>
      </c>
      <c r="P5022" s="4">
        <f t="shared" si="60"/>
        <v>441850</v>
      </c>
      <c r="Q5022" s="21">
        <f t="shared" si="31"/>
        <v>6</v>
      </c>
      <c r="V5022" s="52"/>
      <c r="W5022" s="53" t="str">
        <f t="shared" si="33"/>
        <v/>
      </c>
      <c r="AE5022" s="16"/>
      <c r="AF5022" s="17" t="str">
        <f t="shared" si="30"/>
        <v>#VALUE!</v>
      </c>
      <c r="AG5022" s="17" t="str">
        <f t="shared" si="22"/>
        <v>#N/A</v>
      </c>
      <c r="AH5022" s="17" t="str">
        <f t="shared" si="23"/>
        <v>#N/A</v>
      </c>
      <c r="AI5022" s="34">
        <f t="shared" si="24"/>
        <v>1</v>
      </c>
      <c r="AJ5022" s="18">
        <f t="shared" si="25"/>
        <v>6199.587</v>
      </c>
      <c r="AK5022" s="18">
        <f t="shared" si="26"/>
        <v>6027.37625</v>
      </c>
      <c r="AL5022" s="18">
        <f t="shared" si="27"/>
        <v>5855.1655</v>
      </c>
    </row>
    <row r="5023" ht="12.75" customHeight="1">
      <c r="A5023" s="1">
        <v>38044.0</v>
      </c>
      <c r="B5023" s="2">
        <v>1698.22</v>
      </c>
      <c r="C5023" s="3">
        <v>6750.54</v>
      </c>
      <c r="D5023" s="2">
        <v>6802.0</v>
      </c>
      <c r="E5023" s="4"/>
      <c r="F5023" s="5">
        <f t="shared" si="1"/>
        <v>1553.356</v>
      </c>
      <c r="G5023" s="6">
        <f t="shared" si="2"/>
        <v>1.094760926</v>
      </c>
      <c r="H5023" s="6">
        <f t="shared" si="3"/>
        <v>1.54827334</v>
      </c>
      <c r="I5023" s="5" t="b">
        <f t="shared" si="4"/>
        <v>0</v>
      </c>
      <c r="J5023" s="48">
        <f t="shared" si="5"/>
        <v>0</v>
      </c>
      <c r="K5023" s="4">
        <f t="shared" si="6"/>
        <v>67</v>
      </c>
      <c r="L5023" s="7">
        <f t="shared" si="7"/>
        <v>0.007623093856</v>
      </c>
      <c r="M5023" s="50" t="b">
        <f t="shared" si="8"/>
        <v>0</v>
      </c>
      <c r="N5023" s="50" t="b">
        <f t="shared" si="9"/>
        <v>0</v>
      </c>
      <c r="O5023" s="50">
        <f t="shared" si="10"/>
        <v>1</v>
      </c>
      <c r="P5023" s="4">
        <f t="shared" si="60"/>
        <v>392050</v>
      </c>
      <c r="Q5023" s="21">
        <f t="shared" si="31"/>
        <v>6</v>
      </c>
      <c r="V5023" s="52"/>
      <c r="W5023" s="53" t="str">
        <f t="shared" si="33"/>
        <v/>
      </c>
      <c r="AE5023" s="16"/>
      <c r="AF5023" s="17" t="str">
        <f t="shared" si="30"/>
        <v>#VALUE!</v>
      </c>
      <c r="AG5023" s="17" t="str">
        <f t="shared" si="22"/>
        <v>#N/A</v>
      </c>
      <c r="AH5023" s="17" t="str">
        <f t="shared" si="23"/>
        <v>#N/A</v>
      </c>
      <c r="AI5023" s="34">
        <f t="shared" si="24"/>
        <v>1</v>
      </c>
      <c r="AJ5023" s="18">
        <f t="shared" si="25"/>
        <v>6075.486</v>
      </c>
      <c r="AK5023" s="18">
        <f t="shared" si="26"/>
        <v>5906.7225</v>
      </c>
      <c r="AL5023" s="18">
        <f t="shared" si="27"/>
        <v>5737.959</v>
      </c>
    </row>
    <row r="5024" ht="12.75" customHeight="1">
      <c r="A5024" s="1">
        <v>38043.0</v>
      </c>
      <c r="B5024" s="2">
        <v>1651.47</v>
      </c>
      <c r="C5024" s="3">
        <v>6693.25</v>
      </c>
      <c r="D5024" s="2">
        <v>6735.0</v>
      </c>
      <c r="E5024" s="4"/>
      <c r="F5024" s="5">
        <f t="shared" si="1"/>
        <v>1562.79</v>
      </c>
      <c r="G5024" s="6">
        <f t="shared" si="2"/>
        <v>1.08808726</v>
      </c>
      <c r="H5024" s="6">
        <f t="shared" si="3"/>
        <v>1.62040593</v>
      </c>
      <c r="I5024" s="5" t="b">
        <f t="shared" si="4"/>
        <v>0</v>
      </c>
      <c r="J5024" s="48">
        <f t="shared" si="5"/>
        <v>0</v>
      </c>
      <c r="K5024" s="4">
        <f t="shared" si="6"/>
        <v>50</v>
      </c>
      <c r="L5024" s="7">
        <f t="shared" si="7"/>
        <v>0.006237627461</v>
      </c>
      <c r="M5024" s="50" t="b">
        <f t="shared" si="8"/>
        <v>0</v>
      </c>
      <c r="N5024" s="50" t="b">
        <f t="shared" si="9"/>
        <v>0</v>
      </c>
      <c r="O5024" s="50">
        <f t="shared" si="10"/>
        <v>1</v>
      </c>
      <c r="P5024" s="4">
        <f t="shared" si="60"/>
        <v>371950</v>
      </c>
      <c r="Q5024" s="21">
        <f t="shared" si="31"/>
        <v>6</v>
      </c>
      <c r="V5024" s="52"/>
      <c r="W5024" s="53" t="str">
        <f t="shared" si="33"/>
        <v/>
      </c>
      <c r="AE5024" s="16"/>
      <c r="AF5024" s="17" t="str">
        <f t="shared" si="30"/>
        <v>#VALUE!</v>
      </c>
      <c r="AG5024" s="17" t="str">
        <f t="shared" si="22"/>
        <v>#N/A</v>
      </c>
      <c r="AH5024" s="17" t="str">
        <f t="shared" si="23"/>
        <v>#N/A</v>
      </c>
      <c r="AI5024" s="34">
        <f t="shared" si="24"/>
        <v>1</v>
      </c>
      <c r="AJ5024" s="18">
        <f t="shared" si="25"/>
        <v>6023.925</v>
      </c>
      <c r="AK5024" s="18">
        <f t="shared" si="26"/>
        <v>5856.59375</v>
      </c>
      <c r="AL5024" s="18">
        <f t="shared" si="27"/>
        <v>5689.2625</v>
      </c>
    </row>
    <row r="5025" ht="12.75" customHeight="1">
      <c r="A5025" s="1">
        <v>38042.0</v>
      </c>
      <c r="B5025" s="2">
        <v>1472.69</v>
      </c>
      <c r="C5025" s="3">
        <v>6644.28</v>
      </c>
      <c r="D5025" s="2">
        <v>6685.0</v>
      </c>
      <c r="E5025" s="4"/>
      <c r="F5025" s="5">
        <f t="shared" si="1"/>
        <v>1643.458</v>
      </c>
      <c r="G5025" s="6">
        <f t="shared" si="2"/>
        <v>1.082567023</v>
      </c>
      <c r="H5025" s="6">
        <f t="shared" si="3"/>
        <v>1.933290148</v>
      </c>
      <c r="I5025" s="5" t="b">
        <f t="shared" si="4"/>
        <v>0</v>
      </c>
      <c r="J5025" s="48">
        <f t="shared" si="5"/>
        <v>0</v>
      </c>
      <c r="K5025" s="4">
        <f t="shared" si="6"/>
        <v>42</v>
      </c>
      <c r="L5025" s="7">
        <f t="shared" si="7"/>
        <v>0.006128579771</v>
      </c>
      <c r="M5025" s="50" t="b">
        <f t="shared" si="8"/>
        <v>0</v>
      </c>
      <c r="N5025" s="50" t="b">
        <f t="shared" si="9"/>
        <v>0</v>
      </c>
      <c r="O5025" s="50">
        <f t="shared" si="10"/>
        <v>1</v>
      </c>
      <c r="P5025" s="4">
        <f t="shared" si="60"/>
        <v>359450</v>
      </c>
      <c r="Q5025" s="21">
        <f t="shared" si="31"/>
        <v>5</v>
      </c>
      <c r="V5025" s="52"/>
      <c r="W5025" s="53" t="str">
        <f t="shared" si="33"/>
        <v/>
      </c>
      <c r="AE5025" s="16"/>
      <c r="AF5025" s="17" t="str">
        <f t="shared" si="30"/>
        <v>#VALUE!</v>
      </c>
      <c r="AG5025" s="17" t="str">
        <f t="shared" si="22"/>
        <v>#N/A</v>
      </c>
      <c r="AH5025" s="17" t="str">
        <f t="shared" si="23"/>
        <v>#N/A</v>
      </c>
      <c r="AI5025" s="34">
        <f t="shared" si="24"/>
        <v>1</v>
      </c>
      <c r="AJ5025" s="18">
        <f t="shared" si="25"/>
        <v>5979.852</v>
      </c>
      <c r="AK5025" s="18">
        <f t="shared" si="26"/>
        <v>5813.745</v>
      </c>
      <c r="AL5025" s="18">
        <f t="shared" si="27"/>
        <v>5647.638</v>
      </c>
    </row>
    <row r="5026" ht="12.75" customHeight="1">
      <c r="A5026" s="1">
        <v>38041.0</v>
      </c>
      <c r="B5026" s="2">
        <v>1400.18</v>
      </c>
      <c r="C5026" s="3">
        <v>6589.23</v>
      </c>
      <c r="D5026" s="2">
        <v>6643.0</v>
      </c>
      <c r="E5026" s="4"/>
      <c r="F5026" s="5">
        <f t="shared" si="1"/>
        <v>1723.144</v>
      </c>
      <c r="G5026" s="6">
        <f t="shared" si="2"/>
        <v>1.076001471</v>
      </c>
      <c r="H5026" s="6">
        <f t="shared" si="3"/>
        <v>1.961029952</v>
      </c>
      <c r="I5026" s="5" t="b">
        <f t="shared" si="4"/>
        <v>0</v>
      </c>
      <c r="J5026" s="48">
        <f t="shared" si="5"/>
        <v>0</v>
      </c>
      <c r="K5026" s="4">
        <f t="shared" si="6"/>
        <v>-60</v>
      </c>
      <c r="L5026" s="7">
        <f t="shared" si="7"/>
        <v>0.0081602858</v>
      </c>
      <c r="M5026" s="50" t="b">
        <f t="shared" si="8"/>
        <v>0</v>
      </c>
      <c r="N5026" s="50" t="b">
        <f t="shared" si="9"/>
        <v>0</v>
      </c>
      <c r="O5026" s="50">
        <f t="shared" si="10"/>
        <v>1</v>
      </c>
      <c r="P5026" s="4">
        <f t="shared" si="60"/>
        <v>348950</v>
      </c>
      <c r="Q5026" s="21">
        <f t="shared" si="31"/>
        <v>5</v>
      </c>
      <c r="V5026" s="52"/>
      <c r="W5026" s="53" t="str">
        <f t="shared" si="33"/>
        <v/>
      </c>
      <c r="AE5026" s="16"/>
      <c r="AF5026" s="17" t="str">
        <f t="shared" si="30"/>
        <v>#VALUE!</v>
      </c>
      <c r="AG5026" s="17" t="str">
        <f t="shared" si="22"/>
        <v>#N/A</v>
      </c>
      <c r="AH5026" s="17" t="str">
        <f t="shared" si="23"/>
        <v>#N/A</v>
      </c>
      <c r="AI5026" s="34">
        <f t="shared" si="24"/>
        <v>1</v>
      </c>
      <c r="AJ5026" s="18">
        <f t="shared" si="25"/>
        <v>5930.307</v>
      </c>
      <c r="AK5026" s="18">
        <f t="shared" si="26"/>
        <v>5765.57625</v>
      </c>
      <c r="AL5026" s="18">
        <f t="shared" si="27"/>
        <v>5600.8455</v>
      </c>
    </row>
    <row r="5027" ht="12.75" customHeight="1">
      <c r="A5027" s="1">
        <v>38040.0</v>
      </c>
      <c r="B5027" s="2">
        <v>1544.22</v>
      </c>
      <c r="C5027" s="3">
        <v>6665.89</v>
      </c>
      <c r="D5027" s="2">
        <v>6703.0</v>
      </c>
      <c r="E5027" s="4"/>
      <c r="F5027" s="5">
        <f t="shared" si="1"/>
        <v>1784.82</v>
      </c>
      <c r="G5027" s="6">
        <f t="shared" si="2"/>
        <v>1.090773542</v>
      </c>
      <c r="H5027" s="6">
        <f t="shared" si="3"/>
        <v>1.983139344</v>
      </c>
      <c r="I5027" s="5" t="b">
        <f t="shared" si="4"/>
        <v>0</v>
      </c>
      <c r="J5027" s="48">
        <f t="shared" si="5"/>
        <v>0</v>
      </c>
      <c r="K5027" s="4">
        <f t="shared" si="6"/>
        <v>7</v>
      </c>
      <c r="L5027" s="7">
        <f t="shared" si="7"/>
        <v>0.005567148573</v>
      </c>
      <c r="M5027" s="50" t="b">
        <f t="shared" si="8"/>
        <v>0</v>
      </c>
      <c r="N5027" s="50" t="b">
        <f t="shared" si="9"/>
        <v>0</v>
      </c>
      <c r="O5027" s="50">
        <f t="shared" si="10"/>
        <v>1</v>
      </c>
      <c r="P5027" s="4">
        <f t="shared" si="60"/>
        <v>363950</v>
      </c>
      <c r="Q5027" s="21">
        <f t="shared" si="31"/>
        <v>5</v>
      </c>
      <c r="V5027" s="52"/>
      <c r="W5027" s="53" t="str">
        <f t="shared" si="33"/>
        <v/>
      </c>
      <c r="AE5027" s="16"/>
      <c r="AF5027" s="17" t="str">
        <f t="shared" si="30"/>
        <v>#VALUE!</v>
      </c>
      <c r="AG5027" s="17" t="str">
        <f t="shared" si="22"/>
        <v>#N/A</v>
      </c>
      <c r="AH5027" s="17" t="str">
        <f t="shared" si="23"/>
        <v>#N/A</v>
      </c>
      <c r="AI5027" s="34">
        <f t="shared" si="24"/>
        <v>1</v>
      </c>
      <c r="AJ5027" s="18">
        <f t="shared" si="25"/>
        <v>5999.301</v>
      </c>
      <c r="AK5027" s="18">
        <f t="shared" si="26"/>
        <v>5832.65375</v>
      </c>
      <c r="AL5027" s="18">
        <f t="shared" si="27"/>
        <v>5666.0065</v>
      </c>
    </row>
    <row r="5028" ht="12.75" customHeight="1">
      <c r="A5028" s="1">
        <v>38037.0</v>
      </c>
      <c r="B5028" s="2">
        <v>1745.39</v>
      </c>
      <c r="C5028" s="3">
        <v>6665.54</v>
      </c>
      <c r="D5028" s="2">
        <v>6696.0</v>
      </c>
      <c r="E5028" s="4"/>
      <c r="F5028" s="5">
        <f t="shared" si="1"/>
        <v>1821.118</v>
      </c>
      <c r="G5028" s="6">
        <f t="shared" si="2"/>
        <v>1.093195767</v>
      </c>
      <c r="H5028" s="6">
        <f t="shared" si="3"/>
        <v>2.008163377</v>
      </c>
      <c r="I5028" s="5" t="b">
        <f t="shared" si="4"/>
        <v>0</v>
      </c>
      <c r="J5028" s="48">
        <f t="shared" si="5"/>
        <v>0</v>
      </c>
      <c r="K5028" s="4">
        <f t="shared" si="6"/>
        <v>-20</v>
      </c>
      <c r="L5028" s="7">
        <f t="shared" si="7"/>
        <v>0.004569772292</v>
      </c>
      <c r="M5028" s="50" t="b">
        <f t="shared" si="8"/>
        <v>0</v>
      </c>
      <c r="N5028" s="50" t="b">
        <f t="shared" si="9"/>
        <v>0</v>
      </c>
      <c r="O5028" s="50">
        <f t="shared" si="10"/>
        <v>1</v>
      </c>
      <c r="P5028" s="4">
        <f t="shared" si="60"/>
        <v>362200</v>
      </c>
      <c r="Q5028" s="21">
        <f t="shared" si="31"/>
        <v>5</v>
      </c>
      <c r="V5028" s="52"/>
      <c r="W5028" s="53" t="str">
        <f t="shared" si="33"/>
        <v/>
      </c>
      <c r="AE5028" s="16"/>
      <c r="AF5028" s="17" t="str">
        <f t="shared" si="30"/>
        <v>#VALUE!</v>
      </c>
      <c r="AG5028" s="17" t="str">
        <f t="shared" si="22"/>
        <v>#N/A</v>
      </c>
      <c r="AH5028" s="17" t="str">
        <f t="shared" si="23"/>
        <v>#N/A</v>
      </c>
      <c r="AI5028" s="34">
        <f t="shared" si="24"/>
        <v>1</v>
      </c>
      <c r="AJ5028" s="18">
        <f t="shared" si="25"/>
        <v>5998.986</v>
      </c>
      <c r="AK5028" s="18">
        <f t="shared" si="26"/>
        <v>5832.3475</v>
      </c>
      <c r="AL5028" s="18">
        <f t="shared" si="27"/>
        <v>5665.709</v>
      </c>
    </row>
    <row r="5029" ht="12.75" customHeight="1">
      <c r="A5029" s="1">
        <v>38036.0</v>
      </c>
      <c r="B5029" s="2">
        <v>2054.81</v>
      </c>
      <c r="C5029" s="3">
        <v>6681.52</v>
      </c>
      <c r="D5029" s="2">
        <v>6716.0</v>
      </c>
      <c r="E5029" s="4"/>
      <c r="F5029" s="5">
        <f t="shared" si="1"/>
        <v>1803.95</v>
      </c>
      <c r="G5029" s="6">
        <f t="shared" si="2"/>
        <v>1.098218231</v>
      </c>
      <c r="H5029" s="6">
        <f t="shared" si="3"/>
        <v>2.039991502</v>
      </c>
      <c r="I5029" s="5" t="b">
        <f t="shared" si="4"/>
        <v>0</v>
      </c>
      <c r="J5029" s="48">
        <f t="shared" si="5"/>
        <v>0</v>
      </c>
      <c r="K5029" s="4">
        <f t="shared" si="6"/>
        <v>101</v>
      </c>
      <c r="L5029" s="7">
        <f t="shared" si="7"/>
        <v>0.005160502401</v>
      </c>
      <c r="M5029" s="50" t="b">
        <f t="shared" si="8"/>
        <v>0</v>
      </c>
      <c r="N5029" s="50" t="b">
        <f t="shared" si="9"/>
        <v>0</v>
      </c>
      <c r="O5029" s="50">
        <f t="shared" si="10"/>
        <v>1</v>
      </c>
      <c r="P5029" s="4">
        <f t="shared" si="60"/>
        <v>368200</v>
      </c>
      <c r="Q5029" s="21">
        <f t="shared" si="31"/>
        <v>6</v>
      </c>
      <c r="V5029" s="52"/>
      <c r="W5029" s="53" t="str">
        <f t="shared" si="33"/>
        <v/>
      </c>
      <c r="AE5029" s="16"/>
      <c r="AF5029" s="17" t="str">
        <f t="shared" si="30"/>
        <v>#VALUE!</v>
      </c>
      <c r="AG5029" s="17" t="str">
        <f t="shared" si="22"/>
        <v>#N/A</v>
      </c>
      <c r="AH5029" s="17" t="str">
        <f t="shared" si="23"/>
        <v>#N/A</v>
      </c>
      <c r="AI5029" s="34">
        <f t="shared" si="24"/>
        <v>1</v>
      </c>
      <c r="AJ5029" s="18">
        <f t="shared" si="25"/>
        <v>6013.368</v>
      </c>
      <c r="AK5029" s="18">
        <f t="shared" si="26"/>
        <v>5846.33</v>
      </c>
      <c r="AL5029" s="18">
        <f t="shared" si="27"/>
        <v>5679.292</v>
      </c>
    </row>
    <row r="5030" ht="12.75" customHeight="1">
      <c r="A5030" s="1">
        <v>38035.0</v>
      </c>
      <c r="B5030" s="2">
        <v>1871.12</v>
      </c>
      <c r="C5030" s="3">
        <v>6605.85</v>
      </c>
      <c r="D5030" s="2">
        <v>6615.0</v>
      </c>
      <c r="E5030" s="4"/>
      <c r="F5030" s="5">
        <f t="shared" si="1"/>
        <v>1798.316</v>
      </c>
      <c r="G5030" s="6">
        <f t="shared" si="2"/>
        <v>1.08799229</v>
      </c>
      <c r="H5030" s="6">
        <f t="shared" si="3"/>
        <v>2.053699892</v>
      </c>
      <c r="I5030" s="5" t="b">
        <f t="shared" si="4"/>
        <v>0</v>
      </c>
      <c r="J5030" s="48">
        <f t="shared" si="5"/>
        <v>0</v>
      </c>
      <c r="K5030" s="4">
        <f t="shared" si="6"/>
        <v>0</v>
      </c>
      <c r="L5030" s="7">
        <f t="shared" si="7"/>
        <v>0.001385135902</v>
      </c>
      <c r="M5030" s="50" t="b">
        <f t="shared" si="8"/>
        <v>0</v>
      </c>
      <c r="N5030" s="50" t="b">
        <f t="shared" si="9"/>
        <v>0</v>
      </c>
      <c r="O5030" s="50">
        <f t="shared" si="10"/>
        <v>1</v>
      </c>
      <c r="P5030" s="4">
        <f t="shared" si="60"/>
        <v>342950</v>
      </c>
      <c r="Q5030" s="21">
        <f t="shared" si="31"/>
        <v>5</v>
      </c>
      <c r="V5030" s="52"/>
      <c r="W5030" s="53" t="str">
        <f t="shared" si="33"/>
        <v/>
      </c>
      <c r="AE5030" s="16"/>
      <c r="AF5030" s="17" t="str">
        <f t="shared" si="30"/>
        <v>#VALUE!</v>
      </c>
      <c r="AG5030" s="17" t="str">
        <f t="shared" si="22"/>
        <v>#N/A</v>
      </c>
      <c r="AH5030" s="17" t="str">
        <f t="shared" si="23"/>
        <v>#N/A</v>
      </c>
      <c r="AI5030" s="34">
        <f t="shared" si="24"/>
        <v>1</v>
      </c>
      <c r="AJ5030" s="18">
        <f t="shared" si="25"/>
        <v>5945.265</v>
      </c>
      <c r="AK5030" s="18">
        <f t="shared" si="26"/>
        <v>5780.11875</v>
      </c>
      <c r="AL5030" s="18">
        <f t="shared" si="27"/>
        <v>5614.9725</v>
      </c>
    </row>
    <row r="5031" ht="12.75" customHeight="1">
      <c r="A5031" s="1">
        <v>38034.0</v>
      </c>
      <c r="B5031" s="2">
        <v>1708.56</v>
      </c>
      <c r="C5031" s="3">
        <v>6600.47</v>
      </c>
      <c r="D5031" s="2">
        <v>6615.0</v>
      </c>
      <c r="E5031" s="4"/>
      <c r="F5031" s="5">
        <f t="shared" si="1"/>
        <v>1764.768</v>
      </c>
      <c r="G5031" s="6">
        <f t="shared" si="2"/>
        <v>1.089059921</v>
      </c>
      <c r="H5031" s="6">
        <f t="shared" si="3"/>
        <v>2.092739167</v>
      </c>
      <c r="I5031" s="5" t="b">
        <f t="shared" si="4"/>
        <v>0</v>
      </c>
      <c r="J5031" s="48">
        <f t="shared" si="5"/>
        <v>0</v>
      </c>
      <c r="K5031" s="4">
        <f t="shared" si="6"/>
        <v>44</v>
      </c>
      <c r="L5031" s="7">
        <f t="shared" si="7"/>
        <v>0.002201358388</v>
      </c>
      <c r="M5031" s="50" t="b">
        <f t="shared" si="8"/>
        <v>0</v>
      </c>
      <c r="N5031" s="50" t="b">
        <f t="shared" si="9"/>
        <v>0</v>
      </c>
      <c r="O5031" s="50">
        <f t="shared" si="10"/>
        <v>1</v>
      </c>
      <c r="P5031" s="4">
        <f t="shared" si="60"/>
        <v>342950</v>
      </c>
      <c r="Q5031" s="21">
        <f t="shared" si="31"/>
        <v>5</v>
      </c>
      <c r="V5031" s="52"/>
      <c r="W5031" s="53" t="str">
        <f t="shared" si="33"/>
        <v/>
      </c>
      <c r="AE5031" s="16"/>
      <c r="AF5031" s="17" t="str">
        <f t="shared" si="30"/>
        <v>#VALUE!</v>
      </c>
      <c r="AG5031" s="17" t="str">
        <f t="shared" si="22"/>
        <v>#N/A</v>
      </c>
      <c r="AH5031" s="17" t="str">
        <f t="shared" si="23"/>
        <v>#N/A</v>
      </c>
      <c r="AI5031" s="34">
        <f t="shared" si="24"/>
        <v>1</v>
      </c>
      <c r="AJ5031" s="18">
        <f t="shared" si="25"/>
        <v>5940.423</v>
      </c>
      <c r="AK5031" s="18">
        <f t="shared" si="26"/>
        <v>5775.41125</v>
      </c>
      <c r="AL5031" s="18">
        <f t="shared" si="27"/>
        <v>5610.3995</v>
      </c>
    </row>
    <row r="5032" ht="12.75" customHeight="1">
      <c r="A5032" s="1">
        <v>38033.0</v>
      </c>
      <c r="B5032" s="2">
        <v>1725.71</v>
      </c>
      <c r="C5032" s="3">
        <v>6565.37</v>
      </c>
      <c r="D5032" s="2">
        <v>6571.0</v>
      </c>
      <c r="E5032" s="4"/>
      <c r="F5032" s="5">
        <f t="shared" si="1"/>
        <v>1752.73</v>
      </c>
      <c r="G5032" s="6">
        <f t="shared" si="2"/>
        <v>1.084926445</v>
      </c>
      <c r="H5032" s="6">
        <f t="shared" si="3"/>
        <v>2.124148692</v>
      </c>
      <c r="I5032" s="5" t="b">
        <f t="shared" si="4"/>
        <v>0</v>
      </c>
      <c r="J5032" s="48">
        <f t="shared" si="5"/>
        <v>0</v>
      </c>
      <c r="K5032" s="4">
        <f t="shared" si="6"/>
        <v>6</v>
      </c>
      <c r="L5032" s="7">
        <f t="shared" si="7"/>
        <v>0.0008575297356</v>
      </c>
      <c r="M5032" s="50" t="b">
        <f t="shared" si="8"/>
        <v>0</v>
      </c>
      <c r="N5032" s="50" t="b">
        <f t="shared" si="9"/>
        <v>0</v>
      </c>
      <c r="O5032" s="50">
        <f t="shared" si="10"/>
        <v>1</v>
      </c>
      <c r="P5032" s="4">
        <f t="shared" si="60"/>
        <v>331950</v>
      </c>
      <c r="Q5032" s="21">
        <f t="shared" si="31"/>
        <v>5</v>
      </c>
      <c r="V5032" s="52"/>
      <c r="W5032" s="53" t="str">
        <f t="shared" si="33"/>
        <v/>
      </c>
      <c r="AE5032" s="16"/>
      <c r="AF5032" s="17" t="str">
        <f t="shared" si="30"/>
        <v>#VALUE!</v>
      </c>
      <c r="AG5032" s="17" t="str">
        <f t="shared" si="22"/>
        <v>#N/A</v>
      </c>
      <c r="AH5032" s="17" t="str">
        <f t="shared" si="23"/>
        <v>#N/A</v>
      </c>
      <c r="AI5032" s="34">
        <f t="shared" si="24"/>
        <v>1</v>
      </c>
      <c r="AJ5032" s="18">
        <f t="shared" si="25"/>
        <v>5908.833</v>
      </c>
      <c r="AK5032" s="18">
        <f t="shared" si="26"/>
        <v>5744.69875</v>
      </c>
      <c r="AL5032" s="18">
        <f t="shared" si="27"/>
        <v>5580.5645</v>
      </c>
    </row>
    <row r="5033" ht="12.75" customHeight="1">
      <c r="A5033" s="1">
        <v>38030.0</v>
      </c>
      <c r="B5033" s="2">
        <v>1659.55</v>
      </c>
      <c r="C5033" s="3">
        <v>6549.18</v>
      </c>
      <c r="D5033" s="2">
        <v>6565.0</v>
      </c>
      <c r="E5033" s="4"/>
      <c r="F5033" s="5">
        <f t="shared" si="1"/>
        <v>1742.866</v>
      </c>
      <c r="G5033" s="6">
        <f t="shared" si="2"/>
        <v>1.08383292</v>
      </c>
      <c r="H5033" s="6">
        <f t="shared" si="3"/>
        <v>2.153777485</v>
      </c>
      <c r="I5033" s="5" t="b">
        <f t="shared" si="4"/>
        <v>0</v>
      </c>
      <c r="J5033" s="48">
        <f t="shared" si="5"/>
        <v>0</v>
      </c>
      <c r="K5033" s="4">
        <f t="shared" si="6"/>
        <v>125</v>
      </c>
      <c r="L5033" s="7">
        <f t="shared" si="7"/>
        <v>0.002415569583</v>
      </c>
      <c r="M5033" s="50" t="b">
        <f t="shared" si="8"/>
        <v>0</v>
      </c>
      <c r="N5033" s="50" t="b">
        <f t="shared" si="9"/>
        <v>0</v>
      </c>
      <c r="O5033" s="50">
        <f t="shared" si="10"/>
        <v>1</v>
      </c>
      <c r="P5033" s="4">
        <f t="shared" si="60"/>
        <v>330450</v>
      </c>
      <c r="Q5033" s="21">
        <f t="shared" si="31"/>
        <v>5</v>
      </c>
      <c r="V5033" s="52"/>
      <c r="W5033" s="53" t="str">
        <f t="shared" si="33"/>
        <v/>
      </c>
      <c r="AE5033" s="16"/>
      <c r="AF5033" s="17" t="str">
        <f t="shared" si="30"/>
        <v>#VALUE!</v>
      </c>
      <c r="AG5033" s="17" t="str">
        <f t="shared" si="22"/>
        <v>#N/A</v>
      </c>
      <c r="AH5033" s="17" t="str">
        <f t="shared" si="23"/>
        <v>#N/A</v>
      </c>
      <c r="AI5033" s="34">
        <f t="shared" si="24"/>
        <v>1</v>
      </c>
      <c r="AJ5033" s="18">
        <f t="shared" si="25"/>
        <v>5894.262</v>
      </c>
      <c r="AK5033" s="18">
        <f t="shared" si="26"/>
        <v>5730.5325</v>
      </c>
      <c r="AL5033" s="18">
        <f t="shared" si="27"/>
        <v>5566.803</v>
      </c>
    </row>
    <row r="5034" ht="12.75" customHeight="1">
      <c r="A5034" s="1">
        <v>38029.0</v>
      </c>
      <c r="B5034" s="2">
        <v>2026.64</v>
      </c>
      <c r="C5034" s="3">
        <v>6436.95</v>
      </c>
      <c r="D5034" s="2">
        <v>6440.0</v>
      </c>
      <c r="E5034" s="4"/>
      <c r="F5034" s="5">
        <f t="shared" si="1"/>
        <v>1707.876</v>
      </c>
      <c r="G5034" s="6">
        <f t="shared" si="2"/>
        <v>1.066926703</v>
      </c>
      <c r="H5034" s="6">
        <f t="shared" si="3"/>
        <v>2.179994629</v>
      </c>
      <c r="I5034" s="5" t="b">
        <f t="shared" si="4"/>
        <v>0</v>
      </c>
      <c r="J5034" s="48">
        <f t="shared" si="5"/>
        <v>0</v>
      </c>
      <c r="K5034" s="4">
        <f t="shared" si="6"/>
        <v>-18</v>
      </c>
      <c r="L5034" s="7">
        <f t="shared" si="7"/>
        <v>0.0004738268901</v>
      </c>
      <c r="M5034" s="50" t="b">
        <f t="shared" si="8"/>
        <v>0</v>
      </c>
      <c r="N5034" s="50" t="b">
        <f t="shared" si="9"/>
        <v>0</v>
      </c>
      <c r="O5034" s="50">
        <f t="shared" si="10"/>
        <v>1</v>
      </c>
      <c r="P5034" s="4">
        <f t="shared" si="60"/>
        <v>299200</v>
      </c>
      <c r="Q5034" s="21">
        <f t="shared" si="31"/>
        <v>5</v>
      </c>
      <c r="V5034" s="52"/>
      <c r="W5034" s="53" t="str">
        <f t="shared" si="33"/>
        <v/>
      </c>
      <c r="AE5034" s="16"/>
      <c r="AF5034" s="17" t="str">
        <f t="shared" si="30"/>
        <v>#VALUE!</v>
      </c>
      <c r="AG5034" s="17" t="str">
        <f t="shared" si="22"/>
        <v>#N/A</v>
      </c>
      <c r="AH5034" s="17" t="str">
        <f t="shared" si="23"/>
        <v>#N/A</v>
      </c>
      <c r="AI5034" s="34">
        <f t="shared" si="24"/>
        <v>1</v>
      </c>
      <c r="AJ5034" s="18">
        <f t="shared" si="25"/>
        <v>5793.255</v>
      </c>
      <c r="AK5034" s="18">
        <f t="shared" si="26"/>
        <v>5632.33125</v>
      </c>
      <c r="AL5034" s="18">
        <f t="shared" si="27"/>
        <v>5471.4075</v>
      </c>
    </row>
    <row r="5035" ht="12.75" customHeight="1">
      <c r="A5035" s="1">
        <v>38028.0</v>
      </c>
      <c r="B5035" s="2">
        <v>1703.38</v>
      </c>
      <c r="C5035" s="3">
        <v>6454.39</v>
      </c>
      <c r="D5035" s="2">
        <v>6458.0</v>
      </c>
      <c r="E5035" s="4"/>
      <c r="F5035" s="5">
        <f t="shared" si="1"/>
        <v>1566.674</v>
      </c>
      <c r="G5035" s="6">
        <f t="shared" si="2"/>
        <v>1.071044893</v>
      </c>
      <c r="H5035" s="6">
        <f t="shared" si="3"/>
        <v>1.870476184</v>
      </c>
      <c r="I5035" s="5" t="b">
        <f t="shared" si="4"/>
        <v>0</v>
      </c>
      <c r="J5035" s="48">
        <f t="shared" si="5"/>
        <v>0</v>
      </c>
      <c r="K5035" s="4">
        <f t="shared" si="6"/>
        <v>-17</v>
      </c>
      <c r="L5035" s="7">
        <f t="shared" si="7"/>
        <v>0.0005593092453</v>
      </c>
      <c r="M5035" s="50" t="b">
        <f t="shared" si="8"/>
        <v>0</v>
      </c>
      <c r="N5035" s="50" t="b">
        <f t="shared" si="9"/>
        <v>0</v>
      </c>
      <c r="O5035" s="50">
        <f t="shared" si="10"/>
        <v>1</v>
      </c>
      <c r="P5035" s="4">
        <f t="shared" si="60"/>
        <v>303700</v>
      </c>
      <c r="Q5035" s="21">
        <f t="shared" si="31"/>
        <v>5</v>
      </c>
      <c r="V5035" s="52"/>
      <c r="W5035" s="53" t="str">
        <f t="shared" si="33"/>
        <v/>
      </c>
      <c r="AE5035" s="16"/>
      <c r="AF5035" s="17" t="str">
        <f t="shared" si="30"/>
        <v>#VALUE!</v>
      </c>
      <c r="AG5035" s="17" t="str">
        <f t="shared" si="22"/>
        <v>#N/A</v>
      </c>
      <c r="AH5035" s="17" t="str">
        <f t="shared" si="23"/>
        <v>#N/A</v>
      </c>
      <c r="AI5035" s="34">
        <f t="shared" si="24"/>
        <v>1</v>
      </c>
      <c r="AJ5035" s="18">
        <f t="shared" si="25"/>
        <v>5808.951</v>
      </c>
      <c r="AK5035" s="18">
        <f t="shared" si="26"/>
        <v>5647.59125</v>
      </c>
      <c r="AL5035" s="18">
        <f t="shared" si="27"/>
        <v>5486.2315</v>
      </c>
    </row>
    <row r="5036" ht="12.75" customHeight="1">
      <c r="A5036" s="1">
        <v>38027.0</v>
      </c>
      <c r="B5036" s="2">
        <v>1648.37</v>
      </c>
      <c r="C5036" s="3">
        <v>6488.34</v>
      </c>
      <c r="D5036" s="2">
        <v>6475.0</v>
      </c>
      <c r="E5036" s="4"/>
      <c r="F5036" s="5">
        <f t="shared" si="1"/>
        <v>1460.158</v>
      </c>
      <c r="G5036" s="6">
        <f t="shared" si="2"/>
        <v>1.077857144</v>
      </c>
      <c r="H5036" s="6">
        <f t="shared" si="3"/>
        <v>1.868729619</v>
      </c>
      <c r="I5036" s="5" t="b">
        <f t="shared" si="4"/>
        <v>0</v>
      </c>
      <c r="J5036" s="48">
        <f t="shared" si="5"/>
        <v>0</v>
      </c>
      <c r="K5036" s="4">
        <f t="shared" si="6"/>
        <v>5</v>
      </c>
      <c r="L5036" s="7">
        <f t="shared" si="7"/>
        <v>-0.002055995833</v>
      </c>
      <c r="M5036" s="50" t="b">
        <f t="shared" si="8"/>
        <v>0</v>
      </c>
      <c r="N5036" s="50" t="b">
        <f t="shared" si="9"/>
        <v>0</v>
      </c>
      <c r="O5036" s="50">
        <f t="shared" si="10"/>
        <v>1</v>
      </c>
      <c r="P5036" s="4">
        <f t="shared" si="60"/>
        <v>307950</v>
      </c>
      <c r="Q5036" s="21">
        <f t="shared" si="31"/>
        <v>5</v>
      </c>
      <c r="V5036" s="52"/>
      <c r="W5036" s="53" t="str">
        <f t="shared" si="33"/>
        <v/>
      </c>
      <c r="AE5036" s="16"/>
      <c r="AF5036" s="17" t="str">
        <f t="shared" si="30"/>
        <v>#VALUE!</v>
      </c>
      <c r="AG5036" s="17" t="str">
        <f t="shared" si="22"/>
        <v>#N/A</v>
      </c>
      <c r="AH5036" s="17" t="str">
        <f t="shared" si="23"/>
        <v>#N/A</v>
      </c>
      <c r="AI5036" s="34">
        <f t="shared" si="24"/>
        <v>1</v>
      </c>
      <c r="AJ5036" s="18">
        <f t="shared" si="25"/>
        <v>5839.506</v>
      </c>
      <c r="AK5036" s="18">
        <f t="shared" si="26"/>
        <v>5677.2975</v>
      </c>
      <c r="AL5036" s="18">
        <f t="shared" si="27"/>
        <v>5515.089</v>
      </c>
    </row>
    <row r="5037" ht="12.75" customHeight="1">
      <c r="A5037" s="1">
        <v>38026.0</v>
      </c>
      <c r="B5037" s="2">
        <v>1676.39</v>
      </c>
      <c r="C5037" s="3">
        <v>6463.09</v>
      </c>
      <c r="D5037" s="2">
        <v>6470.0</v>
      </c>
      <c r="E5037" s="4"/>
      <c r="F5037" s="5">
        <f t="shared" si="1"/>
        <v>1357.41</v>
      </c>
      <c r="G5037" s="6">
        <f t="shared" si="2"/>
        <v>1.074946822</v>
      </c>
      <c r="H5037" s="6">
        <f t="shared" si="3"/>
        <v>1.892306954</v>
      </c>
      <c r="I5037" s="5" t="b">
        <f t="shared" si="4"/>
        <v>0</v>
      </c>
      <c r="J5037" s="48">
        <f t="shared" si="5"/>
        <v>0</v>
      </c>
      <c r="K5037" s="4">
        <f t="shared" si="6"/>
        <v>105</v>
      </c>
      <c r="L5037" s="7">
        <f t="shared" si="7"/>
        <v>0.001069148039</v>
      </c>
      <c r="M5037" s="50" t="b">
        <f t="shared" si="8"/>
        <v>0</v>
      </c>
      <c r="N5037" s="50" t="b">
        <f t="shared" si="9"/>
        <v>0</v>
      </c>
      <c r="O5037" s="50">
        <f t="shared" si="10"/>
        <v>1</v>
      </c>
      <c r="P5037" s="4">
        <f t="shared" si="60"/>
        <v>306700</v>
      </c>
      <c r="Q5037" s="21">
        <f t="shared" si="31"/>
        <v>5</v>
      </c>
      <c r="V5037" s="52"/>
      <c r="W5037" s="53" t="str">
        <f t="shared" si="33"/>
        <v/>
      </c>
      <c r="AE5037" s="16"/>
      <c r="AF5037" s="17" t="str">
        <f t="shared" si="30"/>
        <v>#VALUE!</v>
      </c>
      <c r="AG5037" s="17" t="str">
        <f t="shared" si="22"/>
        <v>#N/A</v>
      </c>
      <c r="AH5037" s="17" t="str">
        <f t="shared" si="23"/>
        <v>#N/A</v>
      </c>
      <c r="AI5037" s="34">
        <f t="shared" si="24"/>
        <v>1</v>
      </c>
      <c r="AJ5037" s="18">
        <f t="shared" si="25"/>
        <v>5816.781</v>
      </c>
      <c r="AK5037" s="18">
        <f t="shared" si="26"/>
        <v>5655.20375</v>
      </c>
      <c r="AL5037" s="18">
        <f t="shared" si="27"/>
        <v>5493.6265</v>
      </c>
    </row>
    <row r="5038" ht="12.75" customHeight="1">
      <c r="A5038" s="1">
        <v>38023.0</v>
      </c>
      <c r="B5038" s="2">
        <v>1484.6</v>
      </c>
      <c r="C5038" s="3">
        <v>6353.35</v>
      </c>
      <c r="D5038" s="2">
        <v>6365.0</v>
      </c>
      <c r="E5038" s="4"/>
      <c r="F5038" s="5">
        <f t="shared" si="1"/>
        <v>1265.74</v>
      </c>
      <c r="G5038" s="6">
        <f t="shared" si="2"/>
        <v>1.058013633</v>
      </c>
      <c r="H5038" s="6">
        <f t="shared" si="3"/>
        <v>1.685255509</v>
      </c>
      <c r="I5038" s="5" t="b">
        <f t="shared" si="4"/>
        <v>0</v>
      </c>
      <c r="J5038" s="48">
        <f t="shared" si="5"/>
        <v>0</v>
      </c>
      <c r="K5038" s="4">
        <f t="shared" si="6"/>
        <v>80</v>
      </c>
      <c r="L5038" s="7">
        <f t="shared" si="7"/>
        <v>0.001833678296</v>
      </c>
      <c r="M5038" s="50" t="b">
        <f t="shared" si="8"/>
        <v>0</v>
      </c>
      <c r="N5038" s="50" t="b">
        <f t="shared" si="9"/>
        <v>0</v>
      </c>
      <c r="O5038" s="50">
        <f t="shared" si="10"/>
        <v>1</v>
      </c>
      <c r="P5038" s="4">
        <f t="shared" si="60"/>
        <v>285700</v>
      </c>
      <c r="Q5038" s="21">
        <f t="shared" si="31"/>
        <v>4</v>
      </c>
      <c r="V5038" s="52"/>
      <c r="W5038" s="53" t="str">
        <f t="shared" si="33"/>
        <v/>
      </c>
      <c r="AE5038" s="16"/>
      <c r="AF5038" s="17" t="str">
        <f t="shared" si="30"/>
        <v>#VALUE!</v>
      </c>
      <c r="AG5038" s="17" t="str">
        <f t="shared" si="22"/>
        <v>#N/A</v>
      </c>
      <c r="AH5038" s="17" t="str">
        <f t="shared" si="23"/>
        <v>#N/A</v>
      </c>
      <c r="AI5038" s="34">
        <f t="shared" si="24"/>
        <v>1</v>
      </c>
      <c r="AJ5038" s="18">
        <f t="shared" si="25"/>
        <v>5718.015</v>
      </c>
      <c r="AK5038" s="18">
        <f t="shared" si="26"/>
        <v>5559.18125</v>
      </c>
      <c r="AL5038" s="18">
        <f t="shared" si="27"/>
        <v>5400.3475</v>
      </c>
    </row>
    <row r="5039" ht="12.75" customHeight="1">
      <c r="A5039" s="1">
        <v>38022.0</v>
      </c>
      <c r="B5039" s="2">
        <v>1320.63</v>
      </c>
      <c r="C5039" s="3">
        <v>6268.14</v>
      </c>
      <c r="D5039" s="2">
        <v>6285.0</v>
      </c>
      <c r="E5039" s="4"/>
      <c r="F5039" s="5">
        <f t="shared" si="1"/>
        <v>1220.17</v>
      </c>
      <c r="G5039" s="6">
        <f t="shared" si="2"/>
        <v>1.044435477</v>
      </c>
      <c r="H5039" s="6">
        <f t="shared" si="3"/>
        <v>1.514779257</v>
      </c>
      <c r="I5039" s="5" t="b">
        <f t="shared" si="4"/>
        <v>0</v>
      </c>
      <c r="J5039" s="48">
        <f t="shared" si="5"/>
        <v>0</v>
      </c>
      <c r="K5039" s="4">
        <f t="shared" si="6"/>
        <v>50</v>
      </c>
      <c r="L5039" s="7">
        <f t="shared" si="7"/>
        <v>0.002689793144</v>
      </c>
      <c r="M5039" s="50" t="b">
        <f t="shared" si="8"/>
        <v>0</v>
      </c>
      <c r="N5039" s="50" t="b">
        <f t="shared" si="9"/>
        <v>0</v>
      </c>
      <c r="O5039" s="50">
        <f t="shared" si="10"/>
        <v>1</v>
      </c>
      <c r="P5039" s="4">
        <f t="shared" si="60"/>
        <v>269700</v>
      </c>
      <c r="Q5039" s="21">
        <f t="shared" si="31"/>
        <v>4</v>
      </c>
      <c r="V5039" s="52"/>
      <c r="W5039" s="53" t="str">
        <f t="shared" si="33"/>
        <v/>
      </c>
      <c r="AE5039" s="16"/>
      <c r="AF5039" s="17" t="str">
        <f t="shared" si="30"/>
        <v>#VALUE!</v>
      </c>
      <c r="AG5039" s="17" t="str">
        <f t="shared" si="22"/>
        <v>#N/A</v>
      </c>
      <c r="AH5039" s="17" t="str">
        <f t="shared" si="23"/>
        <v>#N/A</v>
      </c>
      <c r="AI5039" s="34">
        <f t="shared" si="24"/>
        <v>1</v>
      </c>
      <c r="AJ5039" s="18">
        <f t="shared" si="25"/>
        <v>5641.326</v>
      </c>
      <c r="AK5039" s="18">
        <f t="shared" si="26"/>
        <v>5484.6225</v>
      </c>
      <c r="AL5039" s="18">
        <f t="shared" si="27"/>
        <v>5327.919</v>
      </c>
    </row>
    <row r="5040" ht="12.75" customHeight="1">
      <c r="A5040" s="1">
        <v>38021.0</v>
      </c>
      <c r="B5040" s="2">
        <v>1170.8</v>
      </c>
      <c r="C5040" s="3">
        <v>6241.39</v>
      </c>
      <c r="D5040" s="2">
        <v>6235.0</v>
      </c>
      <c r="E5040" s="4"/>
      <c r="F5040" s="5">
        <f t="shared" si="1"/>
        <v>1259.73</v>
      </c>
      <c r="G5040" s="6">
        <f t="shared" si="2"/>
        <v>1.040438078</v>
      </c>
      <c r="H5040" s="6">
        <f t="shared" si="3"/>
        <v>1.747249504</v>
      </c>
      <c r="I5040" s="5" t="b">
        <f t="shared" si="4"/>
        <v>0</v>
      </c>
      <c r="J5040" s="48">
        <f t="shared" si="5"/>
        <v>0</v>
      </c>
      <c r="K5040" s="4">
        <f t="shared" si="6"/>
        <v>-24</v>
      </c>
      <c r="L5040" s="7">
        <f t="shared" si="7"/>
        <v>-0.001023810401</v>
      </c>
      <c r="M5040" s="50" t="b">
        <f t="shared" si="8"/>
        <v>0</v>
      </c>
      <c r="N5040" s="50" t="b">
        <f t="shared" si="9"/>
        <v>0</v>
      </c>
      <c r="O5040" s="50">
        <f t="shared" si="10"/>
        <v>1</v>
      </c>
      <c r="P5040" s="4">
        <f t="shared" si="60"/>
        <v>259700</v>
      </c>
      <c r="Q5040" s="21">
        <f t="shared" si="31"/>
        <v>4</v>
      </c>
      <c r="V5040" s="52"/>
      <c r="W5040" s="53" t="str">
        <f t="shared" si="33"/>
        <v/>
      </c>
      <c r="AE5040" s="16"/>
      <c r="AF5040" s="17" t="str">
        <f t="shared" si="30"/>
        <v>#VALUE!</v>
      </c>
      <c r="AG5040" s="17" t="str">
        <f t="shared" si="22"/>
        <v>#N/A</v>
      </c>
      <c r="AH5040" s="17" t="str">
        <f t="shared" si="23"/>
        <v>#N/A</v>
      </c>
      <c r="AI5040" s="34">
        <f t="shared" si="24"/>
        <v>1</v>
      </c>
      <c r="AJ5040" s="18">
        <f t="shared" si="25"/>
        <v>5617.251</v>
      </c>
      <c r="AK5040" s="18">
        <f t="shared" si="26"/>
        <v>5461.21625</v>
      </c>
      <c r="AL5040" s="18">
        <f t="shared" si="27"/>
        <v>5305.1815</v>
      </c>
    </row>
    <row r="5041" ht="12.75" customHeight="1">
      <c r="A5041" s="1">
        <v>38020.0</v>
      </c>
      <c r="B5041" s="2">
        <v>1134.63</v>
      </c>
      <c r="C5041" s="3">
        <v>6252.23</v>
      </c>
      <c r="D5041" s="2">
        <v>6259.0</v>
      </c>
      <c r="E5041" s="4"/>
      <c r="F5041" s="5">
        <f t="shared" si="1"/>
        <v>1328.804</v>
      </c>
      <c r="G5041" s="6">
        <f t="shared" si="2"/>
        <v>1.042691058</v>
      </c>
      <c r="H5041" s="6">
        <f t="shared" si="3"/>
        <v>1.755675617</v>
      </c>
      <c r="I5041" s="5" t="b">
        <f t="shared" si="4"/>
        <v>0</v>
      </c>
      <c r="J5041" s="48">
        <f t="shared" si="5"/>
        <v>0</v>
      </c>
      <c r="K5041" s="4">
        <f t="shared" si="6"/>
        <v>-71</v>
      </c>
      <c r="L5041" s="7">
        <f t="shared" si="7"/>
        <v>0.001082813652</v>
      </c>
      <c r="M5041" s="50" t="b">
        <f t="shared" si="8"/>
        <v>0</v>
      </c>
      <c r="N5041" s="50" t="b">
        <f t="shared" si="9"/>
        <v>0</v>
      </c>
      <c r="O5041" s="50">
        <f t="shared" si="10"/>
        <v>1</v>
      </c>
      <c r="P5041" s="4">
        <f t="shared" si="60"/>
        <v>264500</v>
      </c>
      <c r="Q5041" s="21">
        <f t="shared" si="31"/>
        <v>4</v>
      </c>
      <c r="V5041" s="52"/>
      <c r="W5041" s="53" t="str">
        <f t="shared" si="33"/>
        <v/>
      </c>
      <c r="AE5041" s="16"/>
      <c r="AF5041" s="17" t="str">
        <f t="shared" si="30"/>
        <v>#VALUE!</v>
      </c>
      <c r="AG5041" s="17" t="str">
        <f t="shared" si="22"/>
        <v>#N/A</v>
      </c>
      <c r="AH5041" s="17" t="str">
        <f t="shared" si="23"/>
        <v>#N/A</v>
      </c>
      <c r="AI5041" s="34">
        <f t="shared" si="24"/>
        <v>1</v>
      </c>
      <c r="AJ5041" s="18">
        <f t="shared" si="25"/>
        <v>5627.007</v>
      </c>
      <c r="AK5041" s="18">
        <f t="shared" si="26"/>
        <v>5470.70125</v>
      </c>
      <c r="AL5041" s="18">
        <f t="shared" si="27"/>
        <v>5314.3955</v>
      </c>
    </row>
    <row r="5042" ht="12.75" customHeight="1">
      <c r="A5042" s="1">
        <v>38019.0</v>
      </c>
      <c r="B5042" s="2">
        <v>1218.04</v>
      </c>
      <c r="C5042" s="3">
        <v>6319.96</v>
      </c>
      <c r="D5042" s="2">
        <v>6330.0</v>
      </c>
      <c r="E5042" s="4"/>
      <c r="F5042" s="5">
        <f t="shared" si="1"/>
        <v>1382.31</v>
      </c>
      <c r="G5042" s="6">
        <f t="shared" si="2"/>
        <v>1.054593556</v>
      </c>
      <c r="H5042" s="6">
        <f t="shared" si="3"/>
        <v>1.759388521</v>
      </c>
      <c r="I5042" s="5" t="b">
        <f t="shared" si="4"/>
        <v>0</v>
      </c>
      <c r="J5042" s="48">
        <f t="shared" si="5"/>
        <v>0</v>
      </c>
      <c r="K5042" s="4">
        <f t="shared" si="6"/>
        <v>-51</v>
      </c>
      <c r="L5042" s="7">
        <f t="shared" si="7"/>
        <v>0.001588617649</v>
      </c>
      <c r="M5042" s="50" t="b">
        <f t="shared" si="8"/>
        <v>0</v>
      </c>
      <c r="N5042" s="50" t="b">
        <f t="shared" si="9"/>
        <v>0</v>
      </c>
      <c r="O5042" s="50">
        <f t="shared" si="10"/>
        <v>1</v>
      </c>
      <c r="P5042" s="4">
        <f t="shared" si="60"/>
        <v>278700</v>
      </c>
      <c r="Q5042" s="21">
        <f t="shared" si="31"/>
        <v>4</v>
      </c>
      <c r="V5042" s="52"/>
      <c r="W5042" s="53" t="str">
        <f t="shared" si="33"/>
        <v/>
      </c>
      <c r="AE5042" s="16"/>
      <c r="AF5042" s="17" t="str">
        <f t="shared" si="30"/>
        <v>#VALUE!</v>
      </c>
      <c r="AG5042" s="17" t="str">
        <f t="shared" si="22"/>
        <v>#N/A</v>
      </c>
      <c r="AH5042" s="17" t="str">
        <f t="shared" si="23"/>
        <v>#N/A</v>
      </c>
      <c r="AI5042" s="34">
        <f t="shared" si="24"/>
        <v>1</v>
      </c>
      <c r="AJ5042" s="18">
        <f t="shared" si="25"/>
        <v>5687.964</v>
      </c>
      <c r="AK5042" s="18">
        <f t="shared" si="26"/>
        <v>5529.965</v>
      </c>
      <c r="AL5042" s="18">
        <f t="shared" si="27"/>
        <v>5371.966</v>
      </c>
    </row>
    <row r="5043" ht="12.75" customHeight="1">
      <c r="A5043" s="1">
        <v>38016.0</v>
      </c>
      <c r="B5043" s="2">
        <v>1256.75</v>
      </c>
      <c r="C5043" s="3">
        <v>6375.38</v>
      </c>
      <c r="D5043" s="2">
        <v>6381.0</v>
      </c>
      <c r="E5043" s="4"/>
      <c r="F5043" s="5">
        <f t="shared" si="1"/>
        <v>1345.28</v>
      </c>
      <c r="G5043" s="6">
        <f t="shared" si="2"/>
        <v>1.064468436</v>
      </c>
      <c r="H5043" s="6">
        <f t="shared" si="3"/>
        <v>1.769934095</v>
      </c>
      <c r="I5043" s="5" t="b">
        <f t="shared" si="4"/>
        <v>0</v>
      </c>
      <c r="J5043" s="48">
        <f t="shared" si="5"/>
        <v>0</v>
      </c>
      <c r="K5043" s="4">
        <f t="shared" si="6"/>
        <v>50</v>
      </c>
      <c r="L5043" s="7">
        <f t="shared" si="7"/>
        <v>0.0008815160822</v>
      </c>
      <c r="M5043" s="50" t="b">
        <f t="shared" si="8"/>
        <v>0</v>
      </c>
      <c r="N5043" s="50" t="b">
        <f t="shared" si="9"/>
        <v>0</v>
      </c>
      <c r="O5043" s="50">
        <f t="shared" si="10"/>
        <v>1</v>
      </c>
      <c r="P5043" s="4">
        <f t="shared" si="60"/>
        <v>291450</v>
      </c>
      <c r="Q5043" s="21">
        <f t="shared" si="31"/>
        <v>5</v>
      </c>
      <c r="V5043" s="52"/>
      <c r="W5043" s="53" t="str">
        <f t="shared" si="33"/>
        <v/>
      </c>
      <c r="AE5043" s="16"/>
      <c r="AF5043" s="17" t="str">
        <f t="shared" si="30"/>
        <v>#VALUE!</v>
      </c>
      <c r="AG5043" s="17" t="str">
        <f t="shared" si="22"/>
        <v>#N/A</v>
      </c>
      <c r="AH5043" s="17" t="str">
        <f t="shared" si="23"/>
        <v>#N/A</v>
      </c>
      <c r="AI5043" s="34">
        <f t="shared" si="24"/>
        <v>1</v>
      </c>
      <c r="AJ5043" s="18">
        <f t="shared" si="25"/>
        <v>5737.842</v>
      </c>
      <c r="AK5043" s="18">
        <f t="shared" si="26"/>
        <v>5578.4575</v>
      </c>
      <c r="AL5043" s="18">
        <f t="shared" si="27"/>
        <v>5419.073</v>
      </c>
    </row>
    <row r="5044" ht="12.75" customHeight="1">
      <c r="A5044" s="1">
        <v>38015.0</v>
      </c>
      <c r="B5044" s="2">
        <v>1518.43</v>
      </c>
      <c r="C5044" s="3">
        <v>6312.65</v>
      </c>
      <c r="D5044" s="2">
        <v>6331.0</v>
      </c>
      <c r="E5044" s="4"/>
      <c r="F5044" s="5">
        <f t="shared" si="1"/>
        <v>1317.804</v>
      </c>
      <c r="G5044" s="6">
        <f t="shared" si="2"/>
        <v>1.054815135</v>
      </c>
      <c r="H5044" s="6">
        <f t="shared" si="3"/>
        <v>1.773735243</v>
      </c>
      <c r="I5044" s="5" t="b">
        <f t="shared" si="4"/>
        <v>0</v>
      </c>
      <c r="J5044" s="48">
        <f t="shared" si="5"/>
        <v>0</v>
      </c>
      <c r="K5044" s="4">
        <f t="shared" si="6"/>
        <v>-36</v>
      </c>
      <c r="L5044" s="7">
        <f t="shared" si="7"/>
        <v>0.002906861619</v>
      </c>
      <c r="M5044" s="50" t="b">
        <f t="shared" si="8"/>
        <v>0</v>
      </c>
      <c r="N5044" s="50" t="b">
        <f t="shared" si="9"/>
        <v>0</v>
      </c>
      <c r="O5044" s="50">
        <f t="shared" si="10"/>
        <v>1</v>
      </c>
      <c r="P5044" s="4">
        <f t="shared" si="60"/>
        <v>281450</v>
      </c>
      <c r="Q5044" s="21">
        <f t="shared" si="31"/>
        <v>4</v>
      </c>
      <c r="V5044" s="52"/>
      <c r="W5044" s="53" t="str">
        <f t="shared" si="33"/>
        <v/>
      </c>
      <c r="AE5044" s="16"/>
      <c r="AF5044" s="17" t="str">
        <f t="shared" si="30"/>
        <v>#VALUE!</v>
      </c>
      <c r="AG5044" s="17" t="str">
        <f t="shared" si="22"/>
        <v>#N/A</v>
      </c>
      <c r="AH5044" s="17" t="str">
        <f t="shared" si="23"/>
        <v>#N/A</v>
      </c>
      <c r="AI5044" s="34">
        <f t="shared" si="24"/>
        <v>1</v>
      </c>
      <c r="AJ5044" s="18">
        <f t="shared" si="25"/>
        <v>5681.385</v>
      </c>
      <c r="AK5044" s="18">
        <f t="shared" si="26"/>
        <v>5523.56875</v>
      </c>
      <c r="AL5044" s="18">
        <f t="shared" si="27"/>
        <v>5365.7525</v>
      </c>
    </row>
    <row r="5045" ht="12.75" customHeight="1">
      <c r="A5045" s="1">
        <v>38014.0</v>
      </c>
      <c r="B5045" s="2">
        <v>1516.17</v>
      </c>
      <c r="C5045" s="3">
        <v>6386.25</v>
      </c>
      <c r="D5045" s="2">
        <v>6367.0</v>
      </c>
      <c r="E5045" s="4"/>
      <c r="F5045" s="5">
        <f t="shared" si="1"/>
        <v>1238.558</v>
      </c>
      <c r="G5045" s="6">
        <f t="shared" si="2"/>
        <v>1.067818745</v>
      </c>
      <c r="H5045" s="6">
        <f t="shared" si="3"/>
        <v>1.784093927</v>
      </c>
      <c r="I5045" s="5" t="b">
        <f t="shared" si="4"/>
        <v>0</v>
      </c>
      <c r="J5045" s="48">
        <f t="shared" si="5"/>
        <v>0</v>
      </c>
      <c r="K5045" s="4">
        <f t="shared" si="6"/>
        <v>-3</v>
      </c>
      <c r="L5045" s="7">
        <f t="shared" si="7"/>
        <v>-0.00301428851</v>
      </c>
      <c r="M5045" s="50" t="b">
        <f t="shared" si="8"/>
        <v>0</v>
      </c>
      <c r="N5045" s="50" t="b">
        <f t="shared" si="9"/>
        <v>0</v>
      </c>
      <c r="O5045" s="50">
        <f t="shared" si="10"/>
        <v>1</v>
      </c>
      <c r="P5045" s="4">
        <f t="shared" si="60"/>
        <v>290450</v>
      </c>
      <c r="Q5045" s="21">
        <f t="shared" si="31"/>
        <v>5</v>
      </c>
      <c r="V5045" s="52"/>
      <c r="W5045" s="53" t="str">
        <f t="shared" si="33"/>
        <v/>
      </c>
      <c r="AE5045" s="16"/>
      <c r="AF5045" s="17" t="str">
        <f t="shared" si="30"/>
        <v>#VALUE!</v>
      </c>
      <c r="AG5045" s="17" t="str">
        <f t="shared" si="22"/>
        <v>#N/A</v>
      </c>
      <c r="AH5045" s="17" t="str">
        <f t="shared" si="23"/>
        <v>#N/A</v>
      </c>
      <c r="AI5045" s="34">
        <f t="shared" si="24"/>
        <v>1</v>
      </c>
      <c r="AJ5045" s="18">
        <f t="shared" si="25"/>
        <v>5747.625</v>
      </c>
      <c r="AK5045" s="18">
        <f t="shared" si="26"/>
        <v>5587.96875</v>
      </c>
      <c r="AL5045" s="18">
        <f t="shared" si="27"/>
        <v>5428.3125</v>
      </c>
    </row>
    <row r="5046" ht="12.75" customHeight="1">
      <c r="A5046" s="1">
        <v>38013.0</v>
      </c>
      <c r="B5046" s="2">
        <v>1402.16</v>
      </c>
      <c r="C5046" s="3">
        <v>6384.63</v>
      </c>
      <c r="D5046" s="2">
        <v>6370.0</v>
      </c>
      <c r="E5046" s="4"/>
      <c r="F5046" s="5">
        <f t="shared" si="1"/>
        <v>1114.84</v>
      </c>
      <c r="G5046" s="6">
        <f t="shared" si="2"/>
        <v>1.0688218</v>
      </c>
      <c r="H5046" s="6">
        <f t="shared" si="3"/>
        <v>1.680279935</v>
      </c>
      <c r="I5046" s="5" t="b">
        <f t="shared" si="4"/>
        <v>0</v>
      </c>
      <c r="J5046" s="48">
        <f t="shared" si="5"/>
        <v>0</v>
      </c>
      <c r="K5046" s="4">
        <f t="shared" si="6"/>
        <v>85</v>
      </c>
      <c r="L5046" s="7">
        <f t="shared" si="7"/>
        <v>-0.002291440538</v>
      </c>
      <c r="M5046" s="50" t="b">
        <f t="shared" si="8"/>
        <v>0</v>
      </c>
      <c r="N5046" s="50" t="b">
        <f t="shared" si="9"/>
        <v>0</v>
      </c>
      <c r="O5046" s="50">
        <f t="shared" si="10"/>
        <v>1</v>
      </c>
      <c r="P5046" s="4">
        <f t="shared" si="60"/>
        <v>291200</v>
      </c>
      <c r="Q5046" s="21">
        <f t="shared" si="31"/>
        <v>5</v>
      </c>
      <c r="V5046" s="52"/>
      <c r="W5046" s="53" t="str">
        <f t="shared" si="33"/>
        <v/>
      </c>
      <c r="AE5046" s="16"/>
      <c r="AF5046" s="17" t="str">
        <f t="shared" si="30"/>
        <v>#VALUE!</v>
      </c>
      <c r="AG5046" s="17" t="str">
        <f t="shared" si="22"/>
        <v>#N/A</v>
      </c>
      <c r="AH5046" s="17" t="str">
        <f t="shared" si="23"/>
        <v>#N/A</v>
      </c>
      <c r="AI5046" s="34">
        <f t="shared" si="24"/>
        <v>1</v>
      </c>
      <c r="AJ5046" s="18">
        <f t="shared" si="25"/>
        <v>5746.167</v>
      </c>
      <c r="AK5046" s="18">
        <f t="shared" si="26"/>
        <v>5586.55125</v>
      </c>
      <c r="AL5046" s="18">
        <f t="shared" si="27"/>
        <v>5426.9355</v>
      </c>
    </row>
    <row r="5047" ht="12.75" customHeight="1">
      <c r="A5047" s="1">
        <v>38002.0</v>
      </c>
      <c r="B5047" s="2">
        <v>1032.89</v>
      </c>
      <c r="C5047" s="3">
        <v>6269.71</v>
      </c>
      <c r="D5047" s="2">
        <v>6285.0</v>
      </c>
      <c r="E5047" s="4"/>
      <c r="F5047" s="5">
        <f t="shared" si="1"/>
        <v>1016.248</v>
      </c>
      <c r="G5047" s="6">
        <f t="shared" si="2"/>
        <v>1.050951432</v>
      </c>
      <c r="H5047" s="6">
        <f t="shared" si="3"/>
        <v>1.361456183</v>
      </c>
      <c r="I5047" s="5" t="b">
        <f t="shared" si="4"/>
        <v>0</v>
      </c>
      <c r="J5047" s="48">
        <f t="shared" si="5"/>
        <v>0</v>
      </c>
      <c r="K5047" s="4">
        <f t="shared" si="6"/>
        <v>-15</v>
      </c>
      <c r="L5047" s="7">
        <f t="shared" si="7"/>
        <v>0.002438709286</v>
      </c>
      <c r="M5047" s="50" t="b">
        <f t="shared" si="8"/>
        <v>0</v>
      </c>
      <c r="N5047" s="50" t="b">
        <f t="shared" si="9"/>
        <v>0</v>
      </c>
      <c r="O5047" s="50">
        <f t="shared" si="10"/>
        <v>-1</v>
      </c>
      <c r="P5047" s="4">
        <f t="shared" si="60"/>
        <v>312450</v>
      </c>
      <c r="Q5047" s="21">
        <f t="shared" si="31"/>
        <v>-5</v>
      </c>
      <c r="V5047" s="52"/>
      <c r="W5047" s="53" t="str">
        <f t="shared" si="33"/>
        <v/>
      </c>
      <c r="AE5047" s="16"/>
      <c r="AF5047" s="17" t="str">
        <f t="shared" si="30"/>
        <v>#VALUE!</v>
      </c>
      <c r="AG5047" s="17" t="str">
        <f t="shared" si="22"/>
        <v>#N/A</v>
      </c>
      <c r="AH5047" s="17" t="str">
        <f t="shared" si="23"/>
        <v>#N/A</v>
      </c>
      <c r="AI5047" s="34">
        <f t="shared" si="24"/>
        <v>1</v>
      </c>
      <c r="AJ5047" s="18">
        <f t="shared" si="25"/>
        <v>5642.739</v>
      </c>
      <c r="AK5047" s="18">
        <f t="shared" si="26"/>
        <v>5485.99625</v>
      </c>
      <c r="AL5047" s="18">
        <f t="shared" si="27"/>
        <v>5329.2535</v>
      </c>
    </row>
    <row r="5048" ht="12.75" customHeight="1">
      <c r="A5048" s="1">
        <v>38001.0</v>
      </c>
      <c r="B5048" s="2">
        <v>1119.37</v>
      </c>
      <c r="C5048" s="3">
        <v>6264.37</v>
      </c>
      <c r="D5048" s="2">
        <v>6300.0</v>
      </c>
      <c r="E5048" s="4"/>
      <c r="F5048" s="5">
        <f t="shared" si="1"/>
        <v>1103.8</v>
      </c>
      <c r="G5048" s="6">
        <f t="shared" si="2"/>
        <v>1.050988498</v>
      </c>
      <c r="H5048" s="6">
        <f t="shared" si="3"/>
        <v>1.787467611</v>
      </c>
      <c r="I5048" s="5" t="b">
        <f t="shared" si="4"/>
        <v>0</v>
      </c>
      <c r="J5048" s="48">
        <f t="shared" si="5"/>
        <v>0</v>
      </c>
      <c r="K5048" s="4">
        <f t="shared" si="6"/>
        <v>-25</v>
      </c>
      <c r="L5048" s="7">
        <f t="shared" si="7"/>
        <v>0.005687722788</v>
      </c>
      <c r="M5048" s="50" t="b">
        <f t="shared" si="8"/>
        <v>0</v>
      </c>
      <c r="N5048" s="50" t="b">
        <f t="shared" si="9"/>
        <v>0</v>
      </c>
      <c r="O5048" s="50">
        <f t="shared" si="10"/>
        <v>1</v>
      </c>
      <c r="P5048" s="4">
        <f t="shared" si="60"/>
        <v>316200</v>
      </c>
      <c r="Q5048" s="21">
        <f t="shared" si="31"/>
        <v>5</v>
      </c>
      <c r="V5048" s="52"/>
      <c r="W5048" s="53" t="str">
        <f t="shared" si="33"/>
        <v/>
      </c>
      <c r="AE5048" s="16"/>
      <c r="AF5048" s="17" t="str">
        <f t="shared" si="30"/>
        <v>#VALUE!</v>
      </c>
      <c r="AG5048" s="17" t="str">
        <f t="shared" si="22"/>
        <v>#N/A</v>
      </c>
      <c r="AH5048" s="17" t="str">
        <f t="shared" si="23"/>
        <v>#N/A</v>
      </c>
      <c r="AI5048" s="34">
        <f t="shared" si="24"/>
        <v>1</v>
      </c>
      <c r="AJ5048" s="18">
        <f t="shared" si="25"/>
        <v>5637.933</v>
      </c>
      <c r="AK5048" s="18">
        <f t="shared" si="26"/>
        <v>5481.32375</v>
      </c>
      <c r="AL5048" s="18">
        <f t="shared" si="27"/>
        <v>5324.7145</v>
      </c>
    </row>
    <row r="5049" ht="12.75" customHeight="1">
      <c r="A5049" s="1">
        <v>38000.0</v>
      </c>
      <c r="B5049" s="2">
        <v>1122.2</v>
      </c>
      <c r="C5049" s="3">
        <v>6274.97</v>
      </c>
      <c r="D5049" s="2">
        <v>6325.0</v>
      </c>
      <c r="E5049" s="4"/>
      <c r="F5049" s="5">
        <f t="shared" si="1"/>
        <v>1089.842</v>
      </c>
      <c r="G5049" s="6">
        <f t="shared" si="2"/>
        <v>1.053422308</v>
      </c>
      <c r="H5049" s="6">
        <f t="shared" si="3"/>
        <v>1.788955951</v>
      </c>
      <c r="I5049" s="5" t="b">
        <f t="shared" si="4"/>
        <v>0</v>
      </c>
      <c r="J5049" s="48">
        <f t="shared" si="5"/>
        <v>0</v>
      </c>
      <c r="K5049" s="4">
        <f t="shared" si="6"/>
        <v>71</v>
      </c>
      <c r="L5049" s="7">
        <f t="shared" si="7"/>
        <v>0.007972946484</v>
      </c>
      <c r="M5049" s="50" t="b">
        <f t="shared" si="8"/>
        <v>0</v>
      </c>
      <c r="N5049" s="50" t="b">
        <f t="shared" si="9"/>
        <v>0</v>
      </c>
      <c r="O5049" s="50">
        <f t="shared" si="10"/>
        <v>1</v>
      </c>
      <c r="P5049" s="4">
        <f t="shared" si="60"/>
        <v>322450</v>
      </c>
      <c r="Q5049" s="21">
        <f t="shared" si="31"/>
        <v>5</v>
      </c>
      <c r="V5049" s="52"/>
      <c r="W5049" s="53" t="str">
        <f t="shared" si="33"/>
        <v/>
      </c>
      <c r="AE5049" s="16"/>
      <c r="AF5049" s="17" t="str">
        <f t="shared" si="30"/>
        <v>#VALUE!</v>
      </c>
      <c r="AG5049" s="17" t="str">
        <f t="shared" si="22"/>
        <v>#N/A</v>
      </c>
      <c r="AH5049" s="17" t="str">
        <f t="shared" si="23"/>
        <v>#N/A</v>
      </c>
      <c r="AI5049" s="34">
        <f t="shared" si="24"/>
        <v>1</v>
      </c>
      <c r="AJ5049" s="18">
        <f t="shared" si="25"/>
        <v>5647.473</v>
      </c>
      <c r="AK5049" s="18">
        <f t="shared" si="26"/>
        <v>5490.59875</v>
      </c>
      <c r="AL5049" s="18">
        <f t="shared" si="27"/>
        <v>5333.7245</v>
      </c>
    </row>
    <row r="5050" ht="12.75" customHeight="1">
      <c r="A5050" s="1">
        <v>37999.0</v>
      </c>
      <c r="B5050" s="2">
        <v>897.58</v>
      </c>
      <c r="C5050" s="3">
        <v>6210.22</v>
      </c>
      <c r="D5050" s="2">
        <v>6254.0</v>
      </c>
      <c r="E5050" s="4"/>
      <c r="F5050" s="5">
        <f t="shared" si="1"/>
        <v>1129.046</v>
      </c>
      <c r="G5050" s="6">
        <f t="shared" si="2"/>
        <v>1.043175464</v>
      </c>
      <c r="H5050" s="6">
        <f t="shared" si="3"/>
        <v>1.782792263</v>
      </c>
      <c r="I5050" s="5" t="b">
        <f t="shared" si="4"/>
        <v>0</v>
      </c>
      <c r="J5050" s="48">
        <f t="shared" si="5"/>
        <v>0</v>
      </c>
      <c r="K5050" s="4">
        <f t="shared" si="6"/>
        <v>-21</v>
      </c>
      <c r="L5050" s="7">
        <f t="shared" si="7"/>
        <v>0.007049669738</v>
      </c>
      <c r="M5050" s="50" t="b">
        <f t="shared" si="8"/>
        <v>0</v>
      </c>
      <c r="N5050" s="50" t="b">
        <f t="shared" si="9"/>
        <v>0</v>
      </c>
      <c r="O5050" s="50">
        <f t="shared" si="10"/>
        <v>1</v>
      </c>
      <c r="P5050" s="4">
        <f t="shared" si="60"/>
        <v>304700</v>
      </c>
      <c r="Q5050" s="21">
        <f t="shared" si="31"/>
        <v>5</v>
      </c>
      <c r="V5050" s="52"/>
      <c r="W5050" s="53" t="str">
        <f t="shared" si="33"/>
        <v/>
      </c>
      <c r="AE5050" s="16"/>
      <c r="AF5050" s="17" t="str">
        <f t="shared" si="30"/>
        <v>#VALUE!</v>
      </c>
      <c r="AG5050" s="17" t="str">
        <f t="shared" si="22"/>
        <v>#N/A</v>
      </c>
      <c r="AH5050" s="17" t="str">
        <f t="shared" si="23"/>
        <v>#N/A</v>
      </c>
      <c r="AI5050" s="34">
        <f t="shared" si="24"/>
        <v>1</v>
      </c>
      <c r="AJ5050" s="18">
        <f t="shared" si="25"/>
        <v>5589.198</v>
      </c>
      <c r="AK5050" s="18">
        <f t="shared" si="26"/>
        <v>5433.9425</v>
      </c>
      <c r="AL5050" s="18">
        <f t="shared" si="27"/>
        <v>5278.687</v>
      </c>
    </row>
    <row r="5051" ht="12.75" customHeight="1">
      <c r="A5051" s="1">
        <v>37998.0</v>
      </c>
      <c r="B5051" s="2">
        <v>909.2</v>
      </c>
      <c r="C5051" s="3">
        <v>6219.71</v>
      </c>
      <c r="D5051" s="2">
        <v>6275.0</v>
      </c>
      <c r="E5051" s="4"/>
      <c r="F5051" s="5">
        <f t="shared" si="1"/>
        <v>1202.744</v>
      </c>
      <c r="G5051" s="6">
        <f t="shared" si="2"/>
        <v>1.045156771</v>
      </c>
      <c r="H5051" s="6">
        <f t="shared" si="3"/>
        <v>1.774841934</v>
      </c>
      <c r="I5051" s="5" t="b">
        <f t="shared" si="4"/>
        <v>0</v>
      </c>
      <c r="J5051" s="48">
        <f t="shared" si="5"/>
        <v>0</v>
      </c>
      <c r="K5051" s="4">
        <f t="shared" si="6"/>
        <v>5</v>
      </c>
      <c r="L5051" s="7">
        <f t="shared" si="7"/>
        <v>0.008889481985</v>
      </c>
      <c r="M5051" s="50" t="b">
        <f t="shared" si="8"/>
        <v>0</v>
      </c>
      <c r="N5051" s="50" t="b">
        <f t="shared" si="9"/>
        <v>0</v>
      </c>
      <c r="O5051" s="50">
        <f t="shared" si="10"/>
        <v>1</v>
      </c>
      <c r="P5051" s="4">
        <f t="shared" si="60"/>
        <v>309950</v>
      </c>
      <c r="Q5051" s="21">
        <f t="shared" si="31"/>
        <v>5</v>
      </c>
      <c r="V5051" s="52"/>
      <c r="W5051" s="53" t="str">
        <f t="shared" si="33"/>
        <v/>
      </c>
      <c r="AE5051" s="16"/>
      <c r="AF5051" s="17" t="str">
        <f t="shared" si="30"/>
        <v>#VALUE!</v>
      </c>
      <c r="AG5051" s="17" t="str">
        <f t="shared" si="22"/>
        <v>#N/A</v>
      </c>
      <c r="AH5051" s="17" t="str">
        <f t="shared" si="23"/>
        <v>#N/A</v>
      </c>
      <c r="AI5051" s="34">
        <f t="shared" si="24"/>
        <v>1</v>
      </c>
      <c r="AJ5051" s="18">
        <f t="shared" si="25"/>
        <v>5597.739</v>
      </c>
      <c r="AK5051" s="18">
        <f t="shared" si="26"/>
        <v>5442.24625</v>
      </c>
      <c r="AL5051" s="18">
        <f t="shared" si="27"/>
        <v>5286.7535</v>
      </c>
    </row>
    <row r="5052" ht="12.75" customHeight="1">
      <c r="A5052" s="1">
        <v>37995.0</v>
      </c>
      <c r="B5052" s="2">
        <v>1470.65</v>
      </c>
      <c r="C5052" s="3">
        <v>6226.98</v>
      </c>
      <c r="D5052" s="2">
        <v>6270.0</v>
      </c>
      <c r="E5052" s="4"/>
      <c r="F5052" s="5">
        <f t="shared" si="1"/>
        <v>1292.186</v>
      </c>
      <c r="G5052" s="6">
        <f t="shared" si="2"/>
        <v>1.046897382</v>
      </c>
      <c r="H5052" s="6">
        <f t="shared" si="3"/>
        <v>1.761730445</v>
      </c>
      <c r="I5052" s="5" t="b">
        <f t="shared" si="4"/>
        <v>0</v>
      </c>
      <c r="J5052" s="48">
        <f t="shared" si="5"/>
        <v>0</v>
      </c>
      <c r="K5052" s="4">
        <f t="shared" si="6"/>
        <v>59</v>
      </c>
      <c r="L5052" s="7">
        <f t="shared" si="7"/>
        <v>0.006908645925</v>
      </c>
      <c r="M5052" s="50" t="b">
        <f t="shared" si="8"/>
        <v>0</v>
      </c>
      <c r="N5052" s="50" t="b">
        <f t="shared" si="9"/>
        <v>0</v>
      </c>
      <c r="O5052" s="50">
        <f t="shared" si="10"/>
        <v>1</v>
      </c>
      <c r="P5052" s="4">
        <f t="shared" si="60"/>
        <v>308700</v>
      </c>
      <c r="Q5052" s="21">
        <f t="shared" si="31"/>
        <v>5</v>
      </c>
      <c r="V5052" s="52"/>
      <c r="W5052" s="53" t="str">
        <f t="shared" si="33"/>
        <v/>
      </c>
      <c r="AE5052" s="16"/>
      <c r="AF5052" s="17" t="str">
        <f t="shared" si="30"/>
        <v>#VALUE!</v>
      </c>
      <c r="AG5052" s="17" t="str">
        <f t="shared" si="22"/>
        <v>#N/A</v>
      </c>
      <c r="AH5052" s="17" t="str">
        <f t="shared" si="23"/>
        <v>#N/A</v>
      </c>
      <c r="AI5052" s="34">
        <f t="shared" si="24"/>
        <v>1</v>
      </c>
      <c r="AJ5052" s="18">
        <f t="shared" si="25"/>
        <v>5604.282</v>
      </c>
      <c r="AK5052" s="18">
        <f t="shared" si="26"/>
        <v>5448.6075</v>
      </c>
      <c r="AL5052" s="18">
        <f t="shared" si="27"/>
        <v>5292.933</v>
      </c>
    </row>
    <row r="5053" ht="12.75" customHeight="1">
      <c r="A5053" s="1">
        <v>37994.0</v>
      </c>
      <c r="B5053" s="2">
        <v>1049.58</v>
      </c>
      <c r="C5053" s="3">
        <v>6169.17</v>
      </c>
      <c r="D5053" s="2">
        <v>6211.0</v>
      </c>
      <c r="E5053" s="4"/>
      <c r="F5053" s="5">
        <f t="shared" si="1"/>
        <v>1222.842</v>
      </c>
      <c r="G5053" s="6">
        <f t="shared" si="2"/>
        <v>1.037734286</v>
      </c>
      <c r="H5053" s="6">
        <f t="shared" si="3"/>
        <v>1.628528412</v>
      </c>
      <c r="I5053" s="5" t="b">
        <f t="shared" si="4"/>
        <v>0</v>
      </c>
      <c r="J5053" s="48">
        <f t="shared" si="5"/>
        <v>0</v>
      </c>
      <c r="K5053" s="4">
        <f t="shared" si="6"/>
        <v>37</v>
      </c>
      <c r="L5053" s="7">
        <f t="shared" si="7"/>
        <v>0.006780490731</v>
      </c>
      <c r="M5053" s="50" t="b">
        <f t="shared" si="8"/>
        <v>0</v>
      </c>
      <c r="N5053" s="50" t="b">
        <f t="shared" si="9"/>
        <v>0</v>
      </c>
      <c r="O5053" s="50">
        <f t="shared" si="10"/>
        <v>1</v>
      </c>
      <c r="P5053" s="4">
        <f t="shared" si="60"/>
        <v>293950</v>
      </c>
      <c r="Q5053" s="21">
        <f t="shared" si="31"/>
        <v>5</v>
      </c>
      <c r="V5053" s="52"/>
      <c r="W5053" s="53" t="str">
        <f t="shared" si="33"/>
        <v/>
      </c>
      <c r="AE5053" s="16"/>
      <c r="AF5053" s="17" t="str">
        <f t="shared" si="30"/>
        <v>#VALUE!</v>
      </c>
      <c r="AG5053" s="17" t="str">
        <f t="shared" si="22"/>
        <v>#N/A</v>
      </c>
      <c r="AH5053" s="17" t="str">
        <f t="shared" si="23"/>
        <v>#N/A</v>
      </c>
      <c r="AI5053" s="34">
        <f t="shared" si="24"/>
        <v>1</v>
      </c>
      <c r="AJ5053" s="18">
        <f t="shared" si="25"/>
        <v>5552.253</v>
      </c>
      <c r="AK5053" s="18">
        <f t="shared" si="26"/>
        <v>5398.02375</v>
      </c>
      <c r="AL5053" s="18">
        <f t="shared" si="27"/>
        <v>5243.7945</v>
      </c>
    </row>
    <row r="5054" ht="12.75" customHeight="1">
      <c r="A5054" s="1">
        <v>37993.0</v>
      </c>
      <c r="B5054" s="2">
        <v>1318.22</v>
      </c>
      <c r="C5054" s="3">
        <v>6141.25</v>
      </c>
      <c r="D5054" s="2">
        <v>6174.0</v>
      </c>
      <c r="E5054" s="4"/>
      <c r="F5054" s="5">
        <f t="shared" si="1"/>
        <v>1118.408</v>
      </c>
      <c r="G5054" s="6">
        <f t="shared" si="2"/>
        <v>1.033747221</v>
      </c>
      <c r="H5054" s="6">
        <f t="shared" si="3"/>
        <v>1.628399703</v>
      </c>
      <c r="I5054" s="5" t="b">
        <f t="shared" si="4"/>
        <v>0</v>
      </c>
      <c r="J5054" s="48">
        <f t="shared" si="5"/>
        <v>0</v>
      </c>
      <c r="K5054" s="4">
        <f t="shared" si="6"/>
        <v>14</v>
      </c>
      <c r="L5054" s="7">
        <f t="shared" si="7"/>
        <v>0.005332790556</v>
      </c>
      <c r="M5054" s="50" t="b">
        <f t="shared" si="8"/>
        <v>0</v>
      </c>
      <c r="N5054" s="50" t="b">
        <f t="shared" si="9"/>
        <v>0</v>
      </c>
      <c r="O5054" s="50">
        <f t="shared" si="10"/>
        <v>1</v>
      </c>
      <c r="P5054" s="4">
        <f t="shared" si="60"/>
        <v>284700</v>
      </c>
      <c r="Q5054" s="21">
        <f t="shared" si="31"/>
        <v>5</v>
      </c>
      <c r="V5054" s="52"/>
      <c r="W5054" s="53" t="str">
        <f t="shared" si="33"/>
        <v/>
      </c>
      <c r="AE5054" s="16"/>
      <c r="AF5054" s="17" t="str">
        <f t="shared" si="30"/>
        <v>#VALUE!</v>
      </c>
      <c r="AG5054" s="17" t="str">
        <f t="shared" si="22"/>
        <v>#N/A</v>
      </c>
      <c r="AH5054" s="17" t="str">
        <f t="shared" si="23"/>
        <v>#N/A</v>
      </c>
      <c r="AI5054" s="34">
        <f t="shared" si="24"/>
        <v>1</v>
      </c>
      <c r="AJ5054" s="18">
        <f t="shared" si="25"/>
        <v>5527.125</v>
      </c>
      <c r="AK5054" s="18">
        <f t="shared" si="26"/>
        <v>5373.59375</v>
      </c>
      <c r="AL5054" s="18">
        <f t="shared" si="27"/>
        <v>5220.0625</v>
      </c>
    </row>
    <row r="5055" ht="12.75" customHeight="1">
      <c r="A5055" s="1">
        <v>37992.0</v>
      </c>
      <c r="B5055" s="2">
        <v>1266.07</v>
      </c>
      <c r="C5055" s="3">
        <v>6144.01</v>
      </c>
      <c r="D5055" s="2">
        <v>6160.0</v>
      </c>
      <c r="E5055" s="4"/>
      <c r="F5055" s="5">
        <f t="shared" si="1"/>
        <v>1011.866</v>
      </c>
      <c r="G5055" s="6">
        <f t="shared" si="2"/>
        <v>1.034800645</v>
      </c>
      <c r="H5055" s="6">
        <f t="shared" si="3"/>
        <v>1.63170796</v>
      </c>
      <c r="I5055" s="5" t="b">
        <f t="shared" si="4"/>
        <v>0</v>
      </c>
      <c r="J5055" s="48">
        <f t="shared" si="5"/>
        <v>0</v>
      </c>
      <c r="K5055" s="4">
        <f t="shared" si="6"/>
        <v>16</v>
      </c>
      <c r="L5055" s="7">
        <f t="shared" si="7"/>
        <v>0.002602534827</v>
      </c>
      <c r="M5055" s="50" t="b">
        <f t="shared" si="8"/>
        <v>0</v>
      </c>
      <c r="N5055" s="50" t="b">
        <f t="shared" si="9"/>
        <v>0</v>
      </c>
      <c r="O5055" s="50">
        <f t="shared" si="10"/>
        <v>1</v>
      </c>
      <c r="P5055" s="4">
        <f t="shared" si="60"/>
        <v>281200</v>
      </c>
      <c r="Q5055" s="21">
        <f t="shared" si="31"/>
        <v>5</v>
      </c>
      <c r="V5055" s="52"/>
      <c r="W5055" s="53" t="str">
        <f t="shared" si="33"/>
        <v/>
      </c>
      <c r="AE5055" s="16"/>
      <c r="AF5055" s="17" t="str">
        <f t="shared" si="30"/>
        <v>#VALUE!</v>
      </c>
      <c r="AG5055" s="17" t="str">
        <f t="shared" si="22"/>
        <v>#N/A</v>
      </c>
      <c r="AH5055" s="17" t="str">
        <f t="shared" si="23"/>
        <v>#N/A</v>
      </c>
      <c r="AI5055" s="34">
        <f t="shared" si="24"/>
        <v>1</v>
      </c>
      <c r="AJ5055" s="18">
        <f t="shared" si="25"/>
        <v>5529.609</v>
      </c>
      <c r="AK5055" s="18">
        <f t="shared" si="26"/>
        <v>5376.00875</v>
      </c>
      <c r="AL5055" s="18">
        <f t="shared" si="27"/>
        <v>5222.4085</v>
      </c>
    </row>
    <row r="5056" ht="12.75" customHeight="1">
      <c r="A5056" s="1">
        <v>37991.0</v>
      </c>
      <c r="B5056" s="2">
        <v>1356.41</v>
      </c>
      <c r="C5056" s="3">
        <v>6125.42</v>
      </c>
      <c r="D5056" s="2">
        <v>6144.0</v>
      </c>
      <c r="E5056" s="4"/>
      <c r="F5056" s="5">
        <f t="shared" si="1"/>
        <v>848.448</v>
      </c>
      <c r="G5056" s="6">
        <f t="shared" si="2"/>
        <v>1.032166651</v>
      </c>
      <c r="H5056" s="6">
        <f t="shared" si="3"/>
        <v>1.632028954</v>
      </c>
      <c r="I5056" s="5" t="b">
        <f t="shared" si="4"/>
        <v>0</v>
      </c>
      <c r="J5056" s="48">
        <f t="shared" si="5"/>
        <v>0</v>
      </c>
      <c r="K5056" s="4">
        <f t="shared" si="6"/>
        <v>88</v>
      </c>
      <c r="L5056" s="7">
        <f t="shared" si="7"/>
        <v>0.003033261393</v>
      </c>
      <c r="M5056" s="50" t="b">
        <f t="shared" si="8"/>
        <v>0</v>
      </c>
      <c r="N5056" s="50" t="b">
        <f t="shared" si="9"/>
        <v>0</v>
      </c>
      <c r="O5056" s="50">
        <f t="shared" si="10"/>
        <v>1</v>
      </c>
      <c r="P5056" s="4">
        <f t="shared" si="60"/>
        <v>278000</v>
      </c>
      <c r="Q5056" s="21">
        <f t="shared" si="31"/>
        <v>4</v>
      </c>
      <c r="V5056" s="52"/>
      <c r="W5056" s="53" t="str">
        <f t="shared" si="33"/>
        <v/>
      </c>
      <c r="AE5056" s="16"/>
      <c r="AF5056" s="17" t="str">
        <f t="shared" si="30"/>
        <v>#VALUE!</v>
      </c>
      <c r="AG5056" s="17" t="str">
        <f t="shared" si="22"/>
        <v>#N/A</v>
      </c>
      <c r="AH5056" s="17" t="str">
        <f t="shared" si="23"/>
        <v>#N/A</v>
      </c>
      <c r="AI5056" s="34">
        <f t="shared" si="24"/>
        <v>1</v>
      </c>
      <c r="AJ5056" s="18">
        <f t="shared" si="25"/>
        <v>5512.878</v>
      </c>
      <c r="AK5056" s="18">
        <f t="shared" si="26"/>
        <v>5359.7425</v>
      </c>
      <c r="AL5056" s="18">
        <f t="shared" si="27"/>
        <v>5206.607</v>
      </c>
    </row>
    <row r="5057" ht="12.75" customHeight="1">
      <c r="A5057" s="1">
        <v>37988.0</v>
      </c>
      <c r="B5057" s="2">
        <v>1123.93</v>
      </c>
      <c r="C5057" s="3">
        <v>6041.56</v>
      </c>
      <c r="D5057" s="2">
        <v>6056.0</v>
      </c>
      <c r="E5057" s="4"/>
      <c r="F5057" s="5">
        <f t="shared" si="1"/>
        <v>666.57</v>
      </c>
      <c r="G5057" s="6">
        <f t="shared" si="2"/>
        <v>1.018766917</v>
      </c>
      <c r="H5057" s="6">
        <f t="shared" si="3"/>
        <v>1.357766874</v>
      </c>
      <c r="I5057" s="5" t="b">
        <f t="shared" si="4"/>
        <v>0</v>
      </c>
      <c r="J5057" s="48">
        <f t="shared" si="5"/>
        <v>0</v>
      </c>
      <c r="K5057" s="4">
        <f t="shared" si="6"/>
        <v>153</v>
      </c>
      <c r="L5057" s="7">
        <f t="shared" si="7"/>
        <v>0.002390111163</v>
      </c>
      <c r="M5057" s="50" t="b">
        <f t="shared" si="8"/>
        <v>0</v>
      </c>
      <c r="N5057" s="50" t="b">
        <f t="shared" si="9"/>
        <v>0</v>
      </c>
      <c r="O5057" s="50">
        <f t="shared" si="10"/>
        <v>-1</v>
      </c>
      <c r="P5057" s="4">
        <v>300000.0</v>
      </c>
      <c r="Q5057" s="21">
        <f t="shared" si="31"/>
        <v>-5</v>
      </c>
      <c r="V5057" s="52"/>
      <c r="W5057" s="53" t="str">
        <f t="shared" si="33"/>
        <v/>
      </c>
      <c r="AE5057" s="16"/>
      <c r="AF5057" s="17" t="str">
        <f t="shared" si="30"/>
        <v>#VALUE!</v>
      </c>
      <c r="AG5057" s="17" t="str">
        <f t="shared" si="22"/>
        <v>#N/A</v>
      </c>
      <c r="AH5057" s="17" t="str">
        <f t="shared" si="23"/>
        <v>#N/A</v>
      </c>
      <c r="AI5057" s="34">
        <f t="shared" si="24"/>
        <v>1</v>
      </c>
      <c r="AJ5057" s="18">
        <f t="shared" si="25"/>
        <v>5437.404</v>
      </c>
      <c r="AK5057" s="18">
        <f t="shared" si="26"/>
        <v>5286.365</v>
      </c>
      <c r="AL5057" s="18">
        <f t="shared" si="27"/>
        <v>5135.326</v>
      </c>
    </row>
    <row r="5058" ht="12.75" customHeight="1">
      <c r="A5058" s="1">
        <v>37986.0</v>
      </c>
      <c r="B5058" s="2">
        <v>527.41</v>
      </c>
      <c r="C5058" s="3">
        <v>5890.69</v>
      </c>
      <c r="D5058" s="2">
        <v>5903.0</v>
      </c>
      <c r="E5058" s="4"/>
      <c r="F5058" s="5">
        <f t="shared" si="1"/>
        <v>547.618</v>
      </c>
      <c r="G5058" s="6">
        <f t="shared" si="2"/>
        <v>0.993940122</v>
      </c>
      <c r="H5058" s="6">
        <f t="shared" si="3"/>
        <v>0.9508760639</v>
      </c>
      <c r="I5058" s="5" t="b">
        <f t="shared" si="4"/>
        <v>0</v>
      </c>
      <c r="J5058" s="48">
        <f t="shared" si="5"/>
        <v>0</v>
      </c>
      <c r="K5058" s="4">
        <f t="shared" si="6"/>
        <v>13</v>
      </c>
      <c r="L5058" s="7">
        <f t="shared" si="7"/>
        <v>0.002089738214</v>
      </c>
      <c r="M5058" s="50" t="b">
        <f t="shared" si="8"/>
        <v>0</v>
      </c>
      <c r="N5058" s="50" t="b">
        <f t="shared" si="9"/>
        <v>0</v>
      </c>
      <c r="O5058" s="50">
        <f t="shared" si="10"/>
        <v>-1</v>
      </c>
      <c r="P5058" s="4">
        <f t="shared" ref="P5058:P5305" si="61">P5059+K5058*Q5059*$P$2</f>
        <v>3802550</v>
      </c>
      <c r="Q5058" s="21">
        <f t="shared" si="31"/>
        <v>-70</v>
      </c>
      <c r="V5058" s="52"/>
      <c r="W5058" s="53" t="str">
        <f t="shared" si="33"/>
        <v/>
      </c>
      <c r="AE5058" s="16"/>
      <c r="AF5058" s="17" t="str">
        <f t="shared" si="30"/>
        <v>#VALUE!</v>
      </c>
      <c r="AG5058" s="17" t="str">
        <f t="shared" si="22"/>
        <v>#N/A</v>
      </c>
      <c r="AH5058" s="17" t="str">
        <f t="shared" si="23"/>
        <v>#N/A</v>
      </c>
      <c r="AI5058" s="34">
        <f t="shared" si="24"/>
        <v>1</v>
      </c>
      <c r="AJ5058" s="18">
        <f t="shared" si="25"/>
        <v>5301.621</v>
      </c>
      <c r="AK5058" s="18">
        <f t="shared" si="26"/>
        <v>5154.35375</v>
      </c>
      <c r="AL5058" s="18">
        <f t="shared" si="27"/>
        <v>5007.0865</v>
      </c>
    </row>
    <row r="5059" ht="12.75" customHeight="1">
      <c r="A5059" s="1">
        <v>37985.0</v>
      </c>
      <c r="B5059" s="2">
        <v>785.51</v>
      </c>
      <c r="C5059" s="3">
        <v>5866.75</v>
      </c>
      <c r="D5059" s="2">
        <v>5890.0</v>
      </c>
      <c r="E5059" s="4"/>
      <c r="F5059" s="5">
        <f t="shared" si="1"/>
        <v>571.81</v>
      </c>
      <c r="G5059" s="6">
        <f t="shared" si="2"/>
        <v>0.9899953949</v>
      </c>
      <c r="H5059" s="6">
        <f t="shared" si="3"/>
        <v>0.9406886679</v>
      </c>
      <c r="I5059" s="5" t="b">
        <f t="shared" si="4"/>
        <v>0</v>
      </c>
      <c r="J5059" s="48">
        <f t="shared" si="5"/>
        <v>0</v>
      </c>
      <c r="K5059" s="4">
        <f t="shared" si="6"/>
        <v>54</v>
      </c>
      <c r="L5059" s="7">
        <f t="shared" si="7"/>
        <v>0.003963011889</v>
      </c>
      <c r="M5059" s="50" t="b">
        <f t="shared" si="8"/>
        <v>0</v>
      </c>
      <c r="N5059" s="50" t="b">
        <f t="shared" si="9"/>
        <v>0</v>
      </c>
      <c r="O5059" s="50">
        <f t="shared" si="10"/>
        <v>-1</v>
      </c>
      <c r="P5059" s="4">
        <f t="shared" si="61"/>
        <v>3848700</v>
      </c>
      <c r="Q5059" s="21">
        <f t="shared" si="31"/>
        <v>-71</v>
      </c>
      <c r="V5059" s="52"/>
      <c r="W5059" s="53" t="str">
        <f t="shared" si="33"/>
        <v/>
      </c>
      <c r="AE5059" s="16"/>
      <c r="AF5059" s="17" t="str">
        <f t="shared" si="30"/>
        <v>#VALUE!</v>
      </c>
      <c r="AG5059" s="17" t="str">
        <f t="shared" si="22"/>
        <v>#N/A</v>
      </c>
      <c r="AH5059" s="17" t="str">
        <f t="shared" si="23"/>
        <v>#N/A</v>
      </c>
      <c r="AI5059" s="34">
        <f t="shared" si="24"/>
        <v>1</v>
      </c>
      <c r="AJ5059" s="18">
        <f t="shared" si="25"/>
        <v>5280.075</v>
      </c>
      <c r="AK5059" s="18">
        <f t="shared" si="26"/>
        <v>5133.40625</v>
      </c>
      <c r="AL5059" s="18">
        <f t="shared" si="27"/>
        <v>4986.7375</v>
      </c>
    </row>
    <row r="5060" ht="12.75" customHeight="1">
      <c r="A5060" s="1">
        <v>37984.0</v>
      </c>
      <c r="B5060" s="2">
        <v>448.98</v>
      </c>
      <c r="C5060" s="3">
        <v>5804.89</v>
      </c>
      <c r="D5060" s="2">
        <v>5836.0</v>
      </c>
      <c r="E5060" s="4"/>
      <c r="F5060" s="5">
        <f t="shared" si="1"/>
        <v>515.442</v>
      </c>
      <c r="G5060" s="6">
        <f t="shared" si="2"/>
        <v>0.9795995581</v>
      </c>
      <c r="H5060" s="6">
        <f t="shared" si="3"/>
        <v>0.7692943537</v>
      </c>
      <c r="I5060" s="5" t="b">
        <f t="shared" si="4"/>
        <v>0</v>
      </c>
      <c r="J5060" s="48">
        <f t="shared" si="5"/>
        <v>0</v>
      </c>
      <c r="K5060" s="4">
        <f t="shared" si="6"/>
        <v>-31</v>
      </c>
      <c r="L5060" s="7">
        <f t="shared" si="7"/>
        <v>0.00535927468</v>
      </c>
      <c r="M5060" s="50" t="b">
        <f t="shared" si="8"/>
        <v>0</v>
      </c>
      <c r="N5060" s="50" t="b">
        <f t="shared" si="9"/>
        <v>0</v>
      </c>
      <c r="O5060" s="50">
        <f t="shared" si="10"/>
        <v>-1</v>
      </c>
      <c r="P5060" s="4">
        <f t="shared" si="61"/>
        <v>4053900</v>
      </c>
      <c r="Q5060" s="21">
        <f t="shared" si="31"/>
        <v>-76</v>
      </c>
      <c r="V5060" s="52"/>
      <c r="W5060" s="53" t="str">
        <f t="shared" si="33"/>
        <v/>
      </c>
      <c r="AE5060" s="16"/>
      <c r="AF5060" s="17" t="str">
        <f t="shared" si="30"/>
        <v>#VALUE!</v>
      </c>
      <c r="AG5060" s="17" t="str">
        <f t="shared" si="22"/>
        <v>#N/A</v>
      </c>
      <c r="AH5060" s="17" t="str">
        <f t="shared" si="23"/>
        <v>#N/A</v>
      </c>
      <c r="AI5060" s="34">
        <f t="shared" si="24"/>
        <v>1</v>
      </c>
      <c r="AJ5060" s="18">
        <f t="shared" si="25"/>
        <v>5224.401</v>
      </c>
      <c r="AK5060" s="18">
        <f t="shared" si="26"/>
        <v>5079.27875</v>
      </c>
      <c r="AL5060" s="18">
        <f t="shared" si="27"/>
        <v>4934.1565</v>
      </c>
    </row>
    <row r="5061" ht="12.75" customHeight="1">
      <c r="A5061" s="1">
        <v>37981.0</v>
      </c>
      <c r="B5061" s="2">
        <v>447.02</v>
      </c>
      <c r="C5061" s="3">
        <v>5857.21</v>
      </c>
      <c r="D5061" s="2">
        <v>5867.0</v>
      </c>
      <c r="E5061" s="4"/>
      <c r="F5061" s="5">
        <f t="shared" si="1"/>
        <v>545.798</v>
      </c>
      <c r="G5061" s="6">
        <f t="shared" si="2"/>
        <v>0.9885875427</v>
      </c>
      <c r="H5061" s="6">
        <f t="shared" si="3"/>
        <v>0.7628518063</v>
      </c>
      <c r="I5061" s="5" t="b">
        <f t="shared" si="4"/>
        <v>0</v>
      </c>
      <c r="J5061" s="48">
        <f t="shared" si="5"/>
        <v>0</v>
      </c>
      <c r="K5061" s="4">
        <f t="shared" si="6"/>
        <v>7</v>
      </c>
      <c r="L5061" s="7">
        <f t="shared" si="7"/>
        <v>0.001671444254</v>
      </c>
      <c r="M5061" s="50" t="b">
        <f t="shared" si="8"/>
        <v>0</v>
      </c>
      <c r="N5061" s="50" t="b">
        <f t="shared" si="9"/>
        <v>0</v>
      </c>
      <c r="O5061" s="50">
        <f t="shared" si="10"/>
        <v>-1</v>
      </c>
      <c r="P5061" s="4">
        <f t="shared" si="61"/>
        <v>3940750</v>
      </c>
      <c r="Q5061" s="21">
        <f t="shared" si="31"/>
        <v>-73</v>
      </c>
      <c r="V5061" s="52"/>
      <c r="W5061" s="53" t="str">
        <f t="shared" si="33"/>
        <v/>
      </c>
      <c r="AE5061" s="16"/>
      <c r="AF5061" s="17" t="str">
        <f t="shared" si="30"/>
        <v>#VALUE!</v>
      </c>
      <c r="AG5061" s="17" t="str">
        <f t="shared" si="22"/>
        <v>#N/A</v>
      </c>
      <c r="AH5061" s="17" t="str">
        <f t="shared" si="23"/>
        <v>#N/A</v>
      </c>
      <c r="AI5061" s="34">
        <f t="shared" si="24"/>
        <v>1</v>
      </c>
      <c r="AJ5061" s="18">
        <f t="shared" si="25"/>
        <v>5271.489</v>
      </c>
      <c r="AK5061" s="18">
        <f t="shared" si="26"/>
        <v>5125.05875</v>
      </c>
      <c r="AL5061" s="18">
        <f t="shared" si="27"/>
        <v>4978.6285</v>
      </c>
    </row>
    <row r="5062" ht="12.75" customHeight="1">
      <c r="A5062" s="1">
        <v>37980.0</v>
      </c>
      <c r="B5062" s="2">
        <v>529.17</v>
      </c>
      <c r="C5062" s="3">
        <v>5853.7</v>
      </c>
      <c r="D5062" s="2">
        <v>5860.0</v>
      </c>
      <c r="E5062" s="4"/>
      <c r="F5062" s="5">
        <f t="shared" si="1"/>
        <v>569.838</v>
      </c>
      <c r="G5062" s="6">
        <f t="shared" si="2"/>
        <v>0.9884326292</v>
      </c>
      <c r="H5062" s="6">
        <f t="shared" si="3"/>
        <v>0.7580807028</v>
      </c>
      <c r="I5062" s="5" t="b">
        <f t="shared" si="4"/>
        <v>0</v>
      </c>
      <c r="J5062" s="48">
        <f t="shared" si="5"/>
        <v>0</v>
      </c>
      <c r="K5062" s="4">
        <f t="shared" si="6"/>
        <v>-4</v>
      </c>
      <c r="L5062" s="7">
        <f t="shared" si="7"/>
        <v>0.001076242377</v>
      </c>
      <c r="M5062" s="50" t="b">
        <f t="shared" si="8"/>
        <v>0</v>
      </c>
      <c r="N5062" s="50" t="b">
        <f t="shared" si="9"/>
        <v>0</v>
      </c>
      <c r="O5062" s="50">
        <f t="shared" si="10"/>
        <v>-1</v>
      </c>
      <c r="P5062" s="4">
        <f t="shared" si="61"/>
        <v>3966650</v>
      </c>
      <c r="Q5062" s="21">
        <f t="shared" si="31"/>
        <v>-74</v>
      </c>
      <c r="V5062" s="52"/>
      <c r="W5062" s="53" t="str">
        <f t="shared" si="33"/>
        <v/>
      </c>
      <c r="AE5062" s="16"/>
      <c r="AF5062" s="17" t="str">
        <f t="shared" si="30"/>
        <v>#VALUE!</v>
      </c>
      <c r="AG5062" s="17" t="str">
        <f t="shared" si="22"/>
        <v>#N/A</v>
      </c>
      <c r="AH5062" s="17" t="str">
        <f t="shared" si="23"/>
        <v>#N/A</v>
      </c>
      <c r="AI5062" s="34">
        <f t="shared" si="24"/>
        <v>1</v>
      </c>
      <c r="AJ5062" s="18">
        <f t="shared" si="25"/>
        <v>5268.33</v>
      </c>
      <c r="AK5062" s="18">
        <f t="shared" si="26"/>
        <v>5121.9875</v>
      </c>
      <c r="AL5062" s="18">
        <f t="shared" si="27"/>
        <v>4975.645</v>
      </c>
    </row>
    <row r="5063" ht="12.75" customHeight="1">
      <c r="A5063" s="1">
        <v>37979.0</v>
      </c>
      <c r="B5063" s="2">
        <v>648.37</v>
      </c>
      <c r="C5063" s="3">
        <v>5857.87</v>
      </c>
      <c r="D5063" s="2">
        <v>5864.0</v>
      </c>
      <c r="E5063" s="4"/>
      <c r="F5063" s="5">
        <f t="shared" si="1"/>
        <v>583.21</v>
      </c>
      <c r="G5063" s="6">
        <f t="shared" si="2"/>
        <v>0.9898946156</v>
      </c>
      <c r="H5063" s="6">
        <f t="shared" si="3"/>
        <v>0.758558158</v>
      </c>
      <c r="I5063" s="5" t="b">
        <f t="shared" si="4"/>
        <v>0</v>
      </c>
      <c r="J5063" s="48">
        <f t="shared" si="5"/>
        <v>0</v>
      </c>
      <c r="K5063" s="4">
        <f t="shared" si="6"/>
        <v>26</v>
      </c>
      <c r="L5063" s="7">
        <f t="shared" si="7"/>
        <v>0.001046455452</v>
      </c>
      <c r="M5063" s="50" t="b">
        <f t="shared" si="8"/>
        <v>0</v>
      </c>
      <c r="N5063" s="50" t="b">
        <f t="shared" si="9"/>
        <v>0</v>
      </c>
      <c r="O5063" s="50">
        <f t="shared" si="10"/>
        <v>-1</v>
      </c>
      <c r="P5063" s="4">
        <f t="shared" si="61"/>
        <v>3951850</v>
      </c>
      <c r="Q5063" s="21">
        <f t="shared" si="31"/>
        <v>-74</v>
      </c>
      <c r="V5063" s="52"/>
      <c r="W5063" s="53" t="str">
        <f t="shared" si="33"/>
        <v/>
      </c>
      <c r="AE5063" s="16"/>
      <c r="AF5063" s="17" t="str">
        <f t="shared" si="30"/>
        <v>#VALUE!</v>
      </c>
      <c r="AG5063" s="17" t="str">
        <f t="shared" si="22"/>
        <v>#N/A</v>
      </c>
      <c r="AH5063" s="17" t="str">
        <f t="shared" si="23"/>
        <v>#N/A</v>
      </c>
      <c r="AI5063" s="34">
        <f t="shared" si="24"/>
        <v>1</v>
      </c>
      <c r="AJ5063" s="18">
        <f t="shared" si="25"/>
        <v>5272.083</v>
      </c>
      <c r="AK5063" s="18">
        <f t="shared" si="26"/>
        <v>5125.63625</v>
      </c>
      <c r="AL5063" s="18">
        <f t="shared" si="27"/>
        <v>4979.1895</v>
      </c>
    </row>
    <row r="5064" ht="12.75" customHeight="1">
      <c r="A5064" s="1">
        <v>37978.0</v>
      </c>
      <c r="B5064" s="2">
        <v>503.67</v>
      </c>
      <c r="C5064" s="3">
        <v>5845.51</v>
      </c>
      <c r="D5064" s="2">
        <v>5838.0</v>
      </c>
      <c r="E5064" s="4"/>
      <c r="F5064" s="5">
        <f t="shared" si="1"/>
        <v>643.52</v>
      </c>
      <c r="G5064" s="6">
        <f t="shared" si="2"/>
        <v>0.9884921036</v>
      </c>
      <c r="H5064" s="6">
        <f t="shared" si="3"/>
        <v>1.114461294</v>
      </c>
      <c r="I5064" s="5" t="b">
        <f t="shared" si="4"/>
        <v>0</v>
      </c>
      <c r="J5064" s="48">
        <f t="shared" si="5"/>
        <v>0</v>
      </c>
      <c r="K5064" s="4">
        <f t="shared" si="6"/>
        <v>0</v>
      </c>
      <c r="L5064" s="7">
        <f t="shared" si="7"/>
        <v>-0.001284746754</v>
      </c>
      <c r="M5064" s="50" t="b">
        <f t="shared" si="8"/>
        <v>0</v>
      </c>
      <c r="N5064" s="50" t="b">
        <f t="shared" si="9"/>
        <v>0</v>
      </c>
      <c r="O5064" s="50">
        <f t="shared" si="10"/>
        <v>1</v>
      </c>
      <c r="P5064" s="4">
        <f t="shared" si="61"/>
        <v>3858250</v>
      </c>
      <c r="Q5064" s="21">
        <f t="shared" si="31"/>
        <v>72</v>
      </c>
      <c r="V5064" s="52"/>
      <c r="W5064" s="53" t="str">
        <f t="shared" si="33"/>
        <v/>
      </c>
      <c r="AE5064" s="16"/>
      <c r="AF5064" s="17" t="str">
        <f t="shared" si="30"/>
        <v>#VALUE!</v>
      </c>
      <c r="AG5064" s="17" t="str">
        <f t="shared" si="22"/>
        <v>#N/A</v>
      </c>
      <c r="AH5064" s="17" t="str">
        <f t="shared" si="23"/>
        <v>#N/A</v>
      </c>
      <c r="AI5064" s="34">
        <f t="shared" si="24"/>
        <v>1</v>
      </c>
      <c r="AJ5064" s="18">
        <f t="shared" si="25"/>
        <v>5260.959</v>
      </c>
      <c r="AK5064" s="18">
        <f t="shared" si="26"/>
        <v>5114.82125</v>
      </c>
      <c r="AL5064" s="18">
        <f t="shared" si="27"/>
        <v>4968.6835</v>
      </c>
    </row>
    <row r="5065" ht="12.75" customHeight="1">
      <c r="A5065" s="1">
        <v>37977.0</v>
      </c>
      <c r="B5065" s="2">
        <v>600.76</v>
      </c>
      <c r="C5065" s="3">
        <v>5835.11</v>
      </c>
      <c r="D5065" s="2">
        <v>5838.0</v>
      </c>
      <c r="E5065" s="4"/>
      <c r="F5065" s="5">
        <f t="shared" si="1"/>
        <v>656.634</v>
      </c>
      <c r="G5065" s="6">
        <f t="shared" si="2"/>
        <v>0.9872955422</v>
      </c>
      <c r="H5065" s="6">
        <f t="shared" si="3"/>
        <v>1.113438459</v>
      </c>
      <c r="I5065" s="5" t="b">
        <f t="shared" si="4"/>
        <v>0</v>
      </c>
      <c r="J5065" s="48">
        <f t="shared" si="5"/>
        <v>0</v>
      </c>
      <c r="K5065" s="4">
        <f t="shared" si="6"/>
        <v>38</v>
      </c>
      <c r="L5065" s="7">
        <f t="shared" si="7"/>
        <v>0.000495277724</v>
      </c>
      <c r="M5065" s="50" t="b">
        <f t="shared" si="8"/>
        <v>0</v>
      </c>
      <c r="N5065" s="50" t="b">
        <f t="shared" si="9"/>
        <v>0</v>
      </c>
      <c r="O5065" s="50">
        <f t="shared" si="10"/>
        <v>-1</v>
      </c>
      <c r="P5065" s="4">
        <f t="shared" si="61"/>
        <v>3858250</v>
      </c>
      <c r="Q5065" s="21">
        <f t="shared" si="31"/>
        <v>-72</v>
      </c>
      <c r="V5065" s="52"/>
      <c r="W5065" s="53" t="str">
        <f t="shared" si="33"/>
        <v/>
      </c>
      <c r="AE5065" s="16"/>
      <c r="AF5065" s="17" t="str">
        <f t="shared" si="30"/>
        <v>#VALUE!</v>
      </c>
      <c r="AG5065" s="17" t="str">
        <f t="shared" si="22"/>
        <v>#N/A</v>
      </c>
      <c r="AH5065" s="17" t="str">
        <f t="shared" si="23"/>
        <v>#N/A</v>
      </c>
      <c r="AI5065" s="34">
        <f t="shared" si="24"/>
        <v>1</v>
      </c>
      <c r="AJ5065" s="18">
        <f t="shared" si="25"/>
        <v>5251.599</v>
      </c>
      <c r="AK5065" s="18">
        <f t="shared" si="26"/>
        <v>5105.72125</v>
      </c>
      <c r="AL5065" s="18">
        <f t="shared" si="27"/>
        <v>4959.8435</v>
      </c>
    </row>
    <row r="5066" ht="12.75" customHeight="1">
      <c r="A5066" s="1">
        <v>37974.0</v>
      </c>
      <c r="B5066" s="2">
        <v>567.22</v>
      </c>
      <c r="C5066" s="3">
        <v>5759.23</v>
      </c>
      <c r="D5066" s="2">
        <v>5800.0</v>
      </c>
      <c r="E5066" s="4"/>
      <c r="F5066" s="5">
        <f t="shared" si="1"/>
        <v>651.454</v>
      </c>
      <c r="G5066" s="6">
        <f t="shared" si="2"/>
        <v>0.974965349</v>
      </c>
      <c r="H5066" s="6">
        <f t="shared" si="3"/>
        <v>1.112238621</v>
      </c>
      <c r="I5066" s="5" t="b">
        <f t="shared" si="4"/>
        <v>0</v>
      </c>
      <c r="J5066" s="48">
        <f t="shared" si="5"/>
        <v>0</v>
      </c>
      <c r="K5066" s="4">
        <f t="shared" si="6"/>
        <v>20</v>
      </c>
      <c r="L5066" s="7">
        <f t="shared" si="7"/>
        <v>0.007079071334</v>
      </c>
      <c r="M5066" s="50" t="b">
        <f t="shared" si="8"/>
        <v>0</v>
      </c>
      <c r="N5066" s="50" t="b">
        <f t="shared" si="9"/>
        <v>0</v>
      </c>
      <c r="O5066" s="50">
        <f t="shared" si="10"/>
        <v>-1</v>
      </c>
      <c r="P5066" s="4">
        <f t="shared" si="61"/>
        <v>4000750</v>
      </c>
      <c r="Q5066" s="21">
        <f t="shared" si="31"/>
        <v>-75</v>
      </c>
      <c r="V5066" s="52"/>
      <c r="W5066" s="53" t="str">
        <f t="shared" si="33"/>
        <v/>
      </c>
      <c r="AE5066" s="16"/>
      <c r="AF5066" s="17" t="str">
        <f t="shared" si="30"/>
        <v>#VALUE!</v>
      </c>
      <c r="AG5066" s="17" t="str">
        <f t="shared" si="22"/>
        <v>#N/A</v>
      </c>
      <c r="AH5066" s="17" t="str">
        <f t="shared" si="23"/>
        <v>#N/A</v>
      </c>
      <c r="AI5066" s="34">
        <f t="shared" si="24"/>
        <v>1</v>
      </c>
      <c r="AJ5066" s="18">
        <f t="shared" si="25"/>
        <v>5183.307</v>
      </c>
      <c r="AK5066" s="18">
        <f t="shared" si="26"/>
        <v>5039.32625</v>
      </c>
      <c r="AL5066" s="18">
        <f t="shared" si="27"/>
        <v>4895.3455</v>
      </c>
    </row>
    <row r="5067" ht="12.75" customHeight="1">
      <c r="A5067" s="1">
        <v>37973.0</v>
      </c>
      <c r="B5067" s="2">
        <v>596.03</v>
      </c>
      <c r="C5067" s="3">
        <v>5768.76</v>
      </c>
      <c r="D5067" s="2">
        <v>5780.0</v>
      </c>
      <c r="E5067" s="4"/>
      <c r="F5067" s="5">
        <f t="shared" si="1"/>
        <v>679.038</v>
      </c>
      <c r="G5067" s="6">
        <f t="shared" si="2"/>
        <v>0.9767743292</v>
      </c>
      <c r="H5067" s="6">
        <f t="shared" si="3"/>
        <v>1.10744135</v>
      </c>
      <c r="I5067" s="5" t="b">
        <f t="shared" si="4"/>
        <v>0</v>
      </c>
      <c r="J5067" s="48">
        <f t="shared" si="5"/>
        <v>0</v>
      </c>
      <c r="K5067" s="4">
        <f t="shared" si="6"/>
        <v>30</v>
      </c>
      <c r="L5067" s="7">
        <f t="shared" si="7"/>
        <v>0.001948425658</v>
      </c>
      <c r="M5067" s="50" t="b">
        <f t="shared" si="8"/>
        <v>0</v>
      </c>
      <c r="N5067" s="50" t="b">
        <f t="shared" si="9"/>
        <v>0</v>
      </c>
      <c r="O5067" s="50">
        <f t="shared" si="10"/>
        <v>-1</v>
      </c>
      <c r="P5067" s="4">
        <f t="shared" si="61"/>
        <v>4077750</v>
      </c>
      <c r="Q5067" s="21">
        <f t="shared" si="31"/>
        <v>-77</v>
      </c>
      <c r="V5067" s="52"/>
      <c r="W5067" s="53" t="str">
        <f t="shared" si="33"/>
        <v/>
      </c>
      <c r="AE5067" s="16"/>
      <c r="AF5067" s="17" t="str">
        <f t="shared" si="30"/>
        <v>#VALUE!</v>
      </c>
      <c r="AG5067" s="17" t="str">
        <f t="shared" si="22"/>
        <v>#N/A</v>
      </c>
      <c r="AH5067" s="17" t="str">
        <f t="shared" si="23"/>
        <v>#N/A</v>
      </c>
      <c r="AI5067" s="34">
        <f t="shared" si="24"/>
        <v>1</v>
      </c>
      <c r="AJ5067" s="18">
        <f t="shared" si="25"/>
        <v>5191.884</v>
      </c>
      <c r="AK5067" s="18">
        <f t="shared" si="26"/>
        <v>5047.665</v>
      </c>
      <c r="AL5067" s="18">
        <f t="shared" si="27"/>
        <v>4903.446</v>
      </c>
    </row>
    <row r="5068" ht="12.75" customHeight="1">
      <c r="A5068" s="1">
        <v>37972.0</v>
      </c>
      <c r="B5068" s="2">
        <v>949.92</v>
      </c>
      <c r="C5068" s="3">
        <v>5752.01</v>
      </c>
      <c r="D5068" s="2">
        <v>5750.0</v>
      </c>
      <c r="E5068" s="4"/>
      <c r="F5068" s="5">
        <f t="shared" si="1"/>
        <v>698.892</v>
      </c>
      <c r="G5068" s="6">
        <f t="shared" si="2"/>
        <v>0.9740657423</v>
      </c>
      <c r="H5068" s="6">
        <f t="shared" si="3"/>
        <v>1.100828975</v>
      </c>
      <c r="I5068" s="5" t="b">
        <f t="shared" si="4"/>
        <v>0</v>
      </c>
      <c r="J5068" s="48">
        <f t="shared" si="5"/>
        <v>0</v>
      </c>
      <c r="K5068" s="4">
        <f t="shared" si="6"/>
        <v>-151</v>
      </c>
      <c r="L5068" s="7">
        <f t="shared" si="7"/>
        <v>-0.0003494430643</v>
      </c>
      <c r="M5068" s="50" t="b">
        <f t="shared" si="8"/>
        <v>0</v>
      </c>
      <c r="N5068" s="50" t="b">
        <f t="shared" si="9"/>
        <v>0</v>
      </c>
      <c r="O5068" s="50">
        <f t="shared" si="10"/>
        <v>1</v>
      </c>
      <c r="P5068" s="4">
        <f t="shared" si="61"/>
        <v>3965250</v>
      </c>
      <c r="Q5068" s="21">
        <f t="shared" si="31"/>
        <v>75</v>
      </c>
      <c r="V5068" s="52"/>
      <c r="W5068" s="53" t="str">
        <f t="shared" si="33"/>
        <v/>
      </c>
      <c r="AE5068" s="16"/>
      <c r="AF5068" s="17" t="str">
        <f t="shared" si="30"/>
        <v>#VALUE!</v>
      </c>
      <c r="AG5068" s="17" t="str">
        <f t="shared" si="22"/>
        <v>#N/A</v>
      </c>
      <c r="AH5068" s="17" t="str">
        <f t="shared" si="23"/>
        <v>#N/A</v>
      </c>
      <c r="AI5068" s="34">
        <f t="shared" si="24"/>
        <v>1</v>
      </c>
      <c r="AJ5068" s="18">
        <f t="shared" si="25"/>
        <v>5176.809</v>
      </c>
      <c r="AK5068" s="18">
        <f t="shared" si="26"/>
        <v>5033.00875</v>
      </c>
      <c r="AL5068" s="18">
        <f t="shared" si="27"/>
        <v>4889.2085</v>
      </c>
    </row>
    <row r="5069" ht="12.75" customHeight="1">
      <c r="A5069" s="1">
        <v>37971.0</v>
      </c>
      <c r="B5069" s="2">
        <v>569.24</v>
      </c>
      <c r="C5069" s="3">
        <v>5887.23</v>
      </c>
      <c r="D5069" s="2">
        <v>5901.0</v>
      </c>
      <c r="E5069" s="4"/>
      <c r="F5069" s="5">
        <f t="shared" si="1"/>
        <v>634.25</v>
      </c>
      <c r="G5069" s="6">
        <f t="shared" si="2"/>
        <v>0.9971557527</v>
      </c>
      <c r="H5069" s="6">
        <f t="shared" si="3"/>
        <v>0.8210379974</v>
      </c>
      <c r="I5069" s="5" t="b">
        <f t="shared" si="4"/>
        <v>0</v>
      </c>
      <c r="J5069" s="48">
        <f t="shared" si="5"/>
        <v>0</v>
      </c>
      <c r="K5069" s="4">
        <f t="shared" si="6"/>
        <v>-67</v>
      </c>
      <c r="L5069" s="7">
        <f t="shared" si="7"/>
        <v>0.002338960768</v>
      </c>
      <c r="M5069" s="50" t="b">
        <f t="shared" si="8"/>
        <v>0</v>
      </c>
      <c r="N5069" s="50" t="b">
        <f t="shared" si="9"/>
        <v>0</v>
      </c>
      <c r="O5069" s="50">
        <f t="shared" si="10"/>
        <v>-1</v>
      </c>
      <c r="P5069" s="4">
        <f t="shared" si="61"/>
        <v>3482050</v>
      </c>
      <c r="Q5069" s="21">
        <f t="shared" si="31"/>
        <v>-64</v>
      </c>
      <c r="V5069" s="52"/>
      <c r="W5069" s="53" t="str">
        <f t="shared" si="33"/>
        <v/>
      </c>
      <c r="AE5069" s="16"/>
      <c r="AF5069" s="17" t="str">
        <f t="shared" si="30"/>
        <v>#VALUE!</v>
      </c>
      <c r="AG5069" s="17" t="str">
        <f t="shared" si="22"/>
        <v>#N/A</v>
      </c>
      <c r="AH5069" s="17" t="str">
        <f t="shared" si="23"/>
        <v>#N/A</v>
      </c>
      <c r="AI5069" s="34">
        <f t="shared" si="24"/>
        <v>1</v>
      </c>
      <c r="AJ5069" s="18">
        <f t="shared" si="25"/>
        <v>5298.507</v>
      </c>
      <c r="AK5069" s="18">
        <f t="shared" si="26"/>
        <v>5151.32625</v>
      </c>
      <c r="AL5069" s="18">
        <f t="shared" si="27"/>
        <v>5004.1455</v>
      </c>
    </row>
    <row r="5070" ht="12.75" customHeight="1">
      <c r="A5070" s="1">
        <v>37970.0</v>
      </c>
      <c r="B5070" s="2">
        <v>574.86</v>
      </c>
      <c r="C5070" s="3">
        <v>5924.24</v>
      </c>
      <c r="D5070" s="2">
        <v>5968.0</v>
      </c>
      <c r="E5070" s="4"/>
      <c r="F5070" s="5">
        <f t="shared" si="1"/>
        <v>636.802</v>
      </c>
      <c r="G5070" s="6">
        <f t="shared" si="2"/>
        <v>1.004023757</v>
      </c>
      <c r="H5070" s="6">
        <f t="shared" si="3"/>
        <v>0.8171290319</v>
      </c>
      <c r="I5070" s="5" t="b">
        <f t="shared" si="4"/>
        <v>0</v>
      </c>
      <c r="J5070" s="48">
        <f t="shared" si="5"/>
        <v>0</v>
      </c>
      <c r="K5070" s="4">
        <f t="shared" si="6"/>
        <v>83</v>
      </c>
      <c r="L5070" s="7">
        <f t="shared" si="7"/>
        <v>0.007386601488</v>
      </c>
      <c r="M5070" s="50" t="b">
        <f t="shared" si="8"/>
        <v>0</v>
      </c>
      <c r="N5070" s="50" t="b">
        <f t="shared" si="9"/>
        <v>0</v>
      </c>
      <c r="O5070" s="50">
        <f t="shared" si="10"/>
        <v>-1</v>
      </c>
      <c r="P5070" s="4">
        <f t="shared" si="61"/>
        <v>3281050</v>
      </c>
      <c r="Q5070" s="21">
        <f t="shared" si="31"/>
        <v>-60</v>
      </c>
      <c r="V5070" s="52"/>
      <c r="W5070" s="53" t="str">
        <f t="shared" si="33"/>
        <v/>
      </c>
      <c r="AE5070" s="16"/>
      <c r="AF5070" s="17" t="str">
        <f t="shared" si="30"/>
        <v>#VALUE!</v>
      </c>
      <c r="AG5070" s="17" t="str">
        <f t="shared" si="22"/>
        <v>#N/A</v>
      </c>
      <c r="AH5070" s="17" t="str">
        <f t="shared" si="23"/>
        <v>#N/A</v>
      </c>
      <c r="AI5070" s="34">
        <f t="shared" si="24"/>
        <v>1</v>
      </c>
      <c r="AJ5070" s="18">
        <f t="shared" si="25"/>
        <v>5331.816</v>
      </c>
      <c r="AK5070" s="18">
        <f t="shared" si="26"/>
        <v>5183.71</v>
      </c>
      <c r="AL5070" s="18">
        <f t="shared" si="27"/>
        <v>5035.604</v>
      </c>
    </row>
    <row r="5071" ht="12.75" customHeight="1">
      <c r="A5071" s="1">
        <v>37967.0</v>
      </c>
      <c r="B5071" s="2">
        <v>705.14</v>
      </c>
      <c r="C5071" s="3">
        <v>5858.32</v>
      </c>
      <c r="D5071" s="2">
        <v>5885.0</v>
      </c>
      <c r="E5071" s="4"/>
      <c r="F5071" s="5">
        <f t="shared" si="1"/>
        <v>616.82</v>
      </c>
      <c r="G5071" s="6">
        <f t="shared" si="2"/>
        <v>0.9933184979</v>
      </c>
      <c r="H5071" s="6">
        <f t="shared" si="3"/>
        <v>0.8086081514</v>
      </c>
      <c r="I5071" s="5" t="b">
        <f t="shared" si="4"/>
        <v>0</v>
      </c>
      <c r="J5071" s="48">
        <f t="shared" si="5"/>
        <v>0</v>
      </c>
      <c r="K5071" s="4">
        <f t="shared" si="6"/>
        <v>-5</v>
      </c>
      <c r="L5071" s="7">
        <f t="shared" si="7"/>
        <v>0.004554206667</v>
      </c>
      <c r="M5071" s="50" t="b">
        <f t="shared" si="8"/>
        <v>0</v>
      </c>
      <c r="N5071" s="50" t="b">
        <f t="shared" si="9"/>
        <v>0</v>
      </c>
      <c r="O5071" s="50">
        <f t="shared" si="10"/>
        <v>-1</v>
      </c>
      <c r="P5071" s="4">
        <f t="shared" si="61"/>
        <v>3554950</v>
      </c>
      <c r="Q5071" s="21">
        <f t="shared" si="31"/>
        <v>-66</v>
      </c>
      <c r="V5071" s="52"/>
      <c r="W5071" s="53" t="str">
        <f t="shared" si="33"/>
        <v/>
      </c>
      <c r="AE5071" s="16"/>
      <c r="AF5071" s="17" t="str">
        <f t="shared" si="30"/>
        <v>#VALUE!</v>
      </c>
      <c r="AG5071" s="17" t="str">
        <f t="shared" si="22"/>
        <v>#N/A</v>
      </c>
      <c r="AH5071" s="17" t="str">
        <f t="shared" si="23"/>
        <v>#N/A</v>
      </c>
      <c r="AI5071" s="34">
        <f t="shared" si="24"/>
        <v>1</v>
      </c>
      <c r="AJ5071" s="18">
        <f t="shared" si="25"/>
        <v>5272.488</v>
      </c>
      <c r="AK5071" s="18">
        <f t="shared" si="26"/>
        <v>5126.03</v>
      </c>
      <c r="AL5071" s="18">
        <f t="shared" si="27"/>
        <v>4979.572</v>
      </c>
    </row>
    <row r="5072" ht="12.75" customHeight="1">
      <c r="A5072" s="1">
        <v>37966.0</v>
      </c>
      <c r="B5072" s="2">
        <v>695.3</v>
      </c>
      <c r="C5072" s="3">
        <v>5867.05</v>
      </c>
      <c r="D5072" s="2">
        <v>5890.0</v>
      </c>
      <c r="E5072" s="4"/>
      <c r="F5072" s="5">
        <f t="shared" si="1"/>
        <v>606.22</v>
      </c>
      <c r="G5072" s="6">
        <f t="shared" si="2"/>
        <v>0.9951010588</v>
      </c>
      <c r="H5072" s="6">
        <f t="shared" si="3"/>
        <v>0.7957118004</v>
      </c>
      <c r="I5072" s="5" t="b">
        <f t="shared" si="4"/>
        <v>0</v>
      </c>
      <c r="J5072" s="48">
        <f t="shared" si="5"/>
        <v>0</v>
      </c>
      <c r="K5072" s="4">
        <f t="shared" si="6"/>
        <v>60</v>
      </c>
      <c r="L5072" s="7">
        <f t="shared" si="7"/>
        <v>0.003911676226</v>
      </c>
      <c r="M5072" s="50" t="b">
        <f t="shared" si="8"/>
        <v>0</v>
      </c>
      <c r="N5072" s="50" t="b">
        <f t="shared" si="9"/>
        <v>0</v>
      </c>
      <c r="O5072" s="50">
        <f t="shared" si="10"/>
        <v>-1</v>
      </c>
      <c r="P5072" s="4">
        <f t="shared" si="61"/>
        <v>3538450</v>
      </c>
      <c r="Q5072" s="21">
        <f t="shared" si="31"/>
        <v>-66</v>
      </c>
      <c r="V5072" s="52"/>
      <c r="W5072" s="53" t="str">
        <f t="shared" si="33"/>
        <v/>
      </c>
      <c r="AE5072" s="16"/>
      <c r="AF5072" s="17" t="str">
        <f t="shared" si="30"/>
        <v>#VALUE!</v>
      </c>
      <c r="AG5072" s="17" t="str">
        <f t="shared" si="22"/>
        <v>#N/A</v>
      </c>
      <c r="AH5072" s="17" t="str">
        <f t="shared" si="23"/>
        <v>#N/A</v>
      </c>
      <c r="AI5072" s="34">
        <f t="shared" si="24"/>
        <v>1</v>
      </c>
      <c r="AJ5072" s="18">
        <f t="shared" si="25"/>
        <v>5280.345</v>
      </c>
      <c r="AK5072" s="18">
        <f t="shared" si="26"/>
        <v>5133.66875</v>
      </c>
      <c r="AL5072" s="18">
        <f t="shared" si="27"/>
        <v>4986.9925</v>
      </c>
    </row>
    <row r="5073" ht="12.75" customHeight="1">
      <c r="A5073" s="1">
        <v>37965.0</v>
      </c>
      <c r="B5073" s="2">
        <v>626.71</v>
      </c>
      <c r="C5073" s="3">
        <v>5803.42</v>
      </c>
      <c r="D5073" s="2">
        <v>5830.0</v>
      </c>
      <c r="E5073" s="4"/>
      <c r="F5073" s="5">
        <f t="shared" si="1"/>
        <v>596.99</v>
      </c>
      <c r="G5073" s="6">
        <f t="shared" si="2"/>
        <v>0.9846426321</v>
      </c>
      <c r="H5073" s="6">
        <f t="shared" si="3"/>
        <v>0.7424081723</v>
      </c>
      <c r="I5073" s="5" t="b">
        <f t="shared" si="4"/>
        <v>0</v>
      </c>
      <c r="J5073" s="48">
        <f t="shared" si="5"/>
        <v>0</v>
      </c>
      <c r="K5073" s="4">
        <f t="shared" si="6"/>
        <v>-43</v>
      </c>
      <c r="L5073" s="7">
        <f t="shared" si="7"/>
        <v>0.004580057966</v>
      </c>
      <c r="M5073" s="50" t="b">
        <f t="shared" si="8"/>
        <v>0</v>
      </c>
      <c r="N5073" s="50" t="b">
        <f t="shared" si="9"/>
        <v>0</v>
      </c>
      <c r="O5073" s="50">
        <f t="shared" si="10"/>
        <v>-1</v>
      </c>
      <c r="P5073" s="4">
        <f t="shared" si="61"/>
        <v>3748450</v>
      </c>
      <c r="Q5073" s="21">
        <f t="shared" si="31"/>
        <v>-70</v>
      </c>
      <c r="V5073" s="52"/>
      <c r="W5073" s="53" t="str">
        <f t="shared" si="33"/>
        <v/>
      </c>
      <c r="AE5073" s="16"/>
      <c r="AF5073" s="17" t="str">
        <f t="shared" si="30"/>
        <v>#VALUE!</v>
      </c>
      <c r="AG5073" s="17" t="str">
        <f t="shared" si="22"/>
        <v>#N/A</v>
      </c>
      <c r="AH5073" s="17" t="str">
        <f t="shared" si="23"/>
        <v>#N/A</v>
      </c>
      <c r="AI5073" s="34">
        <f t="shared" si="24"/>
        <v>1</v>
      </c>
      <c r="AJ5073" s="18">
        <f t="shared" si="25"/>
        <v>5223.078</v>
      </c>
      <c r="AK5073" s="18">
        <f t="shared" si="26"/>
        <v>5077.9925</v>
      </c>
      <c r="AL5073" s="18">
        <f t="shared" si="27"/>
        <v>4932.907</v>
      </c>
    </row>
    <row r="5074" ht="12.75" customHeight="1">
      <c r="A5074" s="1">
        <v>37964.0</v>
      </c>
      <c r="B5074" s="2">
        <v>582.0</v>
      </c>
      <c r="C5074" s="3">
        <v>5859.56</v>
      </c>
      <c r="D5074" s="2">
        <v>5873.0</v>
      </c>
      <c r="E5074" s="4"/>
      <c r="F5074" s="5">
        <f t="shared" si="1"/>
        <v>609.126</v>
      </c>
      <c r="G5074" s="6">
        <f t="shared" si="2"/>
        <v>0.9944605857</v>
      </c>
      <c r="H5074" s="6">
        <f t="shared" si="3"/>
        <v>0.7811377231</v>
      </c>
      <c r="I5074" s="5" t="b">
        <f t="shared" si="4"/>
        <v>0</v>
      </c>
      <c r="J5074" s="48">
        <f t="shared" si="5"/>
        <v>0</v>
      </c>
      <c r="K5074" s="4">
        <f t="shared" si="6"/>
        <v>26</v>
      </c>
      <c r="L5074" s="7">
        <f t="shared" si="7"/>
        <v>0.002293687581</v>
      </c>
      <c r="M5074" s="50" t="b">
        <f t="shared" si="8"/>
        <v>0</v>
      </c>
      <c r="N5074" s="50" t="b">
        <f t="shared" si="9"/>
        <v>0</v>
      </c>
      <c r="O5074" s="50">
        <f t="shared" si="10"/>
        <v>-1</v>
      </c>
      <c r="P5074" s="4">
        <f t="shared" si="61"/>
        <v>3604400</v>
      </c>
      <c r="Q5074" s="21">
        <f t="shared" si="31"/>
        <v>-67</v>
      </c>
      <c r="V5074" s="52"/>
      <c r="W5074" s="53" t="str">
        <f t="shared" si="33"/>
        <v/>
      </c>
      <c r="AE5074" s="16"/>
      <c r="AF5074" s="17" t="str">
        <f t="shared" si="30"/>
        <v>#VALUE!</v>
      </c>
      <c r="AG5074" s="17" t="str">
        <f t="shared" si="22"/>
        <v>#N/A</v>
      </c>
      <c r="AH5074" s="17" t="str">
        <f t="shared" si="23"/>
        <v>#N/A</v>
      </c>
      <c r="AI5074" s="34">
        <f t="shared" si="24"/>
        <v>1</v>
      </c>
      <c r="AJ5074" s="18">
        <f t="shared" si="25"/>
        <v>5273.604</v>
      </c>
      <c r="AK5074" s="18">
        <f t="shared" si="26"/>
        <v>5127.115</v>
      </c>
      <c r="AL5074" s="18">
        <f t="shared" si="27"/>
        <v>4980.626</v>
      </c>
    </row>
    <row r="5075" ht="12.75" customHeight="1">
      <c r="A5075" s="1">
        <v>37963.0</v>
      </c>
      <c r="B5075" s="2">
        <v>474.95</v>
      </c>
      <c r="C5075" s="3">
        <v>5847.15</v>
      </c>
      <c r="D5075" s="2">
        <v>5847.0</v>
      </c>
      <c r="E5075" s="4"/>
      <c r="F5075" s="5">
        <f t="shared" si="1"/>
        <v>650.15</v>
      </c>
      <c r="G5075" s="6">
        <f t="shared" si="2"/>
        <v>0.9930182548</v>
      </c>
      <c r="H5075" s="6">
        <f t="shared" si="3"/>
        <v>0.8939694654</v>
      </c>
      <c r="I5075" s="5" t="b">
        <f t="shared" si="4"/>
        <v>0</v>
      </c>
      <c r="J5075" s="48">
        <f t="shared" si="5"/>
        <v>0</v>
      </c>
      <c r="K5075" s="4">
        <f t="shared" si="6"/>
        <v>-57</v>
      </c>
      <c r="L5075" s="7">
        <f t="shared" si="7"/>
        <v>-0.00002565352351</v>
      </c>
      <c r="M5075" s="50" t="b">
        <f t="shared" si="8"/>
        <v>0</v>
      </c>
      <c r="N5075" s="50" t="b">
        <f t="shared" si="9"/>
        <v>0</v>
      </c>
      <c r="O5075" s="50">
        <f t="shared" si="10"/>
        <v>-1</v>
      </c>
      <c r="P5075" s="4">
        <f t="shared" si="61"/>
        <v>3694100</v>
      </c>
      <c r="Q5075" s="21">
        <f t="shared" si="31"/>
        <v>-69</v>
      </c>
      <c r="V5075" s="52"/>
      <c r="W5075" s="53" t="str">
        <f t="shared" si="33"/>
        <v/>
      </c>
      <c r="AE5075" s="16"/>
      <c r="AF5075" s="17" t="str">
        <f t="shared" si="30"/>
        <v>#VALUE!</v>
      </c>
      <c r="AG5075" s="17" t="str">
        <f t="shared" si="22"/>
        <v>#N/A</v>
      </c>
      <c r="AH5075" s="17" t="str">
        <f t="shared" si="23"/>
        <v>#N/A</v>
      </c>
      <c r="AI5075" s="34">
        <f t="shared" si="24"/>
        <v>1</v>
      </c>
      <c r="AJ5075" s="18">
        <f t="shared" si="25"/>
        <v>5262.435</v>
      </c>
      <c r="AK5075" s="18">
        <f t="shared" si="26"/>
        <v>5116.25625</v>
      </c>
      <c r="AL5075" s="18">
        <f t="shared" si="27"/>
        <v>4970.0775</v>
      </c>
    </row>
    <row r="5076" ht="12.75" customHeight="1">
      <c r="A5076" s="1">
        <v>37960.0</v>
      </c>
      <c r="B5076" s="2">
        <v>652.14</v>
      </c>
      <c r="C5076" s="3">
        <v>5900.05</v>
      </c>
      <c r="D5076" s="2">
        <v>5904.0</v>
      </c>
      <c r="E5076" s="4"/>
      <c r="F5076" s="5">
        <f t="shared" si="1"/>
        <v>697.282</v>
      </c>
      <c r="G5076" s="6">
        <f t="shared" si="2"/>
        <v>1.002575095</v>
      </c>
      <c r="H5076" s="6">
        <f t="shared" si="3"/>
        <v>0.8914486078</v>
      </c>
      <c r="I5076" s="5" t="b">
        <f t="shared" si="4"/>
        <v>0</v>
      </c>
      <c r="J5076" s="48">
        <f t="shared" si="5"/>
        <v>0</v>
      </c>
      <c r="K5076" s="4">
        <f t="shared" si="6"/>
        <v>-30</v>
      </c>
      <c r="L5076" s="7">
        <f t="shared" si="7"/>
        <v>0.0006694858518</v>
      </c>
      <c r="M5076" s="50" t="b">
        <f t="shared" si="8"/>
        <v>0</v>
      </c>
      <c r="N5076" s="50" t="b">
        <f t="shared" si="9"/>
        <v>0</v>
      </c>
      <c r="O5076" s="50">
        <f t="shared" si="10"/>
        <v>-1</v>
      </c>
      <c r="P5076" s="4">
        <f t="shared" si="61"/>
        <v>3508850</v>
      </c>
      <c r="Q5076" s="21">
        <f t="shared" si="31"/>
        <v>-65</v>
      </c>
      <c r="V5076" s="52"/>
      <c r="W5076" s="53" t="str">
        <f t="shared" si="33"/>
        <v/>
      </c>
      <c r="AE5076" s="16"/>
      <c r="AF5076" s="17" t="str">
        <f t="shared" si="30"/>
        <v>#VALUE!</v>
      </c>
      <c r="AG5076" s="17" t="str">
        <f t="shared" si="22"/>
        <v>#N/A</v>
      </c>
      <c r="AH5076" s="17" t="str">
        <f t="shared" si="23"/>
        <v>#N/A</v>
      </c>
      <c r="AI5076" s="34">
        <f t="shared" si="24"/>
        <v>1</v>
      </c>
      <c r="AJ5076" s="18">
        <f t="shared" si="25"/>
        <v>5310.045</v>
      </c>
      <c r="AK5076" s="18">
        <f t="shared" si="26"/>
        <v>5162.54375</v>
      </c>
      <c r="AL5076" s="18">
        <f t="shared" si="27"/>
        <v>5015.0425</v>
      </c>
    </row>
    <row r="5077" ht="12.75" customHeight="1">
      <c r="A5077" s="1">
        <v>37959.0</v>
      </c>
      <c r="B5077" s="2">
        <v>649.15</v>
      </c>
      <c r="C5077" s="3">
        <v>5920.46</v>
      </c>
      <c r="D5077" s="2">
        <v>5934.0</v>
      </c>
      <c r="E5077" s="4"/>
      <c r="F5077" s="5">
        <f t="shared" si="1"/>
        <v>694.566</v>
      </c>
      <c r="G5077" s="6">
        <f t="shared" si="2"/>
        <v>1.006832066</v>
      </c>
      <c r="H5077" s="6">
        <f t="shared" si="3"/>
        <v>0.8872985165</v>
      </c>
      <c r="I5077" s="5" t="b">
        <f t="shared" si="4"/>
        <v>0</v>
      </c>
      <c r="J5077" s="48">
        <f t="shared" si="5"/>
        <v>0</v>
      </c>
      <c r="K5077" s="4">
        <f t="shared" si="6"/>
        <v>26</v>
      </c>
      <c r="L5077" s="7">
        <f t="shared" si="7"/>
        <v>0.002286984457</v>
      </c>
      <c r="M5077" s="50" t="b">
        <f t="shared" si="8"/>
        <v>0</v>
      </c>
      <c r="N5077" s="50" t="b">
        <f t="shared" si="9"/>
        <v>0</v>
      </c>
      <c r="O5077" s="50">
        <f t="shared" si="10"/>
        <v>-1</v>
      </c>
      <c r="P5077" s="4">
        <f t="shared" si="61"/>
        <v>3414350</v>
      </c>
      <c r="Q5077" s="21">
        <f t="shared" si="31"/>
        <v>-63</v>
      </c>
      <c r="V5077" s="52"/>
      <c r="W5077" s="53" t="str">
        <f t="shared" si="33"/>
        <v/>
      </c>
      <c r="AE5077" s="16"/>
      <c r="AF5077" s="17" t="str">
        <f t="shared" si="30"/>
        <v>#VALUE!</v>
      </c>
      <c r="AG5077" s="17" t="str">
        <f t="shared" si="22"/>
        <v>#N/A</v>
      </c>
      <c r="AH5077" s="17" t="str">
        <f t="shared" si="23"/>
        <v>#N/A</v>
      </c>
      <c r="AI5077" s="34">
        <f t="shared" si="24"/>
        <v>1</v>
      </c>
      <c r="AJ5077" s="18">
        <f t="shared" si="25"/>
        <v>5328.414</v>
      </c>
      <c r="AK5077" s="18">
        <f t="shared" si="26"/>
        <v>5180.4025</v>
      </c>
      <c r="AL5077" s="18">
        <f t="shared" si="27"/>
        <v>5032.391</v>
      </c>
    </row>
    <row r="5078" ht="12.75" customHeight="1">
      <c r="A5078" s="1">
        <v>37958.0</v>
      </c>
      <c r="B5078" s="2">
        <v>687.39</v>
      </c>
      <c r="C5078" s="3">
        <v>5884.97</v>
      </c>
      <c r="D5078" s="2">
        <v>5908.0</v>
      </c>
      <c r="E5078" s="4"/>
      <c r="F5078" s="5">
        <f t="shared" si="1"/>
        <v>680.46</v>
      </c>
      <c r="G5078" s="6">
        <f t="shared" si="2"/>
        <v>1.001477236</v>
      </c>
      <c r="H5078" s="6">
        <f t="shared" si="3"/>
        <v>0.8778273646</v>
      </c>
      <c r="I5078" s="5" t="b">
        <f t="shared" si="4"/>
        <v>0</v>
      </c>
      <c r="J5078" s="48">
        <f t="shared" si="5"/>
        <v>0</v>
      </c>
      <c r="K5078" s="4">
        <f t="shared" si="6"/>
        <v>-22</v>
      </c>
      <c r="L5078" s="7">
        <f t="shared" si="7"/>
        <v>0.003913358947</v>
      </c>
      <c r="M5078" s="50" t="b">
        <f t="shared" si="8"/>
        <v>0</v>
      </c>
      <c r="N5078" s="50" t="b">
        <f t="shared" si="9"/>
        <v>0</v>
      </c>
      <c r="O5078" s="50">
        <f t="shared" si="10"/>
        <v>-1</v>
      </c>
      <c r="P5078" s="4">
        <f t="shared" si="61"/>
        <v>3498850</v>
      </c>
      <c r="Q5078" s="21">
        <f t="shared" si="31"/>
        <v>-65</v>
      </c>
      <c r="V5078" s="52"/>
      <c r="W5078" s="53" t="str">
        <f t="shared" si="33"/>
        <v/>
      </c>
      <c r="AE5078" s="16"/>
      <c r="AF5078" s="17" t="str">
        <f t="shared" si="30"/>
        <v>#VALUE!</v>
      </c>
      <c r="AG5078" s="17" t="str">
        <f t="shared" si="22"/>
        <v>#N/A</v>
      </c>
      <c r="AH5078" s="17" t="str">
        <f t="shared" si="23"/>
        <v>#N/A</v>
      </c>
      <c r="AI5078" s="34">
        <f t="shared" si="24"/>
        <v>1</v>
      </c>
      <c r="AJ5078" s="18">
        <f t="shared" si="25"/>
        <v>5296.473</v>
      </c>
      <c r="AK5078" s="18">
        <f t="shared" si="26"/>
        <v>5149.34875</v>
      </c>
      <c r="AL5078" s="18">
        <f t="shared" si="27"/>
        <v>5002.2245</v>
      </c>
    </row>
    <row r="5079" ht="12.75" customHeight="1">
      <c r="A5079" s="1">
        <v>37957.0</v>
      </c>
      <c r="B5079" s="2">
        <v>787.12</v>
      </c>
      <c r="C5079" s="3">
        <v>5911.45</v>
      </c>
      <c r="D5079" s="2">
        <v>5930.0</v>
      </c>
      <c r="E5079" s="4"/>
      <c r="F5079" s="5">
        <f t="shared" si="1"/>
        <v>646.03</v>
      </c>
      <c r="G5079" s="6">
        <f t="shared" si="2"/>
        <v>1.006434379</v>
      </c>
      <c r="H5079" s="6">
        <f t="shared" si="3"/>
        <v>0.8747208108</v>
      </c>
      <c r="I5079" s="5" t="b">
        <f t="shared" si="4"/>
        <v>0</v>
      </c>
      <c r="J5079" s="48">
        <f t="shared" si="5"/>
        <v>0</v>
      </c>
      <c r="K5079" s="4">
        <f t="shared" si="6"/>
        <v>16</v>
      </c>
      <c r="L5079" s="7">
        <f t="shared" si="7"/>
        <v>0.003137977992</v>
      </c>
      <c r="M5079" s="50" t="b">
        <f t="shared" si="8"/>
        <v>0</v>
      </c>
      <c r="N5079" s="50" t="b">
        <f t="shared" si="9"/>
        <v>0</v>
      </c>
      <c r="O5079" s="50">
        <f t="shared" si="10"/>
        <v>-1</v>
      </c>
      <c r="P5079" s="4">
        <f t="shared" si="61"/>
        <v>3429550</v>
      </c>
      <c r="Q5079" s="21">
        <f t="shared" si="31"/>
        <v>-63</v>
      </c>
      <c r="V5079" s="52"/>
      <c r="W5079" s="53" t="str">
        <f t="shared" si="33"/>
        <v/>
      </c>
      <c r="AE5079" s="16"/>
      <c r="AF5079" s="17" t="str">
        <f t="shared" si="30"/>
        <v>#VALUE!</v>
      </c>
      <c r="AG5079" s="17" t="str">
        <f t="shared" si="22"/>
        <v>#N/A</v>
      </c>
      <c r="AH5079" s="17" t="str">
        <f t="shared" si="23"/>
        <v>#N/A</v>
      </c>
      <c r="AI5079" s="34">
        <f t="shared" si="24"/>
        <v>1</v>
      </c>
      <c r="AJ5079" s="18">
        <f t="shared" si="25"/>
        <v>5320.305</v>
      </c>
      <c r="AK5079" s="18">
        <f t="shared" si="26"/>
        <v>5172.51875</v>
      </c>
      <c r="AL5079" s="18">
        <f t="shared" si="27"/>
        <v>5024.7325</v>
      </c>
    </row>
    <row r="5080" ht="12.75" customHeight="1">
      <c r="A5080" s="1">
        <v>37956.0</v>
      </c>
      <c r="B5080" s="2">
        <v>710.61</v>
      </c>
      <c r="C5080" s="3">
        <v>5870.17</v>
      </c>
      <c r="D5080" s="2">
        <v>5914.0</v>
      </c>
      <c r="E5080" s="4"/>
      <c r="F5080" s="5">
        <f t="shared" si="1"/>
        <v>647.602</v>
      </c>
      <c r="G5080" s="6">
        <f t="shared" si="2"/>
        <v>1.000179527</v>
      </c>
      <c r="H5080" s="6">
        <f t="shared" si="3"/>
        <v>0.883401578</v>
      </c>
      <c r="I5080" s="5" t="b">
        <f t="shared" si="4"/>
        <v>0</v>
      </c>
      <c r="J5080" s="48">
        <f t="shared" si="5"/>
        <v>0</v>
      </c>
      <c r="K5080" s="4">
        <f t="shared" si="6"/>
        <v>106</v>
      </c>
      <c r="L5080" s="7">
        <f t="shared" si="7"/>
        <v>0.007466564001</v>
      </c>
      <c r="M5080" s="50" t="b">
        <f t="shared" si="8"/>
        <v>0</v>
      </c>
      <c r="N5080" s="50" t="b">
        <f t="shared" si="9"/>
        <v>0</v>
      </c>
      <c r="O5080" s="50">
        <f t="shared" si="10"/>
        <v>-1</v>
      </c>
      <c r="P5080" s="4">
        <f t="shared" si="61"/>
        <v>3480750</v>
      </c>
      <c r="Q5080" s="21">
        <f t="shared" si="31"/>
        <v>-64</v>
      </c>
      <c r="V5080" s="52"/>
      <c r="W5080" s="53" t="str">
        <f t="shared" si="33"/>
        <v/>
      </c>
      <c r="AE5080" s="16"/>
      <c r="AF5080" s="17" t="str">
        <f t="shared" si="30"/>
        <v>#VALUE!</v>
      </c>
      <c r="AG5080" s="17" t="str">
        <f t="shared" si="22"/>
        <v>#N/A</v>
      </c>
      <c r="AH5080" s="17" t="str">
        <f t="shared" si="23"/>
        <v>#N/A</v>
      </c>
      <c r="AI5080" s="34">
        <f t="shared" si="24"/>
        <v>1</v>
      </c>
      <c r="AJ5080" s="18">
        <f t="shared" si="25"/>
        <v>5283.153</v>
      </c>
      <c r="AK5080" s="18">
        <f t="shared" si="26"/>
        <v>5136.39875</v>
      </c>
      <c r="AL5080" s="18">
        <f t="shared" si="27"/>
        <v>4989.6445</v>
      </c>
    </row>
    <row r="5081" ht="12.75" customHeight="1">
      <c r="A5081" s="1">
        <v>37953.0</v>
      </c>
      <c r="B5081" s="2">
        <v>638.56</v>
      </c>
      <c r="C5081" s="3">
        <v>5771.77</v>
      </c>
      <c r="D5081" s="2">
        <v>5808.0</v>
      </c>
      <c r="E5081" s="4"/>
      <c r="F5081" s="5">
        <f t="shared" si="1"/>
        <v>619.602</v>
      </c>
      <c r="G5081" s="6">
        <f t="shared" si="2"/>
        <v>0.9840971833</v>
      </c>
      <c r="H5081" s="6">
        <f t="shared" si="3"/>
        <v>0.8812042171</v>
      </c>
      <c r="I5081" s="5" t="b">
        <f t="shared" si="4"/>
        <v>0</v>
      </c>
      <c r="J5081" s="48">
        <f t="shared" si="5"/>
        <v>0</v>
      </c>
      <c r="K5081" s="4">
        <f t="shared" si="6"/>
        <v>-10</v>
      </c>
      <c r="L5081" s="7">
        <f t="shared" si="7"/>
        <v>0.006277103904</v>
      </c>
      <c r="M5081" s="50" t="b">
        <f t="shared" si="8"/>
        <v>0</v>
      </c>
      <c r="N5081" s="50" t="b">
        <f t="shared" si="9"/>
        <v>0</v>
      </c>
      <c r="O5081" s="50">
        <f t="shared" si="10"/>
        <v>-1</v>
      </c>
      <c r="P5081" s="4">
        <f t="shared" si="61"/>
        <v>3867650</v>
      </c>
      <c r="Q5081" s="21">
        <f t="shared" si="31"/>
        <v>-73</v>
      </c>
      <c r="V5081" s="52"/>
      <c r="W5081" s="53" t="str">
        <f t="shared" si="33"/>
        <v/>
      </c>
      <c r="AE5081" s="16"/>
      <c r="AF5081" s="17" t="str">
        <f t="shared" si="30"/>
        <v>#VALUE!</v>
      </c>
      <c r="AG5081" s="17" t="str">
        <f t="shared" si="22"/>
        <v>#N/A</v>
      </c>
      <c r="AH5081" s="17" t="str">
        <f t="shared" si="23"/>
        <v>#N/A</v>
      </c>
      <c r="AI5081" s="34">
        <f t="shared" si="24"/>
        <v>1</v>
      </c>
      <c r="AJ5081" s="18">
        <f t="shared" si="25"/>
        <v>5194.593</v>
      </c>
      <c r="AK5081" s="18">
        <f t="shared" si="26"/>
        <v>5050.29875</v>
      </c>
      <c r="AL5081" s="18">
        <f t="shared" si="27"/>
        <v>4906.0045</v>
      </c>
    </row>
    <row r="5082" ht="12.75" customHeight="1">
      <c r="A5082" s="1">
        <v>37952.0</v>
      </c>
      <c r="B5082" s="2">
        <v>578.62</v>
      </c>
      <c r="C5082" s="3">
        <v>5740.57</v>
      </c>
      <c r="D5082" s="2">
        <v>5818.0</v>
      </c>
      <c r="E5082" s="4"/>
      <c r="F5082" s="5">
        <f t="shared" si="1"/>
        <v>631.744</v>
      </c>
      <c r="G5082" s="6">
        <f t="shared" si="2"/>
        <v>0.9790518211</v>
      </c>
      <c r="H5082" s="6">
        <f t="shared" si="3"/>
        <v>0.8740114672</v>
      </c>
      <c r="I5082" s="5" t="b">
        <f t="shared" si="4"/>
        <v>0</v>
      </c>
      <c r="J5082" s="48">
        <f t="shared" si="5"/>
        <v>0</v>
      </c>
      <c r="K5082" s="4">
        <f t="shared" si="6"/>
        <v>-86</v>
      </c>
      <c r="L5082" s="7">
        <f t="shared" si="7"/>
        <v>0.01348820762</v>
      </c>
      <c r="M5082" s="50" t="b">
        <f t="shared" si="8"/>
        <v>0</v>
      </c>
      <c r="N5082" s="50" t="b">
        <f t="shared" si="9"/>
        <v>0</v>
      </c>
      <c r="O5082" s="50">
        <f t="shared" si="10"/>
        <v>-1</v>
      </c>
      <c r="P5082" s="4">
        <f t="shared" si="61"/>
        <v>3831650</v>
      </c>
      <c r="Q5082" s="21">
        <f t="shared" si="31"/>
        <v>-72</v>
      </c>
      <c r="V5082" s="52"/>
      <c r="W5082" s="53" t="str">
        <f t="shared" si="33"/>
        <v/>
      </c>
      <c r="AE5082" s="16"/>
      <c r="AF5082" s="17" t="str">
        <f t="shared" si="30"/>
        <v>#VALUE!</v>
      </c>
      <c r="AG5082" s="17" t="str">
        <f t="shared" si="22"/>
        <v>#N/A</v>
      </c>
      <c r="AH5082" s="17" t="str">
        <f t="shared" si="23"/>
        <v>#N/A</v>
      </c>
      <c r="AI5082" s="34">
        <f t="shared" si="24"/>
        <v>1</v>
      </c>
      <c r="AJ5082" s="18">
        <f t="shared" si="25"/>
        <v>5166.513</v>
      </c>
      <c r="AK5082" s="18">
        <f t="shared" si="26"/>
        <v>5022.99875</v>
      </c>
      <c r="AL5082" s="18">
        <f t="shared" si="27"/>
        <v>4879.4845</v>
      </c>
    </row>
    <row r="5083" ht="12.75" customHeight="1">
      <c r="A5083" s="1">
        <v>37951.0</v>
      </c>
      <c r="B5083" s="2">
        <v>515.24</v>
      </c>
      <c r="C5083" s="3">
        <v>5860.61</v>
      </c>
      <c r="D5083" s="2">
        <v>5904.0</v>
      </c>
      <c r="E5083" s="4"/>
      <c r="F5083" s="5">
        <f t="shared" si="1"/>
        <v>669.926</v>
      </c>
      <c r="G5083" s="6">
        <f t="shared" si="2"/>
        <v>0.9995945468</v>
      </c>
      <c r="H5083" s="6">
        <f t="shared" si="3"/>
        <v>0.8698563661</v>
      </c>
      <c r="I5083" s="5" t="b">
        <f t="shared" si="4"/>
        <v>0</v>
      </c>
      <c r="J5083" s="48">
        <f t="shared" si="5"/>
        <v>0</v>
      </c>
      <c r="K5083" s="4">
        <f t="shared" si="6"/>
        <v>16</v>
      </c>
      <c r="L5083" s="7">
        <f t="shared" si="7"/>
        <v>0.007403666171</v>
      </c>
      <c r="M5083" s="50" t="b">
        <f t="shared" si="8"/>
        <v>0</v>
      </c>
      <c r="N5083" s="50" t="b">
        <f t="shared" si="9"/>
        <v>0</v>
      </c>
      <c r="O5083" s="50">
        <f t="shared" si="10"/>
        <v>-1</v>
      </c>
      <c r="P5083" s="4">
        <f t="shared" si="61"/>
        <v>3547850</v>
      </c>
      <c r="Q5083" s="21">
        <f t="shared" si="31"/>
        <v>-66</v>
      </c>
      <c r="V5083" s="52"/>
      <c r="W5083" s="53" t="str">
        <f t="shared" si="33"/>
        <v/>
      </c>
      <c r="AE5083" s="16"/>
      <c r="AF5083" s="17" t="str">
        <f t="shared" si="30"/>
        <v>#VALUE!</v>
      </c>
      <c r="AG5083" s="17" t="str">
        <f t="shared" si="22"/>
        <v>#N/A</v>
      </c>
      <c r="AH5083" s="17" t="str">
        <f t="shared" si="23"/>
        <v>#N/A</v>
      </c>
      <c r="AI5083" s="34">
        <f t="shared" si="24"/>
        <v>1</v>
      </c>
      <c r="AJ5083" s="18">
        <f t="shared" si="25"/>
        <v>5274.549</v>
      </c>
      <c r="AK5083" s="18">
        <f t="shared" si="26"/>
        <v>5128.03375</v>
      </c>
      <c r="AL5083" s="18">
        <f t="shared" si="27"/>
        <v>4981.5185</v>
      </c>
    </row>
    <row r="5084" ht="12.75" customHeight="1">
      <c r="A5084" s="1">
        <v>37950.0</v>
      </c>
      <c r="B5084" s="2">
        <v>794.98</v>
      </c>
      <c r="C5084" s="3">
        <v>5861.18</v>
      </c>
      <c r="D5084" s="2">
        <v>5888.0</v>
      </c>
      <c r="E5084" s="4"/>
      <c r="F5084" s="5">
        <f t="shared" si="1"/>
        <v>724.382</v>
      </c>
      <c r="G5084" s="6">
        <f t="shared" si="2"/>
        <v>1.000171753</v>
      </c>
      <c r="H5084" s="6">
        <f t="shared" si="3"/>
        <v>0.8619534996</v>
      </c>
      <c r="I5084" s="5" t="b">
        <f t="shared" si="4"/>
        <v>0</v>
      </c>
      <c r="J5084" s="48">
        <f t="shared" si="5"/>
        <v>0</v>
      </c>
      <c r="K5084" s="4">
        <f t="shared" si="6"/>
        <v>38</v>
      </c>
      <c r="L5084" s="7">
        <f t="shared" si="7"/>
        <v>0.004575870388</v>
      </c>
      <c r="M5084" s="50" t="b">
        <f t="shared" si="8"/>
        <v>0</v>
      </c>
      <c r="N5084" s="50" t="b">
        <f t="shared" si="9"/>
        <v>0</v>
      </c>
      <c r="O5084" s="50">
        <f t="shared" si="10"/>
        <v>-1</v>
      </c>
      <c r="P5084" s="4">
        <f t="shared" si="61"/>
        <v>3601450</v>
      </c>
      <c r="Q5084" s="21">
        <f t="shared" si="31"/>
        <v>-67</v>
      </c>
      <c r="V5084" s="52"/>
      <c r="W5084" s="53" t="str">
        <f t="shared" si="33"/>
        <v/>
      </c>
      <c r="AE5084" s="16"/>
      <c r="AF5084" s="17" t="str">
        <f t="shared" si="30"/>
        <v>#VALUE!</v>
      </c>
      <c r="AG5084" s="17" t="str">
        <f t="shared" si="22"/>
        <v>#N/A</v>
      </c>
      <c r="AH5084" s="17" t="str">
        <f t="shared" si="23"/>
        <v>#N/A</v>
      </c>
      <c r="AI5084" s="34">
        <f t="shared" si="24"/>
        <v>1</v>
      </c>
      <c r="AJ5084" s="18">
        <f t="shared" si="25"/>
        <v>5275.062</v>
      </c>
      <c r="AK5084" s="18">
        <f t="shared" si="26"/>
        <v>5128.5325</v>
      </c>
      <c r="AL5084" s="18">
        <f t="shared" si="27"/>
        <v>4982.003</v>
      </c>
    </row>
    <row r="5085" ht="12.75" customHeight="1">
      <c r="A5085" s="1">
        <v>37949.0</v>
      </c>
      <c r="B5085" s="2">
        <v>570.61</v>
      </c>
      <c r="C5085" s="3">
        <v>5821.58</v>
      </c>
      <c r="D5085" s="2">
        <v>5850.0</v>
      </c>
      <c r="E5085" s="4"/>
      <c r="F5085" s="5">
        <f t="shared" si="1"/>
        <v>731.066</v>
      </c>
      <c r="G5085" s="6">
        <f t="shared" si="2"/>
        <v>0.9940089367</v>
      </c>
      <c r="H5085" s="6">
        <f t="shared" si="3"/>
        <v>0.8941281019</v>
      </c>
      <c r="I5085" s="5" t="b">
        <f t="shared" si="4"/>
        <v>0</v>
      </c>
      <c r="J5085" s="48">
        <f t="shared" si="5"/>
        <v>0</v>
      </c>
      <c r="K5085" s="4">
        <f t="shared" si="6"/>
        <v>-12</v>
      </c>
      <c r="L5085" s="7">
        <f t="shared" si="7"/>
        <v>0.004881836203</v>
      </c>
      <c r="M5085" s="50" t="b">
        <f t="shared" si="8"/>
        <v>0</v>
      </c>
      <c r="N5085" s="50" t="b">
        <f t="shared" si="9"/>
        <v>0</v>
      </c>
      <c r="O5085" s="50">
        <f t="shared" si="10"/>
        <v>-1</v>
      </c>
      <c r="P5085" s="4">
        <f t="shared" si="61"/>
        <v>3734450</v>
      </c>
      <c r="Q5085" s="21">
        <f t="shared" si="31"/>
        <v>-70</v>
      </c>
      <c r="V5085" s="52"/>
      <c r="W5085" s="53" t="str">
        <f t="shared" si="33"/>
        <v/>
      </c>
      <c r="AE5085" s="16"/>
      <c r="AF5085" s="17" t="str">
        <f t="shared" si="30"/>
        <v>#VALUE!</v>
      </c>
      <c r="AG5085" s="17" t="str">
        <f t="shared" si="22"/>
        <v>#N/A</v>
      </c>
      <c r="AH5085" s="17" t="str">
        <f t="shared" si="23"/>
        <v>#N/A</v>
      </c>
      <c r="AI5085" s="34">
        <f t="shared" si="24"/>
        <v>1</v>
      </c>
      <c r="AJ5085" s="18">
        <f t="shared" si="25"/>
        <v>5239.422</v>
      </c>
      <c r="AK5085" s="18">
        <f t="shared" si="26"/>
        <v>5093.8825</v>
      </c>
      <c r="AL5085" s="18">
        <f t="shared" si="27"/>
        <v>4948.343</v>
      </c>
    </row>
    <row r="5086" ht="12.75" customHeight="1">
      <c r="A5086" s="1">
        <v>37946.0</v>
      </c>
      <c r="B5086" s="2">
        <v>699.27</v>
      </c>
      <c r="C5086" s="3">
        <v>5830.06</v>
      </c>
      <c r="D5086" s="2">
        <v>5862.0</v>
      </c>
      <c r="E5086" s="4"/>
      <c r="F5086" s="5">
        <f t="shared" si="1"/>
        <v>770.262</v>
      </c>
      <c r="G5086" s="6">
        <f t="shared" si="2"/>
        <v>0.9963030644</v>
      </c>
      <c r="H5086" s="6">
        <f t="shared" si="3"/>
        <v>0.8887730179</v>
      </c>
      <c r="I5086" s="5" t="b">
        <f t="shared" si="4"/>
        <v>0</v>
      </c>
      <c r="J5086" s="48">
        <f t="shared" si="5"/>
        <v>0</v>
      </c>
      <c r="K5086" s="4">
        <f t="shared" si="6"/>
        <v>-36</v>
      </c>
      <c r="L5086" s="7">
        <f t="shared" si="7"/>
        <v>0.005478502794</v>
      </c>
      <c r="M5086" s="50" t="b">
        <f t="shared" si="8"/>
        <v>0</v>
      </c>
      <c r="N5086" s="50" t="b">
        <f t="shared" si="9"/>
        <v>0</v>
      </c>
      <c r="O5086" s="50">
        <f t="shared" si="10"/>
        <v>-1</v>
      </c>
      <c r="P5086" s="4">
        <f t="shared" si="61"/>
        <v>3693050</v>
      </c>
      <c r="Q5086" s="21">
        <f t="shared" si="31"/>
        <v>-69</v>
      </c>
      <c r="V5086" s="52"/>
      <c r="W5086" s="53" t="str">
        <f t="shared" si="33"/>
        <v/>
      </c>
      <c r="AE5086" s="16"/>
      <c r="AF5086" s="17" t="str">
        <f t="shared" si="30"/>
        <v>#VALUE!</v>
      </c>
      <c r="AG5086" s="17" t="str">
        <f t="shared" si="22"/>
        <v>#N/A</v>
      </c>
      <c r="AH5086" s="17" t="str">
        <f t="shared" si="23"/>
        <v>#N/A</v>
      </c>
      <c r="AI5086" s="34">
        <f t="shared" si="24"/>
        <v>1</v>
      </c>
      <c r="AJ5086" s="18">
        <f t="shared" si="25"/>
        <v>5247.054</v>
      </c>
      <c r="AK5086" s="18">
        <f t="shared" si="26"/>
        <v>5101.3025</v>
      </c>
      <c r="AL5086" s="18">
        <f t="shared" si="27"/>
        <v>4955.551</v>
      </c>
    </row>
    <row r="5087" ht="12.75" customHeight="1">
      <c r="A5087" s="1">
        <v>37945.0</v>
      </c>
      <c r="B5087" s="2">
        <v>769.53</v>
      </c>
      <c r="C5087" s="3">
        <v>5834.24</v>
      </c>
      <c r="D5087" s="2">
        <v>5898.0</v>
      </c>
      <c r="E5087" s="4"/>
      <c r="F5087" s="5">
        <f t="shared" si="1"/>
        <v>800.282</v>
      </c>
      <c r="G5087" s="6">
        <f t="shared" si="2"/>
        <v>0.9978035486</v>
      </c>
      <c r="H5087" s="6">
        <f t="shared" si="3"/>
        <v>0.9069194827</v>
      </c>
      <c r="I5087" s="5" t="b">
        <f t="shared" si="4"/>
        <v>0</v>
      </c>
      <c r="J5087" s="48">
        <f t="shared" si="5"/>
        <v>0</v>
      </c>
      <c r="K5087" s="4">
        <f t="shared" si="6"/>
        <v>33</v>
      </c>
      <c r="L5087" s="7">
        <f t="shared" si="7"/>
        <v>0.0109285871</v>
      </c>
      <c r="M5087" s="50" t="b">
        <f t="shared" si="8"/>
        <v>0</v>
      </c>
      <c r="N5087" s="50" t="b">
        <f t="shared" si="9"/>
        <v>0</v>
      </c>
      <c r="O5087" s="50">
        <f t="shared" si="10"/>
        <v>-1</v>
      </c>
      <c r="P5087" s="4">
        <f t="shared" si="61"/>
        <v>3574250</v>
      </c>
      <c r="Q5087" s="21">
        <f t="shared" si="31"/>
        <v>-66</v>
      </c>
      <c r="V5087" s="52"/>
      <c r="W5087" s="53" t="str">
        <f t="shared" si="33"/>
        <v/>
      </c>
      <c r="AE5087" s="16"/>
      <c r="AF5087" s="17" t="str">
        <f t="shared" si="30"/>
        <v>#VALUE!</v>
      </c>
      <c r="AG5087" s="17" t="str">
        <f t="shared" si="22"/>
        <v>#N/A</v>
      </c>
      <c r="AH5087" s="17" t="str">
        <f t="shared" si="23"/>
        <v>#N/A</v>
      </c>
      <c r="AI5087" s="34">
        <f t="shared" si="24"/>
        <v>1</v>
      </c>
      <c r="AJ5087" s="18">
        <f t="shared" si="25"/>
        <v>5250.816</v>
      </c>
      <c r="AK5087" s="18">
        <f t="shared" si="26"/>
        <v>5104.96</v>
      </c>
      <c r="AL5087" s="18">
        <f t="shared" si="27"/>
        <v>4959.104</v>
      </c>
    </row>
    <row r="5088" ht="12.75" customHeight="1">
      <c r="A5088" s="1">
        <v>37944.0</v>
      </c>
      <c r="B5088" s="2">
        <v>787.52</v>
      </c>
      <c r="C5088" s="3">
        <v>5865.51</v>
      </c>
      <c r="D5088" s="2">
        <v>5865.0</v>
      </c>
      <c r="E5088" s="4"/>
      <c r="F5088" s="5">
        <f t="shared" si="1"/>
        <v>834.016</v>
      </c>
      <c r="G5088" s="6">
        <f t="shared" si="2"/>
        <v>1.003941304</v>
      </c>
      <c r="H5088" s="6">
        <f t="shared" si="3"/>
        <v>0.9987780529</v>
      </c>
      <c r="I5088" s="5" t="b">
        <f t="shared" si="4"/>
        <v>0</v>
      </c>
      <c r="J5088" s="48">
        <f t="shared" si="5"/>
        <v>0</v>
      </c>
      <c r="K5088" s="4">
        <f t="shared" si="6"/>
        <v>-120</v>
      </c>
      <c r="L5088" s="7">
        <f t="shared" si="7"/>
        <v>-0.00008694896096</v>
      </c>
      <c r="M5088" s="50" t="b">
        <f t="shared" si="8"/>
        <v>0</v>
      </c>
      <c r="N5088" s="50" t="b">
        <f t="shared" si="9"/>
        <v>0</v>
      </c>
      <c r="O5088" s="50">
        <f t="shared" si="10"/>
        <v>-1</v>
      </c>
      <c r="P5088" s="4">
        <f t="shared" si="61"/>
        <v>3688100</v>
      </c>
      <c r="Q5088" s="21">
        <f t="shared" si="31"/>
        <v>-69</v>
      </c>
      <c r="V5088" s="52"/>
      <c r="W5088" s="53" t="str">
        <f t="shared" si="33"/>
        <v/>
      </c>
      <c r="AE5088" s="16"/>
      <c r="AF5088" s="17" t="str">
        <f t="shared" si="30"/>
        <v>#VALUE!</v>
      </c>
      <c r="AG5088" s="17" t="str">
        <f t="shared" si="22"/>
        <v>#N/A</v>
      </c>
      <c r="AH5088" s="17" t="str">
        <f t="shared" si="23"/>
        <v>#N/A</v>
      </c>
      <c r="AI5088" s="34">
        <f t="shared" si="24"/>
        <v>1</v>
      </c>
      <c r="AJ5088" s="18">
        <f t="shared" si="25"/>
        <v>5278.959</v>
      </c>
      <c r="AK5088" s="18">
        <f t="shared" si="26"/>
        <v>5132.32125</v>
      </c>
      <c r="AL5088" s="18">
        <f t="shared" si="27"/>
        <v>4985.6835</v>
      </c>
    </row>
    <row r="5089" ht="12.75" customHeight="1">
      <c r="A5089" s="1">
        <v>37943.0</v>
      </c>
      <c r="B5089" s="2">
        <v>828.4</v>
      </c>
      <c r="C5089" s="3">
        <v>5939.47</v>
      </c>
      <c r="D5089" s="2">
        <v>5985.0</v>
      </c>
      <c r="E5089" s="4"/>
      <c r="F5089" s="5">
        <f t="shared" si="1"/>
        <v>872.626</v>
      </c>
      <c r="G5089" s="6">
        <f t="shared" si="2"/>
        <v>1.017118687</v>
      </c>
      <c r="H5089" s="6">
        <f t="shared" si="3"/>
        <v>1.041046103</v>
      </c>
      <c r="I5089" s="5" t="b">
        <f t="shared" si="4"/>
        <v>0</v>
      </c>
      <c r="J5089" s="48">
        <f t="shared" si="5"/>
        <v>0</v>
      </c>
      <c r="K5089" s="4">
        <f t="shared" si="6"/>
        <v>7</v>
      </c>
      <c r="L5089" s="7">
        <f t="shared" si="7"/>
        <v>0.007665667139</v>
      </c>
      <c r="M5089" s="50" t="b">
        <f t="shared" si="8"/>
        <v>0</v>
      </c>
      <c r="N5089" s="50" t="b">
        <f t="shared" si="9"/>
        <v>0</v>
      </c>
      <c r="O5089" s="50">
        <f t="shared" si="10"/>
        <v>-1</v>
      </c>
      <c r="P5089" s="4">
        <f t="shared" si="61"/>
        <v>3322100</v>
      </c>
      <c r="Q5089" s="21">
        <f t="shared" si="31"/>
        <v>-61</v>
      </c>
      <c r="V5089" s="52"/>
      <c r="W5089" s="53" t="str">
        <f t="shared" si="33"/>
        <v/>
      </c>
      <c r="AE5089" s="16"/>
      <c r="AF5089" s="17" t="str">
        <f t="shared" si="30"/>
        <v>#VALUE!</v>
      </c>
      <c r="AG5089" s="17" t="str">
        <f t="shared" si="22"/>
        <v>#N/A</v>
      </c>
      <c r="AH5089" s="17" t="str">
        <f t="shared" si="23"/>
        <v>#N/A</v>
      </c>
      <c r="AI5089" s="34">
        <f t="shared" si="24"/>
        <v>1</v>
      </c>
      <c r="AJ5089" s="18">
        <f t="shared" si="25"/>
        <v>5345.523</v>
      </c>
      <c r="AK5089" s="18">
        <f t="shared" si="26"/>
        <v>5197.03625</v>
      </c>
      <c r="AL5089" s="18">
        <f t="shared" si="27"/>
        <v>5048.5495</v>
      </c>
    </row>
    <row r="5090" ht="12.75" customHeight="1">
      <c r="A5090" s="1">
        <v>37942.0</v>
      </c>
      <c r="B5090" s="2">
        <v>766.59</v>
      </c>
      <c r="C5090" s="3">
        <v>5952.32</v>
      </c>
      <c r="D5090" s="2">
        <v>5978.0</v>
      </c>
      <c r="E5090" s="4"/>
      <c r="F5090" s="5">
        <f t="shared" si="1"/>
        <v>884.428</v>
      </c>
      <c r="G5090" s="6">
        <f t="shared" si="2"/>
        <v>1.020171907</v>
      </c>
      <c r="H5090" s="6">
        <f t="shared" si="3"/>
        <v>1.031471213</v>
      </c>
      <c r="I5090" s="5" t="b">
        <f t="shared" si="4"/>
        <v>0</v>
      </c>
      <c r="J5090" s="48">
        <f t="shared" si="5"/>
        <v>0</v>
      </c>
      <c r="K5090" s="4">
        <f t="shared" si="6"/>
        <v>-80</v>
      </c>
      <c r="L5090" s="7">
        <f t="shared" si="7"/>
        <v>0.004314284178</v>
      </c>
      <c r="M5090" s="50" t="b">
        <f t="shared" si="8"/>
        <v>0</v>
      </c>
      <c r="N5090" s="50" t="b">
        <f t="shared" si="9"/>
        <v>0</v>
      </c>
      <c r="O5090" s="50">
        <f t="shared" si="10"/>
        <v>-1</v>
      </c>
      <c r="P5090" s="4">
        <f t="shared" si="61"/>
        <v>3343450</v>
      </c>
      <c r="Q5090" s="21">
        <f t="shared" si="31"/>
        <v>-61</v>
      </c>
      <c r="V5090" s="52"/>
      <c r="W5090" s="53" t="str">
        <f t="shared" si="33"/>
        <v/>
      </c>
      <c r="AE5090" s="16"/>
      <c r="AF5090" s="17" t="str">
        <f t="shared" si="30"/>
        <v>#VALUE!</v>
      </c>
      <c r="AG5090" s="17" t="str">
        <f t="shared" si="22"/>
        <v>#N/A</v>
      </c>
      <c r="AH5090" s="17" t="str">
        <f t="shared" si="23"/>
        <v>#N/A</v>
      </c>
      <c r="AI5090" s="34">
        <f t="shared" si="24"/>
        <v>1</v>
      </c>
      <c r="AJ5090" s="18">
        <f t="shared" si="25"/>
        <v>5357.088</v>
      </c>
      <c r="AK5090" s="18">
        <f t="shared" si="26"/>
        <v>5208.28</v>
      </c>
      <c r="AL5090" s="18">
        <f t="shared" si="27"/>
        <v>5059.472</v>
      </c>
    </row>
    <row r="5091" ht="12.75" customHeight="1">
      <c r="A5091" s="1">
        <v>37939.0</v>
      </c>
      <c r="B5091" s="2">
        <v>849.37</v>
      </c>
      <c r="C5091" s="3">
        <v>6044.77</v>
      </c>
      <c r="D5091" s="2">
        <v>6058.0</v>
      </c>
      <c r="E5091" s="4"/>
      <c r="F5091" s="5">
        <f t="shared" si="1"/>
        <v>908.684</v>
      </c>
      <c r="G5091" s="6">
        <f t="shared" si="2"/>
        <v>1.037025507</v>
      </c>
      <c r="H5091" s="6">
        <f t="shared" si="3"/>
        <v>1.026232023</v>
      </c>
      <c r="I5091" s="5" t="b">
        <f t="shared" si="4"/>
        <v>0</v>
      </c>
      <c r="J5091" s="48">
        <f t="shared" si="5"/>
        <v>0</v>
      </c>
      <c r="K5091" s="4">
        <f t="shared" si="6"/>
        <v>-14</v>
      </c>
      <c r="L5091" s="7">
        <f t="shared" si="7"/>
        <v>0.002188668882</v>
      </c>
      <c r="M5091" s="50" t="b">
        <f t="shared" si="8"/>
        <v>0</v>
      </c>
      <c r="N5091" s="50" t="b">
        <f t="shared" si="9"/>
        <v>0</v>
      </c>
      <c r="O5091" s="50">
        <f t="shared" si="10"/>
        <v>-1</v>
      </c>
      <c r="P5091" s="4">
        <f t="shared" si="61"/>
        <v>3119450</v>
      </c>
      <c r="Q5091" s="21">
        <f t="shared" si="31"/>
        <v>-56</v>
      </c>
      <c r="V5091" s="52"/>
      <c r="W5091" s="53" t="str">
        <f t="shared" si="33"/>
        <v/>
      </c>
      <c r="AE5091" s="16"/>
      <c r="AF5091" s="17" t="str">
        <f t="shared" si="30"/>
        <v>#VALUE!</v>
      </c>
      <c r="AG5091" s="17" t="str">
        <f t="shared" si="22"/>
        <v>#N/A</v>
      </c>
      <c r="AH5091" s="17" t="str">
        <f t="shared" si="23"/>
        <v>#N/A</v>
      </c>
      <c r="AI5091" s="34">
        <f t="shared" si="24"/>
        <v>1</v>
      </c>
      <c r="AJ5091" s="18">
        <f t="shared" si="25"/>
        <v>5440.293</v>
      </c>
      <c r="AK5091" s="18">
        <f t="shared" si="26"/>
        <v>5289.17375</v>
      </c>
      <c r="AL5091" s="18">
        <f t="shared" si="27"/>
        <v>5138.0545</v>
      </c>
    </row>
    <row r="5092" ht="12.75" customHeight="1">
      <c r="A5092" s="1">
        <v>37938.0</v>
      </c>
      <c r="B5092" s="2">
        <v>938.2</v>
      </c>
      <c r="C5092" s="3">
        <v>6035.44</v>
      </c>
      <c r="D5092" s="2">
        <v>6072.0</v>
      </c>
      <c r="E5092" s="4"/>
      <c r="F5092" s="5">
        <f t="shared" si="1"/>
        <v>934.358</v>
      </c>
      <c r="G5092" s="6">
        <f t="shared" si="2"/>
        <v>1.03691073</v>
      </c>
      <c r="H5092" s="6">
        <f t="shared" si="3"/>
        <v>1.026000445</v>
      </c>
      <c r="I5092" s="5" t="b">
        <f t="shared" si="4"/>
        <v>0</v>
      </c>
      <c r="J5092" s="48">
        <f t="shared" si="5"/>
        <v>0</v>
      </c>
      <c r="K5092" s="4">
        <f t="shared" si="6"/>
        <v>63</v>
      </c>
      <c r="L5092" s="7">
        <f t="shared" si="7"/>
        <v>0.006057553385</v>
      </c>
      <c r="M5092" s="50" t="b">
        <f t="shared" si="8"/>
        <v>0</v>
      </c>
      <c r="N5092" s="50" t="b">
        <f t="shared" si="9"/>
        <v>0</v>
      </c>
      <c r="O5092" s="50">
        <f t="shared" si="10"/>
        <v>-1</v>
      </c>
      <c r="P5092" s="4">
        <f t="shared" si="61"/>
        <v>3080950</v>
      </c>
      <c r="Q5092" s="21">
        <f t="shared" si="31"/>
        <v>-55</v>
      </c>
      <c r="V5092" s="52"/>
      <c r="W5092" s="53" t="str">
        <f t="shared" si="33"/>
        <v/>
      </c>
      <c r="AE5092" s="16"/>
      <c r="AF5092" s="17" t="str">
        <f t="shared" si="30"/>
        <v>#VALUE!</v>
      </c>
      <c r="AG5092" s="17" t="str">
        <f t="shared" si="22"/>
        <v>#N/A</v>
      </c>
      <c r="AH5092" s="17" t="str">
        <f t="shared" si="23"/>
        <v>#N/A</v>
      </c>
      <c r="AI5092" s="34">
        <f t="shared" si="24"/>
        <v>1</v>
      </c>
      <c r="AJ5092" s="18">
        <f t="shared" si="25"/>
        <v>5431.896</v>
      </c>
      <c r="AK5092" s="18">
        <f t="shared" si="26"/>
        <v>5281.01</v>
      </c>
      <c r="AL5092" s="18">
        <f t="shared" si="27"/>
        <v>5130.124</v>
      </c>
    </row>
    <row r="5093" ht="12.75" customHeight="1">
      <c r="A5093" s="1">
        <v>37937.0</v>
      </c>
      <c r="B5093" s="2">
        <v>980.57</v>
      </c>
      <c r="C5093" s="3">
        <v>5982.75</v>
      </c>
      <c r="D5093" s="2">
        <v>6009.0</v>
      </c>
      <c r="E5093" s="4"/>
      <c r="F5093" s="5">
        <f t="shared" si="1"/>
        <v>1022.442</v>
      </c>
      <c r="G5093" s="6">
        <f t="shared" si="2"/>
        <v>1.029400804</v>
      </c>
      <c r="H5093" s="6">
        <f t="shared" si="3"/>
        <v>1.436100896</v>
      </c>
      <c r="I5093" s="5" t="b">
        <f t="shared" si="4"/>
        <v>0</v>
      </c>
      <c r="J5093" s="48">
        <f t="shared" si="5"/>
        <v>0</v>
      </c>
      <c r="K5093" s="4">
        <f t="shared" si="6"/>
        <v>-31</v>
      </c>
      <c r="L5093" s="7">
        <f t="shared" si="7"/>
        <v>0.004387614391</v>
      </c>
      <c r="M5093" s="50" t="b">
        <f t="shared" si="8"/>
        <v>0</v>
      </c>
      <c r="N5093" s="50" t="b">
        <f t="shared" si="9"/>
        <v>0</v>
      </c>
      <c r="O5093" s="50">
        <f t="shared" si="10"/>
        <v>-1</v>
      </c>
      <c r="P5093" s="4">
        <f t="shared" si="61"/>
        <v>3266800</v>
      </c>
      <c r="Q5093" s="21">
        <f t="shared" si="31"/>
        <v>-59</v>
      </c>
      <c r="V5093" s="52"/>
      <c r="W5093" s="53" t="str">
        <f t="shared" si="33"/>
        <v/>
      </c>
      <c r="AE5093" s="16"/>
      <c r="AF5093" s="17" t="str">
        <f t="shared" si="30"/>
        <v>#VALUE!</v>
      </c>
      <c r="AG5093" s="17" t="str">
        <f t="shared" si="22"/>
        <v>#N/A</v>
      </c>
      <c r="AH5093" s="17" t="str">
        <f t="shared" si="23"/>
        <v>#N/A</v>
      </c>
      <c r="AI5093" s="34">
        <f t="shared" si="24"/>
        <v>1</v>
      </c>
      <c r="AJ5093" s="18">
        <f t="shared" si="25"/>
        <v>5384.475</v>
      </c>
      <c r="AK5093" s="18">
        <f t="shared" si="26"/>
        <v>5234.90625</v>
      </c>
      <c r="AL5093" s="18">
        <f t="shared" si="27"/>
        <v>5085.3375</v>
      </c>
    </row>
    <row r="5094" ht="12.75" customHeight="1">
      <c r="A5094" s="1">
        <v>37936.0</v>
      </c>
      <c r="B5094" s="2">
        <v>887.41</v>
      </c>
      <c r="C5094" s="3">
        <v>6022.08</v>
      </c>
      <c r="D5094" s="2">
        <v>6040.0</v>
      </c>
      <c r="E5094" s="4"/>
      <c r="F5094" s="5">
        <f t="shared" si="1"/>
        <v>1013.992</v>
      </c>
      <c r="G5094" s="6">
        <f t="shared" si="2"/>
        <v>1.037554363</v>
      </c>
      <c r="H5094" s="6">
        <f t="shared" si="3"/>
        <v>1.435224289</v>
      </c>
      <c r="I5094" s="5" t="b">
        <f t="shared" si="4"/>
        <v>0</v>
      </c>
      <c r="J5094" s="48">
        <f t="shared" si="5"/>
        <v>0</v>
      </c>
      <c r="K5094" s="4">
        <f t="shared" si="6"/>
        <v>-9</v>
      </c>
      <c r="L5094" s="7">
        <f t="shared" si="7"/>
        <v>0.002975716032</v>
      </c>
      <c r="M5094" s="50" t="b">
        <f t="shared" si="8"/>
        <v>0</v>
      </c>
      <c r="N5094" s="50" t="b">
        <f t="shared" si="9"/>
        <v>0</v>
      </c>
      <c r="O5094" s="50">
        <f t="shared" si="10"/>
        <v>-1</v>
      </c>
      <c r="P5094" s="4">
        <f t="shared" si="61"/>
        <v>3178450</v>
      </c>
      <c r="Q5094" s="21">
        <f t="shared" si="31"/>
        <v>-57</v>
      </c>
      <c r="V5094" s="52"/>
      <c r="W5094" s="53" t="str">
        <f t="shared" si="33"/>
        <v/>
      </c>
      <c r="AE5094" s="16"/>
      <c r="AF5094" s="17" t="str">
        <f t="shared" si="30"/>
        <v>#VALUE!</v>
      </c>
      <c r="AG5094" s="17" t="str">
        <f t="shared" si="22"/>
        <v>#N/A</v>
      </c>
      <c r="AH5094" s="17" t="str">
        <f t="shared" si="23"/>
        <v>#N/A</v>
      </c>
      <c r="AI5094" s="34">
        <f t="shared" si="24"/>
        <v>1</v>
      </c>
      <c r="AJ5094" s="18">
        <f t="shared" si="25"/>
        <v>5419.872</v>
      </c>
      <c r="AK5094" s="18">
        <f t="shared" si="26"/>
        <v>5269.32</v>
      </c>
      <c r="AL5094" s="18">
        <f t="shared" si="27"/>
        <v>5118.768</v>
      </c>
    </row>
    <row r="5095" ht="12.75" customHeight="1">
      <c r="A5095" s="1">
        <v>37935.0</v>
      </c>
      <c r="B5095" s="2">
        <v>887.87</v>
      </c>
      <c r="C5095" s="3">
        <v>6059.03</v>
      </c>
      <c r="D5095" s="2">
        <v>6049.0</v>
      </c>
      <c r="E5095" s="4"/>
      <c r="F5095" s="5">
        <f t="shared" si="1"/>
        <v>1067.158</v>
      </c>
      <c r="G5095" s="6">
        <f t="shared" si="2"/>
        <v>1.045521759</v>
      </c>
      <c r="H5095" s="6">
        <f t="shared" si="3"/>
        <v>1.427180039</v>
      </c>
      <c r="I5095" s="5" t="b">
        <f t="shared" si="4"/>
        <v>0</v>
      </c>
      <c r="J5095" s="48">
        <f t="shared" si="5"/>
        <v>0</v>
      </c>
      <c r="K5095" s="4">
        <f t="shared" si="6"/>
        <v>-10</v>
      </c>
      <c r="L5095" s="7">
        <f t="shared" si="7"/>
        <v>-0.001655380482</v>
      </c>
      <c r="M5095" s="50" t="b">
        <f t="shared" si="8"/>
        <v>0</v>
      </c>
      <c r="N5095" s="50" t="b">
        <f t="shared" si="9"/>
        <v>0</v>
      </c>
      <c r="O5095" s="50">
        <f t="shared" si="10"/>
        <v>1</v>
      </c>
      <c r="P5095" s="4">
        <f t="shared" si="61"/>
        <v>3204550</v>
      </c>
      <c r="Q5095" s="21">
        <f t="shared" si="31"/>
        <v>58</v>
      </c>
      <c r="V5095" s="52"/>
      <c r="W5095" s="53" t="str">
        <f t="shared" si="33"/>
        <v/>
      </c>
      <c r="AE5095" s="16"/>
      <c r="AF5095" s="17" t="str">
        <f t="shared" si="30"/>
        <v>#VALUE!</v>
      </c>
      <c r="AG5095" s="17" t="str">
        <f t="shared" si="22"/>
        <v>#N/A</v>
      </c>
      <c r="AH5095" s="17" t="str">
        <f t="shared" si="23"/>
        <v>#N/A</v>
      </c>
      <c r="AI5095" s="34">
        <f t="shared" si="24"/>
        <v>1</v>
      </c>
      <c r="AJ5095" s="18">
        <f t="shared" si="25"/>
        <v>5453.127</v>
      </c>
      <c r="AK5095" s="18">
        <f t="shared" si="26"/>
        <v>5301.65125</v>
      </c>
      <c r="AL5095" s="18">
        <f t="shared" si="27"/>
        <v>5150.1755</v>
      </c>
    </row>
    <row r="5096" ht="12.75" customHeight="1">
      <c r="A5096" s="1">
        <v>37932.0</v>
      </c>
      <c r="B5096" s="2">
        <v>977.74</v>
      </c>
      <c r="C5096" s="3">
        <v>6056.83</v>
      </c>
      <c r="D5096" s="2">
        <v>6059.0</v>
      </c>
      <c r="E5096" s="4"/>
      <c r="F5096" s="5">
        <f t="shared" si="1"/>
        <v>1073.694</v>
      </c>
      <c r="G5096" s="6">
        <f t="shared" si="2"/>
        <v>1.047015912</v>
      </c>
      <c r="H5096" s="6">
        <f t="shared" si="3"/>
        <v>1.412742922</v>
      </c>
      <c r="I5096" s="5" t="b">
        <f t="shared" si="4"/>
        <v>0</v>
      </c>
      <c r="J5096" s="48">
        <f t="shared" si="5"/>
        <v>0</v>
      </c>
      <c r="K5096" s="4">
        <f t="shared" si="6"/>
        <v>84</v>
      </c>
      <c r="L5096" s="7">
        <f t="shared" si="7"/>
        <v>0.0003582732221</v>
      </c>
      <c r="M5096" s="50" t="b">
        <f t="shared" si="8"/>
        <v>0</v>
      </c>
      <c r="N5096" s="50" t="b">
        <f t="shared" si="9"/>
        <v>0</v>
      </c>
      <c r="O5096" s="50">
        <f t="shared" si="10"/>
        <v>1</v>
      </c>
      <c r="P5096" s="4">
        <f t="shared" si="61"/>
        <v>3233550</v>
      </c>
      <c r="Q5096" s="21">
        <f t="shared" si="31"/>
        <v>58</v>
      </c>
      <c r="V5096" s="52"/>
      <c r="W5096" s="53" t="str">
        <f t="shared" si="33"/>
        <v/>
      </c>
      <c r="AE5096" s="16"/>
      <c r="AF5096" s="17" t="str">
        <f t="shared" si="30"/>
        <v>#VALUE!</v>
      </c>
      <c r="AG5096" s="17" t="str">
        <f t="shared" si="22"/>
        <v>#N/A</v>
      </c>
      <c r="AH5096" s="17" t="str">
        <f t="shared" si="23"/>
        <v>#N/A</v>
      </c>
      <c r="AI5096" s="34">
        <f t="shared" si="24"/>
        <v>1</v>
      </c>
      <c r="AJ5096" s="18">
        <f t="shared" si="25"/>
        <v>5451.147</v>
      </c>
      <c r="AK5096" s="18">
        <f t="shared" si="26"/>
        <v>5299.72625</v>
      </c>
      <c r="AL5096" s="18">
        <f t="shared" si="27"/>
        <v>5148.3055</v>
      </c>
    </row>
    <row r="5097" ht="12.75" customHeight="1">
      <c r="A5097" s="1">
        <v>37931.0</v>
      </c>
      <c r="B5097" s="2">
        <v>1378.62</v>
      </c>
      <c r="C5097" s="3">
        <v>6013.4</v>
      </c>
      <c r="D5097" s="2">
        <v>5975.0</v>
      </c>
      <c r="E5097" s="4"/>
      <c r="F5097" s="5">
        <f t="shared" si="1"/>
        <v>1083.17</v>
      </c>
      <c r="G5097" s="6">
        <f t="shared" si="2"/>
        <v>1.041352191</v>
      </c>
      <c r="H5097" s="6">
        <f t="shared" si="3"/>
        <v>1.404291144</v>
      </c>
      <c r="I5097" s="5" t="b">
        <f t="shared" si="4"/>
        <v>0</v>
      </c>
      <c r="J5097" s="48">
        <f t="shared" si="5"/>
        <v>0</v>
      </c>
      <c r="K5097" s="4">
        <f t="shared" si="6"/>
        <v>-190</v>
      </c>
      <c r="L5097" s="7">
        <f t="shared" si="7"/>
        <v>-0.006385738517</v>
      </c>
      <c r="M5097" s="50" t="b">
        <f t="shared" si="8"/>
        <v>0</v>
      </c>
      <c r="N5097" s="50" t="b">
        <f t="shared" si="9"/>
        <v>0</v>
      </c>
      <c r="O5097" s="50">
        <f t="shared" si="10"/>
        <v>1</v>
      </c>
      <c r="P5097" s="4">
        <f t="shared" si="61"/>
        <v>3002550</v>
      </c>
      <c r="Q5097" s="21">
        <f t="shared" si="31"/>
        <v>55</v>
      </c>
      <c r="V5097" s="52"/>
      <c r="W5097" s="53" t="str">
        <f t="shared" si="33"/>
        <v/>
      </c>
      <c r="AE5097" s="16"/>
      <c r="AF5097" s="17" t="str">
        <f t="shared" si="30"/>
        <v>#VALUE!</v>
      </c>
      <c r="AG5097" s="17" t="str">
        <f t="shared" si="22"/>
        <v>#N/A</v>
      </c>
      <c r="AH5097" s="17" t="str">
        <f t="shared" si="23"/>
        <v>#N/A</v>
      </c>
      <c r="AI5097" s="34">
        <f t="shared" si="24"/>
        <v>1</v>
      </c>
      <c r="AJ5097" s="18">
        <f t="shared" si="25"/>
        <v>5412.06</v>
      </c>
      <c r="AK5097" s="18">
        <f t="shared" si="26"/>
        <v>5261.725</v>
      </c>
      <c r="AL5097" s="18">
        <f t="shared" si="27"/>
        <v>5111.39</v>
      </c>
    </row>
    <row r="5098" ht="12.75" customHeight="1">
      <c r="A5098" s="1">
        <v>37930.0</v>
      </c>
      <c r="B5098" s="2">
        <v>938.32</v>
      </c>
      <c r="C5098" s="3">
        <v>6142.32</v>
      </c>
      <c r="D5098" s="2">
        <v>6165.0</v>
      </c>
      <c r="E5098" s="4"/>
      <c r="F5098" s="5">
        <f t="shared" si="1"/>
        <v>989.348</v>
      </c>
      <c r="G5098" s="6">
        <f t="shared" si="2"/>
        <v>1.066010163</v>
      </c>
      <c r="H5098" s="6">
        <f t="shared" si="3"/>
        <v>1.187800236</v>
      </c>
      <c r="I5098" s="5" t="b">
        <f t="shared" si="4"/>
        <v>0</v>
      </c>
      <c r="J5098" s="48">
        <f t="shared" si="5"/>
        <v>0</v>
      </c>
      <c r="K5098" s="4">
        <f t="shared" si="6"/>
        <v>21</v>
      </c>
      <c r="L5098" s="7">
        <f t="shared" si="7"/>
        <v>0.003692415895</v>
      </c>
      <c r="M5098" s="50" t="b">
        <f t="shared" si="8"/>
        <v>0</v>
      </c>
      <c r="N5098" s="50" t="b">
        <f t="shared" si="9"/>
        <v>0</v>
      </c>
      <c r="O5098" s="50">
        <f t="shared" si="10"/>
        <v>-1</v>
      </c>
      <c r="P5098" s="4">
        <f t="shared" si="61"/>
        <v>2575050</v>
      </c>
      <c r="Q5098" s="21">
        <f t="shared" si="31"/>
        <v>-45</v>
      </c>
      <c r="V5098" s="52"/>
      <c r="W5098" s="53" t="str">
        <f t="shared" si="33"/>
        <v/>
      </c>
      <c r="AE5098" s="16"/>
      <c r="AF5098" s="17" t="str">
        <f t="shared" si="30"/>
        <v>#VALUE!</v>
      </c>
      <c r="AG5098" s="17" t="str">
        <f t="shared" si="22"/>
        <v>#N/A</v>
      </c>
      <c r="AH5098" s="17" t="str">
        <f t="shared" si="23"/>
        <v>#N/A</v>
      </c>
      <c r="AI5098" s="34">
        <f t="shared" si="24"/>
        <v>1</v>
      </c>
      <c r="AJ5098" s="18">
        <f t="shared" si="25"/>
        <v>5528.088</v>
      </c>
      <c r="AK5098" s="18">
        <f t="shared" si="26"/>
        <v>5374.53</v>
      </c>
      <c r="AL5098" s="18">
        <f t="shared" si="27"/>
        <v>5220.972</v>
      </c>
    </row>
    <row r="5099" ht="12.75" customHeight="1">
      <c r="A5099" s="1">
        <v>37929.0</v>
      </c>
      <c r="B5099" s="2">
        <v>1153.24</v>
      </c>
      <c r="C5099" s="3">
        <v>6108.99</v>
      </c>
      <c r="D5099" s="2">
        <v>6144.0</v>
      </c>
      <c r="E5099" s="4"/>
      <c r="F5099" s="5">
        <f t="shared" si="1"/>
        <v>1030.972</v>
      </c>
      <c r="G5099" s="6">
        <f t="shared" si="2"/>
        <v>1.063078409</v>
      </c>
      <c r="H5099" s="6">
        <f t="shared" si="3"/>
        <v>1.193499524</v>
      </c>
      <c r="I5099" s="5" t="b">
        <f t="shared" si="4"/>
        <v>0</v>
      </c>
      <c r="J5099" s="48">
        <f t="shared" si="5"/>
        <v>0</v>
      </c>
      <c r="K5099" s="4">
        <f t="shared" si="6"/>
        <v>-6</v>
      </c>
      <c r="L5099" s="7">
        <f t="shared" si="7"/>
        <v>0.005730898234</v>
      </c>
      <c r="M5099" s="50" t="b">
        <f t="shared" si="8"/>
        <v>0</v>
      </c>
      <c r="N5099" s="50" t="b">
        <f t="shared" si="9"/>
        <v>0</v>
      </c>
      <c r="O5099" s="50">
        <f t="shared" si="10"/>
        <v>-1</v>
      </c>
      <c r="P5099" s="4">
        <f t="shared" si="61"/>
        <v>2623350</v>
      </c>
      <c r="Q5099" s="21">
        <f t="shared" si="31"/>
        <v>-46</v>
      </c>
      <c r="V5099" s="52"/>
      <c r="W5099" s="53" t="str">
        <f t="shared" si="33"/>
        <v/>
      </c>
      <c r="AE5099" s="16"/>
      <c r="AF5099" s="17" t="str">
        <f t="shared" si="30"/>
        <v>#VALUE!</v>
      </c>
      <c r="AG5099" s="17" t="str">
        <f t="shared" si="22"/>
        <v>#N/A</v>
      </c>
      <c r="AH5099" s="17" t="str">
        <f t="shared" si="23"/>
        <v>#N/A</v>
      </c>
      <c r="AI5099" s="34">
        <f t="shared" si="24"/>
        <v>1</v>
      </c>
      <c r="AJ5099" s="18">
        <f t="shared" si="25"/>
        <v>5498.091</v>
      </c>
      <c r="AK5099" s="18">
        <f t="shared" si="26"/>
        <v>5345.36625</v>
      </c>
      <c r="AL5099" s="18">
        <f t="shared" si="27"/>
        <v>5192.6415</v>
      </c>
    </row>
    <row r="5100" ht="12.75" customHeight="1">
      <c r="A5100" s="1">
        <v>37928.0</v>
      </c>
      <c r="B5100" s="2">
        <v>920.55</v>
      </c>
      <c r="C5100" s="3">
        <v>6087.45</v>
      </c>
      <c r="D5100" s="2">
        <v>6150.0</v>
      </c>
      <c r="E5100" s="4"/>
      <c r="F5100" s="5">
        <f t="shared" si="1"/>
        <v>1029.164</v>
      </c>
      <c r="G5100" s="6">
        <f t="shared" si="2"/>
        <v>1.062029672</v>
      </c>
      <c r="H5100" s="6">
        <f t="shared" si="3"/>
        <v>1.190311304</v>
      </c>
      <c r="I5100" s="5" t="b">
        <f t="shared" si="4"/>
        <v>0</v>
      </c>
      <c r="J5100" s="48">
        <f t="shared" si="5"/>
        <v>0</v>
      </c>
      <c r="K5100" s="4">
        <f t="shared" si="6"/>
        <v>82</v>
      </c>
      <c r="L5100" s="7">
        <f t="shared" si="7"/>
        <v>0.0102752384</v>
      </c>
      <c r="M5100" s="50" t="b">
        <f t="shared" si="8"/>
        <v>0</v>
      </c>
      <c r="N5100" s="50" t="b">
        <f t="shared" si="9"/>
        <v>0</v>
      </c>
      <c r="O5100" s="50">
        <f t="shared" si="10"/>
        <v>-1</v>
      </c>
      <c r="P5100" s="4">
        <f t="shared" si="61"/>
        <v>2609550</v>
      </c>
      <c r="Q5100" s="21">
        <f t="shared" si="31"/>
        <v>-46</v>
      </c>
      <c r="V5100" s="52"/>
      <c r="W5100" s="53" t="str">
        <f t="shared" si="33"/>
        <v/>
      </c>
      <c r="AE5100" s="16"/>
      <c r="AF5100" s="17" t="str">
        <f t="shared" si="30"/>
        <v>#VALUE!</v>
      </c>
      <c r="AG5100" s="17" t="str">
        <f t="shared" si="22"/>
        <v>#N/A</v>
      </c>
      <c r="AH5100" s="17" t="str">
        <f t="shared" si="23"/>
        <v>#N/A</v>
      </c>
      <c r="AI5100" s="34">
        <f t="shared" si="24"/>
        <v>1</v>
      </c>
      <c r="AJ5100" s="18">
        <f t="shared" si="25"/>
        <v>5478.705</v>
      </c>
      <c r="AK5100" s="18">
        <f t="shared" si="26"/>
        <v>5326.51875</v>
      </c>
      <c r="AL5100" s="18">
        <f t="shared" si="27"/>
        <v>5174.3325</v>
      </c>
    </row>
    <row r="5101" ht="12.75" customHeight="1">
      <c r="A5101" s="1">
        <v>37925.0</v>
      </c>
      <c r="B5101" s="2">
        <v>1025.12</v>
      </c>
      <c r="C5101" s="3">
        <v>6045.12</v>
      </c>
      <c r="D5101" s="2">
        <v>6068.0</v>
      </c>
      <c r="E5101" s="4"/>
      <c r="F5101" s="5">
        <f t="shared" si="1"/>
        <v>964.132</v>
      </c>
      <c r="G5101" s="6">
        <f t="shared" si="2"/>
        <v>1.057191127</v>
      </c>
      <c r="H5101" s="6">
        <f t="shared" si="3"/>
        <v>1.190268256</v>
      </c>
      <c r="I5101" s="5" t="b">
        <f t="shared" si="4"/>
        <v>0</v>
      </c>
      <c r="J5101" s="48">
        <f t="shared" si="5"/>
        <v>0</v>
      </c>
      <c r="K5101" s="4">
        <f t="shared" si="6"/>
        <v>-66</v>
      </c>
      <c r="L5101" s="7">
        <f t="shared" si="7"/>
        <v>0.003784871103</v>
      </c>
      <c r="M5101" s="50" t="b">
        <f t="shared" si="8"/>
        <v>0</v>
      </c>
      <c r="N5101" s="50" t="b">
        <f t="shared" si="9"/>
        <v>0</v>
      </c>
      <c r="O5101" s="50">
        <f t="shared" si="10"/>
        <v>-1</v>
      </c>
      <c r="P5101" s="4">
        <f t="shared" si="61"/>
        <v>2818650</v>
      </c>
      <c r="Q5101" s="21">
        <f t="shared" si="31"/>
        <v>-51</v>
      </c>
      <c r="V5101" s="52"/>
      <c r="W5101" s="53" t="str">
        <f t="shared" si="33"/>
        <v/>
      </c>
      <c r="AE5101" s="16"/>
      <c r="AF5101" s="17" t="str">
        <f t="shared" si="30"/>
        <v>#VALUE!</v>
      </c>
      <c r="AG5101" s="17" t="str">
        <f t="shared" si="22"/>
        <v>#N/A</v>
      </c>
      <c r="AH5101" s="17" t="str">
        <f t="shared" si="23"/>
        <v>#N/A</v>
      </c>
      <c r="AI5101" s="34">
        <f t="shared" si="24"/>
        <v>1</v>
      </c>
      <c r="AJ5101" s="18">
        <f t="shared" si="25"/>
        <v>5440.608</v>
      </c>
      <c r="AK5101" s="18">
        <f t="shared" si="26"/>
        <v>5289.48</v>
      </c>
      <c r="AL5101" s="18">
        <f t="shared" si="27"/>
        <v>5138.352</v>
      </c>
    </row>
    <row r="5102" ht="12.75" customHeight="1">
      <c r="A5102" s="1">
        <v>37924.0</v>
      </c>
      <c r="B5102" s="2">
        <v>909.51</v>
      </c>
      <c r="C5102" s="3">
        <v>6108.13</v>
      </c>
      <c r="D5102" s="2">
        <v>6134.0</v>
      </c>
      <c r="E5102" s="4"/>
      <c r="F5102" s="5">
        <f t="shared" si="1"/>
        <v>916.954</v>
      </c>
      <c r="G5102" s="6">
        <f t="shared" si="2"/>
        <v>1.070767526</v>
      </c>
      <c r="H5102" s="6">
        <f t="shared" si="3"/>
        <v>1.198420072</v>
      </c>
      <c r="I5102" s="5" t="b">
        <f t="shared" si="4"/>
        <v>0</v>
      </c>
      <c r="J5102" s="48">
        <f t="shared" si="5"/>
        <v>0</v>
      </c>
      <c r="K5102" s="4">
        <f t="shared" si="6"/>
        <v>-26</v>
      </c>
      <c r="L5102" s="7">
        <f t="shared" si="7"/>
        <v>0.004235338803</v>
      </c>
      <c r="M5102" s="50" t="b">
        <f t="shared" si="8"/>
        <v>0</v>
      </c>
      <c r="N5102" s="50" t="b">
        <f t="shared" si="9"/>
        <v>0</v>
      </c>
      <c r="O5102" s="50">
        <f t="shared" si="10"/>
        <v>-1</v>
      </c>
      <c r="P5102" s="4">
        <f t="shared" si="61"/>
        <v>2663550</v>
      </c>
      <c r="Q5102" s="21">
        <f t="shared" si="31"/>
        <v>-47</v>
      </c>
      <c r="V5102" s="52"/>
      <c r="W5102" s="53" t="str">
        <f t="shared" si="33"/>
        <v/>
      </c>
      <c r="AE5102" s="16"/>
      <c r="AF5102" s="17" t="str">
        <f t="shared" si="30"/>
        <v>#VALUE!</v>
      </c>
      <c r="AG5102" s="17" t="str">
        <f t="shared" si="22"/>
        <v>#N/A</v>
      </c>
      <c r="AH5102" s="17" t="str">
        <f t="shared" si="23"/>
        <v>#N/A</v>
      </c>
      <c r="AI5102" s="34">
        <f t="shared" si="24"/>
        <v>1</v>
      </c>
      <c r="AJ5102" s="18">
        <f t="shared" si="25"/>
        <v>5497.317</v>
      </c>
      <c r="AK5102" s="18">
        <f t="shared" si="26"/>
        <v>5344.61375</v>
      </c>
      <c r="AL5102" s="18">
        <f t="shared" si="27"/>
        <v>5191.9105</v>
      </c>
    </row>
    <row r="5103" ht="12.75" customHeight="1">
      <c r="A5103" s="1">
        <v>37923.0</v>
      </c>
      <c r="B5103" s="2">
        <v>1146.44</v>
      </c>
      <c r="C5103" s="3">
        <v>6095.87</v>
      </c>
      <c r="D5103" s="2">
        <v>6160.0</v>
      </c>
      <c r="E5103" s="4"/>
      <c r="F5103" s="5">
        <f t="shared" si="1"/>
        <v>923.53</v>
      </c>
      <c r="G5103" s="6">
        <f t="shared" si="2"/>
        <v>1.071274644</v>
      </c>
      <c r="H5103" s="6">
        <f t="shared" si="3"/>
        <v>1.199124745</v>
      </c>
      <c r="I5103" s="5" t="b">
        <f t="shared" si="4"/>
        <v>0</v>
      </c>
      <c r="J5103" s="48">
        <f t="shared" si="5"/>
        <v>0</v>
      </c>
      <c r="K5103" s="4">
        <f t="shared" si="6"/>
        <v>30</v>
      </c>
      <c r="L5103" s="7">
        <f t="shared" si="7"/>
        <v>0.01052023747</v>
      </c>
      <c r="M5103" s="50" t="b">
        <f t="shared" si="8"/>
        <v>0</v>
      </c>
      <c r="N5103" s="50" t="b">
        <f t="shared" si="9"/>
        <v>0</v>
      </c>
      <c r="O5103" s="50">
        <f t="shared" si="10"/>
        <v>-1</v>
      </c>
      <c r="P5103" s="4">
        <f t="shared" si="61"/>
        <v>2603750</v>
      </c>
      <c r="Q5103" s="21">
        <f t="shared" si="31"/>
        <v>-46</v>
      </c>
      <c r="V5103" s="52"/>
      <c r="W5103" s="53" t="str">
        <f t="shared" si="33"/>
        <v/>
      </c>
      <c r="AE5103" s="16"/>
      <c r="AF5103" s="17" t="str">
        <f t="shared" si="30"/>
        <v>#VALUE!</v>
      </c>
      <c r="AG5103" s="17" t="str">
        <f t="shared" si="22"/>
        <v>#N/A</v>
      </c>
      <c r="AH5103" s="17" t="str">
        <f t="shared" si="23"/>
        <v>#N/A</v>
      </c>
      <c r="AI5103" s="34">
        <f t="shared" si="24"/>
        <v>1</v>
      </c>
      <c r="AJ5103" s="18">
        <f t="shared" si="25"/>
        <v>5486.283</v>
      </c>
      <c r="AK5103" s="18">
        <f t="shared" si="26"/>
        <v>5333.88625</v>
      </c>
      <c r="AL5103" s="18">
        <f t="shared" si="27"/>
        <v>5181.4895</v>
      </c>
    </row>
    <row r="5104" ht="12.75" customHeight="1">
      <c r="A5104" s="1">
        <v>37922.0</v>
      </c>
      <c r="B5104" s="2">
        <v>1144.2</v>
      </c>
      <c r="C5104" s="3">
        <v>6075.45</v>
      </c>
      <c r="D5104" s="2">
        <v>6130.0</v>
      </c>
      <c r="E5104" s="4"/>
      <c r="F5104" s="5">
        <f t="shared" si="1"/>
        <v>909.902</v>
      </c>
      <c r="G5104" s="6">
        <f t="shared" si="2"/>
        <v>1.069938285</v>
      </c>
      <c r="H5104" s="6">
        <f t="shared" si="3"/>
        <v>1.205028429</v>
      </c>
      <c r="I5104" s="5" t="b">
        <f t="shared" si="4"/>
        <v>0</v>
      </c>
      <c r="J5104" s="48">
        <f t="shared" si="5"/>
        <v>0</v>
      </c>
      <c r="K5104" s="4">
        <f t="shared" si="6"/>
        <v>130</v>
      </c>
      <c r="L5104" s="7">
        <f t="shared" si="7"/>
        <v>0.008978758775</v>
      </c>
      <c r="M5104" s="50" t="b">
        <f t="shared" si="8"/>
        <v>0</v>
      </c>
      <c r="N5104" s="50" t="b">
        <f t="shared" si="9"/>
        <v>0</v>
      </c>
      <c r="O5104" s="50">
        <f t="shared" si="10"/>
        <v>-1</v>
      </c>
      <c r="P5104" s="4">
        <f t="shared" si="61"/>
        <v>2675750</v>
      </c>
      <c r="Q5104" s="21">
        <f t="shared" si="31"/>
        <v>-48</v>
      </c>
      <c r="V5104" s="52"/>
      <c r="W5104" s="53" t="str">
        <f t="shared" si="33"/>
        <v/>
      </c>
      <c r="AE5104" s="16"/>
      <c r="AF5104" s="17" t="str">
        <f t="shared" si="30"/>
        <v>#VALUE!</v>
      </c>
      <c r="AG5104" s="17" t="str">
        <f t="shared" si="22"/>
        <v>#N/A</v>
      </c>
      <c r="AH5104" s="17" t="str">
        <f t="shared" si="23"/>
        <v>#N/A</v>
      </c>
      <c r="AI5104" s="34">
        <f t="shared" si="24"/>
        <v>1</v>
      </c>
      <c r="AJ5104" s="18">
        <f t="shared" si="25"/>
        <v>5467.905</v>
      </c>
      <c r="AK5104" s="18">
        <f t="shared" si="26"/>
        <v>5316.01875</v>
      </c>
      <c r="AL5104" s="18">
        <f t="shared" si="27"/>
        <v>5164.1325</v>
      </c>
    </row>
    <row r="5105" ht="12.75" customHeight="1">
      <c r="A5105" s="1">
        <v>37921.0</v>
      </c>
      <c r="B5105" s="2">
        <v>595.39</v>
      </c>
      <c r="C5105" s="3">
        <v>5958.55</v>
      </c>
      <c r="D5105" s="2">
        <v>6000.0</v>
      </c>
      <c r="E5105" s="4"/>
      <c r="F5105" s="5">
        <f t="shared" si="1"/>
        <v>939.608</v>
      </c>
      <c r="G5105" s="6">
        <f t="shared" si="2"/>
        <v>1.051465064</v>
      </c>
      <c r="H5105" s="6">
        <f t="shared" si="3"/>
        <v>1.364128485</v>
      </c>
      <c r="I5105" s="5" t="b">
        <f t="shared" si="4"/>
        <v>0</v>
      </c>
      <c r="J5105" s="48">
        <f t="shared" si="5"/>
        <v>0</v>
      </c>
      <c r="K5105" s="4">
        <f t="shared" si="6"/>
        <v>42</v>
      </c>
      <c r="L5105" s="7">
        <f t="shared" si="7"/>
        <v>0.006956390397</v>
      </c>
      <c r="M5105" s="50" t="b">
        <f t="shared" si="8"/>
        <v>0</v>
      </c>
      <c r="N5105" s="50" t="b">
        <f t="shared" si="9"/>
        <v>0</v>
      </c>
      <c r="O5105" s="50">
        <f t="shared" si="10"/>
        <v>-1</v>
      </c>
      <c r="P5105" s="4">
        <f t="shared" si="61"/>
        <v>3033250</v>
      </c>
      <c r="Q5105" s="21">
        <f t="shared" si="31"/>
        <v>-55</v>
      </c>
      <c r="V5105" s="52"/>
      <c r="W5105" s="53" t="str">
        <f t="shared" si="33"/>
        <v/>
      </c>
      <c r="AE5105" s="16"/>
      <c r="AF5105" s="17" t="str">
        <f t="shared" si="30"/>
        <v>#VALUE!</v>
      </c>
      <c r="AG5105" s="17" t="str">
        <f t="shared" si="22"/>
        <v>#N/A</v>
      </c>
      <c r="AH5105" s="17" t="str">
        <f t="shared" si="23"/>
        <v>#N/A</v>
      </c>
      <c r="AI5105" s="34">
        <f t="shared" si="24"/>
        <v>1</v>
      </c>
      <c r="AJ5105" s="18">
        <f t="shared" si="25"/>
        <v>5362.695</v>
      </c>
      <c r="AK5105" s="18">
        <f t="shared" si="26"/>
        <v>5213.73125</v>
      </c>
      <c r="AL5105" s="18">
        <f t="shared" si="27"/>
        <v>5064.7675</v>
      </c>
    </row>
    <row r="5106" ht="12.75" customHeight="1">
      <c r="A5106" s="1">
        <v>37918.0</v>
      </c>
      <c r="B5106" s="2">
        <v>789.23</v>
      </c>
      <c r="C5106" s="3">
        <v>5918.14</v>
      </c>
      <c r="D5106" s="2">
        <v>5958.0</v>
      </c>
      <c r="E5106" s="4"/>
      <c r="F5106" s="5">
        <f t="shared" si="1"/>
        <v>1044.388</v>
      </c>
      <c r="G5106" s="6">
        <f t="shared" si="2"/>
        <v>1.046304262</v>
      </c>
      <c r="H5106" s="6">
        <f t="shared" si="3"/>
        <v>1.35803805</v>
      </c>
      <c r="I5106" s="5" t="b">
        <f t="shared" si="4"/>
        <v>0</v>
      </c>
      <c r="J5106" s="48">
        <f t="shared" si="5"/>
        <v>0</v>
      </c>
      <c r="K5106" s="4">
        <f t="shared" si="6"/>
        <v>13</v>
      </c>
      <c r="L5106" s="7">
        <f t="shared" si="7"/>
        <v>0.006735224243</v>
      </c>
      <c r="M5106" s="50" t="b">
        <f t="shared" si="8"/>
        <v>0</v>
      </c>
      <c r="N5106" s="50" t="b">
        <f t="shared" si="9"/>
        <v>0</v>
      </c>
      <c r="O5106" s="50">
        <f t="shared" si="10"/>
        <v>-1</v>
      </c>
      <c r="P5106" s="4">
        <f t="shared" si="61"/>
        <v>3155050</v>
      </c>
      <c r="Q5106" s="21">
        <f t="shared" si="31"/>
        <v>-58</v>
      </c>
      <c r="V5106" s="52"/>
      <c r="W5106" s="53" t="str">
        <f t="shared" si="33"/>
        <v/>
      </c>
      <c r="AE5106" s="16"/>
      <c r="AF5106" s="17" t="str">
        <f t="shared" si="30"/>
        <v>#VALUE!</v>
      </c>
      <c r="AG5106" s="17" t="str">
        <f t="shared" si="22"/>
        <v>#N/A</v>
      </c>
      <c r="AH5106" s="17" t="str">
        <f t="shared" si="23"/>
        <v>#N/A</v>
      </c>
      <c r="AI5106" s="34">
        <f t="shared" si="24"/>
        <v>1</v>
      </c>
      <c r="AJ5106" s="18">
        <f t="shared" si="25"/>
        <v>5326.326</v>
      </c>
      <c r="AK5106" s="18">
        <f t="shared" si="26"/>
        <v>5178.3725</v>
      </c>
      <c r="AL5106" s="18">
        <f t="shared" si="27"/>
        <v>5030.419</v>
      </c>
    </row>
    <row r="5107" ht="12.75" customHeight="1">
      <c r="A5107" s="1">
        <v>37917.0</v>
      </c>
      <c r="B5107" s="2">
        <v>942.39</v>
      </c>
      <c r="C5107" s="3">
        <v>5952.23</v>
      </c>
      <c r="D5107" s="2">
        <v>5945.0</v>
      </c>
      <c r="E5107" s="4"/>
      <c r="F5107" s="5">
        <f t="shared" si="1"/>
        <v>1142.384</v>
      </c>
      <c r="G5107" s="6">
        <f t="shared" si="2"/>
        <v>1.054229125</v>
      </c>
      <c r="H5107" s="6">
        <f t="shared" si="3"/>
        <v>1.356358827</v>
      </c>
      <c r="I5107" s="5" t="b">
        <f t="shared" si="4"/>
        <v>0</v>
      </c>
      <c r="J5107" s="48">
        <f t="shared" si="5"/>
        <v>0</v>
      </c>
      <c r="K5107" s="4">
        <f t="shared" si="6"/>
        <v>-106</v>
      </c>
      <c r="L5107" s="7">
        <f t="shared" si="7"/>
        <v>-0.001214670804</v>
      </c>
      <c r="M5107" s="50" t="b">
        <f t="shared" si="8"/>
        <v>0</v>
      </c>
      <c r="N5107" s="50" t="b">
        <f t="shared" si="9"/>
        <v>0</v>
      </c>
      <c r="O5107" s="50">
        <f t="shared" si="10"/>
        <v>1</v>
      </c>
      <c r="P5107" s="4">
        <f t="shared" si="61"/>
        <v>3118000</v>
      </c>
      <c r="Q5107" s="21">
        <f t="shared" si="31"/>
        <v>57</v>
      </c>
      <c r="V5107" s="52"/>
      <c r="W5107" s="53" t="str">
        <f t="shared" si="33"/>
        <v/>
      </c>
      <c r="AE5107" s="16"/>
      <c r="AF5107" s="17" t="str">
        <f t="shared" si="30"/>
        <v>#VALUE!</v>
      </c>
      <c r="AG5107" s="17" t="str">
        <f t="shared" si="22"/>
        <v>#N/A</v>
      </c>
      <c r="AH5107" s="17" t="str">
        <f t="shared" si="23"/>
        <v>#N/A</v>
      </c>
      <c r="AI5107" s="34">
        <f t="shared" si="24"/>
        <v>1</v>
      </c>
      <c r="AJ5107" s="18">
        <f t="shared" si="25"/>
        <v>5357.007</v>
      </c>
      <c r="AK5107" s="18">
        <f t="shared" si="26"/>
        <v>5208.20125</v>
      </c>
      <c r="AL5107" s="18">
        <f t="shared" si="27"/>
        <v>5059.3955</v>
      </c>
    </row>
    <row r="5108" ht="12.75" customHeight="1">
      <c r="A5108" s="1">
        <v>37916.0</v>
      </c>
      <c r="B5108" s="2">
        <v>1078.3</v>
      </c>
      <c r="C5108" s="3">
        <v>6041.86</v>
      </c>
      <c r="D5108" s="2">
        <v>6051.0</v>
      </c>
      <c r="E5108" s="4"/>
      <c r="F5108" s="5">
        <f t="shared" si="1"/>
        <v>1225.59</v>
      </c>
      <c r="G5108" s="6">
        <f t="shared" si="2"/>
        <v>1.072033591</v>
      </c>
      <c r="H5108" s="6">
        <f t="shared" si="3"/>
        <v>1.42300473</v>
      </c>
      <c r="I5108" s="5" t="b">
        <f t="shared" si="4"/>
        <v>0</v>
      </c>
      <c r="J5108" s="48">
        <f t="shared" si="5"/>
        <v>0</v>
      </c>
      <c r="K5108" s="4">
        <f t="shared" si="6"/>
        <v>-23</v>
      </c>
      <c r="L5108" s="7">
        <f t="shared" si="7"/>
        <v>0.001512779177</v>
      </c>
      <c r="M5108" s="50" t="b">
        <f t="shared" si="8"/>
        <v>0</v>
      </c>
      <c r="N5108" s="50" t="b">
        <f t="shared" si="9"/>
        <v>0</v>
      </c>
      <c r="O5108" s="50">
        <f t="shared" si="10"/>
        <v>-1</v>
      </c>
      <c r="P5108" s="4">
        <f t="shared" si="61"/>
        <v>2847700</v>
      </c>
      <c r="Q5108" s="21">
        <f t="shared" si="31"/>
        <v>-51</v>
      </c>
      <c r="V5108" s="52"/>
      <c r="W5108" s="53" t="str">
        <f t="shared" si="33"/>
        <v/>
      </c>
      <c r="AE5108" s="16"/>
      <c r="AF5108" s="17" t="str">
        <f t="shared" si="30"/>
        <v>#VALUE!</v>
      </c>
      <c r="AG5108" s="17" t="str">
        <f t="shared" si="22"/>
        <v>#N/A</v>
      </c>
      <c r="AH5108" s="17" t="str">
        <f t="shared" si="23"/>
        <v>#N/A</v>
      </c>
      <c r="AI5108" s="34">
        <f t="shared" si="24"/>
        <v>1</v>
      </c>
      <c r="AJ5108" s="18">
        <f t="shared" si="25"/>
        <v>5437.674</v>
      </c>
      <c r="AK5108" s="18">
        <f t="shared" si="26"/>
        <v>5286.6275</v>
      </c>
      <c r="AL5108" s="18">
        <f t="shared" si="27"/>
        <v>5135.581</v>
      </c>
    </row>
    <row r="5109" ht="12.75" customHeight="1">
      <c r="A5109" s="1">
        <v>37915.0</v>
      </c>
      <c r="B5109" s="2">
        <v>1292.73</v>
      </c>
      <c r="C5109" s="3">
        <v>6061.46</v>
      </c>
      <c r="D5109" s="2">
        <v>6074.0</v>
      </c>
      <c r="E5109" s="4"/>
      <c r="F5109" s="5">
        <f t="shared" si="1"/>
        <v>1220.636</v>
      </c>
      <c r="G5109" s="6">
        <f t="shared" si="2"/>
        <v>1.077391297</v>
      </c>
      <c r="H5109" s="6">
        <f t="shared" si="3"/>
        <v>1.413418223</v>
      </c>
      <c r="I5109" s="5" t="b">
        <f t="shared" si="4"/>
        <v>0</v>
      </c>
      <c r="J5109" s="48">
        <f t="shared" si="5"/>
        <v>0</v>
      </c>
      <c r="K5109" s="4">
        <f t="shared" si="6"/>
        <v>2</v>
      </c>
      <c r="L5109" s="7">
        <f t="shared" si="7"/>
        <v>0.002068808505</v>
      </c>
      <c r="M5109" s="50" t="b">
        <f t="shared" si="8"/>
        <v>0</v>
      </c>
      <c r="N5109" s="50" t="b">
        <f t="shared" si="9"/>
        <v>0</v>
      </c>
      <c r="O5109" s="50">
        <f t="shared" si="10"/>
        <v>-1</v>
      </c>
      <c r="P5109" s="4">
        <f t="shared" si="61"/>
        <v>2790200</v>
      </c>
      <c r="Q5109" s="21">
        <f t="shared" si="31"/>
        <v>-50</v>
      </c>
      <c r="V5109" s="52"/>
      <c r="W5109" s="53" t="str">
        <f t="shared" si="33"/>
        <v/>
      </c>
      <c r="AE5109" s="16"/>
      <c r="AF5109" s="17" t="str">
        <f t="shared" si="30"/>
        <v>#VALUE!</v>
      </c>
      <c r="AG5109" s="17" t="str">
        <f t="shared" si="22"/>
        <v>#N/A</v>
      </c>
      <c r="AH5109" s="17" t="str">
        <f t="shared" si="23"/>
        <v>#N/A</v>
      </c>
      <c r="AI5109" s="34">
        <f t="shared" si="24"/>
        <v>1</v>
      </c>
      <c r="AJ5109" s="18">
        <f t="shared" si="25"/>
        <v>5455.314</v>
      </c>
      <c r="AK5109" s="18">
        <f t="shared" si="26"/>
        <v>5303.7775</v>
      </c>
      <c r="AL5109" s="18">
        <f t="shared" si="27"/>
        <v>5152.241</v>
      </c>
    </row>
    <row r="5110" ht="12.75" customHeight="1">
      <c r="A5110" s="1">
        <v>37914.0</v>
      </c>
      <c r="B5110" s="2">
        <v>1119.29</v>
      </c>
      <c r="C5110" s="3">
        <v>6077.89</v>
      </c>
      <c r="D5110" s="2">
        <v>6072.0</v>
      </c>
      <c r="E5110" s="4"/>
      <c r="F5110" s="5">
        <f t="shared" si="1"/>
        <v>1205.468</v>
      </c>
      <c r="G5110" s="6">
        <f t="shared" si="2"/>
        <v>1.08244955</v>
      </c>
      <c r="H5110" s="6">
        <f t="shared" si="3"/>
        <v>1.413042574</v>
      </c>
      <c r="I5110" s="5" t="b">
        <f t="shared" si="4"/>
        <v>0</v>
      </c>
      <c r="J5110" s="48">
        <f t="shared" si="5"/>
        <v>0</v>
      </c>
      <c r="K5110" s="4">
        <f t="shared" si="6"/>
        <v>-8</v>
      </c>
      <c r="L5110" s="7">
        <f t="shared" si="7"/>
        <v>-0.0009690863112</v>
      </c>
      <c r="M5110" s="50" t="b">
        <f t="shared" si="8"/>
        <v>0</v>
      </c>
      <c r="N5110" s="50" t="b">
        <f t="shared" si="9"/>
        <v>0</v>
      </c>
      <c r="O5110" s="50">
        <f t="shared" si="10"/>
        <v>1</v>
      </c>
      <c r="P5110" s="4">
        <f t="shared" si="61"/>
        <v>2785200</v>
      </c>
      <c r="Q5110" s="21">
        <f t="shared" si="31"/>
        <v>50</v>
      </c>
      <c r="V5110" s="52"/>
      <c r="W5110" s="53" t="str">
        <f t="shared" si="33"/>
        <v/>
      </c>
      <c r="AE5110" s="16"/>
      <c r="AF5110" s="17" t="str">
        <f t="shared" si="30"/>
        <v>#VALUE!</v>
      </c>
      <c r="AG5110" s="17" t="str">
        <f t="shared" si="22"/>
        <v>#N/A</v>
      </c>
      <c r="AH5110" s="17" t="str">
        <f t="shared" si="23"/>
        <v>#N/A</v>
      </c>
      <c r="AI5110" s="34">
        <f t="shared" si="24"/>
        <v>1</v>
      </c>
      <c r="AJ5110" s="18">
        <f t="shared" si="25"/>
        <v>5470.101</v>
      </c>
      <c r="AK5110" s="18">
        <f t="shared" si="26"/>
        <v>5318.15375</v>
      </c>
      <c r="AL5110" s="18">
        <f t="shared" si="27"/>
        <v>5166.2065</v>
      </c>
    </row>
    <row r="5111" ht="12.75" customHeight="1">
      <c r="A5111" s="1">
        <v>37911.0</v>
      </c>
      <c r="B5111" s="2">
        <v>1279.21</v>
      </c>
      <c r="C5111" s="3">
        <v>6042.71</v>
      </c>
      <c r="D5111" s="2">
        <v>6080.0</v>
      </c>
      <c r="E5111" s="4"/>
      <c r="F5111" s="5">
        <f t="shared" si="1"/>
        <v>1232.862</v>
      </c>
      <c r="G5111" s="6">
        <f t="shared" si="2"/>
        <v>1.078345126</v>
      </c>
      <c r="H5111" s="6">
        <f t="shared" si="3"/>
        <v>1.40800817</v>
      </c>
      <c r="I5111" s="5" t="b">
        <f t="shared" si="4"/>
        <v>0</v>
      </c>
      <c r="J5111" s="48">
        <f t="shared" si="5"/>
        <v>0</v>
      </c>
      <c r="K5111" s="4">
        <f t="shared" si="6"/>
        <v>20</v>
      </c>
      <c r="L5111" s="7">
        <f t="shared" si="7"/>
        <v>0.006171072251</v>
      </c>
      <c r="M5111" s="50" t="b">
        <f t="shared" si="8"/>
        <v>0</v>
      </c>
      <c r="N5111" s="50" t="b">
        <f t="shared" si="9"/>
        <v>0</v>
      </c>
      <c r="O5111" s="50">
        <f t="shared" si="10"/>
        <v>-1</v>
      </c>
      <c r="P5111" s="4">
        <f t="shared" si="61"/>
        <v>2765200</v>
      </c>
      <c r="Q5111" s="21">
        <f t="shared" si="31"/>
        <v>-50</v>
      </c>
      <c r="V5111" s="52"/>
      <c r="W5111" s="53" t="str">
        <f t="shared" si="33"/>
        <v/>
      </c>
      <c r="AE5111" s="16"/>
      <c r="AF5111" s="17" t="str">
        <f t="shared" si="30"/>
        <v>#VALUE!</v>
      </c>
      <c r="AG5111" s="17" t="str">
        <f t="shared" si="22"/>
        <v>#N/A</v>
      </c>
      <c r="AH5111" s="17" t="str">
        <f t="shared" si="23"/>
        <v>#N/A</v>
      </c>
      <c r="AI5111" s="34">
        <f t="shared" si="24"/>
        <v>1</v>
      </c>
      <c r="AJ5111" s="18">
        <f t="shared" si="25"/>
        <v>5438.439</v>
      </c>
      <c r="AK5111" s="18">
        <f t="shared" si="26"/>
        <v>5287.37125</v>
      </c>
      <c r="AL5111" s="18">
        <f t="shared" si="27"/>
        <v>5136.3035</v>
      </c>
    </row>
    <row r="5112" ht="12.75" customHeight="1">
      <c r="A5112" s="1">
        <v>37910.0</v>
      </c>
      <c r="B5112" s="2">
        <v>1358.42</v>
      </c>
      <c r="C5112" s="3">
        <v>6035.74</v>
      </c>
      <c r="D5112" s="2">
        <v>6060.0</v>
      </c>
      <c r="E5112" s="4"/>
      <c r="F5112" s="5">
        <f t="shared" si="1"/>
        <v>1208.216</v>
      </c>
      <c r="G5112" s="6">
        <f t="shared" si="2"/>
        <v>1.079524846</v>
      </c>
      <c r="H5112" s="6">
        <f t="shared" si="3"/>
        <v>1.414039353</v>
      </c>
      <c r="I5112" s="5" t="b">
        <f t="shared" si="4"/>
        <v>0</v>
      </c>
      <c r="J5112" s="48">
        <f t="shared" si="5"/>
        <v>0</v>
      </c>
      <c r="K5112" s="4">
        <f t="shared" si="6"/>
        <v>110</v>
      </c>
      <c r="L5112" s="7">
        <f t="shared" si="7"/>
        <v>0.00401939116</v>
      </c>
      <c r="M5112" s="50" t="b">
        <f t="shared" si="8"/>
        <v>0</v>
      </c>
      <c r="N5112" s="50" t="b">
        <f t="shared" si="9"/>
        <v>0</v>
      </c>
      <c r="O5112" s="50">
        <f t="shared" si="10"/>
        <v>-1</v>
      </c>
      <c r="P5112" s="4">
        <f t="shared" si="61"/>
        <v>2816200</v>
      </c>
      <c r="Q5112" s="21">
        <f t="shared" si="31"/>
        <v>-51</v>
      </c>
      <c r="V5112" s="52"/>
      <c r="W5112" s="53" t="str">
        <f t="shared" si="33"/>
        <v/>
      </c>
      <c r="AE5112" s="16"/>
      <c r="AF5112" s="17" t="str">
        <f t="shared" si="30"/>
        <v>#VALUE!</v>
      </c>
      <c r="AG5112" s="17" t="str">
        <f t="shared" si="22"/>
        <v>#N/A</v>
      </c>
      <c r="AH5112" s="17" t="str">
        <f t="shared" si="23"/>
        <v>#N/A</v>
      </c>
      <c r="AI5112" s="34">
        <f t="shared" si="24"/>
        <v>1</v>
      </c>
      <c r="AJ5112" s="18">
        <f t="shared" si="25"/>
        <v>5432.166</v>
      </c>
      <c r="AK5112" s="18">
        <f t="shared" si="26"/>
        <v>5281.2725</v>
      </c>
      <c r="AL5112" s="18">
        <f t="shared" si="27"/>
        <v>5130.379</v>
      </c>
    </row>
    <row r="5113" ht="12.75" customHeight="1">
      <c r="A5113" s="1">
        <v>37909.0</v>
      </c>
      <c r="B5113" s="2">
        <v>1053.53</v>
      </c>
      <c r="C5113" s="3">
        <v>5924.38</v>
      </c>
      <c r="D5113" s="2">
        <v>5950.0</v>
      </c>
      <c r="E5113" s="4"/>
      <c r="F5113" s="5">
        <f t="shared" si="1"/>
        <v>1141.068</v>
      </c>
      <c r="G5113" s="6">
        <f t="shared" si="2"/>
        <v>1.062060239</v>
      </c>
      <c r="H5113" s="6">
        <f t="shared" si="3"/>
        <v>1.318827368</v>
      </c>
      <c r="I5113" s="5" t="b">
        <f t="shared" si="4"/>
        <v>0</v>
      </c>
      <c r="J5113" s="48">
        <f t="shared" si="5"/>
        <v>0</v>
      </c>
      <c r="K5113" s="4">
        <f t="shared" si="6"/>
        <v>-29</v>
      </c>
      <c r="L5113" s="7">
        <f t="shared" si="7"/>
        <v>0.004324503155</v>
      </c>
      <c r="M5113" s="50" t="b">
        <f t="shared" si="8"/>
        <v>0</v>
      </c>
      <c r="N5113" s="50" t="b">
        <f t="shared" si="9"/>
        <v>0</v>
      </c>
      <c r="O5113" s="50">
        <f t="shared" si="10"/>
        <v>-1</v>
      </c>
      <c r="P5113" s="4">
        <f t="shared" si="61"/>
        <v>3129700</v>
      </c>
      <c r="Q5113" s="21">
        <f t="shared" si="31"/>
        <v>-57</v>
      </c>
      <c r="V5113" s="52"/>
      <c r="W5113" s="53" t="str">
        <f t="shared" si="33"/>
        <v/>
      </c>
      <c r="AE5113" s="16"/>
      <c r="AF5113" s="17" t="str">
        <f t="shared" si="30"/>
        <v>#VALUE!</v>
      </c>
      <c r="AG5113" s="17" t="str">
        <f t="shared" si="22"/>
        <v>#N/A</v>
      </c>
      <c r="AH5113" s="17" t="str">
        <f t="shared" si="23"/>
        <v>#N/A</v>
      </c>
      <c r="AI5113" s="34">
        <f t="shared" si="24"/>
        <v>1</v>
      </c>
      <c r="AJ5113" s="18">
        <f t="shared" si="25"/>
        <v>5331.942</v>
      </c>
      <c r="AK5113" s="18">
        <f t="shared" si="26"/>
        <v>5183.8325</v>
      </c>
      <c r="AL5113" s="18">
        <f t="shared" si="27"/>
        <v>5035.723</v>
      </c>
    </row>
    <row r="5114" ht="12.75" customHeight="1">
      <c r="A5114" s="1">
        <v>37908.0</v>
      </c>
      <c r="B5114" s="2">
        <v>1216.89</v>
      </c>
      <c r="C5114" s="3">
        <v>5938.42</v>
      </c>
      <c r="D5114" s="2">
        <v>5979.0</v>
      </c>
      <c r="E5114" s="4"/>
      <c r="F5114" s="5">
        <f t="shared" si="1"/>
        <v>1143.2</v>
      </c>
      <c r="G5114" s="6">
        <f t="shared" si="2"/>
        <v>1.066824613</v>
      </c>
      <c r="H5114" s="6">
        <f t="shared" si="3"/>
        <v>1.321317257</v>
      </c>
      <c r="I5114" s="5" t="b">
        <f t="shared" si="4"/>
        <v>0</v>
      </c>
      <c r="J5114" s="48">
        <f t="shared" si="5"/>
        <v>0</v>
      </c>
      <c r="K5114" s="4">
        <f t="shared" si="6"/>
        <v>-49</v>
      </c>
      <c r="L5114" s="7">
        <f t="shared" si="7"/>
        <v>0.006833467488</v>
      </c>
      <c r="M5114" s="50" t="b">
        <f t="shared" si="8"/>
        <v>0</v>
      </c>
      <c r="N5114" s="50" t="b">
        <f t="shared" si="9"/>
        <v>0</v>
      </c>
      <c r="O5114" s="50">
        <f t="shared" si="10"/>
        <v>-1</v>
      </c>
      <c r="P5114" s="4">
        <f t="shared" si="61"/>
        <v>3048500</v>
      </c>
      <c r="Q5114" s="21">
        <f t="shared" si="31"/>
        <v>-56</v>
      </c>
      <c r="V5114" s="52"/>
      <c r="W5114" s="53" t="str">
        <f t="shared" si="33"/>
        <v/>
      </c>
      <c r="AE5114" s="16"/>
      <c r="AF5114" s="17" t="str">
        <f t="shared" si="30"/>
        <v>#VALUE!</v>
      </c>
      <c r="AG5114" s="17" t="str">
        <f t="shared" si="22"/>
        <v>#N/A</v>
      </c>
      <c r="AH5114" s="17" t="str">
        <f t="shared" si="23"/>
        <v>#N/A</v>
      </c>
      <c r="AI5114" s="34">
        <f t="shared" si="24"/>
        <v>1</v>
      </c>
      <c r="AJ5114" s="18">
        <f t="shared" si="25"/>
        <v>5344.578</v>
      </c>
      <c r="AK5114" s="18">
        <f t="shared" si="26"/>
        <v>5196.1175</v>
      </c>
      <c r="AL5114" s="18">
        <f t="shared" si="27"/>
        <v>5047.657</v>
      </c>
    </row>
    <row r="5115" ht="12.75" customHeight="1">
      <c r="A5115" s="1">
        <v>37907.0</v>
      </c>
      <c r="B5115" s="2">
        <v>1256.26</v>
      </c>
      <c r="C5115" s="3">
        <v>5972.47</v>
      </c>
      <c r="D5115" s="2">
        <v>6028.0</v>
      </c>
      <c r="E5115" s="4"/>
      <c r="F5115" s="5">
        <f t="shared" si="1"/>
        <v>1150.214</v>
      </c>
      <c r="G5115" s="6">
        <f t="shared" si="2"/>
        <v>1.075037193</v>
      </c>
      <c r="H5115" s="6">
        <f t="shared" si="3"/>
        <v>1.326046513</v>
      </c>
      <c r="I5115" s="5" t="b">
        <f t="shared" si="4"/>
        <v>0</v>
      </c>
      <c r="J5115" s="48">
        <f t="shared" si="5"/>
        <v>0</v>
      </c>
      <c r="K5115" s="4">
        <f t="shared" si="6"/>
        <v>134</v>
      </c>
      <c r="L5115" s="7">
        <f t="shared" si="7"/>
        <v>0.009297660767</v>
      </c>
      <c r="M5115" s="50" t="b">
        <f t="shared" si="8"/>
        <v>0</v>
      </c>
      <c r="N5115" s="50" t="b">
        <f t="shared" si="9"/>
        <v>0</v>
      </c>
      <c r="O5115" s="50">
        <f t="shared" si="10"/>
        <v>-1</v>
      </c>
      <c r="P5115" s="4">
        <f t="shared" si="61"/>
        <v>2918650</v>
      </c>
      <c r="Q5115" s="21">
        <f t="shared" si="31"/>
        <v>-53</v>
      </c>
      <c r="V5115" s="52"/>
      <c r="W5115" s="53" t="str">
        <f t="shared" si="33"/>
        <v/>
      </c>
      <c r="AE5115" s="16"/>
      <c r="AF5115" s="17" t="str">
        <f t="shared" si="30"/>
        <v>#VALUE!</v>
      </c>
      <c r="AG5115" s="17" t="str">
        <f t="shared" si="22"/>
        <v>#N/A</v>
      </c>
      <c r="AH5115" s="17" t="str">
        <f t="shared" si="23"/>
        <v>#N/A</v>
      </c>
      <c r="AI5115" s="34">
        <f t="shared" si="24"/>
        <v>1</v>
      </c>
      <c r="AJ5115" s="18">
        <f t="shared" si="25"/>
        <v>5375.223</v>
      </c>
      <c r="AK5115" s="18">
        <f t="shared" si="26"/>
        <v>5225.91125</v>
      </c>
      <c r="AL5115" s="18">
        <f t="shared" si="27"/>
        <v>5076.5995</v>
      </c>
    </row>
    <row r="5116" ht="12.75" customHeight="1">
      <c r="A5116" s="1">
        <v>37903.0</v>
      </c>
      <c r="B5116" s="2">
        <v>1155.98</v>
      </c>
      <c r="C5116" s="3">
        <v>5869.88</v>
      </c>
      <c r="D5116" s="2">
        <v>5894.0</v>
      </c>
      <c r="E5116" s="4"/>
      <c r="F5116" s="5">
        <f t="shared" si="1"/>
        <v>1074.172</v>
      </c>
      <c r="G5116" s="6">
        <f t="shared" si="2"/>
        <v>1.058708511</v>
      </c>
      <c r="H5116" s="6">
        <f t="shared" si="3"/>
        <v>1.318091969</v>
      </c>
      <c r="I5116" s="5" t="b">
        <f t="shared" si="4"/>
        <v>0</v>
      </c>
      <c r="J5116" s="48">
        <f t="shared" si="5"/>
        <v>0</v>
      </c>
      <c r="K5116" s="4">
        <f t="shared" si="6"/>
        <v>60</v>
      </c>
      <c r="L5116" s="7">
        <f t="shared" si="7"/>
        <v>0.004109112963</v>
      </c>
      <c r="M5116" s="50" t="b">
        <f t="shared" si="8"/>
        <v>0</v>
      </c>
      <c r="N5116" s="50" t="b">
        <f t="shared" si="9"/>
        <v>0</v>
      </c>
      <c r="O5116" s="50">
        <f t="shared" si="10"/>
        <v>-1</v>
      </c>
      <c r="P5116" s="4">
        <f t="shared" si="61"/>
        <v>3334050</v>
      </c>
      <c r="Q5116" s="21">
        <f t="shared" si="31"/>
        <v>-62</v>
      </c>
      <c r="V5116" s="52"/>
      <c r="W5116" s="53" t="str">
        <f t="shared" si="33"/>
        <v/>
      </c>
      <c r="AE5116" s="16"/>
      <c r="AF5116" s="17" t="str">
        <f t="shared" si="30"/>
        <v>#VALUE!</v>
      </c>
      <c r="AG5116" s="17" t="str">
        <f t="shared" si="22"/>
        <v>#N/A</v>
      </c>
      <c r="AH5116" s="17" t="str">
        <f t="shared" si="23"/>
        <v>#N/A</v>
      </c>
      <c r="AI5116" s="34">
        <f t="shared" si="24"/>
        <v>1</v>
      </c>
      <c r="AJ5116" s="18">
        <f t="shared" si="25"/>
        <v>5282.892</v>
      </c>
      <c r="AK5116" s="18">
        <f t="shared" si="26"/>
        <v>5136.145</v>
      </c>
      <c r="AL5116" s="18">
        <f t="shared" si="27"/>
        <v>4989.398</v>
      </c>
    </row>
    <row r="5117" ht="12.75" customHeight="1">
      <c r="A5117" s="1">
        <v>37902.0</v>
      </c>
      <c r="B5117" s="2">
        <v>1022.68</v>
      </c>
      <c r="C5117" s="3">
        <v>5821.8</v>
      </c>
      <c r="D5117" s="2">
        <v>5834.0</v>
      </c>
      <c r="E5117" s="4"/>
      <c r="F5117" s="5">
        <f t="shared" si="1"/>
        <v>996.57</v>
      </c>
      <c r="G5117" s="6">
        <f t="shared" si="2"/>
        <v>1.051478017</v>
      </c>
      <c r="H5117" s="6">
        <f t="shared" si="3"/>
        <v>1.309914549</v>
      </c>
      <c r="I5117" s="5" t="b">
        <f t="shared" si="4"/>
        <v>0</v>
      </c>
      <c r="J5117" s="48">
        <f t="shared" si="5"/>
        <v>0</v>
      </c>
      <c r="K5117" s="4">
        <f t="shared" si="6"/>
        <v>-21</v>
      </c>
      <c r="L5117" s="7">
        <f t="shared" si="7"/>
        <v>0.002095571816</v>
      </c>
      <c r="M5117" s="50" t="b">
        <f t="shared" si="8"/>
        <v>0</v>
      </c>
      <c r="N5117" s="50" t="b">
        <f t="shared" si="9"/>
        <v>0</v>
      </c>
      <c r="O5117" s="50">
        <f t="shared" si="10"/>
        <v>-1</v>
      </c>
      <c r="P5117" s="4">
        <f t="shared" si="61"/>
        <v>3532050</v>
      </c>
      <c r="Q5117" s="21">
        <f t="shared" si="31"/>
        <v>-66</v>
      </c>
      <c r="V5117" s="52"/>
      <c r="W5117" s="53" t="str">
        <f t="shared" si="33"/>
        <v/>
      </c>
      <c r="AE5117" s="16"/>
      <c r="AF5117" s="17" t="str">
        <f t="shared" si="30"/>
        <v>#VALUE!</v>
      </c>
      <c r="AG5117" s="17" t="str">
        <f t="shared" si="22"/>
        <v>#N/A</v>
      </c>
      <c r="AH5117" s="17" t="str">
        <f t="shared" si="23"/>
        <v>#N/A</v>
      </c>
      <c r="AI5117" s="34">
        <f t="shared" si="24"/>
        <v>1</v>
      </c>
      <c r="AJ5117" s="18">
        <f t="shared" si="25"/>
        <v>5239.62</v>
      </c>
      <c r="AK5117" s="18">
        <f t="shared" si="26"/>
        <v>5094.075</v>
      </c>
      <c r="AL5117" s="18">
        <f t="shared" si="27"/>
        <v>4948.53</v>
      </c>
    </row>
    <row r="5118" ht="12.75" customHeight="1">
      <c r="A5118" s="1">
        <v>37901.0</v>
      </c>
      <c r="B5118" s="2">
        <v>1064.19</v>
      </c>
      <c r="C5118" s="3">
        <v>5856.68</v>
      </c>
      <c r="D5118" s="2">
        <v>5855.0</v>
      </c>
      <c r="E5118" s="4"/>
      <c r="F5118" s="5">
        <f t="shared" si="1"/>
        <v>891.408</v>
      </c>
      <c r="G5118" s="6">
        <f t="shared" si="2"/>
        <v>1.059327256</v>
      </c>
      <c r="H5118" s="6">
        <f t="shared" si="3"/>
        <v>1.302875732</v>
      </c>
      <c r="I5118" s="5" t="b">
        <f t="shared" si="4"/>
        <v>0</v>
      </c>
      <c r="J5118" s="48">
        <f t="shared" si="5"/>
        <v>0</v>
      </c>
      <c r="K5118" s="4">
        <f t="shared" si="6"/>
        <v>26</v>
      </c>
      <c r="L5118" s="7">
        <f t="shared" si="7"/>
        <v>-0.0002868519366</v>
      </c>
      <c r="M5118" s="50" t="b">
        <f t="shared" si="8"/>
        <v>0</v>
      </c>
      <c r="N5118" s="50" t="b">
        <f t="shared" si="9"/>
        <v>0</v>
      </c>
      <c r="O5118" s="50">
        <f t="shared" si="10"/>
        <v>1</v>
      </c>
      <c r="P5118" s="4">
        <f t="shared" si="61"/>
        <v>3602400</v>
      </c>
      <c r="Q5118" s="21">
        <f t="shared" si="31"/>
        <v>67</v>
      </c>
      <c r="V5118" s="52"/>
      <c r="W5118" s="53" t="str">
        <f t="shared" si="33"/>
        <v/>
      </c>
      <c r="AE5118" s="16"/>
      <c r="AF5118" s="17" t="str">
        <f t="shared" si="30"/>
        <v>#VALUE!</v>
      </c>
      <c r="AG5118" s="17" t="str">
        <f t="shared" si="22"/>
        <v>#N/A</v>
      </c>
      <c r="AH5118" s="17" t="str">
        <f t="shared" si="23"/>
        <v>#N/A</v>
      </c>
      <c r="AI5118" s="34">
        <f t="shared" si="24"/>
        <v>1</v>
      </c>
      <c r="AJ5118" s="18">
        <f t="shared" si="25"/>
        <v>5271.012</v>
      </c>
      <c r="AK5118" s="18">
        <f t="shared" si="26"/>
        <v>5124.595</v>
      </c>
      <c r="AL5118" s="18">
        <f t="shared" si="27"/>
        <v>4978.178</v>
      </c>
    </row>
    <row r="5119" ht="12.75" customHeight="1">
      <c r="A5119" s="1">
        <v>37900.0</v>
      </c>
      <c r="B5119" s="2">
        <v>1251.96</v>
      </c>
      <c r="C5119" s="3">
        <v>5851.2</v>
      </c>
      <c r="D5119" s="2">
        <v>5829.0</v>
      </c>
      <c r="E5119" s="4"/>
      <c r="F5119" s="5">
        <f t="shared" si="1"/>
        <v>779.66</v>
      </c>
      <c r="G5119" s="6">
        <f t="shared" si="2"/>
        <v>1.059955259</v>
      </c>
      <c r="H5119" s="6">
        <f t="shared" si="3"/>
        <v>1.294646881</v>
      </c>
      <c r="I5119" s="5" t="b">
        <f t="shared" si="4"/>
        <v>0</v>
      </c>
      <c r="J5119" s="48">
        <f t="shared" si="5"/>
        <v>0</v>
      </c>
      <c r="K5119" s="4">
        <f t="shared" si="6"/>
        <v>87</v>
      </c>
      <c r="L5119" s="7">
        <f t="shared" si="7"/>
        <v>-0.003794093519</v>
      </c>
      <c r="M5119" s="50" t="b">
        <f t="shared" si="8"/>
        <v>0</v>
      </c>
      <c r="N5119" s="50" t="b">
        <f t="shared" si="9"/>
        <v>0</v>
      </c>
      <c r="O5119" s="50">
        <f t="shared" si="10"/>
        <v>1</v>
      </c>
      <c r="P5119" s="4">
        <f t="shared" si="61"/>
        <v>3516600</v>
      </c>
      <c r="Q5119" s="21">
        <f t="shared" si="31"/>
        <v>66</v>
      </c>
      <c r="V5119" s="52"/>
      <c r="W5119" s="53" t="str">
        <f t="shared" si="33"/>
        <v/>
      </c>
      <c r="AE5119" s="16"/>
      <c r="AF5119" s="17" t="str">
        <f t="shared" si="30"/>
        <v>#VALUE!</v>
      </c>
      <c r="AG5119" s="17" t="str">
        <f t="shared" si="22"/>
        <v>#N/A</v>
      </c>
      <c r="AH5119" s="17" t="str">
        <f t="shared" si="23"/>
        <v>#N/A</v>
      </c>
      <c r="AI5119" s="34">
        <f t="shared" si="24"/>
        <v>1</v>
      </c>
      <c r="AJ5119" s="18">
        <f t="shared" si="25"/>
        <v>5266.08</v>
      </c>
      <c r="AK5119" s="18">
        <f t="shared" si="26"/>
        <v>5119.8</v>
      </c>
      <c r="AL5119" s="18">
        <f t="shared" si="27"/>
        <v>4973.52</v>
      </c>
    </row>
    <row r="5120" ht="12.75" customHeight="1">
      <c r="A5120" s="1">
        <v>37897.0</v>
      </c>
      <c r="B5120" s="2">
        <v>876.05</v>
      </c>
      <c r="C5120" s="3">
        <v>5747.79</v>
      </c>
      <c r="D5120" s="2">
        <v>5742.0</v>
      </c>
      <c r="E5120" s="4"/>
      <c r="F5120" s="5">
        <f t="shared" si="1"/>
        <v>639.398</v>
      </c>
      <c r="G5120" s="6">
        <f t="shared" si="2"/>
        <v>1.043147434</v>
      </c>
      <c r="H5120" s="6">
        <f t="shared" si="3"/>
        <v>0.9069959458</v>
      </c>
      <c r="I5120" s="5" t="b">
        <f t="shared" si="4"/>
        <v>0</v>
      </c>
      <c r="J5120" s="48">
        <f t="shared" si="5"/>
        <v>0</v>
      </c>
      <c r="K5120" s="4">
        <f t="shared" si="6"/>
        <v>22</v>
      </c>
      <c r="L5120" s="7">
        <f t="shared" si="7"/>
        <v>-0.001007343692</v>
      </c>
      <c r="M5120" s="50" t="b">
        <f t="shared" si="8"/>
        <v>0</v>
      </c>
      <c r="N5120" s="50" t="b">
        <f t="shared" si="9"/>
        <v>0</v>
      </c>
      <c r="O5120" s="50">
        <f t="shared" si="10"/>
        <v>1</v>
      </c>
      <c r="P5120" s="4">
        <f t="shared" si="61"/>
        <v>3246900</v>
      </c>
      <c r="Q5120" s="21">
        <f t="shared" si="31"/>
        <v>62</v>
      </c>
      <c r="V5120" s="52"/>
      <c r="W5120" s="53" t="str">
        <f t="shared" si="33"/>
        <v/>
      </c>
      <c r="AE5120" s="16"/>
      <c r="AF5120" s="17" t="str">
        <f t="shared" si="30"/>
        <v>#VALUE!</v>
      </c>
      <c r="AG5120" s="17" t="str">
        <f t="shared" si="22"/>
        <v>#N/A</v>
      </c>
      <c r="AH5120" s="17" t="str">
        <f t="shared" si="23"/>
        <v>#N/A</v>
      </c>
      <c r="AI5120" s="34">
        <f t="shared" si="24"/>
        <v>1</v>
      </c>
      <c r="AJ5120" s="18">
        <f t="shared" si="25"/>
        <v>5173.011</v>
      </c>
      <c r="AK5120" s="18">
        <f t="shared" si="26"/>
        <v>5029.31625</v>
      </c>
      <c r="AL5120" s="18">
        <f t="shared" si="27"/>
        <v>4885.6215</v>
      </c>
    </row>
    <row r="5121" ht="12.75" customHeight="1">
      <c r="A5121" s="1">
        <v>37896.0</v>
      </c>
      <c r="B5121" s="2">
        <v>767.97</v>
      </c>
      <c r="C5121" s="3">
        <v>5699.86</v>
      </c>
      <c r="D5121" s="2">
        <v>5720.0</v>
      </c>
      <c r="E5121" s="4"/>
      <c r="F5121" s="5">
        <f t="shared" si="1"/>
        <v>595.384</v>
      </c>
      <c r="G5121" s="6">
        <f t="shared" si="2"/>
        <v>1.035907088</v>
      </c>
      <c r="H5121" s="6">
        <f t="shared" si="3"/>
        <v>0.7894751721</v>
      </c>
      <c r="I5121" s="5" t="b">
        <f t="shared" si="4"/>
        <v>0</v>
      </c>
      <c r="J5121" s="48">
        <f t="shared" si="5"/>
        <v>0</v>
      </c>
      <c r="K5121" s="4">
        <f t="shared" si="6"/>
        <v>90</v>
      </c>
      <c r="L5121" s="7">
        <f t="shared" si="7"/>
        <v>0.003533420119</v>
      </c>
      <c r="M5121" s="50" t="b">
        <f t="shared" si="8"/>
        <v>0</v>
      </c>
      <c r="N5121" s="50" t="b">
        <f t="shared" si="9"/>
        <v>0</v>
      </c>
      <c r="O5121" s="50">
        <f t="shared" si="10"/>
        <v>-1</v>
      </c>
      <c r="P5121" s="4">
        <f t="shared" si="61"/>
        <v>3316200</v>
      </c>
      <c r="Q5121" s="21">
        <f t="shared" si="31"/>
        <v>-63</v>
      </c>
      <c r="V5121" s="52"/>
      <c r="W5121" s="53" t="str">
        <f t="shared" si="33"/>
        <v/>
      </c>
      <c r="AE5121" s="16"/>
      <c r="AF5121" s="17" t="str">
        <f t="shared" si="30"/>
        <v>#VALUE!</v>
      </c>
      <c r="AG5121" s="17" t="str">
        <f t="shared" si="22"/>
        <v>#N/A</v>
      </c>
      <c r="AH5121" s="17" t="str">
        <f t="shared" si="23"/>
        <v>#N/A</v>
      </c>
      <c r="AI5121" s="34">
        <f t="shared" si="24"/>
        <v>1</v>
      </c>
      <c r="AJ5121" s="18">
        <f t="shared" si="25"/>
        <v>5129.874</v>
      </c>
      <c r="AK5121" s="18">
        <f t="shared" si="26"/>
        <v>4987.3775</v>
      </c>
      <c r="AL5121" s="18">
        <f t="shared" si="27"/>
        <v>4844.881</v>
      </c>
    </row>
    <row r="5122" ht="12.75" customHeight="1">
      <c r="A5122" s="1">
        <v>37895.0</v>
      </c>
      <c r="B5122" s="2">
        <v>496.87</v>
      </c>
      <c r="C5122" s="3">
        <v>5581.66</v>
      </c>
      <c r="D5122" s="2">
        <v>5630.0</v>
      </c>
      <c r="E5122" s="4"/>
      <c r="F5122" s="5">
        <f t="shared" si="1"/>
        <v>599.63</v>
      </c>
      <c r="G5122" s="6">
        <f t="shared" si="2"/>
        <v>1.015473851</v>
      </c>
      <c r="H5122" s="6">
        <f t="shared" si="3"/>
        <v>0.8016416114</v>
      </c>
      <c r="I5122" s="5" t="b">
        <f t="shared" si="4"/>
        <v>0</v>
      </c>
      <c r="J5122" s="48">
        <f t="shared" si="5"/>
        <v>0</v>
      </c>
      <c r="K5122" s="4">
        <f t="shared" si="6"/>
        <v>-11</v>
      </c>
      <c r="L5122" s="7">
        <f t="shared" si="7"/>
        <v>0.008660506014</v>
      </c>
      <c r="M5122" s="50" t="b">
        <f t="shared" si="8"/>
        <v>0</v>
      </c>
      <c r="N5122" s="50" t="b">
        <f t="shared" si="9"/>
        <v>0</v>
      </c>
      <c r="O5122" s="50">
        <f t="shared" si="10"/>
        <v>-1</v>
      </c>
      <c r="P5122" s="4">
        <f t="shared" si="61"/>
        <v>3635700</v>
      </c>
      <c r="Q5122" s="21">
        <f t="shared" si="31"/>
        <v>-71</v>
      </c>
      <c r="V5122" s="52"/>
      <c r="W5122" s="53" t="str">
        <f t="shared" si="33"/>
        <v/>
      </c>
      <c r="AE5122" s="16"/>
      <c r="AF5122" s="17" t="str">
        <f t="shared" si="30"/>
        <v>#VALUE!</v>
      </c>
      <c r="AG5122" s="17" t="str">
        <f t="shared" si="22"/>
        <v>#N/A</v>
      </c>
      <c r="AH5122" s="17" t="str">
        <f t="shared" si="23"/>
        <v>#N/A</v>
      </c>
      <c r="AI5122" s="34">
        <f t="shared" si="24"/>
        <v>1</v>
      </c>
      <c r="AJ5122" s="18">
        <f t="shared" si="25"/>
        <v>5023.494</v>
      </c>
      <c r="AK5122" s="18">
        <f t="shared" si="26"/>
        <v>4883.9525</v>
      </c>
      <c r="AL5122" s="18">
        <f t="shared" si="27"/>
        <v>4744.411</v>
      </c>
    </row>
    <row r="5123" ht="12.75" customHeight="1">
      <c r="A5123" s="1">
        <v>37894.0</v>
      </c>
      <c r="B5123" s="2">
        <v>505.45</v>
      </c>
      <c r="C5123" s="3">
        <v>5611.41</v>
      </c>
      <c r="D5123" s="2">
        <v>5641.0</v>
      </c>
      <c r="E5123" s="4"/>
      <c r="F5123" s="5">
        <f t="shared" si="1"/>
        <v>681.29</v>
      </c>
      <c r="G5123" s="6">
        <f t="shared" si="2"/>
        <v>1.021548189</v>
      </c>
      <c r="H5123" s="6">
        <f t="shared" si="3"/>
        <v>0.8971299216</v>
      </c>
      <c r="I5123" s="5" t="b">
        <f t="shared" si="4"/>
        <v>0</v>
      </c>
      <c r="J5123" s="48">
        <f t="shared" si="5"/>
        <v>0</v>
      </c>
      <c r="K5123" s="4">
        <f t="shared" si="6"/>
        <v>-24</v>
      </c>
      <c r="L5123" s="7">
        <f t="shared" si="7"/>
        <v>0.005273184458</v>
      </c>
      <c r="M5123" s="50" t="b">
        <f t="shared" si="8"/>
        <v>0</v>
      </c>
      <c r="N5123" s="50" t="b">
        <f t="shared" si="9"/>
        <v>0</v>
      </c>
      <c r="O5123" s="50">
        <f t="shared" si="10"/>
        <v>-1</v>
      </c>
      <c r="P5123" s="4">
        <f t="shared" si="61"/>
        <v>3597200</v>
      </c>
      <c r="Q5123" s="21">
        <f t="shared" si="31"/>
        <v>-70</v>
      </c>
      <c r="V5123" s="52"/>
      <c r="W5123" s="53" t="str">
        <f t="shared" si="33"/>
        <v/>
      </c>
      <c r="AE5123" s="16"/>
      <c r="AF5123" s="17" t="str">
        <f t="shared" si="30"/>
        <v>#VALUE!</v>
      </c>
      <c r="AG5123" s="17" t="str">
        <f t="shared" si="22"/>
        <v>#N/A</v>
      </c>
      <c r="AH5123" s="17" t="str">
        <f t="shared" si="23"/>
        <v>#N/A</v>
      </c>
      <c r="AI5123" s="34">
        <f t="shared" si="24"/>
        <v>1</v>
      </c>
      <c r="AJ5123" s="18">
        <f t="shared" si="25"/>
        <v>5050.269</v>
      </c>
      <c r="AK5123" s="18">
        <f t="shared" si="26"/>
        <v>4909.98375</v>
      </c>
      <c r="AL5123" s="18">
        <f t="shared" si="27"/>
        <v>4769.6985</v>
      </c>
    </row>
    <row r="5124" ht="12.75" customHeight="1">
      <c r="A5124" s="1">
        <v>37893.0</v>
      </c>
      <c r="B5124" s="2">
        <v>550.65</v>
      </c>
      <c r="C5124" s="3">
        <v>5643.5</v>
      </c>
      <c r="D5124" s="2">
        <v>5665.0</v>
      </c>
      <c r="E5124" s="4"/>
      <c r="F5124" s="5">
        <f t="shared" si="1"/>
        <v>721.3</v>
      </c>
      <c r="G5124" s="6">
        <f t="shared" si="2"/>
        <v>1.028292265</v>
      </c>
      <c r="H5124" s="6">
        <f t="shared" si="3"/>
        <v>0.8797031794</v>
      </c>
      <c r="I5124" s="5" t="b">
        <f t="shared" si="4"/>
        <v>0</v>
      </c>
      <c r="J5124" s="48">
        <f t="shared" si="5"/>
        <v>0</v>
      </c>
      <c r="K5124" s="4">
        <f t="shared" si="6"/>
        <v>-22</v>
      </c>
      <c r="L5124" s="7">
        <f t="shared" si="7"/>
        <v>0.003809692567</v>
      </c>
      <c r="M5124" s="50" t="b">
        <f t="shared" si="8"/>
        <v>0</v>
      </c>
      <c r="N5124" s="50" t="b">
        <f t="shared" si="9"/>
        <v>0</v>
      </c>
      <c r="O5124" s="50">
        <f t="shared" si="10"/>
        <v>-1</v>
      </c>
      <c r="P5124" s="4">
        <f t="shared" si="61"/>
        <v>3515600</v>
      </c>
      <c r="Q5124" s="21">
        <f t="shared" si="31"/>
        <v>-68</v>
      </c>
      <c r="V5124" s="52"/>
      <c r="W5124" s="53" t="str">
        <f t="shared" si="33"/>
        <v/>
      </c>
      <c r="AE5124" s="16"/>
      <c r="AF5124" s="17" t="str">
        <f t="shared" si="30"/>
        <v>#VALUE!</v>
      </c>
      <c r="AG5124" s="17" t="str">
        <f t="shared" si="22"/>
        <v>#N/A</v>
      </c>
      <c r="AH5124" s="17" t="str">
        <f t="shared" si="23"/>
        <v>#N/A</v>
      </c>
      <c r="AI5124" s="34">
        <f t="shared" si="24"/>
        <v>1</v>
      </c>
      <c r="AJ5124" s="18">
        <f t="shared" si="25"/>
        <v>5079.15</v>
      </c>
      <c r="AK5124" s="18">
        <f t="shared" si="26"/>
        <v>4938.0625</v>
      </c>
      <c r="AL5124" s="18">
        <f t="shared" si="27"/>
        <v>4796.975</v>
      </c>
    </row>
    <row r="5125" ht="12.75" customHeight="1">
      <c r="A5125" s="1">
        <v>37890.0</v>
      </c>
      <c r="B5125" s="2">
        <v>655.98</v>
      </c>
      <c r="C5125" s="3">
        <v>5650.11</v>
      </c>
      <c r="D5125" s="2">
        <v>5687.0</v>
      </c>
      <c r="E5125" s="4"/>
      <c r="F5125" s="5">
        <f t="shared" si="1"/>
        <v>774.32</v>
      </c>
      <c r="G5125" s="6">
        <f t="shared" si="2"/>
        <v>1.031036044</v>
      </c>
      <c r="H5125" s="6">
        <f t="shared" si="3"/>
        <v>0.8707015382</v>
      </c>
      <c r="I5125" s="5" t="b">
        <f t="shared" si="4"/>
        <v>0</v>
      </c>
      <c r="J5125" s="48">
        <f t="shared" si="5"/>
        <v>0</v>
      </c>
      <c r="K5125" s="4">
        <f t="shared" si="6"/>
        <v>-1</v>
      </c>
      <c r="L5125" s="7">
        <f t="shared" si="7"/>
        <v>0.006529076425</v>
      </c>
      <c r="M5125" s="50" t="b">
        <f t="shared" si="8"/>
        <v>0</v>
      </c>
      <c r="N5125" s="50" t="b">
        <f t="shared" si="9"/>
        <v>0</v>
      </c>
      <c r="O5125" s="50">
        <f t="shared" si="10"/>
        <v>-1</v>
      </c>
      <c r="P5125" s="4">
        <f t="shared" si="61"/>
        <v>3443000</v>
      </c>
      <c r="Q5125" s="21">
        <f t="shared" si="31"/>
        <v>-66</v>
      </c>
      <c r="V5125" s="52"/>
      <c r="W5125" s="53" t="str">
        <f t="shared" si="33"/>
        <v/>
      </c>
      <c r="AE5125" s="16"/>
      <c r="AF5125" s="17" t="str">
        <f t="shared" si="30"/>
        <v>#VALUE!</v>
      </c>
      <c r="AG5125" s="17" t="str">
        <f t="shared" si="22"/>
        <v>#N/A</v>
      </c>
      <c r="AH5125" s="17" t="str">
        <f t="shared" si="23"/>
        <v>#N/A</v>
      </c>
      <c r="AI5125" s="34">
        <f t="shared" si="24"/>
        <v>1</v>
      </c>
      <c r="AJ5125" s="18">
        <f t="shared" si="25"/>
        <v>5085.099</v>
      </c>
      <c r="AK5125" s="18">
        <f t="shared" si="26"/>
        <v>4943.84625</v>
      </c>
      <c r="AL5125" s="18">
        <f t="shared" si="27"/>
        <v>4802.5935</v>
      </c>
    </row>
    <row r="5126" ht="12.75" customHeight="1">
      <c r="A5126" s="1">
        <v>37889.0</v>
      </c>
      <c r="B5126" s="2">
        <v>789.2</v>
      </c>
      <c r="C5126" s="3">
        <v>5688.23</v>
      </c>
      <c r="D5126" s="2">
        <v>5688.0</v>
      </c>
      <c r="E5126" s="4"/>
      <c r="F5126" s="5">
        <f t="shared" si="1"/>
        <v>867.218</v>
      </c>
      <c r="G5126" s="6">
        <f t="shared" si="2"/>
        <v>1.039746613</v>
      </c>
      <c r="H5126" s="6">
        <f t="shared" si="3"/>
        <v>1.060809374</v>
      </c>
      <c r="I5126" s="5" t="b">
        <f t="shared" si="4"/>
        <v>0</v>
      </c>
      <c r="J5126" s="48">
        <f t="shared" si="5"/>
        <v>0</v>
      </c>
      <c r="K5126" s="4">
        <f t="shared" si="6"/>
        <v>-57</v>
      </c>
      <c r="L5126" s="7">
        <f t="shared" si="7"/>
        <v>-0.00004043437062</v>
      </c>
      <c r="M5126" s="50" t="b">
        <f t="shared" si="8"/>
        <v>0</v>
      </c>
      <c r="N5126" s="50" t="b">
        <f t="shared" si="9"/>
        <v>0</v>
      </c>
      <c r="O5126" s="50">
        <f t="shared" si="10"/>
        <v>-1</v>
      </c>
      <c r="P5126" s="4">
        <f t="shared" si="61"/>
        <v>3439700</v>
      </c>
      <c r="Q5126" s="21">
        <f t="shared" si="31"/>
        <v>-66</v>
      </c>
      <c r="V5126" s="52"/>
      <c r="W5126" s="53" t="str">
        <f t="shared" si="33"/>
        <v/>
      </c>
      <c r="AE5126" s="16"/>
      <c r="AF5126" s="17" t="str">
        <f t="shared" si="30"/>
        <v>#VALUE!</v>
      </c>
      <c r="AG5126" s="17" t="str">
        <f t="shared" si="22"/>
        <v>#N/A</v>
      </c>
      <c r="AH5126" s="17" t="str">
        <f t="shared" si="23"/>
        <v>#N/A</v>
      </c>
      <c r="AI5126" s="34">
        <f t="shared" si="24"/>
        <v>1</v>
      </c>
      <c r="AJ5126" s="18">
        <f t="shared" si="25"/>
        <v>5119.407</v>
      </c>
      <c r="AK5126" s="18">
        <f t="shared" si="26"/>
        <v>4977.20125</v>
      </c>
      <c r="AL5126" s="18">
        <f t="shared" si="27"/>
        <v>4834.9955</v>
      </c>
    </row>
    <row r="5127" ht="12.75" customHeight="1">
      <c r="A5127" s="1">
        <v>37888.0</v>
      </c>
      <c r="B5127" s="2">
        <v>905.17</v>
      </c>
      <c r="C5127" s="3">
        <v>5722.36</v>
      </c>
      <c r="D5127" s="2">
        <v>5745.0</v>
      </c>
      <c r="E5127" s="4"/>
      <c r="F5127" s="5">
        <f t="shared" si="1"/>
        <v>871.612</v>
      </c>
      <c r="G5127" s="6">
        <f t="shared" si="2"/>
        <v>1.047878235</v>
      </c>
      <c r="H5127" s="6">
        <f t="shared" si="3"/>
        <v>1.049649452</v>
      </c>
      <c r="I5127" s="5" t="b">
        <f t="shared" si="4"/>
        <v>0</v>
      </c>
      <c r="J5127" s="48">
        <f t="shared" si="5"/>
        <v>0</v>
      </c>
      <c r="K5127" s="4">
        <f t="shared" si="6"/>
        <v>31</v>
      </c>
      <c r="L5127" s="7">
        <f t="shared" si="7"/>
        <v>0.003956409593</v>
      </c>
      <c r="M5127" s="50" t="b">
        <f t="shared" si="8"/>
        <v>0</v>
      </c>
      <c r="N5127" s="50" t="b">
        <f t="shared" si="9"/>
        <v>0</v>
      </c>
      <c r="O5127" s="50">
        <f t="shared" si="10"/>
        <v>-1</v>
      </c>
      <c r="P5127" s="4">
        <f t="shared" si="61"/>
        <v>3263000</v>
      </c>
      <c r="Q5127" s="21">
        <f t="shared" si="31"/>
        <v>-62</v>
      </c>
      <c r="V5127" s="52"/>
      <c r="W5127" s="53" t="str">
        <f t="shared" si="33"/>
        <v/>
      </c>
      <c r="AE5127" s="16"/>
      <c r="AF5127" s="17" t="str">
        <f t="shared" si="30"/>
        <v>#VALUE!</v>
      </c>
      <c r="AG5127" s="17" t="str">
        <f t="shared" si="22"/>
        <v>#N/A</v>
      </c>
      <c r="AH5127" s="17" t="str">
        <f t="shared" si="23"/>
        <v>#N/A</v>
      </c>
      <c r="AI5127" s="34">
        <f t="shared" si="24"/>
        <v>1</v>
      </c>
      <c r="AJ5127" s="18">
        <f t="shared" si="25"/>
        <v>5150.124</v>
      </c>
      <c r="AK5127" s="18">
        <f t="shared" si="26"/>
        <v>5007.065</v>
      </c>
      <c r="AL5127" s="18">
        <f t="shared" si="27"/>
        <v>4864.006</v>
      </c>
    </row>
    <row r="5128" ht="12.75" customHeight="1">
      <c r="A5128" s="1">
        <v>37887.0</v>
      </c>
      <c r="B5128" s="2">
        <v>705.5</v>
      </c>
      <c r="C5128" s="3">
        <v>5684.01</v>
      </c>
      <c r="D5128" s="2">
        <v>5714.0</v>
      </c>
      <c r="E5128" s="4"/>
      <c r="F5128" s="5">
        <f t="shared" si="1"/>
        <v>884.872</v>
      </c>
      <c r="G5128" s="6">
        <f t="shared" si="2"/>
        <v>1.043098641</v>
      </c>
      <c r="H5128" s="6">
        <f t="shared" si="3"/>
        <v>1.046971387</v>
      </c>
      <c r="I5128" s="5" t="b">
        <f t="shared" si="4"/>
        <v>0</v>
      </c>
      <c r="J5128" s="48">
        <f t="shared" si="5"/>
        <v>0</v>
      </c>
      <c r="K5128" s="4">
        <f t="shared" si="6"/>
        <v>19</v>
      </c>
      <c r="L5128" s="7">
        <f t="shared" si="7"/>
        <v>0.005276204651</v>
      </c>
      <c r="M5128" s="50" t="b">
        <f t="shared" si="8"/>
        <v>0</v>
      </c>
      <c r="N5128" s="50" t="b">
        <f t="shared" si="9"/>
        <v>0</v>
      </c>
      <c r="O5128" s="50">
        <f t="shared" si="10"/>
        <v>-1</v>
      </c>
      <c r="P5128" s="4">
        <f t="shared" si="61"/>
        <v>3362200</v>
      </c>
      <c r="Q5128" s="21">
        <f t="shared" si="31"/>
        <v>-64</v>
      </c>
      <c r="V5128" s="52"/>
      <c r="W5128" s="53" t="str">
        <f t="shared" si="33"/>
        <v/>
      </c>
      <c r="AE5128" s="16"/>
      <c r="AF5128" s="17" t="str">
        <f t="shared" si="30"/>
        <v>#VALUE!</v>
      </c>
      <c r="AG5128" s="17" t="str">
        <f t="shared" si="22"/>
        <v>#N/A</v>
      </c>
      <c r="AH5128" s="17" t="str">
        <f t="shared" si="23"/>
        <v>#N/A</v>
      </c>
      <c r="AI5128" s="34">
        <f t="shared" si="24"/>
        <v>1</v>
      </c>
      <c r="AJ5128" s="18">
        <f t="shared" si="25"/>
        <v>5115.609</v>
      </c>
      <c r="AK5128" s="18">
        <f t="shared" si="26"/>
        <v>4973.50875</v>
      </c>
      <c r="AL5128" s="18">
        <f t="shared" si="27"/>
        <v>4831.4085</v>
      </c>
    </row>
    <row r="5129" ht="12.75" customHeight="1">
      <c r="A5129" s="1">
        <v>37886.0</v>
      </c>
      <c r="B5129" s="2">
        <v>815.75</v>
      </c>
      <c r="C5129" s="3">
        <v>5675.75</v>
      </c>
      <c r="D5129" s="2">
        <v>5695.0</v>
      </c>
      <c r="E5129" s="4"/>
      <c r="F5129" s="5">
        <f t="shared" si="1"/>
        <v>888.002</v>
      </c>
      <c r="G5129" s="6">
        <f t="shared" si="2"/>
        <v>1.04417564</v>
      </c>
      <c r="H5129" s="6">
        <f t="shared" si="3"/>
        <v>1.049001035</v>
      </c>
      <c r="I5129" s="5" t="b">
        <f t="shared" si="4"/>
        <v>0</v>
      </c>
      <c r="J5129" s="48">
        <f t="shared" si="5"/>
        <v>0</v>
      </c>
      <c r="K5129" s="4">
        <f t="shared" si="6"/>
        <v>-54</v>
      </c>
      <c r="L5129" s="7">
        <f t="shared" si="7"/>
        <v>0.003391622253</v>
      </c>
      <c r="M5129" s="50" t="b">
        <f t="shared" si="8"/>
        <v>0</v>
      </c>
      <c r="N5129" s="50" t="b">
        <f t="shared" si="9"/>
        <v>0</v>
      </c>
      <c r="O5129" s="50">
        <f t="shared" si="10"/>
        <v>-1</v>
      </c>
      <c r="P5129" s="4">
        <f t="shared" si="61"/>
        <v>3424900</v>
      </c>
      <c r="Q5129" s="21">
        <f t="shared" si="31"/>
        <v>-66</v>
      </c>
      <c r="V5129" s="52"/>
      <c r="W5129" s="53" t="str">
        <f t="shared" si="33"/>
        <v/>
      </c>
      <c r="AE5129" s="16"/>
      <c r="AF5129" s="17" t="str">
        <f t="shared" si="30"/>
        <v>#VALUE!</v>
      </c>
      <c r="AG5129" s="17" t="str">
        <f t="shared" si="22"/>
        <v>#N/A</v>
      </c>
      <c r="AH5129" s="17" t="str">
        <f t="shared" si="23"/>
        <v>#N/A</v>
      </c>
      <c r="AI5129" s="34">
        <f t="shared" si="24"/>
        <v>1</v>
      </c>
      <c r="AJ5129" s="18">
        <f t="shared" si="25"/>
        <v>5108.175</v>
      </c>
      <c r="AK5129" s="18">
        <f t="shared" si="26"/>
        <v>4966.28125</v>
      </c>
      <c r="AL5129" s="18">
        <f t="shared" si="27"/>
        <v>4824.3875</v>
      </c>
    </row>
    <row r="5130" ht="12.75" customHeight="1">
      <c r="A5130" s="1">
        <v>37883.0</v>
      </c>
      <c r="B5130" s="2">
        <v>1120.47</v>
      </c>
      <c r="C5130" s="3">
        <v>5757.91</v>
      </c>
      <c r="D5130" s="2">
        <v>5749.0</v>
      </c>
      <c r="E5130" s="4"/>
      <c r="F5130" s="5">
        <f t="shared" si="1"/>
        <v>847.154</v>
      </c>
      <c r="G5130" s="6">
        <f t="shared" si="2"/>
        <v>1.061888491</v>
      </c>
      <c r="H5130" s="6">
        <f t="shared" si="3"/>
        <v>1.048296204</v>
      </c>
      <c r="I5130" s="5" t="b">
        <f t="shared" si="4"/>
        <v>0</v>
      </c>
      <c r="J5130" s="48">
        <f t="shared" si="5"/>
        <v>0</v>
      </c>
      <c r="K5130" s="4">
        <f t="shared" si="6"/>
        <v>-10</v>
      </c>
      <c r="L5130" s="7">
        <f t="shared" si="7"/>
        <v>-0.001547436483</v>
      </c>
      <c r="M5130" s="50" t="b">
        <f t="shared" si="8"/>
        <v>0</v>
      </c>
      <c r="N5130" s="50" t="b">
        <f t="shared" si="9"/>
        <v>0</v>
      </c>
      <c r="O5130" s="50">
        <f t="shared" si="10"/>
        <v>1</v>
      </c>
      <c r="P5130" s="4">
        <f t="shared" si="61"/>
        <v>3611200</v>
      </c>
      <c r="Q5130" s="21">
        <f t="shared" si="31"/>
        <v>69</v>
      </c>
      <c r="V5130" s="52"/>
      <c r="W5130" s="53" t="str">
        <f t="shared" si="33"/>
        <v/>
      </c>
      <c r="AE5130" s="16"/>
      <c r="AF5130" s="17" t="str">
        <f t="shared" si="30"/>
        <v>#VALUE!</v>
      </c>
      <c r="AG5130" s="17" t="str">
        <f t="shared" si="22"/>
        <v>#N/A</v>
      </c>
      <c r="AH5130" s="17" t="str">
        <f t="shared" si="23"/>
        <v>#N/A</v>
      </c>
      <c r="AI5130" s="34">
        <f t="shared" si="24"/>
        <v>1</v>
      </c>
      <c r="AJ5130" s="18">
        <f t="shared" si="25"/>
        <v>5182.119</v>
      </c>
      <c r="AK5130" s="18">
        <f t="shared" si="26"/>
        <v>5038.17125</v>
      </c>
      <c r="AL5130" s="18">
        <f t="shared" si="27"/>
        <v>4894.2235</v>
      </c>
    </row>
    <row r="5131" ht="12.75" customHeight="1">
      <c r="A5131" s="1">
        <v>37882.0</v>
      </c>
      <c r="B5131" s="2">
        <v>811.17</v>
      </c>
      <c r="C5131" s="3">
        <v>5750.81</v>
      </c>
      <c r="D5131" s="2">
        <v>5759.0</v>
      </c>
      <c r="E5131" s="4"/>
      <c r="F5131" s="5">
        <f t="shared" si="1"/>
        <v>747.928</v>
      </c>
      <c r="G5131" s="6">
        <f t="shared" si="2"/>
        <v>1.063402827</v>
      </c>
      <c r="H5131" s="6">
        <f t="shared" si="3"/>
        <v>0.9142121323</v>
      </c>
      <c r="I5131" s="5" t="b">
        <f t="shared" si="4"/>
        <v>0</v>
      </c>
      <c r="J5131" s="48">
        <f t="shared" si="5"/>
        <v>0</v>
      </c>
      <c r="K5131" s="4">
        <f t="shared" si="6"/>
        <v>-2</v>
      </c>
      <c r="L5131" s="7">
        <f t="shared" si="7"/>
        <v>0.001424147207</v>
      </c>
      <c r="M5131" s="50" t="b">
        <f t="shared" si="8"/>
        <v>0</v>
      </c>
      <c r="N5131" s="50" t="b">
        <f t="shared" si="9"/>
        <v>0</v>
      </c>
      <c r="O5131" s="50">
        <f t="shared" si="10"/>
        <v>-1</v>
      </c>
      <c r="P5131" s="4">
        <f t="shared" si="61"/>
        <v>3577200</v>
      </c>
      <c r="Q5131" s="21">
        <f t="shared" si="31"/>
        <v>-68</v>
      </c>
      <c r="V5131" s="52"/>
      <c r="W5131" s="53" t="str">
        <f t="shared" si="33"/>
        <v/>
      </c>
      <c r="AE5131" s="16"/>
      <c r="AF5131" s="17" t="str">
        <f t="shared" si="30"/>
        <v>#VALUE!</v>
      </c>
      <c r="AG5131" s="17" t="str">
        <f t="shared" si="22"/>
        <v>#N/A</v>
      </c>
      <c r="AH5131" s="17" t="str">
        <f t="shared" si="23"/>
        <v>#N/A</v>
      </c>
      <c r="AI5131" s="34">
        <f t="shared" si="24"/>
        <v>1</v>
      </c>
      <c r="AJ5131" s="18">
        <f t="shared" si="25"/>
        <v>5175.729</v>
      </c>
      <c r="AK5131" s="18">
        <f t="shared" si="26"/>
        <v>5031.95875</v>
      </c>
      <c r="AL5131" s="18">
        <f t="shared" si="27"/>
        <v>4888.1885</v>
      </c>
    </row>
    <row r="5132" ht="12.75" customHeight="1">
      <c r="A5132" s="1">
        <v>37881.0</v>
      </c>
      <c r="B5132" s="2">
        <v>971.47</v>
      </c>
      <c r="C5132" s="3">
        <v>5747.14</v>
      </c>
      <c r="D5132" s="2">
        <v>5761.0</v>
      </c>
      <c r="E5132" s="4"/>
      <c r="F5132" s="5">
        <f t="shared" si="1"/>
        <v>765.68</v>
      </c>
      <c r="G5132" s="6">
        <f t="shared" si="2"/>
        <v>1.065406855</v>
      </c>
      <c r="H5132" s="6">
        <f t="shared" si="3"/>
        <v>0.9119559093</v>
      </c>
      <c r="I5132" s="5" t="b">
        <f t="shared" si="4"/>
        <v>0</v>
      </c>
      <c r="J5132" s="48">
        <f t="shared" si="5"/>
        <v>0</v>
      </c>
      <c r="K5132" s="4">
        <f t="shared" si="6"/>
        <v>45</v>
      </c>
      <c r="L5132" s="7">
        <f t="shared" si="7"/>
        <v>0.002411634309</v>
      </c>
      <c r="M5132" s="50" t="b">
        <f t="shared" si="8"/>
        <v>0</v>
      </c>
      <c r="N5132" s="50" t="b">
        <f t="shared" si="9"/>
        <v>0</v>
      </c>
      <c r="O5132" s="50">
        <f t="shared" si="10"/>
        <v>-1</v>
      </c>
      <c r="P5132" s="4">
        <f t="shared" si="61"/>
        <v>3570400</v>
      </c>
      <c r="Q5132" s="21">
        <f t="shared" si="31"/>
        <v>-68</v>
      </c>
      <c r="V5132" s="52"/>
      <c r="W5132" s="53" t="str">
        <f t="shared" si="33"/>
        <v/>
      </c>
      <c r="AE5132" s="16"/>
      <c r="AF5132" s="17" t="str">
        <f t="shared" si="30"/>
        <v>#VALUE!</v>
      </c>
      <c r="AG5132" s="17" t="str">
        <f t="shared" si="22"/>
        <v>#N/A</v>
      </c>
      <c r="AH5132" s="17" t="str">
        <f t="shared" si="23"/>
        <v>#N/A</v>
      </c>
      <c r="AI5132" s="34">
        <f t="shared" si="24"/>
        <v>1</v>
      </c>
      <c r="AJ5132" s="18">
        <f t="shared" si="25"/>
        <v>5172.426</v>
      </c>
      <c r="AK5132" s="18">
        <f t="shared" si="26"/>
        <v>5028.7475</v>
      </c>
      <c r="AL5132" s="18">
        <f t="shared" si="27"/>
        <v>4885.069</v>
      </c>
    </row>
    <row r="5133" ht="12.75" customHeight="1">
      <c r="A5133" s="1">
        <v>37880.0</v>
      </c>
      <c r="B5133" s="2">
        <v>721.15</v>
      </c>
      <c r="C5133" s="3">
        <v>5699.26</v>
      </c>
      <c r="D5133" s="2">
        <v>5716.0</v>
      </c>
      <c r="E5133" s="4"/>
      <c r="F5133" s="5">
        <f t="shared" si="1"/>
        <v>816.07</v>
      </c>
      <c r="G5133" s="6">
        <f t="shared" si="2"/>
        <v>1.059272899</v>
      </c>
      <c r="H5133" s="6">
        <f t="shared" si="3"/>
        <v>1.151801374</v>
      </c>
      <c r="I5133" s="5" t="b">
        <f t="shared" si="4"/>
        <v>0</v>
      </c>
      <c r="J5133" s="48">
        <f t="shared" si="5"/>
        <v>0</v>
      </c>
      <c r="K5133" s="4">
        <f t="shared" si="6"/>
        <v>64</v>
      </c>
      <c r="L5133" s="7">
        <f t="shared" si="7"/>
        <v>0.002937223429</v>
      </c>
      <c r="M5133" s="50" t="b">
        <f t="shared" si="8"/>
        <v>0</v>
      </c>
      <c r="N5133" s="50" t="b">
        <f t="shared" si="9"/>
        <v>0</v>
      </c>
      <c r="O5133" s="50">
        <f t="shared" si="10"/>
        <v>-1</v>
      </c>
      <c r="P5133" s="4">
        <f t="shared" si="61"/>
        <v>3730150</v>
      </c>
      <c r="Q5133" s="21">
        <f t="shared" si="31"/>
        <v>-71</v>
      </c>
      <c r="V5133" s="52"/>
      <c r="W5133" s="53" t="str">
        <f t="shared" si="33"/>
        <v/>
      </c>
      <c r="AE5133" s="16"/>
      <c r="AF5133" s="17" t="str">
        <f t="shared" si="30"/>
        <v>#VALUE!</v>
      </c>
      <c r="AG5133" s="17" t="str">
        <f t="shared" si="22"/>
        <v>#N/A</v>
      </c>
      <c r="AH5133" s="17" t="str">
        <f t="shared" si="23"/>
        <v>#N/A</v>
      </c>
      <c r="AI5133" s="34">
        <f t="shared" si="24"/>
        <v>1</v>
      </c>
      <c r="AJ5133" s="18">
        <f t="shared" si="25"/>
        <v>5129.334</v>
      </c>
      <c r="AK5133" s="18">
        <f t="shared" si="26"/>
        <v>4986.8525</v>
      </c>
      <c r="AL5133" s="18">
        <f t="shared" si="27"/>
        <v>4844.371</v>
      </c>
    </row>
    <row r="5134" ht="12.75" customHeight="1">
      <c r="A5134" s="1">
        <v>37879.0</v>
      </c>
      <c r="B5134" s="2">
        <v>611.51</v>
      </c>
      <c r="C5134" s="3">
        <v>5623.22</v>
      </c>
      <c r="D5134" s="2">
        <v>5652.0</v>
      </c>
      <c r="E5134" s="4"/>
      <c r="F5134" s="5">
        <f t="shared" si="1"/>
        <v>847.532</v>
      </c>
      <c r="G5134" s="6">
        <f t="shared" si="2"/>
        <v>1.047663372</v>
      </c>
      <c r="H5134" s="6">
        <f t="shared" si="3"/>
        <v>1.148328862</v>
      </c>
      <c r="I5134" s="5" t="b">
        <f t="shared" si="4"/>
        <v>0</v>
      </c>
      <c r="J5134" s="48">
        <f t="shared" si="5"/>
        <v>0</v>
      </c>
      <c r="K5134" s="4">
        <f t="shared" si="6"/>
        <v>-14</v>
      </c>
      <c r="L5134" s="7">
        <f t="shared" si="7"/>
        <v>0.005118064027</v>
      </c>
      <c r="M5134" s="50" t="b">
        <f t="shared" si="8"/>
        <v>0</v>
      </c>
      <c r="N5134" s="50" t="b">
        <f t="shared" si="9"/>
        <v>0</v>
      </c>
      <c r="O5134" s="50">
        <f t="shared" si="10"/>
        <v>-1</v>
      </c>
      <c r="P5134" s="4">
        <f t="shared" si="61"/>
        <v>3976550</v>
      </c>
      <c r="Q5134" s="21">
        <f t="shared" si="31"/>
        <v>-77</v>
      </c>
      <c r="V5134" s="52"/>
      <c r="W5134" s="53" t="str">
        <f t="shared" si="33"/>
        <v/>
      </c>
      <c r="AE5134" s="16"/>
      <c r="AF5134" s="17" t="str">
        <f t="shared" si="30"/>
        <v>#VALUE!</v>
      </c>
      <c r="AG5134" s="17" t="str">
        <f t="shared" si="22"/>
        <v>#N/A</v>
      </c>
      <c r="AH5134" s="17" t="str">
        <f t="shared" si="23"/>
        <v>#N/A</v>
      </c>
      <c r="AI5134" s="34">
        <f t="shared" si="24"/>
        <v>1</v>
      </c>
      <c r="AJ5134" s="18">
        <f t="shared" si="25"/>
        <v>5060.898</v>
      </c>
      <c r="AK5134" s="18">
        <f t="shared" si="26"/>
        <v>4920.3175</v>
      </c>
      <c r="AL5134" s="18">
        <f t="shared" si="27"/>
        <v>4779.737</v>
      </c>
    </row>
    <row r="5135" ht="12.75" customHeight="1">
      <c r="A5135" s="1">
        <v>37876.0</v>
      </c>
      <c r="B5135" s="2">
        <v>624.34</v>
      </c>
      <c r="C5135" s="3">
        <v>5645.28</v>
      </c>
      <c r="D5135" s="2">
        <v>5666.0</v>
      </c>
      <c r="E5135" s="4"/>
      <c r="F5135" s="5">
        <f t="shared" si="1"/>
        <v>883.314</v>
      </c>
      <c r="G5135" s="6">
        <f t="shared" si="2"/>
        <v>1.053804259</v>
      </c>
      <c r="H5135" s="6">
        <f t="shared" si="3"/>
        <v>1.135086438</v>
      </c>
      <c r="I5135" s="5" t="b">
        <f t="shared" si="4"/>
        <v>0</v>
      </c>
      <c r="J5135" s="48">
        <f t="shared" si="5"/>
        <v>0</v>
      </c>
      <c r="K5135" s="4">
        <f t="shared" si="6"/>
        <v>14</v>
      </c>
      <c r="L5135" s="7">
        <f t="shared" si="7"/>
        <v>0.003670322818</v>
      </c>
      <c r="M5135" s="50" t="b">
        <f t="shared" si="8"/>
        <v>0</v>
      </c>
      <c r="N5135" s="50" t="b">
        <f t="shared" si="9"/>
        <v>0</v>
      </c>
      <c r="O5135" s="50">
        <f t="shared" si="10"/>
        <v>-1</v>
      </c>
      <c r="P5135" s="4">
        <f t="shared" si="61"/>
        <v>3923350</v>
      </c>
      <c r="Q5135" s="21">
        <f t="shared" si="31"/>
        <v>-76</v>
      </c>
      <c r="V5135" s="52"/>
      <c r="W5135" s="53" t="str">
        <f t="shared" si="33"/>
        <v/>
      </c>
      <c r="AE5135" s="16"/>
      <c r="AF5135" s="17" t="str">
        <f t="shared" si="30"/>
        <v>#VALUE!</v>
      </c>
      <c r="AG5135" s="17" t="str">
        <f t="shared" si="22"/>
        <v>#N/A</v>
      </c>
      <c r="AH5135" s="17" t="str">
        <f t="shared" si="23"/>
        <v>#N/A</v>
      </c>
      <c r="AI5135" s="34">
        <f t="shared" si="24"/>
        <v>1</v>
      </c>
      <c r="AJ5135" s="18">
        <f t="shared" si="25"/>
        <v>5080.752</v>
      </c>
      <c r="AK5135" s="18">
        <f t="shared" si="26"/>
        <v>4939.62</v>
      </c>
      <c r="AL5135" s="18">
        <f t="shared" si="27"/>
        <v>4798.488</v>
      </c>
    </row>
    <row r="5136" ht="12.75" customHeight="1">
      <c r="A5136" s="1">
        <v>37874.0</v>
      </c>
      <c r="B5136" s="2">
        <v>899.93</v>
      </c>
      <c r="C5136" s="3">
        <v>5623.43</v>
      </c>
      <c r="D5136" s="2">
        <v>5652.0</v>
      </c>
      <c r="E5136" s="4"/>
      <c r="F5136" s="5">
        <f t="shared" si="1"/>
        <v>927.496</v>
      </c>
      <c r="G5136" s="6">
        <f t="shared" si="2"/>
        <v>1.051676808</v>
      </c>
      <c r="H5136" s="6">
        <f t="shared" si="3"/>
        <v>1.123542502</v>
      </c>
      <c r="I5136" s="5" t="b">
        <f t="shared" si="4"/>
        <v>0</v>
      </c>
      <c r="J5136" s="48">
        <f t="shared" si="5"/>
        <v>0</v>
      </c>
      <c r="K5136" s="4">
        <f t="shared" si="6"/>
        <v>-57</v>
      </c>
      <c r="L5136" s="7">
        <f t="shared" si="7"/>
        <v>0.005080529143</v>
      </c>
      <c r="M5136" s="50" t="b">
        <f t="shared" si="8"/>
        <v>0</v>
      </c>
      <c r="N5136" s="50" t="b">
        <f t="shared" si="9"/>
        <v>0</v>
      </c>
      <c r="O5136" s="50">
        <f t="shared" si="10"/>
        <v>-1</v>
      </c>
      <c r="P5136" s="4">
        <f t="shared" si="61"/>
        <v>3977250</v>
      </c>
      <c r="Q5136" s="21">
        <f t="shared" si="31"/>
        <v>-77</v>
      </c>
      <c r="V5136" s="52"/>
      <c r="W5136" s="53" t="str">
        <f t="shared" si="33"/>
        <v/>
      </c>
      <c r="AE5136" s="16"/>
      <c r="AF5136" s="17" t="str">
        <f t="shared" si="30"/>
        <v>#VALUE!</v>
      </c>
      <c r="AG5136" s="17" t="str">
        <f t="shared" si="22"/>
        <v>#N/A</v>
      </c>
      <c r="AH5136" s="17" t="str">
        <f t="shared" si="23"/>
        <v>#N/A</v>
      </c>
      <c r="AI5136" s="34">
        <f t="shared" si="24"/>
        <v>1</v>
      </c>
      <c r="AJ5136" s="18">
        <f t="shared" si="25"/>
        <v>5061.087</v>
      </c>
      <c r="AK5136" s="18">
        <f t="shared" si="26"/>
        <v>4920.50125</v>
      </c>
      <c r="AL5136" s="18">
        <f t="shared" si="27"/>
        <v>4779.9155</v>
      </c>
    </row>
    <row r="5137" ht="12.75" customHeight="1">
      <c r="A5137" s="1">
        <v>37873.0</v>
      </c>
      <c r="B5137" s="2">
        <v>1223.42</v>
      </c>
      <c r="C5137" s="3">
        <v>5680.69</v>
      </c>
      <c r="D5137" s="2">
        <v>5709.0</v>
      </c>
      <c r="E5137" s="4"/>
      <c r="F5137" s="5">
        <f t="shared" si="1"/>
        <v>964.314</v>
      </c>
      <c r="G5137" s="6">
        <f t="shared" si="2"/>
        <v>1.064456938</v>
      </c>
      <c r="H5137" s="6">
        <f t="shared" si="3"/>
        <v>1.113600775</v>
      </c>
      <c r="I5137" s="5" t="b">
        <f t="shared" si="4"/>
        <v>0</v>
      </c>
      <c r="J5137" s="48">
        <f t="shared" si="5"/>
        <v>0</v>
      </c>
      <c r="K5137" s="4">
        <f t="shared" si="6"/>
        <v>-44</v>
      </c>
      <c r="L5137" s="7">
        <f t="shared" si="7"/>
        <v>0.004983549534</v>
      </c>
      <c r="M5137" s="50" t="b">
        <f t="shared" si="8"/>
        <v>0</v>
      </c>
      <c r="N5137" s="50" t="b">
        <f t="shared" si="9"/>
        <v>0</v>
      </c>
      <c r="O5137" s="50">
        <f t="shared" si="10"/>
        <v>-1</v>
      </c>
      <c r="P5137" s="4">
        <f t="shared" si="61"/>
        <v>3772050</v>
      </c>
      <c r="Q5137" s="21">
        <f t="shared" si="31"/>
        <v>-72</v>
      </c>
      <c r="V5137" s="52"/>
      <c r="W5137" s="53" t="str">
        <f t="shared" si="33"/>
        <v/>
      </c>
      <c r="AE5137" s="16"/>
      <c r="AF5137" s="17" t="str">
        <f t="shared" si="30"/>
        <v>#VALUE!</v>
      </c>
      <c r="AG5137" s="17" t="str">
        <f t="shared" si="22"/>
        <v>#N/A</v>
      </c>
      <c r="AH5137" s="17" t="str">
        <f t="shared" si="23"/>
        <v>#N/A</v>
      </c>
      <c r="AI5137" s="34">
        <f t="shared" si="24"/>
        <v>1</v>
      </c>
      <c r="AJ5137" s="18">
        <f t="shared" si="25"/>
        <v>5112.621</v>
      </c>
      <c r="AK5137" s="18">
        <f t="shared" si="26"/>
        <v>4970.60375</v>
      </c>
      <c r="AL5137" s="18">
        <f t="shared" si="27"/>
        <v>4828.5865</v>
      </c>
    </row>
    <row r="5138" ht="12.75" customHeight="1">
      <c r="A5138" s="1">
        <v>37872.0</v>
      </c>
      <c r="B5138" s="2">
        <v>878.46</v>
      </c>
      <c r="C5138" s="3">
        <v>5727.01</v>
      </c>
      <c r="D5138" s="2">
        <v>5753.0</v>
      </c>
      <c r="E5138" s="4"/>
      <c r="F5138" s="5">
        <f t="shared" si="1"/>
        <v>887.492</v>
      </c>
      <c r="G5138" s="6">
        <f t="shared" si="2"/>
        <v>1.075512845</v>
      </c>
      <c r="H5138" s="6">
        <f t="shared" si="3"/>
        <v>0.9864654703</v>
      </c>
      <c r="I5138" s="5" t="b">
        <f t="shared" si="4"/>
        <v>0</v>
      </c>
      <c r="J5138" s="48">
        <f t="shared" si="5"/>
        <v>0</v>
      </c>
      <c r="K5138" s="4">
        <f t="shared" si="6"/>
        <v>70</v>
      </c>
      <c r="L5138" s="7">
        <f t="shared" si="7"/>
        <v>0.004538144686</v>
      </c>
      <c r="M5138" s="50" t="b">
        <f t="shared" si="8"/>
        <v>0</v>
      </c>
      <c r="N5138" s="50" t="b">
        <f t="shared" si="9"/>
        <v>0</v>
      </c>
      <c r="O5138" s="50">
        <f t="shared" si="10"/>
        <v>-1</v>
      </c>
      <c r="P5138" s="4">
        <f t="shared" si="61"/>
        <v>3620250</v>
      </c>
      <c r="Q5138" s="21">
        <f t="shared" si="31"/>
        <v>-69</v>
      </c>
      <c r="V5138" s="52"/>
      <c r="W5138" s="53" t="str">
        <f t="shared" si="33"/>
        <v/>
      </c>
      <c r="AE5138" s="16"/>
      <c r="AF5138" s="17" t="str">
        <f t="shared" si="30"/>
        <v>#VALUE!</v>
      </c>
      <c r="AG5138" s="17" t="str">
        <f t="shared" si="22"/>
        <v>#N/A</v>
      </c>
      <c r="AH5138" s="17" t="str">
        <f t="shared" si="23"/>
        <v>#N/A</v>
      </c>
      <c r="AI5138" s="34">
        <f t="shared" si="24"/>
        <v>1</v>
      </c>
      <c r="AJ5138" s="18">
        <f t="shared" si="25"/>
        <v>5154.309</v>
      </c>
      <c r="AK5138" s="18">
        <f t="shared" si="26"/>
        <v>5011.13375</v>
      </c>
      <c r="AL5138" s="18">
        <f t="shared" si="27"/>
        <v>4867.9585</v>
      </c>
    </row>
    <row r="5139" ht="12.75" customHeight="1">
      <c r="A5139" s="1">
        <v>37869.0</v>
      </c>
      <c r="B5139" s="2">
        <v>790.42</v>
      </c>
      <c r="C5139" s="3">
        <v>5639.03</v>
      </c>
      <c r="D5139" s="2">
        <v>5683.0</v>
      </c>
      <c r="E5139" s="4"/>
      <c r="F5139" s="5">
        <f t="shared" si="1"/>
        <v>915.4</v>
      </c>
      <c r="G5139" s="6">
        <f t="shared" si="2"/>
        <v>1.061764263</v>
      </c>
      <c r="H5139" s="6">
        <f t="shared" si="3"/>
        <v>0.9860573398</v>
      </c>
      <c r="I5139" s="5" t="b">
        <f t="shared" si="4"/>
        <v>0</v>
      </c>
      <c r="J5139" s="48">
        <f t="shared" si="5"/>
        <v>0</v>
      </c>
      <c r="K5139" s="4">
        <f t="shared" si="6"/>
        <v>29</v>
      </c>
      <c r="L5139" s="7">
        <f t="shared" si="7"/>
        <v>0.00779744034</v>
      </c>
      <c r="M5139" s="50" t="b">
        <f t="shared" si="8"/>
        <v>0</v>
      </c>
      <c r="N5139" s="50" t="b">
        <f t="shared" si="9"/>
        <v>0</v>
      </c>
      <c r="O5139" s="50">
        <f t="shared" si="10"/>
        <v>-1</v>
      </c>
      <c r="P5139" s="4">
        <f t="shared" si="61"/>
        <v>3882750</v>
      </c>
      <c r="Q5139" s="21">
        <f t="shared" si="31"/>
        <v>-75</v>
      </c>
      <c r="V5139" s="52"/>
      <c r="W5139" s="53" t="str">
        <f t="shared" si="33"/>
        <v/>
      </c>
      <c r="AE5139" s="16"/>
      <c r="AF5139" s="17" t="str">
        <f t="shared" si="30"/>
        <v>#VALUE!</v>
      </c>
      <c r="AG5139" s="17" t="str">
        <f t="shared" si="22"/>
        <v>#N/A</v>
      </c>
      <c r="AH5139" s="17" t="str">
        <f t="shared" si="23"/>
        <v>#N/A</v>
      </c>
      <c r="AI5139" s="34">
        <f t="shared" si="24"/>
        <v>1</v>
      </c>
      <c r="AJ5139" s="18">
        <f t="shared" si="25"/>
        <v>5075.127</v>
      </c>
      <c r="AK5139" s="18">
        <f t="shared" si="26"/>
        <v>4934.15125</v>
      </c>
      <c r="AL5139" s="18">
        <f t="shared" si="27"/>
        <v>4793.1755</v>
      </c>
    </row>
    <row r="5140" ht="12.75" customHeight="1">
      <c r="A5140" s="1">
        <v>37868.0</v>
      </c>
      <c r="B5140" s="2">
        <v>845.25</v>
      </c>
      <c r="C5140" s="3">
        <v>5625.63</v>
      </c>
      <c r="D5140" s="2">
        <v>5654.0</v>
      </c>
      <c r="E5140" s="4"/>
      <c r="F5140" s="5">
        <f t="shared" si="1"/>
        <v>966.578</v>
      </c>
      <c r="G5140" s="6">
        <f t="shared" si="2"/>
        <v>1.061763928</v>
      </c>
      <c r="H5140" s="6">
        <f t="shared" si="3"/>
        <v>0.9843468433</v>
      </c>
      <c r="I5140" s="5" t="b">
        <f t="shared" si="4"/>
        <v>0</v>
      </c>
      <c r="J5140" s="48">
        <f t="shared" si="5"/>
        <v>0</v>
      </c>
      <c r="K5140" s="4">
        <f t="shared" si="6"/>
        <v>-21</v>
      </c>
      <c r="L5140" s="7">
        <f t="shared" si="7"/>
        <v>0.005042990741</v>
      </c>
      <c r="M5140" s="50" t="b">
        <f t="shared" si="8"/>
        <v>0</v>
      </c>
      <c r="N5140" s="50" t="b">
        <f t="shared" si="9"/>
        <v>0</v>
      </c>
      <c r="O5140" s="50">
        <f t="shared" si="10"/>
        <v>-1</v>
      </c>
      <c r="P5140" s="4">
        <f t="shared" si="61"/>
        <v>3994400</v>
      </c>
      <c r="Q5140" s="21">
        <f t="shared" si="31"/>
        <v>-77</v>
      </c>
      <c r="V5140" s="52"/>
      <c r="W5140" s="53" t="str">
        <f t="shared" si="33"/>
        <v/>
      </c>
      <c r="AE5140" s="16"/>
      <c r="AF5140" s="17" t="str">
        <f t="shared" si="30"/>
        <v>#VALUE!</v>
      </c>
      <c r="AG5140" s="17" t="str">
        <f t="shared" si="22"/>
        <v>#N/A</v>
      </c>
      <c r="AH5140" s="17" t="str">
        <f t="shared" si="23"/>
        <v>#N/A</v>
      </c>
      <c r="AI5140" s="34">
        <f t="shared" si="24"/>
        <v>1</v>
      </c>
      <c r="AJ5140" s="18">
        <f t="shared" si="25"/>
        <v>5063.067</v>
      </c>
      <c r="AK5140" s="18">
        <f t="shared" si="26"/>
        <v>4922.42625</v>
      </c>
      <c r="AL5140" s="18">
        <f t="shared" si="27"/>
        <v>4781.7855</v>
      </c>
    </row>
    <row r="5141" ht="12.75" customHeight="1">
      <c r="A5141" s="1">
        <v>37867.0</v>
      </c>
      <c r="B5141" s="2">
        <v>1084.02</v>
      </c>
      <c r="C5141" s="3">
        <v>5673.18</v>
      </c>
      <c r="D5141" s="2">
        <v>5675.0</v>
      </c>
      <c r="E5141" s="4"/>
      <c r="F5141" s="5">
        <f t="shared" si="1"/>
        <v>978.638</v>
      </c>
      <c r="G5141" s="6">
        <f t="shared" si="2"/>
        <v>1.073260964</v>
      </c>
      <c r="H5141" s="6">
        <f t="shared" si="3"/>
        <v>0.9806572544</v>
      </c>
      <c r="I5141" s="5" t="b">
        <f t="shared" si="4"/>
        <v>0</v>
      </c>
      <c r="J5141" s="48">
        <f t="shared" si="5"/>
        <v>0</v>
      </c>
      <c r="K5141" s="4">
        <f t="shared" si="6"/>
        <v>-80</v>
      </c>
      <c r="L5141" s="7">
        <f t="shared" si="7"/>
        <v>0.0003208077304</v>
      </c>
      <c r="M5141" s="50" t="b">
        <f t="shared" si="8"/>
        <v>0</v>
      </c>
      <c r="N5141" s="50" t="b">
        <f t="shared" si="9"/>
        <v>0</v>
      </c>
      <c r="O5141" s="50">
        <f t="shared" si="10"/>
        <v>-1</v>
      </c>
      <c r="P5141" s="4">
        <f t="shared" si="61"/>
        <v>3915650</v>
      </c>
      <c r="Q5141" s="21">
        <f t="shared" si="31"/>
        <v>-75</v>
      </c>
      <c r="V5141" s="52"/>
      <c r="W5141" s="53" t="str">
        <f t="shared" si="33"/>
        <v/>
      </c>
      <c r="AE5141" s="16"/>
      <c r="AF5141" s="17" t="str">
        <f t="shared" si="30"/>
        <v>#VALUE!</v>
      </c>
      <c r="AG5141" s="17" t="str">
        <f t="shared" si="22"/>
        <v>#N/A</v>
      </c>
      <c r="AH5141" s="17" t="str">
        <f t="shared" si="23"/>
        <v>#N/A</v>
      </c>
      <c r="AI5141" s="34">
        <f t="shared" si="24"/>
        <v>1</v>
      </c>
      <c r="AJ5141" s="18">
        <f t="shared" si="25"/>
        <v>5105.862</v>
      </c>
      <c r="AK5141" s="18">
        <f t="shared" si="26"/>
        <v>4964.0325</v>
      </c>
      <c r="AL5141" s="18">
        <f t="shared" si="27"/>
        <v>4822.203</v>
      </c>
    </row>
    <row r="5142" ht="12.75" customHeight="1">
      <c r="A5142" s="1">
        <v>37866.0</v>
      </c>
      <c r="B5142" s="2">
        <v>839.31</v>
      </c>
      <c r="C5142" s="3">
        <v>5715.95</v>
      </c>
      <c r="D5142" s="2">
        <v>5755.0</v>
      </c>
      <c r="E5142" s="4"/>
      <c r="F5142" s="5">
        <f t="shared" si="1"/>
        <v>955.358</v>
      </c>
      <c r="G5142" s="6">
        <f t="shared" si="2"/>
        <v>1.08432167</v>
      </c>
      <c r="H5142" s="6">
        <f t="shared" si="3"/>
        <v>0.9463347778</v>
      </c>
      <c r="I5142" s="5" t="b">
        <f t="shared" si="4"/>
        <v>0</v>
      </c>
      <c r="J5142" s="48">
        <f t="shared" si="5"/>
        <v>0</v>
      </c>
      <c r="K5142" s="4">
        <f t="shared" si="6"/>
        <v>38</v>
      </c>
      <c r="L5142" s="7">
        <f t="shared" si="7"/>
        <v>0.00683176025</v>
      </c>
      <c r="M5142" s="50" t="b">
        <f t="shared" si="8"/>
        <v>0</v>
      </c>
      <c r="N5142" s="50" t="b">
        <f t="shared" si="9"/>
        <v>0</v>
      </c>
      <c r="O5142" s="50">
        <f t="shared" si="10"/>
        <v>-1</v>
      </c>
      <c r="P5142" s="4">
        <f t="shared" si="61"/>
        <v>3639650</v>
      </c>
      <c r="Q5142" s="21">
        <f t="shared" si="31"/>
        <v>-69</v>
      </c>
      <c r="V5142" s="52"/>
      <c r="W5142" s="53" t="str">
        <f t="shared" si="33"/>
        <v/>
      </c>
      <c r="AE5142" s="16"/>
      <c r="AF5142" s="17" t="str">
        <f t="shared" si="30"/>
        <v>#VALUE!</v>
      </c>
      <c r="AG5142" s="17" t="str">
        <f t="shared" si="22"/>
        <v>#N/A</v>
      </c>
      <c r="AH5142" s="17" t="str">
        <f t="shared" si="23"/>
        <v>#N/A</v>
      </c>
      <c r="AI5142" s="34">
        <f t="shared" si="24"/>
        <v>1</v>
      </c>
      <c r="AJ5142" s="18">
        <f t="shared" si="25"/>
        <v>5144.355</v>
      </c>
      <c r="AK5142" s="18">
        <f t="shared" si="26"/>
        <v>5001.45625</v>
      </c>
      <c r="AL5142" s="18">
        <f t="shared" si="27"/>
        <v>4858.5575</v>
      </c>
    </row>
    <row r="5143" ht="12.75" customHeight="1">
      <c r="A5143" s="1">
        <v>37865.0</v>
      </c>
      <c r="B5143" s="2">
        <v>1018.0</v>
      </c>
      <c r="C5143" s="3">
        <v>5691.79</v>
      </c>
      <c r="D5143" s="2">
        <v>5717.0</v>
      </c>
      <c r="E5143" s="4"/>
      <c r="F5143" s="5">
        <f t="shared" si="1"/>
        <v>975.048</v>
      </c>
      <c r="G5143" s="6">
        <f t="shared" si="2"/>
        <v>1.082763885</v>
      </c>
      <c r="H5143" s="6">
        <f t="shared" si="3"/>
        <v>0.9439462645</v>
      </c>
      <c r="I5143" s="5" t="b">
        <f t="shared" si="4"/>
        <v>0</v>
      </c>
      <c r="J5143" s="48">
        <f t="shared" si="5"/>
        <v>0</v>
      </c>
      <c r="K5143" s="4">
        <f t="shared" si="6"/>
        <v>49</v>
      </c>
      <c r="L5143" s="7">
        <f t="shared" si="7"/>
        <v>0.0044291866</v>
      </c>
      <c r="M5143" s="50" t="b">
        <f t="shared" si="8"/>
        <v>0</v>
      </c>
      <c r="N5143" s="50" t="b">
        <f t="shared" si="9"/>
        <v>0</v>
      </c>
      <c r="O5143" s="50">
        <f t="shared" si="10"/>
        <v>-1</v>
      </c>
      <c r="P5143" s="4">
        <f t="shared" si="61"/>
        <v>3776450</v>
      </c>
      <c r="Q5143" s="21">
        <f t="shared" si="31"/>
        <v>-72</v>
      </c>
      <c r="V5143" s="52"/>
      <c r="W5143" s="53" t="str">
        <f t="shared" si="33"/>
        <v/>
      </c>
      <c r="AE5143" s="16"/>
      <c r="AF5143" s="17" t="str">
        <f t="shared" si="30"/>
        <v>#VALUE!</v>
      </c>
      <c r="AG5143" s="17" t="str">
        <f t="shared" si="22"/>
        <v>#N/A</v>
      </c>
      <c r="AH5143" s="17" t="str">
        <f t="shared" si="23"/>
        <v>#N/A</v>
      </c>
      <c r="AI5143" s="34">
        <f t="shared" si="24"/>
        <v>1</v>
      </c>
      <c r="AJ5143" s="18">
        <f t="shared" si="25"/>
        <v>5122.611</v>
      </c>
      <c r="AK5143" s="18">
        <f t="shared" si="26"/>
        <v>4980.31625</v>
      </c>
      <c r="AL5143" s="18">
        <f t="shared" si="27"/>
        <v>4838.0215</v>
      </c>
    </row>
    <row r="5144" ht="12.75" customHeight="1">
      <c r="A5144" s="1">
        <v>37862.0</v>
      </c>
      <c r="B5144" s="2">
        <v>1046.31</v>
      </c>
      <c r="C5144" s="3">
        <v>5650.83</v>
      </c>
      <c r="D5144" s="2">
        <v>5668.0</v>
      </c>
      <c r="E5144" s="4"/>
      <c r="F5144" s="5">
        <f t="shared" si="1"/>
        <v>959.678</v>
      </c>
      <c r="G5144" s="6">
        <f t="shared" si="2"/>
        <v>1.077927684</v>
      </c>
      <c r="H5144" s="6">
        <f t="shared" si="3"/>
        <v>0.9420340526</v>
      </c>
      <c r="I5144" s="5" t="b">
        <f t="shared" si="4"/>
        <v>0</v>
      </c>
      <c r="J5144" s="48">
        <f t="shared" si="5"/>
        <v>0</v>
      </c>
      <c r="K5144" s="4">
        <f t="shared" si="6"/>
        <v>120</v>
      </c>
      <c r="L5144" s="7">
        <f t="shared" si="7"/>
        <v>0.003038491691</v>
      </c>
      <c r="M5144" s="50" t="b">
        <f t="shared" si="8"/>
        <v>0</v>
      </c>
      <c r="N5144" s="50" t="b">
        <f t="shared" si="9"/>
        <v>0</v>
      </c>
      <c r="O5144" s="50">
        <f t="shared" si="10"/>
        <v>-1</v>
      </c>
      <c r="P5144" s="4">
        <f t="shared" si="61"/>
        <v>3962650</v>
      </c>
      <c r="Q5144" s="21">
        <f t="shared" si="31"/>
        <v>-76</v>
      </c>
      <c r="V5144" s="52"/>
      <c r="W5144" s="53" t="str">
        <f t="shared" si="33"/>
        <v/>
      </c>
      <c r="AE5144" s="16"/>
      <c r="AF5144" s="17" t="str">
        <f t="shared" si="30"/>
        <v>#VALUE!</v>
      </c>
      <c r="AG5144" s="17" t="str">
        <f t="shared" si="22"/>
        <v>#N/A</v>
      </c>
      <c r="AH5144" s="17" t="str">
        <f t="shared" si="23"/>
        <v>#N/A</v>
      </c>
      <c r="AI5144" s="34">
        <f t="shared" si="24"/>
        <v>1</v>
      </c>
      <c r="AJ5144" s="18">
        <f t="shared" si="25"/>
        <v>5085.747</v>
      </c>
      <c r="AK5144" s="18">
        <f t="shared" si="26"/>
        <v>4944.47625</v>
      </c>
      <c r="AL5144" s="18">
        <f t="shared" si="27"/>
        <v>4803.2055</v>
      </c>
    </row>
    <row r="5145" ht="12.75" customHeight="1">
      <c r="A5145" s="1">
        <v>37861.0</v>
      </c>
      <c r="B5145" s="2">
        <v>905.55</v>
      </c>
      <c r="C5145" s="3">
        <v>5523.12</v>
      </c>
      <c r="D5145" s="2">
        <v>5548.0</v>
      </c>
      <c r="E5145" s="4"/>
      <c r="F5145" s="5">
        <f t="shared" si="1"/>
        <v>1021.018</v>
      </c>
      <c r="G5145" s="6">
        <f t="shared" si="2"/>
        <v>1.056624507</v>
      </c>
      <c r="H5145" s="6">
        <f t="shared" si="3"/>
        <v>1.223929499</v>
      </c>
      <c r="I5145" s="5" t="b">
        <f t="shared" si="4"/>
        <v>0</v>
      </c>
      <c r="J5145" s="48">
        <f t="shared" si="5"/>
        <v>0</v>
      </c>
      <c r="K5145" s="4">
        <f t="shared" si="6"/>
        <v>0</v>
      </c>
      <c r="L5145" s="7">
        <f t="shared" si="7"/>
        <v>0.004504700242</v>
      </c>
      <c r="M5145" s="50" t="b">
        <f t="shared" si="8"/>
        <v>0</v>
      </c>
      <c r="N5145" s="50" t="b">
        <f t="shared" si="9"/>
        <v>0</v>
      </c>
      <c r="O5145" s="50">
        <f t="shared" si="10"/>
        <v>-1</v>
      </c>
      <c r="P5145" s="4">
        <f t="shared" si="61"/>
        <v>4496650</v>
      </c>
      <c r="Q5145" s="21">
        <f t="shared" si="31"/>
        <v>-89</v>
      </c>
      <c r="V5145" s="52"/>
      <c r="W5145" s="53" t="str">
        <f t="shared" si="33"/>
        <v/>
      </c>
      <c r="AE5145" s="16"/>
      <c r="AF5145" s="17" t="str">
        <f t="shared" si="30"/>
        <v>#VALUE!</v>
      </c>
      <c r="AG5145" s="17" t="str">
        <f t="shared" si="22"/>
        <v>#N/A</v>
      </c>
      <c r="AH5145" s="17" t="str">
        <f t="shared" si="23"/>
        <v>#N/A</v>
      </c>
      <c r="AI5145" s="34">
        <f t="shared" si="24"/>
        <v>1</v>
      </c>
      <c r="AJ5145" s="18">
        <f t="shared" si="25"/>
        <v>4970.808</v>
      </c>
      <c r="AK5145" s="18">
        <f t="shared" si="26"/>
        <v>4832.73</v>
      </c>
      <c r="AL5145" s="18">
        <f t="shared" si="27"/>
        <v>4694.652</v>
      </c>
    </row>
    <row r="5146" ht="12.75" customHeight="1">
      <c r="A5146" s="1">
        <v>37860.0</v>
      </c>
      <c r="B5146" s="2">
        <v>967.62</v>
      </c>
      <c r="C5146" s="3">
        <v>5553.43</v>
      </c>
      <c r="D5146" s="2">
        <v>5548.0</v>
      </c>
      <c r="E5146" s="4"/>
      <c r="F5146" s="5">
        <f t="shared" si="1"/>
        <v>1051.466</v>
      </c>
      <c r="G5146" s="6">
        <f t="shared" si="2"/>
        <v>1.065088224</v>
      </c>
      <c r="H5146" s="6">
        <f t="shared" si="3"/>
        <v>1.221502253</v>
      </c>
      <c r="I5146" s="5" t="b">
        <f t="shared" si="4"/>
        <v>0</v>
      </c>
      <c r="J5146" s="48">
        <f t="shared" si="5"/>
        <v>0</v>
      </c>
      <c r="K5146" s="4">
        <f t="shared" si="6"/>
        <v>-32</v>
      </c>
      <c r="L5146" s="7">
        <f t="shared" si="7"/>
        <v>-0.0009777740964</v>
      </c>
      <c r="M5146" s="50" t="b">
        <f t="shared" si="8"/>
        <v>0</v>
      </c>
      <c r="N5146" s="50" t="b">
        <f t="shared" si="9"/>
        <v>0</v>
      </c>
      <c r="O5146" s="50">
        <f t="shared" si="10"/>
        <v>-1</v>
      </c>
      <c r="P5146" s="4">
        <f t="shared" si="61"/>
        <v>4496650</v>
      </c>
      <c r="Q5146" s="21">
        <f t="shared" si="31"/>
        <v>-89</v>
      </c>
      <c r="V5146" s="52"/>
      <c r="W5146" s="53" t="str">
        <f t="shared" si="33"/>
        <v/>
      </c>
      <c r="AE5146" s="16"/>
      <c r="AF5146" s="17" t="str">
        <f t="shared" si="30"/>
        <v>#VALUE!</v>
      </c>
      <c r="AG5146" s="17" t="str">
        <f t="shared" si="22"/>
        <v>#N/A</v>
      </c>
      <c r="AH5146" s="17" t="str">
        <f t="shared" si="23"/>
        <v>#N/A</v>
      </c>
      <c r="AI5146" s="34">
        <f t="shared" si="24"/>
        <v>1</v>
      </c>
      <c r="AJ5146" s="18">
        <f t="shared" si="25"/>
        <v>4998.087</v>
      </c>
      <c r="AK5146" s="18">
        <f t="shared" si="26"/>
        <v>4859.25125</v>
      </c>
      <c r="AL5146" s="18">
        <f t="shared" si="27"/>
        <v>4720.4155</v>
      </c>
    </row>
    <row r="5147" ht="12.75" customHeight="1">
      <c r="A5147" s="1">
        <v>37859.0</v>
      </c>
      <c r="B5147" s="2">
        <v>937.76</v>
      </c>
      <c r="C5147" s="3">
        <v>5558.25</v>
      </c>
      <c r="D5147" s="2">
        <v>5580.0</v>
      </c>
      <c r="E5147" s="4"/>
      <c r="F5147" s="5">
        <f t="shared" si="1"/>
        <v>1030.404</v>
      </c>
      <c r="G5147" s="6">
        <f t="shared" si="2"/>
        <v>1.069003769</v>
      </c>
      <c r="H5147" s="6">
        <f t="shared" si="3"/>
        <v>1.222975315</v>
      </c>
      <c r="I5147" s="5" t="b">
        <f t="shared" si="4"/>
        <v>0</v>
      </c>
      <c r="J5147" s="48">
        <f t="shared" si="5"/>
        <v>0</v>
      </c>
      <c r="K5147" s="4">
        <f t="shared" si="6"/>
        <v>-85</v>
      </c>
      <c r="L5147" s="7">
        <f t="shared" si="7"/>
        <v>0.003913102145</v>
      </c>
      <c r="M5147" s="50" t="b">
        <f t="shared" si="8"/>
        <v>0</v>
      </c>
      <c r="N5147" s="50" t="b">
        <f t="shared" si="9"/>
        <v>0</v>
      </c>
      <c r="O5147" s="50">
        <f t="shared" si="10"/>
        <v>-1</v>
      </c>
      <c r="P5147" s="4">
        <f t="shared" si="61"/>
        <v>4360650</v>
      </c>
      <c r="Q5147" s="21">
        <f t="shared" si="31"/>
        <v>-85</v>
      </c>
      <c r="V5147" s="52"/>
      <c r="W5147" s="53" t="str">
        <f t="shared" si="33"/>
        <v/>
      </c>
      <c r="AE5147" s="16"/>
      <c r="AF5147" s="17" t="str">
        <f t="shared" si="30"/>
        <v>#VALUE!</v>
      </c>
      <c r="AG5147" s="17" t="str">
        <f t="shared" si="22"/>
        <v>#N/A</v>
      </c>
      <c r="AH5147" s="17" t="str">
        <f t="shared" si="23"/>
        <v>#N/A</v>
      </c>
      <c r="AI5147" s="34">
        <f t="shared" si="24"/>
        <v>1</v>
      </c>
      <c r="AJ5147" s="18">
        <f t="shared" si="25"/>
        <v>5002.425</v>
      </c>
      <c r="AK5147" s="18">
        <f t="shared" si="26"/>
        <v>4863.46875</v>
      </c>
      <c r="AL5147" s="18">
        <f t="shared" si="27"/>
        <v>4724.5125</v>
      </c>
    </row>
    <row r="5148" ht="12.75" customHeight="1">
      <c r="A5148" s="1">
        <v>37858.0</v>
      </c>
      <c r="B5148" s="2">
        <v>941.15</v>
      </c>
      <c r="C5148" s="3">
        <v>5686.85</v>
      </c>
      <c r="D5148" s="2">
        <v>5665.0</v>
      </c>
      <c r="E5148" s="4"/>
      <c r="F5148" s="5">
        <f t="shared" si="1"/>
        <v>1081.534</v>
      </c>
      <c r="G5148" s="6">
        <f t="shared" si="2"/>
        <v>1.096779225</v>
      </c>
      <c r="H5148" s="6">
        <f t="shared" si="3"/>
        <v>1.220543223</v>
      </c>
      <c r="I5148" s="5" t="b">
        <f t="shared" si="4"/>
        <v>0</v>
      </c>
      <c r="J5148" s="48">
        <f t="shared" si="5"/>
        <v>0</v>
      </c>
      <c r="K5148" s="4">
        <f t="shared" si="6"/>
        <v>52</v>
      </c>
      <c r="L5148" s="7">
        <f t="shared" si="7"/>
        <v>-0.00384219735</v>
      </c>
      <c r="M5148" s="50" t="b">
        <f t="shared" si="8"/>
        <v>0</v>
      </c>
      <c r="N5148" s="50" t="b">
        <f t="shared" si="9"/>
        <v>0</v>
      </c>
      <c r="O5148" s="50">
        <f t="shared" si="10"/>
        <v>1</v>
      </c>
      <c r="P5148" s="4">
        <f t="shared" si="61"/>
        <v>4751650</v>
      </c>
      <c r="Q5148" s="21">
        <f t="shared" si="31"/>
        <v>92</v>
      </c>
      <c r="V5148" s="52"/>
      <c r="W5148" s="53" t="str">
        <f t="shared" si="33"/>
        <v/>
      </c>
      <c r="AE5148" s="16"/>
      <c r="AF5148" s="17" t="str">
        <f t="shared" si="30"/>
        <v>#VALUE!</v>
      </c>
      <c r="AG5148" s="17" t="str">
        <f t="shared" si="22"/>
        <v>#N/A</v>
      </c>
      <c r="AH5148" s="17" t="str">
        <f t="shared" si="23"/>
        <v>#N/A</v>
      </c>
      <c r="AI5148" s="34">
        <f t="shared" si="24"/>
        <v>1</v>
      </c>
      <c r="AJ5148" s="18">
        <f t="shared" si="25"/>
        <v>5118.165</v>
      </c>
      <c r="AK5148" s="18">
        <f t="shared" si="26"/>
        <v>4975.99375</v>
      </c>
      <c r="AL5148" s="18">
        <f t="shared" si="27"/>
        <v>4833.8225</v>
      </c>
    </row>
    <row r="5149" ht="12.75" customHeight="1">
      <c r="A5149" s="1">
        <v>37855.0</v>
      </c>
      <c r="B5149" s="2">
        <v>1353.01</v>
      </c>
      <c r="C5149" s="3">
        <v>5646.62</v>
      </c>
      <c r="D5149" s="2">
        <v>5613.0</v>
      </c>
      <c r="E5149" s="4"/>
      <c r="F5149" s="5">
        <f t="shared" si="1"/>
        <v>1096.454</v>
      </c>
      <c r="G5149" s="6">
        <f t="shared" si="2"/>
        <v>1.092993726</v>
      </c>
      <c r="H5149" s="6">
        <f t="shared" si="3"/>
        <v>1.219489882</v>
      </c>
      <c r="I5149" s="5" t="b">
        <f t="shared" si="4"/>
        <v>0</v>
      </c>
      <c r="J5149" s="48">
        <f t="shared" si="5"/>
        <v>0</v>
      </c>
      <c r="K5149" s="4">
        <f t="shared" si="6"/>
        <v>2</v>
      </c>
      <c r="L5149" s="7">
        <f t="shared" si="7"/>
        <v>-0.005954004342</v>
      </c>
      <c r="M5149" s="50" t="b">
        <f t="shared" si="8"/>
        <v>0</v>
      </c>
      <c r="N5149" s="50" t="b">
        <f t="shared" si="9"/>
        <v>0</v>
      </c>
      <c r="O5149" s="50">
        <f t="shared" si="10"/>
        <v>1</v>
      </c>
      <c r="P5149" s="4">
        <f t="shared" si="61"/>
        <v>4522850</v>
      </c>
      <c r="Q5149" s="21">
        <f t="shared" si="31"/>
        <v>88</v>
      </c>
      <c r="V5149" s="52"/>
      <c r="W5149" s="53" t="str">
        <f t="shared" si="33"/>
        <v/>
      </c>
      <c r="AE5149" s="16"/>
      <c r="AF5149" s="17" t="str">
        <f t="shared" si="30"/>
        <v>#VALUE!</v>
      </c>
      <c r="AG5149" s="17" t="str">
        <f t="shared" si="22"/>
        <v>#N/A</v>
      </c>
      <c r="AH5149" s="17" t="str">
        <f t="shared" si="23"/>
        <v>#N/A</v>
      </c>
      <c r="AI5149" s="34">
        <f t="shared" si="24"/>
        <v>1</v>
      </c>
      <c r="AJ5149" s="18">
        <f t="shared" si="25"/>
        <v>5081.958</v>
      </c>
      <c r="AK5149" s="18">
        <f t="shared" si="26"/>
        <v>4940.7925</v>
      </c>
      <c r="AL5149" s="18">
        <f t="shared" si="27"/>
        <v>4799.627</v>
      </c>
    </row>
    <row r="5150" ht="12.75" customHeight="1">
      <c r="A5150" s="1">
        <v>37854.0</v>
      </c>
      <c r="B5150" s="2">
        <v>1057.79</v>
      </c>
      <c r="C5150" s="3">
        <v>5611.86</v>
      </c>
      <c r="D5150" s="2">
        <v>5611.0</v>
      </c>
      <c r="E5150" s="4"/>
      <c r="F5150" s="5">
        <f t="shared" si="1"/>
        <v>1068.304</v>
      </c>
      <c r="G5150" s="6">
        <f t="shared" si="2"/>
        <v>1.090146577</v>
      </c>
      <c r="H5150" s="6">
        <f t="shared" si="3"/>
        <v>1.105320432</v>
      </c>
      <c r="I5150" s="5" t="b">
        <f t="shared" si="4"/>
        <v>0</v>
      </c>
      <c r="J5150" s="48">
        <f t="shared" si="5"/>
        <v>0</v>
      </c>
      <c r="K5150" s="4">
        <f t="shared" si="6"/>
        <v>91</v>
      </c>
      <c r="L5150" s="7">
        <f t="shared" si="7"/>
        <v>-0.0001532468736</v>
      </c>
      <c r="M5150" s="50" t="b">
        <f t="shared" si="8"/>
        <v>0</v>
      </c>
      <c r="N5150" s="50" t="b">
        <f t="shared" si="9"/>
        <v>0</v>
      </c>
      <c r="O5150" s="50">
        <f t="shared" si="10"/>
        <v>-1</v>
      </c>
      <c r="P5150" s="4">
        <f t="shared" si="61"/>
        <v>4531650</v>
      </c>
      <c r="Q5150" s="21">
        <f t="shared" si="31"/>
        <v>-88</v>
      </c>
      <c r="V5150" s="52"/>
      <c r="W5150" s="53" t="str">
        <f t="shared" si="33"/>
        <v/>
      </c>
      <c r="AE5150" s="16"/>
      <c r="AF5150" s="17" t="str">
        <f t="shared" si="30"/>
        <v>#VALUE!</v>
      </c>
      <c r="AG5150" s="17" t="str">
        <f t="shared" si="22"/>
        <v>#N/A</v>
      </c>
      <c r="AH5150" s="17" t="str">
        <f t="shared" si="23"/>
        <v>#N/A</v>
      </c>
      <c r="AI5150" s="34">
        <f t="shared" si="24"/>
        <v>1</v>
      </c>
      <c r="AJ5150" s="18">
        <f t="shared" si="25"/>
        <v>5050.674</v>
      </c>
      <c r="AK5150" s="18">
        <f t="shared" si="26"/>
        <v>4910.3775</v>
      </c>
      <c r="AL5150" s="18">
        <f t="shared" si="27"/>
        <v>4770.081</v>
      </c>
    </row>
    <row r="5151" ht="12.75" customHeight="1">
      <c r="A5151" s="1">
        <v>37853.0</v>
      </c>
      <c r="B5151" s="2">
        <v>862.31</v>
      </c>
      <c r="C5151" s="3">
        <v>5543.61</v>
      </c>
      <c r="D5151" s="2">
        <v>5520.0</v>
      </c>
      <c r="E5151" s="4"/>
      <c r="F5151" s="5">
        <f t="shared" si="1"/>
        <v>1152.778</v>
      </c>
      <c r="G5151" s="6">
        <f t="shared" si="2"/>
        <v>1.080868944</v>
      </c>
      <c r="H5151" s="6">
        <f t="shared" si="3"/>
        <v>1.355795583</v>
      </c>
      <c r="I5151" s="5" t="b">
        <f t="shared" si="4"/>
        <v>0</v>
      </c>
      <c r="J5151" s="48">
        <f t="shared" si="5"/>
        <v>0</v>
      </c>
      <c r="K5151" s="4">
        <f t="shared" si="6"/>
        <v>-35</v>
      </c>
      <c r="L5151" s="7">
        <f t="shared" si="7"/>
        <v>-0.004258957611</v>
      </c>
      <c r="M5151" s="50" t="b">
        <f t="shared" si="8"/>
        <v>0</v>
      </c>
      <c r="N5151" s="50" t="b">
        <f t="shared" si="9"/>
        <v>0</v>
      </c>
      <c r="O5151" s="50">
        <f t="shared" si="10"/>
        <v>1</v>
      </c>
      <c r="P5151" s="4">
        <f t="shared" si="61"/>
        <v>4158550</v>
      </c>
      <c r="Q5151" s="21">
        <f t="shared" si="31"/>
        <v>82</v>
      </c>
      <c r="V5151" s="52"/>
      <c r="W5151" s="53" t="str">
        <f t="shared" si="33"/>
        <v/>
      </c>
      <c r="AE5151" s="16"/>
      <c r="AF5151" s="17" t="str">
        <f t="shared" si="30"/>
        <v>#VALUE!</v>
      </c>
      <c r="AG5151" s="17" t="str">
        <f t="shared" si="22"/>
        <v>#N/A</v>
      </c>
      <c r="AH5151" s="17" t="str">
        <f t="shared" si="23"/>
        <v>#N/A</v>
      </c>
      <c r="AI5151" s="34">
        <f t="shared" si="24"/>
        <v>1</v>
      </c>
      <c r="AJ5151" s="18">
        <f t="shared" si="25"/>
        <v>4989.249</v>
      </c>
      <c r="AK5151" s="18">
        <f t="shared" si="26"/>
        <v>4850.65875</v>
      </c>
      <c r="AL5151" s="18">
        <f t="shared" si="27"/>
        <v>4712.0685</v>
      </c>
    </row>
    <row r="5152" ht="12.75" customHeight="1">
      <c r="A5152" s="1">
        <v>37852.0</v>
      </c>
      <c r="B5152" s="2">
        <v>1193.41</v>
      </c>
      <c r="C5152" s="3">
        <v>5512.16</v>
      </c>
      <c r="D5152" s="2">
        <v>5555.0</v>
      </c>
      <c r="E5152" s="4"/>
      <c r="F5152" s="5">
        <f t="shared" si="1"/>
        <v>1246.342</v>
      </c>
      <c r="G5152" s="6">
        <f t="shared" si="2"/>
        <v>1.078566065</v>
      </c>
      <c r="H5152" s="6">
        <f t="shared" si="3"/>
        <v>1.361336848</v>
      </c>
      <c r="I5152" s="5" t="b">
        <f t="shared" si="4"/>
        <v>0</v>
      </c>
      <c r="J5152" s="48">
        <f t="shared" si="5"/>
        <v>0</v>
      </c>
      <c r="K5152" s="4">
        <f t="shared" si="6"/>
        <v>16</v>
      </c>
      <c r="L5152" s="7">
        <f t="shared" si="7"/>
        <v>0.007771907927</v>
      </c>
      <c r="M5152" s="50" t="b">
        <f t="shared" si="8"/>
        <v>0</v>
      </c>
      <c r="N5152" s="50" t="b">
        <f t="shared" si="9"/>
        <v>0</v>
      </c>
      <c r="O5152" s="50">
        <f t="shared" si="10"/>
        <v>-1</v>
      </c>
      <c r="P5152" s="4">
        <f t="shared" si="61"/>
        <v>4020300</v>
      </c>
      <c r="Q5152" s="21">
        <f t="shared" si="31"/>
        <v>-79</v>
      </c>
      <c r="V5152" s="52"/>
      <c r="W5152" s="53" t="str">
        <f t="shared" si="33"/>
        <v/>
      </c>
      <c r="AE5152" s="16"/>
      <c r="AF5152" s="17" t="str">
        <f t="shared" si="30"/>
        <v>#VALUE!</v>
      </c>
      <c r="AG5152" s="17" t="str">
        <f t="shared" si="22"/>
        <v>#N/A</v>
      </c>
      <c r="AH5152" s="17" t="str">
        <f t="shared" si="23"/>
        <v>#N/A</v>
      </c>
      <c r="AI5152" s="34">
        <f t="shared" si="24"/>
        <v>1</v>
      </c>
      <c r="AJ5152" s="18">
        <f t="shared" si="25"/>
        <v>4960.944</v>
      </c>
      <c r="AK5152" s="18">
        <f t="shared" si="26"/>
        <v>4823.14</v>
      </c>
      <c r="AL5152" s="18">
        <f t="shared" si="27"/>
        <v>4685.336</v>
      </c>
    </row>
    <row r="5153" ht="12.75" customHeight="1">
      <c r="A5153" s="1">
        <v>37851.0</v>
      </c>
      <c r="B5153" s="2">
        <v>1015.75</v>
      </c>
      <c r="C5153" s="3">
        <v>5516.8</v>
      </c>
      <c r="D5153" s="2">
        <v>5539.0</v>
      </c>
      <c r="E5153" s="4"/>
      <c r="F5153" s="5">
        <f t="shared" si="1"/>
        <v>1153.598</v>
      </c>
      <c r="G5153" s="6">
        <f t="shared" si="2"/>
        <v>1.083170957</v>
      </c>
      <c r="H5153" s="6">
        <f t="shared" si="3"/>
        <v>1.371965646</v>
      </c>
      <c r="I5153" s="5" t="b">
        <f t="shared" si="4"/>
        <v>0</v>
      </c>
      <c r="J5153" s="48">
        <f t="shared" si="5"/>
        <v>0</v>
      </c>
      <c r="K5153" s="4">
        <f t="shared" si="6"/>
        <v>49</v>
      </c>
      <c r="L5153" s="7">
        <f t="shared" si="7"/>
        <v>0.004024071926</v>
      </c>
      <c r="M5153" s="50" t="b">
        <f t="shared" si="8"/>
        <v>0</v>
      </c>
      <c r="N5153" s="50" t="b">
        <f t="shared" si="9"/>
        <v>0</v>
      </c>
      <c r="O5153" s="50">
        <f t="shared" si="10"/>
        <v>-1</v>
      </c>
      <c r="P5153" s="4">
        <f t="shared" si="61"/>
        <v>4085100</v>
      </c>
      <c r="Q5153" s="21">
        <f t="shared" si="31"/>
        <v>-81</v>
      </c>
      <c r="V5153" s="52"/>
      <c r="W5153" s="53" t="str">
        <f t="shared" si="33"/>
        <v/>
      </c>
      <c r="AE5153" s="16"/>
      <c r="AF5153" s="17" t="str">
        <f t="shared" si="30"/>
        <v>#VALUE!</v>
      </c>
      <c r="AG5153" s="17" t="str">
        <f t="shared" si="22"/>
        <v>#N/A</v>
      </c>
      <c r="AH5153" s="17" t="str">
        <f t="shared" si="23"/>
        <v>#N/A</v>
      </c>
      <c r="AI5153" s="34">
        <f t="shared" si="24"/>
        <v>1</v>
      </c>
      <c r="AJ5153" s="18">
        <f t="shared" si="25"/>
        <v>4965.12</v>
      </c>
      <c r="AK5153" s="18">
        <f t="shared" si="26"/>
        <v>4827.2</v>
      </c>
      <c r="AL5153" s="18">
        <f t="shared" si="27"/>
        <v>4689.28</v>
      </c>
    </row>
    <row r="5154" ht="12.75" customHeight="1">
      <c r="A5154" s="1">
        <v>37848.0</v>
      </c>
      <c r="B5154" s="2">
        <v>1212.26</v>
      </c>
      <c r="C5154" s="3">
        <v>5488.74</v>
      </c>
      <c r="D5154" s="2">
        <v>5490.0</v>
      </c>
      <c r="E5154" s="4"/>
      <c r="F5154" s="5">
        <f t="shared" si="1"/>
        <v>1082.476</v>
      </c>
      <c r="G5154" s="6">
        <f t="shared" si="2"/>
        <v>1.081793813</v>
      </c>
      <c r="H5154" s="6">
        <f t="shared" si="3"/>
        <v>1.381166502</v>
      </c>
      <c r="I5154" s="5" t="b">
        <f t="shared" si="4"/>
        <v>0</v>
      </c>
      <c r="J5154" s="48">
        <f t="shared" si="5"/>
        <v>0</v>
      </c>
      <c r="K5154" s="4">
        <f t="shared" si="6"/>
        <v>24</v>
      </c>
      <c r="L5154" s="7">
        <f t="shared" si="7"/>
        <v>0.0002295608828</v>
      </c>
      <c r="M5154" s="50" t="b">
        <f t="shared" si="8"/>
        <v>0</v>
      </c>
      <c r="N5154" s="50" t="b">
        <f t="shared" si="9"/>
        <v>0</v>
      </c>
      <c r="O5154" s="50">
        <f t="shared" si="10"/>
        <v>1</v>
      </c>
      <c r="P5154" s="4">
        <f t="shared" si="61"/>
        <v>3894000</v>
      </c>
      <c r="Q5154" s="21">
        <f t="shared" si="31"/>
        <v>78</v>
      </c>
      <c r="V5154" s="52"/>
      <c r="W5154" s="53" t="str">
        <f t="shared" si="33"/>
        <v/>
      </c>
      <c r="AE5154" s="16"/>
      <c r="AF5154" s="17" t="str">
        <f t="shared" si="30"/>
        <v>#VALUE!</v>
      </c>
      <c r="AG5154" s="17" t="str">
        <f t="shared" si="22"/>
        <v>#N/A</v>
      </c>
      <c r="AH5154" s="17" t="str">
        <f t="shared" si="23"/>
        <v>#N/A</v>
      </c>
      <c r="AI5154" s="34">
        <f t="shared" si="24"/>
        <v>1</v>
      </c>
      <c r="AJ5154" s="18">
        <f t="shared" si="25"/>
        <v>4939.866</v>
      </c>
      <c r="AK5154" s="18">
        <f t="shared" si="26"/>
        <v>4802.6475</v>
      </c>
      <c r="AL5154" s="18">
        <f t="shared" si="27"/>
        <v>4665.429</v>
      </c>
    </row>
    <row r="5155" ht="12.75" customHeight="1">
      <c r="A5155" s="1">
        <v>37847.0</v>
      </c>
      <c r="B5155" s="2">
        <v>1480.16</v>
      </c>
      <c r="C5155" s="3">
        <v>5436.75</v>
      </c>
      <c r="D5155" s="2">
        <v>5466.0</v>
      </c>
      <c r="E5155" s="4"/>
      <c r="F5155" s="5">
        <f t="shared" si="1"/>
        <v>1033.176</v>
      </c>
      <c r="G5155" s="6">
        <f t="shared" si="2"/>
        <v>1.075849421</v>
      </c>
      <c r="H5155" s="6">
        <f t="shared" si="3"/>
        <v>1.399151021</v>
      </c>
      <c r="I5155" s="5" t="b">
        <f t="shared" si="4"/>
        <v>0</v>
      </c>
      <c r="J5155" s="48">
        <f t="shared" si="5"/>
        <v>0</v>
      </c>
      <c r="K5155" s="4">
        <f t="shared" si="6"/>
        <v>-5</v>
      </c>
      <c r="L5155" s="7">
        <f t="shared" si="7"/>
        <v>0.005380052421</v>
      </c>
      <c r="M5155" s="50" t="b">
        <f t="shared" si="8"/>
        <v>0</v>
      </c>
      <c r="N5155" s="50" t="b">
        <f t="shared" si="9"/>
        <v>0</v>
      </c>
      <c r="O5155" s="50">
        <f t="shared" si="10"/>
        <v>-1</v>
      </c>
      <c r="P5155" s="4">
        <f t="shared" si="61"/>
        <v>3990000</v>
      </c>
      <c r="Q5155" s="21">
        <f t="shared" si="31"/>
        <v>-80</v>
      </c>
      <c r="V5155" s="52"/>
      <c r="W5155" s="53" t="str">
        <f t="shared" si="33"/>
        <v/>
      </c>
      <c r="AE5155" s="16"/>
      <c r="AF5155" s="17" t="str">
        <f t="shared" si="30"/>
        <v>#VALUE!</v>
      </c>
      <c r="AG5155" s="17" t="str">
        <f t="shared" si="22"/>
        <v>#N/A</v>
      </c>
      <c r="AH5155" s="17" t="str">
        <f t="shared" si="23"/>
        <v>#N/A</v>
      </c>
      <c r="AI5155" s="34">
        <f t="shared" si="24"/>
        <v>1</v>
      </c>
      <c r="AJ5155" s="18">
        <f t="shared" si="25"/>
        <v>4893.075</v>
      </c>
      <c r="AK5155" s="18">
        <f t="shared" si="26"/>
        <v>4757.15625</v>
      </c>
      <c r="AL5155" s="18">
        <f t="shared" si="27"/>
        <v>4621.2375</v>
      </c>
    </row>
    <row r="5156" ht="12.75" customHeight="1">
      <c r="A5156" s="1">
        <v>37846.0</v>
      </c>
      <c r="B5156" s="2">
        <v>1330.13</v>
      </c>
      <c r="C5156" s="3">
        <v>5442.27</v>
      </c>
      <c r="D5156" s="2">
        <v>5471.0</v>
      </c>
      <c r="E5156" s="4"/>
      <c r="F5156" s="5">
        <f t="shared" si="1"/>
        <v>921.672</v>
      </c>
      <c r="G5156" s="6">
        <f t="shared" si="2"/>
        <v>1.081292886</v>
      </c>
      <c r="H5156" s="6">
        <f t="shared" si="3"/>
        <v>1.28148607</v>
      </c>
      <c r="I5156" s="5" t="b">
        <f t="shared" si="4"/>
        <v>0</v>
      </c>
      <c r="J5156" s="48">
        <f t="shared" si="5"/>
        <v>0</v>
      </c>
      <c r="K5156" s="4">
        <f t="shared" si="6"/>
        <v>206</v>
      </c>
      <c r="L5156" s="7">
        <f t="shared" si="7"/>
        <v>0.005279047162</v>
      </c>
      <c r="M5156" s="50" t="b">
        <f t="shared" si="8"/>
        <v>0</v>
      </c>
      <c r="N5156" s="50" t="b">
        <f t="shared" si="9"/>
        <v>0</v>
      </c>
      <c r="O5156" s="50">
        <f t="shared" si="10"/>
        <v>-1</v>
      </c>
      <c r="P5156" s="4">
        <f t="shared" si="61"/>
        <v>3970250</v>
      </c>
      <c r="Q5156" s="21">
        <f t="shared" si="31"/>
        <v>-79</v>
      </c>
      <c r="V5156" s="52"/>
      <c r="W5156" s="53" t="str">
        <f t="shared" si="33"/>
        <v/>
      </c>
      <c r="AE5156" s="16"/>
      <c r="AF5156" s="17" t="str">
        <f t="shared" si="30"/>
        <v>#VALUE!</v>
      </c>
      <c r="AG5156" s="17" t="str">
        <f t="shared" si="22"/>
        <v>#N/A</v>
      </c>
      <c r="AH5156" s="17" t="str">
        <f t="shared" si="23"/>
        <v>#N/A</v>
      </c>
      <c r="AI5156" s="34">
        <f t="shared" si="24"/>
        <v>1</v>
      </c>
      <c r="AJ5156" s="18">
        <f t="shared" si="25"/>
        <v>4898.043</v>
      </c>
      <c r="AK5156" s="18">
        <f t="shared" si="26"/>
        <v>4761.98625</v>
      </c>
      <c r="AL5156" s="18">
        <f t="shared" si="27"/>
        <v>4625.9295</v>
      </c>
    </row>
    <row r="5157" ht="12.75" customHeight="1">
      <c r="A5157" s="1">
        <v>37845.0</v>
      </c>
      <c r="B5157" s="2">
        <v>729.69</v>
      </c>
      <c r="C5157" s="3">
        <v>5255.24</v>
      </c>
      <c r="D5157" s="2">
        <v>5265.0</v>
      </c>
      <c r="E5157" s="4"/>
      <c r="F5157" s="5">
        <f t="shared" si="1"/>
        <v>782.05</v>
      </c>
      <c r="G5157" s="6">
        <f t="shared" si="2"/>
        <v>1.048266111</v>
      </c>
      <c r="H5157" s="6">
        <f t="shared" si="3"/>
        <v>0.9463860578</v>
      </c>
      <c r="I5157" s="5" t="b">
        <f t="shared" si="4"/>
        <v>0</v>
      </c>
      <c r="J5157" s="48">
        <f t="shared" si="5"/>
        <v>0</v>
      </c>
      <c r="K5157" s="4">
        <f t="shared" si="6"/>
        <v>14</v>
      </c>
      <c r="L5157" s="7">
        <f t="shared" si="7"/>
        <v>0.001857193963</v>
      </c>
      <c r="M5157" s="50" t="b">
        <f t="shared" si="8"/>
        <v>0</v>
      </c>
      <c r="N5157" s="50" t="b">
        <f t="shared" si="9"/>
        <v>0</v>
      </c>
      <c r="O5157" s="50">
        <f t="shared" si="10"/>
        <v>-1</v>
      </c>
      <c r="P5157" s="4">
        <f t="shared" si="61"/>
        <v>5051750</v>
      </c>
      <c r="Q5157" s="21">
        <f t="shared" si="31"/>
        <v>-105</v>
      </c>
      <c r="V5157" s="52"/>
      <c r="W5157" s="53" t="str">
        <f t="shared" si="33"/>
        <v/>
      </c>
      <c r="AE5157" s="16"/>
      <c r="AF5157" s="17" t="str">
        <f t="shared" si="30"/>
        <v>#VALUE!</v>
      </c>
      <c r="AG5157" s="17" t="str">
        <f t="shared" si="22"/>
        <v>#N/A</v>
      </c>
      <c r="AH5157" s="17" t="str">
        <f t="shared" si="23"/>
        <v>#N/A</v>
      </c>
      <c r="AI5157" s="34">
        <f t="shared" si="24"/>
        <v>1</v>
      </c>
      <c r="AJ5157" s="18">
        <f t="shared" si="25"/>
        <v>4729.716</v>
      </c>
      <c r="AK5157" s="18">
        <f t="shared" si="26"/>
        <v>4598.335</v>
      </c>
      <c r="AL5157" s="18">
        <f t="shared" si="27"/>
        <v>4466.954</v>
      </c>
    </row>
    <row r="5158" ht="12.75" customHeight="1">
      <c r="A5158" s="1">
        <v>37844.0</v>
      </c>
      <c r="B5158" s="2">
        <v>660.14</v>
      </c>
      <c r="C5158" s="3">
        <v>5214.6</v>
      </c>
      <c r="D5158" s="2">
        <v>5251.0</v>
      </c>
      <c r="E5158" s="4"/>
      <c r="F5158" s="5">
        <f t="shared" si="1"/>
        <v>811.268</v>
      </c>
      <c r="G5158" s="6">
        <f t="shared" si="2"/>
        <v>1.043627231</v>
      </c>
      <c r="H5158" s="6">
        <f t="shared" si="3"/>
        <v>0.9540642849</v>
      </c>
      <c r="I5158" s="5" t="b">
        <f t="shared" si="4"/>
        <v>0</v>
      </c>
      <c r="J5158" s="48">
        <f t="shared" si="5"/>
        <v>0</v>
      </c>
      <c r="K5158" s="4">
        <f t="shared" si="6"/>
        <v>45</v>
      </c>
      <c r="L5158" s="7">
        <f t="shared" si="7"/>
        <v>0.006980401181</v>
      </c>
      <c r="M5158" s="50" t="b">
        <f t="shared" si="8"/>
        <v>0</v>
      </c>
      <c r="N5158" s="50" t="b">
        <f t="shared" si="9"/>
        <v>0</v>
      </c>
      <c r="O5158" s="50">
        <f t="shared" si="10"/>
        <v>-1</v>
      </c>
      <c r="P5158" s="4">
        <f t="shared" si="61"/>
        <v>5126650</v>
      </c>
      <c r="Q5158" s="21">
        <f t="shared" si="31"/>
        <v>-107</v>
      </c>
      <c r="V5158" s="52"/>
      <c r="W5158" s="53" t="str">
        <f t="shared" si="33"/>
        <v/>
      </c>
      <c r="AE5158" s="16"/>
      <c r="AF5158" s="17" t="str">
        <f t="shared" si="30"/>
        <v>#VALUE!</v>
      </c>
      <c r="AG5158" s="17" t="str">
        <f t="shared" si="22"/>
        <v>#N/A</v>
      </c>
      <c r="AH5158" s="17" t="str">
        <f t="shared" si="23"/>
        <v>#N/A</v>
      </c>
      <c r="AI5158" s="34">
        <f t="shared" si="24"/>
        <v>1</v>
      </c>
      <c r="AJ5158" s="18">
        <f t="shared" si="25"/>
        <v>4693.14</v>
      </c>
      <c r="AK5158" s="18">
        <f t="shared" si="26"/>
        <v>4562.775</v>
      </c>
      <c r="AL5158" s="18">
        <f t="shared" si="27"/>
        <v>4432.41</v>
      </c>
    </row>
    <row r="5159" ht="12.75" customHeight="1">
      <c r="A5159" s="1">
        <v>37841.0</v>
      </c>
      <c r="B5159" s="2">
        <v>965.76</v>
      </c>
      <c r="C5159" s="3">
        <v>5232.55</v>
      </c>
      <c r="D5159" s="2">
        <v>5206.0</v>
      </c>
      <c r="E5159" s="4"/>
      <c r="F5159" s="5">
        <f t="shared" si="1"/>
        <v>830.014</v>
      </c>
      <c r="G5159" s="6">
        <f t="shared" si="2"/>
        <v>1.050481274</v>
      </c>
      <c r="H5159" s="6">
        <f t="shared" si="3"/>
        <v>0.9586244787</v>
      </c>
      <c r="I5159" s="5" t="b">
        <f t="shared" si="4"/>
        <v>0</v>
      </c>
      <c r="J5159" s="48">
        <f t="shared" si="5"/>
        <v>0</v>
      </c>
      <c r="K5159" s="4">
        <f t="shared" si="6"/>
        <v>-75</v>
      </c>
      <c r="L5159" s="7">
        <f t="shared" si="7"/>
        <v>-0.005074007893</v>
      </c>
      <c r="M5159" s="50" t="b">
        <f t="shared" si="8"/>
        <v>0</v>
      </c>
      <c r="N5159" s="50" t="b">
        <f t="shared" si="9"/>
        <v>0</v>
      </c>
      <c r="O5159" s="50">
        <f t="shared" si="10"/>
        <v>1</v>
      </c>
      <c r="P5159" s="4">
        <f t="shared" si="61"/>
        <v>4894900</v>
      </c>
      <c r="Q5159" s="21">
        <f t="shared" si="31"/>
        <v>103</v>
      </c>
      <c r="V5159" s="52"/>
      <c r="W5159" s="53" t="str">
        <f t="shared" si="33"/>
        <v/>
      </c>
      <c r="AE5159" s="16"/>
      <c r="AF5159" s="17" t="str">
        <f t="shared" si="30"/>
        <v>#VALUE!</v>
      </c>
      <c r="AG5159" s="17" t="str">
        <f t="shared" si="22"/>
        <v>#N/A</v>
      </c>
      <c r="AH5159" s="17" t="str">
        <f t="shared" si="23"/>
        <v>#N/A</v>
      </c>
      <c r="AI5159" s="34">
        <f t="shared" si="24"/>
        <v>1</v>
      </c>
      <c r="AJ5159" s="18">
        <f t="shared" si="25"/>
        <v>4709.295</v>
      </c>
      <c r="AK5159" s="18">
        <f t="shared" si="26"/>
        <v>4578.48125</v>
      </c>
      <c r="AL5159" s="18">
        <f t="shared" si="27"/>
        <v>4447.6675</v>
      </c>
    </row>
    <row r="5160" ht="12.75" customHeight="1">
      <c r="A5160" s="1">
        <v>37840.0</v>
      </c>
      <c r="B5160" s="2">
        <v>922.64</v>
      </c>
      <c r="C5160" s="3">
        <v>5259.07</v>
      </c>
      <c r="D5160" s="2">
        <v>5281.0</v>
      </c>
      <c r="E5160" s="4"/>
      <c r="F5160" s="5">
        <f t="shared" si="1"/>
        <v>843.368</v>
      </c>
      <c r="G5160" s="6">
        <f t="shared" si="2"/>
        <v>1.058999097</v>
      </c>
      <c r="H5160" s="6">
        <f t="shared" si="3"/>
        <v>1.035698547</v>
      </c>
      <c r="I5160" s="5" t="b">
        <f t="shared" si="4"/>
        <v>0</v>
      </c>
      <c r="J5160" s="48">
        <f t="shared" si="5"/>
        <v>0</v>
      </c>
      <c r="K5160" s="4">
        <f t="shared" si="6"/>
        <v>39</v>
      </c>
      <c r="L5160" s="7">
        <f t="shared" si="7"/>
        <v>0.004169938791</v>
      </c>
      <c r="M5160" s="50" t="b">
        <f t="shared" si="8"/>
        <v>0</v>
      </c>
      <c r="N5160" s="50" t="b">
        <f t="shared" si="9"/>
        <v>0</v>
      </c>
      <c r="O5160" s="50">
        <f t="shared" si="10"/>
        <v>-1</v>
      </c>
      <c r="P5160" s="4">
        <f t="shared" si="61"/>
        <v>4542400</v>
      </c>
      <c r="Q5160" s="21">
        <f t="shared" si="31"/>
        <v>-94</v>
      </c>
      <c r="V5160" s="52"/>
      <c r="W5160" s="53" t="str">
        <f t="shared" si="33"/>
        <v/>
      </c>
      <c r="AE5160" s="16"/>
      <c r="AF5160" s="17" t="str">
        <f t="shared" si="30"/>
        <v>#VALUE!</v>
      </c>
      <c r="AG5160" s="17" t="str">
        <f t="shared" si="22"/>
        <v>#N/A</v>
      </c>
      <c r="AH5160" s="17" t="str">
        <f t="shared" si="23"/>
        <v>#N/A</v>
      </c>
      <c r="AI5160" s="34">
        <f t="shared" si="24"/>
        <v>1</v>
      </c>
      <c r="AJ5160" s="18">
        <f t="shared" si="25"/>
        <v>4733.163</v>
      </c>
      <c r="AK5160" s="18">
        <f t="shared" si="26"/>
        <v>4601.68625</v>
      </c>
      <c r="AL5160" s="18">
        <f t="shared" si="27"/>
        <v>4470.2095</v>
      </c>
    </row>
    <row r="5161" ht="12.75" customHeight="1">
      <c r="A5161" s="1">
        <v>37839.0</v>
      </c>
      <c r="B5161" s="2">
        <v>632.02</v>
      </c>
      <c r="C5161" s="3">
        <v>5225.83</v>
      </c>
      <c r="D5161" s="2">
        <v>5242.0</v>
      </c>
      <c r="E5161" s="4"/>
      <c r="F5161" s="5">
        <f t="shared" si="1"/>
        <v>828.918</v>
      </c>
      <c r="G5161" s="6">
        <f t="shared" si="2"/>
        <v>1.055557648</v>
      </c>
      <c r="H5161" s="6">
        <f t="shared" si="3"/>
        <v>1.045092535</v>
      </c>
      <c r="I5161" s="5" t="b">
        <f t="shared" si="4"/>
        <v>0</v>
      </c>
      <c r="J5161" s="48">
        <f t="shared" si="5"/>
        <v>0</v>
      </c>
      <c r="K5161" s="4">
        <f t="shared" si="6"/>
        <v>-27</v>
      </c>
      <c r="L5161" s="7">
        <f t="shared" si="7"/>
        <v>0.003094245316</v>
      </c>
      <c r="M5161" s="50" t="b">
        <f t="shared" si="8"/>
        <v>0</v>
      </c>
      <c r="N5161" s="50" t="b">
        <f t="shared" si="9"/>
        <v>0</v>
      </c>
      <c r="O5161" s="50">
        <f t="shared" si="10"/>
        <v>-1</v>
      </c>
      <c r="P5161" s="4">
        <f t="shared" si="61"/>
        <v>4735450</v>
      </c>
      <c r="Q5161" s="21">
        <f t="shared" si="31"/>
        <v>-99</v>
      </c>
      <c r="V5161" s="52"/>
      <c r="W5161" s="53" t="str">
        <f t="shared" si="33"/>
        <v/>
      </c>
      <c r="AE5161" s="16"/>
      <c r="AF5161" s="17" t="str">
        <f t="shared" si="30"/>
        <v>#VALUE!</v>
      </c>
      <c r="AG5161" s="17" t="str">
        <f t="shared" si="22"/>
        <v>#N/A</v>
      </c>
      <c r="AH5161" s="17" t="str">
        <f t="shared" si="23"/>
        <v>#N/A</v>
      </c>
      <c r="AI5161" s="34">
        <f t="shared" si="24"/>
        <v>1</v>
      </c>
      <c r="AJ5161" s="18">
        <f t="shared" si="25"/>
        <v>4703.247</v>
      </c>
      <c r="AK5161" s="18">
        <f t="shared" si="26"/>
        <v>4572.60125</v>
      </c>
      <c r="AL5161" s="18">
        <f t="shared" si="27"/>
        <v>4441.9555</v>
      </c>
    </row>
    <row r="5162" ht="12.75" customHeight="1">
      <c r="A5162" s="1">
        <v>37838.0</v>
      </c>
      <c r="B5162" s="2">
        <v>875.78</v>
      </c>
      <c r="C5162" s="3">
        <v>5259.45</v>
      </c>
      <c r="D5162" s="2">
        <v>5269.0</v>
      </c>
      <c r="E5162" s="4"/>
      <c r="F5162" s="5">
        <f t="shared" si="1"/>
        <v>874.502</v>
      </c>
      <c r="G5162" s="6">
        <f t="shared" si="2"/>
        <v>1.065545498</v>
      </c>
      <c r="H5162" s="6">
        <f t="shared" si="3"/>
        <v>1.046981309</v>
      </c>
      <c r="I5162" s="5" t="b">
        <f t="shared" si="4"/>
        <v>0</v>
      </c>
      <c r="J5162" s="48">
        <f t="shared" si="5"/>
        <v>0</v>
      </c>
      <c r="K5162" s="4">
        <f t="shared" si="6"/>
        <v>-101</v>
      </c>
      <c r="L5162" s="7">
        <f t="shared" si="7"/>
        <v>0.001815779216</v>
      </c>
      <c r="M5162" s="50" t="b">
        <f t="shared" si="8"/>
        <v>0</v>
      </c>
      <c r="N5162" s="50" t="b">
        <f t="shared" si="9"/>
        <v>0</v>
      </c>
      <c r="O5162" s="50">
        <f t="shared" si="10"/>
        <v>-1</v>
      </c>
      <c r="P5162" s="4">
        <f t="shared" si="61"/>
        <v>4605850</v>
      </c>
      <c r="Q5162" s="21">
        <f t="shared" si="31"/>
        <v>-96</v>
      </c>
      <c r="V5162" s="52"/>
      <c r="W5162" s="53" t="str">
        <f t="shared" si="33"/>
        <v/>
      </c>
      <c r="AE5162" s="16"/>
      <c r="AF5162" s="17" t="str">
        <f t="shared" si="30"/>
        <v>#VALUE!</v>
      </c>
      <c r="AG5162" s="17" t="str">
        <f t="shared" si="22"/>
        <v>#N/A</v>
      </c>
      <c r="AH5162" s="17" t="str">
        <f t="shared" si="23"/>
        <v>#N/A</v>
      </c>
      <c r="AI5162" s="34">
        <f t="shared" si="24"/>
        <v>1</v>
      </c>
      <c r="AJ5162" s="18">
        <f t="shared" si="25"/>
        <v>4733.505</v>
      </c>
      <c r="AK5162" s="18">
        <f t="shared" si="26"/>
        <v>4602.01875</v>
      </c>
      <c r="AL5162" s="18">
        <f t="shared" si="27"/>
        <v>4470.5325</v>
      </c>
    </row>
    <row r="5163" ht="12.75" customHeight="1">
      <c r="A5163" s="1">
        <v>37837.0</v>
      </c>
      <c r="B5163" s="2">
        <v>753.87</v>
      </c>
      <c r="C5163" s="3">
        <v>5377.19</v>
      </c>
      <c r="D5163" s="2">
        <v>5370.0</v>
      </c>
      <c r="E5163" s="4"/>
      <c r="F5163" s="5">
        <f t="shared" si="1"/>
        <v>906.128</v>
      </c>
      <c r="G5163" s="6">
        <f t="shared" si="2"/>
        <v>1.093084316</v>
      </c>
      <c r="H5163" s="6">
        <f t="shared" si="3"/>
        <v>1.057618998</v>
      </c>
      <c r="I5163" s="5" t="b">
        <f t="shared" si="4"/>
        <v>0</v>
      </c>
      <c r="J5163" s="48">
        <f t="shared" si="5"/>
        <v>0</v>
      </c>
      <c r="K5163" s="4">
        <f t="shared" si="6"/>
        <v>-20</v>
      </c>
      <c r="L5163" s="7">
        <f t="shared" si="7"/>
        <v>-0.001337129616</v>
      </c>
      <c r="M5163" s="50" t="b">
        <f t="shared" si="8"/>
        <v>0</v>
      </c>
      <c r="N5163" s="50" t="b">
        <f t="shared" si="9"/>
        <v>0</v>
      </c>
      <c r="O5163" s="50">
        <f t="shared" si="10"/>
        <v>1</v>
      </c>
      <c r="P5163" s="4">
        <f t="shared" si="61"/>
        <v>5136100</v>
      </c>
      <c r="Q5163" s="21">
        <f t="shared" si="31"/>
        <v>105</v>
      </c>
      <c r="V5163" s="52"/>
      <c r="W5163" s="53" t="str">
        <f t="shared" si="33"/>
        <v/>
      </c>
      <c r="AE5163" s="16"/>
      <c r="AF5163" s="17" t="str">
        <f t="shared" si="30"/>
        <v>#VALUE!</v>
      </c>
      <c r="AG5163" s="17" t="str">
        <f t="shared" si="22"/>
        <v>#N/A</v>
      </c>
      <c r="AH5163" s="17" t="str">
        <f t="shared" si="23"/>
        <v>#N/A</v>
      </c>
      <c r="AI5163" s="34">
        <f t="shared" si="24"/>
        <v>1</v>
      </c>
      <c r="AJ5163" s="18">
        <f t="shared" si="25"/>
        <v>4839.471</v>
      </c>
      <c r="AK5163" s="18">
        <f t="shared" si="26"/>
        <v>4705.04125</v>
      </c>
      <c r="AL5163" s="18">
        <f t="shared" si="27"/>
        <v>4570.6115</v>
      </c>
    </row>
    <row r="5164" ht="12.75" customHeight="1">
      <c r="A5164" s="1">
        <v>37834.0</v>
      </c>
      <c r="B5164" s="2">
        <v>1032.53</v>
      </c>
      <c r="C5164" s="3">
        <v>5390.51</v>
      </c>
      <c r="D5164" s="2">
        <v>5390.0</v>
      </c>
      <c r="E5164" s="4"/>
      <c r="F5164" s="5">
        <f t="shared" si="1"/>
        <v>1048.71</v>
      </c>
      <c r="G5164" s="6">
        <f t="shared" si="2"/>
        <v>1.100014621</v>
      </c>
      <c r="H5164" s="6">
        <f t="shared" si="3"/>
        <v>1.508789736</v>
      </c>
      <c r="I5164" s="5" t="b">
        <f t="shared" si="4"/>
        <v>0</v>
      </c>
      <c r="J5164" s="48">
        <f t="shared" si="5"/>
        <v>0</v>
      </c>
      <c r="K5164" s="4">
        <f t="shared" si="6"/>
        <v>60</v>
      </c>
      <c r="L5164" s="7">
        <f t="shared" si="7"/>
        <v>-0.00009461071401</v>
      </c>
      <c r="M5164" s="50" t="b">
        <f t="shared" si="8"/>
        <v>0</v>
      </c>
      <c r="N5164" s="50" t="b">
        <f t="shared" si="9"/>
        <v>0</v>
      </c>
      <c r="O5164" s="50">
        <f t="shared" si="10"/>
        <v>-1</v>
      </c>
      <c r="P5164" s="4">
        <f t="shared" si="61"/>
        <v>5034100</v>
      </c>
      <c r="Q5164" s="21">
        <f t="shared" si="31"/>
        <v>-102</v>
      </c>
      <c r="V5164" s="52"/>
      <c r="W5164" s="53" t="str">
        <f t="shared" si="33"/>
        <v/>
      </c>
      <c r="AE5164" s="16"/>
      <c r="AF5164" s="17" t="str">
        <f t="shared" si="30"/>
        <v>#VALUE!</v>
      </c>
      <c r="AG5164" s="17" t="str">
        <f t="shared" si="22"/>
        <v>#N/A</v>
      </c>
      <c r="AH5164" s="17" t="str">
        <f t="shared" si="23"/>
        <v>#N/A</v>
      </c>
      <c r="AI5164" s="34">
        <f t="shared" si="24"/>
        <v>1</v>
      </c>
      <c r="AJ5164" s="18">
        <f t="shared" si="25"/>
        <v>4851.459</v>
      </c>
      <c r="AK5164" s="18">
        <f t="shared" si="26"/>
        <v>4716.69625</v>
      </c>
      <c r="AL5164" s="18">
        <f t="shared" si="27"/>
        <v>4581.9335</v>
      </c>
    </row>
    <row r="5165" ht="12.75" customHeight="1">
      <c r="A5165" s="1">
        <v>37833.0</v>
      </c>
      <c r="B5165" s="2">
        <v>850.39</v>
      </c>
      <c r="C5165" s="3">
        <v>5318.34</v>
      </c>
      <c r="D5165" s="2">
        <v>5330.0</v>
      </c>
      <c r="E5165" s="4"/>
      <c r="F5165" s="5">
        <f t="shared" si="1"/>
        <v>1103.816</v>
      </c>
      <c r="G5165" s="6">
        <f t="shared" si="2"/>
        <v>1.089732029</v>
      </c>
      <c r="H5165" s="6">
        <f t="shared" si="3"/>
        <v>1.52698256</v>
      </c>
      <c r="I5165" s="5" t="b">
        <f t="shared" si="4"/>
        <v>0</v>
      </c>
      <c r="J5165" s="48">
        <f t="shared" si="5"/>
        <v>0</v>
      </c>
      <c r="K5165" s="4">
        <f t="shared" si="6"/>
        <v>22</v>
      </c>
      <c r="L5165" s="7">
        <f t="shared" si="7"/>
        <v>0.002192413422</v>
      </c>
      <c r="M5165" s="50" t="b">
        <f t="shared" si="8"/>
        <v>0</v>
      </c>
      <c r="N5165" s="50" t="b">
        <f t="shared" si="9"/>
        <v>0</v>
      </c>
      <c r="O5165" s="50">
        <f t="shared" si="10"/>
        <v>1</v>
      </c>
      <c r="P5165" s="4">
        <f t="shared" si="61"/>
        <v>4743100</v>
      </c>
      <c r="Q5165" s="21">
        <f t="shared" si="31"/>
        <v>97</v>
      </c>
      <c r="V5165" s="52"/>
      <c r="W5165" s="53" t="str">
        <f t="shared" si="33"/>
        <v/>
      </c>
      <c r="AE5165" s="16"/>
      <c r="AF5165" s="17" t="str">
        <f t="shared" si="30"/>
        <v>#VALUE!</v>
      </c>
      <c r="AG5165" s="17" t="str">
        <f t="shared" si="22"/>
        <v>#N/A</v>
      </c>
      <c r="AH5165" s="17" t="str">
        <f t="shared" si="23"/>
        <v>#N/A</v>
      </c>
      <c r="AI5165" s="34">
        <f t="shared" si="24"/>
        <v>1</v>
      </c>
      <c r="AJ5165" s="18">
        <f t="shared" si="25"/>
        <v>4786.506</v>
      </c>
      <c r="AK5165" s="18">
        <f t="shared" si="26"/>
        <v>4653.5475</v>
      </c>
      <c r="AL5165" s="18">
        <f t="shared" si="27"/>
        <v>4520.589</v>
      </c>
    </row>
    <row r="5166" ht="12.75" customHeight="1">
      <c r="A5166" s="1">
        <v>37832.0</v>
      </c>
      <c r="B5166" s="2">
        <v>859.94</v>
      </c>
      <c r="C5166" s="3">
        <v>5307.18</v>
      </c>
      <c r="D5166" s="2">
        <v>5308.0</v>
      </c>
      <c r="E5166" s="4"/>
      <c r="F5166" s="5">
        <f t="shared" si="1"/>
        <v>1198.844</v>
      </c>
      <c r="G5166" s="6">
        <f t="shared" si="2"/>
        <v>1.091330376</v>
      </c>
      <c r="H5166" s="6">
        <f t="shared" si="3"/>
        <v>1.53728233</v>
      </c>
      <c r="I5166" s="5" t="b">
        <f t="shared" si="4"/>
        <v>0</v>
      </c>
      <c r="J5166" s="48">
        <f t="shared" si="5"/>
        <v>0</v>
      </c>
      <c r="K5166" s="4">
        <f t="shared" si="6"/>
        <v>-47</v>
      </c>
      <c r="L5166" s="7">
        <f t="shared" si="7"/>
        <v>0.000154507667</v>
      </c>
      <c r="M5166" s="50" t="b">
        <f t="shared" si="8"/>
        <v>0</v>
      </c>
      <c r="N5166" s="50" t="b">
        <f t="shared" si="9"/>
        <v>0</v>
      </c>
      <c r="O5166" s="50">
        <f t="shared" si="10"/>
        <v>-1</v>
      </c>
      <c r="P5166" s="4">
        <f t="shared" si="61"/>
        <v>4853100</v>
      </c>
      <c r="Q5166" s="21">
        <f t="shared" si="31"/>
        <v>-100</v>
      </c>
      <c r="V5166" s="52"/>
      <c r="W5166" s="53" t="str">
        <f t="shared" si="33"/>
        <v/>
      </c>
      <c r="AE5166" s="16"/>
      <c r="AF5166" s="17" t="str">
        <f t="shared" si="30"/>
        <v>#VALUE!</v>
      </c>
      <c r="AG5166" s="17" t="str">
        <f t="shared" si="22"/>
        <v>#N/A</v>
      </c>
      <c r="AH5166" s="17" t="str">
        <f t="shared" si="23"/>
        <v>#N/A</v>
      </c>
      <c r="AI5166" s="34">
        <f t="shared" si="24"/>
        <v>1</v>
      </c>
      <c r="AJ5166" s="18">
        <f t="shared" si="25"/>
        <v>4776.462</v>
      </c>
      <c r="AK5166" s="18">
        <f t="shared" si="26"/>
        <v>4643.7825</v>
      </c>
      <c r="AL5166" s="18">
        <f t="shared" si="27"/>
        <v>4511.103</v>
      </c>
    </row>
    <row r="5167" ht="12.75" customHeight="1">
      <c r="A5167" s="1">
        <v>37831.0</v>
      </c>
      <c r="B5167" s="2">
        <v>1033.91</v>
      </c>
      <c r="C5167" s="3">
        <v>5342.46</v>
      </c>
      <c r="D5167" s="2">
        <v>5355.0</v>
      </c>
      <c r="E5167" s="4"/>
      <c r="F5167" s="5">
        <f t="shared" si="1"/>
        <v>1233.318</v>
      </c>
      <c r="G5167" s="6">
        <f t="shared" si="2"/>
        <v>1.10269203</v>
      </c>
      <c r="H5167" s="6">
        <f t="shared" si="3"/>
        <v>1.548848309</v>
      </c>
      <c r="I5167" s="5" t="b">
        <f t="shared" si="4"/>
        <v>0</v>
      </c>
      <c r="J5167" s="48">
        <f t="shared" si="5"/>
        <v>0</v>
      </c>
      <c r="K5167" s="4">
        <f t="shared" si="6"/>
        <v>-120</v>
      </c>
      <c r="L5167" s="7">
        <f t="shared" si="7"/>
        <v>0.002347233297</v>
      </c>
      <c r="M5167" s="50" t="b">
        <f t="shared" si="8"/>
        <v>0</v>
      </c>
      <c r="N5167" s="50" t="b">
        <f t="shared" si="9"/>
        <v>0</v>
      </c>
      <c r="O5167" s="50">
        <f t="shared" si="10"/>
        <v>1</v>
      </c>
      <c r="P5167" s="4">
        <f t="shared" si="61"/>
        <v>5097500</v>
      </c>
      <c r="Q5167" s="21">
        <f t="shared" si="31"/>
        <v>104</v>
      </c>
      <c r="V5167" s="52"/>
      <c r="W5167" s="53" t="str">
        <f t="shared" si="33"/>
        <v/>
      </c>
      <c r="AE5167" s="16"/>
      <c r="AF5167" s="17" t="str">
        <f t="shared" si="30"/>
        <v>#VALUE!</v>
      </c>
      <c r="AG5167" s="17" t="str">
        <f t="shared" si="22"/>
        <v>#N/A</v>
      </c>
      <c r="AH5167" s="17" t="str">
        <f t="shared" si="23"/>
        <v>#N/A</v>
      </c>
      <c r="AI5167" s="34">
        <f t="shared" si="24"/>
        <v>1</v>
      </c>
      <c r="AJ5167" s="18">
        <f t="shared" si="25"/>
        <v>4808.214</v>
      </c>
      <c r="AK5167" s="18">
        <f t="shared" si="26"/>
        <v>4674.6525</v>
      </c>
      <c r="AL5167" s="18">
        <f t="shared" si="27"/>
        <v>4541.091</v>
      </c>
    </row>
    <row r="5168" ht="12.75" customHeight="1">
      <c r="A5168" s="1">
        <v>37830.0</v>
      </c>
      <c r="B5168" s="2">
        <v>1466.78</v>
      </c>
      <c r="C5168" s="3">
        <v>5451.8</v>
      </c>
      <c r="D5168" s="2">
        <v>5475.0</v>
      </c>
      <c r="E5168" s="4"/>
      <c r="F5168" s="5">
        <f t="shared" si="1"/>
        <v>1200.924</v>
      </c>
      <c r="G5168" s="6">
        <f t="shared" si="2"/>
        <v>1.129691529</v>
      </c>
      <c r="H5168" s="6">
        <f t="shared" si="3"/>
        <v>1.567075719</v>
      </c>
      <c r="I5168" s="5" t="b">
        <f t="shared" si="4"/>
        <v>0</v>
      </c>
      <c r="J5168" s="48">
        <f t="shared" si="5"/>
        <v>0</v>
      </c>
      <c r="K5168" s="4">
        <f t="shared" si="6"/>
        <v>91</v>
      </c>
      <c r="L5168" s="7">
        <f t="shared" si="7"/>
        <v>0.004255475256</v>
      </c>
      <c r="M5168" s="50" t="b">
        <f t="shared" si="8"/>
        <v>0</v>
      </c>
      <c r="N5168" s="50" t="b">
        <f t="shared" si="9"/>
        <v>0</v>
      </c>
      <c r="O5168" s="50">
        <f t="shared" si="10"/>
        <v>1</v>
      </c>
      <c r="P5168" s="4">
        <f t="shared" si="61"/>
        <v>5793500</v>
      </c>
      <c r="Q5168" s="21">
        <f t="shared" si="31"/>
        <v>116</v>
      </c>
      <c r="V5168" s="52"/>
      <c r="W5168" s="53" t="str">
        <f t="shared" si="33"/>
        <v/>
      </c>
      <c r="AE5168" s="16"/>
      <c r="AF5168" s="17" t="str">
        <f t="shared" si="30"/>
        <v>#VALUE!</v>
      </c>
      <c r="AG5168" s="17" t="str">
        <f t="shared" si="22"/>
        <v>#N/A</v>
      </c>
      <c r="AH5168" s="17" t="str">
        <f t="shared" si="23"/>
        <v>#N/A</v>
      </c>
      <c r="AI5168" s="34">
        <f t="shared" si="24"/>
        <v>1</v>
      </c>
      <c r="AJ5168" s="18">
        <f t="shared" si="25"/>
        <v>4906.62</v>
      </c>
      <c r="AK5168" s="18">
        <f t="shared" si="26"/>
        <v>4770.325</v>
      </c>
      <c r="AL5168" s="18">
        <f t="shared" si="27"/>
        <v>4634.03</v>
      </c>
    </row>
    <row r="5169" ht="12.75" customHeight="1">
      <c r="A5169" s="1">
        <v>37827.0</v>
      </c>
      <c r="B5169" s="2">
        <v>1308.06</v>
      </c>
      <c r="C5169" s="3">
        <v>5394.75</v>
      </c>
      <c r="D5169" s="2">
        <v>5384.0</v>
      </c>
      <c r="E5169" s="4"/>
      <c r="F5169" s="5">
        <f t="shared" si="1"/>
        <v>1096.734</v>
      </c>
      <c r="G5169" s="6">
        <f t="shared" si="2"/>
        <v>1.122771121</v>
      </c>
      <c r="H5169" s="6">
        <f t="shared" si="3"/>
        <v>1.443052169</v>
      </c>
      <c r="I5169" s="5" t="b">
        <f t="shared" si="4"/>
        <v>0</v>
      </c>
      <c r="J5169" s="48">
        <f t="shared" si="5"/>
        <v>0</v>
      </c>
      <c r="K5169" s="4">
        <f t="shared" si="6"/>
        <v>-31</v>
      </c>
      <c r="L5169" s="7">
        <f t="shared" si="7"/>
        <v>-0.001992678067</v>
      </c>
      <c r="M5169" s="50" t="b">
        <f t="shared" si="8"/>
        <v>0</v>
      </c>
      <c r="N5169" s="50" t="b">
        <f t="shared" si="9"/>
        <v>0</v>
      </c>
      <c r="O5169" s="50">
        <f t="shared" si="10"/>
        <v>1</v>
      </c>
      <c r="P5169" s="4">
        <f t="shared" si="61"/>
        <v>5302100</v>
      </c>
      <c r="Q5169" s="21">
        <f t="shared" si="31"/>
        <v>108</v>
      </c>
      <c r="V5169" s="52"/>
      <c r="W5169" s="53" t="str">
        <f t="shared" si="33"/>
        <v/>
      </c>
      <c r="AE5169" s="16"/>
      <c r="AF5169" s="17" t="str">
        <f t="shared" si="30"/>
        <v>#VALUE!</v>
      </c>
      <c r="AG5169" s="17" t="str">
        <f t="shared" si="22"/>
        <v>#N/A</v>
      </c>
      <c r="AH5169" s="17" t="str">
        <f t="shared" si="23"/>
        <v>#N/A</v>
      </c>
      <c r="AI5169" s="34">
        <f t="shared" si="24"/>
        <v>1</v>
      </c>
      <c r="AJ5169" s="18">
        <f t="shared" si="25"/>
        <v>4855.275</v>
      </c>
      <c r="AK5169" s="18">
        <f t="shared" si="26"/>
        <v>4720.40625</v>
      </c>
      <c r="AL5169" s="18">
        <f t="shared" si="27"/>
        <v>4585.5375</v>
      </c>
    </row>
    <row r="5170" ht="12.75" customHeight="1">
      <c r="A5170" s="1">
        <v>37826.0</v>
      </c>
      <c r="B5170" s="2">
        <v>1325.53</v>
      </c>
      <c r="C5170" s="3">
        <v>5402.75</v>
      </c>
      <c r="D5170" s="2">
        <v>5415.0</v>
      </c>
      <c r="E5170" s="4"/>
      <c r="F5170" s="5">
        <f t="shared" si="1"/>
        <v>1037.81</v>
      </c>
      <c r="G5170" s="6">
        <f t="shared" si="2"/>
        <v>1.129319709</v>
      </c>
      <c r="H5170" s="6">
        <f t="shared" si="3"/>
        <v>1.46260941</v>
      </c>
      <c r="I5170" s="5" t="b">
        <f t="shared" si="4"/>
        <v>0</v>
      </c>
      <c r="J5170" s="48">
        <f t="shared" si="5"/>
        <v>0</v>
      </c>
      <c r="K5170" s="4">
        <f t="shared" si="6"/>
        <v>108</v>
      </c>
      <c r="L5170" s="7">
        <f t="shared" si="7"/>
        <v>0.002267363842</v>
      </c>
      <c r="M5170" s="50" t="b">
        <f t="shared" si="8"/>
        <v>0</v>
      </c>
      <c r="N5170" s="50" t="b">
        <f t="shared" si="9"/>
        <v>0</v>
      </c>
      <c r="O5170" s="50">
        <f t="shared" si="10"/>
        <v>-1</v>
      </c>
      <c r="P5170" s="4">
        <f t="shared" si="61"/>
        <v>5140900</v>
      </c>
      <c r="Q5170" s="21">
        <f t="shared" si="31"/>
        <v>-104</v>
      </c>
      <c r="V5170" s="52"/>
      <c r="W5170" s="53" t="str">
        <f t="shared" si="33"/>
        <v/>
      </c>
      <c r="AE5170" s="16"/>
      <c r="AF5170" s="17" t="str">
        <f t="shared" si="30"/>
        <v>#VALUE!</v>
      </c>
      <c r="AG5170" s="17" t="str">
        <f t="shared" si="22"/>
        <v>#N/A</v>
      </c>
      <c r="AH5170" s="17" t="str">
        <f t="shared" si="23"/>
        <v>#N/A</v>
      </c>
      <c r="AI5170" s="34">
        <f t="shared" si="24"/>
        <v>1</v>
      </c>
      <c r="AJ5170" s="18">
        <f t="shared" si="25"/>
        <v>4862.475</v>
      </c>
      <c r="AK5170" s="18">
        <f t="shared" si="26"/>
        <v>4727.40625</v>
      </c>
      <c r="AL5170" s="18">
        <f t="shared" si="27"/>
        <v>4592.3375</v>
      </c>
    </row>
    <row r="5171" ht="12.75" customHeight="1">
      <c r="A5171" s="1">
        <v>37825.0</v>
      </c>
      <c r="B5171" s="2">
        <v>1032.31</v>
      </c>
      <c r="C5171" s="3">
        <v>5287.89</v>
      </c>
      <c r="D5171" s="2">
        <v>5307.0</v>
      </c>
      <c r="E5171" s="4"/>
      <c r="F5171" s="5">
        <f t="shared" si="1"/>
        <v>1053.416</v>
      </c>
      <c r="G5171" s="6">
        <f t="shared" si="2"/>
        <v>1.109960515</v>
      </c>
      <c r="H5171" s="6">
        <f t="shared" si="3"/>
        <v>1.569292745</v>
      </c>
      <c r="I5171" s="5" t="b">
        <f t="shared" si="4"/>
        <v>0</v>
      </c>
      <c r="J5171" s="48">
        <f t="shared" si="5"/>
        <v>0</v>
      </c>
      <c r="K5171" s="4">
        <f t="shared" si="6"/>
        <v>14</v>
      </c>
      <c r="L5171" s="7">
        <f t="shared" si="7"/>
        <v>0.003613917839</v>
      </c>
      <c r="M5171" s="50" t="b">
        <f t="shared" si="8"/>
        <v>0</v>
      </c>
      <c r="N5171" s="50" t="b">
        <f t="shared" si="9"/>
        <v>0</v>
      </c>
      <c r="O5171" s="50">
        <f t="shared" si="10"/>
        <v>1</v>
      </c>
      <c r="P5171" s="4">
        <f t="shared" si="61"/>
        <v>4627900</v>
      </c>
      <c r="Q5171" s="21">
        <f t="shared" si="31"/>
        <v>95</v>
      </c>
      <c r="V5171" s="52"/>
      <c r="W5171" s="53" t="str">
        <f t="shared" si="33"/>
        <v/>
      </c>
      <c r="AE5171" s="16"/>
      <c r="AF5171" s="17" t="str">
        <f t="shared" si="30"/>
        <v>#VALUE!</v>
      </c>
      <c r="AG5171" s="17" t="str">
        <f t="shared" si="22"/>
        <v>#N/A</v>
      </c>
      <c r="AH5171" s="17" t="str">
        <f t="shared" si="23"/>
        <v>#N/A</v>
      </c>
      <c r="AI5171" s="34">
        <f t="shared" si="24"/>
        <v>1</v>
      </c>
      <c r="AJ5171" s="18">
        <f t="shared" si="25"/>
        <v>4759.101</v>
      </c>
      <c r="AK5171" s="18">
        <f t="shared" si="26"/>
        <v>4626.90375</v>
      </c>
      <c r="AL5171" s="18">
        <f t="shared" si="27"/>
        <v>4494.7065</v>
      </c>
    </row>
    <row r="5172" ht="12.75" customHeight="1">
      <c r="A5172" s="1">
        <v>37824.0</v>
      </c>
      <c r="B5172" s="2">
        <v>871.94</v>
      </c>
      <c r="C5172" s="3">
        <v>5261.01</v>
      </c>
      <c r="D5172" s="2">
        <v>5293.0</v>
      </c>
      <c r="E5172" s="4"/>
      <c r="F5172" s="5">
        <f t="shared" si="1"/>
        <v>1149.304</v>
      </c>
      <c r="G5172" s="6">
        <f t="shared" si="2"/>
        <v>1.108772808</v>
      </c>
      <c r="H5172" s="6">
        <f t="shared" si="3"/>
        <v>1.70772962</v>
      </c>
      <c r="I5172" s="5" t="b">
        <f t="shared" si="4"/>
        <v>0</v>
      </c>
      <c r="J5172" s="48">
        <f t="shared" si="5"/>
        <v>0</v>
      </c>
      <c r="K5172" s="4">
        <f t="shared" si="6"/>
        <v>54</v>
      </c>
      <c r="L5172" s="7">
        <f t="shared" si="7"/>
        <v>0.006080581485</v>
      </c>
      <c r="M5172" s="50" t="b">
        <f t="shared" si="8"/>
        <v>0</v>
      </c>
      <c r="N5172" s="50" t="b">
        <f t="shared" si="9"/>
        <v>0</v>
      </c>
      <c r="O5172" s="50">
        <f t="shared" si="10"/>
        <v>1</v>
      </c>
      <c r="P5172" s="4">
        <f t="shared" si="61"/>
        <v>4562100</v>
      </c>
      <c r="Q5172" s="21">
        <f t="shared" si="31"/>
        <v>94</v>
      </c>
      <c r="V5172" s="52"/>
      <c r="W5172" s="53" t="str">
        <f t="shared" si="33"/>
        <v/>
      </c>
      <c r="AE5172" s="16"/>
      <c r="AF5172" s="17" t="str">
        <f t="shared" si="30"/>
        <v>#VALUE!</v>
      </c>
      <c r="AG5172" s="17" t="str">
        <f t="shared" si="22"/>
        <v>#N/A</v>
      </c>
      <c r="AH5172" s="17" t="str">
        <f t="shared" si="23"/>
        <v>#N/A</v>
      </c>
      <c r="AI5172" s="34">
        <f t="shared" si="24"/>
        <v>1</v>
      </c>
      <c r="AJ5172" s="18">
        <f t="shared" si="25"/>
        <v>4734.909</v>
      </c>
      <c r="AK5172" s="18">
        <f t="shared" si="26"/>
        <v>4603.38375</v>
      </c>
      <c r="AL5172" s="18">
        <f t="shared" si="27"/>
        <v>4471.8585</v>
      </c>
    </row>
    <row r="5173" ht="12.75" customHeight="1">
      <c r="A5173" s="1">
        <v>37823.0</v>
      </c>
      <c r="B5173" s="2">
        <v>945.83</v>
      </c>
      <c r="C5173" s="3">
        <v>5219.3</v>
      </c>
      <c r="D5173" s="2">
        <v>5239.0</v>
      </c>
      <c r="E5173" s="4"/>
      <c r="F5173" s="5">
        <f t="shared" si="1"/>
        <v>1241.414</v>
      </c>
      <c r="G5173" s="6">
        <f t="shared" si="2"/>
        <v>1.103966564</v>
      </c>
      <c r="H5173" s="6">
        <f t="shared" si="3"/>
        <v>1.71680554</v>
      </c>
      <c r="I5173" s="5" t="b">
        <f t="shared" si="4"/>
        <v>0</v>
      </c>
      <c r="J5173" s="48">
        <f t="shared" si="5"/>
        <v>0</v>
      </c>
      <c r="K5173" s="4">
        <f t="shared" si="6"/>
        <v>-16</v>
      </c>
      <c r="L5173" s="7">
        <f t="shared" si="7"/>
        <v>0.003774452513</v>
      </c>
      <c r="M5173" s="50" t="b">
        <f t="shared" si="8"/>
        <v>0</v>
      </c>
      <c r="N5173" s="50" t="b">
        <f t="shared" si="9"/>
        <v>0</v>
      </c>
      <c r="O5173" s="50">
        <f t="shared" si="10"/>
        <v>1</v>
      </c>
      <c r="P5173" s="4">
        <f t="shared" si="61"/>
        <v>4319100</v>
      </c>
      <c r="Q5173" s="21">
        <f t="shared" si="31"/>
        <v>90</v>
      </c>
      <c r="V5173" s="52"/>
      <c r="W5173" s="53" t="str">
        <f t="shared" si="33"/>
        <v/>
      </c>
      <c r="AE5173" s="16"/>
      <c r="AF5173" s="17" t="str">
        <f t="shared" si="30"/>
        <v>#VALUE!</v>
      </c>
      <c r="AG5173" s="17" t="str">
        <f t="shared" si="22"/>
        <v>#N/A</v>
      </c>
      <c r="AH5173" s="17" t="str">
        <f t="shared" si="23"/>
        <v>#N/A</v>
      </c>
      <c r="AI5173" s="34">
        <f t="shared" si="24"/>
        <v>1</v>
      </c>
      <c r="AJ5173" s="18">
        <f t="shared" si="25"/>
        <v>4697.37</v>
      </c>
      <c r="AK5173" s="18">
        <f t="shared" si="26"/>
        <v>4566.8875</v>
      </c>
      <c r="AL5173" s="18">
        <f t="shared" si="27"/>
        <v>4436.405</v>
      </c>
    </row>
    <row r="5174" ht="12.75" customHeight="1">
      <c r="A5174" s="1">
        <v>37820.0</v>
      </c>
      <c r="B5174" s="2">
        <v>1013.44</v>
      </c>
      <c r="C5174" s="3">
        <v>5287.38</v>
      </c>
      <c r="D5174" s="2">
        <v>5255.0</v>
      </c>
      <c r="E5174" s="4"/>
      <c r="F5174" s="5">
        <f t="shared" si="1"/>
        <v>1338.378</v>
      </c>
      <c r="G5174" s="6">
        <f t="shared" si="2"/>
        <v>1.121705452</v>
      </c>
      <c r="H5174" s="6">
        <f t="shared" si="3"/>
        <v>1.726335191</v>
      </c>
      <c r="I5174" s="5" t="b">
        <f t="shared" si="4"/>
        <v>0</v>
      </c>
      <c r="J5174" s="48">
        <f t="shared" si="5"/>
        <v>0</v>
      </c>
      <c r="K5174" s="4">
        <f t="shared" si="6"/>
        <v>4</v>
      </c>
      <c r="L5174" s="7">
        <f t="shared" si="7"/>
        <v>-0.006124016053</v>
      </c>
      <c r="M5174" s="50" t="b">
        <f t="shared" si="8"/>
        <v>0</v>
      </c>
      <c r="N5174" s="50" t="b">
        <f t="shared" si="9"/>
        <v>0</v>
      </c>
      <c r="O5174" s="50">
        <f t="shared" si="10"/>
        <v>1</v>
      </c>
      <c r="P5174" s="4">
        <f t="shared" si="61"/>
        <v>4391900</v>
      </c>
      <c r="Q5174" s="21">
        <f t="shared" si="31"/>
        <v>91</v>
      </c>
      <c r="V5174" s="52"/>
      <c r="W5174" s="53" t="str">
        <f t="shared" si="33"/>
        <v/>
      </c>
      <c r="AE5174" s="16"/>
      <c r="AF5174" s="17" t="str">
        <f t="shared" si="30"/>
        <v>#VALUE!</v>
      </c>
      <c r="AG5174" s="17" t="str">
        <f t="shared" si="22"/>
        <v>#N/A</v>
      </c>
      <c r="AH5174" s="17" t="str">
        <f t="shared" si="23"/>
        <v>#N/A</v>
      </c>
      <c r="AI5174" s="34">
        <f t="shared" si="24"/>
        <v>1</v>
      </c>
      <c r="AJ5174" s="18">
        <f t="shared" si="25"/>
        <v>4758.642</v>
      </c>
      <c r="AK5174" s="18">
        <f t="shared" si="26"/>
        <v>4626.4575</v>
      </c>
      <c r="AL5174" s="18">
        <f t="shared" si="27"/>
        <v>4494.273</v>
      </c>
    </row>
    <row r="5175" ht="12.75" customHeight="1">
      <c r="A5175" s="1">
        <v>37819.0</v>
      </c>
      <c r="B5175" s="2">
        <v>1403.56</v>
      </c>
      <c r="C5175" s="3">
        <v>5299.51</v>
      </c>
      <c r="D5175" s="2">
        <v>5251.0</v>
      </c>
      <c r="E5175" s="4"/>
      <c r="F5175" s="5">
        <f t="shared" si="1"/>
        <v>1372.314</v>
      </c>
      <c r="G5175" s="6">
        <f t="shared" si="2"/>
        <v>1.127158056</v>
      </c>
      <c r="H5175" s="6">
        <f t="shared" si="3"/>
        <v>1.740508849</v>
      </c>
      <c r="I5175" s="5" t="b">
        <f t="shared" si="4"/>
        <v>0</v>
      </c>
      <c r="J5175" s="48">
        <f t="shared" si="5"/>
        <v>0</v>
      </c>
      <c r="K5175" s="4">
        <f t="shared" si="6"/>
        <v>-178</v>
      </c>
      <c r="L5175" s="7">
        <f t="shared" si="7"/>
        <v>-0.009153676472</v>
      </c>
      <c r="M5175" s="50" t="b">
        <f t="shared" si="8"/>
        <v>0</v>
      </c>
      <c r="N5175" s="50" t="b">
        <f t="shared" si="9"/>
        <v>0</v>
      </c>
      <c r="O5175" s="50">
        <f t="shared" si="10"/>
        <v>1</v>
      </c>
      <c r="P5175" s="4">
        <f t="shared" si="61"/>
        <v>4373700</v>
      </c>
      <c r="Q5175" s="21">
        <f t="shared" si="31"/>
        <v>91</v>
      </c>
      <c r="V5175" s="52"/>
      <c r="W5175" s="53" t="str">
        <f t="shared" si="33"/>
        <v/>
      </c>
      <c r="AE5175" s="16"/>
      <c r="AF5175" s="17" t="str">
        <f t="shared" si="30"/>
        <v>#VALUE!</v>
      </c>
      <c r="AG5175" s="17" t="str">
        <f t="shared" si="22"/>
        <v>#N/A</v>
      </c>
      <c r="AH5175" s="17" t="str">
        <f t="shared" si="23"/>
        <v>#N/A</v>
      </c>
      <c r="AI5175" s="34">
        <f t="shared" si="24"/>
        <v>1</v>
      </c>
      <c r="AJ5175" s="18">
        <f t="shared" si="25"/>
        <v>4769.559</v>
      </c>
      <c r="AK5175" s="18">
        <f t="shared" si="26"/>
        <v>4637.07125</v>
      </c>
      <c r="AL5175" s="18">
        <f t="shared" si="27"/>
        <v>4504.5835</v>
      </c>
    </row>
    <row r="5176" ht="12.75" customHeight="1">
      <c r="A5176" s="1">
        <v>37818.0</v>
      </c>
      <c r="B5176" s="2">
        <v>1511.75</v>
      </c>
      <c r="C5176" s="3">
        <v>5413.87</v>
      </c>
      <c r="D5176" s="2">
        <v>5429.0</v>
      </c>
      <c r="E5176" s="4"/>
      <c r="F5176" s="5">
        <f t="shared" si="1"/>
        <v>1349.364</v>
      </c>
      <c r="G5176" s="6">
        <f t="shared" si="2"/>
        <v>1.154523888</v>
      </c>
      <c r="H5176" s="6">
        <f t="shared" si="3"/>
        <v>1.772091161</v>
      </c>
      <c r="I5176" s="5" t="b">
        <f t="shared" si="4"/>
        <v>0</v>
      </c>
      <c r="J5176" s="48">
        <f t="shared" si="5"/>
        <v>0</v>
      </c>
      <c r="K5176" s="4">
        <f t="shared" si="6"/>
        <v>101</v>
      </c>
      <c r="L5176" s="7">
        <f t="shared" si="7"/>
        <v>0.002794673681</v>
      </c>
      <c r="M5176" s="50" t="b">
        <f t="shared" si="8"/>
        <v>0</v>
      </c>
      <c r="N5176" s="50" t="b">
        <f t="shared" si="9"/>
        <v>0</v>
      </c>
      <c r="O5176" s="50">
        <f t="shared" si="10"/>
        <v>1</v>
      </c>
      <c r="P5176" s="4">
        <f t="shared" si="61"/>
        <v>5334900</v>
      </c>
      <c r="Q5176" s="21">
        <f t="shared" si="31"/>
        <v>108</v>
      </c>
      <c r="V5176" s="52"/>
      <c r="W5176" s="53" t="str">
        <f t="shared" si="33"/>
        <v/>
      </c>
      <c r="AE5176" s="16"/>
      <c r="AF5176" s="17" t="str">
        <f t="shared" si="30"/>
        <v>#VALUE!</v>
      </c>
      <c r="AG5176" s="17" t="str">
        <f t="shared" si="22"/>
        <v>#N/A</v>
      </c>
      <c r="AH5176" s="17" t="str">
        <f t="shared" si="23"/>
        <v>#N/A</v>
      </c>
      <c r="AI5176" s="34">
        <f t="shared" si="24"/>
        <v>1</v>
      </c>
      <c r="AJ5176" s="18">
        <f t="shared" si="25"/>
        <v>4872.483</v>
      </c>
      <c r="AK5176" s="18">
        <f t="shared" si="26"/>
        <v>4737.13625</v>
      </c>
      <c r="AL5176" s="18">
        <f t="shared" si="27"/>
        <v>4601.7895</v>
      </c>
    </row>
    <row r="5177" ht="12.75" customHeight="1">
      <c r="A5177" s="1">
        <v>37817.0</v>
      </c>
      <c r="B5177" s="2">
        <v>1332.49</v>
      </c>
      <c r="C5177" s="3">
        <v>5335.86</v>
      </c>
      <c r="D5177" s="2">
        <v>5328.0</v>
      </c>
      <c r="E5177" s="4"/>
      <c r="F5177" s="5">
        <f t="shared" si="1"/>
        <v>1341.244</v>
      </c>
      <c r="G5177" s="6">
        <f t="shared" si="2"/>
        <v>1.140993398</v>
      </c>
      <c r="H5177" s="6">
        <f t="shared" si="3"/>
        <v>1.75522497</v>
      </c>
      <c r="I5177" s="5" t="b">
        <f t="shared" si="4"/>
        <v>0</v>
      </c>
      <c r="J5177" s="48">
        <f t="shared" si="5"/>
        <v>0</v>
      </c>
      <c r="K5177" s="4">
        <f t="shared" si="6"/>
        <v>-84</v>
      </c>
      <c r="L5177" s="7">
        <f t="shared" si="7"/>
        <v>-0.001473052142</v>
      </c>
      <c r="M5177" s="50" t="b">
        <f t="shared" si="8"/>
        <v>0</v>
      </c>
      <c r="N5177" s="50" t="b">
        <f t="shared" si="9"/>
        <v>0</v>
      </c>
      <c r="O5177" s="50">
        <f t="shared" si="10"/>
        <v>1</v>
      </c>
      <c r="P5177" s="4">
        <f t="shared" si="61"/>
        <v>4834950</v>
      </c>
      <c r="Q5177" s="21">
        <f t="shared" si="31"/>
        <v>99</v>
      </c>
      <c r="V5177" s="52"/>
      <c r="W5177" s="53" t="str">
        <f t="shared" si="33"/>
        <v/>
      </c>
      <c r="AE5177" s="16"/>
      <c r="AF5177" s="17" t="str">
        <f t="shared" si="30"/>
        <v>#VALUE!</v>
      </c>
      <c r="AG5177" s="17" t="str">
        <f t="shared" si="22"/>
        <v>#N/A</v>
      </c>
      <c r="AH5177" s="17" t="str">
        <f t="shared" si="23"/>
        <v>#N/A</v>
      </c>
      <c r="AI5177" s="34">
        <f t="shared" si="24"/>
        <v>1</v>
      </c>
      <c r="AJ5177" s="18">
        <f t="shared" si="25"/>
        <v>4802.274</v>
      </c>
      <c r="AK5177" s="18">
        <f t="shared" si="26"/>
        <v>4668.8775</v>
      </c>
      <c r="AL5177" s="18">
        <f t="shared" si="27"/>
        <v>4535.481</v>
      </c>
    </row>
    <row r="5178" ht="12.75" customHeight="1">
      <c r="A5178" s="1">
        <v>37816.0</v>
      </c>
      <c r="B5178" s="2">
        <v>1430.65</v>
      </c>
      <c r="C5178" s="3">
        <v>5349.94</v>
      </c>
      <c r="D5178" s="2">
        <v>5412.0</v>
      </c>
      <c r="E5178" s="4"/>
      <c r="F5178" s="5">
        <f t="shared" si="1"/>
        <v>1467.906</v>
      </c>
      <c r="G5178" s="6">
        <f t="shared" si="2"/>
        <v>1.146773385</v>
      </c>
      <c r="H5178" s="6">
        <f t="shared" si="3"/>
        <v>2.369253459</v>
      </c>
      <c r="I5178" s="5" t="b">
        <f t="shared" si="4"/>
        <v>0</v>
      </c>
      <c r="J5178" s="48">
        <f t="shared" si="5"/>
        <v>0</v>
      </c>
      <c r="K5178" s="4">
        <f t="shared" si="6"/>
        <v>147</v>
      </c>
      <c r="L5178" s="7">
        <f t="shared" si="7"/>
        <v>0.01160013009</v>
      </c>
      <c r="M5178" s="50" t="b">
        <f t="shared" si="8"/>
        <v>0</v>
      </c>
      <c r="N5178" s="50" t="b">
        <f t="shared" si="9"/>
        <v>0</v>
      </c>
      <c r="O5178" s="50">
        <f t="shared" si="10"/>
        <v>1</v>
      </c>
      <c r="P5178" s="4">
        <f t="shared" si="61"/>
        <v>5284350</v>
      </c>
      <c r="Q5178" s="21">
        <f t="shared" si="31"/>
        <v>107</v>
      </c>
      <c r="V5178" s="52"/>
      <c r="W5178" s="53" t="str">
        <f t="shared" si="33"/>
        <v/>
      </c>
      <c r="AE5178" s="16"/>
      <c r="AF5178" s="17" t="str">
        <f t="shared" si="30"/>
        <v>#VALUE!</v>
      </c>
      <c r="AG5178" s="17" t="str">
        <f t="shared" si="22"/>
        <v>#N/A</v>
      </c>
      <c r="AH5178" s="17" t="str">
        <f t="shared" si="23"/>
        <v>#N/A</v>
      </c>
      <c r="AI5178" s="34">
        <f t="shared" si="24"/>
        <v>1</v>
      </c>
      <c r="AJ5178" s="18">
        <f t="shared" si="25"/>
        <v>4814.946</v>
      </c>
      <c r="AK5178" s="18">
        <f t="shared" si="26"/>
        <v>4681.1975</v>
      </c>
      <c r="AL5178" s="18">
        <f t="shared" si="27"/>
        <v>4547.449</v>
      </c>
    </row>
    <row r="5179" ht="12.75" customHeight="1">
      <c r="A5179" s="1">
        <v>37813.0</v>
      </c>
      <c r="B5179" s="2">
        <v>1183.12</v>
      </c>
      <c r="C5179" s="3">
        <v>5239.96</v>
      </c>
      <c r="D5179" s="2">
        <v>5265.0</v>
      </c>
      <c r="E5179" s="4"/>
      <c r="F5179" s="5">
        <f t="shared" si="1"/>
        <v>1522.714</v>
      </c>
      <c r="G5179" s="6">
        <f t="shared" si="2"/>
        <v>1.126350758</v>
      </c>
      <c r="H5179" s="6">
        <f t="shared" si="3"/>
        <v>2.415789021</v>
      </c>
      <c r="I5179" s="5" t="b">
        <f t="shared" si="4"/>
        <v>0</v>
      </c>
      <c r="J5179" s="48">
        <f t="shared" si="5"/>
        <v>0</v>
      </c>
      <c r="K5179" s="4">
        <f t="shared" si="6"/>
        <v>15</v>
      </c>
      <c r="L5179" s="7">
        <f t="shared" si="7"/>
        <v>0.004778662433</v>
      </c>
      <c r="M5179" s="50" t="b">
        <f t="shared" si="8"/>
        <v>0</v>
      </c>
      <c r="N5179" s="50" t="b">
        <f t="shared" si="9"/>
        <v>0</v>
      </c>
      <c r="O5179" s="50">
        <f t="shared" si="10"/>
        <v>1</v>
      </c>
      <c r="P5179" s="4">
        <f t="shared" si="61"/>
        <v>4586100</v>
      </c>
      <c r="Q5179" s="21">
        <f t="shared" si="31"/>
        <v>95</v>
      </c>
      <c r="V5179" s="52"/>
      <c r="W5179" s="53" t="str">
        <f t="shared" si="33"/>
        <v/>
      </c>
      <c r="AE5179" s="16"/>
      <c r="AF5179" s="17" t="str">
        <f t="shared" si="30"/>
        <v>#VALUE!</v>
      </c>
      <c r="AG5179" s="17" t="str">
        <f t="shared" si="22"/>
        <v>#N/A</v>
      </c>
      <c r="AH5179" s="17" t="str">
        <f t="shared" si="23"/>
        <v>#N/A</v>
      </c>
      <c r="AI5179" s="34">
        <f t="shared" si="24"/>
        <v>1</v>
      </c>
      <c r="AJ5179" s="18">
        <f t="shared" si="25"/>
        <v>4715.964</v>
      </c>
      <c r="AK5179" s="18">
        <f t="shared" si="26"/>
        <v>4584.965</v>
      </c>
      <c r="AL5179" s="18">
        <f t="shared" si="27"/>
        <v>4453.966</v>
      </c>
    </row>
    <row r="5180" ht="12.75" customHeight="1">
      <c r="A5180" s="1">
        <v>37812.0</v>
      </c>
      <c r="B5180" s="2">
        <v>1288.81</v>
      </c>
      <c r="C5180" s="3">
        <v>5282.38</v>
      </c>
      <c r="D5180" s="2">
        <v>5250.0</v>
      </c>
      <c r="E5180" s="4"/>
      <c r="F5180" s="5">
        <f t="shared" si="1"/>
        <v>1523.872</v>
      </c>
      <c r="G5180" s="6">
        <f t="shared" si="2"/>
        <v>1.138040296</v>
      </c>
      <c r="H5180" s="6">
        <f t="shared" si="3"/>
        <v>2.440949037</v>
      </c>
      <c r="I5180" s="5" t="b">
        <f t="shared" si="4"/>
        <v>0</v>
      </c>
      <c r="J5180" s="48">
        <f t="shared" si="5"/>
        <v>0</v>
      </c>
      <c r="K5180" s="4">
        <f t="shared" si="6"/>
        <v>-125</v>
      </c>
      <c r="L5180" s="7">
        <f t="shared" si="7"/>
        <v>-0.006129812698</v>
      </c>
      <c r="M5180" s="50" t="b">
        <f t="shared" si="8"/>
        <v>0</v>
      </c>
      <c r="N5180" s="50" t="b">
        <f t="shared" si="9"/>
        <v>0</v>
      </c>
      <c r="O5180" s="50">
        <f t="shared" si="10"/>
        <v>1</v>
      </c>
      <c r="P5180" s="4">
        <f t="shared" si="61"/>
        <v>4515600</v>
      </c>
      <c r="Q5180" s="21">
        <f t="shared" si="31"/>
        <v>94</v>
      </c>
      <c r="V5180" s="52"/>
      <c r="W5180" s="53" t="str">
        <f t="shared" si="33"/>
        <v/>
      </c>
      <c r="AE5180" s="16"/>
      <c r="AF5180" s="17" t="str">
        <f t="shared" si="30"/>
        <v>#VALUE!</v>
      </c>
      <c r="AG5180" s="17" t="str">
        <f t="shared" si="22"/>
        <v>#N/A</v>
      </c>
      <c r="AH5180" s="17" t="str">
        <f t="shared" si="23"/>
        <v>#N/A</v>
      </c>
      <c r="AI5180" s="34">
        <f t="shared" si="24"/>
        <v>1</v>
      </c>
      <c r="AJ5180" s="18">
        <f t="shared" si="25"/>
        <v>4754.142</v>
      </c>
      <c r="AK5180" s="18">
        <f t="shared" si="26"/>
        <v>4622.0825</v>
      </c>
      <c r="AL5180" s="18">
        <f t="shared" si="27"/>
        <v>4490.023</v>
      </c>
    </row>
    <row r="5181" ht="12.75" customHeight="1">
      <c r="A5181" s="1">
        <v>37811.0</v>
      </c>
      <c r="B5181" s="2">
        <v>1471.15</v>
      </c>
      <c r="C5181" s="3">
        <v>5358.91</v>
      </c>
      <c r="D5181" s="2">
        <v>5375.0</v>
      </c>
      <c r="E5181" s="4"/>
      <c r="F5181" s="5">
        <f t="shared" si="1"/>
        <v>1597.15</v>
      </c>
      <c r="G5181" s="6">
        <f t="shared" si="2"/>
        <v>1.157832247</v>
      </c>
      <c r="H5181" s="6">
        <f t="shared" si="3"/>
        <v>2.490254694</v>
      </c>
      <c r="I5181" s="5" t="b">
        <f t="shared" si="4"/>
        <v>0</v>
      </c>
      <c r="J5181" s="48">
        <f t="shared" si="5"/>
        <v>0</v>
      </c>
      <c r="K5181" s="4">
        <f t="shared" si="6"/>
        <v>-7</v>
      </c>
      <c r="L5181" s="7">
        <f t="shared" si="7"/>
        <v>0.00300247625</v>
      </c>
      <c r="M5181" s="50" t="b">
        <f t="shared" si="8"/>
        <v>0</v>
      </c>
      <c r="N5181" s="50" t="b">
        <f t="shared" si="9"/>
        <v>0</v>
      </c>
      <c r="O5181" s="50">
        <f t="shared" si="10"/>
        <v>1</v>
      </c>
      <c r="P5181" s="4">
        <f t="shared" si="61"/>
        <v>5171850</v>
      </c>
      <c r="Q5181" s="21">
        <f t="shared" si="31"/>
        <v>105</v>
      </c>
      <c r="V5181" s="52"/>
      <c r="W5181" s="53" t="str">
        <f t="shared" si="33"/>
        <v/>
      </c>
      <c r="AE5181" s="16"/>
      <c r="AF5181" s="17" t="str">
        <f t="shared" si="30"/>
        <v>#VALUE!</v>
      </c>
      <c r="AG5181" s="17" t="str">
        <f t="shared" si="22"/>
        <v>#N/A</v>
      </c>
      <c r="AH5181" s="17" t="str">
        <f t="shared" si="23"/>
        <v>#N/A</v>
      </c>
      <c r="AI5181" s="34">
        <f t="shared" si="24"/>
        <v>1</v>
      </c>
      <c r="AJ5181" s="18">
        <f t="shared" si="25"/>
        <v>4823.019</v>
      </c>
      <c r="AK5181" s="18">
        <f t="shared" si="26"/>
        <v>4689.04625</v>
      </c>
      <c r="AL5181" s="18">
        <f t="shared" si="27"/>
        <v>4555.0735</v>
      </c>
    </row>
    <row r="5182" ht="12.75" customHeight="1">
      <c r="A5182" s="1">
        <v>37810.0</v>
      </c>
      <c r="B5182" s="2">
        <v>1965.8</v>
      </c>
      <c r="C5182" s="3">
        <v>5367.97</v>
      </c>
      <c r="D5182" s="2">
        <v>5382.0</v>
      </c>
      <c r="E5182" s="4"/>
      <c r="F5182" s="5">
        <f t="shared" si="1"/>
        <v>1595.52</v>
      </c>
      <c r="G5182" s="6">
        <f t="shared" si="2"/>
        <v>1.163556883</v>
      </c>
      <c r="H5182" s="6">
        <f t="shared" si="3"/>
        <v>2.550345032</v>
      </c>
      <c r="I5182" s="5" t="b">
        <f t="shared" si="4"/>
        <v>0</v>
      </c>
      <c r="J5182" s="48">
        <f t="shared" si="5"/>
        <v>0</v>
      </c>
      <c r="K5182" s="4">
        <f t="shared" si="6"/>
        <v>12</v>
      </c>
      <c r="L5182" s="7">
        <f t="shared" si="7"/>
        <v>0.00261365097</v>
      </c>
      <c r="M5182" s="50" t="b">
        <f t="shared" si="8"/>
        <v>0</v>
      </c>
      <c r="N5182" s="50" t="b">
        <f t="shared" si="9"/>
        <v>0</v>
      </c>
      <c r="O5182" s="50">
        <f t="shared" si="10"/>
        <v>1</v>
      </c>
      <c r="P5182" s="4">
        <f t="shared" si="61"/>
        <v>5208950</v>
      </c>
      <c r="Q5182" s="21">
        <f t="shared" si="31"/>
        <v>106</v>
      </c>
      <c r="V5182" s="52"/>
      <c r="W5182" s="53" t="str">
        <f t="shared" si="33"/>
        <v/>
      </c>
      <c r="AE5182" s="16"/>
      <c r="AF5182" s="17" t="str">
        <f t="shared" si="30"/>
        <v>#VALUE!</v>
      </c>
      <c r="AG5182" s="17" t="str">
        <f t="shared" si="22"/>
        <v>#N/A</v>
      </c>
      <c r="AH5182" s="17" t="str">
        <f t="shared" si="23"/>
        <v>#N/A</v>
      </c>
      <c r="AI5182" s="34">
        <f t="shared" si="24"/>
        <v>1</v>
      </c>
      <c r="AJ5182" s="18">
        <f t="shared" si="25"/>
        <v>4831.173</v>
      </c>
      <c r="AK5182" s="18">
        <f t="shared" si="26"/>
        <v>4696.97375</v>
      </c>
      <c r="AL5182" s="18">
        <f t="shared" si="27"/>
        <v>4562.7745</v>
      </c>
    </row>
    <row r="5183" ht="12.75" customHeight="1">
      <c r="A5183" s="1">
        <v>37809.0</v>
      </c>
      <c r="B5183" s="2">
        <v>1704.69</v>
      </c>
      <c r="C5183" s="3">
        <v>5322.26</v>
      </c>
      <c r="D5183" s="2">
        <v>5370.0</v>
      </c>
      <c r="E5183" s="4"/>
      <c r="F5183" s="5">
        <f t="shared" si="1"/>
        <v>1416.16</v>
      </c>
      <c r="G5183" s="6">
        <f t="shared" si="2"/>
        <v>1.157150183</v>
      </c>
      <c r="H5183" s="6">
        <f t="shared" si="3"/>
        <v>2.287251921</v>
      </c>
      <c r="I5183" s="5" t="b">
        <f t="shared" si="4"/>
        <v>0</v>
      </c>
      <c r="J5183" s="48">
        <f t="shared" si="5"/>
        <v>0</v>
      </c>
      <c r="K5183" s="4">
        <f t="shared" si="6"/>
        <v>179</v>
      </c>
      <c r="L5183" s="7">
        <f t="shared" si="7"/>
        <v>0.0089698737</v>
      </c>
      <c r="M5183" s="50" t="b">
        <f t="shared" si="8"/>
        <v>0</v>
      </c>
      <c r="N5183" s="50" t="b">
        <f t="shared" si="9"/>
        <v>0</v>
      </c>
      <c r="O5183" s="50">
        <f t="shared" si="10"/>
        <v>1</v>
      </c>
      <c r="P5183" s="4">
        <f t="shared" si="61"/>
        <v>5145950</v>
      </c>
      <c r="Q5183" s="21">
        <f t="shared" si="31"/>
        <v>105</v>
      </c>
      <c r="V5183" s="52"/>
      <c r="W5183" s="53" t="str">
        <f t="shared" si="33"/>
        <v/>
      </c>
      <c r="AE5183" s="16"/>
      <c r="AF5183" s="17" t="str">
        <f t="shared" si="30"/>
        <v>#VALUE!</v>
      </c>
      <c r="AG5183" s="17" t="str">
        <f t="shared" si="22"/>
        <v>#N/A</v>
      </c>
      <c r="AH5183" s="17" t="str">
        <f t="shared" si="23"/>
        <v>#N/A</v>
      </c>
      <c r="AI5183" s="34">
        <f t="shared" si="24"/>
        <v>1</v>
      </c>
      <c r="AJ5183" s="18">
        <f t="shared" si="25"/>
        <v>4790.034</v>
      </c>
      <c r="AK5183" s="18">
        <f t="shared" si="26"/>
        <v>4656.9775</v>
      </c>
      <c r="AL5183" s="18">
        <f t="shared" si="27"/>
        <v>4523.921</v>
      </c>
    </row>
    <row r="5184" ht="12.75" customHeight="1">
      <c r="A5184" s="1">
        <v>37806.0</v>
      </c>
      <c r="B5184" s="2">
        <v>1188.91</v>
      </c>
      <c r="C5184" s="3">
        <v>5151.85</v>
      </c>
      <c r="D5184" s="2">
        <v>5191.0</v>
      </c>
      <c r="E5184" s="4"/>
      <c r="F5184" s="5">
        <f t="shared" si="1"/>
        <v>1191.474</v>
      </c>
      <c r="G5184" s="6">
        <f t="shared" si="2"/>
        <v>1.123278662</v>
      </c>
      <c r="H5184" s="6">
        <f t="shared" si="3"/>
        <v>2.274227732</v>
      </c>
      <c r="I5184" s="5" t="b">
        <f t="shared" si="4"/>
        <v>0</v>
      </c>
      <c r="J5184" s="48">
        <f t="shared" si="5"/>
        <v>0</v>
      </c>
      <c r="K5184" s="4">
        <f t="shared" si="6"/>
        <v>69</v>
      </c>
      <c r="L5184" s="7">
        <f t="shared" si="7"/>
        <v>0.007599211934</v>
      </c>
      <c r="M5184" s="50" t="b">
        <f t="shared" si="8"/>
        <v>0</v>
      </c>
      <c r="N5184" s="50" t="b">
        <f t="shared" si="9"/>
        <v>0</v>
      </c>
      <c r="O5184" s="50">
        <f t="shared" si="10"/>
        <v>1</v>
      </c>
      <c r="P5184" s="4">
        <f t="shared" si="61"/>
        <v>4331500</v>
      </c>
      <c r="Q5184" s="21">
        <f t="shared" si="31"/>
        <v>91</v>
      </c>
      <c r="V5184" s="52"/>
      <c r="W5184" s="53" t="str">
        <f t="shared" si="33"/>
        <v/>
      </c>
      <c r="AE5184" s="16"/>
      <c r="AF5184" s="17" t="str">
        <f t="shared" si="30"/>
        <v>#VALUE!</v>
      </c>
      <c r="AG5184" s="17" t="str">
        <f t="shared" si="22"/>
        <v>#N/A</v>
      </c>
      <c r="AH5184" s="17" t="str">
        <f t="shared" si="23"/>
        <v>#N/A</v>
      </c>
      <c r="AI5184" s="34">
        <f t="shared" si="24"/>
        <v>1</v>
      </c>
      <c r="AJ5184" s="18">
        <f t="shared" si="25"/>
        <v>4636.665</v>
      </c>
      <c r="AK5184" s="18">
        <f t="shared" si="26"/>
        <v>4507.86875</v>
      </c>
      <c r="AL5184" s="18">
        <f t="shared" si="27"/>
        <v>4379.0725</v>
      </c>
    </row>
    <row r="5185" ht="12.75" customHeight="1">
      <c r="A5185" s="1">
        <v>37805.0</v>
      </c>
      <c r="B5185" s="2">
        <v>1655.2</v>
      </c>
      <c r="C5185" s="3">
        <v>5095.31</v>
      </c>
      <c r="D5185" s="2">
        <v>5122.0</v>
      </c>
      <c r="E5185" s="4"/>
      <c r="F5185" s="5">
        <f t="shared" si="1"/>
        <v>1125.46</v>
      </c>
      <c r="G5185" s="6">
        <f t="shared" si="2"/>
        <v>1.113437197</v>
      </c>
      <c r="H5185" s="6">
        <f t="shared" si="3"/>
        <v>2.311098658</v>
      </c>
      <c r="I5185" s="5" t="b">
        <f t="shared" si="4"/>
        <v>0</v>
      </c>
      <c r="J5185" s="48">
        <f t="shared" si="5"/>
        <v>0</v>
      </c>
      <c r="K5185" s="4">
        <f t="shared" si="6"/>
        <v>-18</v>
      </c>
      <c r="L5185" s="7">
        <f t="shared" si="7"/>
        <v>0.005238150378</v>
      </c>
      <c r="M5185" s="50" t="b">
        <f t="shared" si="8"/>
        <v>0</v>
      </c>
      <c r="N5185" s="50" t="b">
        <f t="shared" si="9"/>
        <v>0</v>
      </c>
      <c r="O5185" s="50">
        <f t="shared" si="10"/>
        <v>1</v>
      </c>
      <c r="P5185" s="4">
        <f t="shared" si="61"/>
        <v>4034800</v>
      </c>
      <c r="Q5185" s="21">
        <f t="shared" si="31"/>
        <v>86</v>
      </c>
      <c r="V5185" s="52"/>
      <c r="W5185" s="53" t="str">
        <f t="shared" si="33"/>
        <v/>
      </c>
      <c r="AE5185" s="16"/>
      <c r="AF5185" s="17" t="str">
        <f t="shared" si="30"/>
        <v>#VALUE!</v>
      </c>
      <c r="AG5185" s="17" t="str">
        <f t="shared" si="22"/>
        <v>#N/A</v>
      </c>
      <c r="AH5185" s="17" t="str">
        <f t="shared" si="23"/>
        <v>#N/A</v>
      </c>
      <c r="AI5185" s="34">
        <f t="shared" si="24"/>
        <v>1</v>
      </c>
      <c r="AJ5185" s="18">
        <f t="shared" si="25"/>
        <v>4585.779</v>
      </c>
      <c r="AK5185" s="18">
        <f t="shared" si="26"/>
        <v>4458.39625</v>
      </c>
      <c r="AL5185" s="18">
        <f t="shared" si="27"/>
        <v>4331.0135</v>
      </c>
    </row>
    <row r="5186" ht="12.75" customHeight="1">
      <c r="A5186" s="1">
        <v>37804.0</v>
      </c>
      <c r="B5186" s="2">
        <v>1463.0</v>
      </c>
      <c r="C5186" s="3">
        <v>5095.24</v>
      </c>
      <c r="D5186" s="2">
        <v>5140.0</v>
      </c>
      <c r="E5186" s="4"/>
      <c r="F5186" s="5">
        <f t="shared" si="1"/>
        <v>943.9</v>
      </c>
      <c r="G5186" s="6">
        <f t="shared" si="2"/>
        <v>1.115627623</v>
      </c>
      <c r="H5186" s="6">
        <f t="shared" si="3"/>
        <v>2.093394789</v>
      </c>
      <c r="I5186" s="5" t="b">
        <f t="shared" si="4"/>
        <v>0</v>
      </c>
      <c r="J5186" s="48">
        <f t="shared" si="5"/>
        <v>0</v>
      </c>
      <c r="K5186" s="4">
        <f t="shared" si="6"/>
        <v>102</v>
      </c>
      <c r="L5186" s="7">
        <f t="shared" si="7"/>
        <v>0.008784669613</v>
      </c>
      <c r="M5186" s="50" t="b">
        <f t="shared" si="8"/>
        <v>0</v>
      </c>
      <c r="N5186" s="50" t="b">
        <f t="shared" si="9"/>
        <v>0</v>
      </c>
      <c r="O5186" s="50">
        <f t="shared" si="10"/>
        <v>1</v>
      </c>
      <c r="P5186" s="4">
        <f t="shared" si="61"/>
        <v>4114000</v>
      </c>
      <c r="Q5186" s="21">
        <f t="shared" si="31"/>
        <v>88</v>
      </c>
      <c r="V5186" s="52"/>
      <c r="W5186" s="53" t="str">
        <f t="shared" si="33"/>
        <v/>
      </c>
      <c r="AE5186" s="16"/>
      <c r="AF5186" s="17" t="str">
        <f t="shared" si="30"/>
        <v>#VALUE!</v>
      </c>
      <c r="AG5186" s="17" t="str">
        <f t="shared" si="22"/>
        <v>#N/A</v>
      </c>
      <c r="AH5186" s="17" t="str">
        <f t="shared" si="23"/>
        <v>#N/A</v>
      </c>
      <c r="AI5186" s="34">
        <f t="shared" si="24"/>
        <v>1</v>
      </c>
      <c r="AJ5186" s="18">
        <f t="shared" si="25"/>
        <v>4585.716</v>
      </c>
      <c r="AK5186" s="18">
        <f t="shared" si="26"/>
        <v>4458.335</v>
      </c>
      <c r="AL5186" s="18">
        <f t="shared" si="27"/>
        <v>4330.954</v>
      </c>
    </row>
    <row r="5187" ht="12.75" customHeight="1">
      <c r="A5187" s="1">
        <v>37803.0</v>
      </c>
      <c r="B5187" s="2">
        <v>1069.0</v>
      </c>
      <c r="C5187" s="3">
        <v>5017.78</v>
      </c>
      <c r="D5187" s="2">
        <v>5038.0</v>
      </c>
      <c r="E5187" s="4"/>
      <c r="F5187" s="5">
        <f t="shared" si="1"/>
        <v>845.082</v>
      </c>
      <c r="G5187" s="6">
        <f t="shared" si="2"/>
        <v>1.100753809</v>
      </c>
      <c r="H5187" s="6">
        <f t="shared" si="3"/>
        <v>1.558633564</v>
      </c>
      <c r="I5187" s="5" t="b">
        <f t="shared" si="4"/>
        <v>0</v>
      </c>
      <c r="J5187" s="48">
        <f t="shared" si="5"/>
        <v>0</v>
      </c>
      <c r="K5187" s="4">
        <f t="shared" si="6"/>
        <v>153</v>
      </c>
      <c r="L5187" s="7">
        <f t="shared" si="7"/>
        <v>0.004029670492</v>
      </c>
      <c r="M5187" s="50" t="b">
        <f t="shared" si="8"/>
        <v>0</v>
      </c>
      <c r="N5187" s="50" t="b">
        <f t="shared" si="9"/>
        <v>0</v>
      </c>
      <c r="O5187" s="50">
        <f t="shared" si="10"/>
        <v>1</v>
      </c>
      <c r="P5187" s="4">
        <f t="shared" si="61"/>
        <v>3706000</v>
      </c>
      <c r="Q5187" s="21">
        <f t="shared" si="31"/>
        <v>80</v>
      </c>
      <c r="V5187" s="52"/>
      <c r="W5187" s="53" t="str">
        <f t="shared" si="33"/>
        <v/>
      </c>
      <c r="AE5187" s="16"/>
      <c r="AF5187" s="17" t="str">
        <f t="shared" si="30"/>
        <v>#VALUE!</v>
      </c>
      <c r="AG5187" s="17" t="str">
        <f t="shared" si="22"/>
        <v>#N/A</v>
      </c>
      <c r="AH5187" s="17" t="str">
        <f t="shared" si="23"/>
        <v>#N/A</v>
      </c>
      <c r="AI5187" s="34">
        <f t="shared" si="24"/>
        <v>1</v>
      </c>
      <c r="AJ5187" s="18">
        <f t="shared" si="25"/>
        <v>4516.002</v>
      </c>
      <c r="AK5187" s="18">
        <f t="shared" si="26"/>
        <v>4390.5575</v>
      </c>
      <c r="AL5187" s="18">
        <f t="shared" si="27"/>
        <v>4265.113</v>
      </c>
    </row>
    <row r="5188" ht="12.75" customHeight="1">
      <c r="A5188" s="1">
        <v>37802.0</v>
      </c>
      <c r="B5188" s="2">
        <v>581.26</v>
      </c>
      <c r="C5188" s="3">
        <v>4872.15</v>
      </c>
      <c r="D5188" s="2">
        <v>4885.0</v>
      </c>
      <c r="E5188" s="4"/>
      <c r="F5188" s="5">
        <f t="shared" si="1"/>
        <v>788.614</v>
      </c>
      <c r="G5188" s="6">
        <f t="shared" si="2"/>
        <v>1.070837265</v>
      </c>
      <c r="H5188" s="6">
        <f t="shared" si="3"/>
        <v>1.430881206</v>
      </c>
      <c r="I5188" s="5" t="b">
        <f t="shared" si="4"/>
        <v>0</v>
      </c>
      <c r="J5188" s="48">
        <f t="shared" si="5"/>
        <v>0</v>
      </c>
      <c r="K5188" s="4">
        <f t="shared" si="6"/>
        <v>24</v>
      </c>
      <c r="L5188" s="7">
        <f t="shared" si="7"/>
        <v>0.002637439324</v>
      </c>
      <c r="M5188" s="50" t="b">
        <f t="shared" si="8"/>
        <v>0</v>
      </c>
      <c r="N5188" s="50" t="b">
        <f t="shared" si="9"/>
        <v>0</v>
      </c>
      <c r="O5188" s="50">
        <f t="shared" si="10"/>
        <v>-1</v>
      </c>
      <c r="P5188" s="4">
        <f t="shared" si="61"/>
        <v>4471000</v>
      </c>
      <c r="Q5188" s="21">
        <f t="shared" si="31"/>
        <v>-100</v>
      </c>
      <c r="V5188" s="52"/>
      <c r="W5188" s="53" t="str">
        <f t="shared" si="33"/>
        <v/>
      </c>
      <c r="AE5188" s="16"/>
      <c r="AF5188" s="17" t="str">
        <f t="shared" si="30"/>
        <v>#VALUE!</v>
      </c>
      <c r="AG5188" s="17" t="str">
        <f t="shared" si="22"/>
        <v>#N/A</v>
      </c>
      <c r="AH5188" s="17" t="str">
        <f t="shared" si="23"/>
        <v>#N/A</v>
      </c>
      <c r="AI5188" s="34">
        <f t="shared" si="24"/>
        <v>1</v>
      </c>
      <c r="AJ5188" s="18">
        <f t="shared" si="25"/>
        <v>4384.935</v>
      </c>
      <c r="AK5188" s="18">
        <f t="shared" si="26"/>
        <v>4263.13125</v>
      </c>
      <c r="AL5188" s="18">
        <f t="shared" si="27"/>
        <v>4141.3275</v>
      </c>
    </row>
    <row r="5189" ht="12.75" customHeight="1">
      <c r="A5189" s="1">
        <v>37799.0</v>
      </c>
      <c r="B5189" s="2">
        <v>858.84</v>
      </c>
      <c r="C5189" s="3">
        <v>4877.9</v>
      </c>
      <c r="D5189" s="2">
        <v>4861.0</v>
      </c>
      <c r="E5189" s="4"/>
      <c r="F5189" s="5">
        <f t="shared" si="1"/>
        <v>855.136</v>
      </c>
      <c r="G5189" s="6">
        <f t="shared" si="2"/>
        <v>1.074122505</v>
      </c>
      <c r="H5189" s="6">
        <f t="shared" si="3"/>
        <v>1.437049814</v>
      </c>
      <c r="I5189" s="5" t="b">
        <f t="shared" si="4"/>
        <v>0</v>
      </c>
      <c r="J5189" s="48">
        <f t="shared" si="5"/>
        <v>0</v>
      </c>
      <c r="K5189" s="4">
        <f t="shared" si="6"/>
        <v>-24</v>
      </c>
      <c r="L5189" s="7">
        <f t="shared" si="7"/>
        <v>-0.00346460567</v>
      </c>
      <c r="M5189" s="50" t="b">
        <f t="shared" si="8"/>
        <v>0</v>
      </c>
      <c r="N5189" s="50" t="b">
        <f t="shared" si="9"/>
        <v>0</v>
      </c>
      <c r="O5189" s="50">
        <f t="shared" si="10"/>
        <v>1</v>
      </c>
      <c r="P5189" s="4">
        <f t="shared" si="61"/>
        <v>4353400</v>
      </c>
      <c r="Q5189" s="21">
        <f t="shared" si="31"/>
        <v>98</v>
      </c>
      <c r="V5189" s="52"/>
      <c r="W5189" s="53" t="str">
        <f t="shared" si="33"/>
        <v/>
      </c>
      <c r="AE5189" s="16"/>
      <c r="AF5189" s="17" t="str">
        <f t="shared" si="30"/>
        <v>#VALUE!</v>
      </c>
      <c r="AG5189" s="17" t="str">
        <f t="shared" si="22"/>
        <v>#N/A</v>
      </c>
      <c r="AH5189" s="17" t="str">
        <f t="shared" si="23"/>
        <v>#N/A</v>
      </c>
      <c r="AI5189" s="34">
        <f t="shared" si="24"/>
        <v>1</v>
      </c>
      <c r="AJ5189" s="18">
        <f t="shared" si="25"/>
        <v>4390.11</v>
      </c>
      <c r="AK5189" s="18">
        <f t="shared" si="26"/>
        <v>4268.1625</v>
      </c>
      <c r="AL5189" s="18">
        <f t="shared" si="27"/>
        <v>4146.215</v>
      </c>
    </row>
    <row r="5190" ht="12.75" customHeight="1">
      <c r="A5190" s="1">
        <v>37798.0</v>
      </c>
      <c r="B5190" s="2">
        <v>747.4</v>
      </c>
      <c r="C5190" s="3">
        <v>4894.01</v>
      </c>
      <c r="D5190" s="2">
        <v>4885.0</v>
      </c>
      <c r="E5190" s="4"/>
      <c r="F5190" s="5">
        <f t="shared" si="1"/>
        <v>954.822</v>
      </c>
      <c r="G5190" s="6">
        <f t="shared" si="2"/>
        <v>1.079914543</v>
      </c>
      <c r="H5190" s="6">
        <f t="shared" si="3"/>
        <v>2.040883224</v>
      </c>
      <c r="I5190" s="5" t="b">
        <f t="shared" si="4"/>
        <v>0</v>
      </c>
      <c r="J5190" s="48">
        <f t="shared" si="5"/>
        <v>0</v>
      </c>
      <c r="K5190" s="4">
        <f t="shared" si="6"/>
        <v>-55</v>
      </c>
      <c r="L5190" s="7">
        <f t="shared" si="7"/>
        <v>-0.001841026071</v>
      </c>
      <c r="M5190" s="50" t="b">
        <f t="shared" si="8"/>
        <v>0</v>
      </c>
      <c r="N5190" s="50" t="b">
        <f t="shared" si="9"/>
        <v>0</v>
      </c>
      <c r="O5190" s="50">
        <f t="shared" si="10"/>
        <v>1</v>
      </c>
      <c r="P5190" s="4">
        <f t="shared" si="61"/>
        <v>4473400</v>
      </c>
      <c r="Q5190" s="21">
        <f t="shared" si="31"/>
        <v>100</v>
      </c>
      <c r="V5190" s="52"/>
      <c r="W5190" s="53" t="str">
        <f t="shared" si="33"/>
        <v/>
      </c>
      <c r="AE5190" s="16"/>
      <c r="AF5190" s="17" t="str">
        <f t="shared" si="30"/>
        <v>#VALUE!</v>
      </c>
      <c r="AG5190" s="17" t="str">
        <f t="shared" si="22"/>
        <v>#N/A</v>
      </c>
      <c r="AH5190" s="17" t="str">
        <f t="shared" si="23"/>
        <v>#N/A</v>
      </c>
      <c r="AI5190" s="34">
        <f t="shared" si="24"/>
        <v>1</v>
      </c>
      <c r="AJ5190" s="18">
        <f t="shared" si="25"/>
        <v>4404.609</v>
      </c>
      <c r="AK5190" s="18">
        <f t="shared" si="26"/>
        <v>4282.25875</v>
      </c>
      <c r="AL5190" s="18">
        <f t="shared" si="27"/>
        <v>4159.9085</v>
      </c>
    </row>
    <row r="5191" ht="12.75" customHeight="1">
      <c r="A5191" s="1">
        <v>37797.0</v>
      </c>
      <c r="B5191" s="2">
        <v>968.91</v>
      </c>
      <c r="C5191" s="3">
        <v>4933.79</v>
      </c>
      <c r="D5191" s="2">
        <v>4940.0</v>
      </c>
      <c r="E5191" s="4"/>
      <c r="F5191" s="5">
        <f t="shared" si="1"/>
        <v>1063.1</v>
      </c>
      <c r="G5191" s="6">
        <f t="shared" si="2"/>
        <v>1.09092473</v>
      </c>
      <c r="H5191" s="6">
        <f t="shared" si="3"/>
        <v>2.063742304</v>
      </c>
      <c r="I5191" s="5" t="b">
        <f t="shared" si="4"/>
        <v>0</v>
      </c>
      <c r="J5191" s="48">
        <f t="shared" si="5"/>
        <v>0</v>
      </c>
      <c r="K5191" s="4">
        <f t="shared" si="6"/>
        <v>34</v>
      </c>
      <c r="L5191" s="7">
        <f t="shared" si="7"/>
        <v>0.001258667272</v>
      </c>
      <c r="M5191" s="50" t="b">
        <f t="shared" si="8"/>
        <v>0</v>
      </c>
      <c r="N5191" s="50" t="b">
        <f t="shared" si="9"/>
        <v>0</v>
      </c>
      <c r="O5191" s="50">
        <f t="shared" si="10"/>
        <v>1</v>
      </c>
      <c r="P5191" s="4">
        <f t="shared" si="61"/>
        <v>4764900</v>
      </c>
      <c r="Q5191" s="21">
        <f t="shared" si="31"/>
        <v>106</v>
      </c>
      <c r="V5191" s="52"/>
      <c r="W5191" s="53" t="str">
        <f t="shared" si="33"/>
        <v/>
      </c>
      <c r="AE5191" s="16"/>
      <c r="AF5191" s="17" t="str">
        <f t="shared" si="30"/>
        <v>#VALUE!</v>
      </c>
      <c r="AG5191" s="17" t="str">
        <f t="shared" si="22"/>
        <v>#N/A</v>
      </c>
      <c r="AH5191" s="17" t="str">
        <f t="shared" si="23"/>
        <v>#N/A</v>
      </c>
      <c r="AI5191" s="34">
        <f t="shared" si="24"/>
        <v>1</v>
      </c>
      <c r="AJ5191" s="18">
        <f t="shared" si="25"/>
        <v>4440.411</v>
      </c>
      <c r="AK5191" s="18">
        <f t="shared" si="26"/>
        <v>4317.06625</v>
      </c>
      <c r="AL5191" s="18">
        <f t="shared" si="27"/>
        <v>4193.7215</v>
      </c>
    </row>
    <row r="5192" ht="12.75" customHeight="1">
      <c r="A5192" s="1">
        <v>37796.0</v>
      </c>
      <c r="B5192" s="2">
        <v>786.66</v>
      </c>
      <c r="C5192" s="3">
        <v>4909.31</v>
      </c>
      <c r="D5192" s="2">
        <v>4906.0</v>
      </c>
      <c r="E5192" s="4"/>
      <c r="F5192" s="5">
        <f t="shared" si="1"/>
        <v>1165.958</v>
      </c>
      <c r="G5192" s="6">
        <f t="shared" si="2"/>
        <v>1.087967921</v>
      </c>
      <c r="H5192" s="6">
        <f t="shared" si="3"/>
        <v>2.289551964</v>
      </c>
      <c r="I5192" s="5" t="b">
        <f t="shared" si="4"/>
        <v>0</v>
      </c>
      <c r="J5192" s="48">
        <f t="shared" si="5"/>
        <v>0</v>
      </c>
      <c r="K5192" s="4">
        <f t="shared" si="6"/>
        <v>-19</v>
      </c>
      <c r="L5192" s="7">
        <f t="shared" si="7"/>
        <v>-0.0006742291687</v>
      </c>
      <c r="M5192" s="50" t="b">
        <f t="shared" si="8"/>
        <v>0</v>
      </c>
      <c r="N5192" s="50" t="b">
        <f t="shared" si="9"/>
        <v>0</v>
      </c>
      <c r="O5192" s="50">
        <f t="shared" si="10"/>
        <v>1</v>
      </c>
      <c r="P5192" s="4">
        <f t="shared" si="61"/>
        <v>4591500</v>
      </c>
      <c r="Q5192" s="21">
        <f t="shared" si="31"/>
        <v>102</v>
      </c>
      <c r="V5192" s="52"/>
      <c r="W5192" s="53" t="str">
        <f t="shared" si="33"/>
        <v/>
      </c>
      <c r="AE5192" s="16"/>
      <c r="AF5192" s="17" t="str">
        <f t="shared" si="30"/>
        <v>#VALUE!</v>
      </c>
      <c r="AG5192" s="17" t="str">
        <f t="shared" si="22"/>
        <v>#N/A</v>
      </c>
      <c r="AH5192" s="17" t="str">
        <f t="shared" si="23"/>
        <v>#N/A</v>
      </c>
      <c r="AI5192" s="34">
        <f t="shared" si="24"/>
        <v>1</v>
      </c>
      <c r="AJ5192" s="18">
        <f t="shared" si="25"/>
        <v>4418.379</v>
      </c>
      <c r="AK5192" s="18">
        <f t="shared" si="26"/>
        <v>4295.64625</v>
      </c>
      <c r="AL5192" s="18">
        <f t="shared" si="27"/>
        <v>4172.9135</v>
      </c>
    </row>
    <row r="5193" ht="12.75" customHeight="1">
      <c r="A5193" s="1">
        <v>37795.0</v>
      </c>
      <c r="B5193" s="2">
        <v>913.87</v>
      </c>
      <c r="C5193" s="3">
        <v>4921.72</v>
      </c>
      <c r="D5193" s="2">
        <v>4925.0</v>
      </c>
      <c r="E5193" s="4"/>
      <c r="F5193" s="5">
        <f t="shared" si="1"/>
        <v>1256.63</v>
      </c>
      <c r="G5193" s="6">
        <f t="shared" si="2"/>
        <v>1.092462501</v>
      </c>
      <c r="H5193" s="6">
        <f t="shared" si="3"/>
        <v>2.317034783</v>
      </c>
      <c r="I5193" s="5" t="b">
        <f t="shared" si="4"/>
        <v>0</v>
      </c>
      <c r="J5193" s="48">
        <f t="shared" si="5"/>
        <v>0</v>
      </c>
      <c r="K5193" s="4">
        <f t="shared" si="6"/>
        <v>-94</v>
      </c>
      <c r="L5193" s="7">
        <f t="shared" si="7"/>
        <v>0.0006664336858</v>
      </c>
      <c r="M5193" s="50" t="b">
        <f t="shared" si="8"/>
        <v>0</v>
      </c>
      <c r="N5193" s="50" t="b">
        <f t="shared" si="9"/>
        <v>0</v>
      </c>
      <c r="O5193" s="50">
        <f t="shared" si="10"/>
        <v>1</v>
      </c>
      <c r="P5193" s="4">
        <f t="shared" si="61"/>
        <v>4690300</v>
      </c>
      <c r="Q5193" s="21">
        <f t="shared" si="31"/>
        <v>104</v>
      </c>
      <c r="V5193" s="52"/>
      <c r="W5193" s="53" t="str">
        <f t="shared" si="33"/>
        <v/>
      </c>
      <c r="AE5193" s="16"/>
      <c r="AF5193" s="17" t="str">
        <f t="shared" si="30"/>
        <v>#VALUE!</v>
      </c>
      <c r="AG5193" s="17" t="str">
        <f t="shared" si="22"/>
        <v>#N/A</v>
      </c>
      <c r="AH5193" s="17" t="str">
        <f t="shared" si="23"/>
        <v>#N/A</v>
      </c>
      <c r="AI5193" s="34">
        <f t="shared" si="24"/>
        <v>1</v>
      </c>
      <c r="AJ5193" s="18">
        <f t="shared" si="25"/>
        <v>4429.548</v>
      </c>
      <c r="AK5193" s="18">
        <f t="shared" si="26"/>
        <v>4306.505</v>
      </c>
      <c r="AL5193" s="18">
        <f t="shared" si="27"/>
        <v>4183.462</v>
      </c>
    </row>
    <row r="5194" ht="12.75" customHeight="1">
      <c r="A5194" s="1">
        <v>37792.0</v>
      </c>
      <c r="B5194" s="2">
        <v>1357.27</v>
      </c>
      <c r="C5194" s="3">
        <v>5002.58</v>
      </c>
      <c r="D5194" s="2">
        <v>5019.0</v>
      </c>
      <c r="E5194" s="4"/>
      <c r="F5194" s="5">
        <f t="shared" si="1"/>
        <v>1255.006</v>
      </c>
      <c r="G5194" s="6">
        <f t="shared" si="2"/>
        <v>1.112087226</v>
      </c>
      <c r="H5194" s="6">
        <f t="shared" si="3"/>
        <v>2.351221041</v>
      </c>
      <c r="I5194" s="5" t="b">
        <f t="shared" si="4"/>
        <v>0</v>
      </c>
      <c r="J5194" s="48">
        <f t="shared" si="5"/>
        <v>0</v>
      </c>
      <c r="K5194" s="4">
        <f t="shared" si="6"/>
        <v>-50</v>
      </c>
      <c r="L5194" s="7">
        <f t="shared" si="7"/>
        <v>0.00328230633</v>
      </c>
      <c r="M5194" s="50" t="b">
        <f t="shared" si="8"/>
        <v>0</v>
      </c>
      <c r="N5194" s="50" t="b">
        <f t="shared" si="9"/>
        <v>0</v>
      </c>
      <c r="O5194" s="50">
        <f t="shared" si="10"/>
        <v>1</v>
      </c>
      <c r="P5194" s="4">
        <f t="shared" si="61"/>
        <v>5226100</v>
      </c>
      <c r="Q5194" s="21">
        <f t="shared" si="31"/>
        <v>114</v>
      </c>
      <c r="V5194" s="52"/>
      <c r="W5194" s="53" t="str">
        <f t="shared" si="33"/>
        <v/>
      </c>
      <c r="AE5194" s="16"/>
      <c r="AF5194" s="17" t="str">
        <f t="shared" si="30"/>
        <v>#VALUE!</v>
      </c>
      <c r="AG5194" s="17" t="str">
        <f t="shared" si="22"/>
        <v>#N/A</v>
      </c>
      <c r="AH5194" s="17" t="str">
        <f t="shared" si="23"/>
        <v>#N/A</v>
      </c>
      <c r="AI5194" s="34">
        <f t="shared" si="24"/>
        <v>1</v>
      </c>
      <c r="AJ5194" s="18">
        <f t="shared" si="25"/>
        <v>4502.322</v>
      </c>
      <c r="AK5194" s="18">
        <f t="shared" si="26"/>
        <v>4377.2575</v>
      </c>
      <c r="AL5194" s="18">
        <f t="shared" si="27"/>
        <v>4252.193</v>
      </c>
    </row>
    <row r="5195" ht="12.75" customHeight="1">
      <c r="A5195" s="1">
        <v>37791.0</v>
      </c>
      <c r="B5195" s="2">
        <v>1288.79</v>
      </c>
      <c r="C5195" s="3">
        <v>5048.91</v>
      </c>
      <c r="D5195" s="2">
        <v>5069.0</v>
      </c>
      <c r="E5195" s="4"/>
      <c r="F5195" s="5">
        <f t="shared" si="1"/>
        <v>1164.56</v>
      </c>
      <c r="G5195" s="6">
        <f t="shared" si="2"/>
        <v>1.124496874</v>
      </c>
      <c r="H5195" s="6">
        <f t="shared" si="3"/>
        <v>2.418362073</v>
      </c>
      <c r="I5195" s="5" t="b">
        <f t="shared" si="4"/>
        <v>0</v>
      </c>
      <c r="J5195" s="48">
        <f t="shared" si="5"/>
        <v>0</v>
      </c>
      <c r="K5195" s="4">
        <f t="shared" si="6"/>
        <v>54</v>
      </c>
      <c r="L5195" s="7">
        <f t="shared" si="7"/>
        <v>0.003979076672</v>
      </c>
      <c r="M5195" s="50" t="b">
        <f t="shared" si="8"/>
        <v>0</v>
      </c>
      <c r="N5195" s="50" t="b">
        <f t="shared" si="9"/>
        <v>0</v>
      </c>
      <c r="O5195" s="50">
        <f t="shared" si="10"/>
        <v>1</v>
      </c>
      <c r="P5195" s="4">
        <f t="shared" si="61"/>
        <v>5523600</v>
      </c>
      <c r="Q5195" s="21">
        <f t="shared" si="31"/>
        <v>119</v>
      </c>
      <c r="V5195" s="52"/>
      <c r="W5195" s="53" t="str">
        <f t="shared" si="33"/>
        <v/>
      </c>
      <c r="AE5195" s="16"/>
      <c r="AF5195" s="17" t="str">
        <f t="shared" si="30"/>
        <v>#VALUE!</v>
      </c>
      <c r="AG5195" s="17" t="str">
        <f t="shared" si="22"/>
        <v>#N/A</v>
      </c>
      <c r="AH5195" s="17" t="str">
        <f t="shared" si="23"/>
        <v>#N/A</v>
      </c>
      <c r="AI5195" s="34">
        <f t="shared" si="24"/>
        <v>1</v>
      </c>
      <c r="AJ5195" s="18">
        <f t="shared" si="25"/>
        <v>4544.019</v>
      </c>
      <c r="AK5195" s="18">
        <f t="shared" si="26"/>
        <v>4417.79625</v>
      </c>
      <c r="AL5195" s="18">
        <f t="shared" si="27"/>
        <v>4291.5735</v>
      </c>
    </row>
    <row r="5196" ht="12.75" customHeight="1">
      <c r="A5196" s="1">
        <v>37790.0</v>
      </c>
      <c r="B5196" s="2">
        <v>1483.2</v>
      </c>
      <c r="C5196" s="3">
        <v>4999.07</v>
      </c>
      <c r="D5196" s="2">
        <v>5015.0</v>
      </c>
      <c r="E5196" s="4"/>
      <c r="F5196" s="5">
        <f t="shared" si="1"/>
        <v>1125.572</v>
      </c>
      <c r="G5196" s="6">
        <f t="shared" si="2"/>
        <v>1.115674573</v>
      </c>
      <c r="H5196" s="6">
        <f t="shared" si="3"/>
        <v>2.482979598</v>
      </c>
      <c r="I5196" s="5" t="b">
        <f t="shared" si="4"/>
        <v>0</v>
      </c>
      <c r="J5196" s="48">
        <f t="shared" si="5"/>
        <v>0</v>
      </c>
      <c r="K5196" s="4">
        <f t="shared" si="6"/>
        <v>-22</v>
      </c>
      <c r="L5196" s="7">
        <f t="shared" si="7"/>
        <v>0.003186592706</v>
      </c>
      <c r="M5196" s="50" t="b">
        <f t="shared" si="8"/>
        <v>0</v>
      </c>
      <c r="N5196" s="50" t="b">
        <f t="shared" si="9"/>
        <v>0</v>
      </c>
      <c r="O5196" s="50">
        <f t="shared" si="10"/>
        <v>1</v>
      </c>
      <c r="P5196" s="4">
        <f t="shared" si="61"/>
        <v>5215800</v>
      </c>
      <c r="Q5196" s="21">
        <f t="shared" si="31"/>
        <v>114</v>
      </c>
      <c r="V5196" s="52"/>
      <c r="W5196" s="53" t="str">
        <f t="shared" si="33"/>
        <v/>
      </c>
      <c r="AE5196" s="16"/>
      <c r="AF5196" s="17" t="str">
        <f t="shared" si="30"/>
        <v>#VALUE!</v>
      </c>
      <c r="AG5196" s="17" t="str">
        <f t="shared" si="22"/>
        <v>#N/A</v>
      </c>
      <c r="AH5196" s="17" t="str">
        <f t="shared" si="23"/>
        <v>#N/A</v>
      </c>
      <c r="AI5196" s="34">
        <f t="shared" si="24"/>
        <v>1</v>
      </c>
      <c r="AJ5196" s="18">
        <f t="shared" si="25"/>
        <v>4499.163</v>
      </c>
      <c r="AK5196" s="18">
        <f t="shared" si="26"/>
        <v>4374.18625</v>
      </c>
      <c r="AL5196" s="18">
        <f t="shared" si="27"/>
        <v>4249.2095</v>
      </c>
    </row>
    <row r="5197" ht="12.75" customHeight="1">
      <c r="A5197" s="1">
        <v>37789.0</v>
      </c>
      <c r="B5197" s="2">
        <v>1240.02</v>
      </c>
      <c r="C5197" s="3">
        <v>4973.19</v>
      </c>
      <c r="D5197" s="2">
        <v>5037.0</v>
      </c>
      <c r="E5197" s="4"/>
      <c r="F5197" s="5">
        <f t="shared" si="1"/>
        <v>1048.654</v>
      </c>
      <c r="G5197" s="6">
        <f t="shared" si="2"/>
        <v>1.11167015</v>
      </c>
      <c r="H5197" s="6">
        <f t="shared" si="3"/>
        <v>2.141882454</v>
      </c>
      <c r="I5197" s="5" t="b">
        <f t="shared" si="4"/>
        <v>0</v>
      </c>
      <c r="J5197" s="48">
        <f t="shared" si="5"/>
        <v>0</v>
      </c>
      <c r="K5197" s="4">
        <f t="shared" si="6"/>
        <v>134</v>
      </c>
      <c r="L5197" s="7">
        <f t="shared" si="7"/>
        <v>0.01283079874</v>
      </c>
      <c r="M5197" s="50" t="b">
        <f t="shared" si="8"/>
        <v>0</v>
      </c>
      <c r="N5197" s="50" t="b">
        <f t="shared" si="9"/>
        <v>0</v>
      </c>
      <c r="O5197" s="50">
        <f t="shared" si="10"/>
        <v>1</v>
      </c>
      <c r="P5197" s="4">
        <f t="shared" si="61"/>
        <v>5343400</v>
      </c>
      <c r="Q5197" s="21">
        <f t="shared" si="31"/>
        <v>116</v>
      </c>
      <c r="V5197" s="52"/>
      <c r="W5197" s="53" t="str">
        <f t="shared" si="33"/>
        <v/>
      </c>
      <c r="AE5197" s="16"/>
      <c r="AF5197" s="17" t="str">
        <f t="shared" si="30"/>
        <v>#VALUE!</v>
      </c>
      <c r="AG5197" s="17" t="str">
        <f t="shared" si="22"/>
        <v>#N/A</v>
      </c>
      <c r="AH5197" s="17" t="str">
        <f t="shared" si="23"/>
        <v>#N/A</v>
      </c>
      <c r="AI5197" s="34">
        <f t="shared" si="24"/>
        <v>1</v>
      </c>
      <c r="AJ5197" s="18">
        <f t="shared" si="25"/>
        <v>4475.871</v>
      </c>
      <c r="AK5197" s="18">
        <f t="shared" si="26"/>
        <v>4351.54125</v>
      </c>
      <c r="AL5197" s="18">
        <f t="shared" si="27"/>
        <v>4227.2115</v>
      </c>
    </row>
    <row r="5198" ht="12.75" customHeight="1">
      <c r="A5198" s="1">
        <v>37788.0</v>
      </c>
      <c r="B5198" s="2">
        <v>905.75</v>
      </c>
      <c r="C5198" s="3">
        <v>4892.36</v>
      </c>
      <c r="D5198" s="2">
        <v>4903.0</v>
      </c>
      <c r="E5198" s="4"/>
      <c r="F5198" s="5">
        <f t="shared" si="1"/>
        <v>1002.084</v>
      </c>
      <c r="G5198" s="6">
        <f t="shared" si="2"/>
        <v>1.095178042</v>
      </c>
      <c r="H5198" s="6">
        <f t="shared" si="3"/>
        <v>1.938097068</v>
      </c>
      <c r="I5198" s="5" t="b">
        <f t="shared" si="4"/>
        <v>0</v>
      </c>
      <c r="J5198" s="48">
        <f t="shared" si="5"/>
        <v>0</v>
      </c>
      <c r="K5198" s="4">
        <f t="shared" si="6"/>
        <v>13</v>
      </c>
      <c r="L5198" s="7">
        <f t="shared" si="7"/>
        <v>0.002174819515</v>
      </c>
      <c r="M5198" s="50" t="b">
        <f t="shared" si="8"/>
        <v>0</v>
      </c>
      <c r="N5198" s="50" t="b">
        <f t="shared" si="9"/>
        <v>0</v>
      </c>
      <c r="O5198" s="50">
        <f t="shared" si="10"/>
        <v>1</v>
      </c>
      <c r="P5198" s="4">
        <f t="shared" si="61"/>
        <v>4646600</v>
      </c>
      <c r="Q5198" s="21">
        <f t="shared" si="31"/>
        <v>104</v>
      </c>
      <c r="V5198" s="52"/>
      <c r="W5198" s="53" t="str">
        <f t="shared" si="33"/>
        <v/>
      </c>
      <c r="AE5198" s="16"/>
      <c r="AF5198" s="17" t="str">
        <f t="shared" si="30"/>
        <v>#VALUE!</v>
      </c>
      <c r="AG5198" s="17" t="str">
        <f t="shared" si="22"/>
        <v>#N/A</v>
      </c>
      <c r="AH5198" s="17" t="str">
        <f t="shared" si="23"/>
        <v>#N/A</v>
      </c>
      <c r="AI5198" s="34">
        <f t="shared" si="24"/>
        <v>1</v>
      </c>
      <c r="AJ5198" s="18">
        <f t="shared" si="25"/>
        <v>4403.124</v>
      </c>
      <c r="AK5198" s="18">
        <f t="shared" si="26"/>
        <v>4280.815</v>
      </c>
      <c r="AL5198" s="18">
        <f t="shared" si="27"/>
        <v>4158.506</v>
      </c>
    </row>
    <row r="5199" ht="12.75" customHeight="1">
      <c r="A5199" s="1">
        <v>37785.0</v>
      </c>
      <c r="B5199" s="2">
        <v>905.04</v>
      </c>
      <c r="C5199" s="3">
        <v>4881.9</v>
      </c>
      <c r="D5199" s="2">
        <v>4890.0</v>
      </c>
      <c r="E5199" s="4"/>
      <c r="F5199" s="5">
        <f t="shared" si="1"/>
        <v>1051.534</v>
      </c>
      <c r="G5199" s="6">
        <f t="shared" si="2"/>
        <v>1.09403292</v>
      </c>
      <c r="H5199" s="6">
        <f t="shared" si="3"/>
        <v>2.042250195</v>
      </c>
      <c r="I5199" s="5" t="b">
        <f t="shared" si="4"/>
        <v>0</v>
      </c>
      <c r="J5199" s="48">
        <f t="shared" si="5"/>
        <v>0</v>
      </c>
      <c r="K5199" s="4">
        <f t="shared" si="6"/>
        <v>9</v>
      </c>
      <c r="L5199" s="7">
        <f t="shared" si="7"/>
        <v>0.001659190069</v>
      </c>
      <c r="M5199" s="50" t="b">
        <f t="shared" si="8"/>
        <v>0</v>
      </c>
      <c r="N5199" s="50" t="b">
        <f t="shared" si="9"/>
        <v>0</v>
      </c>
      <c r="O5199" s="50">
        <f t="shared" si="10"/>
        <v>1</v>
      </c>
      <c r="P5199" s="4">
        <f t="shared" si="61"/>
        <v>4579650</v>
      </c>
      <c r="Q5199" s="21">
        <f t="shared" si="31"/>
        <v>103</v>
      </c>
      <c r="V5199" s="52"/>
      <c r="W5199" s="53" t="str">
        <f t="shared" si="33"/>
        <v/>
      </c>
      <c r="AE5199" s="16"/>
      <c r="AF5199" s="17" t="str">
        <f t="shared" si="30"/>
        <v>#VALUE!</v>
      </c>
      <c r="AG5199" s="17" t="str">
        <f t="shared" si="22"/>
        <v>#N/A</v>
      </c>
      <c r="AH5199" s="17" t="str">
        <f t="shared" si="23"/>
        <v>#N/A</v>
      </c>
      <c r="AI5199" s="34">
        <f t="shared" si="24"/>
        <v>1</v>
      </c>
      <c r="AJ5199" s="18">
        <f t="shared" si="25"/>
        <v>4393.71</v>
      </c>
      <c r="AK5199" s="18">
        <f t="shared" si="26"/>
        <v>4271.6625</v>
      </c>
      <c r="AL5199" s="18">
        <f t="shared" si="27"/>
        <v>4149.615</v>
      </c>
    </row>
    <row r="5200" ht="12.75" customHeight="1">
      <c r="A5200" s="1">
        <v>37784.0</v>
      </c>
      <c r="B5200" s="2">
        <v>1093.85</v>
      </c>
      <c r="C5200" s="3">
        <v>4878.43</v>
      </c>
      <c r="D5200" s="2">
        <v>4881.0</v>
      </c>
      <c r="E5200" s="4"/>
      <c r="F5200" s="5">
        <f t="shared" si="1"/>
        <v>1017.048</v>
      </c>
      <c r="G5200" s="6">
        <f t="shared" si="2"/>
        <v>1.094755228</v>
      </c>
      <c r="H5200" s="6">
        <f t="shared" si="3"/>
        <v>2.063613465</v>
      </c>
      <c r="I5200" s="5" t="b">
        <f t="shared" si="4"/>
        <v>0</v>
      </c>
      <c r="J5200" s="48">
        <f t="shared" si="5"/>
        <v>0</v>
      </c>
      <c r="K5200" s="4">
        <f t="shared" si="6"/>
        <v>86</v>
      </c>
      <c r="L5200" s="7">
        <f t="shared" si="7"/>
        <v>0.0005268088299</v>
      </c>
      <c r="M5200" s="50" t="b">
        <f t="shared" si="8"/>
        <v>0</v>
      </c>
      <c r="N5200" s="50" t="b">
        <f t="shared" si="9"/>
        <v>0</v>
      </c>
      <c r="O5200" s="50">
        <f t="shared" si="10"/>
        <v>1</v>
      </c>
      <c r="P5200" s="4">
        <f t="shared" si="61"/>
        <v>4533750</v>
      </c>
      <c r="Q5200" s="21">
        <f t="shared" si="31"/>
        <v>102</v>
      </c>
      <c r="V5200" s="52"/>
      <c r="W5200" s="53" t="str">
        <f t="shared" si="33"/>
        <v/>
      </c>
      <c r="AE5200" s="16"/>
      <c r="AF5200" s="17" t="str">
        <f t="shared" si="30"/>
        <v>#VALUE!</v>
      </c>
      <c r="AG5200" s="17" t="str">
        <f t="shared" si="22"/>
        <v>#N/A</v>
      </c>
      <c r="AH5200" s="17" t="str">
        <f t="shared" si="23"/>
        <v>#N/A</v>
      </c>
      <c r="AI5200" s="34">
        <f t="shared" si="24"/>
        <v>1</v>
      </c>
      <c r="AJ5200" s="18">
        <f t="shared" si="25"/>
        <v>4390.587</v>
      </c>
      <c r="AK5200" s="18">
        <f t="shared" si="26"/>
        <v>4268.62625</v>
      </c>
      <c r="AL5200" s="18">
        <f t="shared" si="27"/>
        <v>4146.6655</v>
      </c>
    </row>
    <row r="5201" ht="12.75" customHeight="1">
      <c r="A5201" s="1">
        <v>37783.0</v>
      </c>
      <c r="B5201" s="2">
        <v>1098.61</v>
      </c>
      <c r="C5201" s="3">
        <v>4804.65</v>
      </c>
      <c r="D5201" s="2">
        <v>4795.0</v>
      </c>
      <c r="E5201" s="4"/>
      <c r="F5201" s="5">
        <f t="shared" si="1"/>
        <v>1005.748</v>
      </c>
      <c r="G5201" s="6">
        <f t="shared" si="2"/>
        <v>1.07956607</v>
      </c>
      <c r="H5201" s="6">
        <f t="shared" si="3"/>
        <v>2.086960299</v>
      </c>
      <c r="I5201" s="5" t="b">
        <f t="shared" si="4"/>
        <v>0</v>
      </c>
      <c r="J5201" s="48">
        <f t="shared" si="5"/>
        <v>0</v>
      </c>
      <c r="K5201" s="4">
        <f t="shared" si="6"/>
        <v>-26</v>
      </c>
      <c r="L5201" s="7">
        <f t="shared" si="7"/>
        <v>-0.00200847096</v>
      </c>
      <c r="M5201" s="50" t="b">
        <f t="shared" si="8"/>
        <v>0</v>
      </c>
      <c r="N5201" s="50" t="b">
        <f t="shared" si="9"/>
        <v>0</v>
      </c>
      <c r="O5201" s="50">
        <f t="shared" si="10"/>
        <v>1</v>
      </c>
      <c r="P5201" s="4">
        <f t="shared" si="61"/>
        <v>4129550</v>
      </c>
      <c r="Q5201" s="21">
        <f t="shared" si="31"/>
        <v>94</v>
      </c>
      <c r="V5201" s="52"/>
      <c r="W5201" s="53" t="str">
        <f t="shared" si="33"/>
        <v/>
      </c>
      <c r="AE5201" s="16"/>
      <c r="AF5201" s="17" t="str">
        <f t="shared" si="30"/>
        <v>#VALUE!</v>
      </c>
      <c r="AG5201" s="17" t="str">
        <f t="shared" si="22"/>
        <v>#N/A</v>
      </c>
      <c r="AH5201" s="17" t="str">
        <f t="shared" si="23"/>
        <v>#N/A</v>
      </c>
      <c r="AI5201" s="34">
        <f t="shared" si="24"/>
        <v>1</v>
      </c>
      <c r="AJ5201" s="18">
        <f t="shared" si="25"/>
        <v>4324.185</v>
      </c>
      <c r="AK5201" s="18">
        <f t="shared" si="26"/>
        <v>4204.06875</v>
      </c>
      <c r="AL5201" s="18">
        <f t="shared" si="27"/>
        <v>4083.9525</v>
      </c>
    </row>
    <row r="5202" ht="12.75" customHeight="1">
      <c r="A5202" s="1">
        <v>37782.0</v>
      </c>
      <c r="B5202" s="2">
        <v>1007.17</v>
      </c>
      <c r="C5202" s="3">
        <v>4832.2</v>
      </c>
      <c r="D5202" s="2">
        <v>4821.0</v>
      </c>
      <c r="E5202" s="4"/>
      <c r="F5202" s="5">
        <f t="shared" si="1"/>
        <v>963.54</v>
      </c>
      <c r="G5202" s="6">
        <f t="shared" si="2"/>
        <v>1.087575501</v>
      </c>
      <c r="H5202" s="6">
        <f t="shared" si="3"/>
        <v>2.134162236</v>
      </c>
      <c r="I5202" s="5" t="b">
        <f t="shared" si="4"/>
        <v>0</v>
      </c>
      <c r="J5202" s="48">
        <f t="shared" si="5"/>
        <v>0</v>
      </c>
      <c r="K5202" s="4">
        <f t="shared" si="6"/>
        <v>21</v>
      </c>
      <c r="L5202" s="7">
        <f t="shared" si="7"/>
        <v>-0.00231778486</v>
      </c>
      <c r="M5202" s="50" t="b">
        <f t="shared" si="8"/>
        <v>0</v>
      </c>
      <c r="N5202" s="50" t="b">
        <f t="shared" si="9"/>
        <v>0</v>
      </c>
      <c r="O5202" s="50">
        <f t="shared" si="10"/>
        <v>1</v>
      </c>
      <c r="P5202" s="4">
        <f t="shared" si="61"/>
        <v>4255650</v>
      </c>
      <c r="Q5202" s="21">
        <f t="shared" si="31"/>
        <v>97</v>
      </c>
      <c r="V5202" s="52"/>
      <c r="W5202" s="53" t="str">
        <f t="shared" si="33"/>
        <v/>
      </c>
      <c r="AE5202" s="16"/>
      <c r="AF5202" s="17" t="str">
        <f t="shared" si="30"/>
        <v>#VALUE!</v>
      </c>
      <c r="AG5202" s="17" t="str">
        <f t="shared" si="22"/>
        <v>#N/A</v>
      </c>
      <c r="AH5202" s="17" t="str">
        <f t="shared" si="23"/>
        <v>#N/A</v>
      </c>
      <c r="AI5202" s="34">
        <f t="shared" si="24"/>
        <v>1</v>
      </c>
      <c r="AJ5202" s="18">
        <f t="shared" si="25"/>
        <v>4348.98</v>
      </c>
      <c r="AK5202" s="18">
        <f t="shared" si="26"/>
        <v>4228.175</v>
      </c>
      <c r="AL5202" s="18">
        <f t="shared" si="27"/>
        <v>4107.37</v>
      </c>
    </row>
    <row r="5203" ht="12.75" customHeight="1">
      <c r="A5203" s="1">
        <v>37781.0</v>
      </c>
      <c r="B5203" s="2">
        <v>1153.0</v>
      </c>
      <c r="C5203" s="3">
        <v>4826.94</v>
      </c>
      <c r="D5203" s="2">
        <v>4800.0</v>
      </c>
      <c r="E5203" s="4"/>
      <c r="F5203" s="5">
        <f t="shared" si="1"/>
        <v>976.112</v>
      </c>
      <c r="G5203" s="6">
        <f t="shared" si="2"/>
        <v>1.087844477</v>
      </c>
      <c r="H5203" s="6">
        <f t="shared" si="3"/>
        <v>2.154245605</v>
      </c>
      <c r="I5203" s="5" t="b">
        <f t="shared" si="4"/>
        <v>0</v>
      </c>
      <c r="J5203" s="48">
        <f t="shared" si="5"/>
        <v>0</v>
      </c>
      <c r="K5203" s="4">
        <f t="shared" si="6"/>
        <v>68</v>
      </c>
      <c r="L5203" s="7">
        <f t="shared" si="7"/>
        <v>-0.005581175652</v>
      </c>
      <c r="M5203" s="50" t="b">
        <f t="shared" si="8"/>
        <v>0</v>
      </c>
      <c r="N5203" s="50" t="b">
        <f t="shared" si="9"/>
        <v>0</v>
      </c>
      <c r="O5203" s="50">
        <f t="shared" si="10"/>
        <v>1</v>
      </c>
      <c r="P5203" s="4">
        <f t="shared" si="61"/>
        <v>4155900</v>
      </c>
      <c r="Q5203" s="21">
        <f t="shared" si="31"/>
        <v>95</v>
      </c>
      <c r="V5203" s="52"/>
      <c r="W5203" s="53" t="str">
        <f t="shared" si="33"/>
        <v/>
      </c>
      <c r="AE5203" s="16"/>
      <c r="AF5203" s="17" t="str">
        <f t="shared" si="30"/>
        <v>#VALUE!</v>
      </c>
      <c r="AG5203" s="17" t="str">
        <f t="shared" si="22"/>
        <v>#N/A</v>
      </c>
      <c r="AH5203" s="17" t="str">
        <f t="shared" si="23"/>
        <v>#N/A</v>
      </c>
      <c r="AI5203" s="34">
        <f t="shared" si="24"/>
        <v>1</v>
      </c>
      <c r="AJ5203" s="18">
        <f t="shared" si="25"/>
        <v>4344.246</v>
      </c>
      <c r="AK5203" s="18">
        <f t="shared" si="26"/>
        <v>4223.5725</v>
      </c>
      <c r="AL5203" s="18">
        <f t="shared" si="27"/>
        <v>4102.899</v>
      </c>
    </row>
    <row r="5204" ht="12.75" customHeight="1">
      <c r="A5204" s="1">
        <v>37778.0</v>
      </c>
      <c r="B5204" s="2">
        <v>732.61</v>
      </c>
      <c r="C5204" s="3">
        <v>4740.45</v>
      </c>
      <c r="D5204" s="2">
        <v>4732.0</v>
      </c>
      <c r="E5204" s="4"/>
      <c r="F5204" s="5">
        <f t="shared" si="1"/>
        <v>945.232</v>
      </c>
      <c r="G5204" s="6">
        <f t="shared" si="2"/>
        <v>1.070152887</v>
      </c>
      <c r="H5204" s="6">
        <f t="shared" si="3"/>
        <v>2.041466037</v>
      </c>
      <c r="I5204" s="5" t="b">
        <f t="shared" si="4"/>
        <v>0</v>
      </c>
      <c r="J5204" s="48">
        <f t="shared" si="5"/>
        <v>0</v>
      </c>
      <c r="K5204" s="4">
        <f t="shared" si="6"/>
        <v>7</v>
      </c>
      <c r="L5204" s="7">
        <f t="shared" si="7"/>
        <v>-0.001782531194</v>
      </c>
      <c r="M5204" s="50" t="b">
        <f t="shared" si="8"/>
        <v>0</v>
      </c>
      <c r="N5204" s="50" t="b">
        <f t="shared" si="9"/>
        <v>0</v>
      </c>
      <c r="O5204" s="50">
        <f t="shared" si="10"/>
        <v>1</v>
      </c>
      <c r="P5204" s="4">
        <f t="shared" si="61"/>
        <v>3853300</v>
      </c>
      <c r="Q5204" s="21">
        <f t="shared" si="31"/>
        <v>89</v>
      </c>
      <c r="V5204" s="52"/>
      <c r="W5204" s="53" t="str">
        <f t="shared" si="33"/>
        <v/>
      </c>
      <c r="AE5204" s="16"/>
      <c r="AF5204" s="17" t="str">
        <f t="shared" si="30"/>
        <v>#VALUE!</v>
      </c>
      <c r="AG5204" s="17" t="str">
        <f t="shared" si="22"/>
        <v>#N/A</v>
      </c>
      <c r="AH5204" s="17" t="str">
        <f t="shared" si="23"/>
        <v>#N/A</v>
      </c>
      <c r="AI5204" s="34">
        <f t="shared" si="24"/>
        <v>1</v>
      </c>
      <c r="AJ5204" s="18">
        <f t="shared" si="25"/>
        <v>4266.405</v>
      </c>
      <c r="AK5204" s="18">
        <f t="shared" si="26"/>
        <v>4147.89375</v>
      </c>
      <c r="AL5204" s="18">
        <f t="shared" si="27"/>
        <v>4029.3825</v>
      </c>
    </row>
    <row r="5205" ht="12.75" customHeight="1">
      <c r="A5205" s="1">
        <v>37777.0</v>
      </c>
      <c r="B5205" s="2">
        <v>1037.35</v>
      </c>
      <c r="C5205" s="3">
        <v>4738.34</v>
      </c>
      <c r="D5205" s="2">
        <v>4725.0</v>
      </c>
      <c r="E5205" s="4"/>
      <c r="F5205" s="5">
        <f t="shared" si="1"/>
        <v>916.448</v>
      </c>
      <c r="G5205" s="6">
        <f t="shared" si="2"/>
        <v>1.071338495</v>
      </c>
      <c r="H5205" s="6">
        <f t="shared" si="3"/>
        <v>2.062541442</v>
      </c>
      <c r="I5205" s="5" t="b">
        <f t="shared" si="4"/>
        <v>0</v>
      </c>
      <c r="J5205" s="48">
        <f t="shared" si="5"/>
        <v>0</v>
      </c>
      <c r="K5205" s="4">
        <f t="shared" si="6"/>
        <v>67</v>
      </c>
      <c r="L5205" s="7">
        <f t="shared" si="7"/>
        <v>-0.002815331952</v>
      </c>
      <c r="M5205" s="50" t="b">
        <f t="shared" si="8"/>
        <v>0</v>
      </c>
      <c r="N5205" s="50" t="b">
        <f t="shared" si="9"/>
        <v>0</v>
      </c>
      <c r="O5205" s="50">
        <f t="shared" si="10"/>
        <v>1</v>
      </c>
      <c r="P5205" s="4">
        <f t="shared" si="61"/>
        <v>3822500</v>
      </c>
      <c r="Q5205" s="21">
        <f t="shared" si="31"/>
        <v>88</v>
      </c>
      <c r="V5205" s="52"/>
      <c r="W5205" s="53" t="str">
        <f t="shared" si="33"/>
        <v/>
      </c>
      <c r="AE5205" s="16"/>
      <c r="AF5205" s="17" t="str">
        <f t="shared" si="30"/>
        <v>#VALUE!</v>
      </c>
      <c r="AG5205" s="17" t="str">
        <f t="shared" si="22"/>
        <v>#N/A</v>
      </c>
      <c r="AH5205" s="17" t="str">
        <f t="shared" si="23"/>
        <v>#N/A</v>
      </c>
      <c r="AI5205" s="34">
        <f t="shared" si="24"/>
        <v>1</v>
      </c>
      <c r="AJ5205" s="18">
        <f t="shared" si="25"/>
        <v>4264.506</v>
      </c>
      <c r="AK5205" s="18">
        <f t="shared" si="26"/>
        <v>4146.0475</v>
      </c>
      <c r="AL5205" s="18">
        <f t="shared" si="27"/>
        <v>4027.589</v>
      </c>
    </row>
    <row r="5206" ht="12.75" customHeight="1">
      <c r="A5206" s="1">
        <v>37775.0</v>
      </c>
      <c r="B5206" s="2">
        <v>887.57</v>
      </c>
      <c r="C5206" s="3">
        <v>4678.08</v>
      </c>
      <c r="D5206" s="2">
        <v>4658.0</v>
      </c>
      <c r="E5206" s="4"/>
      <c r="F5206" s="5">
        <f t="shared" si="1"/>
        <v>860.274</v>
      </c>
      <c r="G5206" s="6">
        <f t="shared" si="2"/>
        <v>1.05962193</v>
      </c>
      <c r="H5206" s="6">
        <f t="shared" si="3"/>
        <v>2.104015411</v>
      </c>
      <c r="I5206" s="5" t="b">
        <f t="shared" si="4"/>
        <v>0</v>
      </c>
      <c r="J5206" s="48">
        <f t="shared" si="5"/>
        <v>0</v>
      </c>
      <c r="K5206" s="4">
        <f t="shared" si="6"/>
        <v>-7</v>
      </c>
      <c r="L5206" s="7">
        <f t="shared" si="7"/>
        <v>-0.004292359258</v>
      </c>
      <c r="M5206" s="50" t="b">
        <f t="shared" si="8"/>
        <v>0</v>
      </c>
      <c r="N5206" s="50" t="b">
        <f t="shared" si="9"/>
        <v>0</v>
      </c>
      <c r="O5206" s="50">
        <f t="shared" si="10"/>
        <v>1</v>
      </c>
      <c r="P5206" s="4">
        <f t="shared" si="61"/>
        <v>3544450</v>
      </c>
      <c r="Q5206" s="21">
        <f t="shared" si="31"/>
        <v>83</v>
      </c>
      <c r="V5206" s="52"/>
      <c r="W5206" s="53" t="str">
        <f t="shared" si="33"/>
        <v/>
      </c>
      <c r="AE5206" s="16"/>
      <c r="AF5206" s="17" t="str">
        <f t="shared" si="30"/>
        <v>#VALUE!</v>
      </c>
      <c r="AG5206" s="17" t="str">
        <f t="shared" si="22"/>
        <v>#N/A</v>
      </c>
      <c r="AH5206" s="17" t="str">
        <f t="shared" si="23"/>
        <v>#N/A</v>
      </c>
      <c r="AI5206" s="34">
        <f t="shared" si="24"/>
        <v>1</v>
      </c>
      <c r="AJ5206" s="18">
        <f t="shared" si="25"/>
        <v>4210.272</v>
      </c>
      <c r="AK5206" s="18">
        <f t="shared" si="26"/>
        <v>4093.32</v>
      </c>
      <c r="AL5206" s="18">
        <f t="shared" si="27"/>
        <v>3976.368</v>
      </c>
    </row>
    <row r="5207" ht="12.75" customHeight="1">
      <c r="A5207" s="1">
        <v>37774.0</v>
      </c>
      <c r="B5207" s="2">
        <v>1070.03</v>
      </c>
      <c r="C5207" s="3">
        <v>4692.94</v>
      </c>
      <c r="D5207" s="2">
        <v>4665.0</v>
      </c>
      <c r="E5207" s="4"/>
      <c r="F5207" s="5">
        <f t="shared" si="1"/>
        <v>801.896</v>
      </c>
      <c r="G5207" s="6">
        <f t="shared" si="2"/>
        <v>1.064426768</v>
      </c>
      <c r="H5207" s="6">
        <f t="shared" si="3"/>
        <v>2.144135286</v>
      </c>
      <c r="I5207" s="5" t="b">
        <f t="shared" si="4"/>
        <v>0</v>
      </c>
      <c r="J5207" s="48">
        <f t="shared" si="5"/>
        <v>0</v>
      </c>
      <c r="K5207" s="4">
        <f t="shared" si="6"/>
        <v>155</v>
      </c>
      <c r="L5207" s="7">
        <f t="shared" si="7"/>
        <v>-0.005953623954</v>
      </c>
      <c r="M5207" s="50" t="b">
        <f t="shared" si="8"/>
        <v>0</v>
      </c>
      <c r="N5207" s="50" t="b">
        <f t="shared" si="9"/>
        <v>0</v>
      </c>
      <c r="O5207" s="50">
        <f t="shared" si="10"/>
        <v>1</v>
      </c>
      <c r="P5207" s="4">
        <f t="shared" si="61"/>
        <v>3573850</v>
      </c>
      <c r="Q5207" s="21">
        <f t="shared" si="31"/>
        <v>84</v>
      </c>
      <c r="V5207" s="52"/>
      <c r="W5207" s="53" t="str">
        <f t="shared" si="33"/>
        <v/>
      </c>
      <c r="AE5207" s="16"/>
      <c r="AF5207" s="17" t="str">
        <f t="shared" si="30"/>
        <v>#VALUE!</v>
      </c>
      <c r="AG5207" s="17" t="str">
        <f t="shared" si="22"/>
        <v>#N/A</v>
      </c>
      <c r="AH5207" s="17" t="str">
        <f t="shared" si="23"/>
        <v>#N/A</v>
      </c>
      <c r="AI5207" s="34">
        <f t="shared" si="24"/>
        <v>1</v>
      </c>
      <c r="AJ5207" s="18">
        <f t="shared" si="25"/>
        <v>4223.646</v>
      </c>
      <c r="AK5207" s="18">
        <f t="shared" si="26"/>
        <v>4106.3225</v>
      </c>
      <c r="AL5207" s="18">
        <f t="shared" si="27"/>
        <v>3988.999</v>
      </c>
    </row>
    <row r="5208" ht="12.75" customHeight="1">
      <c r="A5208" s="1">
        <v>37771.0</v>
      </c>
      <c r="B5208" s="2">
        <v>998.6</v>
      </c>
      <c r="C5208" s="3">
        <v>4555.9</v>
      </c>
      <c r="D5208" s="2">
        <v>4510.0</v>
      </c>
      <c r="E5208" s="4"/>
      <c r="F5208" s="5">
        <f t="shared" si="1"/>
        <v>725.492</v>
      </c>
      <c r="G5208" s="6">
        <f t="shared" si="2"/>
        <v>1.034683162</v>
      </c>
      <c r="H5208" s="6">
        <f t="shared" si="3"/>
        <v>2.047226714</v>
      </c>
      <c r="I5208" s="5" t="b">
        <f t="shared" si="4"/>
        <v>0</v>
      </c>
      <c r="J5208" s="48">
        <f t="shared" si="5"/>
        <v>0</v>
      </c>
      <c r="K5208" s="4">
        <f t="shared" si="6"/>
        <v>57</v>
      </c>
      <c r="L5208" s="7">
        <f t="shared" si="7"/>
        <v>-0.010074848</v>
      </c>
      <c r="M5208" s="50" t="b">
        <f t="shared" si="8"/>
        <v>0</v>
      </c>
      <c r="N5208" s="50" t="b">
        <f t="shared" si="9"/>
        <v>0</v>
      </c>
      <c r="O5208" s="50">
        <f t="shared" si="10"/>
        <v>1</v>
      </c>
      <c r="P5208" s="4">
        <f t="shared" si="61"/>
        <v>3008100</v>
      </c>
      <c r="Q5208" s="21">
        <f t="shared" si="31"/>
        <v>73</v>
      </c>
      <c r="V5208" s="52"/>
      <c r="W5208" s="53" t="str">
        <f t="shared" si="33"/>
        <v/>
      </c>
      <c r="AE5208" s="16"/>
      <c r="AF5208" s="17" t="str">
        <f t="shared" si="30"/>
        <v>#VALUE!</v>
      </c>
      <c r="AG5208" s="17" t="str">
        <f t="shared" si="22"/>
        <v>#N/A</v>
      </c>
      <c r="AH5208" s="17" t="str">
        <f t="shared" si="23"/>
        <v>#N/A</v>
      </c>
      <c r="AI5208" s="34">
        <f t="shared" si="24"/>
        <v>1</v>
      </c>
      <c r="AJ5208" s="18">
        <f t="shared" si="25"/>
        <v>4100.31</v>
      </c>
      <c r="AK5208" s="18">
        <f t="shared" si="26"/>
        <v>3986.4125</v>
      </c>
      <c r="AL5208" s="18">
        <f t="shared" si="27"/>
        <v>3872.515</v>
      </c>
    </row>
    <row r="5209" ht="12.75" customHeight="1">
      <c r="A5209" s="1">
        <v>37770.0</v>
      </c>
      <c r="B5209" s="2">
        <v>588.69</v>
      </c>
      <c r="C5209" s="3">
        <v>4543.04</v>
      </c>
      <c r="D5209" s="2">
        <v>4453.0</v>
      </c>
      <c r="E5209" s="4"/>
      <c r="F5209" s="5">
        <f t="shared" si="1"/>
        <v>642.678</v>
      </c>
      <c r="G5209" s="6">
        <f t="shared" si="2"/>
        <v>1.032381764</v>
      </c>
      <c r="H5209" s="6">
        <f t="shared" si="3"/>
        <v>1.582867336</v>
      </c>
      <c r="I5209" s="5" t="b">
        <f t="shared" si="4"/>
        <v>0</v>
      </c>
      <c r="J5209" s="48">
        <f t="shared" si="5"/>
        <v>0</v>
      </c>
      <c r="K5209" s="4">
        <f t="shared" si="6"/>
        <v>-32</v>
      </c>
      <c r="L5209" s="7">
        <f t="shared" si="7"/>
        <v>-0.01981932803</v>
      </c>
      <c r="M5209" s="50" t="b">
        <f t="shared" si="8"/>
        <v>0</v>
      </c>
      <c r="N5209" s="50" t="b">
        <f t="shared" si="9"/>
        <v>0</v>
      </c>
      <c r="O5209" s="50">
        <f t="shared" si="10"/>
        <v>1</v>
      </c>
      <c r="P5209" s="4">
        <f t="shared" si="61"/>
        <v>2811450</v>
      </c>
      <c r="Q5209" s="21">
        <f t="shared" si="31"/>
        <v>69</v>
      </c>
      <c r="V5209" s="52"/>
      <c r="W5209" s="53" t="str">
        <f t="shared" si="33"/>
        <v/>
      </c>
      <c r="AE5209" s="16"/>
      <c r="AF5209" s="17" t="str">
        <f t="shared" si="30"/>
        <v>#VALUE!</v>
      </c>
      <c r="AG5209" s="17" t="str">
        <f t="shared" si="22"/>
        <v>#N/A</v>
      </c>
      <c r="AH5209" s="17" t="str">
        <f t="shared" si="23"/>
        <v>#N/A</v>
      </c>
      <c r="AI5209" s="34">
        <f t="shared" si="24"/>
        <v>1</v>
      </c>
      <c r="AJ5209" s="18">
        <f t="shared" si="25"/>
        <v>4088.736</v>
      </c>
      <c r="AK5209" s="18">
        <f t="shared" si="26"/>
        <v>3975.16</v>
      </c>
      <c r="AL5209" s="18">
        <f t="shared" si="27"/>
        <v>3861.584</v>
      </c>
    </row>
    <row r="5210" ht="12.75" customHeight="1">
      <c r="A5210" s="1">
        <v>37769.0</v>
      </c>
      <c r="B5210" s="2">
        <v>756.48</v>
      </c>
      <c r="C5210" s="3">
        <v>4474.41</v>
      </c>
      <c r="D5210" s="2">
        <v>4485.0</v>
      </c>
      <c r="E5210" s="4"/>
      <c r="F5210" s="5">
        <f t="shared" si="1"/>
        <v>602.09</v>
      </c>
      <c r="G5210" s="6">
        <f t="shared" si="2"/>
        <v>1.017267292</v>
      </c>
      <c r="H5210" s="6">
        <f t="shared" si="3"/>
        <v>1.588434464</v>
      </c>
      <c r="I5210" s="5" t="b">
        <f t="shared" si="4"/>
        <v>1</v>
      </c>
      <c r="J5210" s="48">
        <f t="shared" si="5"/>
        <v>0</v>
      </c>
      <c r="K5210" s="4">
        <f t="shared" si="6"/>
        <v>51</v>
      </c>
      <c r="L5210" s="7">
        <f t="shared" si="7"/>
        <v>0.002366792493</v>
      </c>
      <c r="M5210" s="50" t="b">
        <f t="shared" si="8"/>
        <v>0</v>
      </c>
      <c r="N5210" s="50" t="b">
        <f t="shared" si="9"/>
        <v>0</v>
      </c>
      <c r="O5210" s="50">
        <f t="shared" si="10"/>
        <v>1</v>
      </c>
      <c r="P5210" s="4">
        <f t="shared" si="61"/>
        <v>2925050</v>
      </c>
      <c r="Q5210" s="21">
        <f t="shared" si="31"/>
        <v>71</v>
      </c>
      <c r="V5210" s="52"/>
      <c r="W5210" s="53" t="str">
        <f t="shared" si="33"/>
        <v/>
      </c>
      <c r="AE5210" s="16"/>
      <c r="AF5210" s="17" t="str">
        <f t="shared" si="30"/>
        <v>#VALUE!</v>
      </c>
      <c r="AG5210" s="17" t="str">
        <f t="shared" si="22"/>
        <v>#N/A</v>
      </c>
      <c r="AH5210" s="17" t="str">
        <f t="shared" si="23"/>
        <v>#N/A</v>
      </c>
      <c r="AI5210" s="34">
        <f t="shared" si="24"/>
        <v>1</v>
      </c>
      <c r="AJ5210" s="18">
        <f t="shared" si="25"/>
        <v>4026.969</v>
      </c>
      <c r="AK5210" s="18">
        <f t="shared" si="26"/>
        <v>3915.10875</v>
      </c>
      <c r="AL5210" s="18">
        <f t="shared" si="27"/>
        <v>3803.2485</v>
      </c>
    </row>
    <row r="5211" ht="12.75" customHeight="1">
      <c r="A5211" s="1">
        <v>37768.0</v>
      </c>
      <c r="B5211" s="2">
        <v>595.68</v>
      </c>
      <c r="C5211" s="3">
        <v>4451.11</v>
      </c>
      <c r="D5211" s="2">
        <v>4434.0</v>
      </c>
      <c r="E5211" s="4"/>
      <c r="F5211" s="5">
        <f t="shared" si="1"/>
        <v>507.55</v>
      </c>
      <c r="G5211" s="6">
        <f t="shared" si="2"/>
        <v>1.011873055</v>
      </c>
      <c r="H5211" s="6">
        <f t="shared" si="3"/>
        <v>1.460851139</v>
      </c>
      <c r="I5211" s="5" t="b">
        <f t="shared" si="4"/>
        <v>1</v>
      </c>
      <c r="J5211" s="48">
        <f t="shared" si="5"/>
        <v>0</v>
      </c>
      <c r="K5211" s="4">
        <f t="shared" si="6"/>
        <v>-10</v>
      </c>
      <c r="L5211" s="7">
        <f t="shared" si="7"/>
        <v>-0.003843984984</v>
      </c>
      <c r="M5211" s="50" t="b">
        <f t="shared" si="8"/>
        <v>0</v>
      </c>
      <c r="N5211" s="50" t="b">
        <f t="shared" si="9"/>
        <v>0</v>
      </c>
      <c r="O5211" s="50">
        <f t="shared" si="10"/>
        <v>1</v>
      </c>
      <c r="P5211" s="4">
        <f t="shared" si="61"/>
        <v>2751650</v>
      </c>
      <c r="Q5211" s="21">
        <f t="shared" si="31"/>
        <v>68</v>
      </c>
      <c r="V5211" s="52"/>
      <c r="W5211" s="53" t="str">
        <f t="shared" si="33"/>
        <v/>
      </c>
      <c r="AE5211" s="16"/>
      <c r="AF5211" s="17" t="str">
        <f t="shared" si="30"/>
        <v>#VALUE!</v>
      </c>
      <c r="AG5211" s="17" t="str">
        <f t="shared" si="22"/>
        <v>#N/A</v>
      </c>
      <c r="AH5211" s="17" t="str">
        <f t="shared" si="23"/>
        <v>#N/A</v>
      </c>
      <c r="AI5211" s="34">
        <f t="shared" si="24"/>
        <v>1</v>
      </c>
      <c r="AJ5211" s="18">
        <f t="shared" si="25"/>
        <v>4005.999</v>
      </c>
      <c r="AK5211" s="18">
        <f t="shared" si="26"/>
        <v>3894.72125</v>
      </c>
      <c r="AL5211" s="18">
        <f t="shared" si="27"/>
        <v>3783.4435</v>
      </c>
    </row>
    <row r="5212" ht="12.75" customHeight="1">
      <c r="A5212" s="1">
        <v>37767.0</v>
      </c>
      <c r="B5212" s="2">
        <v>688.01</v>
      </c>
      <c r="C5212" s="3">
        <v>4465.57</v>
      </c>
      <c r="D5212" s="2">
        <v>4444.0</v>
      </c>
      <c r="E5212" s="4"/>
      <c r="F5212" s="5">
        <f t="shared" si="1"/>
        <v>444.59</v>
      </c>
      <c r="G5212" s="6">
        <f t="shared" si="2"/>
        <v>1.014869635</v>
      </c>
      <c r="H5212" s="6">
        <f t="shared" si="3"/>
        <v>1.467981192</v>
      </c>
      <c r="I5212" s="5" t="b">
        <f t="shared" si="4"/>
        <v>0</v>
      </c>
      <c r="J5212" s="48">
        <f t="shared" si="5"/>
        <v>0</v>
      </c>
      <c r="K5212" s="4">
        <f t="shared" si="6"/>
        <v>104</v>
      </c>
      <c r="L5212" s="7">
        <f t="shared" si="7"/>
        <v>-0.004830290422</v>
      </c>
      <c r="M5212" s="50" t="b">
        <f t="shared" si="8"/>
        <v>0</v>
      </c>
      <c r="N5212" s="50" t="b">
        <f t="shared" si="9"/>
        <v>0</v>
      </c>
      <c r="O5212" s="50">
        <f t="shared" si="10"/>
        <v>1</v>
      </c>
      <c r="P5212" s="4">
        <f t="shared" si="61"/>
        <v>2785650</v>
      </c>
      <c r="Q5212" s="21">
        <f t="shared" si="31"/>
        <v>68</v>
      </c>
      <c r="V5212" s="52"/>
      <c r="W5212" s="53" t="str">
        <f t="shared" si="33"/>
        <v/>
      </c>
      <c r="AE5212" s="16"/>
      <c r="AF5212" s="17" t="str">
        <f t="shared" si="30"/>
        <v>#VALUE!</v>
      </c>
      <c r="AG5212" s="17" t="str">
        <f t="shared" si="22"/>
        <v>#N/A</v>
      </c>
      <c r="AH5212" s="17" t="str">
        <f t="shared" si="23"/>
        <v>#N/A</v>
      </c>
      <c r="AI5212" s="34">
        <f t="shared" si="24"/>
        <v>1</v>
      </c>
      <c r="AJ5212" s="18">
        <f t="shared" si="25"/>
        <v>4019.013</v>
      </c>
      <c r="AK5212" s="18">
        <f t="shared" si="26"/>
        <v>3907.37375</v>
      </c>
      <c r="AL5212" s="18">
        <f t="shared" si="27"/>
        <v>3795.7345</v>
      </c>
    </row>
    <row r="5213" ht="12.75" customHeight="1">
      <c r="A5213" s="1">
        <v>37764.0</v>
      </c>
      <c r="B5213" s="2">
        <v>584.53</v>
      </c>
      <c r="C5213" s="3">
        <v>4349.52</v>
      </c>
      <c r="D5213" s="2">
        <v>4340.0</v>
      </c>
      <c r="E5213" s="4"/>
      <c r="F5213" s="5">
        <f t="shared" si="1"/>
        <v>354.374</v>
      </c>
      <c r="G5213" s="6">
        <f t="shared" si="2"/>
        <v>0.988619469</v>
      </c>
      <c r="H5213" s="6">
        <f t="shared" si="3"/>
        <v>1.259272159</v>
      </c>
      <c r="I5213" s="5" t="b">
        <f t="shared" si="4"/>
        <v>0</v>
      </c>
      <c r="J5213" s="48">
        <f t="shared" si="5"/>
        <v>0</v>
      </c>
      <c r="K5213" s="4">
        <f t="shared" si="6"/>
        <v>99</v>
      </c>
      <c r="L5213" s="7">
        <f t="shared" si="7"/>
        <v>-0.002188747264</v>
      </c>
      <c r="M5213" s="50" t="b">
        <f t="shared" si="8"/>
        <v>0</v>
      </c>
      <c r="N5213" s="50" t="b">
        <f t="shared" si="9"/>
        <v>0</v>
      </c>
      <c r="O5213" s="50">
        <f t="shared" si="10"/>
        <v>1</v>
      </c>
      <c r="P5213" s="4">
        <f t="shared" si="61"/>
        <v>2463250</v>
      </c>
      <c r="Q5213" s="21">
        <f t="shared" si="31"/>
        <v>62</v>
      </c>
      <c r="V5213" s="52"/>
      <c r="W5213" s="53" t="str">
        <f t="shared" si="33"/>
        <v/>
      </c>
      <c r="AE5213" s="16"/>
      <c r="AF5213" s="17" t="str">
        <f t="shared" si="30"/>
        <v>#VALUE!</v>
      </c>
      <c r="AG5213" s="17" t="str">
        <f t="shared" si="22"/>
        <v>#N/A</v>
      </c>
      <c r="AH5213" s="17" t="str">
        <f t="shared" si="23"/>
        <v>#N/A</v>
      </c>
      <c r="AI5213" s="34">
        <f t="shared" si="24"/>
        <v>1</v>
      </c>
      <c r="AJ5213" s="18">
        <f t="shared" si="25"/>
        <v>3914.568</v>
      </c>
      <c r="AK5213" s="18">
        <f t="shared" si="26"/>
        <v>3805.83</v>
      </c>
      <c r="AL5213" s="18">
        <f t="shared" si="27"/>
        <v>3697.092</v>
      </c>
    </row>
    <row r="5214" ht="12.75" customHeight="1">
      <c r="A5214" s="1">
        <v>37763.0</v>
      </c>
      <c r="B5214" s="2">
        <v>385.75</v>
      </c>
      <c r="C5214" s="3">
        <v>4271.3</v>
      </c>
      <c r="D5214" s="2">
        <v>4241.0</v>
      </c>
      <c r="E5214" s="4"/>
      <c r="F5214" s="5">
        <f t="shared" si="1"/>
        <v>311.712</v>
      </c>
      <c r="G5214" s="6">
        <f t="shared" si="2"/>
        <v>0.9704465517</v>
      </c>
      <c r="H5214" s="6">
        <f t="shared" si="3"/>
        <v>0.8348407599</v>
      </c>
      <c r="I5214" s="5" t="b">
        <f t="shared" si="4"/>
        <v>0</v>
      </c>
      <c r="J5214" s="48">
        <f t="shared" si="5"/>
        <v>0</v>
      </c>
      <c r="K5214" s="4">
        <f t="shared" si="6"/>
        <v>1</v>
      </c>
      <c r="L5214" s="7">
        <f t="shared" si="7"/>
        <v>-0.007093859012</v>
      </c>
      <c r="M5214" s="50" t="b">
        <f t="shared" si="8"/>
        <v>0</v>
      </c>
      <c r="N5214" s="50" t="b">
        <f t="shared" si="9"/>
        <v>0</v>
      </c>
      <c r="O5214" s="50">
        <f t="shared" si="10"/>
        <v>1</v>
      </c>
      <c r="P5214" s="4">
        <f t="shared" si="61"/>
        <v>2186050</v>
      </c>
      <c r="Q5214" s="21">
        <f t="shared" si="31"/>
        <v>56</v>
      </c>
      <c r="V5214" s="52"/>
      <c r="W5214" s="53" t="str">
        <f t="shared" si="33"/>
        <v/>
      </c>
      <c r="AE5214" s="16"/>
      <c r="AF5214" s="17" t="str">
        <f t="shared" si="30"/>
        <v>#VALUE!</v>
      </c>
      <c r="AG5214" s="17" t="str">
        <f t="shared" si="22"/>
        <v>#N/A</v>
      </c>
      <c r="AH5214" s="17" t="str">
        <f t="shared" si="23"/>
        <v>#N/A</v>
      </c>
      <c r="AI5214" s="34">
        <f t="shared" si="24"/>
        <v>1</v>
      </c>
      <c r="AJ5214" s="18">
        <f t="shared" si="25"/>
        <v>3844.17</v>
      </c>
      <c r="AK5214" s="18">
        <f t="shared" si="26"/>
        <v>3737.3875</v>
      </c>
      <c r="AL5214" s="18">
        <f t="shared" si="27"/>
        <v>3630.605</v>
      </c>
    </row>
    <row r="5215" ht="12.75" customHeight="1">
      <c r="A5215" s="1">
        <v>37762.0</v>
      </c>
      <c r="B5215" s="2">
        <v>283.78</v>
      </c>
      <c r="C5215" s="3">
        <v>4216.64</v>
      </c>
      <c r="D5215" s="2">
        <v>4240.0</v>
      </c>
      <c r="E5215" s="4"/>
      <c r="F5215" s="5">
        <f t="shared" si="1"/>
        <v>301.68</v>
      </c>
      <c r="G5215" s="6">
        <f t="shared" si="2"/>
        <v>0.9573641064</v>
      </c>
      <c r="H5215" s="6">
        <f t="shared" si="3"/>
        <v>0.8006631572</v>
      </c>
      <c r="I5215" s="5" t="b">
        <f t="shared" si="4"/>
        <v>1</v>
      </c>
      <c r="J5215" s="48">
        <f t="shared" si="5"/>
        <v>-1</v>
      </c>
      <c r="K5215" s="4">
        <f t="shared" si="6"/>
        <v>14</v>
      </c>
      <c r="L5215" s="7">
        <f t="shared" si="7"/>
        <v>0.005539955984</v>
      </c>
      <c r="M5215" s="50" t="b">
        <f t="shared" si="8"/>
        <v>0</v>
      </c>
      <c r="N5215" s="50" t="b">
        <f t="shared" si="9"/>
        <v>1</v>
      </c>
      <c r="O5215" s="50">
        <f t="shared" si="10"/>
        <v>-1</v>
      </c>
      <c r="P5215" s="4">
        <f t="shared" si="61"/>
        <v>2188850</v>
      </c>
      <c r="Q5215" s="21">
        <f t="shared" si="31"/>
        <v>-56</v>
      </c>
      <c r="V5215" s="52"/>
      <c r="W5215" s="53" t="str">
        <f t="shared" si="33"/>
        <v/>
      </c>
      <c r="AE5215" s="16"/>
      <c r="AF5215" s="17" t="str">
        <f t="shared" si="30"/>
        <v>#VALUE!</v>
      </c>
      <c r="AG5215" s="17" t="str">
        <f t="shared" si="22"/>
        <v>#N/A</v>
      </c>
      <c r="AH5215" s="17" t="str">
        <f t="shared" si="23"/>
        <v>#N/A</v>
      </c>
      <c r="AI5215" s="34">
        <f t="shared" si="24"/>
        <v>1</v>
      </c>
      <c r="AJ5215" s="18">
        <f t="shared" si="25"/>
        <v>3794.976</v>
      </c>
      <c r="AK5215" s="18">
        <f t="shared" si="26"/>
        <v>3689.56</v>
      </c>
      <c r="AL5215" s="18">
        <f t="shared" si="27"/>
        <v>3584.144</v>
      </c>
    </row>
    <row r="5216" ht="12.75" customHeight="1">
      <c r="A5216" s="1">
        <v>37761.0</v>
      </c>
      <c r="B5216" s="2">
        <v>280.88</v>
      </c>
      <c r="C5216" s="3">
        <v>4251.59</v>
      </c>
      <c r="D5216" s="2">
        <v>4226.0</v>
      </c>
      <c r="E5216" s="4"/>
      <c r="F5216" s="5">
        <f t="shared" si="1"/>
        <v>321.918</v>
      </c>
      <c r="G5216" s="6">
        <f t="shared" si="2"/>
        <v>0.9638675037</v>
      </c>
      <c r="H5216" s="6">
        <f t="shared" si="3"/>
        <v>0.8257225099</v>
      </c>
      <c r="I5216" s="5" t="b">
        <f t="shared" si="4"/>
        <v>0</v>
      </c>
      <c r="J5216" s="48">
        <f t="shared" si="5"/>
        <v>0</v>
      </c>
      <c r="K5216" s="4">
        <f t="shared" si="6"/>
        <v>-13</v>
      </c>
      <c r="L5216" s="7">
        <f t="shared" si="7"/>
        <v>-0.006018924685</v>
      </c>
      <c r="M5216" s="50" t="b">
        <f t="shared" si="8"/>
        <v>0</v>
      </c>
      <c r="N5216" s="50" t="b">
        <f t="shared" si="9"/>
        <v>0</v>
      </c>
      <c r="O5216" s="50">
        <f t="shared" si="10"/>
        <v>1</v>
      </c>
      <c r="P5216" s="4">
        <f t="shared" si="61"/>
        <v>2150350</v>
      </c>
      <c r="Q5216" s="21">
        <f t="shared" si="31"/>
        <v>55</v>
      </c>
      <c r="V5216" s="52"/>
      <c r="W5216" s="53" t="str">
        <f t="shared" si="33"/>
        <v/>
      </c>
      <c r="AE5216" s="16"/>
      <c r="AF5216" s="17" t="str">
        <f t="shared" si="30"/>
        <v>#VALUE!</v>
      </c>
      <c r="AG5216" s="17" t="str">
        <f t="shared" si="22"/>
        <v>#N/A</v>
      </c>
      <c r="AH5216" s="17" t="str">
        <f t="shared" si="23"/>
        <v>#N/A</v>
      </c>
      <c r="AI5216" s="34">
        <f t="shared" si="24"/>
        <v>1</v>
      </c>
      <c r="AJ5216" s="18">
        <f t="shared" si="25"/>
        <v>3826.431</v>
      </c>
      <c r="AK5216" s="18">
        <f t="shared" si="26"/>
        <v>3720.14125</v>
      </c>
      <c r="AL5216" s="18">
        <f t="shared" si="27"/>
        <v>3613.8515</v>
      </c>
    </row>
    <row r="5217" ht="12.75" customHeight="1">
      <c r="A5217" s="1">
        <v>37760.0</v>
      </c>
      <c r="B5217" s="2">
        <v>236.93</v>
      </c>
      <c r="C5217" s="3">
        <v>4255.8</v>
      </c>
      <c r="D5217" s="2">
        <v>4239.0</v>
      </c>
      <c r="E5217" s="4"/>
      <c r="F5217" s="5">
        <f t="shared" si="1"/>
        <v>370.758</v>
      </c>
      <c r="G5217" s="6">
        <f t="shared" si="2"/>
        <v>0.9637413036</v>
      </c>
      <c r="H5217" s="6">
        <f t="shared" si="3"/>
        <v>1.117550136</v>
      </c>
      <c r="I5217" s="5" t="b">
        <f t="shared" si="4"/>
        <v>1</v>
      </c>
      <c r="J5217" s="48">
        <f t="shared" si="5"/>
        <v>0</v>
      </c>
      <c r="K5217" s="4">
        <f t="shared" si="6"/>
        <v>-21</v>
      </c>
      <c r="L5217" s="7">
        <f t="shared" si="7"/>
        <v>-0.003947553926</v>
      </c>
      <c r="M5217" s="50" t="b">
        <f t="shared" si="8"/>
        <v>0</v>
      </c>
      <c r="N5217" s="50" t="b">
        <f t="shared" si="9"/>
        <v>0</v>
      </c>
      <c r="O5217" s="50">
        <f t="shared" si="10"/>
        <v>1</v>
      </c>
      <c r="P5217" s="4">
        <f t="shared" si="61"/>
        <v>2186750</v>
      </c>
      <c r="Q5217" s="21">
        <f t="shared" si="31"/>
        <v>56</v>
      </c>
      <c r="V5217" s="52"/>
      <c r="W5217" s="53" t="str">
        <f t="shared" si="33"/>
        <v/>
      </c>
      <c r="AE5217" s="16"/>
      <c r="AF5217" s="17" t="str">
        <f t="shared" si="30"/>
        <v>#VALUE!</v>
      </c>
      <c r="AG5217" s="17" t="str">
        <f t="shared" si="22"/>
        <v>#N/A</v>
      </c>
      <c r="AH5217" s="17" t="str">
        <f t="shared" si="23"/>
        <v>#N/A</v>
      </c>
      <c r="AI5217" s="34">
        <f t="shared" si="24"/>
        <v>1</v>
      </c>
      <c r="AJ5217" s="18">
        <f t="shared" si="25"/>
        <v>3830.22</v>
      </c>
      <c r="AK5217" s="18">
        <f t="shared" si="26"/>
        <v>3723.825</v>
      </c>
      <c r="AL5217" s="18">
        <f t="shared" si="27"/>
        <v>3617.43</v>
      </c>
    </row>
    <row r="5218" ht="12.75" customHeight="1">
      <c r="A5218" s="1">
        <v>37757.0</v>
      </c>
      <c r="B5218" s="2">
        <v>371.22</v>
      </c>
      <c r="C5218" s="3">
        <v>4283.77</v>
      </c>
      <c r="D5218" s="2">
        <v>4260.0</v>
      </c>
      <c r="E5218" s="4"/>
      <c r="F5218" s="5">
        <f t="shared" si="1"/>
        <v>395.154</v>
      </c>
      <c r="G5218" s="6">
        <f t="shared" si="2"/>
        <v>0.968996699</v>
      </c>
      <c r="H5218" s="6">
        <f t="shared" si="3"/>
        <v>1.102503947</v>
      </c>
      <c r="I5218" s="5" t="b">
        <f t="shared" si="4"/>
        <v>1</v>
      </c>
      <c r="J5218" s="48">
        <f t="shared" si="5"/>
        <v>0</v>
      </c>
      <c r="K5218" s="4">
        <f t="shared" si="6"/>
        <v>-64</v>
      </c>
      <c r="L5218" s="7">
        <f t="shared" si="7"/>
        <v>-0.005548850662</v>
      </c>
      <c r="M5218" s="50" t="b">
        <f t="shared" si="8"/>
        <v>0</v>
      </c>
      <c r="N5218" s="50" t="b">
        <f t="shared" si="9"/>
        <v>0</v>
      </c>
      <c r="O5218" s="50">
        <f t="shared" si="10"/>
        <v>1</v>
      </c>
      <c r="P5218" s="4">
        <f t="shared" si="61"/>
        <v>2247650</v>
      </c>
      <c r="Q5218" s="21">
        <f t="shared" si="31"/>
        <v>58</v>
      </c>
      <c r="V5218" s="52"/>
      <c r="W5218" s="53" t="str">
        <f t="shared" si="33"/>
        <v/>
      </c>
      <c r="AE5218" s="16"/>
      <c r="AF5218" s="17" t="str">
        <f t="shared" si="30"/>
        <v>#VALUE!</v>
      </c>
      <c r="AG5218" s="17" t="str">
        <f t="shared" si="22"/>
        <v>#N/A</v>
      </c>
      <c r="AH5218" s="17" t="str">
        <f t="shared" si="23"/>
        <v>#N/A</v>
      </c>
      <c r="AI5218" s="34">
        <f t="shared" si="24"/>
        <v>1</v>
      </c>
      <c r="AJ5218" s="18">
        <f t="shared" si="25"/>
        <v>3855.393</v>
      </c>
      <c r="AK5218" s="18">
        <f t="shared" si="26"/>
        <v>3748.29875</v>
      </c>
      <c r="AL5218" s="18">
        <f t="shared" si="27"/>
        <v>3641.2045</v>
      </c>
    </row>
    <row r="5219" ht="12.75" customHeight="1">
      <c r="A5219" s="1">
        <v>37756.0</v>
      </c>
      <c r="B5219" s="2">
        <v>335.59</v>
      </c>
      <c r="C5219" s="3">
        <v>4331.24</v>
      </c>
      <c r="D5219" s="2">
        <v>4324.0</v>
      </c>
      <c r="E5219" s="4"/>
      <c r="F5219" s="5">
        <f t="shared" si="1"/>
        <v>406.572</v>
      </c>
      <c r="G5219" s="6">
        <f t="shared" si="2"/>
        <v>0.9787490724</v>
      </c>
      <c r="H5219" s="6">
        <f t="shared" si="3"/>
        <v>1.091770277</v>
      </c>
      <c r="I5219" s="5" t="b">
        <f t="shared" si="4"/>
        <v>0</v>
      </c>
      <c r="J5219" s="48">
        <f t="shared" si="5"/>
        <v>0</v>
      </c>
      <c r="K5219" s="4">
        <f t="shared" si="6"/>
        <v>-14</v>
      </c>
      <c r="L5219" s="7">
        <f t="shared" si="7"/>
        <v>-0.001671576731</v>
      </c>
      <c r="M5219" s="50" t="b">
        <f t="shared" si="8"/>
        <v>0</v>
      </c>
      <c r="N5219" s="50" t="b">
        <f t="shared" si="9"/>
        <v>0</v>
      </c>
      <c r="O5219" s="50">
        <f t="shared" si="10"/>
        <v>1</v>
      </c>
      <c r="P5219" s="4">
        <f t="shared" si="61"/>
        <v>2446050</v>
      </c>
      <c r="Q5219" s="21">
        <f t="shared" si="31"/>
        <v>62</v>
      </c>
      <c r="V5219" s="52"/>
      <c r="W5219" s="53" t="str">
        <f t="shared" si="33"/>
        <v/>
      </c>
      <c r="AE5219" s="16"/>
      <c r="AF5219" s="17" t="str">
        <f t="shared" si="30"/>
        <v>#VALUE!</v>
      </c>
      <c r="AG5219" s="17" t="str">
        <f t="shared" si="22"/>
        <v>#N/A</v>
      </c>
      <c r="AH5219" s="17" t="str">
        <f t="shared" si="23"/>
        <v>#N/A</v>
      </c>
      <c r="AI5219" s="34">
        <f t="shared" si="24"/>
        <v>1</v>
      </c>
      <c r="AJ5219" s="18">
        <f t="shared" si="25"/>
        <v>3898.116</v>
      </c>
      <c r="AK5219" s="18">
        <f t="shared" si="26"/>
        <v>3789.835</v>
      </c>
      <c r="AL5219" s="18">
        <f t="shared" si="27"/>
        <v>3681.554</v>
      </c>
    </row>
    <row r="5220" ht="12.75" customHeight="1">
      <c r="A5220" s="1">
        <v>37755.0</v>
      </c>
      <c r="B5220" s="2">
        <v>384.97</v>
      </c>
      <c r="C5220" s="3">
        <v>4341.1</v>
      </c>
      <c r="D5220" s="2">
        <v>4338.0</v>
      </c>
      <c r="E5220" s="4"/>
      <c r="F5220" s="5">
        <f t="shared" si="1"/>
        <v>406.97</v>
      </c>
      <c r="G5220" s="6">
        <f t="shared" si="2"/>
        <v>0.9799656459</v>
      </c>
      <c r="H5220" s="6">
        <f t="shared" si="3"/>
        <v>1.081285525</v>
      </c>
      <c r="I5220" s="5" t="b">
        <f t="shared" si="4"/>
        <v>0</v>
      </c>
      <c r="J5220" s="48">
        <f t="shared" si="5"/>
        <v>0</v>
      </c>
      <c r="K5220" s="4">
        <f t="shared" si="6"/>
        <v>22</v>
      </c>
      <c r="L5220" s="7">
        <f t="shared" si="7"/>
        <v>-0.00071410472</v>
      </c>
      <c r="M5220" s="50" t="b">
        <f t="shared" si="8"/>
        <v>0</v>
      </c>
      <c r="N5220" s="50" t="b">
        <f t="shared" si="9"/>
        <v>0</v>
      </c>
      <c r="O5220" s="50">
        <f t="shared" si="10"/>
        <v>-1</v>
      </c>
      <c r="P5220" s="4">
        <f t="shared" si="61"/>
        <v>2404050</v>
      </c>
      <c r="Q5220" s="21">
        <f t="shared" si="31"/>
        <v>-60</v>
      </c>
      <c r="V5220" s="52"/>
      <c r="W5220" s="53" t="str">
        <f t="shared" si="33"/>
        <v/>
      </c>
      <c r="AE5220" s="16"/>
      <c r="AF5220" s="17" t="str">
        <f t="shared" si="30"/>
        <v>#VALUE!</v>
      </c>
      <c r="AG5220" s="17" t="str">
        <f t="shared" si="22"/>
        <v>#N/A</v>
      </c>
      <c r="AH5220" s="17" t="str">
        <f t="shared" si="23"/>
        <v>#N/A</v>
      </c>
      <c r="AI5220" s="34">
        <f t="shared" si="24"/>
        <v>1</v>
      </c>
      <c r="AJ5220" s="18">
        <f t="shared" si="25"/>
        <v>3906.99</v>
      </c>
      <c r="AK5220" s="18">
        <f t="shared" si="26"/>
        <v>3798.4625</v>
      </c>
      <c r="AL5220" s="18">
        <f t="shared" si="27"/>
        <v>3689.935</v>
      </c>
    </row>
    <row r="5221" ht="12.75" customHeight="1">
      <c r="A5221" s="1">
        <v>37754.0</v>
      </c>
      <c r="B5221" s="2">
        <v>525.08</v>
      </c>
      <c r="C5221" s="3">
        <v>4334.59</v>
      </c>
      <c r="D5221" s="2">
        <v>4316.0</v>
      </c>
      <c r="E5221" s="4"/>
      <c r="F5221" s="5">
        <f t="shared" si="1"/>
        <v>422.824</v>
      </c>
      <c r="G5221" s="6">
        <f t="shared" si="2"/>
        <v>0.9771579283</v>
      </c>
      <c r="H5221" s="6">
        <f t="shared" si="3"/>
        <v>1.070270744</v>
      </c>
      <c r="I5221" s="5" t="b">
        <f t="shared" si="4"/>
        <v>0</v>
      </c>
      <c r="J5221" s="48">
        <f t="shared" si="5"/>
        <v>0</v>
      </c>
      <c r="K5221" s="4">
        <f t="shared" si="6"/>
        <v>71</v>
      </c>
      <c r="L5221" s="7">
        <f t="shared" si="7"/>
        <v>-0.004288756261</v>
      </c>
      <c r="M5221" s="50" t="b">
        <f t="shared" si="8"/>
        <v>0</v>
      </c>
      <c r="N5221" s="50" t="b">
        <f t="shared" si="9"/>
        <v>0</v>
      </c>
      <c r="O5221" s="50">
        <f t="shared" si="10"/>
        <v>1</v>
      </c>
      <c r="P5221" s="4">
        <f t="shared" si="61"/>
        <v>2339150</v>
      </c>
      <c r="Q5221" s="21">
        <f t="shared" si="31"/>
        <v>59</v>
      </c>
      <c r="V5221" s="52"/>
      <c r="W5221" s="53" t="str">
        <f t="shared" si="33"/>
        <v/>
      </c>
      <c r="AE5221" s="16"/>
      <c r="AF5221" s="17" t="str">
        <f t="shared" si="30"/>
        <v>#VALUE!</v>
      </c>
      <c r="AG5221" s="17" t="str">
        <f t="shared" si="22"/>
        <v>#N/A</v>
      </c>
      <c r="AH5221" s="17" t="str">
        <f t="shared" si="23"/>
        <v>#N/A</v>
      </c>
      <c r="AI5221" s="34">
        <f t="shared" si="24"/>
        <v>1</v>
      </c>
      <c r="AJ5221" s="18">
        <f t="shared" si="25"/>
        <v>3901.131</v>
      </c>
      <c r="AK5221" s="18">
        <f t="shared" si="26"/>
        <v>3792.76625</v>
      </c>
      <c r="AL5221" s="18">
        <f t="shared" si="27"/>
        <v>3684.4015</v>
      </c>
    </row>
    <row r="5222" ht="12.75" customHeight="1">
      <c r="A5222" s="1">
        <v>37753.0</v>
      </c>
      <c r="B5222" s="2">
        <v>358.91</v>
      </c>
      <c r="C5222" s="3">
        <v>4261.02</v>
      </c>
      <c r="D5222" s="2">
        <v>4245.0</v>
      </c>
      <c r="E5222" s="4"/>
      <c r="F5222" s="5">
        <f t="shared" si="1"/>
        <v>404.296</v>
      </c>
      <c r="G5222" s="6">
        <f t="shared" si="2"/>
        <v>0.9599979092</v>
      </c>
      <c r="H5222" s="6">
        <f t="shared" si="3"/>
        <v>0.945309663</v>
      </c>
      <c r="I5222" s="5" t="b">
        <f t="shared" si="4"/>
        <v>1</v>
      </c>
      <c r="J5222" s="48">
        <f t="shared" si="5"/>
        <v>0</v>
      </c>
      <c r="K5222" s="4">
        <f t="shared" si="6"/>
        <v>21</v>
      </c>
      <c r="L5222" s="7">
        <f t="shared" si="7"/>
        <v>-0.003759663179</v>
      </c>
      <c r="M5222" s="50" t="b">
        <f t="shared" si="8"/>
        <v>0</v>
      </c>
      <c r="N5222" s="50" t="b">
        <f t="shared" si="9"/>
        <v>0</v>
      </c>
      <c r="O5222" s="50">
        <f t="shared" si="10"/>
        <v>1</v>
      </c>
      <c r="P5222" s="4">
        <f t="shared" si="61"/>
        <v>2143900</v>
      </c>
      <c r="Q5222" s="21">
        <f t="shared" si="31"/>
        <v>55</v>
      </c>
      <c r="V5222" s="52"/>
      <c r="W5222" s="53" t="str">
        <f t="shared" si="33"/>
        <v/>
      </c>
      <c r="AE5222" s="16"/>
      <c r="AF5222" s="17" t="str">
        <f t="shared" si="30"/>
        <v>#VALUE!</v>
      </c>
      <c r="AG5222" s="17" t="str">
        <f t="shared" si="22"/>
        <v>#N/A</v>
      </c>
      <c r="AH5222" s="17" t="str">
        <f t="shared" si="23"/>
        <v>#N/A</v>
      </c>
      <c r="AI5222" s="34">
        <f t="shared" si="24"/>
        <v>1</v>
      </c>
      <c r="AJ5222" s="18">
        <f t="shared" si="25"/>
        <v>3834.918</v>
      </c>
      <c r="AK5222" s="18">
        <f t="shared" si="26"/>
        <v>3728.3925</v>
      </c>
      <c r="AL5222" s="18">
        <f t="shared" si="27"/>
        <v>3621.867</v>
      </c>
    </row>
    <row r="5223" ht="12.75" customHeight="1">
      <c r="A5223" s="1">
        <v>37750.0</v>
      </c>
      <c r="B5223" s="2">
        <v>428.31</v>
      </c>
      <c r="C5223" s="3">
        <v>4244.18</v>
      </c>
      <c r="D5223" s="2">
        <v>4224.0</v>
      </c>
      <c r="E5223" s="4"/>
      <c r="F5223" s="5">
        <f t="shared" si="1"/>
        <v>407.114</v>
      </c>
      <c r="G5223" s="6">
        <f t="shared" si="2"/>
        <v>0.9553180775</v>
      </c>
      <c r="H5223" s="6">
        <f t="shared" si="3"/>
        <v>0.9385414775</v>
      </c>
      <c r="I5223" s="5" t="b">
        <f t="shared" si="4"/>
        <v>1</v>
      </c>
      <c r="J5223" s="48">
        <f t="shared" si="5"/>
        <v>0</v>
      </c>
      <c r="K5223" s="4">
        <f t="shared" si="6"/>
        <v>59</v>
      </c>
      <c r="L5223" s="7">
        <f t="shared" si="7"/>
        <v>-0.0047547465</v>
      </c>
      <c r="M5223" s="50" t="b">
        <f t="shared" si="8"/>
        <v>0</v>
      </c>
      <c r="N5223" s="50" t="b">
        <f t="shared" si="9"/>
        <v>0</v>
      </c>
      <c r="O5223" s="50">
        <f t="shared" si="10"/>
        <v>1</v>
      </c>
      <c r="P5223" s="4">
        <f t="shared" si="61"/>
        <v>2087200</v>
      </c>
      <c r="Q5223" s="21">
        <f t="shared" si="31"/>
        <v>54</v>
      </c>
      <c r="V5223" s="52"/>
      <c r="W5223" s="53" t="str">
        <f t="shared" si="33"/>
        <v/>
      </c>
      <c r="AE5223" s="16"/>
      <c r="AF5223" s="17" t="str">
        <f t="shared" si="30"/>
        <v>#VALUE!</v>
      </c>
      <c r="AG5223" s="17" t="str">
        <f t="shared" si="22"/>
        <v>#N/A</v>
      </c>
      <c r="AH5223" s="17" t="str">
        <f t="shared" si="23"/>
        <v>#N/A</v>
      </c>
      <c r="AI5223" s="34">
        <f t="shared" si="24"/>
        <v>1</v>
      </c>
      <c r="AJ5223" s="18">
        <f t="shared" si="25"/>
        <v>3819.762</v>
      </c>
      <c r="AK5223" s="18">
        <f t="shared" si="26"/>
        <v>3713.6575</v>
      </c>
      <c r="AL5223" s="18">
        <f t="shared" si="27"/>
        <v>3607.553</v>
      </c>
    </row>
    <row r="5224" ht="12.75" customHeight="1">
      <c r="A5224" s="1">
        <v>37749.0</v>
      </c>
      <c r="B5224" s="2">
        <v>337.58</v>
      </c>
      <c r="C5224" s="3">
        <v>4191.25</v>
      </c>
      <c r="D5224" s="2">
        <v>4165.0</v>
      </c>
      <c r="E5224" s="4"/>
      <c r="F5224" s="5">
        <f t="shared" si="1"/>
        <v>405.55</v>
      </c>
      <c r="G5224" s="6">
        <f t="shared" si="2"/>
        <v>0.9420587157</v>
      </c>
      <c r="H5224" s="6">
        <f t="shared" si="3"/>
        <v>0.932400433</v>
      </c>
      <c r="I5224" s="5" t="b">
        <f t="shared" si="4"/>
        <v>1</v>
      </c>
      <c r="J5224" s="48">
        <f t="shared" si="5"/>
        <v>-1</v>
      </c>
      <c r="K5224" s="4">
        <f t="shared" si="6"/>
        <v>-80</v>
      </c>
      <c r="L5224" s="7">
        <f t="shared" si="7"/>
        <v>-0.006263048017</v>
      </c>
      <c r="M5224" s="50" t="b">
        <f t="shared" si="8"/>
        <v>0</v>
      </c>
      <c r="N5224" s="50" t="b">
        <f t="shared" si="9"/>
        <v>1</v>
      </c>
      <c r="O5224" s="50">
        <f t="shared" si="10"/>
        <v>-1</v>
      </c>
      <c r="P5224" s="4">
        <f t="shared" si="61"/>
        <v>2261250</v>
      </c>
      <c r="Q5224" s="21">
        <f t="shared" si="31"/>
        <v>-59</v>
      </c>
      <c r="V5224" s="52"/>
      <c r="W5224" s="53" t="str">
        <f t="shared" si="33"/>
        <v/>
      </c>
      <c r="AE5224" s="16"/>
      <c r="AF5224" s="17" t="str">
        <f t="shared" si="30"/>
        <v>#VALUE!</v>
      </c>
      <c r="AG5224" s="17" t="str">
        <f t="shared" si="22"/>
        <v>#N/A</v>
      </c>
      <c r="AH5224" s="17" t="str">
        <f t="shared" si="23"/>
        <v>#N/A</v>
      </c>
      <c r="AI5224" s="34">
        <f t="shared" si="24"/>
        <v>1</v>
      </c>
      <c r="AJ5224" s="18">
        <f t="shared" si="25"/>
        <v>3772.125</v>
      </c>
      <c r="AK5224" s="18">
        <f t="shared" si="26"/>
        <v>3667.34375</v>
      </c>
      <c r="AL5224" s="18">
        <f t="shared" si="27"/>
        <v>3562.5625</v>
      </c>
    </row>
    <row r="5225" ht="12.75" customHeight="1">
      <c r="A5225" s="1">
        <v>37748.0</v>
      </c>
      <c r="B5225" s="2">
        <v>464.24</v>
      </c>
      <c r="C5225" s="3">
        <v>4275.91</v>
      </c>
      <c r="D5225" s="2">
        <v>4245.0</v>
      </c>
      <c r="E5225" s="4"/>
      <c r="F5225" s="5">
        <f t="shared" si="1"/>
        <v>452.256</v>
      </c>
      <c r="G5225" s="6">
        <f t="shared" si="2"/>
        <v>0.9595500522</v>
      </c>
      <c r="H5225" s="6">
        <f t="shared" si="3"/>
        <v>1.136135238</v>
      </c>
      <c r="I5225" s="5" t="b">
        <f t="shared" si="4"/>
        <v>1</v>
      </c>
      <c r="J5225" s="48">
        <f t="shared" si="5"/>
        <v>0</v>
      </c>
      <c r="K5225" s="4">
        <f t="shared" si="6"/>
        <v>60</v>
      </c>
      <c r="L5225" s="7">
        <f t="shared" si="7"/>
        <v>-0.00722887058</v>
      </c>
      <c r="M5225" s="50" t="b">
        <f t="shared" si="8"/>
        <v>0</v>
      </c>
      <c r="N5225" s="50" t="b">
        <f t="shared" si="9"/>
        <v>0</v>
      </c>
      <c r="O5225" s="50">
        <f t="shared" si="10"/>
        <v>1</v>
      </c>
      <c r="P5225" s="4">
        <f t="shared" si="61"/>
        <v>2521250</v>
      </c>
      <c r="Q5225" s="21">
        <f t="shared" si="31"/>
        <v>65</v>
      </c>
      <c r="V5225" s="52"/>
      <c r="W5225" s="53" t="str">
        <f t="shared" si="33"/>
        <v/>
      </c>
      <c r="AE5225" s="16"/>
      <c r="AF5225" s="17" t="str">
        <f t="shared" si="30"/>
        <v>#VALUE!</v>
      </c>
      <c r="AG5225" s="17" t="str">
        <f t="shared" si="22"/>
        <v>#N/A</v>
      </c>
      <c r="AH5225" s="17" t="str">
        <f t="shared" si="23"/>
        <v>#N/A</v>
      </c>
      <c r="AI5225" s="34">
        <f t="shared" si="24"/>
        <v>1</v>
      </c>
      <c r="AJ5225" s="18">
        <f t="shared" si="25"/>
        <v>3848.319</v>
      </c>
      <c r="AK5225" s="18">
        <f t="shared" si="26"/>
        <v>3741.42125</v>
      </c>
      <c r="AL5225" s="18">
        <f t="shared" si="27"/>
        <v>3634.5235</v>
      </c>
    </row>
    <row r="5226" ht="12.75" customHeight="1">
      <c r="A5226" s="1">
        <v>37747.0</v>
      </c>
      <c r="B5226" s="2">
        <v>432.44</v>
      </c>
      <c r="C5226" s="3">
        <v>4220.45</v>
      </c>
      <c r="D5226" s="2">
        <v>4185.0</v>
      </c>
      <c r="E5226" s="4"/>
      <c r="F5226" s="5">
        <f t="shared" si="1"/>
        <v>481.866</v>
      </c>
      <c r="G5226" s="6">
        <f t="shared" si="2"/>
        <v>0.9458027289</v>
      </c>
      <c r="H5226" s="6">
        <f t="shared" si="3"/>
        <v>1.212623132</v>
      </c>
      <c r="I5226" s="5" t="b">
        <f t="shared" si="4"/>
        <v>1</v>
      </c>
      <c r="J5226" s="48">
        <f t="shared" si="5"/>
        <v>0</v>
      </c>
      <c r="K5226" s="4">
        <f t="shared" si="6"/>
        <v>-5</v>
      </c>
      <c r="L5226" s="7">
        <f t="shared" si="7"/>
        <v>-0.008399578244</v>
      </c>
      <c r="M5226" s="50" t="b">
        <f t="shared" si="8"/>
        <v>0</v>
      </c>
      <c r="N5226" s="50" t="b">
        <f t="shared" si="9"/>
        <v>0</v>
      </c>
      <c r="O5226" s="50">
        <f t="shared" si="10"/>
        <v>1</v>
      </c>
      <c r="P5226" s="4">
        <f t="shared" si="61"/>
        <v>2338250</v>
      </c>
      <c r="Q5226" s="21">
        <f t="shared" si="31"/>
        <v>61</v>
      </c>
      <c r="V5226" s="52"/>
      <c r="W5226" s="53" t="str">
        <f t="shared" si="33"/>
        <v/>
      </c>
      <c r="AE5226" s="16"/>
      <c r="AF5226" s="17" t="str">
        <f t="shared" si="30"/>
        <v>#VALUE!</v>
      </c>
      <c r="AG5226" s="17" t="str">
        <f t="shared" si="22"/>
        <v>#N/A</v>
      </c>
      <c r="AH5226" s="17" t="str">
        <f t="shared" si="23"/>
        <v>#N/A</v>
      </c>
      <c r="AI5226" s="34">
        <f t="shared" si="24"/>
        <v>1</v>
      </c>
      <c r="AJ5226" s="18">
        <f t="shared" si="25"/>
        <v>3798.405</v>
      </c>
      <c r="AK5226" s="18">
        <f t="shared" si="26"/>
        <v>3692.89375</v>
      </c>
      <c r="AL5226" s="18">
        <f t="shared" si="27"/>
        <v>3587.3825</v>
      </c>
    </row>
    <row r="5227" ht="12.75" customHeight="1">
      <c r="A5227" s="1">
        <v>37746.0</v>
      </c>
      <c r="B5227" s="2">
        <v>373.0</v>
      </c>
      <c r="C5227" s="3">
        <v>4202.12</v>
      </c>
      <c r="D5227" s="2">
        <v>4190.0</v>
      </c>
      <c r="E5227" s="4"/>
      <c r="F5227" s="5">
        <f t="shared" si="1"/>
        <v>492.034</v>
      </c>
      <c r="G5227" s="6">
        <f t="shared" si="2"/>
        <v>0.9398873606</v>
      </c>
      <c r="H5227" s="6">
        <f t="shared" si="3"/>
        <v>1.19363191</v>
      </c>
      <c r="I5227" s="5" t="b">
        <f t="shared" si="4"/>
        <v>1</v>
      </c>
      <c r="J5227" s="48">
        <f t="shared" si="5"/>
        <v>0</v>
      </c>
      <c r="K5227" s="4">
        <f t="shared" si="6"/>
        <v>1</v>
      </c>
      <c r="L5227" s="7">
        <f t="shared" si="7"/>
        <v>-0.002884258422</v>
      </c>
      <c r="M5227" s="50" t="b">
        <f t="shared" si="8"/>
        <v>0</v>
      </c>
      <c r="N5227" s="50" t="b">
        <f t="shared" si="9"/>
        <v>0</v>
      </c>
      <c r="O5227" s="50">
        <f t="shared" si="10"/>
        <v>1</v>
      </c>
      <c r="P5227" s="4">
        <f t="shared" si="61"/>
        <v>2353500</v>
      </c>
      <c r="Q5227" s="21">
        <f t="shared" si="31"/>
        <v>61</v>
      </c>
      <c r="V5227" s="52"/>
      <c r="W5227" s="53" t="str">
        <f t="shared" si="33"/>
        <v/>
      </c>
      <c r="AE5227" s="16"/>
      <c r="AF5227" s="17" t="str">
        <f t="shared" si="30"/>
        <v>#VALUE!</v>
      </c>
      <c r="AG5227" s="17" t="str">
        <f t="shared" si="22"/>
        <v>#N/A</v>
      </c>
      <c r="AH5227" s="17" t="str">
        <f t="shared" si="23"/>
        <v>#N/A</v>
      </c>
      <c r="AI5227" s="34">
        <f t="shared" si="24"/>
        <v>1</v>
      </c>
      <c r="AJ5227" s="18">
        <f t="shared" si="25"/>
        <v>3781.908</v>
      </c>
      <c r="AK5227" s="18">
        <f t="shared" si="26"/>
        <v>3676.855</v>
      </c>
      <c r="AL5227" s="18">
        <f t="shared" si="27"/>
        <v>3571.802</v>
      </c>
    </row>
    <row r="5228" ht="12.75" customHeight="1">
      <c r="A5228" s="1">
        <v>37743.0</v>
      </c>
      <c r="B5228" s="2">
        <v>420.49</v>
      </c>
      <c r="C5228" s="3">
        <v>4187.82</v>
      </c>
      <c r="D5228" s="2">
        <v>4189.0</v>
      </c>
      <c r="E5228" s="4"/>
      <c r="F5228" s="5">
        <f t="shared" si="1"/>
        <v>535.664</v>
      </c>
      <c r="G5228" s="6">
        <f t="shared" si="2"/>
        <v>0.9344891179</v>
      </c>
      <c r="H5228" s="6">
        <f t="shared" si="3"/>
        <v>1.174307129</v>
      </c>
      <c r="I5228" s="5" t="b">
        <f t="shared" si="4"/>
        <v>1</v>
      </c>
      <c r="J5228" s="48">
        <f t="shared" si="5"/>
        <v>0</v>
      </c>
      <c r="K5228" s="4">
        <f t="shared" si="6"/>
        <v>54</v>
      </c>
      <c r="L5228" s="7">
        <f t="shared" si="7"/>
        <v>0.0002817695125</v>
      </c>
      <c r="M5228" s="50" t="b">
        <f t="shared" si="8"/>
        <v>0</v>
      </c>
      <c r="N5228" s="50" t="b">
        <f t="shared" si="9"/>
        <v>0</v>
      </c>
      <c r="O5228" s="50">
        <f t="shared" si="10"/>
        <v>-1</v>
      </c>
      <c r="P5228" s="4">
        <f t="shared" si="61"/>
        <v>2356550</v>
      </c>
      <c r="Q5228" s="21">
        <f t="shared" si="31"/>
        <v>-61</v>
      </c>
      <c r="V5228" s="52"/>
      <c r="W5228" s="53" t="str">
        <f t="shared" si="33"/>
        <v/>
      </c>
      <c r="AE5228" s="16"/>
      <c r="AF5228" s="17" t="str">
        <f t="shared" si="30"/>
        <v>#VALUE!</v>
      </c>
      <c r="AG5228" s="17" t="str">
        <f t="shared" si="22"/>
        <v>#N/A</v>
      </c>
      <c r="AH5228" s="17" t="str">
        <f t="shared" si="23"/>
        <v>#N/A</v>
      </c>
      <c r="AI5228" s="34">
        <f t="shared" si="24"/>
        <v>1</v>
      </c>
      <c r="AJ5228" s="18">
        <f t="shared" si="25"/>
        <v>3769.038</v>
      </c>
      <c r="AK5228" s="18">
        <f t="shared" si="26"/>
        <v>3664.3425</v>
      </c>
      <c r="AL5228" s="18">
        <f t="shared" si="27"/>
        <v>3559.647</v>
      </c>
    </row>
    <row r="5229" ht="12.75" customHeight="1">
      <c r="A5229" s="1">
        <v>37741.0</v>
      </c>
      <c r="B5229" s="2">
        <v>571.11</v>
      </c>
      <c r="C5229" s="3">
        <v>4148.07</v>
      </c>
      <c r="D5229" s="2">
        <v>4135.0</v>
      </c>
      <c r="E5229" s="4"/>
      <c r="F5229" s="5">
        <f t="shared" si="1"/>
        <v>582.402</v>
      </c>
      <c r="G5229" s="6">
        <f t="shared" si="2"/>
        <v>0.9227797849</v>
      </c>
      <c r="H5229" s="6">
        <f t="shared" si="3"/>
        <v>1.238352624</v>
      </c>
      <c r="I5229" s="5" t="b">
        <f t="shared" si="4"/>
        <v>1</v>
      </c>
      <c r="J5229" s="48">
        <f t="shared" si="5"/>
        <v>0</v>
      </c>
      <c r="K5229" s="4">
        <f t="shared" si="6"/>
        <v>-60</v>
      </c>
      <c r="L5229" s="7">
        <f t="shared" si="7"/>
        <v>-0.003150862931</v>
      </c>
      <c r="M5229" s="50" t="b">
        <f t="shared" si="8"/>
        <v>0</v>
      </c>
      <c r="N5229" s="50" t="b">
        <f t="shared" si="9"/>
        <v>0</v>
      </c>
      <c r="O5229" s="50">
        <f t="shared" si="10"/>
        <v>1</v>
      </c>
      <c r="P5229" s="4">
        <f t="shared" si="61"/>
        <v>2199950</v>
      </c>
      <c r="Q5229" s="21">
        <f t="shared" si="31"/>
        <v>58</v>
      </c>
      <c r="V5229" s="52"/>
      <c r="W5229" s="53" t="str">
        <f t="shared" si="33"/>
        <v/>
      </c>
      <c r="AE5229" s="16"/>
      <c r="AF5229" s="17" t="str">
        <f t="shared" si="30"/>
        <v>#VALUE!</v>
      </c>
      <c r="AG5229" s="17" t="str">
        <f t="shared" si="22"/>
        <v>#N/A</v>
      </c>
      <c r="AH5229" s="17" t="str">
        <f t="shared" si="23"/>
        <v>#N/A</v>
      </c>
      <c r="AI5229" s="34">
        <f t="shared" si="24"/>
        <v>1</v>
      </c>
      <c r="AJ5229" s="18">
        <f t="shared" si="25"/>
        <v>3733.263</v>
      </c>
      <c r="AK5229" s="18">
        <f t="shared" si="26"/>
        <v>3629.56125</v>
      </c>
      <c r="AL5229" s="18">
        <f t="shared" si="27"/>
        <v>3525.8595</v>
      </c>
    </row>
    <row r="5230" ht="12.75" customHeight="1">
      <c r="A5230" s="1">
        <v>37740.0</v>
      </c>
      <c r="B5230" s="2">
        <v>612.29</v>
      </c>
      <c r="C5230" s="3">
        <v>4200.32</v>
      </c>
      <c r="D5230" s="2">
        <v>4195.0</v>
      </c>
      <c r="E5230" s="4"/>
      <c r="F5230" s="5">
        <f t="shared" si="1"/>
        <v>585.294</v>
      </c>
      <c r="G5230" s="6">
        <f t="shared" si="2"/>
        <v>0.9315555138</v>
      </c>
      <c r="H5230" s="6">
        <f t="shared" si="3"/>
        <v>1.224686175</v>
      </c>
      <c r="I5230" s="5" t="b">
        <f t="shared" si="4"/>
        <v>1</v>
      </c>
      <c r="J5230" s="48">
        <f t="shared" si="5"/>
        <v>0</v>
      </c>
      <c r="K5230" s="4">
        <f t="shared" si="6"/>
        <v>70</v>
      </c>
      <c r="L5230" s="7">
        <f t="shared" si="7"/>
        <v>-0.001266570166</v>
      </c>
      <c r="M5230" s="50" t="b">
        <f t="shared" si="8"/>
        <v>0</v>
      </c>
      <c r="N5230" s="50" t="b">
        <f t="shared" si="9"/>
        <v>0</v>
      </c>
      <c r="O5230" s="50">
        <f t="shared" si="10"/>
        <v>1</v>
      </c>
      <c r="P5230" s="4">
        <f t="shared" si="61"/>
        <v>2385950</v>
      </c>
      <c r="Q5230" s="21">
        <f t="shared" si="31"/>
        <v>62</v>
      </c>
      <c r="V5230" s="52"/>
      <c r="W5230" s="53" t="str">
        <f t="shared" si="33"/>
        <v/>
      </c>
      <c r="AE5230" s="16"/>
      <c r="AF5230" s="17" t="str">
        <f t="shared" si="30"/>
        <v>#VALUE!</v>
      </c>
      <c r="AG5230" s="17" t="str">
        <f t="shared" si="22"/>
        <v>#N/A</v>
      </c>
      <c r="AH5230" s="17" t="str">
        <f t="shared" si="23"/>
        <v>#N/A</v>
      </c>
      <c r="AI5230" s="34">
        <f t="shared" si="24"/>
        <v>1</v>
      </c>
      <c r="AJ5230" s="18">
        <f t="shared" si="25"/>
        <v>3780.288</v>
      </c>
      <c r="AK5230" s="18">
        <f t="shared" si="26"/>
        <v>3675.28</v>
      </c>
      <c r="AL5230" s="18">
        <f t="shared" si="27"/>
        <v>3570.272</v>
      </c>
    </row>
    <row r="5231" ht="12.75" customHeight="1">
      <c r="A5231" s="1">
        <v>37739.0</v>
      </c>
      <c r="B5231" s="2">
        <v>483.28</v>
      </c>
      <c r="C5231" s="3">
        <v>4139.5</v>
      </c>
      <c r="D5231" s="2">
        <v>4125.0</v>
      </c>
      <c r="E5231" s="4"/>
      <c r="F5231" s="5">
        <f t="shared" si="1"/>
        <v>557.792</v>
      </c>
      <c r="G5231" s="6">
        <f t="shared" si="2"/>
        <v>0.9151676744</v>
      </c>
      <c r="H5231" s="6">
        <f t="shared" si="3"/>
        <v>1.20111743</v>
      </c>
      <c r="I5231" s="5" t="b">
        <f t="shared" si="4"/>
        <v>1</v>
      </c>
      <c r="J5231" s="48">
        <f t="shared" si="5"/>
        <v>0</v>
      </c>
      <c r="K5231" s="4">
        <f t="shared" si="6"/>
        <v>-86</v>
      </c>
      <c r="L5231" s="7">
        <f t="shared" si="7"/>
        <v>-0.003502838507</v>
      </c>
      <c r="M5231" s="50" t="b">
        <f t="shared" si="8"/>
        <v>0</v>
      </c>
      <c r="N5231" s="50" t="b">
        <f t="shared" si="9"/>
        <v>0</v>
      </c>
      <c r="O5231" s="50">
        <f t="shared" si="10"/>
        <v>1</v>
      </c>
      <c r="P5231" s="4">
        <f t="shared" si="61"/>
        <v>2182950</v>
      </c>
      <c r="Q5231" s="21">
        <f t="shared" si="31"/>
        <v>58</v>
      </c>
      <c r="V5231" s="52"/>
      <c r="W5231" s="53" t="str">
        <f t="shared" si="33"/>
        <v/>
      </c>
      <c r="AE5231" s="16"/>
      <c r="AF5231" s="17" t="str">
        <f t="shared" si="30"/>
        <v>#VALUE!</v>
      </c>
      <c r="AG5231" s="17" t="str">
        <f t="shared" si="22"/>
        <v>#N/A</v>
      </c>
      <c r="AH5231" s="17" t="str">
        <f t="shared" si="23"/>
        <v>#N/A</v>
      </c>
      <c r="AI5231" s="34">
        <f t="shared" si="24"/>
        <v>1</v>
      </c>
      <c r="AJ5231" s="18">
        <f t="shared" si="25"/>
        <v>3725.55</v>
      </c>
      <c r="AK5231" s="18">
        <f t="shared" si="26"/>
        <v>3622.0625</v>
      </c>
      <c r="AL5231" s="18">
        <f t="shared" si="27"/>
        <v>3518.575</v>
      </c>
    </row>
    <row r="5232" ht="12.75" customHeight="1">
      <c r="A5232" s="1">
        <v>37736.0</v>
      </c>
      <c r="B5232" s="2">
        <v>591.15</v>
      </c>
      <c r="C5232" s="3">
        <v>4233.54</v>
      </c>
      <c r="D5232" s="2">
        <v>4211.0</v>
      </c>
      <c r="E5232" s="4"/>
      <c r="F5232" s="5">
        <f t="shared" si="1"/>
        <v>584.284</v>
      </c>
      <c r="G5232" s="6">
        <f t="shared" si="2"/>
        <v>0.9327299869</v>
      </c>
      <c r="H5232" s="6">
        <f t="shared" si="3"/>
        <v>1.166554422</v>
      </c>
      <c r="I5232" s="5" t="b">
        <f t="shared" si="4"/>
        <v>1</v>
      </c>
      <c r="J5232" s="48">
        <f t="shared" si="5"/>
        <v>0</v>
      </c>
      <c r="K5232" s="4">
        <f t="shared" si="6"/>
        <v>-145</v>
      </c>
      <c r="L5232" s="7">
        <f t="shared" si="7"/>
        <v>-0.00532414953</v>
      </c>
      <c r="M5232" s="50" t="b">
        <f t="shared" si="8"/>
        <v>0</v>
      </c>
      <c r="N5232" s="50" t="b">
        <f t="shared" si="9"/>
        <v>0</v>
      </c>
      <c r="O5232" s="50">
        <f t="shared" si="10"/>
        <v>1</v>
      </c>
      <c r="P5232" s="4">
        <f t="shared" si="61"/>
        <v>2458150</v>
      </c>
      <c r="Q5232" s="21">
        <f t="shared" si="31"/>
        <v>64</v>
      </c>
      <c r="V5232" s="52"/>
      <c r="W5232" s="53" t="str">
        <f t="shared" si="33"/>
        <v/>
      </c>
      <c r="AE5232" s="16"/>
      <c r="AF5232" s="17" t="str">
        <f t="shared" si="30"/>
        <v>#VALUE!</v>
      </c>
      <c r="AG5232" s="17" t="str">
        <f t="shared" si="22"/>
        <v>#N/A</v>
      </c>
      <c r="AH5232" s="17" t="str">
        <f t="shared" si="23"/>
        <v>#N/A</v>
      </c>
      <c r="AI5232" s="34">
        <f t="shared" si="24"/>
        <v>1</v>
      </c>
      <c r="AJ5232" s="18">
        <f t="shared" si="25"/>
        <v>3810.186</v>
      </c>
      <c r="AK5232" s="18">
        <f t="shared" si="26"/>
        <v>3704.3475</v>
      </c>
      <c r="AL5232" s="18">
        <f t="shared" si="27"/>
        <v>3598.509</v>
      </c>
    </row>
    <row r="5233" ht="12.75" customHeight="1">
      <c r="A5233" s="1">
        <v>37735.0</v>
      </c>
      <c r="B5233" s="2">
        <v>654.18</v>
      </c>
      <c r="C5233" s="3">
        <v>4374.94</v>
      </c>
      <c r="D5233" s="2">
        <v>4356.0</v>
      </c>
      <c r="E5233" s="4"/>
      <c r="F5233" s="5">
        <f t="shared" si="1"/>
        <v>631.25</v>
      </c>
      <c r="G5233" s="6">
        <f t="shared" si="2"/>
        <v>0.961201635</v>
      </c>
      <c r="H5233" s="6">
        <f t="shared" si="3"/>
        <v>1.451970858</v>
      </c>
      <c r="I5233" s="5" t="b">
        <f t="shared" si="4"/>
        <v>1</v>
      </c>
      <c r="J5233" s="48">
        <f t="shared" si="5"/>
        <v>0</v>
      </c>
      <c r="K5233" s="4">
        <f t="shared" si="6"/>
        <v>-214</v>
      </c>
      <c r="L5233" s="7">
        <f t="shared" si="7"/>
        <v>-0.004329202229</v>
      </c>
      <c r="M5233" s="50" t="b">
        <f t="shared" si="8"/>
        <v>0</v>
      </c>
      <c r="N5233" s="50" t="b">
        <f t="shared" si="9"/>
        <v>0</v>
      </c>
      <c r="O5233" s="50">
        <f t="shared" si="10"/>
        <v>1</v>
      </c>
      <c r="P5233" s="4">
        <f t="shared" si="61"/>
        <v>3001900</v>
      </c>
      <c r="Q5233" s="21">
        <f t="shared" si="31"/>
        <v>75</v>
      </c>
      <c r="V5233" s="52"/>
      <c r="W5233" s="53" t="str">
        <f t="shared" si="33"/>
        <v/>
      </c>
      <c r="AE5233" s="16"/>
      <c r="AF5233" s="17" t="str">
        <f t="shared" si="30"/>
        <v>#VALUE!</v>
      </c>
      <c r="AG5233" s="17" t="str">
        <f t="shared" si="22"/>
        <v>#N/A</v>
      </c>
      <c r="AH5233" s="17" t="str">
        <f t="shared" si="23"/>
        <v>#N/A</v>
      </c>
      <c r="AI5233" s="34">
        <f t="shared" si="24"/>
        <v>1</v>
      </c>
      <c r="AJ5233" s="18">
        <f t="shared" si="25"/>
        <v>3937.446</v>
      </c>
      <c r="AK5233" s="18">
        <f t="shared" si="26"/>
        <v>3828.0725</v>
      </c>
      <c r="AL5233" s="18">
        <f t="shared" si="27"/>
        <v>3718.699</v>
      </c>
    </row>
    <row r="5234" ht="12.75" customHeight="1">
      <c r="A5234" s="1">
        <v>37734.0</v>
      </c>
      <c r="B5234" s="2">
        <v>585.57</v>
      </c>
      <c r="C5234" s="3">
        <v>4564.93</v>
      </c>
      <c r="D5234" s="2">
        <v>4570.0</v>
      </c>
      <c r="E5234" s="4"/>
      <c r="F5234" s="5">
        <f t="shared" si="1"/>
        <v>594.75</v>
      </c>
      <c r="G5234" s="6">
        <f t="shared" si="2"/>
        <v>1.00085123</v>
      </c>
      <c r="H5234" s="6">
        <f t="shared" si="3"/>
        <v>1.427509782</v>
      </c>
      <c r="I5234" s="5" t="b">
        <f t="shared" si="4"/>
        <v>0</v>
      </c>
      <c r="J5234" s="48">
        <f t="shared" si="5"/>
        <v>0</v>
      </c>
      <c r="K5234" s="4">
        <f t="shared" si="6"/>
        <v>-1</v>
      </c>
      <c r="L5234" s="7">
        <f t="shared" si="7"/>
        <v>0.001110641346</v>
      </c>
      <c r="M5234" s="50" t="b">
        <f t="shared" si="8"/>
        <v>0</v>
      </c>
      <c r="N5234" s="50" t="b">
        <f t="shared" si="9"/>
        <v>0</v>
      </c>
      <c r="O5234" s="50">
        <f t="shared" si="10"/>
        <v>-1</v>
      </c>
      <c r="P5234" s="4">
        <f t="shared" si="61"/>
        <v>2392000</v>
      </c>
      <c r="Q5234" s="21">
        <f t="shared" si="31"/>
        <v>-57</v>
      </c>
      <c r="V5234" s="52"/>
      <c r="W5234" s="53" t="str">
        <f t="shared" si="33"/>
        <v/>
      </c>
      <c r="AE5234" s="16"/>
      <c r="AF5234" s="17" t="str">
        <f t="shared" si="30"/>
        <v>#VALUE!</v>
      </c>
      <c r="AG5234" s="17" t="str">
        <f t="shared" si="22"/>
        <v>#N/A</v>
      </c>
      <c r="AH5234" s="17" t="str">
        <f t="shared" si="23"/>
        <v>#N/A</v>
      </c>
      <c r="AI5234" s="34">
        <f t="shared" si="24"/>
        <v>1</v>
      </c>
      <c r="AJ5234" s="18">
        <f t="shared" si="25"/>
        <v>4108.437</v>
      </c>
      <c r="AK5234" s="18">
        <f t="shared" si="26"/>
        <v>3994.31375</v>
      </c>
      <c r="AL5234" s="18">
        <f t="shared" si="27"/>
        <v>3880.1905</v>
      </c>
    </row>
    <row r="5235" ht="12.75" customHeight="1">
      <c r="A5235" s="1">
        <v>37733.0</v>
      </c>
      <c r="B5235" s="2">
        <v>474.78</v>
      </c>
      <c r="C5235" s="3">
        <v>4556.1</v>
      </c>
      <c r="D5235" s="2">
        <v>4571.0</v>
      </c>
      <c r="E5235" s="4"/>
      <c r="F5235" s="5">
        <f t="shared" si="1"/>
        <v>613.61</v>
      </c>
      <c r="G5235" s="6">
        <f t="shared" si="2"/>
        <v>0.997507927</v>
      </c>
      <c r="H5235" s="6">
        <f t="shared" si="3"/>
        <v>1.416846183</v>
      </c>
      <c r="I5235" s="5" t="b">
        <f t="shared" si="4"/>
        <v>0</v>
      </c>
      <c r="J5235" s="48">
        <f t="shared" si="5"/>
        <v>0</v>
      </c>
      <c r="K5235" s="4">
        <f t="shared" si="6"/>
        <v>-86</v>
      </c>
      <c r="L5235" s="7">
        <f t="shared" si="7"/>
        <v>0.003270340862</v>
      </c>
      <c r="M5235" s="50" t="b">
        <f t="shared" si="8"/>
        <v>0</v>
      </c>
      <c r="N5235" s="50" t="b">
        <f t="shared" si="9"/>
        <v>0</v>
      </c>
      <c r="O5235" s="50">
        <f t="shared" si="10"/>
        <v>-1</v>
      </c>
      <c r="P5235" s="4">
        <f t="shared" si="61"/>
        <v>2389150</v>
      </c>
      <c r="Q5235" s="21">
        <f t="shared" si="31"/>
        <v>-57</v>
      </c>
      <c r="V5235" s="52"/>
      <c r="W5235" s="53" t="str">
        <f t="shared" si="33"/>
        <v/>
      </c>
      <c r="AE5235" s="16"/>
      <c r="AF5235" s="17" t="str">
        <f t="shared" si="30"/>
        <v>#VALUE!</v>
      </c>
      <c r="AG5235" s="17" t="str">
        <f t="shared" si="22"/>
        <v>#N/A</v>
      </c>
      <c r="AH5235" s="17" t="str">
        <f t="shared" si="23"/>
        <v>#N/A</v>
      </c>
      <c r="AI5235" s="34">
        <f t="shared" si="24"/>
        <v>1</v>
      </c>
      <c r="AJ5235" s="18">
        <f t="shared" si="25"/>
        <v>4100.49</v>
      </c>
      <c r="AK5235" s="18">
        <f t="shared" si="26"/>
        <v>3986.5875</v>
      </c>
      <c r="AL5235" s="18">
        <f t="shared" si="27"/>
        <v>3872.685</v>
      </c>
    </row>
    <row r="5236" ht="12.75" customHeight="1">
      <c r="A5236" s="1">
        <v>37732.0</v>
      </c>
      <c r="B5236" s="2">
        <v>615.74</v>
      </c>
      <c r="C5236" s="3">
        <v>4648.12</v>
      </c>
      <c r="D5236" s="2">
        <v>4657.0</v>
      </c>
      <c r="E5236" s="4"/>
      <c r="F5236" s="5">
        <f t="shared" si="1"/>
        <v>585.072</v>
      </c>
      <c r="G5236" s="6">
        <f t="shared" si="2"/>
        <v>1.016350436</v>
      </c>
      <c r="H5236" s="6">
        <f t="shared" si="3"/>
        <v>1.396332875</v>
      </c>
      <c r="I5236" s="5" t="b">
        <f t="shared" si="4"/>
        <v>0</v>
      </c>
      <c r="J5236" s="48">
        <f t="shared" si="5"/>
        <v>0</v>
      </c>
      <c r="K5236" s="4">
        <f t="shared" si="6"/>
        <v>-3</v>
      </c>
      <c r="L5236" s="7">
        <f t="shared" si="7"/>
        <v>0.001910449816</v>
      </c>
      <c r="M5236" s="50" t="b">
        <f t="shared" si="8"/>
        <v>0</v>
      </c>
      <c r="N5236" s="50" t="b">
        <f t="shared" si="9"/>
        <v>0</v>
      </c>
      <c r="O5236" s="50">
        <f t="shared" si="10"/>
        <v>-1</v>
      </c>
      <c r="P5236" s="4">
        <f t="shared" si="61"/>
        <v>2169850</v>
      </c>
      <c r="Q5236" s="21">
        <f t="shared" si="31"/>
        <v>-51</v>
      </c>
      <c r="V5236" s="52"/>
      <c r="W5236" s="53" t="str">
        <f t="shared" si="33"/>
        <v/>
      </c>
      <c r="AE5236" s="16"/>
      <c r="AF5236" s="17" t="str">
        <f t="shared" si="30"/>
        <v>#VALUE!</v>
      </c>
      <c r="AG5236" s="17" t="str">
        <f t="shared" si="22"/>
        <v>#N/A</v>
      </c>
      <c r="AH5236" s="17" t="str">
        <f t="shared" si="23"/>
        <v>#N/A</v>
      </c>
      <c r="AI5236" s="34">
        <f t="shared" si="24"/>
        <v>1</v>
      </c>
      <c r="AJ5236" s="18">
        <f t="shared" si="25"/>
        <v>4183.308</v>
      </c>
      <c r="AK5236" s="18">
        <f t="shared" si="26"/>
        <v>4067.105</v>
      </c>
      <c r="AL5236" s="18">
        <f t="shared" si="27"/>
        <v>3950.902</v>
      </c>
    </row>
    <row r="5237" ht="12.75" customHeight="1">
      <c r="A5237" s="1">
        <v>37729.0</v>
      </c>
      <c r="B5237" s="2">
        <v>825.98</v>
      </c>
      <c r="C5237" s="3">
        <v>4658.3</v>
      </c>
      <c r="D5237" s="2">
        <v>4660.0</v>
      </c>
      <c r="E5237" s="4"/>
      <c r="F5237" s="5">
        <f t="shared" si="1"/>
        <v>532.96</v>
      </c>
      <c r="G5237" s="6">
        <f t="shared" si="2"/>
        <v>1.017481884</v>
      </c>
      <c r="H5237" s="6">
        <f t="shared" si="3"/>
        <v>1.367109894</v>
      </c>
      <c r="I5237" s="5" t="b">
        <f t="shared" si="4"/>
        <v>0</v>
      </c>
      <c r="J5237" s="48">
        <f t="shared" si="5"/>
        <v>0</v>
      </c>
      <c r="K5237" s="4">
        <f t="shared" si="6"/>
        <v>103</v>
      </c>
      <c r="L5237" s="7">
        <f t="shared" si="7"/>
        <v>0.0003649399996</v>
      </c>
      <c r="M5237" s="50" t="b">
        <f t="shared" si="8"/>
        <v>0</v>
      </c>
      <c r="N5237" s="50" t="b">
        <f t="shared" si="9"/>
        <v>0</v>
      </c>
      <c r="O5237" s="50">
        <f t="shared" si="10"/>
        <v>1</v>
      </c>
      <c r="P5237" s="4">
        <f t="shared" si="61"/>
        <v>2177500</v>
      </c>
      <c r="Q5237" s="21">
        <f t="shared" si="31"/>
        <v>51</v>
      </c>
      <c r="V5237" s="52"/>
      <c r="W5237" s="53" t="str">
        <f t="shared" si="33"/>
        <v/>
      </c>
      <c r="AE5237" s="16"/>
      <c r="AF5237" s="17" t="str">
        <f t="shared" si="30"/>
        <v>#VALUE!</v>
      </c>
      <c r="AG5237" s="17" t="str">
        <f t="shared" si="22"/>
        <v>#N/A</v>
      </c>
      <c r="AH5237" s="17" t="str">
        <f t="shared" si="23"/>
        <v>#N/A</v>
      </c>
      <c r="AI5237" s="34">
        <f t="shared" si="24"/>
        <v>1</v>
      </c>
      <c r="AJ5237" s="18">
        <f t="shared" si="25"/>
        <v>4192.47</v>
      </c>
      <c r="AK5237" s="18">
        <f t="shared" si="26"/>
        <v>4076.0125</v>
      </c>
      <c r="AL5237" s="18">
        <f t="shared" si="27"/>
        <v>3959.555</v>
      </c>
    </row>
    <row r="5238" ht="12.75" customHeight="1">
      <c r="A5238" s="1">
        <v>37728.0</v>
      </c>
      <c r="B5238" s="2">
        <v>471.68</v>
      </c>
      <c r="C5238" s="3">
        <v>4566.66</v>
      </c>
      <c r="D5238" s="2">
        <v>4557.0</v>
      </c>
      <c r="E5238" s="4"/>
      <c r="F5238" s="5">
        <f t="shared" si="1"/>
        <v>454.958</v>
      </c>
      <c r="G5238" s="6">
        <f t="shared" si="2"/>
        <v>0.9961622249</v>
      </c>
      <c r="H5238" s="6">
        <f t="shared" si="3"/>
        <v>1.113671042</v>
      </c>
      <c r="I5238" s="5" t="b">
        <f t="shared" si="4"/>
        <v>0</v>
      </c>
      <c r="J5238" s="48">
        <f t="shared" si="5"/>
        <v>0</v>
      </c>
      <c r="K5238" s="4">
        <f t="shared" si="6"/>
        <v>-68</v>
      </c>
      <c r="L5238" s="7">
        <f t="shared" si="7"/>
        <v>-0.002115331555</v>
      </c>
      <c r="M5238" s="50" t="b">
        <f t="shared" si="8"/>
        <v>0</v>
      </c>
      <c r="N5238" s="50" t="b">
        <f t="shared" si="9"/>
        <v>0</v>
      </c>
      <c r="O5238" s="50">
        <f t="shared" si="10"/>
        <v>1</v>
      </c>
      <c r="P5238" s="4">
        <f t="shared" si="61"/>
        <v>1940600</v>
      </c>
      <c r="Q5238" s="21">
        <f t="shared" si="31"/>
        <v>46</v>
      </c>
      <c r="V5238" s="52"/>
      <c r="W5238" s="53" t="str">
        <f t="shared" si="33"/>
        <v/>
      </c>
      <c r="AE5238" s="16"/>
      <c r="AF5238" s="17" t="str">
        <f t="shared" si="30"/>
        <v>#VALUE!</v>
      </c>
      <c r="AG5238" s="17" t="str">
        <f t="shared" si="22"/>
        <v>#N/A</v>
      </c>
      <c r="AH5238" s="17" t="str">
        <f t="shared" si="23"/>
        <v>#N/A</v>
      </c>
      <c r="AI5238" s="34">
        <f t="shared" si="24"/>
        <v>1</v>
      </c>
      <c r="AJ5238" s="18">
        <f t="shared" si="25"/>
        <v>4109.994</v>
      </c>
      <c r="AK5238" s="18">
        <f t="shared" si="26"/>
        <v>3995.8275</v>
      </c>
      <c r="AL5238" s="18">
        <f t="shared" si="27"/>
        <v>3881.661</v>
      </c>
    </row>
    <row r="5239" ht="12.75" customHeight="1">
      <c r="A5239" s="1">
        <v>37727.0</v>
      </c>
      <c r="B5239" s="2">
        <v>679.87</v>
      </c>
      <c r="C5239" s="3">
        <v>4609.32</v>
      </c>
      <c r="D5239" s="2">
        <v>4625.0</v>
      </c>
      <c r="E5239" s="4"/>
      <c r="F5239" s="5">
        <f t="shared" si="1"/>
        <v>491.644</v>
      </c>
      <c r="G5239" s="6">
        <f t="shared" si="2"/>
        <v>1.003914027</v>
      </c>
      <c r="H5239" s="6">
        <f t="shared" si="3"/>
        <v>1.087345463</v>
      </c>
      <c r="I5239" s="5" t="b">
        <f t="shared" si="4"/>
        <v>0</v>
      </c>
      <c r="J5239" s="48">
        <f t="shared" si="5"/>
        <v>0</v>
      </c>
      <c r="K5239" s="4">
        <f t="shared" si="6"/>
        <v>150</v>
      </c>
      <c r="L5239" s="7">
        <f t="shared" si="7"/>
        <v>0.003401803303</v>
      </c>
      <c r="M5239" s="50" t="b">
        <f t="shared" si="8"/>
        <v>0</v>
      </c>
      <c r="N5239" s="50" t="b">
        <f t="shared" si="9"/>
        <v>0</v>
      </c>
      <c r="O5239" s="50">
        <f t="shared" si="10"/>
        <v>-1</v>
      </c>
      <c r="P5239" s="4">
        <f t="shared" si="61"/>
        <v>1797800</v>
      </c>
      <c r="Q5239" s="21">
        <f t="shared" si="31"/>
        <v>-42</v>
      </c>
      <c r="V5239" s="52"/>
      <c r="W5239" s="53" t="str">
        <f t="shared" si="33"/>
        <v/>
      </c>
      <c r="AE5239" s="16"/>
      <c r="AF5239" s="17" t="str">
        <f t="shared" si="30"/>
        <v>#VALUE!</v>
      </c>
      <c r="AG5239" s="17" t="str">
        <f t="shared" si="22"/>
        <v>#N/A</v>
      </c>
      <c r="AH5239" s="17" t="str">
        <f t="shared" si="23"/>
        <v>#N/A</v>
      </c>
      <c r="AI5239" s="34">
        <f t="shared" si="24"/>
        <v>1</v>
      </c>
      <c r="AJ5239" s="18">
        <f t="shared" si="25"/>
        <v>4148.388</v>
      </c>
      <c r="AK5239" s="18">
        <f t="shared" si="26"/>
        <v>4033.155</v>
      </c>
      <c r="AL5239" s="18">
        <f t="shared" si="27"/>
        <v>3917.922</v>
      </c>
    </row>
    <row r="5240" ht="12.75" customHeight="1">
      <c r="A5240" s="1">
        <v>37726.0</v>
      </c>
      <c r="B5240" s="2">
        <v>332.09</v>
      </c>
      <c r="C5240" s="3">
        <v>4487.59</v>
      </c>
      <c r="D5240" s="2">
        <v>4475.0</v>
      </c>
      <c r="E5240" s="4"/>
      <c r="F5240" s="5">
        <f t="shared" si="1"/>
        <v>454.116</v>
      </c>
      <c r="G5240" s="6">
        <f t="shared" si="2"/>
        <v>0.9760478847</v>
      </c>
      <c r="H5240" s="6">
        <f t="shared" si="3"/>
        <v>1.031645193</v>
      </c>
      <c r="I5240" s="5" t="b">
        <f t="shared" si="4"/>
        <v>1</v>
      </c>
      <c r="J5240" s="48">
        <f t="shared" si="5"/>
        <v>0</v>
      </c>
      <c r="K5240" s="4">
        <f t="shared" si="6"/>
        <v>26</v>
      </c>
      <c r="L5240" s="7">
        <f t="shared" si="7"/>
        <v>-0.002805514764</v>
      </c>
      <c r="M5240" s="50" t="b">
        <f t="shared" si="8"/>
        <v>0</v>
      </c>
      <c r="N5240" s="50" t="b">
        <f t="shared" si="9"/>
        <v>0</v>
      </c>
      <c r="O5240" s="50">
        <f t="shared" si="10"/>
        <v>1</v>
      </c>
      <c r="P5240" s="4">
        <f t="shared" si="61"/>
        <v>1520300</v>
      </c>
      <c r="Q5240" s="21">
        <f t="shared" si="31"/>
        <v>37</v>
      </c>
      <c r="V5240" s="52"/>
      <c r="W5240" s="53" t="str">
        <f t="shared" si="33"/>
        <v/>
      </c>
      <c r="AE5240" s="16"/>
      <c r="AF5240" s="17" t="str">
        <f t="shared" si="30"/>
        <v>#VALUE!</v>
      </c>
      <c r="AG5240" s="17" t="str">
        <f t="shared" si="22"/>
        <v>#N/A</v>
      </c>
      <c r="AH5240" s="17" t="str">
        <f t="shared" si="23"/>
        <v>#N/A</v>
      </c>
      <c r="AI5240" s="34">
        <f t="shared" si="24"/>
        <v>1</v>
      </c>
      <c r="AJ5240" s="18">
        <f t="shared" si="25"/>
        <v>4038.831</v>
      </c>
      <c r="AK5240" s="18">
        <f t="shared" si="26"/>
        <v>3926.64125</v>
      </c>
      <c r="AL5240" s="18">
        <f t="shared" si="27"/>
        <v>3814.4515</v>
      </c>
    </row>
    <row r="5241" ht="12.75" customHeight="1">
      <c r="A5241" s="1">
        <v>37725.0</v>
      </c>
      <c r="B5241" s="2">
        <v>355.18</v>
      </c>
      <c r="C5241" s="3">
        <v>4459.81</v>
      </c>
      <c r="D5241" s="2">
        <v>4449.0</v>
      </c>
      <c r="E5241" s="4"/>
      <c r="F5241" s="5">
        <f t="shared" si="1"/>
        <v>510.762</v>
      </c>
      <c r="G5241" s="6">
        <f t="shared" si="2"/>
        <v>0.9687302913</v>
      </c>
      <c r="H5241" s="6">
        <f t="shared" si="3"/>
        <v>1.009978349</v>
      </c>
      <c r="I5241" s="5" t="b">
        <f t="shared" si="4"/>
        <v>1</v>
      </c>
      <c r="J5241" s="48">
        <f t="shared" si="5"/>
        <v>0</v>
      </c>
      <c r="K5241" s="4">
        <f t="shared" si="6"/>
        <v>-67</v>
      </c>
      <c r="L5241" s="7">
        <f t="shared" si="7"/>
        <v>-0.002423870075</v>
      </c>
      <c r="M5241" s="50" t="b">
        <f t="shared" si="8"/>
        <v>0</v>
      </c>
      <c r="N5241" s="50" t="b">
        <f t="shared" si="9"/>
        <v>0</v>
      </c>
      <c r="O5241" s="50">
        <f t="shared" si="10"/>
        <v>1</v>
      </c>
      <c r="P5241" s="4">
        <f t="shared" si="61"/>
        <v>1473500</v>
      </c>
      <c r="Q5241" s="21">
        <f t="shared" si="31"/>
        <v>36</v>
      </c>
      <c r="V5241" s="52"/>
      <c r="W5241" s="53" t="str">
        <f t="shared" si="33"/>
        <v/>
      </c>
      <c r="AE5241" s="16"/>
      <c r="AF5241" s="17" t="str">
        <f t="shared" si="30"/>
        <v>#VALUE!</v>
      </c>
      <c r="AG5241" s="17" t="str">
        <f t="shared" si="22"/>
        <v>#N/A</v>
      </c>
      <c r="AH5241" s="17" t="str">
        <f t="shared" si="23"/>
        <v>#N/A</v>
      </c>
      <c r="AI5241" s="34">
        <f t="shared" si="24"/>
        <v>1</v>
      </c>
      <c r="AJ5241" s="18">
        <f t="shared" si="25"/>
        <v>4013.829</v>
      </c>
      <c r="AK5241" s="18">
        <f t="shared" si="26"/>
        <v>3902.33375</v>
      </c>
      <c r="AL5241" s="18">
        <f t="shared" si="27"/>
        <v>3790.8385</v>
      </c>
    </row>
    <row r="5242" ht="12.75" customHeight="1">
      <c r="A5242" s="1">
        <v>37722.0</v>
      </c>
      <c r="B5242" s="2">
        <v>435.97</v>
      </c>
      <c r="C5242" s="3">
        <v>4530.4</v>
      </c>
      <c r="D5242" s="2">
        <v>4516.0</v>
      </c>
      <c r="E5242" s="4"/>
      <c r="F5242" s="5">
        <f t="shared" si="1"/>
        <v>576.234</v>
      </c>
      <c r="G5242" s="6">
        <f t="shared" si="2"/>
        <v>0.9828041453</v>
      </c>
      <c r="H5242" s="6">
        <f t="shared" si="3"/>
        <v>1.028883683</v>
      </c>
      <c r="I5242" s="5" t="b">
        <f t="shared" si="4"/>
        <v>0</v>
      </c>
      <c r="J5242" s="48">
        <f t="shared" si="5"/>
        <v>0</v>
      </c>
      <c r="K5242" s="4">
        <f t="shared" si="6"/>
        <v>5</v>
      </c>
      <c r="L5242" s="7">
        <f t="shared" si="7"/>
        <v>-0.003178527282</v>
      </c>
      <c r="M5242" s="50" t="b">
        <f t="shared" si="8"/>
        <v>0</v>
      </c>
      <c r="N5242" s="50" t="b">
        <f t="shared" si="9"/>
        <v>0</v>
      </c>
      <c r="O5242" s="50">
        <f t="shared" si="10"/>
        <v>1</v>
      </c>
      <c r="P5242" s="4">
        <f t="shared" si="61"/>
        <v>1600800</v>
      </c>
      <c r="Q5242" s="21">
        <f t="shared" si="31"/>
        <v>38</v>
      </c>
      <c r="V5242" s="52"/>
      <c r="W5242" s="53" t="str">
        <f t="shared" si="33"/>
        <v/>
      </c>
      <c r="AE5242" s="16"/>
      <c r="AF5242" s="17" t="str">
        <f t="shared" si="30"/>
        <v>#VALUE!</v>
      </c>
      <c r="AG5242" s="17" t="str">
        <f t="shared" si="22"/>
        <v>#N/A</v>
      </c>
      <c r="AH5242" s="17" t="str">
        <f t="shared" si="23"/>
        <v>#N/A</v>
      </c>
      <c r="AI5242" s="34">
        <f t="shared" si="24"/>
        <v>1</v>
      </c>
      <c r="AJ5242" s="18">
        <f t="shared" si="25"/>
        <v>4077.36</v>
      </c>
      <c r="AK5242" s="18">
        <f t="shared" si="26"/>
        <v>3964.1</v>
      </c>
      <c r="AL5242" s="18">
        <f t="shared" si="27"/>
        <v>3850.84</v>
      </c>
    </row>
    <row r="5243" ht="12.75" customHeight="1">
      <c r="A5243" s="1">
        <v>37721.0</v>
      </c>
      <c r="B5243" s="2">
        <v>655.11</v>
      </c>
      <c r="C5243" s="3">
        <v>4541.36</v>
      </c>
      <c r="D5243" s="2">
        <v>4511.0</v>
      </c>
      <c r="E5243" s="4"/>
      <c r="F5243" s="5">
        <f t="shared" si="1"/>
        <v>598.26</v>
      </c>
      <c r="G5243" s="6">
        <f t="shared" si="2"/>
        <v>0.9840911021</v>
      </c>
      <c r="H5243" s="6">
        <f t="shared" si="3"/>
        <v>1.009141622</v>
      </c>
      <c r="I5243" s="5" t="b">
        <f t="shared" si="4"/>
        <v>0</v>
      </c>
      <c r="J5243" s="48">
        <f t="shared" si="5"/>
        <v>0</v>
      </c>
      <c r="K5243" s="4">
        <f t="shared" si="6"/>
        <v>6</v>
      </c>
      <c r="L5243" s="7">
        <f t="shared" si="7"/>
        <v>-0.006685222048</v>
      </c>
      <c r="M5243" s="50" t="b">
        <f t="shared" si="8"/>
        <v>0</v>
      </c>
      <c r="N5243" s="50" t="b">
        <f t="shared" si="9"/>
        <v>0</v>
      </c>
      <c r="O5243" s="50">
        <f t="shared" si="10"/>
        <v>1</v>
      </c>
      <c r="P5243" s="4">
        <f t="shared" si="61"/>
        <v>1591300</v>
      </c>
      <c r="Q5243" s="21">
        <f t="shared" si="31"/>
        <v>38</v>
      </c>
      <c r="V5243" s="52"/>
      <c r="W5243" s="53" t="str">
        <f t="shared" si="33"/>
        <v/>
      </c>
      <c r="AE5243" s="16"/>
      <c r="AF5243" s="17" t="str">
        <f t="shared" si="30"/>
        <v>#VALUE!</v>
      </c>
      <c r="AG5243" s="17" t="str">
        <f t="shared" si="22"/>
        <v>#N/A</v>
      </c>
      <c r="AH5243" s="17" t="str">
        <f t="shared" si="23"/>
        <v>#N/A</v>
      </c>
      <c r="AI5243" s="34">
        <f t="shared" si="24"/>
        <v>1</v>
      </c>
      <c r="AJ5243" s="18">
        <f t="shared" si="25"/>
        <v>4087.224</v>
      </c>
      <c r="AK5243" s="18">
        <f t="shared" si="26"/>
        <v>3973.69</v>
      </c>
      <c r="AL5243" s="18">
        <f t="shared" si="27"/>
        <v>3860.156</v>
      </c>
    </row>
    <row r="5244" ht="12.75" customHeight="1">
      <c r="A5244" s="1">
        <v>37720.0</v>
      </c>
      <c r="B5244" s="2">
        <v>492.23</v>
      </c>
      <c r="C5244" s="3">
        <v>4537.39</v>
      </c>
      <c r="D5244" s="2">
        <v>4505.0</v>
      </c>
      <c r="E5244" s="4"/>
      <c r="F5244" s="5">
        <f t="shared" si="1"/>
        <v>548.61</v>
      </c>
      <c r="G5244" s="6">
        <f t="shared" si="2"/>
        <v>0.9826639795</v>
      </c>
      <c r="H5244" s="6">
        <f t="shared" si="3"/>
        <v>0.9980765912</v>
      </c>
      <c r="I5244" s="5" t="b">
        <f t="shared" si="4"/>
        <v>0</v>
      </c>
      <c r="J5244" s="48">
        <f t="shared" si="5"/>
        <v>0</v>
      </c>
      <c r="K5244" s="4">
        <f t="shared" si="6"/>
        <v>-42</v>
      </c>
      <c r="L5244" s="7">
        <f t="shared" si="7"/>
        <v>-0.007138465065</v>
      </c>
      <c r="M5244" s="50" t="b">
        <f t="shared" si="8"/>
        <v>0</v>
      </c>
      <c r="N5244" s="50" t="b">
        <f t="shared" si="9"/>
        <v>0</v>
      </c>
      <c r="O5244" s="50">
        <f t="shared" si="10"/>
        <v>1</v>
      </c>
      <c r="P5244" s="4">
        <f t="shared" si="61"/>
        <v>1579900</v>
      </c>
      <c r="Q5244" s="21">
        <f t="shared" si="31"/>
        <v>38</v>
      </c>
      <c r="V5244" s="52"/>
      <c r="W5244" s="53" t="str">
        <f t="shared" si="33"/>
        <v/>
      </c>
      <c r="AE5244" s="16"/>
      <c r="AF5244" s="17" t="str">
        <f t="shared" si="30"/>
        <v>#VALUE!</v>
      </c>
      <c r="AG5244" s="17" t="str">
        <f t="shared" si="22"/>
        <v>#N/A</v>
      </c>
      <c r="AH5244" s="17" t="str">
        <f t="shared" si="23"/>
        <v>#N/A</v>
      </c>
      <c r="AI5244" s="34">
        <f t="shared" si="24"/>
        <v>1</v>
      </c>
      <c r="AJ5244" s="18">
        <f t="shared" si="25"/>
        <v>4083.651</v>
      </c>
      <c r="AK5244" s="18">
        <f t="shared" si="26"/>
        <v>3970.21625</v>
      </c>
      <c r="AL5244" s="18">
        <f t="shared" si="27"/>
        <v>3856.7815</v>
      </c>
    </row>
    <row r="5245" ht="12.75" customHeight="1">
      <c r="A5245" s="1">
        <v>37719.0</v>
      </c>
      <c r="B5245" s="2">
        <v>615.32</v>
      </c>
      <c r="C5245" s="3">
        <v>4552.45</v>
      </c>
      <c r="D5245" s="2">
        <v>4547.0</v>
      </c>
      <c r="E5245" s="4"/>
      <c r="F5245" s="5">
        <f t="shared" si="1"/>
        <v>511.592</v>
      </c>
      <c r="G5245" s="6">
        <f t="shared" si="2"/>
        <v>0.9853832313</v>
      </c>
      <c r="H5245" s="6">
        <f t="shared" si="3"/>
        <v>0.9886071812</v>
      </c>
      <c r="I5245" s="5" t="b">
        <f t="shared" si="4"/>
        <v>1</v>
      </c>
      <c r="J5245" s="48">
        <f t="shared" si="5"/>
        <v>-1</v>
      </c>
      <c r="K5245" s="4">
        <f t="shared" si="6"/>
        <v>-25</v>
      </c>
      <c r="L5245" s="7">
        <f t="shared" si="7"/>
        <v>-0.001197157574</v>
      </c>
      <c r="M5245" s="50" t="b">
        <f t="shared" si="8"/>
        <v>0</v>
      </c>
      <c r="N5245" s="50" t="b">
        <f t="shared" si="9"/>
        <v>1</v>
      </c>
      <c r="O5245" s="50">
        <f t="shared" si="10"/>
        <v>-1</v>
      </c>
      <c r="P5245" s="4">
        <f t="shared" si="61"/>
        <v>1504300</v>
      </c>
      <c r="Q5245" s="21">
        <f t="shared" si="31"/>
        <v>-36</v>
      </c>
      <c r="V5245" s="52"/>
      <c r="W5245" s="53" t="str">
        <f t="shared" si="33"/>
        <v/>
      </c>
      <c r="AE5245" s="16"/>
      <c r="AF5245" s="17" t="str">
        <f t="shared" si="30"/>
        <v>#VALUE!</v>
      </c>
      <c r="AG5245" s="17" t="str">
        <f t="shared" si="22"/>
        <v>#N/A</v>
      </c>
      <c r="AH5245" s="17" t="str">
        <f t="shared" si="23"/>
        <v>#N/A</v>
      </c>
      <c r="AI5245" s="34">
        <f t="shared" si="24"/>
        <v>1</v>
      </c>
      <c r="AJ5245" s="18">
        <f t="shared" si="25"/>
        <v>4097.205</v>
      </c>
      <c r="AK5245" s="18">
        <f t="shared" si="26"/>
        <v>3983.39375</v>
      </c>
      <c r="AL5245" s="18">
        <f t="shared" si="27"/>
        <v>3869.5825</v>
      </c>
    </row>
    <row r="5246" ht="12.75" customHeight="1">
      <c r="A5246" s="1">
        <v>37718.0</v>
      </c>
      <c r="B5246" s="2">
        <v>682.54</v>
      </c>
      <c r="C5246" s="3">
        <v>4575.83</v>
      </c>
      <c r="D5246" s="2">
        <v>4572.0</v>
      </c>
      <c r="E5246" s="4"/>
      <c r="F5246" s="5">
        <f t="shared" si="1"/>
        <v>449.612</v>
      </c>
      <c r="G5246" s="6">
        <f t="shared" si="2"/>
        <v>0.9901799896</v>
      </c>
      <c r="H5246" s="6">
        <f t="shared" si="3"/>
        <v>0.9808859408</v>
      </c>
      <c r="I5246" s="5" t="b">
        <f t="shared" si="4"/>
        <v>0</v>
      </c>
      <c r="J5246" s="48">
        <f t="shared" si="5"/>
        <v>0</v>
      </c>
      <c r="K5246" s="4">
        <f t="shared" si="6"/>
        <v>103</v>
      </c>
      <c r="L5246" s="7">
        <f t="shared" si="7"/>
        <v>-0.0008370066196</v>
      </c>
      <c r="M5246" s="50" t="b">
        <f t="shared" si="8"/>
        <v>0</v>
      </c>
      <c r="N5246" s="50" t="b">
        <f t="shared" si="9"/>
        <v>0</v>
      </c>
      <c r="O5246" s="50">
        <f t="shared" si="10"/>
        <v>1</v>
      </c>
      <c r="P5246" s="4">
        <f t="shared" si="61"/>
        <v>1550550</v>
      </c>
      <c r="Q5246" s="21">
        <f t="shared" si="31"/>
        <v>37</v>
      </c>
      <c r="V5246" s="52"/>
      <c r="W5246" s="53" t="str">
        <f t="shared" si="33"/>
        <v/>
      </c>
      <c r="AE5246" s="16"/>
      <c r="AF5246" s="17" t="str">
        <f t="shared" si="30"/>
        <v>#VALUE!</v>
      </c>
      <c r="AG5246" s="17" t="str">
        <f t="shared" si="22"/>
        <v>#N/A</v>
      </c>
      <c r="AH5246" s="17" t="str">
        <f t="shared" si="23"/>
        <v>#N/A</v>
      </c>
      <c r="AI5246" s="34">
        <f t="shared" si="24"/>
        <v>1</v>
      </c>
      <c r="AJ5246" s="18">
        <f t="shared" si="25"/>
        <v>4118.247</v>
      </c>
      <c r="AK5246" s="18">
        <f t="shared" si="26"/>
        <v>4003.85125</v>
      </c>
      <c r="AL5246" s="18">
        <f t="shared" si="27"/>
        <v>3889.4555</v>
      </c>
    </row>
    <row r="5247" ht="12.75" customHeight="1">
      <c r="A5247" s="1">
        <v>37715.0</v>
      </c>
      <c r="B5247" s="2">
        <v>546.1</v>
      </c>
      <c r="C5247" s="3">
        <v>4499.18</v>
      </c>
      <c r="D5247" s="2">
        <v>4469.0</v>
      </c>
      <c r="E5247" s="4"/>
      <c r="F5247" s="5">
        <f t="shared" si="1"/>
        <v>388.544</v>
      </c>
      <c r="G5247" s="6">
        <f t="shared" si="2"/>
        <v>0.9737723957</v>
      </c>
      <c r="H5247" s="6">
        <f t="shared" si="3"/>
        <v>0.7860447431</v>
      </c>
      <c r="I5247" s="5" t="b">
        <f t="shared" si="4"/>
        <v>0</v>
      </c>
      <c r="J5247" s="48">
        <f t="shared" si="5"/>
        <v>0</v>
      </c>
      <c r="K5247" s="4">
        <f t="shared" si="6"/>
        <v>131</v>
      </c>
      <c r="L5247" s="7">
        <f t="shared" si="7"/>
        <v>-0.006707888993</v>
      </c>
      <c r="M5247" s="50" t="b">
        <f t="shared" si="8"/>
        <v>0</v>
      </c>
      <c r="N5247" s="50" t="b">
        <f t="shared" si="9"/>
        <v>0</v>
      </c>
      <c r="O5247" s="50">
        <f t="shared" si="10"/>
        <v>1</v>
      </c>
      <c r="P5247" s="4">
        <f t="shared" si="61"/>
        <v>1380600</v>
      </c>
      <c r="Q5247" s="21">
        <f t="shared" si="31"/>
        <v>33</v>
      </c>
      <c r="V5247" s="52"/>
      <c r="W5247" s="53" t="str">
        <f t="shared" si="33"/>
        <v/>
      </c>
      <c r="AE5247" s="16"/>
      <c r="AF5247" s="17" t="str">
        <f t="shared" si="30"/>
        <v>#VALUE!</v>
      </c>
      <c r="AG5247" s="17" t="str">
        <f t="shared" si="22"/>
        <v>#N/A</v>
      </c>
      <c r="AH5247" s="17" t="str">
        <f t="shared" si="23"/>
        <v>#N/A</v>
      </c>
      <c r="AI5247" s="34">
        <f t="shared" si="24"/>
        <v>1</v>
      </c>
      <c r="AJ5247" s="18">
        <f t="shared" si="25"/>
        <v>4049.262</v>
      </c>
      <c r="AK5247" s="18">
        <f t="shared" si="26"/>
        <v>3936.7825</v>
      </c>
      <c r="AL5247" s="18">
        <f t="shared" si="27"/>
        <v>3824.303</v>
      </c>
    </row>
    <row r="5248" ht="12.75" customHeight="1">
      <c r="A5248" s="1">
        <v>37714.0</v>
      </c>
      <c r="B5248" s="2">
        <v>406.86</v>
      </c>
      <c r="C5248" s="3">
        <v>4358.39</v>
      </c>
      <c r="D5248" s="2">
        <v>4338.0</v>
      </c>
      <c r="E5248" s="4"/>
      <c r="F5248" s="5">
        <f t="shared" si="1"/>
        <v>344.45</v>
      </c>
      <c r="G5248" s="6">
        <f t="shared" si="2"/>
        <v>0.9434597855</v>
      </c>
      <c r="H5248" s="6">
        <f t="shared" si="3"/>
        <v>0.5876746629</v>
      </c>
      <c r="I5248" s="5" t="b">
        <f t="shared" si="4"/>
        <v>0</v>
      </c>
      <c r="J5248" s="48">
        <f t="shared" si="5"/>
        <v>0</v>
      </c>
      <c r="K5248" s="4">
        <f t="shared" si="6"/>
        <v>43</v>
      </c>
      <c r="L5248" s="7">
        <f t="shared" si="7"/>
        <v>-0.004678333054</v>
      </c>
      <c r="M5248" s="50" t="b">
        <f t="shared" si="8"/>
        <v>0</v>
      </c>
      <c r="N5248" s="50" t="b">
        <f t="shared" si="9"/>
        <v>0</v>
      </c>
      <c r="O5248" s="50">
        <f t="shared" si="10"/>
        <v>1</v>
      </c>
      <c r="P5248" s="4">
        <f t="shared" si="61"/>
        <v>1184100</v>
      </c>
      <c r="Q5248" s="21">
        <f t="shared" si="31"/>
        <v>30</v>
      </c>
      <c r="V5248" s="52"/>
      <c r="W5248" s="53" t="str">
        <f t="shared" si="33"/>
        <v/>
      </c>
      <c r="AE5248" s="16"/>
      <c r="AF5248" s="17" t="str">
        <f t="shared" si="30"/>
        <v>#VALUE!</v>
      </c>
      <c r="AG5248" s="17" t="str">
        <f t="shared" si="22"/>
        <v>#N/A</v>
      </c>
      <c r="AH5248" s="17" t="str">
        <f t="shared" si="23"/>
        <v>#N/A</v>
      </c>
      <c r="AI5248" s="34">
        <f t="shared" si="24"/>
        <v>1</v>
      </c>
      <c r="AJ5248" s="18">
        <f t="shared" si="25"/>
        <v>3922.551</v>
      </c>
      <c r="AK5248" s="18">
        <f t="shared" si="26"/>
        <v>3813.59125</v>
      </c>
      <c r="AL5248" s="18">
        <f t="shared" si="27"/>
        <v>3704.6315</v>
      </c>
    </row>
    <row r="5249" ht="12.75" customHeight="1">
      <c r="A5249" s="1">
        <v>37713.0</v>
      </c>
      <c r="B5249" s="2">
        <v>307.14</v>
      </c>
      <c r="C5249" s="3">
        <v>4311.56</v>
      </c>
      <c r="D5249" s="2">
        <v>4295.0</v>
      </c>
      <c r="E5249" s="4"/>
      <c r="F5249" s="5">
        <f t="shared" si="1"/>
        <v>334.164</v>
      </c>
      <c r="G5249" s="6">
        <f t="shared" si="2"/>
        <v>0.9329880531</v>
      </c>
      <c r="H5249" s="6">
        <f t="shared" si="3"/>
        <v>0.5440711581</v>
      </c>
      <c r="I5249" s="5" t="b">
        <f t="shared" si="4"/>
        <v>0</v>
      </c>
      <c r="J5249" s="48">
        <f t="shared" si="5"/>
        <v>0</v>
      </c>
      <c r="K5249" s="4">
        <f t="shared" si="6"/>
        <v>-6</v>
      </c>
      <c r="L5249" s="7">
        <f t="shared" si="7"/>
        <v>-0.003840837191</v>
      </c>
      <c r="M5249" s="50" t="b">
        <f t="shared" si="8"/>
        <v>0</v>
      </c>
      <c r="N5249" s="50" t="b">
        <f t="shared" si="9"/>
        <v>0</v>
      </c>
      <c r="O5249" s="50">
        <f t="shared" si="10"/>
        <v>1</v>
      </c>
      <c r="P5249" s="4">
        <f t="shared" si="61"/>
        <v>1123900</v>
      </c>
      <c r="Q5249" s="21">
        <f t="shared" si="31"/>
        <v>28</v>
      </c>
      <c r="V5249" s="52"/>
      <c r="W5249" s="53" t="str">
        <f t="shared" si="33"/>
        <v/>
      </c>
      <c r="AE5249" s="16"/>
      <c r="AF5249" s="17" t="str">
        <f t="shared" si="30"/>
        <v>#VALUE!</v>
      </c>
      <c r="AG5249" s="17" t="str">
        <f t="shared" si="22"/>
        <v>#N/A</v>
      </c>
      <c r="AH5249" s="17" t="str">
        <f t="shared" si="23"/>
        <v>#N/A</v>
      </c>
      <c r="AI5249" s="34">
        <f t="shared" si="24"/>
        <v>1</v>
      </c>
      <c r="AJ5249" s="18">
        <f t="shared" si="25"/>
        <v>3880.404</v>
      </c>
      <c r="AK5249" s="18">
        <f t="shared" si="26"/>
        <v>3772.615</v>
      </c>
      <c r="AL5249" s="18">
        <f t="shared" si="27"/>
        <v>3664.826</v>
      </c>
    </row>
    <row r="5250" ht="12.75" customHeight="1">
      <c r="A5250" s="1">
        <v>37712.0</v>
      </c>
      <c r="B5250" s="2">
        <v>305.42</v>
      </c>
      <c r="C5250" s="3">
        <v>4337.61</v>
      </c>
      <c r="D5250" s="2">
        <v>4301.0</v>
      </c>
      <c r="E5250" s="4"/>
      <c r="F5250" s="5">
        <f t="shared" si="1"/>
        <v>334.028</v>
      </c>
      <c r="G5250" s="6">
        <f t="shared" si="2"/>
        <v>0.9378276571</v>
      </c>
      <c r="H5250" s="6">
        <f t="shared" si="3"/>
        <v>0.5404535397</v>
      </c>
      <c r="I5250" s="5" t="b">
        <f t="shared" si="4"/>
        <v>0</v>
      </c>
      <c r="J5250" s="48">
        <f t="shared" si="5"/>
        <v>0</v>
      </c>
      <c r="K5250" s="4">
        <f t="shared" si="6"/>
        <v>15</v>
      </c>
      <c r="L5250" s="7">
        <f t="shared" si="7"/>
        <v>-0.008440131778</v>
      </c>
      <c r="M5250" s="50" t="b">
        <f t="shared" si="8"/>
        <v>0</v>
      </c>
      <c r="N5250" s="50" t="b">
        <f t="shared" si="9"/>
        <v>0</v>
      </c>
      <c r="O5250" s="50">
        <f t="shared" si="10"/>
        <v>1</v>
      </c>
      <c r="P5250" s="4">
        <f t="shared" si="61"/>
        <v>1132300</v>
      </c>
      <c r="Q5250" s="21">
        <f t="shared" si="31"/>
        <v>28</v>
      </c>
      <c r="V5250" s="52"/>
      <c r="W5250" s="53" t="str">
        <f t="shared" si="33"/>
        <v/>
      </c>
      <c r="AE5250" s="16"/>
      <c r="AF5250" s="17" t="str">
        <f t="shared" si="30"/>
        <v>#VALUE!</v>
      </c>
      <c r="AG5250" s="17" t="str">
        <f t="shared" si="22"/>
        <v>#N/A</v>
      </c>
      <c r="AH5250" s="17" t="str">
        <f t="shared" si="23"/>
        <v>#N/A</v>
      </c>
      <c r="AI5250" s="34">
        <f t="shared" si="24"/>
        <v>1</v>
      </c>
      <c r="AJ5250" s="18">
        <f t="shared" si="25"/>
        <v>3903.849</v>
      </c>
      <c r="AK5250" s="18">
        <f t="shared" si="26"/>
        <v>3795.40875</v>
      </c>
      <c r="AL5250" s="18">
        <f t="shared" si="27"/>
        <v>3686.9685</v>
      </c>
    </row>
    <row r="5251" ht="12.75" customHeight="1">
      <c r="A5251" s="1">
        <v>37711.0</v>
      </c>
      <c r="B5251" s="2">
        <v>377.2</v>
      </c>
      <c r="C5251" s="3">
        <v>4321.22</v>
      </c>
      <c r="D5251" s="2">
        <v>4286.0</v>
      </c>
      <c r="E5251" s="4"/>
      <c r="F5251" s="5">
        <f t="shared" si="1"/>
        <v>339.172</v>
      </c>
      <c r="G5251" s="6">
        <f t="shared" si="2"/>
        <v>0.933511116</v>
      </c>
      <c r="H5251" s="6">
        <f t="shared" si="3"/>
        <v>0.5380003133</v>
      </c>
      <c r="I5251" s="5" t="b">
        <f t="shared" si="4"/>
        <v>0</v>
      </c>
      <c r="J5251" s="48">
        <f t="shared" si="5"/>
        <v>0</v>
      </c>
      <c r="K5251" s="4">
        <f t="shared" si="6"/>
        <v>-167</v>
      </c>
      <c r="L5251" s="7">
        <f t="shared" si="7"/>
        <v>-0.008150476023</v>
      </c>
      <c r="M5251" s="50" t="b">
        <f t="shared" si="8"/>
        <v>0</v>
      </c>
      <c r="N5251" s="50" t="b">
        <f t="shared" si="9"/>
        <v>0</v>
      </c>
      <c r="O5251" s="50">
        <f t="shared" si="10"/>
        <v>1</v>
      </c>
      <c r="P5251" s="4">
        <f t="shared" si="61"/>
        <v>1111300</v>
      </c>
      <c r="Q5251" s="21">
        <f t="shared" si="31"/>
        <v>28</v>
      </c>
      <c r="V5251" s="52"/>
      <c r="W5251" s="53" t="str">
        <f t="shared" si="33"/>
        <v/>
      </c>
      <c r="AE5251" s="16"/>
      <c r="AF5251" s="17" t="str">
        <f t="shared" si="30"/>
        <v>#VALUE!</v>
      </c>
      <c r="AG5251" s="17" t="str">
        <f t="shared" si="22"/>
        <v>#N/A</v>
      </c>
      <c r="AH5251" s="17" t="str">
        <f t="shared" si="23"/>
        <v>#N/A</v>
      </c>
      <c r="AI5251" s="34">
        <f t="shared" si="24"/>
        <v>1</v>
      </c>
      <c r="AJ5251" s="18">
        <f t="shared" si="25"/>
        <v>3889.098</v>
      </c>
      <c r="AK5251" s="18">
        <f t="shared" si="26"/>
        <v>3781.0675</v>
      </c>
      <c r="AL5251" s="18">
        <f t="shared" si="27"/>
        <v>3673.037</v>
      </c>
    </row>
    <row r="5252" ht="12.75" customHeight="1">
      <c r="A5252" s="1">
        <v>37708.0</v>
      </c>
      <c r="B5252" s="2">
        <v>325.63</v>
      </c>
      <c r="C5252" s="3">
        <v>4477.01</v>
      </c>
      <c r="D5252" s="2">
        <v>4453.0</v>
      </c>
      <c r="E5252" s="4"/>
      <c r="F5252" s="5">
        <f t="shared" si="1"/>
        <v>339.482</v>
      </c>
      <c r="G5252" s="6">
        <f t="shared" si="2"/>
        <v>0.9665983479</v>
      </c>
      <c r="H5252" s="6">
        <f t="shared" si="3"/>
        <v>0.5382499735</v>
      </c>
      <c r="I5252" s="5" t="b">
        <f t="shared" si="4"/>
        <v>1</v>
      </c>
      <c r="J5252" s="48">
        <f t="shared" si="5"/>
        <v>-1</v>
      </c>
      <c r="K5252" s="4">
        <f t="shared" si="6"/>
        <v>-43</v>
      </c>
      <c r="L5252" s="7">
        <f t="shared" si="7"/>
        <v>-0.005362954293</v>
      </c>
      <c r="M5252" s="50" t="b">
        <f t="shared" si="8"/>
        <v>0</v>
      </c>
      <c r="N5252" s="50" t="b">
        <f t="shared" si="9"/>
        <v>1</v>
      </c>
      <c r="O5252" s="50">
        <f t="shared" si="10"/>
        <v>-1</v>
      </c>
      <c r="P5252" s="4">
        <f t="shared" si="61"/>
        <v>927600</v>
      </c>
      <c r="Q5252" s="21">
        <f t="shared" si="31"/>
        <v>-22</v>
      </c>
      <c r="V5252" s="52"/>
      <c r="W5252" s="53" t="str">
        <f t="shared" si="33"/>
        <v/>
      </c>
      <c r="AE5252" s="16"/>
      <c r="AF5252" s="17" t="str">
        <f t="shared" si="30"/>
        <v>#VALUE!</v>
      </c>
      <c r="AG5252" s="17" t="str">
        <f t="shared" si="22"/>
        <v>#N/A</v>
      </c>
      <c r="AH5252" s="17" t="str">
        <f t="shared" si="23"/>
        <v>#N/A</v>
      </c>
      <c r="AI5252" s="34">
        <f t="shared" si="24"/>
        <v>1</v>
      </c>
      <c r="AJ5252" s="18">
        <f t="shared" si="25"/>
        <v>4029.309</v>
      </c>
      <c r="AK5252" s="18">
        <f t="shared" si="26"/>
        <v>3917.38375</v>
      </c>
      <c r="AL5252" s="18">
        <f t="shared" si="27"/>
        <v>3805.4585</v>
      </c>
    </row>
    <row r="5253" ht="12.75" customHeight="1">
      <c r="A5253" s="1">
        <v>37707.0</v>
      </c>
      <c r="B5253" s="2">
        <v>355.43</v>
      </c>
      <c r="C5253" s="3">
        <v>4514.24</v>
      </c>
      <c r="D5253" s="2">
        <v>4496.0</v>
      </c>
      <c r="E5253" s="4"/>
      <c r="F5253" s="5">
        <f t="shared" si="1"/>
        <v>377.286</v>
      </c>
      <c r="G5253" s="6">
        <f t="shared" si="2"/>
        <v>0.9743997664</v>
      </c>
      <c r="H5253" s="6">
        <f t="shared" si="3"/>
        <v>0.7258125933</v>
      </c>
      <c r="I5253" s="5" t="b">
        <f t="shared" si="4"/>
        <v>0</v>
      </c>
      <c r="J5253" s="48">
        <f t="shared" si="5"/>
        <v>0</v>
      </c>
      <c r="K5253" s="4">
        <f t="shared" si="6"/>
        <v>26</v>
      </c>
      <c r="L5253" s="7">
        <f t="shared" si="7"/>
        <v>-0.004040547246</v>
      </c>
      <c r="M5253" s="50" t="b">
        <f t="shared" si="8"/>
        <v>0</v>
      </c>
      <c r="N5253" s="50" t="b">
        <f t="shared" si="9"/>
        <v>0</v>
      </c>
      <c r="O5253" s="50">
        <f t="shared" si="10"/>
        <v>1</v>
      </c>
      <c r="P5253" s="4">
        <f t="shared" si="61"/>
        <v>977050</v>
      </c>
      <c r="Q5253" s="21">
        <f t="shared" si="31"/>
        <v>23</v>
      </c>
      <c r="V5253" s="52"/>
      <c r="W5253" s="53" t="str">
        <f t="shared" si="33"/>
        <v/>
      </c>
      <c r="AE5253" s="16"/>
      <c r="AF5253" s="17" t="str">
        <f t="shared" si="30"/>
        <v>#VALUE!</v>
      </c>
      <c r="AG5253" s="17" t="str">
        <f t="shared" si="22"/>
        <v>#N/A</v>
      </c>
      <c r="AH5253" s="17" t="str">
        <f t="shared" si="23"/>
        <v>#N/A</v>
      </c>
      <c r="AI5253" s="34">
        <f t="shared" si="24"/>
        <v>1</v>
      </c>
      <c r="AJ5253" s="18">
        <f t="shared" si="25"/>
        <v>4062.816</v>
      </c>
      <c r="AK5253" s="18">
        <f t="shared" si="26"/>
        <v>3949.96</v>
      </c>
      <c r="AL5253" s="18">
        <f t="shared" si="27"/>
        <v>3837.104</v>
      </c>
    </row>
    <row r="5254" ht="12.75" customHeight="1">
      <c r="A5254" s="1">
        <v>37706.0</v>
      </c>
      <c r="B5254" s="2">
        <v>306.46</v>
      </c>
      <c r="C5254" s="3">
        <v>4496.05</v>
      </c>
      <c r="D5254" s="2">
        <v>4470.0</v>
      </c>
      <c r="E5254" s="4"/>
      <c r="F5254" s="5">
        <f t="shared" si="1"/>
        <v>460.032</v>
      </c>
      <c r="G5254" s="6">
        <f t="shared" si="2"/>
        <v>0.9702691489</v>
      </c>
      <c r="H5254" s="6">
        <f t="shared" si="3"/>
        <v>1.077196818</v>
      </c>
      <c r="I5254" s="5" t="b">
        <f t="shared" si="4"/>
        <v>0</v>
      </c>
      <c r="J5254" s="48">
        <f t="shared" si="5"/>
        <v>0</v>
      </c>
      <c r="K5254" s="4">
        <f t="shared" si="6"/>
        <v>-5</v>
      </c>
      <c r="L5254" s="7">
        <f t="shared" si="7"/>
        <v>-0.005793974711</v>
      </c>
      <c r="M5254" s="50" t="b">
        <f t="shared" si="8"/>
        <v>0</v>
      </c>
      <c r="N5254" s="50" t="b">
        <f t="shared" si="9"/>
        <v>0</v>
      </c>
      <c r="O5254" s="50">
        <f t="shared" si="10"/>
        <v>1</v>
      </c>
      <c r="P5254" s="4">
        <f t="shared" si="61"/>
        <v>947150</v>
      </c>
      <c r="Q5254" s="21">
        <f t="shared" si="31"/>
        <v>23</v>
      </c>
      <c r="V5254" s="52"/>
      <c r="W5254" s="53" t="str">
        <f t="shared" si="33"/>
        <v/>
      </c>
      <c r="AE5254" s="16"/>
      <c r="AF5254" s="17" t="str">
        <f t="shared" si="30"/>
        <v>#VALUE!</v>
      </c>
      <c r="AG5254" s="17" t="str">
        <f t="shared" si="22"/>
        <v>#N/A</v>
      </c>
      <c r="AH5254" s="17" t="str">
        <f t="shared" si="23"/>
        <v>#N/A</v>
      </c>
      <c r="AI5254" s="34">
        <f t="shared" si="24"/>
        <v>1</v>
      </c>
      <c r="AJ5254" s="18">
        <f t="shared" si="25"/>
        <v>4046.445</v>
      </c>
      <c r="AK5254" s="18">
        <f t="shared" si="26"/>
        <v>3934.04375</v>
      </c>
      <c r="AL5254" s="18">
        <f t="shared" si="27"/>
        <v>3821.6425</v>
      </c>
    </row>
    <row r="5255" ht="12.75" customHeight="1">
      <c r="A5255" s="1">
        <v>37705.0</v>
      </c>
      <c r="B5255" s="2">
        <v>331.14</v>
      </c>
      <c r="C5255" s="3">
        <v>4498.83</v>
      </c>
      <c r="D5255" s="2">
        <v>4475.0</v>
      </c>
      <c r="E5255" s="4"/>
      <c r="F5255" s="5">
        <f t="shared" si="1"/>
        <v>509.612</v>
      </c>
      <c r="G5255" s="6">
        <f t="shared" si="2"/>
        <v>0.9705213407</v>
      </c>
      <c r="H5255" s="6">
        <f t="shared" si="3"/>
        <v>1.056273909</v>
      </c>
      <c r="I5255" s="5" t="b">
        <f t="shared" si="4"/>
        <v>0</v>
      </c>
      <c r="J5255" s="48">
        <f t="shared" si="5"/>
        <v>0</v>
      </c>
      <c r="K5255" s="4">
        <f t="shared" si="6"/>
        <v>-66</v>
      </c>
      <c r="L5255" s="7">
        <f t="shared" si="7"/>
        <v>-0.005296932758</v>
      </c>
      <c r="M5255" s="50" t="b">
        <f t="shared" si="8"/>
        <v>0</v>
      </c>
      <c r="N5255" s="50" t="b">
        <f t="shared" si="9"/>
        <v>0</v>
      </c>
      <c r="O5255" s="50">
        <f t="shared" si="10"/>
        <v>1</v>
      </c>
      <c r="P5255" s="4">
        <f t="shared" si="61"/>
        <v>952900</v>
      </c>
      <c r="Q5255" s="21">
        <f t="shared" si="31"/>
        <v>23</v>
      </c>
      <c r="V5255" s="52"/>
      <c r="W5255" s="53" t="str">
        <f t="shared" si="33"/>
        <v/>
      </c>
      <c r="AE5255" s="16"/>
      <c r="AF5255" s="17" t="str">
        <f t="shared" si="30"/>
        <v>#VALUE!</v>
      </c>
      <c r="AG5255" s="17" t="str">
        <f t="shared" si="22"/>
        <v>#N/A</v>
      </c>
      <c r="AH5255" s="17" t="str">
        <f t="shared" si="23"/>
        <v>#N/A</v>
      </c>
      <c r="AI5255" s="34">
        <f t="shared" si="24"/>
        <v>1</v>
      </c>
      <c r="AJ5255" s="18">
        <f t="shared" si="25"/>
        <v>4048.947</v>
      </c>
      <c r="AK5255" s="18">
        <f t="shared" si="26"/>
        <v>3936.47625</v>
      </c>
      <c r="AL5255" s="18">
        <f t="shared" si="27"/>
        <v>3824.0055</v>
      </c>
    </row>
    <row r="5256" ht="12.75" customHeight="1">
      <c r="A5256" s="1">
        <v>37704.0</v>
      </c>
      <c r="B5256" s="2">
        <v>378.75</v>
      </c>
      <c r="C5256" s="3">
        <v>4570.68</v>
      </c>
      <c r="D5256" s="2">
        <v>4541.0</v>
      </c>
      <c r="E5256" s="4"/>
      <c r="F5256" s="5">
        <f t="shared" si="1"/>
        <v>587.148</v>
      </c>
      <c r="G5256" s="6">
        <f t="shared" si="2"/>
        <v>0.9858427158</v>
      </c>
      <c r="H5256" s="6">
        <f t="shared" si="3"/>
        <v>1.043800652</v>
      </c>
      <c r="I5256" s="5" t="b">
        <f t="shared" si="4"/>
        <v>0</v>
      </c>
      <c r="J5256" s="48">
        <f t="shared" si="5"/>
        <v>0</v>
      </c>
      <c r="K5256" s="4">
        <f t="shared" si="6"/>
        <v>-39</v>
      </c>
      <c r="L5256" s="7">
        <f t="shared" si="7"/>
        <v>-0.006493563321</v>
      </c>
      <c r="M5256" s="50" t="b">
        <f t="shared" si="8"/>
        <v>0</v>
      </c>
      <c r="N5256" s="50" t="b">
        <f t="shared" si="9"/>
        <v>0</v>
      </c>
      <c r="O5256" s="50">
        <f t="shared" si="10"/>
        <v>1</v>
      </c>
      <c r="P5256" s="4">
        <f t="shared" si="61"/>
        <v>1035400</v>
      </c>
      <c r="Q5256" s="21">
        <f t="shared" si="31"/>
        <v>25</v>
      </c>
      <c r="V5256" s="52"/>
      <c r="W5256" s="53" t="str">
        <f t="shared" si="33"/>
        <v/>
      </c>
      <c r="AE5256" s="16"/>
      <c r="AF5256" s="17" t="str">
        <f t="shared" si="30"/>
        <v>#VALUE!</v>
      </c>
      <c r="AG5256" s="17" t="str">
        <f t="shared" si="22"/>
        <v>#N/A</v>
      </c>
      <c r="AH5256" s="17" t="str">
        <f t="shared" si="23"/>
        <v>#N/A</v>
      </c>
      <c r="AI5256" s="34">
        <f t="shared" si="24"/>
        <v>1</v>
      </c>
      <c r="AJ5256" s="18">
        <f t="shared" si="25"/>
        <v>4113.612</v>
      </c>
      <c r="AK5256" s="18">
        <f t="shared" si="26"/>
        <v>3999.345</v>
      </c>
      <c r="AL5256" s="18">
        <f t="shared" si="27"/>
        <v>3885.078</v>
      </c>
    </row>
    <row r="5257" ht="12.75" customHeight="1">
      <c r="A5257" s="1">
        <v>37701.0</v>
      </c>
      <c r="B5257" s="2">
        <v>514.65</v>
      </c>
      <c r="C5257" s="3">
        <v>4586.92</v>
      </c>
      <c r="D5257" s="2">
        <v>4580.0</v>
      </c>
      <c r="E5257" s="4"/>
      <c r="F5257" s="5">
        <f t="shared" si="1"/>
        <v>584.488</v>
      </c>
      <c r="G5257" s="6">
        <f t="shared" si="2"/>
        <v>0.9894690997</v>
      </c>
      <c r="H5257" s="6">
        <f t="shared" si="3"/>
        <v>1.039495776</v>
      </c>
      <c r="I5257" s="5" t="b">
        <f t="shared" si="4"/>
        <v>0</v>
      </c>
      <c r="J5257" s="48">
        <f t="shared" si="5"/>
        <v>0</v>
      </c>
      <c r="K5257" s="4">
        <f t="shared" si="6"/>
        <v>-8</v>
      </c>
      <c r="L5257" s="7">
        <f t="shared" si="7"/>
        <v>-0.001508637604</v>
      </c>
      <c r="M5257" s="50" t="b">
        <f t="shared" si="8"/>
        <v>0</v>
      </c>
      <c r="N5257" s="50" t="b">
        <f t="shared" si="9"/>
        <v>0</v>
      </c>
      <c r="O5257" s="50">
        <f t="shared" si="10"/>
        <v>1</v>
      </c>
      <c r="P5257" s="4">
        <f t="shared" si="61"/>
        <v>1086100</v>
      </c>
      <c r="Q5257" s="21">
        <f t="shared" si="31"/>
        <v>26</v>
      </c>
      <c r="V5257" s="52"/>
      <c r="W5257" s="53" t="str">
        <f t="shared" si="33"/>
        <v/>
      </c>
      <c r="AE5257" s="16"/>
      <c r="AF5257" s="17" t="str">
        <f t="shared" si="30"/>
        <v>#VALUE!</v>
      </c>
      <c r="AG5257" s="17" t="str">
        <f t="shared" si="22"/>
        <v>#N/A</v>
      </c>
      <c r="AH5257" s="17" t="str">
        <f t="shared" si="23"/>
        <v>#N/A</v>
      </c>
      <c r="AI5257" s="34">
        <f t="shared" si="24"/>
        <v>1</v>
      </c>
      <c r="AJ5257" s="18">
        <f t="shared" si="25"/>
        <v>4128.228</v>
      </c>
      <c r="AK5257" s="18">
        <f t="shared" si="26"/>
        <v>4013.555</v>
      </c>
      <c r="AL5257" s="18">
        <f t="shared" si="27"/>
        <v>3898.882</v>
      </c>
    </row>
    <row r="5258" ht="12.75" customHeight="1">
      <c r="A5258" s="1">
        <v>37700.0</v>
      </c>
      <c r="B5258" s="2">
        <v>769.16</v>
      </c>
      <c r="C5258" s="3">
        <v>4599.25</v>
      </c>
      <c r="D5258" s="2">
        <v>4588.0</v>
      </c>
      <c r="E5258" s="4"/>
      <c r="F5258" s="5">
        <f t="shared" si="1"/>
        <v>622.552</v>
      </c>
      <c r="G5258" s="6">
        <f t="shared" si="2"/>
        <v>0.9922762073</v>
      </c>
      <c r="H5258" s="6">
        <f t="shared" si="3"/>
        <v>1.038603996</v>
      </c>
      <c r="I5258" s="5" t="b">
        <f t="shared" si="4"/>
        <v>0</v>
      </c>
      <c r="J5258" s="48">
        <f t="shared" si="5"/>
        <v>0</v>
      </c>
      <c r="K5258" s="4">
        <f t="shared" si="6"/>
        <v>68</v>
      </c>
      <c r="L5258" s="7">
        <f t="shared" si="7"/>
        <v>-0.002446050987</v>
      </c>
      <c r="M5258" s="50" t="b">
        <f t="shared" si="8"/>
        <v>0</v>
      </c>
      <c r="N5258" s="50" t="b">
        <f t="shared" si="9"/>
        <v>0</v>
      </c>
      <c r="O5258" s="50">
        <f t="shared" si="10"/>
        <v>1</v>
      </c>
      <c r="P5258" s="4">
        <f t="shared" si="61"/>
        <v>1096500</v>
      </c>
      <c r="Q5258" s="21">
        <f t="shared" si="31"/>
        <v>26</v>
      </c>
      <c r="V5258" s="52"/>
      <c r="W5258" s="53" t="str">
        <f t="shared" si="33"/>
        <v/>
      </c>
      <c r="AE5258" s="16"/>
      <c r="AF5258" s="17" t="str">
        <f t="shared" si="30"/>
        <v>#VALUE!</v>
      </c>
      <c r="AG5258" s="17" t="str">
        <f t="shared" si="22"/>
        <v>#N/A</v>
      </c>
      <c r="AH5258" s="17" t="str">
        <f t="shared" si="23"/>
        <v>#N/A</v>
      </c>
      <c r="AI5258" s="34">
        <f t="shared" si="24"/>
        <v>1</v>
      </c>
      <c r="AJ5258" s="18">
        <f t="shared" si="25"/>
        <v>4139.325</v>
      </c>
      <c r="AK5258" s="18">
        <f t="shared" si="26"/>
        <v>4024.34375</v>
      </c>
      <c r="AL5258" s="18">
        <f t="shared" si="27"/>
        <v>3909.3625</v>
      </c>
    </row>
    <row r="5259" ht="12.75" customHeight="1">
      <c r="A5259" s="1">
        <v>37699.0</v>
      </c>
      <c r="B5259" s="2">
        <v>554.36</v>
      </c>
      <c r="C5259" s="3">
        <v>4515.07</v>
      </c>
      <c r="D5259" s="2">
        <v>4520.0</v>
      </c>
      <c r="E5259" s="4"/>
      <c r="F5259" s="5">
        <f t="shared" si="1"/>
        <v>566.428</v>
      </c>
      <c r="G5259" s="6">
        <f t="shared" si="2"/>
        <v>0.9741748419</v>
      </c>
      <c r="H5259" s="6">
        <f t="shared" si="3"/>
        <v>0.9770222221</v>
      </c>
      <c r="I5259" s="5" t="b">
        <f t="shared" si="4"/>
        <v>0</v>
      </c>
      <c r="J5259" s="48">
        <f t="shared" si="5"/>
        <v>0</v>
      </c>
      <c r="K5259" s="4">
        <f t="shared" si="6"/>
        <v>-18</v>
      </c>
      <c r="L5259" s="7">
        <f t="shared" si="7"/>
        <v>0.001091898907</v>
      </c>
      <c r="M5259" s="50" t="b">
        <f t="shared" si="8"/>
        <v>0</v>
      </c>
      <c r="N5259" s="50" t="b">
        <f t="shared" si="9"/>
        <v>0</v>
      </c>
      <c r="O5259" s="50">
        <f t="shared" si="10"/>
        <v>-1</v>
      </c>
      <c r="P5259" s="4">
        <f t="shared" si="61"/>
        <v>1195100</v>
      </c>
      <c r="Q5259" s="21">
        <f t="shared" si="31"/>
        <v>-29</v>
      </c>
      <c r="V5259" s="52"/>
      <c r="W5259" s="53" t="str">
        <f t="shared" si="33"/>
        <v/>
      </c>
      <c r="AE5259" s="16"/>
      <c r="AF5259" s="17" t="str">
        <f t="shared" si="30"/>
        <v>#VALUE!</v>
      </c>
      <c r="AG5259" s="17" t="str">
        <f t="shared" si="22"/>
        <v>#N/A</v>
      </c>
      <c r="AH5259" s="17" t="str">
        <f t="shared" si="23"/>
        <v>#N/A</v>
      </c>
      <c r="AI5259" s="34">
        <f t="shared" si="24"/>
        <v>1</v>
      </c>
      <c r="AJ5259" s="18">
        <f t="shared" si="25"/>
        <v>4063.563</v>
      </c>
      <c r="AK5259" s="18">
        <f t="shared" si="26"/>
        <v>3950.68625</v>
      </c>
      <c r="AL5259" s="18">
        <f t="shared" si="27"/>
        <v>3837.8095</v>
      </c>
    </row>
    <row r="5260" ht="12.75" customHeight="1">
      <c r="A5260" s="1">
        <v>37698.0</v>
      </c>
      <c r="B5260" s="2">
        <v>718.82</v>
      </c>
      <c r="C5260" s="3">
        <v>4539.72</v>
      </c>
      <c r="D5260" s="2">
        <v>4538.0</v>
      </c>
      <c r="E5260" s="4"/>
      <c r="F5260" s="5">
        <f t="shared" si="1"/>
        <v>537.808</v>
      </c>
      <c r="G5260" s="6">
        <f t="shared" si="2"/>
        <v>0.9792360395</v>
      </c>
      <c r="H5260" s="6">
        <f t="shared" si="3"/>
        <v>0.9720432647</v>
      </c>
      <c r="I5260" s="5" t="b">
        <f t="shared" si="4"/>
        <v>0</v>
      </c>
      <c r="J5260" s="48">
        <f t="shared" si="5"/>
        <v>0</v>
      </c>
      <c r="K5260" s="4">
        <f t="shared" si="6"/>
        <v>220</v>
      </c>
      <c r="L5260" s="7">
        <f t="shared" si="7"/>
        <v>-0.0003788779925</v>
      </c>
      <c r="M5260" s="50" t="b">
        <f t="shared" si="8"/>
        <v>0</v>
      </c>
      <c r="N5260" s="50" t="b">
        <f t="shared" si="9"/>
        <v>0</v>
      </c>
      <c r="O5260" s="50">
        <f t="shared" si="10"/>
        <v>-1</v>
      </c>
      <c r="P5260" s="4">
        <f t="shared" si="61"/>
        <v>1169900</v>
      </c>
      <c r="Q5260" s="21">
        <f t="shared" si="31"/>
        <v>-28</v>
      </c>
      <c r="V5260" s="52"/>
      <c r="W5260" s="53" t="str">
        <f t="shared" si="33"/>
        <v/>
      </c>
      <c r="AE5260" s="16"/>
      <c r="AF5260" s="17" t="str">
        <f t="shared" si="30"/>
        <v>#VALUE!</v>
      </c>
      <c r="AG5260" s="17" t="str">
        <f t="shared" si="22"/>
        <v>#N/A</v>
      </c>
      <c r="AH5260" s="17" t="str">
        <f t="shared" si="23"/>
        <v>#N/A</v>
      </c>
      <c r="AI5260" s="34">
        <f t="shared" si="24"/>
        <v>1</v>
      </c>
      <c r="AJ5260" s="18">
        <f t="shared" si="25"/>
        <v>4085.748</v>
      </c>
      <c r="AK5260" s="18">
        <f t="shared" si="26"/>
        <v>3972.255</v>
      </c>
      <c r="AL5260" s="18">
        <f t="shared" si="27"/>
        <v>3858.762</v>
      </c>
    </row>
    <row r="5261" ht="12.75" customHeight="1">
      <c r="A5261" s="1">
        <v>37697.0</v>
      </c>
      <c r="B5261" s="2">
        <v>365.45</v>
      </c>
      <c r="C5261" s="3">
        <v>4357.99</v>
      </c>
      <c r="D5261" s="2">
        <v>4318.0</v>
      </c>
      <c r="E5261" s="4"/>
      <c r="F5261" s="5">
        <f t="shared" si="1"/>
        <v>478.798</v>
      </c>
      <c r="G5261" s="6">
        <f t="shared" si="2"/>
        <v>0.9395970791</v>
      </c>
      <c r="H5261" s="6">
        <f t="shared" si="3"/>
        <v>0.951230603</v>
      </c>
      <c r="I5261" s="5" t="b">
        <f t="shared" si="4"/>
        <v>0</v>
      </c>
      <c r="J5261" s="48">
        <f t="shared" si="5"/>
        <v>0</v>
      </c>
      <c r="K5261" s="4">
        <f t="shared" si="6"/>
        <v>-161</v>
      </c>
      <c r="L5261" s="7">
        <f t="shared" si="7"/>
        <v>-0.009176248683</v>
      </c>
      <c r="M5261" s="50" t="b">
        <f t="shared" si="8"/>
        <v>0</v>
      </c>
      <c r="N5261" s="50" t="b">
        <f t="shared" si="9"/>
        <v>0</v>
      </c>
      <c r="O5261" s="50">
        <f t="shared" si="10"/>
        <v>1</v>
      </c>
      <c r="P5261" s="4">
        <f t="shared" si="61"/>
        <v>916900</v>
      </c>
      <c r="Q5261" s="21">
        <f t="shared" si="31"/>
        <v>23</v>
      </c>
      <c r="V5261" s="52"/>
      <c r="W5261" s="53" t="str">
        <f t="shared" si="33"/>
        <v/>
      </c>
      <c r="AE5261" s="16"/>
      <c r="AF5261" s="17" t="str">
        <f t="shared" si="30"/>
        <v>#VALUE!</v>
      </c>
      <c r="AG5261" s="17" t="str">
        <f t="shared" si="22"/>
        <v>#N/A</v>
      </c>
      <c r="AH5261" s="17" t="str">
        <f t="shared" si="23"/>
        <v>#N/A</v>
      </c>
      <c r="AI5261" s="34">
        <f t="shared" si="24"/>
        <v>1</v>
      </c>
      <c r="AJ5261" s="18">
        <f t="shared" si="25"/>
        <v>3922.191</v>
      </c>
      <c r="AK5261" s="18">
        <f t="shared" si="26"/>
        <v>3813.24125</v>
      </c>
      <c r="AL5261" s="18">
        <f t="shared" si="27"/>
        <v>3704.2915</v>
      </c>
    </row>
    <row r="5262" ht="12.75" customHeight="1">
      <c r="A5262" s="1">
        <v>37694.0</v>
      </c>
      <c r="B5262" s="2">
        <v>704.97</v>
      </c>
      <c r="C5262" s="3">
        <v>4476.17</v>
      </c>
      <c r="D5262" s="2">
        <v>4479.0</v>
      </c>
      <c r="E5262" s="4"/>
      <c r="F5262" s="5">
        <f t="shared" si="1"/>
        <v>469.03</v>
      </c>
      <c r="G5262" s="6">
        <f t="shared" si="2"/>
        <v>0.96389452</v>
      </c>
      <c r="H5262" s="6">
        <f t="shared" si="3"/>
        <v>0.9361666527</v>
      </c>
      <c r="I5262" s="5" t="b">
        <f t="shared" si="4"/>
        <v>0</v>
      </c>
      <c r="J5262" s="48">
        <f t="shared" si="5"/>
        <v>0</v>
      </c>
      <c r="K5262" s="4">
        <f t="shared" si="6"/>
        <v>126</v>
      </c>
      <c r="L5262" s="7">
        <f t="shared" si="7"/>
        <v>0.0006322369347</v>
      </c>
      <c r="M5262" s="50" t="b">
        <f t="shared" si="8"/>
        <v>0</v>
      </c>
      <c r="N5262" s="50" t="b">
        <f t="shared" si="9"/>
        <v>0</v>
      </c>
      <c r="O5262" s="50">
        <f t="shared" si="10"/>
        <v>-1</v>
      </c>
      <c r="P5262" s="4">
        <f t="shared" si="61"/>
        <v>772000</v>
      </c>
      <c r="Q5262" s="21">
        <f t="shared" si="31"/>
        <v>-18</v>
      </c>
      <c r="V5262" s="52"/>
      <c r="W5262" s="53" t="str">
        <f t="shared" si="33"/>
        <v/>
      </c>
      <c r="AE5262" s="16"/>
      <c r="AF5262" s="17" t="str">
        <f t="shared" si="30"/>
        <v>#VALUE!</v>
      </c>
      <c r="AG5262" s="17" t="str">
        <f t="shared" si="22"/>
        <v>#N/A</v>
      </c>
      <c r="AH5262" s="17" t="str">
        <f t="shared" si="23"/>
        <v>#N/A</v>
      </c>
      <c r="AI5262" s="34">
        <f t="shared" si="24"/>
        <v>1</v>
      </c>
      <c r="AJ5262" s="18">
        <f t="shared" si="25"/>
        <v>4028.553</v>
      </c>
      <c r="AK5262" s="18">
        <f t="shared" si="26"/>
        <v>3916.64875</v>
      </c>
      <c r="AL5262" s="18">
        <f t="shared" si="27"/>
        <v>3804.7445</v>
      </c>
    </row>
    <row r="5263" ht="12.75" customHeight="1">
      <c r="A5263" s="1">
        <v>37693.0</v>
      </c>
      <c r="B5263" s="2">
        <v>488.54</v>
      </c>
      <c r="C5263" s="3">
        <v>4378.99</v>
      </c>
      <c r="D5263" s="2">
        <v>4353.0</v>
      </c>
      <c r="E5263" s="4"/>
      <c r="F5263" s="5">
        <f t="shared" si="1"/>
        <v>406.828</v>
      </c>
      <c r="G5263" s="6">
        <f t="shared" si="2"/>
        <v>0.9420251299</v>
      </c>
      <c r="H5263" s="6">
        <f t="shared" si="3"/>
        <v>0.6459657223</v>
      </c>
      <c r="I5263" s="5" t="b">
        <f t="shared" si="4"/>
        <v>0</v>
      </c>
      <c r="J5263" s="48">
        <f t="shared" si="5"/>
        <v>0</v>
      </c>
      <c r="K5263" s="4">
        <f t="shared" si="6"/>
        <v>48</v>
      </c>
      <c r="L5263" s="7">
        <f t="shared" si="7"/>
        <v>-0.005935158564</v>
      </c>
      <c r="M5263" s="50" t="b">
        <f t="shared" si="8"/>
        <v>0</v>
      </c>
      <c r="N5263" s="50" t="b">
        <f t="shared" si="9"/>
        <v>0</v>
      </c>
      <c r="O5263" s="50">
        <f t="shared" si="10"/>
        <v>1</v>
      </c>
      <c r="P5263" s="4">
        <f t="shared" si="61"/>
        <v>671200</v>
      </c>
      <c r="Q5263" s="21">
        <f t="shared" si="31"/>
        <v>16</v>
      </c>
      <c r="V5263" s="52"/>
      <c r="W5263" s="53" t="str">
        <f t="shared" si="33"/>
        <v/>
      </c>
      <c r="AE5263" s="16"/>
      <c r="AF5263" s="17" t="str">
        <f t="shared" si="30"/>
        <v>#VALUE!</v>
      </c>
      <c r="AG5263" s="17" t="str">
        <f t="shared" si="22"/>
        <v>#N/A</v>
      </c>
      <c r="AH5263" s="17" t="str">
        <f t="shared" si="23"/>
        <v>#N/A</v>
      </c>
      <c r="AI5263" s="34">
        <f t="shared" si="24"/>
        <v>1</v>
      </c>
      <c r="AJ5263" s="18">
        <f t="shared" si="25"/>
        <v>3941.091</v>
      </c>
      <c r="AK5263" s="18">
        <f t="shared" si="26"/>
        <v>3831.61625</v>
      </c>
      <c r="AL5263" s="18">
        <f t="shared" si="27"/>
        <v>3722.1415</v>
      </c>
    </row>
    <row r="5264" ht="12.75" customHeight="1">
      <c r="A5264" s="1">
        <v>37692.0</v>
      </c>
      <c r="B5264" s="2">
        <v>411.26</v>
      </c>
      <c r="C5264" s="3">
        <v>4328.15</v>
      </c>
      <c r="D5264" s="2">
        <v>4305.0</v>
      </c>
      <c r="E5264" s="4"/>
      <c r="F5264" s="5">
        <f t="shared" si="1"/>
        <v>390.468</v>
      </c>
      <c r="G5264" s="6">
        <f t="shared" si="2"/>
        <v>0.9296061124</v>
      </c>
      <c r="H5264" s="6">
        <f t="shared" si="3"/>
        <v>0.5535856505</v>
      </c>
      <c r="I5264" s="5" t="b">
        <f t="shared" si="4"/>
        <v>0</v>
      </c>
      <c r="J5264" s="48">
        <f t="shared" si="5"/>
        <v>0</v>
      </c>
      <c r="K5264" s="4">
        <f t="shared" si="6"/>
        <v>55</v>
      </c>
      <c r="L5264" s="7">
        <f t="shared" si="7"/>
        <v>-0.005348705567</v>
      </c>
      <c r="M5264" s="50" t="b">
        <f t="shared" si="8"/>
        <v>0</v>
      </c>
      <c r="N5264" s="50" t="b">
        <f t="shared" si="9"/>
        <v>0</v>
      </c>
      <c r="O5264" s="50">
        <f t="shared" si="10"/>
        <v>1</v>
      </c>
      <c r="P5264" s="4">
        <f t="shared" si="61"/>
        <v>632800</v>
      </c>
      <c r="Q5264" s="21">
        <f t="shared" si="31"/>
        <v>16</v>
      </c>
      <c r="V5264" s="52"/>
      <c r="W5264" s="53" t="str">
        <f t="shared" si="33"/>
        <v/>
      </c>
      <c r="AE5264" s="16"/>
      <c r="AF5264" s="17" t="str">
        <f t="shared" si="30"/>
        <v>#VALUE!</v>
      </c>
      <c r="AG5264" s="17" t="str">
        <f t="shared" si="22"/>
        <v>#N/A</v>
      </c>
      <c r="AH5264" s="17" t="str">
        <f t="shared" si="23"/>
        <v>#N/A</v>
      </c>
      <c r="AI5264" s="34">
        <f t="shared" si="24"/>
        <v>1</v>
      </c>
      <c r="AJ5264" s="18">
        <f t="shared" si="25"/>
        <v>3895.335</v>
      </c>
      <c r="AK5264" s="18">
        <f t="shared" si="26"/>
        <v>3787.13125</v>
      </c>
      <c r="AL5264" s="18">
        <f t="shared" si="27"/>
        <v>3678.9275</v>
      </c>
    </row>
    <row r="5265" ht="12.75" customHeight="1">
      <c r="A5265" s="1">
        <v>37691.0</v>
      </c>
      <c r="B5265" s="2">
        <v>423.77</v>
      </c>
      <c r="C5265" s="3">
        <v>4260.45</v>
      </c>
      <c r="D5265" s="2">
        <v>4250.0</v>
      </c>
      <c r="E5265" s="4"/>
      <c r="F5265" s="5">
        <f t="shared" si="1"/>
        <v>405.854</v>
      </c>
      <c r="G5265" s="6">
        <f t="shared" si="2"/>
        <v>0.9137216524</v>
      </c>
      <c r="H5265" s="6">
        <f t="shared" si="3"/>
        <v>0.6338248974</v>
      </c>
      <c r="I5265" s="5" t="b">
        <f t="shared" si="4"/>
        <v>0</v>
      </c>
      <c r="J5265" s="48">
        <f t="shared" si="5"/>
        <v>0</v>
      </c>
      <c r="K5265" s="4">
        <f t="shared" si="6"/>
        <v>-85</v>
      </c>
      <c r="L5265" s="7">
        <f t="shared" si="7"/>
        <v>-0.002452792545</v>
      </c>
      <c r="M5265" s="50" t="b">
        <f t="shared" si="8"/>
        <v>0</v>
      </c>
      <c r="N5265" s="50" t="b">
        <f t="shared" si="9"/>
        <v>0</v>
      </c>
      <c r="O5265" s="50">
        <f t="shared" si="10"/>
        <v>1</v>
      </c>
      <c r="P5265" s="4">
        <f t="shared" si="61"/>
        <v>591550</v>
      </c>
      <c r="Q5265" s="21">
        <f t="shared" si="31"/>
        <v>15</v>
      </c>
      <c r="V5265" s="52"/>
      <c r="W5265" s="53" t="str">
        <f t="shared" si="33"/>
        <v/>
      </c>
      <c r="AE5265" s="16"/>
      <c r="AF5265" s="17" t="str">
        <f t="shared" si="30"/>
        <v>#VALUE!</v>
      </c>
      <c r="AG5265" s="17" t="str">
        <f t="shared" si="22"/>
        <v>#N/A</v>
      </c>
      <c r="AH5265" s="17" t="str">
        <f t="shared" si="23"/>
        <v>#N/A</v>
      </c>
      <c r="AI5265" s="34">
        <f t="shared" si="24"/>
        <v>1</v>
      </c>
      <c r="AJ5265" s="18">
        <f t="shared" si="25"/>
        <v>3834.405</v>
      </c>
      <c r="AK5265" s="18">
        <f t="shared" si="26"/>
        <v>3727.89375</v>
      </c>
      <c r="AL5265" s="18">
        <f t="shared" si="27"/>
        <v>3621.3825</v>
      </c>
    </row>
    <row r="5266" ht="12.75" customHeight="1">
      <c r="A5266" s="1">
        <v>37690.0</v>
      </c>
      <c r="B5266" s="2">
        <v>316.61</v>
      </c>
      <c r="C5266" s="3">
        <v>4319.99</v>
      </c>
      <c r="D5266" s="2">
        <v>4335.0</v>
      </c>
      <c r="E5266" s="4"/>
      <c r="F5266" s="5">
        <f t="shared" si="1"/>
        <v>409.068</v>
      </c>
      <c r="G5266" s="6">
        <f t="shared" si="2"/>
        <v>0.9248547365</v>
      </c>
      <c r="H5266" s="6">
        <f t="shared" si="3"/>
        <v>0.630910872</v>
      </c>
      <c r="I5266" s="5" t="b">
        <f t="shared" si="4"/>
        <v>0</v>
      </c>
      <c r="J5266" s="48">
        <f t="shared" si="5"/>
        <v>0</v>
      </c>
      <c r="K5266" s="4">
        <f t="shared" si="6"/>
        <v>-20</v>
      </c>
      <c r="L5266" s="7">
        <f t="shared" si="7"/>
        <v>0.00347454508</v>
      </c>
      <c r="M5266" s="50" t="b">
        <f t="shared" si="8"/>
        <v>0</v>
      </c>
      <c r="N5266" s="50" t="b">
        <f t="shared" si="9"/>
        <v>0</v>
      </c>
      <c r="O5266" s="50">
        <f t="shared" si="10"/>
        <v>-1</v>
      </c>
      <c r="P5266" s="4">
        <f t="shared" si="61"/>
        <v>536300</v>
      </c>
      <c r="Q5266" s="21">
        <f t="shared" si="31"/>
        <v>-13</v>
      </c>
      <c r="V5266" s="52"/>
      <c r="W5266" s="53" t="str">
        <f t="shared" si="33"/>
        <v/>
      </c>
      <c r="AE5266" s="16"/>
      <c r="AF5266" s="17" t="str">
        <f t="shared" si="30"/>
        <v>#VALUE!</v>
      </c>
      <c r="AG5266" s="17" t="str">
        <f t="shared" si="22"/>
        <v>#N/A</v>
      </c>
      <c r="AH5266" s="17" t="str">
        <f t="shared" si="23"/>
        <v>#N/A</v>
      </c>
      <c r="AI5266" s="34">
        <f t="shared" si="24"/>
        <v>1</v>
      </c>
      <c r="AJ5266" s="18">
        <f t="shared" si="25"/>
        <v>3887.991</v>
      </c>
      <c r="AK5266" s="18">
        <f t="shared" si="26"/>
        <v>3779.99125</v>
      </c>
      <c r="AL5266" s="18">
        <f t="shared" si="27"/>
        <v>3671.9915</v>
      </c>
    </row>
    <row r="5267" ht="12.75" customHeight="1">
      <c r="A5267" s="1">
        <v>37687.0</v>
      </c>
      <c r="B5267" s="2">
        <v>393.96</v>
      </c>
      <c r="C5267" s="3">
        <v>4350.59</v>
      </c>
      <c r="D5267" s="2">
        <v>4355.0</v>
      </c>
      <c r="E5267" s="4"/>
      <c r="F5267" s="5">
        <f t="shared" si="1"/>
        <v>437.432</v>
      </c>
      <c r="G5267" s="6">
        <f t="shared" si="2"/>
        <v>0.9300534997</v>
      </c>
      <c r="H5267" s="6">
        <f t="shared" si="3"/>
        <v>0.6255571336</v>
      </c>
      <c r="I5267" s="5" t="b">
        <f t="shared" si="4"/>
        <v>0</v>
      </c>
      <c r="J5267" s="48">
        <f t="shared" si="5"/>
        <v>0</v>
      </c>
      <c r="K5267" s="4">
        <f t="shared" si="6"/>
        <v>-42</v>
      </c>
      <c r="L5267" s="7">
        <f t="shared" si="7"/>
        <v>0.001013655619</v>
      </c>
      <c r="M5267" s="50" t="b">
        <f t="shared" si="8"/>
        <v>0</v>
      </c>
      <c r="N5267" s="50" t="b">
        <f t="shared" si="9"/>
        <v>0</v>
      </c>
      <c r="O5267" s="50">
        <f t="shared" si="10"/>
        <v>-1</v>
      </c>
      <c r="P5267" s="4">
        <f t="shared" si="61"/>
        <v>523300</v>
      </c>
      <c r="Q5267" s="21">
        <f t="shared" si="31"/>
        <v>-13</v>
      </c>
      <c r="V5267" s="52"/>
      <c r="W5267" s="53" t="str">
        <f t="shared" si="33"/>
        <v/>
      </c>
      <c r="AE5267" s="16"/>
      <c r="AF5267" s="17" t="str">
        <f t="shared" si="30"/>
        <v>#VALUE!</v>
      </c>
      <c r="AG5267" s="17" t="str">
        <f t="shared" si="22"/>
        <v>#N/A</v>
      </c>
      <c r="AH5267" s="17" t="str">
        <f t="shared" si="23"/>
        <v>#N/A</v>
      </c>
      <c r="AI5267" s="34">
        <f t="shared" si="24"/>
        <v>1</v>
      </c>
      <c r="AJ5267" s="18">
        <f t="shared" si="25"/>
        <v>3915.531</v>
      </c>
      <c r="AK5267" s="18">
        <f t="shared" si="26"/>
        <v>3806.76625</v>
      </c>
      <c r="AL5267" s="18">
        <f t="shared" si="27"/>
        <v>3698.0015</v>
      </c>
    </row>
    <row r="5268" ht="12.75" customHeight="1">
      <c r="A5268" s="1">
        <v>37686.0</v>
      </c>
      <c r="B5268" s="2">
        <v>406.74</v>
      </c>
      <c r="C5268" s="3">
        <v>4397.44</v>
      </c>
      <c r="D5268" s="2">
        <v>4397.0</v>
      </c>
      <c r="E5268" s="4"/>
      <c r="F5268" s="5">
        <f t="shared" si="1"/>
        <v>442.28</v>
      </c>
      <c r="G5268" s="6">
        <f t="shared" si="2"/>
        <v>0.9385863391</v>
      </c>
      <c r="H5268" s="6">
        <f t="shared" si="3"/>
        <v>0.6170508989</v>
      </c>
      <c r="I5268" s="5" t="b">
        <f t="shared" si="4"/>
        <v>0</v>
      </c>
      <c r="J5268" s="48">
        <f t="shared" si="5"/>
        <v>0</v>
      </c>
      <c r="K5268" s="4">
        <f t="shared" si="6"/>
        <v>8</v>
      </c>
      <c r="L5268" s="7">
        <f t="shared" si="7"/>
        <v>-0.0001000582157</v>
      </c>
      <c r="M5268" s="50" t="b">
        <f t="shared" si="8"/>
        <v>0</v>
      </c>
      <c r="N5268" s="50" t="b">
        <f t="shared" si="9"/>
        <v>0</v>
      </c>
      <c r="O5268" s="50">
        <f t="shared" si="10"/>
        <v>-1</v>
      </c>
      <c r="P5268" s="4">
        <f t="shared" si="61"/>
        <v>498100</v>
      </c>
      <c r="Q5268" s="21">
        <f t="shared" si="31"/>
        <v>-12</v>
      </c>
      <c r="V5268" s="52"/>
      <c r="W5268" s="53" t="str">
        <f t="shared" si="33"/>
        <v/>
      </c>
      <c r="AE5268" s="16"/>
      <c r="AF5268" s="17" t="str">
        <f t="shared" si="30"/>
        <v>#VALUE!</v>
      </c>
      <c r="AG5268" s="17" t="str">
        <f t="shared" si="22"/>
        <v>#N/A</v>
      </c>
      <c r="AH5268" s="17" t="str">
        <f t="shared" si="23"/>
        <v>#N/A</v>
      </c>
      <c r="AI5268" s="34">
        <f t="shared" si="24"/>
        <v>1</v>
      </c>
      <c r="AJ5268" s="18">
        <f t="shared" si="25"/>
        <v>3957.696</v>
      </c>
      <c r="AK5268" s="18">
        <f t="shared" si="26"/>
        <v>3847.76</v>
      </c>
      <c r="AL5268" s="18">
        <f t="shared" si="27"/>
        <v>3737.824</v>
      </c>
    </row>
    <row r="5269" ht="12.75" customHeight="1">
      <c r="A5269" s="1">
        <v>37685.0</v>
      </c>
      <c r="B5269" s="2">
        <v>488.19</v>
      </c>
      <c r="C5269" s="3">
        <v>4418.11</v>
      </c>
      <c r="D5269" s="2">
        <v>4389.0</v>
      </c>
      <c r="E5269" s="4"/>
      <c r="F5269" s="5">
        <f t="shared" si="1"/>
        <v>452.438</v>
      </c>
      <c r="G5269" s="6">
        <f t="shared" si="2"/>
        <v>0.9420405737</v>
      </c>
      <c r="H5269" s="6">
        <f t="shared" si="3"/>
        <v>0.6154217875</v>
      </c>
      <c r="I5269" s="5" t="b">
        <f t="shared" si="4"/>
        <v>0</v>
      </c>
      <c r="J5269" s="48">
        <f t="shared" si="5"/>
        <v>0</v>
      </c>
      <c r="K5269" s="4">
        <f t="shared" si="6"/>
        <v>-80</v>
      </c>
      <c r="L5269" s="7">
        <f t="shared" si="7"/>
        <v>-0.006588790229</v>
      </c>
      <c r="M5269" s="50" t="b">
        <f t="shared" si="8"/>
        <v>0</v>
      </c>
      <c r="N5269" s="50" t="b">
        <f t="shared" si="9"/>
        <v>0</v>
      </c>
      <c r="O5269" s="50">
        <f t="shared" si="10"/>
        <v>1</v>
      </c>
      <c r="P5269" s="4">
        <f t="shared" si="61"/>
        <v>493300</v>
      </c>
      <c r="Q5269" s="21">
        <f t="shared" si="31"/>
        <v>12</v>
      </c>
      <c r="V5269" s="52"/>
      <c r="W5269" s="53" t="str">
        <f t="shared" si="33"/>
        <v/>
      </c>
      <c r="AE5269" s="16"/>
      <c r="AF5269" s="17" t="str">
        <f t="shared" si="30"/>
        <v>#VALUE!</v>
      </c>
      <c r="AG5269" s="17" t="str">
        <f t="shared" si="22"/>
        <v>#N/A</v>
      </c>
      <c r="AH5269" s="17" t="str">
        <f t="shared" si="23"/>
        <v>#N/A</v>
      </c>
      <c r="AI5269" s="34">
        <f t="shared" si="24"/>
        <v>1</v>
      </c>
      <c r="AJ5269" s="18">
        <f t="shared" si="25"/>
        <v>3976.299</v>
      </c>
      <c r="AK5269" s="18">
        <f t="shared" si="26"/>
        <v>3865.84625</v>
      </c>
      <c r="AL5269" s="18">
        <f t="shared" si="27"/>
        <v>3755.3935</v>
      </c>
    </row>
    <row r="5270" ht="12.75" customHeight="1">
      <c r="A5270" s="1">
        <v>37684.0</v>
      </c>
      <c r="B5270" s="2">
        <v>439.84</v>
      </c>
      <c r="C5270" s="3">
        <v>4499.69</v>
      </c>
      <c r="D5270" s="2">
        <v>4469.0</v>
      </c>
      <c r="E5270" s="4"/>
      <c r="F5270" s="5">
        <f t="shared" si="1"/>
        <v>450.868</v>
      </c>
      <c r="G5270" s="6">
        <f t="shared" si="2"/>
        <v>0.9586565442</v>
      </c>
      <c r="H5270" s="6">
        <f t="shared" si="3"/>
        <v>0.6037272623</v>
      </c>
      <c r="I5270" s="5" t="b">
        <f t="shared" si="4"/>
        <v>0</v>
      </c>
      <c r="J5270" s="48">
        <f t="shared" si="5"/>
        <v>0</v>
      </c>
      <c r="K5270" s="4">
        <f t="shared" si="6"/>
        <v>-46</v>
      </c>
      <c r="L5270" s="7">
        <f t="shared" si="7"/>
        <v>-0.006820469855</v>
      </c>
      <c r="M5270" s="50" t="b">
        <f t="shared" si="8"/>
        <v>0</v>
      </c>
      <c r="N5270" s="50" t="b">
        <f t="shared" si="9"/>
        <v>0</v>
      </c>
      <c r="O5270" s="50">
        <f t="shared" si="10"/>
        <v>1</v>
      </c>
      <c r="P5270" s="4">
        <f t="shared" si="61"/>
        <v>545300</v>
      </c>
      <c r="Q5270" s="21">
        <f t="shared" si="31"/>
        <v>13</v>
      </c>
      <c r="V5270" s="52"/>
      <c r="W5270" s="53" t="str">
        <f t="shared" si="33"/>
        <v/>
      </c>
      <c r="AE5270" s="16"/>
      <c r="AF5270" s="17" t="str">
        <f t="shared" si="30"/>
        <v>#VALUE!</v>
      </c>
      <c r="AG5270" s="17" t="str">
        <f t="shared" si="22"/>
        <v>#N/A</v>
      </c>
      <c r="AH5270" s="17" t="str">
        <f t="shared" si="23"/>
        <v>#N/A</v>
      </c>
      <c r="AI5270" s="34">
        <f t="shared" si="24"/>
        <v>1</v>
      </c>
      <c r="AJ5270" s="18">
        <f t="shared" si="25"/>
        <v>4049.721</v>
      </c>
      <c r="AK5270" s="18">
        <f t="shared" si="26"/>
        <v>3937.22875</v>
      </c>
      <c r="AL5270" s="18">
        <f t="shared" si="27"/>
        <v>3824.7365</v>
      </c>
    </row>
    <row r="5271" ht="12.75" customHeight="1">
      <c r="A5271" s="1">
        <v>37683.0</v>
      </c>
      <c r="B5271" s="2">
        <v>458.43</v>
      </c>
      <c r="C5271" s="3">
        <v>4526.69</v>
      </c>
      <c r="D5271" s="2">
        <v>4515.0</v>
      </c>
      <c r="E5271" s="4"/>
      <c r="F5271" s="5">
        <f t="shared" si="1"/>
        <v>450.632</v>
      </c>
      <c r="G5271" s="6">
        <f t="shared" si="2"/>
        <v>0.9640223804</v>
      </c>
      <c r="H5271" s="6">
        <f t="shared" si="3"/>
        <v>0.5996408447</v>
      </c>
      <c r="I5271" s="5" t="b">
        <f t="shared" si="4"/>
        <v>0</v>
      </c>
      <c r="J5271" s="48">
        <f t="shared" si="5"/>
        <v>0</v>
      </c>
      <c r="K5271" s="4">
        <f t="shared" si="6"/>
        <v>107</v>
      </c>
      <c r="L5271" s="7">
        <f t="shared" si="7"/>
        <v>-0.002582460915</v>
      </c>
      <c r="M5271" s="50" t="b">
        <f t="shared" si="8"/>
        <v>0</v>
      </c>
      <c r="N5271" s="50" t="b">
        <f t="shared" si="9"/>
        <v>0</v>
      </c>
      <c r="O5271" s="50">
        <f t="shared" si="10"/>
        <v>1</v>
      </c>
      <c r="P5271" s="4">
        <f t="shared" si="61"/>
        <v>577500</v>
      </c>
      <c r="Q5271" s="21">
        <f t="shared" si="31"/>
        <v>14</v>
      </c>
      <c r="V5271" s="52"/>
      <c r="W5271" s="53" t="str">
        <f t="shared" si="33"/>
        <v/>
      </c>
      <c r="AE5271" s="16"/>
      <c r="AF5271" s="17" t="str">
        <f t="shared" si="30"/>
        <v>#VALUE!</v>
      </c>
      <c r="AG5271" s="17" t="str">
        <f t="shared" si="22"/>
        <v>#N/A</v>
      </c>
      <c r="AH5271" s="17" t="str">
        <f t="shared" si="23"/>
        <v>#N/A</v>
      </c>
      <c r="AI5271" s="34">
        <f t="shared" si="24"/>
        <v>1</v>
      </c>
      <c r="AJ5271" s="18">
        <f t="shared" si="25"/>
        <v>4074.021</v>
      </c>
      <c r="AK5271" s="18">
        <f t="shared" si="26"/>
        <v>3960.85375</v>
      </c>
      <c r="AL5271" s="18">
        <f t="shared" si="27"/>
        <v>3847.6865</v>
      </c>
    </row>
    <row r="5272" ht="12.75" customHeight="1">
      <c r="A5272" s="1">
        <v>37679.0</v>
      </c>
      <c r="B5272" s="2">
        <v>418.2</v>
      </c>
      <c r="C5272" s="3">
        <v>4432.46</v>
      </c>
      <c r="D5272" s="2">
        <v>4408.0</v>
      </c>
      <c r="E5272" s="4"/>
      <c r="F5272" s="5">
        <f t="shared" si="1"/>
        <v>458.648</v>
      </c>
      <c r="G5272" s="6">
        <f t="shared" si="2"/>
        <v>0.9435986199</v>
      </c>
      <c r="H5272" s="6">
        <f t="shared" si="3"/>
        <v>0.6207763513</v>
      </c>
      <c r="I5272" s="5" t="b">
        <f t="shared" si="4"/>
        <v>0</v>
      </c>
      <c r="J5272" s="48">
        <f t="shared" si="5"/>
        <v>0</v>
      </c>
      <c r="K5272" s="4">
        <f t="shared" si="6"/>
        <v>-43</v>
      </c>
      <c r="L5272" s="7">
        <f t="shared" si="7"/>
        <v>-0.005518380313</v>
      </c>
      <c r="M5272" s="50" t="b">
        <f t="shared" si="8"/>
        <v>0</v>
      </c>
      <c r="N5272" s="50" t="b">
        <f t="shared" si="9"/>
        <v>0</v>
      </c>
      <c r="O5272" s="50">
        <f t="shared" si="10"/>
        <v>1</v>
      </c>
      <c r="P5272" s="4">
        <f t="shared" si="61"/>
        <v>513300</v>
      </c>
      <c r="Q5272" s="21">
        <f t="shared" si="31"/>
        <v>12</v>
      </c>
      <c r="V5272" s="52"/>
      <c r="W5272" s="53" t="str">
        <f t="shared" si="33"/>
        <v/>
      </c>
      <c r="AE5272" s="16"/>
      <c r="AF5272" s="17" t="str">
        <f t="shared" si="30"/>
        <v>#VALUE!</v>
      </c>
      <c r="AG5272" s="17" t="str">
        <f t="shared" si="22"/>
        <v>#N/A</v>
      </c>
      <c r="AH5272" s="17" t="str">
        <f t="shared" si="23"/>
        <v>#N/A</v>
      </c>
      <c r="AI5272" s="34">
        <f t="shared" si="24"/>
        <v>1</v>
      </c>
      <c r="AJ5272" s="18">
        <f t="shared" si="25"/>
        <v>3989.214</v>
      </c>
      <c r="AK5272" s="18">
        <f t="shared" si="26"/>
        <v>3878.4025</v>
      </c>
      <c r="AL5272" s="18">
        <f t="shared" si="27"/>
        <v>3767.591</v>
      </c>
    </row>
    <row r="5273" ht="12.75" customHeight="1">
      <c r="A5273" s="1">
        <v>37678.0</v>
      </c>
      <c r="B5273" s="2">
        <v>457.53</v>
      </c>
      <c r="C5273" s="3">
        <v>4456.69</v>
      </c>
      <c r="D5273" s="2">
        <v>4451.0</v>
      </c>
      <c r="E5273" s="4"/>
      <c r="F5273" s="5">
        <f t="shared" si="1"/>
        <v>499.34</v>
      </c>
      <c r="G5273" s="6">
        <f t="shared" si="2"/>
        <v>0.9479313333</v>
      </c>
      <c r="H5273" s="6">
        <f t="shared" si="3"/>
        <v>0.7689385092</v>
      </c>
      <c r="I5273" s="5" t="b">
        <f t="shared" si="4"/>
        <v>1</v>
      </c>
      <c r="J5273" s="48">
        <f t="shared" si="5"/>
        <v>-1</v>
      </c>
      <c r="K5273" s="4">
        <f t="shared" si="6"/>
        <v>1</v>
      </c>
      <c r="L5273" s="7">
        <f t="shared" si="7"/>
        <v>-0.001276732283</v>
      </c>
      <c r="M5273" s="50" t="b">
        <f t="shared" si="8"/>
        <v>0</v>
      </c>
      <c r="N5273" s="50" t="b">
        <f t="shared" si="9"/>
        <v>1</v>
      </c>
      <c r="O5273" s="50">
        <f t="shared" si="10"/>
        <v>-1</v>
      </c>
      <c r="P5273" s="4">
        <f t="shared" si="61"/>
        <v>487500</v>
      </c>
      <c r="Q5273" s="21">
        <f t="shared" si="31"/>
        <v>-12</v>
      </c>
      <c r="V5273" s="52"/>
      <c r="W5273" s="53" t="str">
        <f t="shared" si="33"/>
        <v/>
      </c>
      <c r="AE5273" s="16"/>
      <c r="AF5273" s="17" t="str">
        <f t="shared" si="30"/>
        <v>#VALUE!</v>
      </c>
      <c r="AG5273" s="17" t="str">
        <f t="shared" si="22"/>
        <v>#N/A</v>
      </c>
      <c r="AH5273" s="17" t="str">
        <f t="shared" si="23"/>
        <v>#N/A</v>
      </c>
      <c r="AI5273" s="34">
        <f t="shared" si="24"/>
        <v>1</v>
      </c>
      <c r="AJ5273" s="18">
        <f t="shared" si="25"/>
        <v>4011.021</v>
      </c>
      <c r="AK5273" s="18">
        <f t="shared" si="26"/>
        <v>3899.60375</v>
      </c>
      <c r="AL5273" s="18">
        <f t="shared" si="27"/>
        <v>3788.1865</v>
      </c>
    </row>
    <row r="5274" ht="12.75" customHeight="1">
      <c r="A5274" s="1">
        <v>37677.0</v>
      </c>
      <c r="B5274" s="2">
        <v>480.34</v>
      </c>
      <c r="C5274" s="3">
        <v>4454.35</v>
      </c>
      <c r="D5274" s="2">
        <v>4450.0</v>
      </c>
      <c r="E5274" s="4"/>
      <c r="F5274" s="5">
        <f t="shared" si="1"/>
        <v>538.266</v>
      </c>
      <c r="G5274" s="6">
        <f t="shared" si="2"/>
        <v>0.9465394896</v>
      </c>
      <c r="H5274" s="6">
        <f t="shared" si="3"/>
        <v>0.8045616831</v>
      </c>
      <c r="I5274" s="5" t="b">
        <f t="shared" si="4"/>
        <v>1</v>
      </c>
      <c r="J5274" s="48">
        <f t="shared" si="5"/>
        <v>-1</v>
      </c>
      <c r="K5274" s="4">
        <f t="shared" si="6"/>
        <v>-151</v>
      </c>
      <c r="L5274" s="7">
        <f t="shared" si="7"/>
        <v>-0.0009765734619</v>
      </c>
      <c r="M5274" s="50" t="b">
        <f t="shared" si="8"/>
        <v>0</v>
      </c>
      <c r="N5274" s="50" t="b">
        <f t="shared" si="9"/>
        <v>1</v>
      </c>
      <c r="O5274" s="50">
        <f t="shared" si="10"/>
        <v>-1</v>
      </c>
      <c r="P5274" s="4">
        <f t="shared" si="61"/>
        <v>488100</v>
      </c>
      <c r="Q5274" s="21">
        <f t="shared" si="31"/>
        <v>-12</v>
      </c>
      <c r="V5274" s="52"/>
      <c r="W5274" s="53" t="str">
        <f t="shared" si="33"/>
        <v/>
      </c>
      <c r="AE5274" s="16"/>
      <c r="AF5274" s="17" t="str">
        <f t="shared" si="30"/>
        <v>#VALUE!</v>
      </c>
      <c r="AG5274" s="17" t="str">
        <f t="shared" si="22"/>
        <v>#N/A</v>
      </c>
      <c r="AH5274" s="17" t="str">
        <f t="shared" si="23"/>
        <v>#N/A</v>
      </c>
      <c r="AI5274" s="34">
        <f t="shared" si="24"/>
        <v>1</v>
      </c>
      <c r="AJ5274" s="18">
        <f t="shared" si="25"/>
        <v>4008.915</v>
      </c>
      <c r="AK5274" s="18">
        <f t="shared" si="26"/>
        <v>3897.55625</v>
      </c>
      <c r="AL5274" s="18">
        <f t="shared" si="27"/>
        <v>3786.1975</v>
      </c>
    </row>
    <row r="5275" ht="12.75" customHeight="1">
      <c r="A5275" s="1">
        <v>37676.0</v>
      </c>
      <c r="B5275" s="2">
        <v>438.66</v>
      </c>
      <c r="C5275" s="3">
        <v>4609.2</v>
      </c>
      <c r="D5275" s="2">
        <v>4601.0</v>
      </c>
      <c r="E5275" s="4"/>
      <c r="F5275" s="5">
        <f t="shared" si="1"/>
        <v>565.278</v>
      </c>
      <c r="G5275" s="6">
        <f t="shared" si="2"/>
        <v>0.9785670421</v>
      </c>
      <c r="H5275" s="6">
        <f t="shared" si="3"/>
        <v>0.7975313574</v>
      </c>
      <c r="I5275" s="5" t="b">
        <f t="shared" si="4"/>
        <v>0</v>
      </c>
      <c r="J5275" s="48">
        <f t="shared" si="5"/>
        <v>0</v>
      </c>
      <c r="K5275" s="4">
        <f t="shared" si="6"/>
        <v>61</v>
      </c>
      <c r="L5275" s="7">
        <f t="shared" si="7"/>
        <v>-0.001779050594</v>
      </c>
      <c r="M5275" s="50" t="b">
        <f t="shared" si="8"/>
        <v>0</v>
      </c>
      <c r="N5275" s="50" t="b">
        <f t="shared" si="9"/>
        <v>0</v>
      </c>
      <c r="O5275" s="50">
        <f t="shared" si="10"/>
        <v>1</v>
      </c>
      <c r="P5275" s="4">
        <f t="shared" si="61"/>
        <v>593800</v>
      </c>
      <c r="Q5275" s="21">
        <f t="shared" si="31"/>
        <v>14</v>
      </c>
      <c r="V5275" s="52"/>
      <c r="W5275" s="53" t="str">
        <f t="shared" si="33"/>
        <v/>
      </c>
      <c r="AE5275" s="16"/>
      <c r="AF5275" s="17" t="str">
        <f t="shared" si="30"/>
        <v>#VALUE!</v>
      </c>
      <c r="AG5275" s="17" t="str">
        <f t="shared" si="22"/>
        <v>#N/A</v>
      </c>
      <c r="AH5275" s="17" t="str">
        <f t="shared" si="23"/>
        <v>#N/A</v>
      </c>
      <c r="AI5275" s="34">
        <f t="shared" si="24"/>
        <v>1</v>
      </c>
      <c r="AJ5275" s="18">
        <f t="shared" si="25"/>
        <v>4148.28</v>
      </c>
      <c r="AK5275" s="18">
        <f t="shared" si="26"/>
        <v>4033.05</v>
      </c>
      <c r="AL5275" s="18">
        <f t="shared" si="27"/>
        <v>3917.82</v>
      </c>
    </row>
    <row r="5276" ht="12.75" customHeight="1">
      <c r="A5276" s="1">
        <v>37673.0</v>
      </c>
      <c r="B5276" s="2">
        <v>498.51</v>
      </c>
      <c r="C5276" s="3">
        <v>4548.35</v>
      </c>
      <c r="D5276" s="2">
        <v>4540.0</v>
      </c>
      <c r="E5276" s="4"/>
      <c r="F5276" s="5">
        <f t="shared" si="1"/>
        <v>614.512</v>
      </c>
      <c r="G5276" s="6">
        <f t="shared" si="2"/>
        <v>0.9657498034</v>
      </c>
      <c r="H5276" s="6">
        <f t="shared" si="3"/>
        <v>0.8317843998</v>
      </c>
      <c r="I5276" s="5" t="b">
        <f t="shared" si="4"/>
        <v>0</v>
      </c>
      <c r="J5276" s="48">
        <f t="shared" si="5"/>
        <v>0</v>
      </c>
      <c r="K5276" s="4">
        <f t="shared" si="6"/>
        <v>-20</v>
      </c>
      <c r="L5276" s="7">
        <f t="shared" si="7"/>
        <v>-0.001835830576</v>
      </c>
      <c r="M5276" s="50" t="b">
        <f t="shared" si="8"/>
        <v>0</v>
      </c>
      <c r="N5276" s="50" t="b">
        <f t="shared" si="9"/>
        <v>0</v>
      </c>
      <c r="O5276" s="50">
        <f t="shared" si="10"/>
        <v>1</v>
      </c>
      <c r="P5276" s="4">
        <f t="shared" si="61"/>
        <v>554150</v>
      </c>
      <c r="Q5276" s="21">
        <f t="shared" si="31"/>
        <v>13</v>
      </c>
      <c r="V5276" s="52"/>
      <c r="W5276" s="53" t="str">
        <f t="shared" si="33"/>
        <v/>
      </c>
      <c r="AE5276" s="16"/>
      <c r="AF5276" s="17" t="str">
        <f t="shared" si="30"/>
        <v>#VALUE!</v>
      </c>
      <c r="AG5276" s="17" t="str">
        <f t="shared" si="22"/>
        <v>#N/A</v>
      </c>
      <c r="AH5276" s="17" t="str">
        <f t="shared" si="23"/>
        <v>#N/A</v>
      </c>
      <c r="AI5276" s="34">
        <f t="shared" si="24"/>
        <v>1</v>
      </c>
      <c r="AJ5276" s="18">
        <f t="shared" si="25"/>
        <v>4093.515</v>
      </c>
      <c r="AK5276" s="18">
        <f t="shared" si="26"/>
        <v>3979.80625</v>
      </c>
      <c r="AL5276" s="18">
        <f t="shared" si="27"/>
        <v>3866.0975</v>
      </c>
    </row>
    <row r="5277" ht="12.75" customHeight="1">
      <c r="A5277" s="1">
        <v>37672.0</v>
      </c>
      <c r="B5277" s="2">
        <v>621.66</v>
      </c>
      <c r="C5277" s="3">
        <v>4550.7</v>
      </c>
      <c r="D5277" s="2">
        <v>4560.0</v>
      </c>
      <c r="E5277" s="4"/>
      <c r="F5277" s="5">
        <f t="shared" si="1"/>
        <v>625.748</v>
      </c>
      <c r="G5277" s="6">
        <f t="shared" si="2"/>
        <v>0.9658893632</v>
      </c>
      <c r="H5277" s="6">
        <f t="shared" si="3"/>
        <v>0.828330033</v>
      </c>
      <c r="I5277" s="5" t="b">
        <f t="shared" si="4"/>
        <v>0</v>
      </c>
      <c r="J5277" s="48">
        <f t="shared" si="5"/>
        <v>0</v>
      </c>
      <c r="K5277" s="4">
        <f t="shared" si="6"/>
        <v>15</v>
      </c>
      <c r="L5277" s="7">
        <f t="shared" si="7"/>
        <v>0.002043641638</v>
      </c>
      <c r="M5277" s="50" t="b">
        <f t="shared" si="8"/>
        <v>0</v>
      </c>
      <c r="N5277" s="50" t="b">
        <f t="shared" si="9"/>
        <v>0</v>
      </c>
      <c r="O5277" s="50">
        <f t="shared" si="10"/>
        <v>-1</v>
      </c>
      <c r="P5277" s="4">
        <f t="shared" si="61"/>
        <v>541150</v>
      </c>
      <c r="Q5277" s="21">
        <f t="shared" si="31"/>
        <v>-13</v>
      </c>
      <c r="V5277" s="52"/>
      <c r="W5277" s="53" t="str">
        <f t="shared" si="33"/>
        <v/>
      </c>
      <c r="AE5277" s="16"/>
      <c r="AF5277" s="17" t="str">
        <f t="shared" si="30"/>
        <v>#VALUE!</v>
      </c>
      <c r="AG5277" s="17" t="str">
        <f t="shared" si="22"/>
        <v>#N/A</v>
      </c>
      <c r="AH5277" s="17" t="str">
        <f t="shared" si="23"/>
        <v>#N/A</v>
      </c>
      <c r="AI5277" s="34">
        <f t="shared" si="24"/>
        <v>1</v>
      </c>
      <c r="AJ5277" s="18">
        <f t="shared" si="25"/>
        <v>4095.63</v>
      </c>
      <c r="AK5277" s="18">
        <f t="shared" si="26"/>
        <v>3981.8625</v>
      </c>
      <c r="AL5277" s="18">
        <f t="shared" si="27"/>
        <v>3868.095</v>
      </c>
    </row>
    <row r="5278" ht="12.75" customHeight="1">
      <c r="A5278" s="1">
        <v>37671.0</v>
      </c>
      <c r="B5278" s="2">
        <v>652.16</v>
      </c>
      <c r="C5278" s="3">
        <v>4550.83</v>
      </c>
      <c r="D5278" s="2">
        <v>4545.0</v>
      </c>
      <c r="E5278" s="4"/>
      <c r="F5278" s="5">
        <f t="shared" si="1"/>
        <v>615.696</v>
      </c>
      <c r="G5278" s="6">
        <f t="shared" si="2"/>
        <v>0.9653166306</v>
      </c>
      <c r="H5278" s="6">
        <f t="shared" si="3"/>
        <v>0.8270202872</v>
      </c>
      <c r="I5278" s="5" t="b">
        <f t="shared" si="4"/>
        <v>0</v>
      </c>
      <c r="J5278" s="48">
        <f t="shared" si="5"/>
        <v>0</v>
      </c>
      <c r="K5278" s="4">
        <f t="shared" si="6"/>
        <v>-91</v>
      </c>
      <c r="L5278" s="7">
        <f t="shared" si="7"/>
        <v>-0.001281084989</v>
      </c>
      <c r="M5278" s="50" t="b">
        <f t="shared" si="8"/>
        <v>0</v>
      </c>
      <c r="N5278" s="50" t="b">
        <f t="shared" si="9"/>
        <v>0</v>
      </c>
      <c r="O5278" s="50">
        <f t="shared" si="10"/>
        <v>1</v>
      </c>
      <c r="P5278" s="4">
        <f t="shared" si="61"/>
        <v>532150</v>
      </c>
      <c r="Q5278" s="21">
        <f t="shared" si="31"/>
        <v>12</v>
      </c>
      <c r="V5278" s="52"/>
      <c r="W5278" s="53" t="str">
        <f t="shared" si="33"/>
        <v/>
      </c>
      <c r="AE5278" s="16"/>
      <c r="AF5278" s="17" t="str">
        <f t="shared" si="30"/>
        <v>#VALUE!</v>
      </c>
      <c r="AG5278" s="17" t="str">
        <f t="shared" si="22"/>
        <v>#N/A</v>
      </c>
      <c r="AH5278" s="17" t="str">
        <f t="shared" si="23"/>
        <v>#N/A</v>
      </c>
      <c r="AI5278" s="34">
        <f t="shared" si="24"/>
        <v>1</v>
      </c>
      <c r="AJ5278" s="18">
        <f t="shared" si="25"/>
        <v>4095.747</v>
      </c>
      <c r="AK5278" s="18">
        <f t="shared" si="26"/>
        <v>3981.97625</v>
      </c>
      <c r="AL5278" s="18">
        <f t="shared" si="27"/>
        <v>3868.2055</v>
      </c>
    </row>
    <row r="5279" ht="12.75" customHeight="1">
      <c r="A5279" s="1">
        <v>37670.0</v>
      </c>
      <c r="B5279" s="2">
        <v>615.4</v>
      </c>
      <c r="C5279" s="3">
        <v>4605.31</v>
      </c>
      <c r="D5279" s="2">
        <v>4636.0</v>
      </c>
      <c r="E5279" s="4"/>
      <c r="F5279" s="5">
        <f t="shared" si="1"/>
        <v>610.02</v>
      </c>
      <c r="G5279" s="6">
        <f t="shared" si="2"/>
        <v>0.976045472</v>
      </c>
      <c r="H5279" s="6">
        <f t="shared" si="3"/>
        <v>0.8204213021</v>
      </c>
      <c r="I5279" s="5" t="b">
        <f t="shared" si="4"/>
        <v>0</v>
      </c>
      <c r="J5279" s="48">
        <f t="shared" si="5"/>
        <v>0</v>
      </c>
      <c r="K5279" s="4">
        <f t="shared" si="6"/>
        <v>-54</v>
      </c>
      <c r="L5279" s="7">
        <f t="shared" si="7"/>
        <v>0.006664046503</v>
      </c>
      <c r="M5279" s="50" t="b">
        <f t="shared" si="8"/>
        <v>0</v>
      </c>
      <c r="N5279" s="50" t="b">
        <f t="shared" si="9"/>
        <v>0</v>
      </c>
      <c r="O5279" s="50">
        <f t="shared" si="10"/>
        <v>-1</v>
      </c>
      <c r="P5279" s="4">
        <f t="shared" si="61"/>
        <v>482100</v>
      </c>
      <c r="Q5279" s="21">
        <f t="shared" si="31"/>
        <v>-11</v>
      </c>
      <c r="V5279" s="52"/>
      <c r="W5279" s="53" t="str">
        <f t="shared" si="33"/>
        <v/>
      </c>
      <c r="AE5279" s="16"/>
      <c r="AF5279" s="17" t="str">
        <f t="shared" si="30"/>
        <v>#VALUE!</v>
      </c>
      <c r="AG5279" s="17" t="str">
        <f t="shared" si="22"/>
        <v>#N/A</v>
      </c>
      <c r="AH5279" s="17" t="str">
        <f t="shared" si="23"/>
        <v>#N/A</v>
      </c>
      <c r="AI5279" s="34">
        <f t="shared" si="24"/>
        <v>1</v>
      </c>
      <c r="AJ5279" s="18">
        <f t="shared" si="25"/>
        <v>4144.779</v>
      </c>
      <c r="AK5279" s="18">
        <f t="shared" si="26"/>
        <v>4029.64625</v>
      </c>
      <c r="AL5279" s="18">
        <f t="shared" si="27"/>
        <v>3914.5135</v>
      </c>
    </row>
    <row r="5280" ht="12.75" customHeight="1">
      <c r="A5280" s="1">
        <v>37669.0</v>
      </c>
      <c r="B5280" s="2">
        <v>684.83</v>
      </c>
      <c r="C5280" s="3">
        <v>4705.08</v>
      </c>
      <c r="D5280" s="2">
        <v>4690.0</v>
      </c>
      <c r="E5280" s="4"/>
      <c r="F5280" s="5">
        <f t="shared" si="1"/>
        <v>611.818</v>
      </c>
      <c r="G5280" s="6">
        <f t="shared" si="2"/>
        <v>0.9964577465</v>
      </c>
      <c r="H5280" s="6">
        <f t="shared" si="3"/>
        <v>0.8111038666</v>
      </c>
      <c r="I5280" s="5" t="b">
        <f t="shared" si="4"/>
        <v>0</v>
      </c>
      <c r="J5280" s="48">
        <f t="shared" si="5"/>
        <v>0</v>
      </c>
      <c r="K5280" s="4">
        <f t="shared" si="6"/>
        <v>201</v>
      </c>
      <c r="L5280" s="7">
        <f t="shared" si="7"/>
        <v>-0.00320504646</v>
      </c>
      <c r="M5280" s="50" t="b">
        <f t="shared" si="8"/>
        <v>0</v>
      </c>
      <c r="N5280" s="50" t="b">
        <f t="shared" si="9"/>
        <v>0</v>
      </c>
      <c r="O5280" s="50">
        <f t="shared" si="10"/>
        <v>1</v>
      </c>
      <c r="P5280" s="4">
        <f t="shared" si="61"/>
        <v>514500</v>
      </c>
      <c r="Q5280" s="21">
        <f t="shared" si="31"/>
        <v>12</v>
      </c>
      <c r="V5280" s="52"/>
      <c r="W5280" s="53" t="str">
        <f t="shared" si="33"/>
        <v/>
      </c>
      <c r="AE5280" s="16"/>
      <c r="AF5280" s="17" t="str">
        <f t="shared" si="30"/>
        <v>#VALUE!</v>
      </c>
      <c r="AG5280" s="17" t="str">
        <f t="shared" si="22"/>
        <v>#N/A</v>
      </c>
      <c r="AH5280" s="17" t="str">
        <f t="shared" si="23"/>
        <v>#N/A</v>
      </c>
      <c r="AI5280" s="34">
        <f t="shared" si="24"/>
        <v>1</v>
      </c>
      <c r="AJ5280" s="18">
        <f t="shared" si="25"/>
        <v>4234.572</v>
      </c>
      <c r="AK5280" s="18">
        <f t="shared" si="26"/>
        <v>4116.945</v>
      </c>
      <c r="AL5280" s="18">
        <f t="shared" si="27"/>
        <v>3999.318</v>
      </c>
    </row>
    <row r="5281" ht="12.75" customHeight="1">
      <c r="A5281" s="1">
        <v>37666.0</v>
      </c>
      <c r="B5281" s="2">
        <v>554.69</v>
      </c>
      <c r="C5281" s="3">
        <v>4493.99</v>
      </c>
      <c r="D5281" s="2">
        <v>4489.0</v>
      </c>
      <c r="E5281" s="4"/>
      <c r="F5281" s="5">
        <f t="shared" si="1"/>
        <v>594.728</v>
      </c>
      <c r="G5281" s="6">
        <f t="shared" si="2"/>
        <v>0.9518851756</v>
      </c>
      <c r="H5281" s="6">
        <f t="shared" si="3"/>
        <v>0.7354076254</v>
      </c>
      <c r="I5281" s="5" t="b">
        <f t="shared" si="4"/>
        <v>0</v>
      </c>
      <c r="J5281" s="48">
        <f t="shared" si="5"/>
        <v>0</v>
      </c>
      <c r="K5281" s="4">
        <f t="shared" si="6"/>
        <v>4</v>
      </c>
      <c r="L5281" s="7">
        <f t="shared" si="7"/>
        <v>-0.001110371852</v>
      </c>
      <c r="M5281" s="50" t="b">
        <f t="shared" si="8"/>
        <v>0</v>
      </c>
      <c r="N5281" s="50" t="b">
        <f t="shared" si="9"/>
        <v>0</v>
      </c>
      <c r="O5281" s="50">
        <f t="shared" si="10"/>
        <v>1</v>
      </c>
      <c r="P5281" s="4">
        <f t="shared" si="61"/>
        <v>414000</v>
      </c>
      <c r="Q5281" s="21">
        <f t="shared" si="31"/>
        <v>10</v>
      </c>
      <c r="V5281" s="52"/>
      <c r="W5281" s="53" t="str">
        <f t="shared" si="33"/>
        <v/>
      </c>
      <c r="AE5281" s="16"/>
      <c r="AF5281" s="17" t="str">
        <f t="shared" si="30"/>
        <v>#VALUE!</v>
      </c>
      <c r="AG5281" s="17" t="str">
        <f t="shared" si="22"/>
        <v>#N/A</v>
      </c>
      <c r="AH5281" s="17" t="str">
        <f t="shared" si="23"/>
        <v>#N/A</v>
      </c>
      <c r="AI5281" s="34">
        <f t="shared" si="24"/>
        <v>1</v>
      </c>
      <c r="AJ5281" s="18">
        <f t="shared" si="25"/>
        <v>4044.591</v>
      </c>
      <c r="AK5281" s="18">
        <f t="shared" si="26"/>
        <v>3932.24125</v>
      </c>
      <c r="AL5281" s="18">
        <f t="shared" si="27"/>
        <v>3819.8915</v>
      </c>
    </row>
    <row r="5282" ht="12.75" customHeight="1">
      <c r="A5282" s="1">
        <v>37665.0</v>
      </c>
      <c r="B5282" s="2">
        <v>571.4</v>
      </c>
      <c r="C5282" s="3">
        <v>4507.96</v>
      </c>
      <c r="D5282" s="2">
        <v>4485.0</v>
      </c>
      <c r="E5282" s="4"/>
      <c r="F5282" s="5">
        <f t="shared" si="1"/>
        <v>666.682</v>
      </c>
      <c r="G5282" s="6">
        <f t="shared" si="2"/>
        <v>0.9542453163</v>
      </c>
      <c r="H5282" s="6">
        <f t="shared" si="3"/>
        <v>1.067340312</v>
      </c>
      <c r="I5282" s="5" t="b">
        <f t="shared" si="4"/>
        <v>1</v>
      </c>
      <c r="J5282" s="48">
        <f t="shared" si="5"/>
        <v>0</v>
      </c>
      <c r="K5282" s="4">
        <f t="shared" si="6"/>
        <v>-152</v>
      </c>
      <c r="L5282" s="7">
        <f t="shared" si="7"/>
        <v>-0.005093212895</v>
      </c>
      <c r="M5282" s="50" t="b">
        <f t="shared" si="8"/>
        <v>0</v>
      </c>
      <c r="N5282" s="50" t="b">
        <f t="shared" si="9"/>
        <v>0</v>
      </c>
      <c r="O5282" s="50">
        <f t="shared" si="10"/>
        <v>1</v>
      </c>
      <c r="P5282" s="4">
        <f t="shared" si="61"/>
        <v>412000</v>
      </c>
      <c r="Q5282" s="21">
        <f t="shared" si="31"/>
        <v>10</v>
      </c>
      <c r="V5282" s="52"/>
      <c r="W5282" s="53" t="str">
        <f t="shared" si="33"/>
        <v/>
      </c>
      <c r="AE5282" s="16"/>
      <c r="AF5282" s="17" t="str">
        <f t="shared" si="30"/>
        <v>#VALUE!</v>
      </c>
      <c r="AG5282" s="17" t="str">
        <f t="shared" si="22"/>
        <v>#N/A</v>
      </c>
      <c r="AH5282" s="17" t="str">
        <f t="shared" si="23"/>
        <v>#N/A</v>
      </c>
      <c r="AI5282" s="34">
        <f t="shared" si="24"/>
        <v>1</v>
      </c>
      <c r="AJ5282" s="18">
        <f t="shared" si="25"/>
        <v>4057.164</v>
      </c>
      <c r="AK5282" s="18">
        <f t="shared" si="26"/>
        <v>3944.465</v>
      </c>
      <c r="AL5282" s="18">
        <f t="shared" si="27"/>
        <v>3831.766</v>
      </c>
    </row>
    <row r="5283" ht="12.75" customHeight="1">
      <c r="A5283" s="1">
        <v>37664.0</v>
      </c>
      <c r="B5283" s="2">
        <v>623.78</v>
      </c>
      <c r="C5283" s="3">
        <v>4624.87</v>
      </c>
      <c r="D5283" s="2">
        <v>4637.0</v>
      </c>
      <c r="E5283" s="4"/>
      <c r="F5283" s="5">
        <f t="shared" si="1"/>
        <v>728.3</v>
      </c>
      <c r="G5283" s="6">
        <f t="shared" si="2"/>
        <v>0.9784111651</v>
      </c>
      <c r="H5283" s="6">
        <f t="shared" si="3"/>
        <v>1.061834075</v>
      </c>
      <c r="I5283" s="5" t="b">
        <f t="shared" si="4"/>
        <v>0</v>
      </c>
      <c r="J5283" s="48">
        <f t="shared" si="5"/>
        <v>0</v>
      </c>
      <c r="K5283" s="4">
        <f t="shared" si="6"/>
        <v>2</v>
      </c>
      <c r="L5283" s="7">
        <f t="shared" si="7"/>
        <v>0.002622776424</v>
      </c>
      <c r="M5283" s="50" t="b">
        <f t="shared" si="8"/>
        <v>0</v>
      </c>
      <c r="N5283" s="50" t="b">
        <f t="shared" si="9"/>
        <v>0</v>
      </c>
      <c r="O5283" s="50">
        <f t="shared" si="10"/>
        <v>-1</v>
      </c>
      <c r="P5283" s="4">
        <f t="shared" si="61"/>
        <v>351200</v>
      </c>
      <c r="Q5283" s="21">
        <f t="shared" si="31"/>
        <v>-8</v>
      </c>
      <c r="V5283" s="52"/>
      <c r="W5283" s="53" t="str">
        <f t="shared" si="33"/>
        <v/>
      </c>
      <c r="AE5283" s="16"/>
      <c r="AF5283" s="17" t="str">
        <f t="shared" si="30"/>
        <v>#VALUE!</v>
      </c>
      <c r="AG5283" s="17" t="str">
        <f t="shared" si="22"/>
        <v>#N/A</v>
      </c>
      <c r="AH5283" s="17" t="str">
        <f t="shared" si="23"/>
        <v>#N/A</v>
      </c>
      <c r="AI5283" s="34">
        <f t="shared" si="24"/>
        <v>1</v>
      </c>
      <c r="AJ5283" s="18">
        <f t="shared" si="25"/>
        <v>4162.383</v>
      </c>
      <c r="AK5283" s="18">
        <f t="shared" si="26"/>
        <v>4046.76125</v>
      </c>
      <c r="AL5283" s="18">
        <f t="shared" si="27"/>
        <v>3931.1395</v>
      </c>
    </row>
    <row r="5284" ht="12.75" customHeight="1">
      <c r="A5284" s="1">
        <v>37663.0</v>
      </c>
      <c r="B5284" s="2">
        <v>624.39</v>
      </c>
      <c r="C5284" s="3">
        <v>4618.98</v>
      </c>
      <c r="D5284" s="2">
        <v>4635.0</v>
      </c>
      <c r="E5284" s="4"/>
      <c r="F5284" s="5">
        <f t="shared" si="1"/>
        <v>769.974</v>
      </c>
      <c r="G5284" s="6">
        <f t="shared" si="2"/>
        <v>0.9770280718</v>
      </c>
      <c r="H5284" s="6">
        <f t="shared" si="3"/>
        <v>1.055871863</v>
      </c>
      <c r="I5284" s="5" t="b">
        <f t="shared" si="4"/>
        <v>0</v>
      </c>
      <c r="J5284" s="48">
        <f t="shared" si="5"/>
        <v>0</v>
      </c>
      <c r="K5284" s="4">
        <f t="shared" si="6"/>
        <v>-5</v>
      </c>
      <c r="L5284" s="7">
        <f t="shared" si="7"/>
        <v>0.003468298196</v>
      </c>
      <c r="M5284" s="50" t="b">
        <f t="shared" si="8"/>
        <v>0</v>
      </c>
      <c r="N5284" s="50" t="b">
        <f t="shared" si="9"/>
        <v>0</v>
      </c>
      <c r="O5284" s="50">
        <f t="shared" si="10"/>
        <v>-1</v>
      </c>
      <c r="P5284" s="4">
        <f t="shared" si="61"/>
        <v>352000</v>
      </c>
      <c r="Q5284" s="21">
        <f t="shared" si="31"/>
        <v>-8</v>
      </c>
      <c r="V5284" s="52"/>
      <c r="W5284" s="53" t="str">
        <f t="shared" si="33"/>
        <v/>
      </c>
      <c r="AE5284" s="16"/>
      <c r="AF5284" s="17" t="str">
        <f t="shared" si="30"/>
        <v>#VALUE!</v>
      </c>
      <c r="AG5284" s="17" t="str">
        <f t="shared" si="22"/>
        <v>#N/A</v>
      </c>
      <c r="AH5284" s="17" t="str">
        <f t="shared" si="23"/>
        <v>#N/A</v>
      </c>
      <c r="AI5284" s="34">
        <f t="shared" si="24"/>
        <v>1</v>
      </c>
      <c r="AJ5284" s="18">
        <f t="shared" si="25"/>
        <v>4157.082</v>
      </c>
      <c r="AK5284" s="18">
        <f t="shared" si="26"/>
        <v>4041.6075</v>
      </c>
      <c r="AL5284" s="18">
        <f t="shared" si="27"/>
        <v>3926.133</v>
      </c>
    </row>
    <row r="5285" ht="12.75" customHeight="1">
      <c r="A5285" s="1">
        <v>37662.0</v>
      </c>
      <c r="B5285" s="2">
        <v>599.38</v>
      </c>
      <c r="C5285" s="3">
        <v>4643.87</v>
      </c>
      <c r="D5285" s="2">
        <v>4640.0</v>
      </c>
      <c r="E5285" s="4"/>
      <c r="F5285" s="5">
        <f t="shared" si="1"/>
        <v>830.058</v>
      </c>
      <c r="G5285" s="6">
        <f t="shared" si="2"/>
        <v>0.9816283727</v>
      </c>
      <c r="H5285" s="6">
        <f t="shared" si="3"/>
        <v>1.057898376</v>
      </c>
      <c r="I5285" s="5" t="b">
        <f t="shared" si="4"/>
        <v>0</v>
      </c>
      <c r="J5285" s="48">
        <f t="shared" si="5"/>
        <v>0</v>
      </c>
      <c r="K5285" s="4">
        <f t="shared" si="6"/>
        <v>-59</v>
      </c>
      <c r="L5285" s="7">
        <f t="shared" si="7"/>
        <v>-0.0008333566616</v>
      </c>
      <c r="M5285" s="50" t="b">
        <f t="shared" si="8"/>
        <v>0</v>
      </c>
      <c r="N5285" s="50" t="b">
        <f t="shared" si="9"/>
        <v>0</v>
      </c>
      <c r="O5285" s="50">
        <f t="shared" si="10"/>
        <v>-1</v>
      </c>
      <c r="P5285" s="4">
        <f t="shared" si="61"/>
        <v>350000</v>
      </c>
      <c r="Q5285" s="21">
        <f t="shared" si="31"/>
        <v>-8</v>
      </c>
      <c r="V5285" s="52"/>
      <c r="W5285" s="53" t="str">
        <f t="shared" si="33"/>
        <v/>
      </c>
      <c r="AE5285" s="16"/>
      <c r="AF5285" s="17" t="str">
        <f t="shared" si="30"/>
        <v>#VALUE!</v>
      </c>
      <c r="AG5285" s="17" t="str">
        <f t="shared" si="22"/>
        <v>#N/A</v>
      </c>
      <c r="AH5285" s="17" t="str">
        <f t="shared" si="23"/>
        <v>#N/A</v>
      </c>
      <c r="AI5285" s="34">
        <f t="shared" si="24"/>
        <v>1</v>
      </c>
      <c r="AJ5285" s="18">
        <f t="shared" si="25"/>
        <v>4179.483</v>
      </c>
      <c r="AK5285" s="18">
        <f t="shared" si="26"/>
        <v>4063.38625</v>
      </c>
      <c r="AL5285" s="18">
        <f t="shared" si="27"/>
        <v>3947.2895</v>
      </c>
    </row>
    <row r="5286" ht="12.75" customHeight="1">
      <c r="A5286" s="1">
        <v>37659.0</v>
      </c>
      <c r="B5286" s="2">
        <v>914.46</v>
      </c>
      <c r="C5286" s="3">
        <v>4735.37</v>
      </c>
      <c r="D5286" s="2">
        <v>4699.0</v>
      </c>
      <c r="E5286" s="4"/>
      <c r="F5286" s="5">
        <f t="shared" si="1"/>
        <v>958.418</v>
      </c>
      <c r="G5286" s="6">
        <f t="shared" si="2"/>
        <v>1.000567543</v>
      </c>
      <c r="H5286" s="6">
        <f t="shared" si="3"/>
        <v>1.400544979</v>
      </c>
      <c r="I5286" s="5" t="b">
        <f t="shared" si="4"/>
        <v>0</v>
      </c>
      <c r="J5286" s="48">
        <f t="shared" si="5"/>
        <v>0</v>
      </c>
      <c r="K5286" s="4">
        <f t="shared" si="6"/>
        <v>-76</v>
      </c>
      <c r="L5286" s="7">
        <f t="shared" si="7"/>
        <v>-0.007680498039</v>
      </c>
      <c r="M5286" s="50" t="b">
        <f t="shared" si="8"/>
        <v>0</v>
      </c>
      <c r="N5286" s="50" t="b">
        <f t="shared" si="9"/>
        <v>0</v>
      </c>
      <c r="O5286" s="50">
        <f t="shared" si="10"/>
        <v>1</v>
      </c>
      <c r="P5286" s="4">
        <f t="shared" si="61"/>
        <v>373600</v>
      </c>
      <c r="Q5286" s="21">
        <f t="shared" si="31"/>
        <v>8</v>
      </c>
      <c r="V5286" s="52"/>
      <c r="W5286" s="53" t="str">
        <f t="shared" si="33"/>
        <v/>
      </c>
      <c r="AE5286" s="16"/>
      <c r="AF5286" s="17" t="str">
        <f t="shared" si="30"/>
        <v>#VALUE!</v>
      </c>
      <c r="AG5286" s="17" t="str">
        <f t="shared" si="22"/>
        <v>#N/A</v>
      </c>
      <c r="AH5286" s="17" t="str">
        <f t="shared" si="23"/>
        <v>#N/A</v>
      </c>
      <c r="AI5286" s="34">
        <f t="shared" si="24"/>
        <v>1</v>
      </c>
      <c r="AJ5286" s="18">
        <f t="shared" si="25"/>
        <v>4261.833</v>
      </c>
      <c r="AK5286" s="18">
        <f t="shared" si="26"/>
        <v>4143.44875</v>
      </c>
      <c r="AL5286" s="18">
        <f t="shared" si="27"/>
        <v>4025.0645</v>
      </c>
    </row>
    <row r="5287" ht="12.75" customHeight="1">
      <c r="A5287" s="1">
        <v>37658.0</v>
      </c>
      <c r="B5287" s="2">
        <v>879.49</v>
      </c>
      <c r="C5287" s="3">
        <v>4833.58</v>
      </c>
      <c r="D5287" s="2">
        <v>4775.0</v>
      </c>
      <c r="E5287" s="4"/>
      <c r="F5287" s="5">
        <f t="shared" si="1"/>
        <v>1065.824</v>
      </c>
      <c r="G5287" s="6">
        <f t="shared" si="2"/>
        <v>1.021355057</v>
      </c>
      <c r="H5287" s="6">
        <f t="shared" si="3"/>
        <v>1.629963079</v>
      </c>
      <c r="I5287" s="5" t="b">
        <f t="shared" si="4"/>
        <v>0</v>
      </c>
      <c r="J5287" s="48">
        <f t="shared" si="5"/>
        <v>0</v>
      </c>
      <c r="K5287" s="4">
        <f t="shared" si="6"/>
        <v>-247</v>
      </c>
      <c r="L5287" s="7">
        <f t="shared" si="7"/>
        <v>-0.01211938149</v>
      </c>
      <c r="M5287" s="50" t="b">
        <f t="shared" si="8"/>
        <v>0</v>
      </c>
      <c r="N5287" s="50" t="b">
        <f t="shared" si="9"/>
        <v>0</v>
      </c>
      <c r="O5287" s="50">
        <f t="shared" si="10"/>
        <v>1</v>
      </c>
      <c r="P5287" s="4">
        <f t="shared" si="61"/>
        <v>407800</v>
      </c>
      <c r="Q5287" s="21">
        <f t="shared" si="31"/>
        <v>9</v>
      </c>
      <c r="V5287" s="52"/>
      <c r="W5287" s="53" t="str">
        <f t="shared" si="33"/>
        <v/>
      </c>
      <c r="AE5287" s="16"/>
      <c r="AF5287" s="17" t="str">
        <f t="shared" si="30"/>
        <v>#VALUE!</v>
      </c>
      <c r="AG5287" s="17" t="str">
        <f t="shared" si="22"/>
        <v>#N/A</v>
      </c>
      <c r="AH5287" s="17" t="str">
        <f t="shared" si="23"/>
        <v>#N/A</v>
      </c>
      <c r="AI5287" s="34">
        <f t="shared" si="24"/>
        <v>1</v>
      </c>
      <c r="AJ5287" s="18">
        <f t="shared" si="25"/>
        <v>4350.222</v>
      </c>
      <c r="AK5287" s="18">
        <f t="shared" si="26"/>
        <v>4229.3825</v>
      </c>
      <c r="AL5287" s="18">
        <f t="shared" si="27"/>
        <v>4108.543</v>
      </c>
    </row>
    <row r="5288" ht="12.75" customHeight="1">
      <c r="A5288" s="1">
        <v>37649.0</v>
      </c>
      <c r="B5288" s="2">
        <v>832.15</v>
      </c>
      <c r="C5288" s="3">
        <v>5015.16</v>
      </c>
      <c r="D5288" s="2">
        <v>5022.0</v>
      </c>
      <c r="E5288" s="4"/>
      <c r="F5288" s="5">
        <f t="shared" si="1"/>
        <v>1105.218</v>
      </c>
      <c r="G5288" s="6">
        <f t="shared" si="2"/>
        <v>1.060722841</v>
      </c>
      <c r="H5288" s="6">
        <f t="shared" si="3"/>
        <v>1.634378293</v>
      </c>
      <c r="I5288" s="5" t="b">
        <f t="shared" si="4"/>
        <v>0</v>
      </c>
      <c r="J5288" s="48">
        <f t="shared" si="5"/>
        <v>0</v>
      </c>
      <c r="K5288" s="4">
        <f t="shared" si="6"/>
        <v>66</v>
      </c>
      <c r="L5288" s="7">
        <f t="shared" si="7"/>
        <v>0.001363864762</v>
      </c>
      <c r="M5288" s="50" t="b">
        <f t="shared" si="8"/>
        <v>0</v>
      </c>
      <c r="N5288" s="50" t="b">
        <f t="shared" si="9"/>
        <v>0</v>
      </c>
      <c r="O5288" s="50">
        <f t="shared" si="10"/>
        <v>1</v>
      </c>
      <c r="P5288" s="4">
        <f t="shared" si="61"/>
        <v>556000</v>
      </c>
      <c r="Q5288" s="21">
        <f t="shared" si="31"/>
        <v>12</v>
      </c>
      <c r="V5288" s="52"/>
      <c r="W5288" s="53" t="str">
        <f t="shared" si="33"/>
        <v/>
      </c>
      <c r="AE5288" s="16"/>
      <c r="AF5288" s="17" t="str">
        <f t="shared" si="30"/>
        <v>#VALUE!</v>
      </c>
      <c r="AG5288" s="17" t="str">
        <f t="shared" si="22"/>
        <v>#N/A</v>
      </c>
      <c r="AH5288" s="17" t="str">
        <f t="shared" si="23"/>
        <v>#N/A</v>
      </c>
      <c r="AI5288" s="34">
        <f t="shared" si="24"/>
        <v>1</v>
      </c>
      <c r="AJ5288" s="18">
        <f t="shared" si="25"/>
        <v>4513.644</v>
      </c>
      <c r="AK5288" s="18">
        <f t="shared" si="26"/>
        <v>4388.265</v>
      </c>
      <c r="AL5288" s="18">
        <f t="shared" si="27"/>
        <v>4262.886</v>
      </c>
    </row>
    <row r="5289" ht="12.75" customHeight="1">
      <c r="A5289" s="1">
        <v>37648.0</v>
      </c>
      <c r="B5289" s="2">
        <v>924.81</v>
      </c>
      <c r="C5289" s="3">
        <v>4972.59</v>
      </c>
      <c r="D5289" s="2">
        <v>4956.0</v>
      </c>
      <c r="E5289" s="4"/>
      <c r="F5289" s="5">
        <f t="shared" si="1"/>
        <v>1186.598</v>
      </c>
      <c r="G5289" s="6">
        <f t="shared" si="2"/>
        <v>1.053321238</v>
      </c>
      <c r="H5289" s="6">
        <f t="shared" si="3"/>
        <v>1.634578911</v>
      </c>
      <c r="I5289" s="5" t="b">
        <f t="shared" si="4"/>
        <v>0</v>
      </c>
      <c r="J5289" s="48">
        <f t="shared" si="5"/>
        <v>0</v>
      </c>
      <c r="K5289" s="4">
        <f t="shared" si="6"/>
        <v>-107</v>
      </c>
      <c r="L5289" s="7">
        <f t="shared" si="7"/>
        <v>-0.003336289539</v>
      </c>
      <c r="M5289" s="50" t="b">
        <f t="shared" si="8"/>
        <v>0</v>
      </c>
      <c r="N5289" s="50" t="b">
        <f t="shared" si="9"/>
        <v>0</v>
      </c>
      <c r="O5289" s="50">
        <f t="shared" si="10"/>
        <v>1</v>
      </c>
      <c r="P5289" s="4">
        <f t="shared" si="61"/>
        <v>519700</v>
      </c>
      <c r="Q5289" s="21">
        <f t="shared" si="31"/>
        <v>11</v>
      </c>
      <c r="V5289" s="52"/>
      <c r="W5289" s="53" t="str">
        <f t="shared" si="33"/>
        <v/>
      </c>
      <c r="AE5289" s="16"/>
      <c r="AF5289" s="17" t="str">
        <f t="shared" si="30"/>
        <v>#VALUE!</v>
      </c>
      <c r="AG5289" s="17" t="str">
        <f t="shared" si="22"/>
        <v>#N/A</v>
      </c>
      <c r="AH5289" s="17" t="str">
        <f t="shared" si="23"/>
        <v>#N/A</v>
      </c>
      <c r="AI5289" s="34">
        <f t="shared" si="24"/>
        <v>1</v>
      </c>
      <c r="AJ5289" s="18">
        <f t="shared" si="25"/>
        <v>4475.331</v>
      </c>
      <c r="AK5289" s="18">
        <f t="shared" si="26"/>
        <v>4351.01625</v>
      </c>
      <c r="AL5289" s="18">
        <f t="shared" si="27"/>
        <v>4226.7015</v>
      </c>
    </row>
    <row r="5290" ht="12.75" customHeight="1">
      <c r="A5290" s="1">
        <v>37645.0</v>
      </c>
      <c r="B5290" s="2">
        <v>1241.18</v>
      </c>
      <c r="C5290" s="3">
        <v>5057.32</v>
      </c>
      <c r="D5290" s="2">
        <v>5063.0</v>
      </c>
      <c r="E5290" s="4"/>
      <c r="F5290" s="5">
        <f t="shared" si="1"/>
        <v>1171.008</v>
      </c>
      <c r="G5290" s="6">
        <f t="shared" si="2"/>
        <v>1.073057463</v>
      </c>
      <c r="H5290" s="6">
        <f t="shared" si="3"/>
        <v>1.634494854</v>
      </c>
      <c r="I5290" s="5" t="b">
        <f t="shared" si="4"/>
        <v>0</v>
      </c>
      <c r="J5290" s="48">
        <f t="shared" si="5"/>
        <v>0</v>
      </c>
      <c r="K5290" s="4">
        <f t="shared" si="6"/>
        <v>-22</v>
      </c>
      <c r="L5290" s="7">
        <f t="shared" si="7"/>
        <v>0.001123124501</v>
      </c>
      <c r="M5290" s="50" t="b">
        <f t="shared" si="8"/>
        <v>0</v>
      </c>
      <c r="N5290" s="50" t="b">
        <f t="shared" si="9"/>
        <v>0</v>
      </c>
      <c r="O5290" s="50">
        <f t="shared" si="10"/>
        <v>1</v>
      </c>
      <c r="P5290" s="4">
        <f t="shared" si="61"/>
        <v>583900</v>
      </c>
      <c r="Q5290" s="21">
        <f t="shared" si="31"/>
        <v>12</v>
      </c>
      <c r="V5290" s="52"/>
      <c r="W5290" s="53" t="str">
        <f t="shared" si="33"/>
        <v/>
      </c>
      <c r="AE5290" s="16"/>
      <c r="AF5290" s="17" t="str">
        <f t="shared" si="30"/>
        <v>#VALUE!</v>
      </c>
      <c r="AG5290" s="17" t="str">
        <f t="shared" si="22"/>
        <v>#N/A</v>
      </c>
      <c r="AH5290" s="17" t="str">
        <f t="shared" si="23"/>
        <v>#N/A</v>
      </c>
      <c r="AI5290" s="34">
        <f t="shared" si="24"/>
        <v>1</v>
      </c>
      <c r="AJ5290" s="18">
        <f t="shared" si="25"/>
        <v>4551.588</v>
      </c>
      <c r="AK5290" s="18">
        <f t="shared" si="26"/>
        <v>4425.155</v>
      </c>
      <c r="AL5290" s="18">
        <f t="shared" si="27"/>
        <v>4298.722</v>
      </c>
    </row>
    <row r="5291" ht="12.75" customHeight="1">
      <c r="A5291" s="1">
        <v>37644.0</v>
      </c>
      <c r="B5291" s="2">
        <v>1451.49</v>
      </c>
      <c r="C5291" s="3">
        <v>5078.8</v>
      </c>
      <c r="D5291" s="2">
        <v>5085.0</v>
      </c>
      <c r="E5291" s="4"/>
      <c r="F5291" s="5">
        <f t="shared" si="1"/>
        <v>1120.5</v>
      </c>
      <c r="G5291" s="6">
        <f t="shared" si="2"/>
        <v>1.079440399</v>
      </c>
      <c r="H5291" s="6">
        <f t="shared" si="3"/>
        <v>1.643635666</v>
      </c>
      <c r="I5291" s="5" t="b">
        <f t="shared" si="4"/>
        <v>0</v>
      </c>
      <c r="J5291" s="48">
        <f t="shared" si="5"/>
        <v>0</v>
      </c>
      <c r="K5291" s="4">
        <f t="shared" si="6"/>
        <v>83</v>
      </c>
      <c r="L5291" s="7">
        <f t="shared" si="7"/>
        <v>0.00122076081</v>
      </c>
      <c r="M5291" s="50" t="b">
        <f t="shared" si="8"/>
        <v>0</v>
      </c>
      <c r="N5291" s="50" t="b">
        <f t="shared" si="9"/>
        <v>0</v>
      </c>
      <c r="O5291" s="50">
        <f t="shared" si="10"/>
        <v>1</v>
      </c>
      <c r="P5291" s="4">
        <f t="shared" si="61"/>
        <v>597100</v>
      </c>
      <c r="Q5291" s="21">
        <f t="shared" si="31"/>
        <v>12</v>
      </c>
      <c r="V5291" s="52"/>
      <c r="W5291" s="53" t="str">
        <f t="shared" si="33"/>
        <v/>
      </c>
      <c r="AE5291" s="16"/>
      <c r="AF5291" s="17" t="str">
        <f t="shared" si="30"/>
        <v>#VALUE!</v>
      </c>
      <c r="AG5291" s="17" t="str">
        <f t="shared" si="22"/>
        <v>#N/A</v>
      </c>
      <c r="AH5291" s="17" t="str">
        <f t="shared" si="23"/>
        <v>#N/A</v>
      </c>
      <c r="AI5291" s="34">
        <f t="shared" si="24"/>
        <v>1</v>
      </c>
      <c r="AJ5291" s="18">
        <f t="shared" si="25"/>
        <v>4570.92</v>
      </c>
      <c r="AK5291" s="18">
        <f t="shared" si="26"/>
        <v>4443.95</v>
      </c>
      <c r="AL5291" s="18">
        <f t="shared" si="27"/>
        <v>4316.98</v>
      </c>
    </row>
    <row r="5292" ht="12.75" customHeight="1">
      <c r="A5292" s="1">
        <v>37643.0</v>
      </c>
      <c r="B5292" s="2">
        <v>1076.46</v>
      </c>
      <c r="C5292" s="3">
        <v>4993.27</v>
      </c>
      <c r="D5292" s="2">
        <v>5002.0</v>
      </c>
      <c r="E5292" s="4"/>
      <c r="F5292" s="5">
        <f t="shared" si="1"/>
        <v>1105.084</v>
      </c>
      <c r="G5292" s="6">
        <f t="shared" si="2"/>
        <v>1.06344714</v>
      </c>
      <c r="H5292" s="6">
        <f t="shared" si="3"/>
        <v>1.575703194</v>
      </c>
      <c r="I5292" s="5" t="b">
        <f t="shared" si="4"/>
        <v>0</v>
      </c>
      <c r="J5292" s="48">
        <f t="shared" si="5"/>
        <v>0</v>
      </c>
      <c r="K5292" s="4">
        <f t="shared" si="6"/>
        <v>63</v>
      </c>
      <c r="L5292" s="7">
        <f t="shared" si="7"/>
        <v>0.001748353284</v>
      </c>
      <c r="M5292" s="50" t="b">
        <f t="shared" si="8"/>
        <v>0</v>
      </c>
      <c r="N5292" s="50" t="b">
        <f t="shared" si="9"/>
        <v>0</v>
      </c>
      <c r="O5292" s="50">
        <f t="shared" si="10"/>
        <v>1</v>
      </c>
      <c r="P5292" s="4">
        <f t="shared" si="61"/>
        <v>547300</v>
      </c>
      <c r="Q5292" s="21">
        <f t="shared" si="31"/>
        <v>12</v>
      </c>
      <c r="V5292" s="52"/>
      <c r="W5292" s="53" t="str">
        <f t="shared" si="33"/>
        <v/>
      </c>
      <c r="AE5292" s="16"/>
      <c r="AF5292" s="17" t="str">
        <f t="shared" si="30"/>
        <v>#VALUE!</v>
      </c>
      <c r="AG5292" s="17" t="str">
        <f t="shared" si="22"/>
        <v>#N/A</v>
      </c>
      <c r="AH5292" s="17" t="str">
        <f t="shared" si="23"/>
        <v>#N/A</v>
      </c>
      <c r="AI5292" s="34">
        <f t="shared" si="24"/>
        <v>1</v>
      </c>
      <c r="AJ5292" s="18">
        <f t="shared" si="25"/>
        <v>4493.943</v>
      </c>
      <c r="AK5292" s="18">
        <f t="shared" si="26"/>
        <v>4369.11125</v>
      </c>
      <c r="AL5292" s="18">
        <f t="shared" si="27"/>
        <v>4244.2795</v>
      </c>
    </row>
    <row r="5293" ht="12.75" customHeight="1">
      <c r="A5293" s="1">
        <v>37642.0</v>
      </c>
      <c r="B5293" s="2">
        <v>1239.05</v>
      </c>
      <c r="C5293" s="3">
        <v>4945.87</v>
      </c>
      <c r="D5293" s="2">
        <v>4939.0</v>
      </c>
      <c r="E5293" s="4"/>
      <c r="F5293" s="5">
        <f t="shared" si="1"/>
        <v>1130.55</v>
      </c>
      <c r="G5293" s="6">
        <f t="shared" si="2"/>
        <v>1.054996572</v>
      </c>
      <c r="H5293" s="6">
        <f t="shared" si="3"/>
        <v>1.58633939</v>
      </c>
      <c r="I5293" s="5" t="b">
        <f t="shared" si="4"/>
        <v>0</v>
      </c>
      <c r="J5293" s="48">
        <f t="shared" si="5"/>
        <v>0</v>
      </c>
      <c r="K5293" s="4">
        <f t="shared" si="6"/>
        <v>-29</v>
      </c>
      <c r="L5293" s="7">
        <f t="shared" si="7"/>
        <v>-0.001389037722</v>
      </c>
      <c r="M5293" s="50" t="b">
        <f t="shared" si="8"/>
        <v>0</v>
      </c>
      <c r="N5293" s="50" t="b">
        <f t="shared" si="9"/>
        <v>0</v>
      </c>
      <c r="O5293" s="50">
        <f t="shared" si="10"/>
        <v>1</v>
      </c>
      <c r="P5293" s="4">
        <f t="shared" si="61"/>
        <v>512650</v>
      </c>
      <c r="Q5293" s="21">
        <f t="shared" si="31"/>
        <v>11</v>
      </c>
      <c r="V5293" s="52"/>
      <c r="W5293" s="53" t="str">
        <f t="shared" si="33"/>
        <v/>
      </c>
      <c r="AE5293" s="16"/>
      <c r="AF5293" s="17" t="str">
        <f t="shared" si="30"/>
        <v>#VALUE!</v>
      </c>
      <c r="AG5293" s="17" t="str">
        <f t="shared" si="22"/>
        <v>#N/A</v>
      </c>
      <c r="AH5293" s="17" t="str">
        <f t="shared" si="23"/>
        <v>#N/A</v>
      </c>
      <c r="AI5293" s="34">
        <f t="shared" si="24"/>
        <v>1</v>
      </c>
      <c r="AJ5293" s="18">
        <f t="shared" si="25"/>
        <v>4451.283</v>
      </c>
      <c r="AK5293" s="18">
        <f t="shared" si="26"/>
        <v>4327.63625</v>
      </c>
      <c r="AL5293" s="18">
        <f t="shared" si="27"/>
        <v>4203.9895</v>
      </c>
    </row>
    <row r="5294" ht="12.75" customHeight="1">
      <c r="A5294" s="1">
        <v>37641.0</v>
      </c>
      <c r="B5294" s="2">
        <v>846.86</v>
      </c>
      <c r="C5294" s="3">
        <v>4951.03</v>
      </c>
      <c r="D5294" s="2">
        <v>4968.0</v>
      </c>
      <c r="E5294" s="4"/>
      <c r="F5294" s="5">
        <f t="shared" si="1"/>
        <v>1154.438</v>
      </c>
      <c r="G5294" s="6">
        <f t="shared" si="2"/>
        <v>1.057392283</v>
      </c>
      <c r="H5294" s="6">
        <f t="shared" si="3"/>
        <v>1.591508158</v>
      </c>
      <c r="I5294" s="5" t="b">
        <f t="shared" si="4"/>
        <v>0</v>
      </c>
      <c r="J5294" s="48">
        <f t="shared" si="5"/>
        <v>0</v>
      </c>
      <c r="K5294" s="4">
        <f t="shared" si="6"/>
        <v>43</v>
      </c>
      <c r="L5294" s="7">
        <f t="shared" si="7"/>
        <v>0.003427569617</v>
      </c>
      <c r="M5294" s="50" t="b">
        <f t="shared" si="8"/>
        <v>0</v>
      </c>
      <c r="N5294" s="50" t="b">
        <f t="shared" si="9"/>
        <v>0</v>
      </c>
      <c r="O5294" s="50">
        <f t="shared" si="10"/>
        <v>1</v>
      </c>
      <c r="P5294" s="4">
        <f t="shared" si="61"/>
        <v>528600</v>
      </c>
      <c r="Q5294" s="21">
        <f t="shared" si="31"/>
        <v>11</v>
      </c>
      <c r="V5294" s="52"/>
      <c r="W5294" s="53" t="str">
        <f t="shared" si="33"/>
        <v/>
      </c>
      <c r="AE5294" s="16"/>
      <c r="AF5294" s="17" t="str">
        <f t="shared" si="30"/>
        <v>#VALUE!</v>
      </c>
      <c r="AG5294" s="17" t="str">
        <f t="shared" si="22"/>
        <v>#N/A</v>
      </c>
      <c r="AH5294" s="17" t="str">
        <f t="shared" si="23"/>
        <v>#N/A</v>
      </c>
      <c r="AI5294" s="34">
        <f t="shared" si="24"/>
        <v>1</v>
      </c>
      <c r="AJ5294" s="18">
        <f t="shared" si="25"/>
        <v>4455.927</v>
      </c>
      <c r="AK5294" s="18">
        <f t="shared" si="26"/>
        <v>4332.15125</v>
      </c>
      <c r="AL5294" s="18">
        <f t="shared" si="27"/>
        <v>4208.3755</v>
      </c>
    </row>
    <row r="5295" ht="12.75" customHeight="1">
      <c r="A5295" s="1">
        <v>37638.0</v>
      </c>
      <c r="B5295" s="2">
        <v>988.64</v>
      </c>
      <c r="C5295" s="3">
        <v>4907.78</v>
      </c>
      <c r="D5295" s="2">
        <v>4925.0</v>
      </c>
      <c r="E5295" s="4"/>
      <c r="F5295" s="5">
        <f t="shared" si="1"/>
        <v>1238.138</v>
      </c>
      <c r="G5295" s="6">
        <f t="shared" si="2"/>
        <v>1.049601116</v>
      </c>
      <c r="H5295" s="6">
        <f t="shared" si="3"/>
        <v>1.589566273</v>
      </c>
      <c r="I5295" s="5" t="b">
        <f t="shared" si="4"/>
        <v>0</v>
      </c>
      <c r="J5295" s="48">
        <f t="shared" si="5"/>
        <v>0</v>
      </c>
      <c r="K5295" s="4">
        <f t="shared" si="6"/>
        <v>-15</v>
      </c>
      <c r="L5295" s="7">
        <f t="shared" si="7"/>
        <v>0.003508714735</v>
      </c>
      <c r="M5295" s="50" t="b">
        <f t="shared" si="8"/>
        <v>0</v>
      </c>
      <c r="N5295" s="50" t="b">
        <f t="shared" si="9"/>
        <v>0</v>
      </c>
      <c r="O5295" s="50">
        <f t="shared" si="10"/>
        <v>1</v>
      </c>
      <c r="P5295" s="4">
        <f t="shared" si="61"/>
        <v>504950</v>
      </c>
      <c r="Q5295" s="21">
        <f t="shared" si="31"/>
        <v>11</v>
      </c>
      <c r="V5295" s="52"/>
      <c r="W5295" s="53" t="str">
        <f t="shared" si="33"/>
        <v/>
      </c>
      <c r="AE5295" s="16"/>
      <c r="AF5295" s="17" t="str">
        <f t="shared" si="30"/>
        <v>#VALUE!</v>
      </c>
      <c r="AG5295" s="17" t="str">
        <f t="shared" si="22"/>
        <v>#N/A</v>
      </c>
      <c r="AH5295" s="17" t="str">
        <f t="shared" si="23"/>
        <v>#N/A</v>
      </c>
      <c r="AI5295" s="34">
        <f t="shared" si="24"/>
        <v>1</v>
      </c>
      <c r="AJ5295" s="18">
        <f t="shared" si="25"/>
        <v>4417.002</v>
      </c>
      <c r="AK5295" s="18">
        <f t="shared" si="26"/>
        <v>4294.3075</v>
      </c>
      <c r="AL5295" s="18">
        <f t="shared" si="27"/>
        <v>4171.613</v>
      </c>
    </row>
    <row r="5296" ht="12.75" customHeight="1">
      <c r="A5296" s="1">
        <v>37637.0</v>
      </c>
      <c r="B5296" s="2">
        <v>1374.41</v>
      </c>
      <c r="C5296" s="3">
        <v>4943.29</v>
      </c>
      <c r="D5296" s="2">
        <v>4940.0</v>
      </c>
      <c r="E5296" s="4"/>
      <c r="F5296" s="5">
        <f t="shared" si="1"/>
        <v>1270.302</v>
      </c>
      <c r="G5296" s="6">
        <f t="shared" si="2"/>
        <v>1.058451706</v>
      </c>
      <c r="H5296" s="6">
        <f t="shared" si="3"/>
        <v>1.580575228</v>
      </c>
      <c r="I5296" s="5" t="b">
        <f t="shared" si="4"/>
        <v>0</v>
      </c>
      <c r="J5296" s="48">
        <f t="shared" si="5"/>
        <v>0</v>
      </c>
      <c r="K5296" s="4">
        <f t="shared" si="6"/>
        <v>-104</v>
      </c>
      <c r="L5296" s="7">
        <f t="shared" si="7"/>
        <v>-0.0006655486528</v>
      </c>
      <c r="M5296" s="50" t="b">
        <f t="shared" si="8"/>
        <v>0</v>
      </c>
      <c r="N5296" s="50" t="b">
        <f t="shared" si="9"/>
        <v>0</v>
      </c>
      <c r="O5296" s="50">
        <f t="shared" si="10"/>
        <v>1</v>
      </c>
      <c r="P5296" s="4">
        <f t="shared" si="61"/>
        <v>513200</v>
      </c>
      <c r="Q5296" s="21">
        <f t="shared" si="31"/>
        <v>11</v>
      </c>
      <c r="V5296" s="52"/>
      <c r="W5296" s="53" t="str">
        <f t="shared" si="33"/>
        <v/>
      </c>
      <c r="AE5296" s="16"/>
      <c r="AF5296" s="17" t="str">
        <f t="shared" si="30"/>
        <v>#VALUE!</v>
      </c>
      <c r="AG5296" s="17" t="str">
        <f t="shared" si="22"/>
        <v>#N/A</v>
      </c>
      <c r="AH5296" s="17" t="str">
        <f t="shared" si="23"/>
        <v>#N/A</v>
      </c>
      <c r="AI5296" s="34">
        <f t="shared" si="24"/>
        <v>1</v>
      </c>
      <c r="AJ5296" s="18">
        <f t="shared" si="25"/>
        <v>4448.961</v>
      </c>
      <c r="AK5296" s="18">
        <f t="shared" si="26"/>
        <v>4325.37875</v>
      </c>
      <c r="AL5296" s="18">
        <f t="shared" si="27"/>
        <v>4201.7965</v>
      </c>
    </row>
    <row r="5297" ht="12.75" customHeight="1">
      <c r="A5297" s="1">
        <v>37636.0</v>
      </c>
      <c r="B5297" s="2">
        <v>1203.79</v>
      </c>
      <c r="C5297" s="3">
        <v>5017.7</v>
      </c>
      <c r="D5297" s="2">
        <v>5044.0</v>
      </c>
      <c r="E5297" s="4"/>
      <c r="F5297" s="5">
        <f t="shared" si="1"/>
        <v>1243.354</v>
      </c>
      <c r="G5297" s="6">
        <f t="shared" si="2"/>
        <v>1.075741011</v>
      </c>
      <c r="H5297" s="6">
        <f t="shared" si="3"/>
        <v>1.565757697</v>
      </c>
      <c r="I5297" s="5" t="b">
        <f t="shared" si="4"/>
        <v>0</v>
      </c>
      <c r="J5297" s="48">
        <f t="shared" si="5"/>
        <v>0</v>
      </c>
      <c r="K5297" s="4">
        <f t="shared" si="6"/>
        <v>35</v>
      </c>
      <c r="L5297" s="7">
        <f t="shared" si="7"/>
        <v>0.005241445284</v>
      </c>
      <c r="M5297" s="50" t="b">
        <f t="shared" si="8"/>
        <v>0</v>
      </c>
      <c r="N5297" s="50" t="b">
        <f t="shared" si="9"/>
        <v>0</v>
      </c>
      <c r="O5297" s="50">
        <f t="shared" si="10"/>
        <v>1</v>
      </c>
      <c r="P5297" s="4">
        <f t="shared" si="61"/>
        <v>575600</v>
      </c>
      <c r="Q5297" s="21">
        <f t="shared" si="31"/>
        <v>12</v>
      </c>
      <c r="V5297" s="52"/>
      <c r="W5297" s="53" t="str">
        <f t="shared" si="33"/>
        <v/>
      </c>
      <c r="AE5297" s="16"/>
      <c r="AF5297" s="17" t="str">
        <f t="shared" si="30"/>
        <v>#VALUE!</v>
      </c>
      <c r="AG5297" s="17" t="str">
        <f t="shared" si="22"/>
        <v>#N/A</v>
      </c>
      <c r="AH5297" s="17" t="str">
        <f t="shared" si="23"/>
        <v>#N/A</v>
      </c>
      <c r="AI5297" s="34">
        <f t="shared" si="24"/>
        <v>1</v>
      </c>
      <c r="AJ5297" s="18">
        <f t="shared" si="25"/>
        <v>4515.93</v>
      </c>
      <c r="AK5297" s="18">
        <f t="shared" si="26"/>
        <v>4390.4875</v>
      </c>
      <c r="AL5297" s="18">
        <f t="shared" si="27"/>
        <v>4265.045</v>
      </c>
    </row>
    <row r="5298" ht="12.75" customHeight="1">
      <c r="A5298" s="1">
        <v>37635.0</v>
      </c>
      <c r="B5298" s="2">
        <v>1358.49</v>
      </c>
      <c r="C5298" s="3">
        <v>4992.42</v>
      </c>
      <c r="D5298" s="2">
        <v>5009.0</v>
      </c>
      <c r="E5298" s="4"/>
      <c r="F5298" s="5">
        <f t="shared" si="1"/>
        <v>1245.524</v>
      </c>
      <c r="G5298" s="6">
        <f t="shared" si="2"/>
        <v>1.072740837</v>
      </c>
      <c r="H5298" s="6">
        <f t="shared" si="3"/>
        <v>1.568590396</v>
      </c>
      <c r="I5298" s="5" t="b">
        <f t="shared" si="4"/>
        <v>0</v>
      </c>
      <c r="J5298" s="48">
        <f t="shared" si="5"/>
        <v>0</v>
      </c>
      <c r="K5298" s="4">
        <f t="shared" si="6"/>
        <v>-16</v>
      </c>
      <c r="L5298" s="7">
        <f t="shared" si="7"/>
        <v>0.003321034689</v>
      </c>
      <c r="M5298" s="50" t="b">
        <f t="shared" si="8"/>
        <v>0</v>
      </c>
      <c r="N5298" s="50" t="b">
        <f t="shared" si="9"/>
        <v>0</v>
      </c>
      <c r="O5298" s="50">
        <f t="shared" si="10"/>
        <v>1</v>
      </c>
      <c r="P5298" s="4">
        <f t="shared" si="61"/>
        <v>554600</v>
      </c>
      <c r="Q5298" s="21">
        <f t="shared" si="31"/>
        <v>12</v>
      </c>
      <c r="V5298" s="52"/>
      <c r="W5298" s="53" t="str">
        <f t="shared" si="33"/>
        <v/>
      </c>
      <c r="AE5298" s="16"/>
      <c r="AF5298" s="17" t="str">
        <f t="shared" si="30"/>
        <v>#VALUE!</v>
      </c>
      <c r="AG5298" s="17" t="str">
        <f t="shared" si="22"/>
        <v>#N/A</v>
      </c>
      <c r="AH5298" s="17" t="str">
        <f t="shared" si="23"/>
        <v>#N/A</v>
      </c>
      <c r="AI5298" s="34">
        <f t="shared" si="24"/>
        <v>1</v>
      </c>
      <c r="AJ5298" s="18">
        <f t="shared" si="25"/>
        <v>4493.178</v>
      </c>
      <c r="AK5298" s="18">
        <f t="shared" si="26"/>
        <v>4368.3675</v>
      </c>
      <c r="AL5298" s="18">
        <f t="shared" si="27"/>
        <v>4243.557</v>
      </c>
    </row>
    <row r="5299" ht="12.75" customHeight="1">
      <c r="A5299" s="1">
        <v>37634.0</v>
      </c>
      <c r="B5299" s="2">
        <v>1265.36</v>
      </c>
      <c r="C5299" s="3">
        <v>4991.26</v>
      </c>
      <c r="D5299" s="2">
        <v>5025.0</v>
      </c>
      <c r="E5299" s="4"/>
      <c r="F5299" s="5">
        <f t="shared" si="1"/>
        <v>1194.828</v>
      </c>
      <c r="G5299" s="6">
        <f t="shared" si="2"/>
        <v>1.074526859</v>
      </c>
      <c r="H5299" s="6">
        <f t="shared" si="3"/>
        <v>1.473056841</v>
      </c>
      <c r="I5299" s="5" t="b">
        <f t="shared" si="4"/>
        <v>0</v>
      </c>
      <c r="J5299" s="48">
        <f t="shared" si="5"/>
        <v>0</v>
      </c>
      <c r="K5299" s="4">
        <f t="shared" si="6"/>
        <v>197</v>
      </c>
      <c r="L5299" s="7">
        <f t="shared" si="7"/>
        <v>0.006759816159</v>
      </c>
      <c r="M5299" s="50" t="b">
        <f t="shared" si="8"/>
        <v>0</v>
      </c>
      <c r="N5299" s="50" t="b">
        <f t="shared" si="9"/>
        <v>0</v>
      </c>
      <c r="O5299" s="50">
        <f t="shared" si="10"/>
        <v>-1</v>
      </c>
      <c r="P5299" s="4">
        <f t="shared" si="61"/>
        <v>545800</v>
      </c>
      <c r="Q5299" s="21">
        <f t="shared" si="31"/>
        <v>-11</v>
      </c>
      <c r="V5299" s="52"/>
      <c r="W5299" s="53" t="str">
        <f t="shared" si="33"/>
        <v/>
      </c>
      <c r="AE5299" s="16"/>
      <c r="AF5299" s="17" t="str">
        <f t="shared" si="30"/>
        <v>#VALUE!</v>
      </c>
      <c r="AG5299" s="17" t="str">
        <f t="shared" si="22"/>
        <v>#N/A</v>
      </c>
      <c r="AH5299" s="17" t="str">
        <f t="shared" si="23"/>
        <v>#N/A</v>
      </c>
      <c r="AI5299" s="34">
        <f t="shared" si="24"/>
        <v>1</v>
      </c>
      <c r="AJ5299" s="18">
        <f t="shared" si="25"/>
        <v>4492.134</v>
      </c>
      <c r="AK5299" s="18">
        <f t="shared" si="26"/>
        <v>4367.3525</v>
      </c>
      <c r="AL5299" s="18">
        <f t="shared" si="27"/>
        <v>4242.571</v>
      </c>
    </row>
    <row r="5300" ht="12.75" customHeight="1">
      <c r="A5300" s="1">
        <v>37631.0</v>
      </c>
      <c r="B5300" s="2">
        <v>1149.46</v>
      </c>
      <c r="C5300" s="3">
        <v>4850.8</v>
      </c>
      <c r="D5300" s="2">
        <v>4828.0</v>
      </c>
      <c r="E5300" s="4"/>
      <c r="F5300" s="5">
        <f t="shared" si="1"/>
        <v>1118.806</v>
      </c>
      <c r="G5300" s="6">
        <f t="shared" si="2"/>
        <v>1.046289676</v>
      </c>
      <c r="H5300" s="6">
        <f t="shared" si="3"/>
        <v>1.443931428</v>
      </c>
      <c r="I5300" s="5" t="b">
        <f t="shared" si="4"/>
        <v>0</v>
      </c>
      <c r="J5300" s="48">
        <f t="shared" si="5"/>
        <v>0</v>
      </c>
      <c r="K5300" s="4">
        <f t="shared" si="6"/>
        <v>43</v>
      </c>
      <c r="L5300" s="7">
        <f t="shared" si="7"/>
        <v>-0.004700255628</v>
      </c>
      <c r="M5300" s="50" t="b">
        <f t="shared" si="8"/>
        <v>0</v>
      </c>
      <c r="N5300" s="50" t="b">
        <f t="shared" si="9"/>
        <v>0</v>
      </c>
      <c r="O5300" s="50">
        <f t="shared" si="10"/>
        <v>1</v>
      </c>
      <c r="P5300" s="4">
        <f t="shared" si="61"/>
        <v>447300</v>
      </c>
      <c r="Q5300" s="21">
        <f t="shared" si="31"/>
        <v>10</v>
      </c>
      <c r="V5300" s="52"/>
      <c r="W5300" s="53" t="str">
        <f t="shared" si="33"/>
        <v/>
      </c>
      <c r="AE5300" s="16"/>
      <c r="AF5300" s="17" t="str">
        <f t="shared" si="30"/>
        <v>#VALUE!</v>
      </c>
      <c r="AG5300" s="17" t="str">
        <f t="shared" si="22"/>
        <v>#N/A</v>
      </c>
      <c r="AH5300" s="17" t="str">
        <f t="shared" si="23"/>
        <v>#N/A</v>
      </c>
      <c r="AI5300" s="34">
        <f t="shared" si="24"/>
        <v>1</v>
      </c>
      <c r="AJ5300" s="18">
        <f t="shared" si="25"/>
        <v>4365.72</v>
      </c>
      <c r="AK5300" s="18">
        <f t="shared" si="26"/>
        <v>4244.45</v>
      </c>
      <c r="AL5300" s="18">
        <f t="shared" si="27"/>
        <v>4123.18</v>
      </c>
    </row>
    <row r="5301" ht="12.75" customHeight="1">
      <c r="A5301" s="1">
        <v>37630.0</v>
      </c>
      <c r="B5301" s="2">
        <v>1239.67</v>
      </c>
      <c r="C5301" s="3">
        <v>4813.73</v>
      </c>
      <c r="D5301" s="2">
        <v>4785.0</v>
      </c>
      <c r="E5301" s="4"/>
      <c r="F5301" s="5">
        <f t="shared" si="1"/>
        <v>1077.194</v>
      </c>
      <c r="G5301" s="6">
        <f t="shared" si="2"/>
        <v>1.040425784</v>
      </c>
      <c r="H5301" s="6">
        <f t="shared" si="3"/>
        <v>1.448559527</v>
      </c>
      <c r="I5301" s="5" t="b">
        <f t="shared" si="4"/>
        <v>0</v>
      </c>
      <c r="J5301" s="48">
        <f t="shared" si="5"/>
        <v>0</v>
      </c>
      <c r="K5301" s="4">
        <f t="shared" si="6"/>
        <v>14</v>
      </c>
      <c r="L5301" s="7">
        <f t="shared" si="7"/>
        <v>-0.005968344714</v>
      </c>
      <c r="M5301" s="50" t="b">
        <f t="shared" si="8"/>
        <v>0</v>
      </c>
      <c r="N5301" s="50" t="b">
        <f t="shared" si="9"/>
        <v>0</v>
      </c>
      <c r="O5301" s="50">
        <f t="shared" si="10"/>
        <v>1</v>
      </c>
      <c r="P5301" s="4">
        <f t="shared" si="61"/>
        <v>427950</v>
      </c>
      <c r="Q5301" s="21">
        <f t="shared" si="31"/>
        <v>9</v>
      </c>
      <c r="V5301" s="52"/>
      <c r="W5301" s="53" t="str">
        <f t="shared" si="33"/>
        <v/>
      </c>
      <c r="AE5301" s="16"/>
      <c r="AF5301" s="17" t="str">
        <f t="shared" si="30"/>
        <v>#VALUE!</v>
      </c>
      <c r="AG5301" s="17" t="str">
        <f t="shared" si="22"/>
        <v>#N/A</v>
      </c>
      <c r="AH5301" s="17" t="str">
        <f t="shared" si="23"/>
        <v>#N/A</v>
      </c>
      <c r="AI5301" s="34">
        <f t="shared" si="24"/>
        <v>1</v>
      </c>
      <c r="AJ5301" s="18">
        <f t="shared" si="25"/>
        <v>4332.357</v>
      </c>
      <c r="AK5301" s="18">
        <f t="shared" si="26"/>
        <v>4212.01375</v>
      </c>
      <c r="AL5301" s="18">
        <f t="shared" si="27"/>
        <v>4091.6705</v>
      </c>
    </row>
    <row r="5302" ht="12.75" customHeight="1">
      <c r="A5302" s="1">
        <v>37629.0</v>
      </c>
      <c r="B5302" s="2">
        <v>1214.64</v>
      </c>
      <c r="C5302" s="3">
        <v>4836.93</v>
      </c>
      <c r="D5302" s="2">
        <v>4771.0</v>
      </c>
      <c r="E5302" s="4"/>
      <c r="F5302" s="5">
        <f t="shared" si="1"/>
        <v>952.614</v>
      </c>
      <c r="G5302" s="6">
        <f t="shared" si="2"/>
        <v>1.047668373</v>
      </c>
      <c r="H5302" s="6">
        <f t="shared" si="3"/>
        <v>1.428849833</v>
      </c>
      <c r="I5302" s="5" t="b">
        <f t="shared" si="4"/>
        <v>0</v>
      </c>
      <c r="J5302" s="48">
        <f t="shared" si="5"/>
        <v>0</v>
      </c>
      <c r="K5302" s="4">
        <f t="shared" si="6"/>
        <v>130</v>
      </c>
      <c r="L5302" s="7">
        <f t="shared" si="7"/>
        <v>-0.01363054665</v>
      </c>
      <c r="M5302" s="50" t="b">
        <f t="shared" si="8"/>
        <v>0</v>
      </c>
      <c r="N5302" s="50" t="b">
        <f t="shared" si="9"/>
        <v>0</v>
      </c>
      <c r="O5302" s="50">
        <f t="shared" si="10"/>
        <v>1</v>
      </c>
      <c r="P5302" s="4">
        <f t="shared" si="61"/>
        <v>421650</v>
      </c>
      <c r="Q5302" s="21">
        <f t="shared" si="31"/>
        <v>9</v>
      </c>
      <c r="V5302" s="52"/>
      <c r="W5302" s="53" t="str">
        <f t="shared" si="33"/>
        <v/>
      </c>
      <c r="AE5302" s="16"/>
      <c r="AF5302" s="17" t="str">
        <f t="shared" si="30"/>
        <v>#VALUE!</v>
      </c>
      <c r="AG5302" s="17" t="str">
        <f t="shared" si="22"/>
        <v>#N/A</v>
      </c>
      <c r="AH5302" s="17" t="str">
        <f t="shared" si="23"/>
        <v>#N/A</v>
      </c>
      <c r="AI5302" s="34">
        <f t="shared" si="24"/>
        <v>1</v>
      </c>
      <c r="AJ5302" s="18">
        <f t="shared" si="25"/>
        <v>4353.237</v>
      </c>
      <c r="AK5302" s="18">
        <f t="shared" si="26"/>
        <v>4232.31375</v>
      </c>
      <c r="AL5302" s="18">
        <f t="shared" si="27"/>
        <v>4111.3905</v>
      </c>
    </row>
    <row r="5303" ht="12.75" customHeight="1">
      <c r="A5303" s="1">
        <v>37628.0</v>
      </c>
      <c r="B5303" s="2">
        <v>1105.01</v>
      </c>
      <c r="C5303" s="3">
        <v>4701.08</v>
      </c>
      <c r="D5303" s="2">
        <v>4641.0</v>
      </c>
      <c r="E5303" s="4"/>
      <c r="F5303" s="5">
        <f t="shared" si="1"/>
        <v>789.838</v>
      </c>
      <c r="G5303" s="6">
        <f t="shared" si="2"/>
        <v>1.020843329</v>
      </c>
      <c r="H5303" s="6">
        <f t="shared" si="3"/>
        <v>1.316865317</v>
      </c>
      <c r="I5303" s="5" t="b">
        <f t="shared" si="4"/>
        <v>0</v>
      </c>
      <c r="J5303" s="48">
        <f t="shared" si="5"/>
        <v>0</v>
      </c>
      <c r="K5303" s="4">
        <f t="shared" si="6"/>
        <v>6</v>
      </c>
      <c r="L5303" s="7">
        <f t="shared" si="7"/>
        <v>-0.01278004203</v>
      </c>
      <c r="M5303" s="50" t="b">
        <f t="shared" si="8"/>
        <v>0</v>
      </c>
      <c r="N5303" s="50" t="b">
        <f t="shared" si="9"/>
        <v>0</v>
      </c>
      <c r="O5303" s="50">
        <f t="shared" si="10"/>
        <v>1</v>
      </c>
      <c r="P5303" s="4">
        <f t="shared" si="61"/>
        <v>369650</v>
      </c>
      <c r="Q5303" s="21">
        <f t="shared" si="31"/>
        <v>8</v>
      </c>
      <c r="V5303" s="52"/>
      <c r="W5303" s="53" t="str">
        <f t="shared" si="33"/>
        <v/>
      </c>
      <c r="AE5303" s="16"/>
      <c r="AF5303" s="17" t="str">
        <f t="shared" si="30"/>
        <v>#VALUE!</v>
      </c>
      <c r="AG5303" s="17" t="str">
        <f t="shared" si="22"/>
        <v>#N/A</v>
      </c>
      <c r="AH5303" s="17" t="str">
        <f t="shared" si="23"/>
        <v>#N/A</v>
      </c>
      <c r="AI5303" s="34">
        <f t="shared" si="24"/>
        <v>1</v>
      </c>
      <c r="AJ5303" s="18">
        <f t="shared" si="25"/>
        <v>4230.972</v>
      </c>
      <c r="AK5303" s="18">
        <f t="shared" si="26"/>
        <v>4113.445</v>
      </c>
      <c r="AL5303" s="18">
        <f t="shared" si="27"/>
        <v>3995.918</v>
      </c>
    </row>
    <row r="5304" ht="12.75" customHeight="1">
      <c r="A5304" s="1">
        <v>37627.0</v>
      </c>
      <c r="B5304" s="2">
        <v>885.25</v>
      </c>
      <c r="C5304" s="3">
        <v>4689.86</v>
      </c>
      <c r="D5304" s="2">
        <v>4635.0</v>
      </c>
      <c r="E5304" s="4"/>
      <c r="F5304" s="5">
        <f t="shared" si="1"/>
        <v>661.846</v>
      </c>
      <c r="G5304" s="6">
        <f t="shared" si="2"/>
        <v>1.021327397</v>
      </c>
      <c r="H5304" s="6">
        <f t="shared" si="3"/>
        <v>1.137337237</v>
      </c>
      <c r="I5304" s="5" t="b">
        <f t="shared" si="4"/>
        <v>0</v>
      </c>
      <c r="J5304" s="48">
        <f t="shared" si="5"/>
        <v>0</v>
      </c>
      <c r="K5304" s="4">
        <f t="shared" si="6"/>
        <v>64</v>
      </c>
      <c r="L5304" s="7">
        <f t="shared" si="7"/>
        <v>-0.01169757733</v>
      </c>
      <c r="M5304" s="50" t="b">
        <f t="shared" si="8"/>
        <v>0</v>
      </c>
      <c r="N5304" s="50" t="b">
        <f t="shared" si="9"/>
        <v>0</v>
      </c>
      <c r="O5304" s="50">
        <f t="shared" si="10"/>
        <v>1</v>
      </c>
      <c r="P5304" s="4">
        <f t="shared" si="61"/>
        <v>367250</v>
      </c>
      <c r="Q5304" s="21">
        <f t="shared" si="31"/>
        <v>8</v>
      </c>
      <c r="V5304" s="52"/>
      <c r="W5304" s="53" t="str">
        <f t="shared" si="33"/>
        <v/>
      </c>
      <c r="AE5304" s="16"/>
      <c r="AF5304" s="17" t="str">
        <f t="shared" si="30"/>
        <v>#VALUE!</v>
      </c>
      <c r="AG5304" s="17" t="str">
        <f t="shared" si="22"/>
        <v>#N/A</v>
      </c>
      <c r="AH5304" s="17" t="str">
        <f t="shared" si="23"/>
        <v>#N/A</v>
      </c>
      <c r="AI5304" s="34">
        <f t="shared" si="24"/>
        <v>1</v>
      </c>
      <c r="AJ5304" s="18">
        <f t="shared" si="25"/>
        <v>4220.874</v>
      </c>
      <c r="AK5304" s="18">
        <f t="shared" si="26"/>
        <v>4103.6275</v>
      </c>
      <c r="AL5304" s="18">
        <f t="shared" si="27"/>
        <v>3986.381</v>
      </c>
    </row>
    <row r="5305" ht="12.75" customHeight="1">
      <c r="A5305" s="1">
        <v>37624.0</v>
      </c>
      <c r="B5305" s="2">
        <v>941.4</v>
      </c>
      <c r="C5305" s="3">
        <v>4626.32</v>
      </c>
      <c r="D5305" s="2">
        <v>4571.0</v>
      </c>
      <c r="E5305" s="4"/>
      <c r="F5305" s="5">
        <f t="shared" si="1"/>
        <v>601.912</v>
      </c>
      <c r="G5305" s="6">
        <f t="shared" si="2"/>
        <v>1.010570464</v>
      </c>
      <c r="H5305" s="6">
        <f t="shared" si="3"/>
        <v>1.147105915</v>
      </c>
      <c r="I5305" s="5" t="b">
        <f t="shared" si="4"/>
        <v>0</v>
      </c>
      <c r="J5305" s="48">
        <f t="shared" si="5"/>
        <v>0</v>
      </c>
      <c r="K5305" s="4">
        <f t="shared" si="6"/>
        <v>119</v>
      </c>
      <c r="L5305" s="7">
        <f t="shared" si="7"/>
        <v>-0.0119576683</v>
      </c>
      <c r="M5305" s="50" t="b">
        <f t="shared" si="8"/>
        <v>0</v>
      </c>
      <c r="N5305" s="50" t="b">
        <f t="shared" si="9"/>
        <v>0</v>
      </c>
      <c r="O5305" s="50">
        <f t="shared" si="10"/>
        <v>1</v>
      </c>
      <c r="P5305" s="4">
        <f t="shared" si="61"/>
        <v>341650</v>
      </c>
      <c r="Q5305" s="21">
        <f t="shared" si="31"/>
        <v>8</v>
      </c>
      <c r="V5305" s="52"/>
      <c r="W5305" s="53" t="str">
        <f t="shared" si="33"/>
        <v/>
      </c>
      <c r="AE5305" s="16"/>
      <c r="AF5305" s="17" t="str">
        <f t="shared" si="30"/>
        <v>#VALUE!</v>
      </c>
      <c r="AG5305" s="17" t="str">
        <f t="shared" si="22"/>
        <v>#N/A</v>
      </c>
      <c r="AH5305" s="17" t="str">
        <f t="shared" si="23"/>
        <v>#N/A</v>
      </c>
      <c r="AI5305" s="34">
        <f t="shared" si="24"/>
        <v>1</v>
      </c>
      <c r="AJ5305" s="18">
        <f t="shared" si="25"/>
        <v>4163.688</v>
      </c>
      <c r="AK5305" s="18">
        <f t="shared" si="26"/>
        <v>4048.03</v>
      </c>
      <c r="AL5305" s="18">
        <f t="shared" si="27"/>
        <v>3932.372</v>
      </c>
    </row>
    <row r="5306" ht="12.75" customHeight="1">
      <c r="A5306" s="1">
        <v>37623.0</v>
      </c>
      <c r="B5306" s="2">
        <v>616.77</v>
      </c>
      <c r="C5306" s="3">
        <v>4524.87</v>
      </c>
      <c r="D5306" s="2">
        <v>4452.0</v>
      </c>
      <c r="E5306" s="4"/>
      <c r="F5306" s="5">
        <f t="shared" si="1"/>
        <v>512.906</v>
      </c>
      <c r="G5306" s="6">
        <f t="shared" si="2"/>
        <v>0.9908581494</v>
      </c>
      <c r="H5306" s="6">
        <f t="shared" si="3"/>
        <v>0.7583296755</v>
      </c>
      <c r="I5306" s="5" t="b">
        <f t="shared" si="4"/>
        <v>0</v>
      </c>
      <c r="J5306" s="48">
        <f t="shared" si="5"/>
        <v>0</v>
      </c>
      <c r="K5306" s="4">
        <f t="shared" si="6"/>
        <v>47</v>
      </c>
      <c r="L5306" s="7">
        <f t="shared" si="7"/>
        <v>-0.01610433007</v>
      </c>
      <c r="M5306" s="50" t="b">
        <f t="shared" si="8"/>
        <v>0</v>
      </c>
      <c r="N5306" s="50" t="b">
        <f t="shared" si="9"/>
        <v>0</v>
      </c>
      <c r="O5306" s="50">
        <f t="shared" si="10"/>
        <v>1</v>
      </c>
      <c r="P5306" s="4">
        <v>300000.0</v>
      </c>
      <c r="Q5306" s="21">
        <f t="shared" si="31"/>
        <v>7</v>
      </c>
      <c r="V5306" s="52"/>
      <c r="W5306" s="53" t="str">
        <f t="shared" si="33"/>
        <v/>
      </c>
      <c r="AE5306" s="16"/>
      <c r="AF5306" s="17" t="str">
        <f t="shared" si="30"/>
        <v>#VALUE!</v>
      </c>
      <c r="AG5306" s="17" t="str">
        <f t="shared" si="22"/>
        <v>#N/A</v>
      </c>
      <c r="AH5306" s="17" t="str">
        <f t="shared" si="23"/>
        <v>#N/A</v>
      </c>
      <c r="AI5306" s="34">
        <f t="shared" si="24"/>
        <v>1</v>
      </c>
      <c r="AJ5306" s="18">
        <f t="shared" si="25"/>
        <v>4072.383</v>
      </c>
      <c r="AK5306" s="18">
        <f t="shared" si="26"/>
        <v>3959.26125</v>
      </c>
      <c r="AL5306" s="18">
        <f t="shared" si="27"/>
        <v>3846.1395</v>
      </c>
    </row>
    <row r="5307" ht="12.75" customHeight="1">
      <c r="A5307" s="1">
        <v>37621.0</v>
      </c>
      <c r="B5307" s="2">
        <v>400.76</v>
      </c>
      <c r="C5307" s="3">
        <v>4452.45</v>
      </c>
      <c r="D5307" s="2">
        <v>4405.0</v>
      </c>
      <c r="E5307" s="4"/>
      <c r="F5307" s="5">
        <f t="shared" si="1"/>
        <v>495.646</v>
      </c>
      <c r="G5307" s="6">
        <f t="shared" si="2"/>
        <v>0.9769984945</v>
      </c>
      <c r="H5307" s="6">
        <f t="shared" si="3"/>
        <v>0.7224267756</v>
      </c>
      <c r="I5307" s="5" t="b">
        <f t="shared" si="4"/>
        <v>0</v>
      </c>
      <c r="J5307" s="48">
        <f t="shared" si="5"/>
        <v>0</v>
      </c>
      <c r="K5307" s="4">
        <f t="shared" si="6"/>
        <v>-11</v>
      </c>
      <c r="L5307" s="7">
        <f t="shared" si="7"/>
        <v>-0.01065705398</v>
      </c>
      <c r="M5307" s="50" t="b">
        <f t="shared" si="8"/>
        <v>0</v>
      </c>
      <c r="N5307" s="50" t="b">
        <f t="shared" si="9"/>
        <v>0</v>
      </c>
      <c r="O5307" s="50">
        <f t="shared" si="10"/>
        <v>1</v>
      </c>
      <c r="P5307" s="4">
        <f t="shared" ref="P5307:P5797" si="62">P5308+K5307*Q5308*$P$2</f>
        <v>57399600</v>
      </c>
      <c r="Q5307" s="21">
        <f t="shared" si="31"/>
        <v>1433</v>
      </c>
      <c r="V5307" s="52"/>
      <c r="W5307" s="53" t="str">
        <f t="shared" si="33"/>
        <v/>
      </c>
      <c r="AE5307" s="16"/>
      <c r="AF5307" s="17" t="str">
        <f t="shared" si="30"/>
        <v>#VALUE!</v>
      </c>
      <c r="AG5307" s="17" t="str">
        <f t="shared" si="22"/>
        <v>#N/A</v>
      </c>
      <c r="AH5307" s="17" t="str">
        <f t="shared" si="23"/>
        <v>#N/A</v>
      </c>
      <c r="AI5307" s="34">
        <f t="shared" si="24"/>
        <v>1</v>
      </c>
      <c r="AJ5307" s="18">
        <f t="shared" si="25"/>
        <v>4007.205</v>
      </c>
      <c r="AK5307" s="18">
        <f t="shared" si="26"/>
        <v>3895.89375</v>
      </c>
      <c r="AL5307" s="18">
        <f t="shared" si="27"/>
        <v>3784.5825</v>
      </c>
    </row>
    <row r="5308" ht="12.75" customHeight="1">
      <c r="A5308" s="1">
        <v>37620.0</v>
      </c>
      <c r="B5308" s="2">
        <v>465.05</v>
      </c>
      <c r="C5308" s="3">
        <v>4457.75</v>
      </c>
      <c r="D5308" s="2">
        <v>4416.0</v>
      </c>
      <c r="E5308" s="4"/>
      <c r="F5308" s="5">
        <f t="shared" si="1"/>
        <v>545.396</v>
      </c>
      <c r="G5308" s="6">
        <f t="shared" si="2"/>
        <v>0.9800554062</v>
      </c>
      <c r="H5308" s="6">
        <f t="shared" si="3"/>
        <v>0.8021086261</v>
      </c>
      <c r="I5308" s="5" t="b">
        <f t="shared" si="4"/>
        <v>0</v>
      </c>
      <c r="J5308" s="48">
        <f t="shared" si="5"/>
        <v>0</v>
      </c>
      <c r="K5308" s="4">
        <f t="shared" si="6"/>
        <v>-85</v>
      </c>
      <c r="L5308" s="7">
        <f t="shared" si="7"/>
        <v>-0.009365711401</v>
      </c>
      <c r="M5308" s="50" t="b">
        <f t="shared" si="8"/>
        <v>0</v>
      </c>
      <c r="N5308" s="50" t="b">
        <f t="shared" si="9"/>
        <v>0</v>
      </c>
      <c r="O5308" s="50">
        <f t="shared" si="10"/>
        <v>1</v>
      </c>
      <c r="P5308" s="4">
        <f t="shared" si="62"/>
        <v>58196550</v>
      </c>
      <c r="Q5308" s="21">
        <f t="shared" si="31"/>
        <v>1449</v>
      </c>
      <c r="V5308" s="52"/>
      <c r="W5308" s="53" t="str">
        <f t="shared" si="33"/>
        <v/>
      </c>
      <c r="AE5308" s="16"/>
      <c r="AF5308" s="17" t="str">
        <f t="shared" si="30"/>
        <v>#VALUE!</v>
      </c>
      <c r="AG5308" s="17" t="str">
        <f t="shared" si="22"/>
        <v>#N/A</v>
      </c>
      <c r="AH5308" s="17" t="str">
        <f t="shared" si="23"/>
        <v>#N/A</v>
      </c>
      <c r="AI5308" s="34">
        <f t="shared" si="24"/>
        <v>1</v>
      </c>
      <c r="AJ5308" s="18">
        <f t="shared" si="25"/>
        <v>4011.975</v>
      </c>
      <c r="AK5308" s="18">
        <f t="shared" si="26"/>
        <v>3900.53125</v>
      </c>
      <c r="AL5308" s="18">
        <f t="shared" si="27"/>
        <v>3789.0875</v>
      </c>
    </row>
    <row r="5309" ht="12.75" customHeight="1">
      <c r="A5309" s="1">
        <v>37617.0</v>
      </c>
      <c r="B5309" s="2">
        <v>585.58</v>
      </c>
      <c r="C5309" s="3">
        <v>4547.32</v>
      </c>
      <c r="D5309" s="2">
        <v>4501.0</v>
      </c>
      <c r="E5309" s="4"/>
      <c r="F5309" s="5">
        <f t="shared" si="1"/>
        <v>583.126</v>
      </c>
      <c r="G5309" s="6">
        <f t="shared" si="2"/>
        <v>1.001178344</v>
      </c>
      <c r="H5309" s="6">
        <f t="shared" si="3"/>
        <v>0.8075948757</v>
      </c>
      <c r="I5309" s="5" t="b">
        <f t="shared" si="4"/>
        <v>0</v>
      </c>
      <c r="J5309" s="48">
        <f t="shared" si="5"/>
        <v>0</v>
      </c>
      <c r="K5309" s="4">
        <f t="shared" si="6"/>
        <v>-30</v>
      </c>
      <c r="L5309" s="7">
        <f t="shared" si="7"/>
        <v>-0.01018621958</v>
      </c>
      <c r="M5309" s="50" t="b">
        <f t="shared" si="8"/>
        <v>0</v>
      </c>
      <c r="N5309" s="50" t="b">
        <f t="shared" si="9"/>
        <v>0</v>
      </c>
      <c r="O5309" s="50">
        <f t="shared" si="10"/>
        <v>1</v>
      </c>
      <c r="P5309" s="4">
        <f t="shared" si="62"/>
        <v>64941300</v>
      </c>
      <c r="Q5309" s="21">
        <f t="shared" si="31"/>
        <v>1587</v>
      </c>
      <c r="V5309" s="52"/>
      <c r="W5309" s="53" t="str">
        <f t="shared" si="33"/>
        <v/>
      </c>
      <c r="AE5309" s="16"/>
      <c r="AF5309" s="17" t="str">
        <f t="shared" si="30"/>
        <v>#VALUE!</v>
      </c>
      <c r="AG5309" s="17" t="str">
        <f t="shared" si="22"/>
        <v>#N/A</v>
      </c>
      <c r="AH5309" s="17" t="str">
        <f t="shared" si="23"/>
        <v>#N/A</v>
      </c>
      <c r="AI5309" s="34">
        <f t="shared" si="24"/>
        <v>1</v>
      </c>
      <c r="AJ5309" s="18">
        <f t="shared" si="25"/>
        <v>4092.588</v>
      </c>
      <c r="AK5309" s="18">
        <f t="shared" si="26"/>
        <v>3978.905</v>
      </c>
      <c r="AL5309" s="18">
        <f t="shared" si="27"/>
        <v>3865.222</v>
      </c>
    </row>
    <row r="5310" ht="12.75" customHeight="1">
      <c r="A5310" s="1">
        <v>37616.0</v>
      </c>
      <c r="B5310" s="2">
        <v>496.37</v>
      </c>
      <c r="C5310" s="3">
        <v>4567.37</v>
      </c>
      <c r="D5310" s="2">
        <v>4531.0</v>
      </c>
      <c r="E5310" s="4"/>
      <c r="F5310" s="5">
        <f t="shared" si="1"/>
        <v>697.028</v>
      </c>
      <c r="G5310" s="6">
        <f t="shared" si="2"/>
        <v>1.00733499</v>
      </c>
      <c r="H5310" s="6">
        <f t="shared" si="3"/>
        <v>1.433053989</v>
      </c>
      <c r="I5310" s="5" t="b">
        <f t="shared" si="4"/>
        <v>0</v>
      </c>
      <c r="J5310" s="48">
        <f t="shared" si="5"/>
        <v>0</v>
      </c>
      <c r="K5310" s="4">
        <f t="shared" si="6"/>
        <v>43</v>
      </c>
      <c r="L5310" s="7">
        <f t="shared" si="7"/>
        <v>-0.007963007157</v>
      </c>
      <c r="M5310" s="50" t="b">
        <f t="shared" si="8"/>
        <v>0</v>
      </c>
      <c r="N5310" s="50" t="b">
        <f t="shared" si="9"/>
        <v>0</v>
      </c>
      <c r="O5310" s="50">
        <f t="shared" si="10"/>
        <v>1</v>
      </c>
      <c r="P5310" s="4">
        <f t="shared" si="62"/>
        <v>67395300</v>
      </c>
      <c r="Q5310" s="21">
        <f t="shared" si="31"/>
        <v>1636</v>
      </c>
      <c r="V5310" s="52"/>
      <c r="W5310" s="53" t="str">
        <f t="shared" si="33"/>
        <v/>
      </c>
      <c r="AE5310" s="16"/>
      <c r="AF5310" s="17" t="str">
        <f t="shared" si="30"/>
        <v>#VALUE!</v>
      </c>
      <c r="AG5310" s="17" t="str">
        <f t="shared" si="22"/>
        <v>#N/A</v>
      </c>
      <c r="AH5310" s="17" t="str">
        <f t="shared" si="23"/>
        <v>#N/A</v>
      </c>
      <c r="AI5310" s="34">
        <f t="shared" si="24"/>
        <v>1</v>
      </c>
      <c r="AJ5310" s="18">
        <f t="shared" si="25"/>
        <v>4110.633</v>
      </c>
      <c r="AK5310" s="18">
        <f t="shared" si="26"/>
        <v>3996.44875</v>
      </c>
      <c r="AL5310" s="18">
        <f t="shared" si="27"/>
        <v>3882.2645</v>
      </c>
    </row>
    <row r="5311" ht="12.75" customHeight="1">
      <c r="A5311" s="1">
        <v>37615.0</v>
      </c>
      <c r="B5311" s="2">
        <v>530.47</v>
      </c>
      <c r="C5311" s="3">
        <v>4484.43</v>
      </c>
      <c r="D5311" s="2">
        <v>4488.0</v>
      </c>
      <c r="E5311" s="4"/>
      <c r="F5311" s="5">
        <f t="shared" si="1"/>
        <v>768.402</v>
      </c>
      <c r="G5311" s="6">
        <f t="shared" si="2"/>
        <v>0.9904829036</v>
      </c>
      <c r="H5311" s="6">
        <f t="shared" si="3"/>
        <v>1.432934879</v>
      </c>
      <c r="I5311" s="5" t="b">
        <f t="shared" si="4"/>
        <v>0</v>
      </c>
      <c r="J5311" s="48">
        <f t="shared" si="5"/>
        <v>0</v>
      </c>
      <c r="K5311" s="4">
        <f t="shared" si="6"/>
        <v>-42</v>
      </c>
      <c r="L5311" s="7">
        <f t="shared" si="7"/>
        <v>0.0007960877971</v>
      </c>
      <c r="M5311" s="50" t="b">
        <f t="shared" si="8"/>
        <v>0</v>
      </c>
      <c r="N5311" s="50" t="b">
        <f t="shared" si="9"/>
        <v>0</v>
      </c>
      <c r="O5311" s="50">
        <f t="shared" si="10"/>
        <v>-1</v>
      </c>
      <c r="P5311" s="4">
        <f t="shared" si="62"/>
        <v>71142750</v>
      </c>
      <c r="Q5311" s="21">
        <f t="shared" si="31"/>
        <v>-1743</v>
      </c>
      <c r="V5311" s="52"/>
      <c r="W5311" s="53" t="str">
        <f t="shared" si="33"/>
        <v/>
      </c>
      <c r="AE5311" s="16"/>
      <c r="AF5311" s="17" t="str">
        <f t="shared" si="30"/>
        <v>#VALUE!</v>
      </c>
      <c r="AG5311" s="17" t="str">
        <f t="shared" si="22"/>
        <v>#N/A</v>
      </c>
      <c r="AH5311" s="17" t="str">
        <f t="shared" si="23"/>
        <v>#N/A</v>
      </c>
      <c r="AI5311" s="34">
        <f t="shared" si="24"/>
        <v>1</v>
      </c>
      <c r="AJ5311" s="18">
        <f t="shared" si="25"/>
        <v>4035.987</v>
      </c>
      <c r="AK5311" s="18">
        <f t="shared" si="26"/>
        <v>3923.87625</v>
      </c>
      <c r="AL5311" s="18">
        <f t="shared" si="27"/>
        <v>3811.7655</v>
      </c>
    </row>
    <row r="5312" ht="12.75" customHeight="1">
      <c r="A5312" s="1">
        <v>37614.0</v>
      </c>
      <c r="B5312" s="2">
        <v>649.51</v>
      </c>
      <c r="C5312" s="3">
        <v>4544.5</v>
      </c>
      <c r="D5312" s="2">
        <v>4530.0</v>
      </c>
      <c r="E5312" s="4"/>
      <c r="F5312" s="5">
        <f t="shared" si="1"/>
        <v>774.678</v>
      </c>
      <c r="G5312" s="6">
        <f t="shared" si="2"/>
        <v>1.004940599</v>
      </c>
      <c r="H5312" s="6">
        <f t="shared" si="3"/>
        <v>1.436569813</v>
      </c>
      <c r="I5312" s="5" t="b">
        <f t="shared" si="4"/>
        <v>0</v>
      </c>
      <c r="J5312" s="48">
        <f t="shared" si="5"/>
        <v>0</v>
      </c>
      <c r="K5312" s="4">
        <f t="shared" si="6"/>
        <v>-6</v>
      </c>
      <c r="L5312" s="7">
        <f t="shared" si="7"/>
        <v>-0.003190670041</v>
      </c>
      <c r="M5312" s="50" t="b">
        <f t="shared" si="8"/>
        <v>0</v>
      </c>
      <c r="N5312" s="50" t="b">
        <f t="shared" si="9"/>
        <v>0</v>
      </c>
      <c r="O5312" s="50">
        <f t="shared" si="10"/>
        <v>1</v>
      </c>
      <c r="P5312" s="4">
        <f t="shared" si="62"/>
        <v>74964750</v>
      </c>
      <c r="Q5312" s="21">
        <f t="shared" si="31"/>
        <v>1820</v>
      </c>
      <c r="V5312" s="52"/>
      <c r="W5312" s="53" t="str">
        <f t="shared" si="33"/>
        <v/>
      </c>
      <c r="AE5312" s="16"/>
      <c r="AF5312" s="17" t="str">
        <f t="shared" si="30"/>
        <v>#VALUE!</v>
      </c>
      <c r="AG5312" s="17" t="str">
        <f t="shared" si="22"/>
        <v>#N/A</v>
      </c>
      <c r="AH5312" s="17" t="str">
        <f t="shared" si="23"/>
        <v>#N/A</v>
      </c>
      <c r="AI5312" s="34">
        <f t="shared" si="24"/>
        <v>1</v>
      </c>
      <c r="AJ5312" s="18">
        <f t="shared" si="25"/>
        <v>4090.05</v>
      </c>
      <c r="AK5312" s="18">
        <f t="shared" si="26"/>
        <v>3976.4375</v>
      </c>
      <c r="AL5312" s="18">
        <f t="shared" si="27"/>
        <v>3862.825</v>
      </c>
    </row>
    <row r="5313" ht="12.75" customHeight="1">
      <c r="A5313" s="1">
        <v>37613.0</v>
      </c>
      <c r="B5313" s="2">
        <v>653.7</v>
      </c>
      <c r="C5313" s="3">
        <v>4572.77</v>
      </c>
      <c r="D5313" s="2">
        <v>4536.0</v>
      </c>
      <c r="E5313" s="4"/>
      <c r="F5313" s="5">
        <f t="shared" si="1"/>
        <v>755.33</v>
      </c>
      <c r="G5313" s="6">
        <f t="shared" si="2"/>
        <v>1.012508157</v>
      </c>
      <c r="H5313" s="6">
        <f t="shared" si="3"/>
        <v>1.445181228</v>
      </c>
      <c r="I5313" s="5" t="b">
        <f t="shared" si="4"/>
        <v>0</v>
      </c>
      <c r="J5313" s="48">
        <f t="shared" si="5"/>
        <v>0</v>
      </c>
      <c r="K5313" s="4">
        <f t="shared" si="6"/>
        <v>-37</v>
      </c>
      <c r="L5313" s="7">
        <f t="shared" si="7"/>
        <v>-0.008041077946</v>
      </c>
      <c r="M5313" s="50" t="b">
        <f t="shared" si="8"/>
        <v>0</v>
      </c>
      <c r="N5313" s="50" t="b">
        <f t="shared" si="9"/>
        <v>0</v>
      </c>
      <c r="O5313" s="50">
        <f t="shared" si="10"/>
        <v>1</v>
      </c>
      <c r="P5313" s="4">
        <f t="shared" si="62"/>
        <v>75514050</v>
      </c>
      <c r="Q5313" s="21">
        <f t="shared" si="31"/>
        <v>1831</v>
      </c>
      <c r="V5313" s="52"/>
      <c r="W5313" s="53" t="str">
        <f t="shared" si="33"/>
        <v/>
      </c>
      <c r="AE5313" s="16"/>
      <c r="AF5313" s="17" t="str">
        <f t="shared" si="30"/>
        <v>#VALUE!</v>
      </c>
      <c r="AG5313" s="17" t="str">
        <f t="shared" si="22"/>
        <v>#N/A</v>
      </c>
      <c r="AH5313" s="17" t="str">
        <f t="shared" si="23"/>
        <v>#N/A</v>
      </c>
      <c r="AI5313" s="34">
        <f t="shared" si="24"/>
        <v>1</v>
      </c>
      <c r="AJ5313" s="18">
        <f t="shared" si="25"/>
        <v>4115.493</v>
      </c>
      <c r="AK5313" s="18">
        <f t="shared" si="26"/>
        <v>4001.17375</v>
      </c>
      <c r="AL5313" s="18">
        <f t="shared" si="27"/>
        <v>3886.8545</v>
      </c>
    </row>
    <row r="5314" ht="12.75" customHeight="1">
      <c r="A5314" s="1">
        <v>37610.0</v>
      </c>
      <c r="B5314" s="2">
        <v>1155.09</v>
      </c>
      <c r="C5314" s="3">
        <v>4595.67</v>
      </c>
      <c r="D5314" s="2">
        <v>4573.0</v>
      </c>
      <c r="E5314" s="4"/>
      <c r="F5314" s="5">
        <f t="shared" si="1"/>
        <v>720.274</v>
      </c>
      <c r="G5314" s="6">
        <f t="shared" si="2"/>
        <v>1.018947329</v>
      </c>
      <c r="H5314" s="6">
        <f t="shared" si="3"/>
        <v>1.451264554</v>
      </c>
      <c r="I5314" s="5" t="b">
        <f t="shared" si="4"/>
        <v>0</v>
      </c>
      <c r="J5314" s="48">
        <f t="shared" si="5"/>
        <v>0</v>
      </c>
      <c r="K5314" s="4">
        <f t="shared" si="6"/>
        <v>23</v>
      </c>
      <c r="L5314" s="7">
        <f t="shared" si="7"/>
        <v>-0.004932904234</v>
      </c>
      <c r="M5314" s="50" t="b">
        <f t="shared" si="8"/>
        <v>0</v>
      </c>
      <c r="N5314" s="50" t="b">
        <f t="shared" si="9"/>
        <v>0</v>
      </c>
      <c r="O5314" s="50">
        <f t="shared" si="10"/>
        <v>1</v>
      </c>
      <c r="P5314" s="4">
        <f t="shared" si="62"/>
        <v>79029050</v>
      </c>
      <c r="Q5314" s="21">
        <f t="shared" si="31"/>
        <v>1900</v>
      </c>
      <c r="V5314" s="52"/>
      <c r="W5314" s="53" t="str">
        <f t="shared" si="33"/>
        <v/>
      </c>
      <c r="AE5314" s="16"/>
      <c r="AF5314" s="17" t="str">
        <f t="shared" si="30"/>
        <v>#VALUE!</v>
      </c>
      <c r="AG5314" s="17" t="str">
        <f t="shared" si="22"/>
        <v>#N/A</v>
      </c>
      <c r="AH5314" s="17" t="str">
        <f t="shared" si="23"/>
        <v>#N/A</v>
      </c>
      <c r="AI5314" s="34">
        <f t="shared" si="24"/>
        <v>1</v>
      </c>
      <c r="AJ5314" s="18">
        <f t="shared" si="25"/>
        <v>4136.103</v>
      </c>
      <c r="AK5314" s="18">
        <f t="shared" si="26"/>
        <v>4021.21125</v>
      </c>
      <c r="AL5314" s="18">
        <f t="shared" si="27"/>
        <v>3906.3195</v>
      </c>
    </row>
    <row r="5315" ht="12.75" customHeight="1">
      <c r="A5315" s="1">
        <v>37609.0</v>
      </c>
      <c r="B5315" s="2">
        <v>853.24</v>
      </c>
      <c r="C5315" s="3">
        <v>4549.23</v>
      </c>
      <c r="D5315" s="2">
        <v>4550.0</v>
      </c>
      <c r="E5315" s="4"/>
      <c r="F5315" s="5">
        <f t="shared" si="1"/>
        <v>645.35</v>
      </c>
      <c r="G5315" s="6">
        <f t="shared" si="2"/>
        <v>1.010044577</v>
      </c>
      <c r="H5315" s="6">
        <f t="shared" si="3"/>
        <v>1.086001877</v>
      </c>
      <c r="I5315" s="5" t="b">
        <f t="shared" si="4"/>
        <v>0</v>
      </c>
      <c r="J5315" s="48">
        <f t="shared" si="5"/>
        <v>0</v>
      </c>
      <c r="K5315" s="4">
        <f t="shared" si="6"/>
        <v>0</v>
      </c>
      <c r="L5315" s="7">
        <f t="shared" si="7"/>
        <v>0.0001692594131</v>
      </c>
      <c r="M5315" s="50" t="b">
        <f t="shared" si="8"/>
        <v>0</v>
      </c>
      <c r="N5315" s="50" t="b">
        <f t="shared" si="9"/>
        <v>0</v>
      </c>
      <c r="O5315" s="50">
        <f t="shared" si="10"/>
        <v>-1</v>
      </c>
      <c r="P5315" s="4">
        <f t="shared" si="62"/>
        <v>81288800</v>
      </c>
      <c r="Q5315" s="21">
        <f t="shared" si="31"/>
        <v>-1965</v>
      </c>
      <c r="V5315" s="52"/>
      <c r="W5315" s="53" t="str">
        <f t="shared" si="33"/>
        <v/>
      </c>
      <c r="AE5315" s="16"/>
      <c r="AF5315" s="17" t="str">
        <f t="shared" si="30"/>
        <v>#VALUE!</v>
      </c>
      <c r="AG5315" s="17" t="str">
        <f t="shared" si="22"/>
        <v>#N/A</v>
      </c>
      <c r="AH5315" s="17" t="str">
        <f t="shared" si="23"/>
        <v>#N/A</v>
      </c>
      <c r="AI5315" s="34">
        <f t="shared" si="24"/>
        <v>1</v>
      </c>
      <c r="AJ5315" s="18">
        <f t="shared" si="25"/>
        <v>4094.307</v>
      </c>
      <c r="AK5315" s="18">
        <f t="shared" si="26"/>
        <v>3980.57625</v>
      </c>
      <c r="AL5315" s="18">
        <f t="shared" si="27"/>
        <v>3866.8455</v>
      </c>
    </row>
    <row r="5316" ht="12.75" customHeight="1">
      <c r="A5316" s="1">
        <v>37608.0</v>
      </c>
      <c r="B5316" s="2">
        <v>561.85</v>
      </c>
      <c r="C5316" s="3">
        <v>4535.93</v>
      </c>
      <c r="D5316" s="2">
        <v>4550.0</v>
      </c>
      <c r="E5316" s="4"/>
      <c r="F5316" s="5">
        <f t="shared" si="1"/>
        <v>637.904</v>
      </c>
      <c r="G5316" s="6">
        <f t="shared" si="2"/>
        <v>1.008447284</v>
      </c>
      <c r="H5316" s="6">
        <f t="shared" si="3"/>
        <v>1.045959263</v>
      </c>
      <c r="I5316" s="5" t="b">
        <f t="shared" si="4"/>
        <v>0</v>
      </c>
      <c r="J5316" s="48">
        <f t="shared" si="5"/>
        <v>0</v>
      </c>
      <c r="K5316" s="4">
        <f t="shared" si="6"/>
        <v>-26</v>
      </c>
      <c r="L5316" s="7">
        <f t="shared" si="7"/>
        <v>0.003101899721</v>
      </c>
      <c r="M5316" s="50" t="b">
        <f t="shared" si="8"/>
        <v>0</v>
      </c>
      <c r="N5316" s="50" t="b">
        <f t="shared" si="9"/>
        <v>0</v>
      </c>
      <c r="O5316" s="50">
        <f t="shared" si="10"/>
        <v>-1</v>
      </c>
      <c r="P5316" s="4">
        <f t="shared" si="62"/>
        <v>81288800</v>
      </c>
      <c r="Q5316" s="21">
        <f t="shared" si="31"/>
        <v>-1965</v>
      </c>
      <c r="V5316" s="52"/>
      <c r="W5316" s="53" t="str">
        <f t="shared" si="33"/>
        <v/>
      </c>
      <c r="AE5316" s="16"/>
      <c r="AF5316" s="17" t="str">
        <f t="shared" si="30"/>
        <v>#VALUE!</v>
      </c>
      <c r="AG5316" s="17" t="str">
        <f t="shared" si="22"/>
        <v>#N/A</v>
      </c>
      <c r="AH5316" s="17" t="str">
        <f t="shared" si="23"/>
        <v>#N/A</v>
      </c>
      <c r="AI5316" s="34">
        <f t="shared" si="24"/>
        <v>1</v>
      </c>
      <c r="AJ5316" s="18">
        <f t="shared" si="25"/>
        <v>4082.337</v>
      </c>
      <c r="AK5316" s="18">
        <f t="shared" si="26"/>
        <v>3968.93875</v>
      </c>
      <c r="AL5316" s="18">
        <f t="shared" si="27"/>
        <v>3855.5405</v>
      </c>
    </row>
    <row r="5317" ht="12.75" customHeight="1">
      <c r="A5317" s="1">
        <v>37607.0</v>
      </c>
      <c r="B5317" s="2">
        <v>552.77</v>
      </c>
      <c r="C5317" s="3">
        <v>4545.62</v>
      </c>
      <c r="D5317" s="2">
        <v>4576.0</v>
      </c>
      <c r="E5317" s="4"/>
      <c r="F5317" s="5">
        <f t="shared" si="1"/>
        <v>741.728</v>
      </c>
      <c r="G5317" s="6">
        <f t="shared" si="2"/>
        <v>1.011534857</v>
      </c>
      <c r="H5317" s="6">
        <f t="shared" si="3"/>
        <v>1.387980093</v>
      </c>
      <c r="I5317" s="5" t="b">
        <f t="shared" si="4"/>
        <v>0</v>
      </c>
      <c r="J5317" s="48">
        <f t="shared" si="5"/>
        <v>0</v>
      </c>
      <c r="K5317" s="4">
        <f t="shared" si="6"/>
        <v>-24</v>
      </c>
      <c r="L5317" s="7">
        <f t="shared" si="7"/>
        <v>0.006683356726</v>
      </c>
      <c r="M5317" s="50" t="b">
        <f t="shared" si="8"/>
        <v>0</v>
      </c>
      <c r="N5317" s="50" t="b">
        <f t="shared" si="9"/>
        <v>0</v>
      </c>
      <c r="O5317" s="50">
        <f t="shared" si="10"/>
        <v>-1</v>
      </c>
      <c r="P5317" s="4">
        <f t="shared" si="62"/>
        <v>78826600</v>
      </c>
      <c r="Q5317" s="21">
        <f t="shared" si="31"/>
        <v>-1894</v>
      </c>
      <c r="V5317" s="52"/>
      <c r="W5317" s="53" t="str">
        <f t="shared" si="33"/>
        <v/>
      </c>
      <c r="AE5317" s="16"/>
      <c r="AF5317" s="17" t="str">
        <f t="shared" si="30"/>
        <v>#VALUE!</v>
      </c>
      <c r="AG5317" s="17" t="str">
        <f t="shared" si="22"/>
        <v>#N/A</v>
      </c>
      <c r="AH5317" s="17" t="str">
        <f t="shared" si="23"/>
        <v>#N/A</v>
      </c>
      <c r="AI5317" s="34">
        <f t="shared" si="24"/>
        <v>1</v>
      </c>
      <c r="AJ5317" s="18">
        <f t="shared" si="25"/>
        <v>4091.058</v>
      </c>
      <c r="AK5317" s="18">
        <f t="shared" si="26"/>
        <v>3977.4175</v>
      </c>
      <c r="AL5317" s="18">
        <f t="shared" si="27"/>
        <v>3863.777</v>
      </c>
    </row>
    <row r="5318" ht="12.75" customHeight="1">
      <c r="A5318" s="1">
        <v>37606.0</v>
      </c>
      <c r="B5318" s="2">
        <v>478.42</v>
      </c>
      <c r="C5318" s="3">
        <v>4582.05</v>
      </c>
      <c r="D5318" s="2">
        <v>4600.0</v>
      </c>
      <c r="E5318" s="4"/>
      <c r="F5318" s="5">
        <f t="shared" si="1"/>
        <v>811.228</v>
      </c>
      <c r="G5318" s="6">
        <f t="shared" si="2"/>
        <v>1.020463727</v>
      </c>
      <c r="H5318" s="6">
        <f t="shared" si="3"/>
        <v>1.391716077</v>
      </c>
      <c r="I5318" s="5" t="b">
        <f t="shared" si="4"/>
        <v>0</v>
      </c>
      <c r="J5318" s="48">
        <f t="shared" si="5"/>
        <v>0</v>
      </c>
      <c r="K5318" s="4">
        <f t="shared" si="6"/>
        <v>-23</v>
      </c>
      <c r="L5318" s="7">
        <f t="shared" si="7"/>
        <v>0.003917460525</v>
      </c>
      <c r="M5318" s="50" t="b">
        <f t="shared" si="8"/>
        <v>0</v>
      </c>
      <c r="N5318" s="50" t="b">
        <f t="shared" si="9"/>
        <v>0</v>
      </c>
      <c r="O5318" s="50">
        <f t="shared" si="10"/>
        <v>-1</v>
      </c>
      <c r="P5318" s="4">
        <f t="shared" si="62"/>
        <v>76628200</v>
      </c>
      <c r="Q5318" s="21">
        <f t="shared" si="31"/>
        <v>-1832</v>
      </c>
      <c r="V5318" s="52"/>
      <c r="W5318" s="53" t="str">
        <f t="shared" si="33"/>
        <v/>
      </c>
      <c r="AE5318" s="16"/>
      <c r="AF5318" s="17" t="str">
        <f t="shared" si="30"/>
        <v>#VALUE!</v>
      </c>
      <c r="AG5318" s="17" t="str">
        <f t="shared" si="22"/>
        <v>#N/A</v>
      </c>
      <c r="AH5318" s="17" t="str">
        <f t="shared" si="23"/>
        <v>#N/A</v>
      </c>
      <c r="AI5318" s="34">
        <f t="shared" si="24"/>
        <v>1</v>
      </c>
      <c r="AJ5318" s="18">
        <f t="shared" si="25"/>
        <v>4123.845</v>
      </c>
      <c r="AK5318" s="18">
        <f t="shared" si="26"/>
        <v>4009.29375</v>
      </c>
      <c r="AL5318" s="18">
        <f t="shared" si="27"/>
        <v>3894.7425</v>
      </c>
    </row>
    <row r="5319" ht="12.75" customHeight="1">
      <c r="A5319" s="1">
        <v>37603.0</v>
      </c>
      <c r="B5319" s="2">
        <v>780.47</v>
      </c>
      <c r="C5319" s="3">
        <v>4588.14</v>
      </c>
      <c r="D5319" s="2">
        <v>4623.0</v>
      </c>
      <c r="E5319" s="4"/>
      <c r="F5319" s="5">
        <f t="shared" si="1"/>
        <v>923.728</v>
      </c>
      <c r="G5319" s="6">
        <f t="shared" si="2"/>
        <v>1.022399895</v>
      </c>
      <c r="H5319" s="6">
        <f t="shared" si="3"/>
        <v>1.392256811</v>
      </c>
      <c r="I5319" s="5" t="b">
        <f t="shared" si="4"/>
        <v>0</v>
      </c>
      <c r="J5319" s="48">
        <f t="shared" si="5"/>
        <v>0</v>
      </c>
      <c r="K5319" s="4">
        <f t="shared" si="6"/>
        <v>-64</v>
      </c>
      <c r="L5319" s="7">
        <f t="shared" si="7"/>
        <v>0.007597850109</v>
      </c>
      <c r="M5319" s="50" t="b">
        <f t="shared" si="8"/>
        <v>0</v>
      </c>
      <c r="N5319" s="50" t="b">
        <f t="shared" si="9"/>
        <v>0</v>
      </c>
      <c r="O5319" s="50">
        <f t="shared" si="10"/>
        <v>-1</v>
      </c>
      <c r="P5319" s="4">
        <f t="shared" si="62"/>
        <v>74588100</v>
      </c>
      <c r="Q5319" s="21">
        <f t="shared" si="31"/>
        <v>-1774</v>
      </c>
      <c r="V5319" s="52"/>
      <c r="W5319" s="53" t="str">
        <f t="shared" si="33"/>
        <v/>
      </c>
      <c r="AE5319" s="16"/>
      <c r="AF5319" s="17" t="str">
        <f t="shared" si="30"/>
        <v>#VALUE!</v>
      </c>
      <c r="AG5319" s="17" t="str">
        <f t="shared" si="22"/>
        <v>#N/A</v>
      </c>
      <c r="AH5319" s="17" t="str">
        <f t="shared" si="23"/>
        <v>#N/A</v>
      </c>
      <c r="AI5319" s="34">
        <f t="shared" si="24"/>
        <v>1</v>
      </c>
      <c r="AJ5319" s="18">
        <f t="shared" si="25"/>
        <v>4129.326</v>
      </c>
      <c r="AK5319" s="18">
        <f t="shared" si="26"/>
        <v>4014.6225</v>
      </c>
      <c r="AL5319" s="18">
        <f t="shared" si="27"/>
        <v>3899.919</v>
      </c>
    </row>
    <row r="5320" ht="12.75" customHeight="1">
      <c r="A5320" s="1">
        <v>37602.0</v>
      </c>
      <c r="B5320" s="2">
        <v>816.01</v>
      </c>
      <c r="C5320" s="3">
        <v>4669.7</v>
      </c>
      <c r="D5320" s="2">
        <v>4687.0</v>
      </c>
      <c r="E5320" s="4"/>
      <c r="F5320" s="5">
        <f t="shared" si="1"/>
        <v>906.624</v>
      </c>
      <c r="G5320" s="6">
        <f t="shared" si="2"/>
        <v>1.040948693</v>
      </c>
      <c r="H5320" s="6">
        <f t="shared" si="3"/>
        <v>1.400095069</v>
      </c>
      <c r="I5320" s="5" t="b">
        <f t="shared" si="4"/>
        <v>0</v>
      </c>
      <c r="J5320" s="48">
        <f t="shared" si="5"/>
        <v>0</v>
      </c>
      <c r="K5320" s="4">
        <f t="shared" si="6"/>
        <v>1</v>
      </c>
      <c r="L5320" s="7">
        <f t="shared" si="7"/>
        <v>0.00370473478</v>
      </c>
      <c r="M5320" s="50" t="b">
        <f t="shared" si="8"/>
        <v>0</v>
      </c>
      <c r="N5320" s="50" t="b">
        <f t="shared" si="9"/>
        <v>0</v>
      </c>
      <c r="O5320" s="50">
        <f t="shared" si="10"/>
        <v>-1</v>
      </c>
      <c r="P5320" s="4">
        <f t="shared" si="62"/>
        <v>69378500</v>
      </c>
      <c r="Q5320" s="21">
        <f t="shared" si="31"/>
        <v>-1628</v>
      </c>
      <c r="V5320" s="52"/>
      <c r="W5320" s="53" t="str">
        <f t="shared" si="33"/>
        <v/>
      </c>
      <c r="AE5320" s="16"/>
      <c r="AF5320" s="17" t="str">
        <f t="shared" si="30"/>
        <v>#VALUE!</v>
      </c>
      <c r="AG5320" s="17" t="str">
        <f t="shared" si="22"/>
        <v>#N/A</v>
      </c>
      <c r="AH5320" s="17" t="str">
        <f t="shared" si="23"/>
        <v>#N/A</v>
      </c>
      <c r="AI5320" s="34">
        <f t="shared" si="24"/>
        <v>1</v>
      </c>
      <c r="AJ5320" s="18">
        <f t="shared" si="25"/>
        <v>4202.73</v>
      </c>
      <c r="AK5320" s="18">
        <f t="shared" si="26"/>
        <v>4085.9875</v>
      </c>
      <c r="AL5320" s="18">
        <f t="shared" si="27"/>
        <v>3969.245</v>
      </c>
    </row>
    <row r="5321" ht="12.75" customHeight="1">
      <c r="A5321" s="1">
        <v>37601.0</v>
      </c>
      <c r="B5321" s="2">
        <v>1080.97</v>
      </c>
      <c r="C5321" s="3">
        <v>4699.41</v>
      </c>
      <c r="D5321" s="2">
        <v>4686.0</v>
      </c>
      <c r="E5321" s="4"/>
      <c r="F5321" s="5">
        <f t="shared" si="1"/>
        <v>870.866</v>
      </c>
      <c r="G5321" s="6">
        <f t="shared" si="2"/>
        <v>1.048300018</v>
      </c>
      <c r="H5321" s="6">
        <f t="shared" si="3"/>
        <v>1.40878178</v>
      </c>
      <c r="I5321" s="5" t="b">
        <f t="shared" si="4"/>
        <v>0</v>
      </c>
      <c r="J5321" s="48">
        <f t="shared" si="5"/>
        <v>0</v>
      </c>
      <c r="K5321" s="4">
        <f t="shared" si="6"/>
        <v>-69</v>
      </c>
      <c r="L5321" s="7">
        <f t="shared" si="7"/>
        <v>-0.002853549701</v>
      </c>
      <c r="M5321" s="50" t="b">
        <f t="shared" si="8"/>
        <v>0</v>
      </c>
      <c r="N5321" s="50" t="b">
        <f t="shared" si="9"/>
        <v>0</v>
      </c>
      <c r="O5321" s="50">
        <f t="shared" si="10"/>
        <v>1</v>
      </c>
      <c r="P5321" s="4">
        <f t="shared" si="62"/>
        <v>69297200</v>
      </c>
      <c r="Q5321" s="21">
        <f t="shared" si="31"/>
        <v>1626</v>
      </c>
      <c r="V5321" s="52"/>
      <c r="W5321" s="53" t="str">
        <f t="shared" si="33"/>
        <v/>
      </c>
      <c r="AE5321" s="16"/>
      <c r="AF5321" s="17" t="str">
        <f t="shared" si="30"/>
        <v>#VALUE!</v>
      </c>
      <c r="AG5321" s="17" t="str">
        <f t="shared" si="22"/>
        <v>#N/A</v>
      </c>
      <c r="AH5321" s="17" t="str">
        <f t="shared" si="23"/>
        <v>#N/A</v>
      </c>
      <c r="AI5321" s="34">
        <f t="shared" si="24"/>
        <v>1</v>
      </c>
      <c r="AJ5321" s="18">
        <f t="shared" si="25"/>
        <v>4229.469</v>
      </c>
      <c r="AK5321" s="18">
        <f t="shared" si="26"/>
        <v>4111.98375</v>
      </c>
      <c r="AL5321" s="18">
        <f t="shared" si="27"/>
        <v>3994.4985</v>
      </c>
    </row>
    <row r="5322" ht="12.75" customHeight="1">
      <c r="A5322" s="1">
        <v>37600.0</v>
      </c>
      <c r="B5322" s="2">
        <v>900.27</v>
      </c>
      <c r="C5322" s="3">
        <v>4755.01</v>
      </c>
      <c r="D5322" s="2">
        <v>4755.0</v>
      </c>
      <c r="E5322" s="4"/>
      <c r="F5322" s="5">
        <f t="shared" si="1"/>
        <v>797.462</v>
      </c>
      <c r="G5322" s="6">
        <f t="shared" si="2"/>
        <v>1.060961303</v>
      </c>
      <c r="H5322" s="6">
        <f t="shared" si="3"/>
        <v>1.368558041</v>
      </c>
      <c r="I5322" s="5" t="b">
        <f t="shared" si="4"/>
        <v>0</v>
      </c>
      <c r="J5322" s="48">
        <f t="shared" si="5"/>
        <v>0</v>
      </c>
      <c r="K5322" s="4">
        <f t="shared" si="6"/>
        <v>-35</v>
      </c>
      <c r="L5322" s="7">
        <f t="shared" si="7"/>
        <v>-0.000002103044999</v>
      </c>
      <c r="M5322" s="50" t="b">
        <f t="shared" si="8"/>
        <v>0</v>
      </c>
      <c r="N5322" s="50" t="b">
        <f t="shared" si="9"/>
        <v>0</v>
      </c>
      <c r="O5322" s="50">
        <f t="shared" si="10"/>
        <v>1</v>
      </c>
      <c r="P5322" s="4">
        <f t="shared" si="62"/>
        <v>75307100</v>
      </c>
      <c r="Q5322" s="21">
        <f t="shared" si="31"/>
        <v>1742</v>
      </c>
      <c r="V5322" s="52"/>
      <c r="W5322" s="53" t="str">
        <f t="shared" si="33"/>
        <v/>
      </c>
      <c r="AE5322" s="16"/>
      <c r="AF5322" s="17" t="str">
        <f t="shared" si="30"/>
        <v>#VALUE!</v>
      </c>
      <c r="AG5322" s="17" t="str">
        <f t="shared" si="22"/>
        <v>#N/A</v>
      </c>
      <c r="AH5322" s="17" t="str">
        <f t="shared" si="23"/>
        <v>#N/A</v>
      </c>
      <c r="AI5322" s="34">
        <f t="shared" si="24"/>
        <v>1</v>
      </c>
      <c r="AJ5322" s="18">
        <f t="shared" si="25"/>
        <v>4279.509</v>
      </c>
      <c r="AK5322" s="18">
        <f t="shared" si="26"/>
        <v>4160.63375</v>
      </c>
      <c r="AL5322" s="18">
        <f t="shared" si="27"/>
        <v>4041.7585</v>
      </c>
    </row>
    <row r="5323" ht="12.75" customHeight="1">
      <c r="A5323" s="1">
        <v>37599.0</v>
      </c>
      <c r="B5323" s="2">
        <v>1040.92</v>
      </c>
      <c r="C5323" s="3">
        <v>4823.67</v>
      </c>
      <c r="D5323" s="2">
        <v>4790.0</v>
      </c>
      <c r="E5323" s="4"/>
      <c r="F5323" s="5">
        <f t="shared" si="1"/>
        <v>825.298</v>
      </c>
      <c r="G5323" s="6">
        <f t="shared" si="2"/>
        <v>1.077474503</v>
      </c>
      <c r="H5323" s="6">
        <f t="shared" si="3"/>
        <v>1.382275459</v>
      </c>
      <c r="I5323" s="5" t="b">
        <f t="shared" si="4"/>
        <v>0</v>
      </c>
      <c r="J5323" s="48">
        <f t="shared" si="5"/>
        <v>0</v>
      </c>
      <c r="K5323" s="4">
        <f t="shared" si="6"/>
        <v>46</v>
      </c>
      <c r="L5323" s="7">
        <f t="shared" si="7"/>
        <v>-0.006980162407</v>
      </c>
      <c r="M5323" s="50" t="b">
        <f t="shared" si="8"/>
        <v>0</v>
      </c>
      <c r="N5323" s="50" t="b">
        <f t="shared" si="9"/>
        <v>0</v>
      </c>
      <c r="O5323" s="50">
        <f t="shared" si="10"/>
        <v>1</v>
      </c>
      <c r="P5323" s="4">
        <f t="shared" si="62"/>
        <v>78458850</v>
      </c>
      <c r="Q5323" s="21">
        <f t="shared" si="31"/>
        <v>1801</v>
      </c>
      <c r="V5323" s="52"/>
      <c r="W5323" s="53" t="str">
        <f t="shared" si="33"/>
        <v/>
      </c>
      <c r="AE5323" s="16"/>
      <c r="AF5323" s="17" t="str">
        <f t="shared" si="30"/>
        <v>#VALUE!</v>
      </c>
      <c r="AG5323" s="17" t="str">
        <f t="shared" si="22"/>
        <v>#N/A</v>
      </c>
      <c r="AH5323" s="17" t="str">
        <f t="shared" si="23"/>
        <v>#N/A</v>
      </c>
      <c r="AI5323" s="34">
        <f t="shared" si="24"/>
        <v>1</v>
      </c>
      <c r="AJ5323" s="18">
        <f t="shared" si="25"/>
        <v>4341.303</v>
      </c>
      <c r="AK5323" s="18">
        <f t="shared" si="26"/>
        <v>4220.71125</v>
      </c>
      <c r="AL5323" s="18">
        <f t="shared" si="27"/>
        <v>4100.1195</v>
      </c>
    </row>
    <row r="5324" ht="12.75" customHeight="1">
      <c r="A5324" s="1">
        <v>37596.0</v>
      </c>
      <c r="B5324" s="2">
        <v>694.95</v>
      </c>
      <c r="C5324" s="3">
        <v>4738.98</v>
      </c>
      <c r="D5324" s="2">
        <v>4744.0</v>
      </c>
      <c r="E5324" s="4"/>
      <c r="F5324" s="5">
        <f t="shared" si="1"/>
        <v>723.594</v>
      </c>
      <c r="G5324" s="6">
        <f t="shared" si="2"/>
        <v>1.059517572</v>
      </c>
      <c r="H5324" s="6">
        <f t="shared" si="3"/>
        <v>1.397297398</v>
      </c>
      <c r="I5324" s="5" t="b">
        <f t="shared" si="4"/>
        <v>0</v>
      </c>
      <c r="J5324" s="48">
        <f t="shared" si="5"/>
        <v>0</v>
      </c>
      <c r="K5324" s="4">
        <f t="shared" si="6"/>
        <v>-19</v>
      </c>
      <c r="L5324" s="7">
        <f t="shared" si="7"/>
        <v>0.001059299681</v>
      </c>
      <c r="M5324" s="50" t="b">
        <f t="shared" si="8"/>
        <v>0</v>
      </c>
      <c r="N5324" s="50" t="b">
        <f t="shared" si="9"/>
        <v>0</v>
      </c>
      <c r="O5324" s="50">
        <f t="shared" si="10"/>
        <v>-1</v>
      </c>
      <c r="P5324" s="4">
        <f t="shared" si="62"/>
        <v>82877150</v>
      </c>
      <c r="Q5324" s="21">
        <f t="shared" si="31"/>
        <v>-1921</v>
      </c>
      <c r="V5324" s="52"/>
      <c r="W5324" s="53" t="str">
        <f t="shared" si="33"/>
        <v/>
      </c>
      <c r="AE5324" s="16"/>
      <c r="AF5324" s="17" t="str">
        <f t="shared" si="30"/>
        <v>#VALUE!</v>
      </c>
      <c r="AG5324" s="17" t="str">
        <f t="shared" si="22"/>
        <v>#N/A</v>
      </c>
      <c r="AH5324" s="17" t="str">
        <f t="shared" si="23"/>
        <v>#N/A</v>
      </c>
      <c r="AI5324" s="34">
        <f t="shared" si="24"/>
        <v>1</v>
      </c>
      <c r="AJ5324" s="18">
        <f t="shared" si="25"/>
        <v>4265.082</v>
      </c>
      <c r="AK5324" s="18">
        <f t="shared" si="26"/>
        <v>4146.6075</v>
      </c>
      <c r="AL5324" s="18">
        <f t="shared" si="27"/>
        <v>4028.133</v>
      </c>
    </row>
    <row r="5325" ht="12.75" customHeight="1">
      <c r="A5325" s="1">
        <v>37595.0</v>
      </c>
      <c r="B5325" s="2">
        <v>637.22</v>
      </c>
      <c r="C5325" s="3">
        <v>4755.4</v>
      </c>
      <c r="D5325" s="2">
        <v>4763.0</v>
      </c>
      <c r="E5325" s="4"/>
      <c r="F5325" s="5">
        <f t="shared" si="1"/>
        <v>710.602</v>
      </c>
      <c r="G5325" s="6">
        <f t="shared" si="2"/>
        <v>1.06355173</v>
      </c>
      <c r="H5325" s="6">
        <f t="shared" si="3"/>
        <v>1.403337525</v>
      </c>
      <c r="I5325" s="5" t="b">
        <f t="shared" si="4"/>
        <v>0</v>
      </c>
      <c r="J5325" s="48">
        <f t="shared" si="5"/>
        <v>0</v>
      </c>
      <c r="K5325" s="4">
        <f t="shared" si="6"/>
        <v>18</v>
      </c>
      <c r="L5325" s="7">
        <f t="shared" si="7"/>
        <v>0.001598183118</v>
      </c>
      <c r="M5325" s="50" t="b">
        <f t="shared" si="8"/>
        <v>0</v>
      </c>
      <c r="N5325" s="50" t="b">
        <f t="shared" si="9"/>
        <v>0</v>
      </c>
      <c r="O5325" s="50">
        <f t="shared" si="10"/>
        <v>-1</v>
      </c>
      <c r="P5325" s="4">
        <f t="shared" si="62"/>
        <v>81098750</v>
      </c>
      <c r="Q5325" s="21">
        <f t="shared" si="31"/>
        <v>-1872</v>
      </c>
      <c r="V5325" s="52"/>
      <c r="W5325" s="53" t="str">
        <f t="shared" si="33"/>
        <v/>
      </c>
      <c r="AE5325" s="16"/>
      <c r="AF5325" s="17" t="str">
        <f t="shared" si="30"/>
        <v>#VALUE!</v>
      </c>
      <c r="AG5325" s="17" t="str">
        <f t="shared" si="22"/>
        <v>#N/A</v>
      </c>
      <c r="AH5325" s="17" t="str">
        <f t="shared" si="23"/>
        <v>#N/A</v>
      </c>
      <c r="AI5325" s="34">
        <f t="shared" si="24"/>
        <v>1</v>
      </c>
      <c r="AJ5325" s="18">
        <f t="shared" si="25"/>
        <v>4279.86</v>
      </c>
      <c r="AK5325" s="18">
        <f t="shared" si="26"/>
        <v>4160.975</v>
      </c>
      <c r="AL5325" s="18">
        <f t="shared" si="27"/>
        <v>4042.09</v>
      </c>
    </row>
    <row r="5326" ht="12.75" customHeight="1">
      <c r="A5326" s="1">
        <v>37594.0</v>
      </c>
      <c r="B5326" s="2">
        <v>713.95</v>
      </c>
      <c r="C5326" s="3">
        <v>4727.49</v>
      </c>
      <c r="D5326" s="2">
        <v>4745.0</v>
      </c>
      <c r="E5326" s="4"/>
      <c r="F5326" s="5">
        <f t="shared" si="1"/>
        <v>736.19</v>
      </c>
      <c r="G5326" s="6">
        <f t="shared" si="2"/>
        <v>1.057683649</v>
      </c>
      <c r="H5326" s="6">
        <f t="shared" si="3"/>
        <v>1.404777012</v>
      </c>
      <c r="I5326" s="5" t="b">
        <f t="shared" si="4"/>
        <v>0</v>
      </c>
      <c r="J5326" s="48">
        <f t="shared" si="5"/>
        <v>0</v>
      </c>
      <c r="K5326" s="4">
        <f t="shared" si="6"/>
        <v>-31</v>
      </c>
      <c r="L5326" s="7">
        <f t="shared" si="7"/>
        <v>0.003703868226</v>
      </c>
      <c r="M5326" s="50" t="b">
        <f t="shared" si="8"/>
        <v>0</v>
      </c>
      <c r="N5326" s="50" t="b">
        <f t="shared" si="9"/>
        <v>0</v>
      </c>
      <c r="O5326" s="50">
        <f t="shared" si="10"/>
        <v>-1</v>
      </c>
      <c r="P5326" s="4">
        <f t="shared" si="62"/>
        <v>82826750</v>
      </c>
      <c r="Q5326" s="21">
        <f t="shared" si="31"/>
        <v>-1920</v>
      </c>
      <c r="V5326" s="52"/>
      <c r="W5326" s="53" t="str">
        <f t="shared" si="33"/>
        <v/>
      </c>
      <c r="AE5326" s="16"/>
      <c r="AF5326" s="17" t="str">
        <f t="shared" si="30"/>
        <v>#VALUE!</v>
      </c>
      <c r="AG5326" s="17" t="str">
        <f t="shared" si="22"/>
        <v>#N/A</v>
      </c>
      <c r="AH5326" s="17" t="str">
        <f t="shared" si="23"/>
        <v>#N/A</v>
      </c>
      <c r="AI5326" s="34">
        <f t="shared" si="24"/>
        <v>1</v>
      </c>
      <c r="AJ5326" s="18">
        <f t="shared" si="25"/>
        <v>4254.741</v>
      </c>
      <c r="AK5326" s="18">
        <f t="shared" si="26"/>
        <v>4136.55375</v>
      </c>
      <c r="AL5326" s="18">
        <f t="shared" si="27"/>
        <v>4018.3665</v>
      </c>
    </row>
    <row r="5327" ht="12.75" customHeight="1">
      <c r="A5327" s="1">
        <v>37593.0</v>
      </c>
      <c r="B5327" s="2">
        <v>1039.45</v>
      </c>
      <c r="C5327" s="3">
        <v>4793.93</v>
      </c>
      <c r="D5327" s="2">
        <v>4776.0</v>
      </c>
      <c r="E5327" s="4"/>
      <c r="F5327" s="5">
        <f t="shared" si="1"/>
        <v>709.046</v>
      </c>
      <c r="G5327" s="6">
        <f t="shared" si="2"/>
        <v>1.072786237</v>
      </c>
      <c r="H5327" s="6">
        <f t="shared" si="3"/>
        <v>1.405732925</v>
      </c>
      <c r="I5327" s="5" t="b">
        <f t="shared" si="4"/>
        <v>0</v>
      </c>
      <c r="J5327" s="48">
        <f t="shared" si="5"/>
        <v>0</v>
      </c>
      <c r="K5327" s="4">
        <f t="shared" si="6"/>
        <v>63</v>
      </c>
      <c r="L5327" s="7">
        <f t="shared" si="7"/>
        <v>-0.003740146393</v>
      </c>
      <c r="M5327" s="50" t="b">
        <f t="shared" si="8"/>
        <v>0</v>
      </c>
      <c r="N5327" s="50" t="b">
        <f t="shared" si="9"/>
        <v>0</v>
      </c>
      <c r="O5327" s="50">
        <f t="shared" si="10"/>
        <v>1</v>
      </c>
      <c r="P5327" s="4">
        <f t="shared" si="62"/>
        <v>85892650</v>
      </c>
      <c r="Q5327" s="21">
        <f t="shared" si="31"/>
        <v>1978</v>
      </c>
      <c r="V5327" s="52"/>
      <c r="W5327" s="53" t="str">
        <f t="shared" si="33"/>
        <v/>
      </c>
      <c r="AE5327" s="16"/>
      <c r="AF5327" s="17" t="str">
        <f t="shared" si="30"/>
        <v>#VALUE!</v>
      </c>
      <c r="AG5327" s="17" t="str">
        <f t="shared" si="22"/>
        <v>#N/A</v>
      </c>
      <c r="AH5327" s="17" t="str">
        <f t="shared" si="23"/>
        <v>#N/A</v>
      </c>
      <c r="AI5327" s="34">
        <f t="shared" si="24"/>
        <v>1</v>
      </c>
      <c r="AJ5327" s="18">
        <f t="shared" si="25"/>
        <v>4314.537</v>
      </c>
      <c r="AK5327" s="18">
        <f t="shared" si="26"/>
        <v>4194.68875</v>
      </c>
      <c r="AL5327" s="18">
        <f t="shared" si="27"/>
        <v>4074.8405</v>
      </c>
    </row>
    <row r="5328" ht="12.75" customHeight="1">
      <c r="A5328" s="1">
        <v>37592.0</v>
      </c>
      <c r="B5328" s="2">
        <v>532.4</v>
      </c>
      <c r="C5328" s="3">
        <v>4683.18</v>
      </c>
      <c r="D5328" s="2">
        <v>4713.0</v>
      </c>
      <c r="E5328" s="4"/>
      <c r="F5328" s="5">
        <f t="shared" si="1"/>
        <v>649.864</v>
      </c>
      <c r="G5328" s="6">
        <f t="shared" si="2"/>
        <v>1.049022423</v>
      </c>
      <c r="H5328" s="6">
        <f t="shared" si="3"/>
        <v>1.048922098</v>
      </c>
      <c r="I5328" s="5" t="b">
        <f t="shared" si="4"/>
        <v>0</v>
      </c>
      <c r="J5328" s="48">
        <f t="shared" si="5"/>
        <v>0</v>
      </c>
      <c r="K5328" s="4">
        <f t="shared" si="6"/>
        <v>43</v>
      </c>
      <c r="L5328" s="7">
        <f t="shared" si="7"/>
        <v>0.006367468259</v>
      </c>
      <c r="M5328" s="50" t="b">
        <f t="shared" si="8"/>
        <v>0</v>
      </c>
      <c r="N5328" s="50" t="b">
        <f t="shared" si="9"/>
        <v>0</v>
      </c>
      <c r="O5328" s="50">
        <f t="shared" si="10"/>
        <v>-1</v>
      </c>
      <c r="P5328" s="4">
        <f t="shared" si="62"/>
        <v>92706100</v>
      </c>
      <c r="Q5328" s="21">
        <f t="shared" si="31"/>
        <v>-2163</v>
      </c>
      <c r="V5328" s="52"/>
      <c r="W5328" s="53" t="str">
        <f t="shared" si="33"/>
        <v/>
      </c>
      <c r="AE5328" s="16"/>
      <c r="AF5328" s="17" t="str">
        <f t="shared" si="30"/>
        <v>#VALUE!</v>
      </c>
      <c r="AG5328" s="17" t="str">
        <f t="shared" si="22"/>
        <v>#N/A</v>
      </c>
      <c r="AH5328" s="17" t="str">
        <f t="shared" si="23"/>
        <v>#N/A</v>
      </c>
      <c r="AI5328" s="34">
        <f t="shared" si="24"/>
        <v>1</v>
      </c>
      <c r="AJ5328" s="18">
        <f t="shared" si="25"/>
        <v>4214.862</v>
      </c>
      <c r="AK5328" s="18">
        <f t="shared" si="26"/>
        <v>4097.7825</v>
      </c>
      <c r="AL5328" s="18">
        <f t="shared" si="27"/>
        <v>3980.703</v>
      </c>
    </row>
    <row r="5329" ht="12.75" customHeight="1">
      <c r="A5329" s="1">
        <v>37589.0</v>
      </c>
      <c r="B5329" s="2">
        <v>629.99</v>
      </c>
      <c r="C5329" s="3">
        <v>4646.69</v>
      </c>
      <c r="D5329" s="2">
        <v>4670.0</v>
      </c>
      <c r="E5329" s="4"/>
      <c r="F5329" s="5">
        <f t="shared" si="1"/>
        <v>660.244</v>
      </c>
      <c r="G5329" s="6">
        <f t="shared" si="2"/>
        <v>1.041719148</v>
      </c>
      <c r="H5329" s="6">
        <f t="shared" si="3"/>
        <v>1.049489424</v>
      </c>
      <c r="I5329" s="5" t="b">
        <f t="shared" si="4"/>
        <v>0</v>
      </c>
      <c r="J5329" s="48">
        <f t="shared" si="5"/>
        <v>0</v>
      </c>
      <c r="K5329" s="4">
        <f t="shared" si="6"/>
        <v>30</v>
      </c>
      <c r="L5329" s="7">
        <f t="shared" si="7"/>
        <v>0.005016474092</v>
      </c>
      <c r="M5329" s="50" t="b">
        <f t="shared" si="8"/>
        <v>0</v>
      </c>
      <c r="N5329" s="50" t="b">
        <f t="shared" si="9"/>
        <v>0</v>
      </c>
      <c r="O5329" s="50">
        <f t="shared" si="10"/>
        <v>-1</v>
      </c>
      <c r="P5329" s="4">
        <f t="shared" si="62"/>
        <v>97651100</v>
      </c>
      <c r="Q5329" s="21">
        <f t="shared" si="31"/>
        <v>-2300</v>
      </c>
      <c r="V5329" s="52"/>
      <c r="W5329" s="53" t="str">
        <f t="shared" si="33"/>
        <v/>
      </c>
      <c r="AE5329" s="16"/>
      <c r="AF5329" s="17" t="str">
        <f t="shared" si="30"/>
        <v>#VALUE!</v>
      </c>
      <c r="AG5329" s="17" t="str">
        <f t="shared" si="22"/>
        <v>#N/A</v>
      </c>
      <c r="AH5329" s="17" t="str">
        <f t="shared" si="23"/>
        <v>#N/A</v>
      </c>
      <c r="AI5329" s="34">
        <f t="shared" si="24"/>
        <v>1</v>
      </c>
      <c r="AJ5329" s="18">
        <f t="shared" si="25"/>
        <v>4182.021</v>
      </c>
      <c r="AK5329" s="18">
        <f t="shared" si="26"/>
        <v>4065.85375</v>
      </c>
      <c r="AL5329" s="18">
        <f t="shared" si="27"/>
        <v>3949.6865</v>
      </c>
    </row>
    <row r="5330" ht="12.75" customHeight="1">
      <c r="A5330" s="1">
        <v>37588.0</v>
      </c>
      <c r="B5330" s="2">
        <v>765.16</v>
      </c>
      <c r="C5330" s="3">
        <v>4612.6</v>
      </c>
      <c r="D5330" s="2">
        <v>4640.0</v>
      </c>
      <c r="E5330" s="4"/>
      <c r="F5330" s="5">
        <f t="shared" si="1"/>
        <v>716.058</v>
      </c>
      <c r="G5330" s="6">
        <f t="shared" si="2"/>
        <v>1.034511683</v>
      </c>
      <c r="H5330" s="6">
        <f t="shared" si="3"/>
        <v>1.250098553</v>
      </c>
      <c r="I5330" s="5" t="b">
        <f t="shared" si="4"/>
        <v>0</v>
      </c>
      <c r="J5330" s="48">
        <f t="shared" si="5"/>
        <v>0</v>
      </c>
      <c r="K5330" s="4">
        <f t="shared" si="6"/>
        <v>-15</v>
      </c>
      <c r="L5330" s="7">
        <f t="shared" si="7"/>
        <v>0.005940250618</v>
      </c>
      <c r="M5330" s="50" t="b">
        <f t="shared" si="8"/>
        <v>0</v>
      </c>
      <c r="N5330" s="50" t="b">
        <f t="shared" si="9"/>
        <v>0</v>
      </c>
      <c r="O5330" s="50">
        <f t="shared" si="10"/>
        <v>-1</v>
      </c>
      <c r="P5330" s="4">
        <f t="shared" si="62"/>
        <v>101251100</v>
      </c>
      <c r="Q5330" s="21">
        <f t="shared" si="31"/>
        <v>-2400</v>
      </c>
      <c r="V5330" s="52"/>
      <c r="W5330" s="53" t="str">
        <f t="shared" si="33"/>
        <v/>
      </c>
      <c r="AE5330" s="16"/>
      <c r="AF5330" s="17" t="str">
        <f t="shared" si="30"/>
        <v>#VALUE!</v>
      </c>
      <c r="AG5330" s="17" t="str">
        <f t="shared" si="22"/>
        <v>#N/A</v>
      </c>
      <c r="AH5330" s="17" t="str">
        <f t="shared" si="23"/>
        <v>#N/A</v>
      </c>
      <c r="AI5330" s="34">
        <f t="shared" si="24"/>
        <v>1</v>
      </c>
      <c r="AJ5330" s="18">
        <f t="shared" si="25"/>
        <v>4151.34</v>
      </c>
      <c r="AK5330" s="18">
        <f t="shared" si="26"/>
        <v>4036.025</v>
      </c>
      <c r="AL5330" s="18">
        <f t="shared" si="27"/>
        <v>3920.71</v>
      </c>
    </row>
    <row r="5331" ht="12.75" customHeight="1">
      <c r="A5331" s="1">
        <v>37587.0</v>
      </c>
      <c r="B5331" s="2">
        <v>578.23</v>
      </c>
      <c r="C5331" s="3">
        <v>4633.03</v>
      </c>
      <c r="D5331" s="2">
        <v>4655.0</v>
      </c>
      <c r="E5331" s="4"/>
      <c r="F5331" s="5">
        <f t="shared" si="1"/>
        <v>717.994</v>
      </c>
      <c r="G5331" s="6">
        <f t="shared" si="2"/>
        <v>1.039189039</v>
      </c>
      <c r="H5331" s="6">
        <f t="shared" si="3"/>
        <v>1.25763199</v>
      </c>
      <c r="I5331" s="5" t="b">
        <f t="shared" si="4"/>
        <v>0</v>
      </c>
      <c r="J5331" s="48">
        <f t="shared" si="5"/>
        <v>0</v>
      </c>
      <c r="K5331" s="4">
        <f t="shared" si="6"/>
        <v>-26</v>
      </c>
      <c r="L5331" s="7">
        <f t="shared" si="7"/>
        <v>0.004742037069</v>
      </c>
      <c r="M5331" s="50" t="b">
        <f t="shared" si="8"/>
        <v>0</v>
      </c>
      <c r="N5331" s="50" t="b">
        <f t="shared" si="9"/>
        <v>0</v>
      </c>
      <c r="O5331" s="50">
        <f t="shared" si="10"/>
        <v>-1</v>
      </c>
      <c r="P5331" s="4">
        <f t="shared" si="62"/>
        <v>99488600</v>
      </c>
      <c r="Q5331" s="21">
        <f t="shared" si="31"/>
        <v>-2350</v>
      </c>
      <c r="V5331" s="52"/>
      <c r="W5331" s="53" t="str">
        <f t="shared" si="33"/>
        <v/>
      </c>
      <c r="AE5331" s="16"/>
      <c r="AF5331" s="17" t="str">
        <f t="shared" si="30"/>
        <v>#VALUE!</v>
      </c>
      <c r="AG5331" s="17" t="str">
        <f t="shared" si="22"/>
        <v>#N/A</v>
      </c>
      <c r="AH5331" s="17" t="str">
        <f t="shared" si="23"/>
        <v>#N/A</v>
      </c>
      <c r="AI5331" s="34">
        <f t="shared" si="24"/>
        <v>1</v>
      </c>
      <c r="AJ5331" s="18">
        <f t="shared" si="25"/>
        <v>4169.727</v>
      </c>
      <c r="AK5331" s="18">
        <f t="shared" si="26"/>
        <v>4053.90125</v>
      </c>
      <c r="AL5331" s="18">
        <f t="shared" si="27"/>
        <v>3938.0755</v>
      </c>
    </row>
    <row r="5332" ht="12.75" customHeight="1">
      <c r="A5332" s="1">
        <v>37586.0</v>
      </c>
      <c r="B5332" s="2">
        <v>743.54</v>
      </c>
      <c r="C5332" s="3">
        <v>4677.89</v>
      </c>
      <c r="D5332" s="2">
        <v>4681.0</v>
      </c>
      <c r="E5332" s="4"/>
      <c r="F5332" s="5">
        <f t="shared" si="1"/>
        <v>743.252</v>
      </c>
      <c r="G5332" s="6">
        <f t="shared" si="2"/>
        <v>1.049205838</v>
      </c>
      <c r="H5332" s="6">
        <f t="shared" si="3"/>
        <v>1.262350441</v>
      </c>
      <c r="I5332" s="5" t="b">
        <f t="shared" si="4"/>
        <v>0</v>
      </c>
      <c r="J5332" s="48">
        <f t="shared" si="5"/>
        <v>0</v>
      </c>
      <c r="K5332" s="4">
        <f t="shared" si="6"/>
        <v>-67</v>
      </c>
      <c r="L5332" s="7">
        <f t="shared" si="7"/>
        <v>0.0006648296561</v>
      </c>
      <c r="M5332" s="50" t="b">
        <f t="shared" si="8"/>
        <v>0</v>
      </c>
      <c r="N5332" s="50" t="b">
        <f t="shared" si="9"/>
        <v>0</v>
      </c>
      <c r="O5332" s="50">
        <f t="shared" si="10"/>
        <v>-1</v>
      </c>
      <c r="P5332" s="4">
        <f t="shared" si="62"/>
        <v>96540200</v>
      </c>
      <c r="Q5332" s="21">
        <f t="shared" si="31"/>
        <v>-2268</v>
      </c>
      <c r="V5332" s="52"/>
      <c r="W5332" s="53" t="str">
        <f t="shared" si="33"/>
        <v/>
      </c>
      <c r="AE5332" s="16"/>
      <c r="AF5332" s="17" t="str">
        <f t="shared" si="30"/>
        <v>#VALUE!</v>
      </c>
      <c r="AG5332" s="17" t="str">
        <f t="shared" si="22"/>
        <v>#N/A</v>
      </c>
      <c r="AH5332" s="17" t="str">
        <f t="shared" si="23"/>
        <v>#N/A</v>
      </c>
      <c r="AI5332" s="34">
        <f t="shared" si="24"/>
        <v>1</v>
      </c>
      <c r="AJ5332" s="18">
        <f t="shared" si="25"/>
        <v>4210.101</v>
      </c>
      <c r="AK5332" s="18">
        <f t="shared" si="26"/>
        <v>4093.15375</v>
      </c>
      <c r="AL5332" s="18">
        <f t="shared" si="27"/>
        <v>3976.2065</v>
      </c>
    </row>
    <row r="5333" ht="12.75" customHeight="1">
      <c r="A5333" s="1">
        <v>37585.0</v>
      </c>
      <c r="B5333" s="2">
        <v>584.3</v>
      </c>
      <c r="C5333" s="3">
        <v>4723.16</v>
      </c>
      <c r="D5333" s="2">
        <v>4748.0</v>
      </c>
      <c r="E5333" s="4"/>
      <c r="F5333" s="5">
        <f t="shared" si="1"/>
        <v>734.588</v>
      </c>
      <c r="G5333" s="6">
        <f t="shared" si="2"/>
        <v>1.059014853</v>
      </c>
      <c r="H5333" s="6">
        <f t="shared" si="3"/>
        <v>1.271300571</v>
      </c>
      <c r="I5333" s="5" t="b">
        <f t="shared" si="4"/>
        <v>0</v>
      </c>
      <c r="J5333" s="48">
        <f t="shared" si="5"/>
        <v>0</v>
      </c>
      <c r="K5333" s="4">
        <f t="shared" si="6"/>
        <v>38</v>
      </c>
      <c r="L5333" s="7">
        <f t="shared" si="7"/>
        <v>0.005259190881</v>
      </c>
      <c r="M5333" s="50" t="b">
        <f t="shared" si="8"/>
        <v>0</v>
      </c>
      <c r="N5333" s="50" t="b">
        <f t="shared" si="9"/>
        <v>0</v>
      </c>
      <c r="O5333" s="50">
        <f t="shared" si="10"/>
        <v>-1</v>
      </c>
      <c r="P5333" s="4">
        <f t="shared" si="62"/>
        <v>89588950</v>
      </c>
      <c r="Q5333" s="21">
        <f t="shared" si="31"/>
        <v>-2075</v>
      </c>
      <c r="V5333" s="52"/>
      <c r="W5333" s="53" t="str">
        <f t="shared" si="33"/>
        <v/>
      </c>
      <c r="AE5333" s="16"/>
      <c r="AF5333" s="17" t="str">
        <f t="shared" si="30"/>
        <v>#VALUE!</v>
      </c>
      <c r="AG5333" s="17" t="str">
        <f t="shared" si="22"/>
        <v>#N/A</v>
      </c>
      <c r="AH5333" s="17" t="str">
        <f t="shared" si="23"/>
        <v>#N/A</v>
      </c>
      <c r="AI5333" s="34">
        <f t="shared" si="24"/>
        <v>1</v>
      </c>
      <c r="AJ5333" s="18">
        <f t="shared" si="25"/>
        <v>4250.844</v>
      </c>
      <c r="AK5333" s="18">
        <f t="shared" si="26"/>
        <v>4132.765</v>
      </c>
      <c r="AL5333" s="18">
        <f t="shared" si="27"/>
        <v>4014.686</v>
      </c>
    </row>
    <row r="5334" ht="12.75" customHeight="1">
      <c r="A5334" s="1">
        <v>37582.0</v>
      </c>
      <c r="B5334" s="2">
        <v>909.06</v>
      </c>
      <c r="C5334" s="3">
        <v>4707.61</v>
      </c>
      <c r="D5334" s="2">
        <v>4710.0</v>
      </c>
      <c r="E5334" s="4"/>
      <c r="F5334" s="5">
        <f t="shared" si="1"/>
        <v>828.086</v>
      </c>
      <c r="G5334" s="6">
        <f t="shared" si="2"/>
        <v>1.055222782</v>
      </c>
      <c r="H5334" s="6">
        <f t="shared" si="3"/>
        <v>1.471577288</v>
      </c>
      <c r="I5334" s="5" t="b">
        <f t="shared" si="4"/>
        <v>0</v>
      </c>
      <c r="J5334" s="48">
        <f t="shared" si="5"/>
        <v>0</v>
      </c>
      <c r="K5334" s="4">
        <f t="shared" si="6"/>
        <v>79</v>
      </c>
      <c r="L5334" s="7">
        <f t="shared" si="7"/>
        <v>0.0005076886148</v>
      </c>
      <c r="M5334" s="50" t="b">
        <f t="shared" si="8"/>
        <v>0</v>
      </c>
      <c r="N5334" s="50" t="b">
        <f t="shared" si="9"/>
        <v>0</v>
      </c>
      <c r="O5334" s="50">
        <f t="shared" si="10"/>
        <v>1</v>
      </c>
      <c r="P5334" s="4">
        <f t="shared" si="62"/>
        <v>85783250</v>
      </c>
      <c r="Q5334" s="21">
        <f t="shared" si="31"/>
        <v>2003</v>
      </c>
      <c r="V5334" s="52"/>
      <c r="W5334" s="53" t="str">
        <f t="shared" si="33"/>
        <v/>
      </c>
      <c r="AE5334" s="16"/>
      <c r="AF5334" s="17" t="str">
        <f t="shared" si="30"/>
        <v>#VALUE!</v>
      </c>
      <c r="AG5334" s="17" t="str">
        <f t="shared" si="22"/>
        <v>#N/A</v>
      </c>
      <c r="AH5334" s="17" t="str">
        <f t="shared" si="23"/>
        <v>#N/A</v>
      </c>
      <c r="AI5334" s="34">
        <f t="shared" si="24"/>
        <v>1</v>
      </c>
      <c r="AJ5334" s="18">
        <f t="shared" si="25"/>
        <v>4236.849</v>
      </c>
      <c r="AK5334" s="18">
        <f t="shared" si="26"/>
        <v>4119.15875</v>
      </c>
      <c r="AL5334" s="18">
        <f t="shared" si="27"/>
        <v>4001.4685</v>
      </c>
    </row>
    <row r="5335" ht="12.75" customHeight="1">
      <c r="A5335" s="1">
        <v>37581.0</v>
      </c>
      <c r="B5335" s="2">
        <v>774.84</v>
      </c>
      <c r="C5335" s="3">
        <v>4579.45</v>
      </c>
      <c r="D5335" s="2">
        <v>4631.0</v>
      </c>
      <c r="E5335" s="4"/>
      <c r="F5335" s="5">
        <f t="shared" si="1"/>
        <v>884.42</v>
      </c>
      <c r="G5335" s="6">
        <f t="shared" si="2"/>
        <v>1.026180953</v>
      </c>
      <c r="H5335" s="6">
        <f t="shared" si="3"/>
        <v>1.680013093</v>
      </c>
      <c r="I5335" s="5" t="b">
        <f t="shared" si="4"/>
        <v>0</v>
      </c>
      <c r="J5335" s="48">
        <f t="shared" si="5"/>
        <v>0</v>
      </c>
      <c r="K5335" s="4">
        <f t="shared" si="6"/>
        <v>-30</v>
      </c>
      <c r="L5335" s="7">
        <f t="shared" si="7"/>
        <v>0.01125681032</v>
      </c>
      <c r="M5335" s="50" t="b">
        <f t="shared" si="8"/>
        <v>0</v>
      </c>
      <c r="N5335" s="50" t="b">
        <f t="shared" si="9"/>
        <v>0</v>
      </c>
      <c r="O5335" s="50">
        <f t="shared" si="10"/>
        <v>1</v>
      </c>
      <c r="P5335" s="4">
        <f t="shared" si="62"/>
        <v>78428350</v>
      </c>
      <c r="Q5335" s="21">
        <f t="shared" si="31"/>
        <v>1862</v>
      </c>
      <c r="V5335" s="52"/>
      <c r="W5335" s="53" t="str">
        <f t="shared" si="33"/>
        <v/>
      </c>
      <c r="AE5335" s="16"/>
      <c r="AF5335" s="17" t="str">
        <f t="shared" si="30"/>
        <v>#VALUE!</v>
      </c>
      <c r="AG5335" s="17" t="str">
        <f t="shared" si="22"/>
        <v>#N/A</v>
      </c>
      <c r="AH5335" s="17" t="str">
        <f t="shared" si="23"/>
        <v>#N/A</v>
      </c>
      <c r="AI5335" s="34">
        <f t="shared" si="24"/>
        <v>1</v>
      </c>
      <c r="AJ5335" s="18">
        <f t="shared" si="25"/>
        <v>4121.505</v>
      </c>
      <c r="AK5335" s="18">
        <f t="shared" si="26"/>
        <v>4007.01875</v>
      </c>
      <c r="AL5335" s="18">
        <f t="shared" si="27"/>
        <v>3892.5325</v>
      </c>
    </row>
    <row r="5336" ht="12.75" customHeight="1">
      <c r="A5336" s="1">
        <v>37580.0</v>
      </c>
      <c r="B5336" s="2">
        <v>704.52</v>
      </c>
      <c r="C5336" s="3">
        <v>4653.5</v>
      </c>
      <c r="D5336" s="2">
        <v>4661.0</v>
      </c>
      <c r="E5336" s="4"/>
      <c r="F5336" s="5">
        <f t="shared" si="1"/>
        <v>923.068</v>
      </c>
      <c r="G5336" s="6">
        <f t="shared" si="2"/>
        <v>1.041609659</v>
      </c>
      <c r="H5336" s="6">
        <f t="shared" si="3"/>
        <v>1.688885296</v>
      </c>
      <c r="I5336" s="5" t="b">
        <f t="shared" si="4"/>
        <v>0</v>
      </c>
      <c r="J5336" s="48">
        <f t="shared" si="5"/>
        <v>0</v>
      </c>
      <c r="K5336" s="4">
        <f t="shared" si="6"/>
        <v>-79</v>
      </c>
      <c r="L5336" s="7">
        <f t="shared" si="7"/>
        <v>0.001611690126</v>
      </c>
      <c r="M5336" s="50" t="b">
        <f t="shared" si="8"/>
        <v>0</v>
      </c>
      <c r="N5336" s="50" t="b">
        <f t="shared" si="9"/>
        <v>0</v>
      </c>
      <c r="O5336" s="50">
        <f t="shared" si="10"/>
        <v>1</v>
      </c>
      <c r="P5336" s="4">
        <f t="shared" si="62"/>
        <v>81305350</v>
      </c>
      <c r="Q5336" s="21">
        <f t="shared" si="31"/>
        <v>1918</v>
      </c>
      <c r="V5336" s="52"/>
      <c r="W5336" s="53" t="str">
        <f t="shared" si="33"/>
        <v/>
      </c>
      <c r="AE5336" s="16"/>
      <c r="AF5336" s="17" t="str">
        <f t="shared" si="30"/>
        <v>#VALUE!</v>
      </c>
      <c r="AG5336" s="17" t="str">
        <f t="shared" si="22"/>
        <v>#N/A</v>
      </c>
      <c r="AH5336" s="17" t="str">
        <f t="shared" si="23"/>
        <v>#N/A</v>
      </c>
      <c r="AI5336" s="34">
        <f t="shared" si="24"/>
        <v>1</v>
      </c>
      <c r="AJ5336" s="18">
        <f t="shared" si="25"/>
        <v>4188.15</v>
      </c>
      <c r="AK5336" s="18">
        <f t="shared" si="26"/>
        <v>4071.8125</v>
      </c>
      <c r="AL5336" s="18">
        <f t="shared" si="27"/>
        <v>3955.475</v>
      </c>
    </row>
    <row r="5337" ht="12.75" customHeight="1">
      <c r="A5337" s="1">
        <v>37579.0</v>
      </c>
      <c r="B5337" s="2">
        <v>700.22</v>
      </c>
      <c r="C5337" s="3">
        <v>4726.5</v>
      </c>
      <c r="D5337" s="2">
        <v>4740.0</v>
      </c>
      <c r="E5337" s="4"/>
      <c r="F5337" s="5">
        <f t="shared" si="1"/>
        <v>985.812</v>
      </c>
      <c r="G5337" s="6">
        <f t="shared" si="2"/>
        <v>1.056836046</v>
      </c>
      <c r="H5337" s="6">
        <f t="shared" si="3"/>
        <v>1.697037848</v>
      </c>
      <c r="I5337" s="5" t="b">
        <f t="shared" si="4"/>
        <v>0</v>
      </c>
      <c r="J5337" s="48">
        <f t="shared" si="5"/>
        <v>0</v>
      </c>
      <c r="K5337" s="4">
        <f t="shared" si="6"/>
        <v>-50</v>
      </c>
      <c r="L5337" s="7">
        <f t="shared" si="7"/>
        <v>0.002856236116</v>
      </c>
      <c r="M5337" s="50" t="b">
        <f t="shared" si="8"/>
        <v>0</v>
      </c>
      <c r="N5337" s="50" t="b">
        <f t="shared" si="9"/>
        <v>0</v>
      </c>
      <c r="O5337" s="50">
        <f t="shared" si="10"/>
        <v>1</v>
      </c>
      <c r="P5337" s="4">
        <f t="shared" si="62"/>
        <v>89509500</v>
      </c>
      <c r="Q5337" s="21">
        <f t="shared" si="31"/>
        <v>2077</v>
      </c>
      <c r="V5337" s="52"/>
      <c r="W5337" s="53" t="str">
        <f t="shared" si="33"/>
        <v/>
      </c>
      <c r="AE5337" s="16"/>
      <c r="AF5337" s="17" t="str">
        <f t="shared" si="30"/>
        <v>#VALUE!</v>
      </c>
      <c r="AG5337" s="17" t="str">
        <f t="shared" si="22"/>
        <v>#N/A</v>
      </c>
      <c r="AH5337" s="17" t="str">
        <f t="shared" si="23"/>
        <v>#N/A</v>
      </c>
      <c r="AI5337" s="34">
        <f t="shared" si="24"/>
        <v>1</v>
      </c>
      <c r="AJ5337" s="18">
        <f t="shared" si="25"/>
        <v>4253.85</v>
      </c>
      <c r="AK5337" s="18">
        <f t="shared" si="26"/>
        <v>4135.6875</v>
      </c>
      <c r="AL5337" s="18">
        <f t="shared" si="27"/>
        <v>4017.525</v>
      </c>
    </row>
    <row r="5338" ht="12.75" customHeight="1">
      <c r="A5338" s="1">
        <v>37578.0</v>
      </c>
      <c r="B5338" s="2">
        <v>1051.79</v>
      </c>
      <c r="C5338" s="3">
        <v>4790.61</v>
      </c>
      <c r="D5338" s="2">
        <v>4790.0</v>
      </c>
      <c r="E5338" s="4"/>
      <c r="F5338" s="5">
        <f t="shared" si="1"/>
        <v>1013.362</v>
      </c>
      <c r="G5338" s="6">
        <f t="shared" si="2"/>
        <v>1.07020436</v>
      </c>
      <c r="H5338" s="6">
        <f t="shared" si="3"/>
        <v>1.693267534</v>
      </c>
      <c r="I5338" s="5" t="b">
        <f t="shared" si="4"/>
        <v>0</v>
      </c>
      <c r="J5338" s="48">
        <f t="shared" si="5"/>
        <v>0</v>
      </c>
      <c r="K5338" s="4">
        <f t="shared" si="6"/>
        <v>-25</v>
      </c>
      <c r="L5338" s="7">
        <f t="shared" si="7"/>
        <v>-0.0001273324274</v>
      </c>
      <c r="M5338" s="50" t="b">
        <f t="shared" si="8"/>
        <v>0</v>
      </c>
      <c r="N5338" s="50" t="b">
        <f t="shared" si="9"/>
        <v>0</v>
      </c>
      <c r="O5338" s="50">
        <f t="shared" si="10"/>
        <v>1</v>
      </c>
      <c r="P5338" s="4">
        <f t="shared" si="62"/>
        <v>94959500</v>
      </c>
      <c r="Q5338" s="21">
        <f t="shared" si="31"/>
        <v>2180</v>
      </c>
      <c r="V5338" s="52"/>
      <c r="W5338" s="53" t="str">
        <f t="shared" si="33"/>
        <v/>
      </c>
      <c r="AE5338" s="16"/>
      <c r="AF5338" s="17" t="str">
        <f t="shared" si="30"/>
        <v>#VALUE!</v>
      </c>
      <c r="AG5338" s="17" t="str">
        <f t="shared" si="22"/>
        <v>#N/A</v>
      </c>
      <c r="AH5338" s="17" t="str">
        <f t="shared" si="23"/>
        <v>#N/A</v>
      </c>
      <c r="AI5338" s="34">
        <f t="shared" si="24"/>
        <v>1</v>
      </c>
      <c r="AJ5338" s="18">
        <f t="shared" si="25"/>
        <v>4311.549</v>
      </c>
      <c r="AK5338" s="18">
        <f t="shared" si="26"/>
        <v>4191.78375</v>
      </c>
      <c r="AL5338" s="18">
        <f t="shared" si="27"/>
        <v>4072.0185</v>
      </c>
    </row>
    <row r="5339" ht="12.75" customHeight="1">
      <c r="A5339" s="1">
        <v>37575.0</v>
      </c>
      <c r="B5339" s="2">
        <v>1190.73</v>
      </c>
      <c r="C5339" s="3">
        <v>4813.53</v>
      </c>
      <c r="D5339" s="2">
        <v>4815.0</v>
      </c>
      <c r="E5339" s="4"/>
      <c r="F5339" s="5">
        <f t="shared" si="1"/>
        <v>986.116</v>
      </c>
      <c r="G5339" s="6">
        <f t="shared" si="2"/>
        <v>1.074660874</v>
      </c>
      <c r="H5339" s="6">
        <f t="shared" si="3"/>
        <v>1.701167204</v>
      </c>
      <c r="I5339" s="5" t="b">
        <f t="shared" si="4"/>
        <v>0</v>
      </c>
      <c r="J5339" s="48">
        <f t="shared" si="5"/>
        <v>0</v>
      </c>
      <c r="K5339" s="4">
        <f t="shared" si="6"/>
        <v>153</v>
      </c>
      <c r="L5339" s="7">
        <f t="shared" si="7"/>
        <v>0.0003053891842</v>
      </c>
      <c r="M5339" s="50" t="b">
        <f t="shared" si="8"/>
        <v>0</v>
      </c>
      <c r="N5339" s="50" t="b">
        <f t="shared" si="9"/>
        <v>0</v>
      </c>
      <c r="O5339" s="50">
        <f t="shared" si="10"/>
        <v>1</v>
      </c>
      <c r="P5339" s="4">
        <f t="shared" si="62"/>
        <v>97750750</v>
      </c>
      <c r="Q5339" s="21">
        <f t="shared" si="31"/>
        <v>2233</v>
      </c>
      <c r="V5339" s="52"/>
      <c r="W5339" s="53" t="str">
        <f t="shared" si="33"/>
        <v/>
      </c>
      <c r="AE5339" s="16"/>
      <c r="AF5339" s="17" t="str">
        <f t="shared" si="30"/>
        <v>#VALUE!</v>
      </c>
      <c r="AG5339" s="17" t="str">
        <f t="shared" si="22"/>
        <v>#N/A</v>
      </c>
      <c r="AH5339" s="17" t="str">
        <f t="shared" si="23"/>
        <v>#N/A</v>
      </c>
      <c r="AI5339" s="34">
        <f t="shared" si="24"/>
        <v>1</v>
      </c>
      <c r="AJ5339" s="18">
        <f t="shared" si="25"/>
        <v>4332.177</v>
      </c>
      <c r="AK5339" s="18">
        <f t="shared" si="26"/>
        <v>4211.83875</v>
      </c>
      <c r="AL5339" s="18">
        <f t="shared" si="27"/>
        <v>4091.5005</v>
      </c>
    </row>
    <row r="5340" ht="12.75" customHeight="1">
      <c r="A5340" s="1">
        <v>37574.0</v>
      </c>
      <c r="B5340" s="2">
        <v>968.08</v>
      </c>
      <c r="C5340" s="3">
        <v>4665.56</v>
      </c>
      <c r="D5340" s="2">
        <v>4662.0</v>
      </c>
      <c r="E5340" s="4"/>
      <c r="F5340" s="5">
        <f t="shared" si="1"/>
        <v>970.342</v>
      </c>
      <c r="G5340" s="6">
        <f t="shared" si="2"/>
        <v>1.041337591</v>
      </c>
      <c r="H5340" s="6">
        <f t="shared" si="3"/>
        <v>1.6163203</v>
      </c>
      <c r="I5340" s="5" t="b">
        <f t="shared" si="4"/>
        <v>0</v>
      </c>
      <c r="J5340" s="48">
        <f t="shared" si="5"/>
        <v>0</v>
      </c>
      <c r="K5340" s="4">
        <f t="shared" si="6"/>
        <v>5</v>
      </c>
      <c r="L5340" s="7">
        <f t="shared" si="7"/>
        <v>-0.0007630380919</v>
      </c>
      <c r="M5340" s="50" t="b">
        <f t="shared" si="8"/>
        <v>0</v>
      </c>
      <c r="N5340" s="50" t="b">
        <f t="shared" si="9"/>
        <v>0</v>
      </c>
      <c r="O5340" s="50">
        <f t="shared" si="10"/>
        <v>1</v>
      </c>
      <c r="P5340" s="4">
        <f t="shared" si="62"/>
        <v>82810300</v>
      </c>
      <c r="Q5340" s="21">
        <f t="shared" si="31"/>
        <v>1953</v>
      </c>
      <c r="V5340" s="52"/>
      <c r="W5340" s="53" t="str">
        <f t="shared" si="33"/>
        <v/>
      </c>
      <c r="AE5340" s="16"/>
      <c r="AF5340" s="17" t="str">
        <f t="shared" si="30"/>
        <v>#VALUE!</v>
      </c>
      <c r="AG5340" s="17" t="str">
        <f t="shared" si="22"/>
        <v>#N/A</v>
      </c>
      <c r="AH5340" s="17" t="str">
        <f t="shared" si="23"/>
        <v>#N/A</v>
      </c>
      <c r="AI5340" s="34">
        <f t="shared" si="24"/>
        <v>1</v>
      </c>
      <c r="AJ5340" s="18">
        <f t="shared" si="25"/>
        <v>4199.004</v>
      </c>
      <c r="AK5340" s="18">
        <f t="shared" si="26"/>
        <v>4082.365</v>
      </c>
      <c r="AL5340" s="18">
        <f t="shared" si="27"/>
        <v>3965.726</v>
      </c>
    </row>
    <row r="5341" ht="12.75" customHeight="1">
      <c r="A5341" s="1">
        <v>37573.0</v>
      </c>
      <c r="B5341" s="2">
        <v>1018.24</v>
      </c>
      <c r="C5341" s="3">
        <v>4671.77</v>
      </c>
      <c r="D5341" s="2">
        <v>4657.0</v>
      </c>
      <c r="E5341" s="4"/>
      <c r="F5341" s="5">
        <f t="shared" si="1"/>
        <v>1040.802</v>
      </c>
      <c r="G5341" s="6">
        <f t="shared" si="2"/>
        <v>1.0417405</v>
      </c>
      <c r="H5341" s="6">
        <f t="shared" si="3"/>
        <v>1.935419092</v>
      </c>
      <c r="I5341" s="5" t="b">
        <f t="shared" si="4"/>
        <v>0</v>
      </c>
      <c r="J5341" s="48">
        <f t="shared" si="5"/>
        <v>0</v>
      </c>
      <c r="K5341" s="4">
        <f t="shared" si="6"/>
        <v>-16</v>
      </c>
      <c r="L5341" s="7">
        <f t="shared" si="7"/>
        <v>-0.003161542627</v>
      </c>
      <c r="M5341" s="50" t="b">
        <f t="shared" si="8"/>
        <v>0</v>
      </c>
      <c r="N5341" s="50" t="b">
        <f t="shared" si="9"/>
        <v>0</v>
      </c>
      <c r="O5341" s="50">
        <f t="shared" si="10"/>
        <v>1</v>
      </c>
      <c r="P5341" s="4">
        <f t="shared" si="62"/>
        <v>82324300</v>
      </c>
      <c r="Q5341" s="21">
        <f t="shared" si="31"/>
        <v>1944</v>
      </c>
      <c r="V5341" s="52"/>
      <c r="W5341" s="53" t="str">
        <f t="shared" si="33"/>
        <v/>
      </c>
      <c r="AE5341" s="16"/>
      <c r="AF5341" s="17" t="str">
        <f t="shared" si="30"/>
        <v>#VALUE!</v>
      </c>
      <c r="AG5341" s="17" t="str">
        <f t="shared" si="22"/>
        <v>#N/A</v>
      </c>
      <c r="AH5341" s="17" t="str">
        <f t="shared" si="23"/>
        <v>#N/A</v>
      </c>
      <c r="AI5341" s="34">
        <f t="shared" si="24"/>
        <v>1</v>
      </c>
      <c r="AJ5341" s="18">
        <f t="shared" si="25"/>
        <v>4204.593</v>
      </c>
      <c r="AK5341" s="18">
        <f t="shared" si="26"/>
        <v>4087.79875</v>
      </c>
      <c r="AL5341" s="18">
        <f t="shared" si="27"/>
        <v>3971.0045</v>
      </c>
    </row>
    <row r="5342" ht="12.75" customHeight="1">
      <c r="A5342" s="1">
        <v>37572.0</v>
      </c>
      <c r="B5342" s="2">
        <v>837.97</v>
      </c>
      <c r="C5342" s="3">
        <v>4676.47</v>
      </c>
      <c r="D5342" s="2">
        <v>4673.0</v>
      </c>
      <c r="E5342" s="4"/>
      <c r="F5342" s="5">
        <f t="shared" si="1"/>
        <v>1071.558</v>
      </c>
      <c r="G5342" s="6">
        <f t="shared" si="2"/>
        <v>1.041951218</v>
      </c>
      <c r="H5342" s="6">
        <f t="shared" si="3"/>
        <v>1.957913514</v>
      </c>
      <c r="I5342" s="5" t="b">
        <f t="shared" si="4"/>
        <v>0</v>
      </c>
      <c r="J5342" s="48">
        <f t="shared" si="5"/>
        <v>0</v>
      </c>
      <c r="K5342" s="4">
        <f t="shared" si="6"/>
        <v>-7</v>
      </c>
      <c r="L5342" s="7">
        <f t="shared" si="7"/>
        <v>-0.000742012672</v>
      </c>
      <c r="M5342" s="50" t="b">
        <f t="shared" si="8"/>
        <v>0</v>
      </c>
      <c r="N5342" s="50" t="b">
        <f t="shared" si="9"/>
        <v>0</v>
      </c>
      <c r="O5342" s="50">
        <f t="shared" si="10"/>
        <v>1</v>
      </c>
      <c r="P5342" s="4">
        <f t="shared" si="62"/>
        <v>83904300</v>
      </c>
      <c r="Q5342" s="21">
        <f t="shared" si="31"/>
        <v>1975</v>
      </c>
      <c r="V5342" s="52"/>
      <c r="W5342" s="53" t="str">
        <f t="shared" si="33"/>
        <v/>
      </c>
      <c r="AE5342" s="16"/>
      <c r="AF5342" s="17" t="str">
        <f t="shared" si="30"/>
        <v>#VALUE!</v>
      </c>
      <c r="AG5342" s="17" t="str">
        <f t="shared" si="22"/>
        <v>#N/A</v>
      </c>
      <c r="AH5342" s="17" t="str">
        <f t="shared" si="23"/>
        <v>#N/A</v>
      </c>
      <c r="AI5342" s="34">
        <f t="shared" si="24"/>
        <v>1</v>
      </c>
      <c r="AJ5342" s="18">
        <f t="shared" si="25"/>
        <v>4208.823</v>
      </c>
      <c r="AK5342" s="18">
        <f t="shared" si="26"/>
        <v>4091.91125</v>
      </c>
      <c r="AL5342" s="18">
        <f t="shared" si="27"/>
        <v>3974.9995</v>
      </c>
    </row>
    <row r="5343" ht="12.75" customHeight="1">
      <c r="A5343" s="1">
        <v>37571.0</v>
      </c>
      <c r="B5343" s="2">
        <v>915.56</v>
      </c>
      <c r="C5343" s="3">
        <v>4664.65</v>
      </c>
      <c r="D5343" s="2">
        <v>4680.0</v>
      </c>
      <c r="E5343" s="4"/>
      <c r="F5343" s="5">
        <f t="shared" si="1"/>
        <v>1050.994</v>
      </c>
      <c r="G5343" s="6">
        <f t="shared" si="2"/>
        <v>1.038382368</v>
      </c>
      <c r="H5343" s="6">
        <f t="shared" si="3"/>
        <v>1.962155174</v>
      </c>
      <c r="I5343" s="5" t="b">
        <f t="shared" si="4"/>
        <v>0</v>
      </c>
      <c r="J5343" s="48">
        <f t="shared" si="5"/>
        <v>0</v>
      </c>
      <c r="K5343" s="4">
        <f t="shared" si="6"/>
        <v>-103</v>
      </c>
      <c r="L5343" s="7">
        <f t="shared" si="7"/>
        <v>0.00329070777</v>
      </c>
      <c r="M5343" s="50" t="b">
        <f t="shared" si="8"/>
        <v>0</v>
      </c>
      <c r="N5343" s="50" t="b">
        <f t="shared" si="9"/>
        <v>0</v>
      </c>
      <c r="O5343" s="50">
        <f t="shared" si="10"/>
        <v>1</v>
      </c>
      <c r="P5343" s="4">
        <f t="shared" si="62"/>
        <v>84600100</v>
      </c>
      <c r="Q5343" s="21">
        <f t="shared" si="31"/>
        <v>1988</v>
      </c>
      <c r="V5343" s="52"/>
      <c r="W5343" s="53" t="str">
        <f t="shared" si="33"/>
        <v/>
      </c>
      <c r="AE5343" s="16"/>
      <c r="AF5343" s="17" t="str">
        <f t="shared" si="30"/>
        <v>#VALUE!</v>
      </c>
      <c r="AG5343" s="17" t="str">
        <f t="shared" si="22"/>
        <v>#N/A</v>
      </c>
      <c r="AH5343" s="17" t="str">
        <f t="shared" si="23"/>
        <v>#N/A</v>
      </c>
      <c r="AI5343" s="34">
        <f t="shared" si="24"/>
        <v>1</v>
      </c>
      <c r="AJ5343" s="18">
        <f t="shared" si="25"/>
        <v>4198.185</v>
      </c>
      <c r="AK5343" s="18">
        <f t="shared" si="26"/>
        <v>4081.56875</v>
      </c>
      <c r="AL5343" s="18">
        <f t="shared" si="27"/>
        <v>3964.9525</v>
      </c>
    </row>
    <row r="5344" ht="12.75" customHeight="1">
      <c r="A5344" s="1">
        <v>37568.0</v>
      </c>
      <c r="B5344" s="2">
        <v>1111.86</v>
      </c>
      <c r="C5344" s="3">
        <v>4811.01</v>
      </c>
      <c r="D5344" s="2">
        <v>4783.0</v>
      </c>
      <c r="E5344" s="4"/>
      <c r="F5344" s="5">
        <f t="shared" si="1"/>
        <v>1033.004</v>
      </c>
      <c r="G5344" s="6">
        <f t="shared" si="2"/>
        <v>1.069903953</v>
      </c>
      <c r="H5344" s="6">
        <f t="shared" si="3"/>
        <v>1.957257111</v>
      </c>
      <c r="I5344" s="5" t="b">
        <f t="shared" si="4"/>
        <v>0</v>
      </c>
      <c r="J5344" s="48">
        <f t="shared" si="5"/>
        <v>0</v>
      </c>
      <c r="K5344" s="4">
        <f t="shared" si="6"/>
        <v>35</v>
      </c>
      <c r="L5344" s="7">
        <f t="shared" si="7"/>
        <v>-0.005822062311</v>
      </c>
      <c r="M5344" s="50" t="b">
        <f t="shared" si="8"/>
        <v>0</v>
      </c>
      <c r="N5344" s="50" t="b">
        <f t="shared" si="9"/>
        <v>0</v>
      </c>
      <c r="O5344" s="50">
        <f t="shared" si="10"/>
        <v>1</v>
      </c>
      <c r="P5344" s="4">
        <f t="shared" si="62"/>
        <v>95966150</v>
      </c>
      <c r="Q5344" s="21">
        <f t="shared" si="31"/>
        <v>2207</v>
      </c>
      <c r="V5344" s="52"/>
      <c r="W5344" s="53" t="str">
        <f t="shared" si="33"/>
        <v/>
      </c>
      <c r="AE5344" s="16"/>
      <c r="AF5344" s="17" t="str">
        <f t="shared" si="30"/>
        <v>#VALUE!</v>
      </c>
      <c r="AG5344" s="17" t="str">
        <f t="shared" si="22"/>
        <v>#N/A</v>
      </c>
      <c r="AH5344" s="17" t="str">
        <f t="shared" si="23"/>
        <v>#N/A</v>
      </c>
      <c r="AI5344" s="34">
        <f t="shared" si="24"/>
        <v>1</v>
      </c>
      <c r="AJ5344" s="18">
        <f t="shared" si="25"/>
        <v>4329.909</v>
      </c>
      <c r="AK5344" s="18">
        <f t="shared" si="26"/>
        <v>4209.63375</v>
      </c>
      <c r="AL5344" s="18">
        <f t="shared" si="27"/>
        <v>4089.3585</v>
      </c>
    </row>
    <row r="5345" ht="12.75" customHeight="1">
      <c r="A5345" s="1">
        <v>37567.0</v>
      </c>
      <c r="B5345" s="2">
        <v>1320.38</v>
      </c>
      <c r="C5345" s="3">
        <v>4757.98</v>
      </c>
      <c r="D5345" s="2">
        <v>4748.0</v>
      </c>
      <c r="E5345" s="4"/>
      <c r="F5345" s="5">
        <f t="shared" si="1"/>
        <v>996.142</v>
      </c>
      <c r="G5345" s="6">
        <f t="shared" si="2"/>
        <v>1.057811172</v>
      </c>
      <c r="H5345" s="6">
        <f t="shared" si="3"/>
        <v>1.979685081</v>
      </c>
      <c r="I5345" s="5" t="b">
        <f t="shared" si="4"/>
        <v>0</v>
      </c>
      <c r="J5345" s="48">
        <f t="shared" si="5"/>
        <v>0</v>
      </c>
      <c r="K5345" s="4">
        <f t="shared" si="6"/>
        <v>28</v>
      </c>
      <c r="L5345" s="7">
        <f t="shared" si="7"/>
        <v>-0.002097528783</v>
      </c>
      <c r="M5345" s="50" t="b">
        <f t="shared" si="8"/>
        <v>0</v>
      </c>
      <c r="N5345" s="50" t="b">
        <f t="shared" si="9"/>
        <v>0</v>
      </c>
      <c r="O5345" s="50">
        <f t="shared" si="10"/>
        <v>1</v>
      </c>
      <c r="P5345" s="4">
        <f t="shared" si="62"/>
        <v>92228150</v>
      </c>
      <c r="Q5345" s="21">
        <f t="shared" si="31"/>
        <v>2136</v>
      </c>
      <c r="V5345" s="52"/>
      <c r="W5345" s="53" t="str">
        <f t="shared" si="33"/>
        <v/>
      </c>
      <c r="AE5345" s="16"/>
      <c r="AF5345" s="17" t="str">
        <f t="shared" si="30"/>
        <v>#VALUE!</v>
      </c>
      <c r="AG5345" s="17" t="str">
        <f t="shared" si="22"/>
        <v>#N/A</v>
      </c>
      <c r="AH5345" s="17" t="str">
        <f t="shared" si="23"/>
        <v>#N/A</v>
      </c>
      <c r="AI5345" s="34">
        <f t="shared" si="24"/>
        <v>1</v>
      </c>
      <c r="AJ5345" s="18">
        <f t="shared" si="25"/>
        <v>4282.182</v>
      </c>
      <c r="AK5345" s="18">
        <f t="shared" si="26"/>
        <v>4163.2325</v>
      </c>
      <c r="AL5345" s="18">
        <f t="shared" si="27"/>
        <v>4044.283</v>
      </c>
    </row>
    <row r="5346" ht="12.75" customHeight="1">
      <c r="A5346" s="1">
        <v>37566.0</v>
      </c>
      <c r="B5346" s="2">
        <v>1172.02</v>
      </c>
      <c r="C5346" s="3">
        <v>4725.34</v>
      </c>
      <c r="D5346" s="2">
        <v>4720.0</v>
      </c>
      <c r="E5346" s="4"/>
      <c r="F5346" s="5">
        <f t="shared" si="1"/>
        <v>921.038</v>
      </c>
      <c r="G5346" s="6">
        <f t="shared" si="2"/>
        <v>1.050321214</v>
      </c>
      <c r="H5346" s="6">
        <f t="shared" si="3"/>
        <v>1.79620841</v>
      </c>
      <c r="I5346" s="5" t="b">
        <f t="shared" si="4"/>
        <v>0</v>
      </c>
      <c r="J5346" s="48">
        <f t="shared" si="5"/>
        <v>0</v>
      </c>
      <c r="K5346" s="4">
        <f t="shared" si="6"/>
        <v>172</v>
      </c>
      <c r="L5346" s="7">
        <f t="shared" si="7"/>
        <v>-0.001130077412</v>
      </c>
      <c r="M5346" s="50" t="b">
        <f t="shared" si="8"/>
        <v>0</v>
      </c>
      <c r="N5346" s="50" t="b">
        <f t="shared" si="9"/>
        <v>0</v>
      </c>
      <c r="O5346" s="50">
        <f t="shared" si="10"/>
        <v>1</v>
      </c>
      <c r="P5346" s="4">
        <f t="shared" si="62"/>
        <v>89314750</v>
      </c>
      <c r="Q5346" s="21">
        <f t="shared" si="31"/>
        <v>2081</v>
      </c>
      <c r="V5346" s="52"/>
      <c r="W5346" s="53" t="str">
        <f t="shared" si="33"/>
        <v/>
      </c>
      <c r="AE5346" s="16"/>
      <c r="AF5346" s="17" t="str">
        <f t="shared" si="30"/>
        <v>#VALUE!</v>
      </c>
      <c r="AG5346" s="17" t="str">
        <f t="shared" si="22"/>
        <v>#N/A</v>
      </c>
      <c r="AH5346" s="17" t="str">
        <f t="shared" si="23"/>
        <v>#N/A</v>
      </c>
      <c r="AI5346" s="34">
        <f t="shared" si="24"/>
        <v>1</v>
      </c>
      <c r="AJ5346" s="18">
        <f t="shared" si="25"/>
        <v>4252.806</v>
      </c>
      <c r="AK5346" s="18">
        <f t="shared" si="26"/>
        <v>4134.6725</v>
      </c>
      <c r="AL5346" s="18">
        <f t="shared" si="27"/>
        <v>4016.539</v>
      </c>
    </row>
    <row r="5347" ht="12.75" customHeight="1">
      <c r="A5347" s="1">
        <v>37565.0</v>
      </c>
      <c r="B5347" s="2">
        <v>735.15</v>
      </c>
      <c r="C5347" s="3">
        <v>4566.1</v>
      </c>
      <c r="D5347" s="2">
        <v>4548.0</v>
      </c>
      <c r="E5347" s="4"/>
      <c r="F5347" s="5">
        <f t="shared" si="1"/>
        <v>846.788</v>
      </c>
      <c r="G5347" s="6">
        <f t="shared" si="2"/>
        <v>1.014450005</v>
      </c>
      <c r="H5347" s="6">
        <f t="shared" si="3"/>
        <v>1.47106859</v>
      </c>
      <c r="I5347" s="5" t="b">
        <f t="shared" si="4"/>
        <v>0</v>
      </c>
      <c r="J5347" s="48">
        <f t="shared" si="5"/>
        <v>0</v>
      </c>
      <c r="K5347" s="4">
        <f t="shared" si="6"/>
        <v>-47</v>
      </c>
      <c r="L5347" s="7">
        <f t="shared" si="7"/>
        <v>-0.003963995532</v>
      </c>
      <c r="M5347" s="50" t="b">
        <f t="shared" si="8"/>
        <v>0</v>
      </c>
      <c r="N5347" s="50" t="b">
        <f t="shared" si="9"/>
        <v>0</v>
      </c>
      <c r="O5347" s="50">
        <f t="shared" si="10"/>
        <v>1</v>
      </c>
      <c r="P5347" s="4">
        <f t="shared" si="62"/>
        <v>73937950</v>
      </c>
      <c r="Q5347" s="21">
        <f t="shared" si="31"/>
        <v>1788</v>
      </c>
      <c r="V5347" s="52"/>
      <c r="W5347" s="53" t="str">
        <f t="shared" si="33"/>
        <v/>
      </c>
      <c r="AE5347" s="16"/>
      <c r="AF5347" s="17" t="str">
        <f t="shared" si="30"/>
        <v>#VALUE!</v>
      </c>
      <c r="AG5347" s="17" t="str">
        <f t="shared" si="22"/>
        <v>#N/A</v>
      </c>
      <c r="AH5347" s="17" t="str">
        <f t="shared" si="23"/>
        <v>#N/A</v>
      </c>
      <c r="AI5347" s="34">
        <f t="shared" si="24"/>
        <v>1</v>
      </c>
      <c r="AJ5347" s="18">
        <f t="shared" si="25"/>
        <v>4109.49</v>
      </c>
      <c r="AK5347" s="18">
        <f t="shared" si="26"/>
        <v>3995.3375</v>
      </c>
      <c r="AL5347" s="18">
        <f t="shared" si="27"/>
        <v>3881.185</v>
      </c>
    </row>
    <row r="5348" ht="12.75" customHeight="1">
      <c r="A5348" s="1">
        <v>37564.0</v>
      </c>
      <c r="B5348" s="2">
        <v>825.61</v>
      </c>
      <c r="C5348" s="3">
        <v>4583.68</v>
      </c>
      <c r="D5348" s="2">
        <v>4595.0</v>
      </c>
      <c r="E5348" s="4"/>
      <c r="F5348" s="5">
        <f t="shared" si="1"/>
        <v>844.87</v>
      </c>
      <c r="G5348" s="6">
        <f t="shared" si="2"/>
        <v>1.017280927</v>
      </c>
      <c r="H5348" s="6">
        <f t="shared" si="3"/>
        <v>1.467517625</v>
      </c>
      <c r="I5348" s="5" t="b">
        <f t="shared" si="4"/>
        <v>0</v>
      </c>
      <c r="J5348" s="48">
        <f t="shared" si="5"/>
        <v>0</v>
      </c>
      <c r="K5348" s="4">
        <f t="shared" si="6"/>
        <v>129</v>
      </c>
      <c r="L5348" s="7">
        <f t="shared" si="7"/>
        <v>0.002469631388</v>
      </c>
      <c r="M5348" s="50" t="b">
        <f t="shared" si="8"/>
        <v>0</v>
      </c>
      <c r="N5348" s="50" t="b">
        <f t="shared" si="9"/>
        <v>0</v>
      </c>
      <c r="O5348" s="50">
        <f t="shared" si="10"/>
        <v>-1</v>
      </c>
      <c r="P5348" s="4">
        <f t="shared" si="62"/>
        <v>70001700</v>
      </c>
      <c r="Q5348" s="21">
        <f t="shared" si="31"/>
        <v>-1675</v>
      </c>
      <c r="V5348" s="52"/>
      <c r="W5348" s="53" t="str">
        <f t="shared" si="33"/>
        <v/>
      </c>
      <c r="AE5348" s="16"/>
      <c r="AF5348" s="17" t="str">
        <f t="shared" si="30"/>
        <v>#VALUE!</v>
      </c>
      <c r="AG5348" s="17" t="str">
        <f t="shared" si="22"/>
        <v>#N/A</v>
      </c>
      <c r="AH5348" s="17" t="str">
        <f t="shared" si="23"/>
        <v>#N/A</v>
      </c>
      <c r="AI5348" s="34">
        <f t="shared" si="24"/>
        <v>1</v>
      </c>
      <c r="AJ5348" s="18">
        <f t="shared" si="25"/>
        <v>4125.312</v>
      </c>
      <c r="AK5348" s="18">
        <f t="shared" si="26"/>
        <v>4010.72</v>
      </c>
      <c r="AL5348" s="18">
        <f t="shared" si="27"/>
        <v>3896.128</v>
      </c>
    </row>
    <row r="5349" ht="12.75" customHeight="1">
      <c r="A5349" s="1">
        <v>37561.0</v>
      </c>
      <c r="B5349" s="2">
        <v>927.55</v>
      </c>
      <c r="C5349" s="3">
        <v>4500.55</v>
      </c>
      <c r="D5349" s="2">
        <v>4466.0</v>
      </c>
      <c r="E5349" s="4"/>
      <c r="F5349" s="5">
        <f t="shared" si="1"/>
        <v>893.792</v>
      </c>
      <c r="G5349" s="6">
        <f t="shared" si="2"/>
        <v>0.9984010158</v>
      </c>
      <c r="H5349" s="6">
        <f t="shared" si="3"/>
        <v>1.668172996</v>
      </c>
      <c r="I5349" s="5" t="b">
        <f t="shared" si="4"/>
        <v>0</v>
      </c>
      <c r="J5349" s="48">
        <f t="shared" si="5"/>
        <v>0</v>
      </c>
      <c r="K5349" s="4">
        <f t="shared" si="6"/>
        <v>-83</v>
      </c>
      <c r="L5349" s="7">
        <f t="shared" si="7"/>
        <v>-0.007676839497</v>
      </c>
      <c r="M5349" s="50" t="b">
        <f t="shared" si="8"/>
        <v>0</v>
      </c>
      <c r="N5349" s="50" t="b">
        <f t="shared" si="9"/>
        <v>0</v>
      </c>
      <c r="O5349" s="50">
        <f t="shared" si="10"/>
        <v>1</v>
      </c>
      <c r="P5349" s="4">
        <f t="shared" si="62"/>
        <v>60410550</v>
      </c>
      <c r="Q5349" s="21">
        <f t="shared" si="31"/>
        <v>1487</v>
      </c>
      <c r="V5349" s="52"/>
      <c r="W5349" s="53" t="str">
        <f t="shared" si="33"/>
        <v/>
      </c>
      <c r="AE5349" s="16"/>
      <c r="AF5349" s="17" t="str">
        <f t="shared" si="30"/>
        <v>#VALUE!</v>
      </c>
      <c r="AG5349" s="17" t="str">
        <f t="shared" si="22"/>
        <v>#N/A</v>
      </c>
      <c r="AH5349" s="17" t="str">
        <f t="shared" si="23"/>
        <v>#N/A</v>
      </c>
      <c r="AI5349" s="34">
        <f t="shared" si="24"/>
        <v>1</v>
      </c>
      <c r="AJ5349" s="18">
        <f t="shared" si="25"/>
        <v>4050.495</v>
      </c>
      <c r="AK5349" s="18">
        <f t="shared" si="26"/>
        <v>3937.98125</v>
      </c>
      <c r="AL5349" s="18">
        <f t="shared" si="27"/>
        <v>3825.4675</v>
      </c>
    </row>
    <row r="5350" ht="12.75" customHeight="1">
      <c r="A5350" s="1">
        <v>37560.0</v>
      </c>
      <c r="B5350" s="2">
        <v>944.86</v>
      </c>
      <c r="C5350" s="3">
        <v>4579.14</v>
      </c>
      <c r="D5350" s="2">
        <v>4549.0</v>
      </c>
      <c r="E5350" s="4"/>
      <c r="F5350" s="5">
        <f t="shared" si="1"/>
        <v>890.314</v>
      </c>
      <c r="G5350" s="6">
        <f t="shared" si="2"/>
        <v>1.015009107</v>
      </c>
      <c r="H5350" s="6">
        <f t="shared" si="3"/>
        <v>1.682759662</v>
      </c>
      <c r="I5350" s="5" t="b">
        <f t="shared" si="4"/>
        <v>0</v>
      </c>
      <c r="J5350" s="48">
        <f t="shared" si="5"/>
        <v>0</v>
      </c>
      <c r="K5350" s="4">
        <f t="shared" si="6"/>
        <v>109</v>
      </c>
      <c r="L5350" s="7">
        <f t="shared" si="7"/>
        <v>-0.006582021952</v>
      </c>
      <c r="M5350" s="50" t="b">
        <f t="shared" si="8"/>
        <v>0</v>
      </c>
      <c r="N5350" s="50" t="b">
        <f t="shared" si="9"/>
        <v>0</v>
      </c>
      <c r="O5350" s="50">
        <f t="shared" si="10"/>
        <v>1</v>
      </c>
      <c r="P5350" s="4">
        <f t="shared" si="62"/>
        <v>67146000</v>
      </c>
      <c r="Q5350" s="21">
        <f t="shared" si="31"/>
        <v>1623</v>
      </c>
      <c r="V5350" s="52"/>
      <c r="W5350" s="53" t="str">
        <f t="shared" si="33"/>
        <v/>
      </c>
      <c r="AE5350" s="16"/>
      <c r="AF5350" s="17" t="str">
        <f t="shared" si="30"/>
        <v>#VALUE!</v>
      </c>
      <c r="AG5350" s="17" t="str">
        <f t="shared" si="22"/>
        <v>#N/A</v>
      </c>
      <c r="AH5350" s="17" t="str">
        <f t="shared" si="23"/>
        <v>#N/A</v>
      </c>
      <c r="AI5350" s="34">
        <f t="shared" si="24"/>
        <v>1</v>
      </c>
      <c r="AJ5350" s="18">
        <f t="shared" si="25"/>
        <v>4121.226</v>
      </c>
      <c r="AK5350" s="18">
        <f t="shared" si="26"/>
        <v>4006.7475</v>
      </c>
      <c r="AL5350" s="18">
        <f t="shared" si="27"/>
        <v>3892.269</v>
      </c>
    </row>
    <row r="5351" ht="12.75" customHeight="1">
      <c r="A5351" s="1">
        <v>37559.0</v>
      </c>
      <c r="B5351" s="2">
        <v>800.77</v>
      </c>
      <c r="C5351" s="3">
        <v>4498.73</v>
      </c>
      <c r="D5351" s="2">
        <v>4440.0</v>
      </c>
      <c r="E5351" s="4"/>
      <c r="F5351" s="5">
        <f t="shared" si="1"/>
        <v>958.092</v>
      </c>
      <c r="G5351" s="6">
        <f t="shared" si="2"/>
        <v>0.9972104951</v>
      </c>
      <c r="H5351" s="6">
        <f t="shared" si="3"/>
        <v>2.038885065</v>
      </c>
      <c r="I5351" s="5" t="b">
        <f t="shared" si="4"/>
        <v>1</v>
      </c>
      <c r="J5351" s="48">
        <f t="shared" si="5"/>
        <v>0</v>
      </c>
      <c r="K5351" s="4">
        <f t="shared" si="6"/>
        <v>-81</v>
      </c>
      <c r="L5351" s="7">
        <f t="shared" si="7"/>
        <v>-0.01305479546</v>
      </c>
      <c r="M5351" s="50" t="b">
        <f t="shared" si="8"/>
        <v>0</v>
      </c>
      <c r="N5351" s="50" t="b">
        <f t="shared" si="9"/>
        <v>0</v>
      </c>
      <c r="O5351" s="50">
        <f t="shared" si="10"/>
        <v>1</v>
      </c>
      <c r="P5351" s="4">
        <f t="shared" si="62"/>
        <v>59161750</v>
      </c>
      <c r="Q5351" s="21">
        <f t="shared" si="31"/>
        <v>1465</v>
      </c>
      <c r="V5351" s="52"/>
      <c r="W5351" s="53" t="str">
        <f t="shared" si="33"/>
        <v/>
      </c>
      <c r="AE5351" s="16"/>
      <c r="AF5351" s="17" t="str">
        <f t="shared" si="30"/>
        <v>#VALUE!</v>
      </c>
      <c r="AG5351" s="17" t="str">
        <f t="shared" si="22"/>
        <v>#N/A</v>
      </c>
      <c r="AH5351" s="17" t="str">
        <f t="shared" si="23"/>
        <v>#N/A</v>
      </c>
      <c r="AI5351" s="34">
        <f t="shared" si="24"/>
        <v>1</v>
      </c>
      <c r="AJ5351" s="18">
        <f t="shared" si="25"/>
        <v>4048.857</v>
      </c>
      <c r="AK5351" s="18">
        <f t="shared" si="26"/>
        <v>3936.38875</v>
      </c>
      <c r="AL5351" s="18">
        <f t="shared" si="27"/>
        <v>3823.9205</v>
      </c>
    </row>
    <row r="5352" ht="12.75" customHeight="1">
      <c r="A5352" s="1">
        <v>37558.0</v>
      </c>
      <c r="B5352" s="2">
        <v>725.56</v>
      </c>
      <c r="C5352" s="3">
        <v>4554.13</v>
      </c>
      <c r="D5352" s="2">
        <v>4521.0</v>
      </c>
      <c r="E5352" s="4"/>
      <c r="F5352" s="5">
        <f t="shared" si="1"/>
        <v>1049.558</v>
      </c>
      <c r="G5352" s="6">
        <f t="shared" si="2"/>
        <v>1.008976548</v>
      </c>
      <c r="H5352" s="6">
        <f t="shared" si="3"/>
        <v>2.057224631</v>
      </c>
      <c r="I5352" s="5" t="b">
        <f t="shared" si="4"/>
        <v>0</v>
      </c>
      <c r="J5352" s="48">
        <f t="shared" si="5"/>
        <v>0</v>
      </c>
      <c r="K5352" s="4">
        <f t="shared" si="6"/>
        <v>-18</v>
      </c>
      <c r="L5352" s="7">
        <f t="shared" si="7"/>
        <v>-0.007274715478</v>
      </c>
      <c r="M5352" s="50" t="b">
        <f t="shared" si="8"/>
        <v>0</v>
      </c>
      <c r="N5352" s="50" t="b">
        <f t="shared" si="9"/>
        <v>0</v>
      </c>
      <c r="O5352" s="50">
        <f t="shared" si="10"/>
        <v>1</v>
      </c>
      <c r="P5352" s="4">
        <f t="shared" si="62"/>
        <v>65625550</v>
      </c>
      <c r="Q5352" s="21">
        <f t="shared" si="31"/>
        <v>1596</v>
      </c>
      <c r="V5352" s="52"/>
      <c r="W5352" s="53" t="str">
        <f t="shared" si="33"/>
        <v/>
      </c>
      <c r="AE5352" s="16"/>
      <c r="AF5352" s="17" t="str">
        <f t="shared" si="30"/>
        <v>#VALUE!</v>
      </c>
      <c r="AG5352" s="17" t="str">
        <f t="shared" si="22"/>
        <v>#N/A</v>
      </c>
      <c r="AH5352" s="17" t="str">
        <f t="shared" si="23"/>
        <v>#N/A</v>
      </c>
      <c r="AI5352" s="34">
        <f t="shared" si="24"/>
        <v>1</v>
      </c>
      <c r="AJ5352" s="18">
        <f t="shared" si="25"/>
        <v>4098.717</v>
      </c>
      <c r="AK5352" s="18">
        <f t="shared" si="26"/>
        <v>3984.86375</v>
      </c>
      <c r="AL5352" s="18">
        <f t="shared" si="27"/>
        <v>3871.0105</v>
      </c>
    </row>
    <row r="5353" ht="12.75" customHeight="1">
      <c r="A5353" s="1">
        <v>37557.0</v>
      </c>
      <c r="B5353" s="2">
        <v>1070.22</v>
      </c>
      <c r="C5353" s="3">
        <v>4601.37</v>
      </c>
      <c r="D5353" s="2">
        <v>4539.0</v>
      </c>
      <c r="E5353" s="4"/>
      <c r="F5353" s="5">
        <f t="shared" si="1"/>
        <v>1126.402</v>
      </c>
      <c r="G5353" s="6">
        <f t="shared" si="2"/>
        <v>1.018063927</v>
      </c>
      <c r="H5353" s="6">
        <f t="shared" si="3"/>
        <v>2.06892217</v>
      </c>
      <c r="I5353" s="5" t="b">
        <f t="shared" si="4"/>
        <v>0</v>
      </c>
      <c r="J5353" s="48">
        <f t="shared" si="5"/>
        <v>0</v>
      </c>
      <c r="K5353" s="4">
        <f t="shared" si="6"/>
        <v>19</v>
      </c>
      <c r="L5353" s="7">
        <f t="shared" si="7"/>
        <v>-0.01355465872</v>
      </c>
      <c r="M5353" s="50" t="b">
        <f t="shared" si="8"/>
        <v>0</v>
      </c>
      <c r="N5353" s="50" t="b">
        <f t="shared" si="9"/>
        <v>0</v>
      </c>
      <c r="O5353" s="50">
        <f t="shared" si="10"/>
        <v>1</v>
      </c>
      <c r="P5353" s="4">
        <f t="shared" si="62"/>
        <v>67088050</v>
      </c>
      <c r="Q5353" s="21">
        <f t="shared" si="31"/>
        <v>1625</v>
      </c>
      <c r="V5353" s="52"/>
      <c r="W5353" s="53" t="str">
        <f t="shared" si="33"/>
        <v/>
      </c>
      <c r="AE5353" s="16"/>
      <c r="AF5353" s="17" t="str">
        <f t="shared" si="30"/>
        <v>#VALUE!</v>
      </c>
      <c r="AG5353" s="17" t="str">
        <f t="shared" si="22"/>
        <v>#N/A</v>
      </c>
      <c r="AH5353" s="17" t="str">
        <f t="shared" si="23"/>
        <v>#N/A</v>
      </c>
      <c r="AI5353" s="34">
        <f t="shared" si="24"/>
        <v>1</v>
      </c>
      <c r="AJ5353" s="18">
        <f t="shared" si="25"/>
        <v>4141.233</v>
      </c>
      <c r="AK5353" s="18">
        <f t="shared" si="26"/>
        <v>4026.19875</v>
      </c>
      <c r="AL5353" s="18">
        <f t="shared" si="27"/>
        <v>3911.1645</v>
      </c>
    </row>
    <row r="5354" ht="12.75" customHeight="1">
      <c r="A5354" s="1">
        <v>37554.0</v>
      </c>
      <c r="B5354" s="2">
        <v>910.16</v>
      </c>
      <c r="C5354" s="3">
        <v>4564.06</v>
      </c>
      <c r="D5354" s="2">
        <v>4520.0</v>
      </c>
      <c r="E5354" s="4"/>
      <c r="F5354" s="5">
        <f t="shared" si="1"/>
        <v>1099.396</v>
      </c>
      <c r="G5354" s="6">
        <f t="shared" si="2"/>
        <v>1.008636577</v>
      </c>
      <c r="H5354" s="6">
        <f t="shared" si="3"/>
        <v>2.0988785</v>
      </c>
      <c r="I5354" s="5" t="b">
        <f t="shared" si="4"/>
        <v>1</v>
      </c>
      <c r="J5354" s="48">
        <f t="shared" si="5"/>
        <v>0</v>
      </c>
      <c r="K5354" s="4">
        <f t="shared" si="6"/>
        <v>-23</v>
      </c>
      <c r="L5354" s="7">
        <f t="shared" si="7"/>
        <v>-0.009653685534</v>
      </c>
      <c r="M5354" s="50" t="b">
        <f t="shared" si="8"/>
        <v>0</v>
      </c>
      <c r="N5354" s="50" t="b">
        <f t="shared" si="9"/>
        <v>0</v>
      </c>
      <c r="O5354" s="50">
        <f t="shared" si="10"/>
        <v>1</v>
      </c>
      <c r="P5354" s="4">
        <f t="shared" si="62"/>
        <v>65572800</v>
      </c>
      <c r="Q5354" s="21">
        <f t="shared" si="31"/>
        <v>1595</v>
      </c>
      <c r="V5354" s="52"/>
      <c r="W5354" s="53" t="str">
        <f t="shared" si="33"/>
        <v/>
      </c>
      <c r="AE5354" s="16"/>
      <c r="AF5354" s="17" t="str">
        <f t="shared" si="30"/>
        <v>#VALUE!</v>
      </c>
      <c r="AG5354" s="17" t="str">
        <f t="shared" si="22"/>
        <v>#N/A</v>
      </c>
      <c r="AH5354" s="17" t="str">
        <f t="shared" si="23"/>
        <v>#N/A</v>
      </c>
      <c r="AI5354" s="34">
        <f t="shared" si="24"/>
        <v>1</v>
      </c>
      <c r="AJ5354" s="18">
        <f t="shared" si="25"/>
        <v>4107.654</v>
      </c>
      <c r="AK5354" s="18">
        <f t="shared" si="26"/>
        <v>3993.5525</v>
      </c>
      <c r="AL5354" s="18">
        <f t="shared" si="27"/>
        <v>3879.451</v>
      </c>
    </row>
    <row r="5355" ht="12.75" customHeight="1">
      <c r="A5355" s="1">
        <v>37553.0</v>
      </c>
      <c r="B5355" s="2">
        <v>1283.75</v>
      </c>
      <c r="C5355" s="3">
        <v>4574.8</v>
      </c>
      <c r="D5355" s="2">
        <v>4543.0</v>
      </c>
      <c r="E5355" s="4"/>
      <c r="F5355" s="5">
        <f t="shared" si="1"/>
        <v>1164.858</v>
      </c>
      <c r="G5355" s="6">
        <f t="shared" si="2"/>
        <v>1.009610663</v>
      </c>
      <c r="H5355" s="6">
        <f t="shared" si="3"/>
        <v>2.117341252</v>
      </c>
      <c r="I5355" s="5" t="b">
        <f t="shared" si="4"/>
        <v>1</v>
      </c>
      <c r="J5355" s="48">
        <f t="shared" si="5"/>
        <v>0</v>
      </c>
      <c r="K5355" s="4">
        <f t="shared" si="6"/>
        <v>-49</v>
      </c>
      <c r="L5355" s="7">
        <f t="shared" si="7"/>
        <v>-0.006951123546</v>
      </c>
      <c r="M5355" s="50" t="b">
        <f t="shared" si="8"/>
        <v>0</v>
      </c>
      <c r="N5355" s="50" t="b">
        <f t="shared" si="9"/>
        <v>0</v>
      </c>
      <c r="O5355" s="50">
        <f t="shared" si="10"/>
        <v>1</v>
      </c>
      <c r="P5355" s="4">
        <f t="shared" si="62"/>
        <v>67450750</v>
      </c>
      <c r="Q5355" s="21">
        <f t="shared" si="31"/>
        <v>1633</v>
      </c>
      <c r="V5355" s="52"/>
      <c r="W5355" s="53" t="str">
        <f t="shared" si="33"/>
        <v/>
      </c>
      <c r="AE5355" s="16"/>
      <c r="AF5355" s="17" t="str">
        <f t="shared" si="30"/>
        <v>#VALUE!</v>
      </c>
      <c r="AG5355" s="17" t="str">
        <f t="shared" si="22"/>
        <v>#N/A</v>
      </c>
      <c r="AH5355" s="17" t="str">
        <f t="shared" si="23"/>
        <v>#N/A</v>
      </c>
      <c r="AI5355" s="34">
        <f t="shared" si="24"/>
        <v>1</v>
      </c>
      <c r="AJ5355" s="18">
        <f t="shared" si="25"/>
        <v>4117.32</v>
      </c>
      <c r="AK5355" s="18">
        <f t="shared" si="26"/>
        <v>4002.95</v>
      </c>
      <c r="AL5355" s="18">
        <f t="shared" si="27"/>
        <v>3888.58</v>
      </c>
    </row>
    <row r="5356" ht="12.75" customHeight="1">
      <c r="A5356" s="1">
        <v>37552.0</v>
      </c>
      <c r="B5356" s="2">
        <v>1258.1</v>
      </c>
      <c r="C5356" s="3">
        <v>4589.88</v>
      </c>
      <c r="D5356" s="2">
        <v>4592.0</v>
      </c>
      <c r="E5356" s="4"/>
      <c r="F5356" s="5">
        <f t="shared" si="1"/>
        <v>1105.084</v>
      </c>
      <c r="G5356" s="6">
        <f t="shared" si="2"/>
        <v>1.011338228</v>
      </c>
      <c r="H5356" s="6">
        <f t="shared" si="3"/>
        <v>2.099904444</v>
      </c>
      <c r="I5356" s="5" t="b">
        <f t="shared" si="4"/>
        <v>1</v>
      </c>
      <c r="J5356" s="48">
        <f t="shared" si="5"/>
        <v>0</v>
      </c>
      <c r="K5356" s="4">
        <f t="shared" si="6"/>
        <v>300</v>
      </c>
      <c r="L5356" s="7">
        <f t="shared" si="7"/>
        <v>0.0004618857138</v>
      </c>
      <c r="M5356" s="50" t="b">
        <f t="shared" si="8"/>
        <v>0</v>
      </c>
      <c r="N5356" s="50" t="b">
        <f t="shared" si="9"/>
        <v>0</v>
      </c>
      <c r="O5356" s="50">
        <f t="shared" si="10"/>
        <v>1</v>
      </c>
      <c r="P5356" s="4">
        <f t="shared" si="62"/>
        <v>71654950</v>
      </c>
      <c r="Q5356" s="21">
        <f t="shared" si="31"/>
        <v>1716</v>
      </c>
      <c r="V5356" s="52"/>
      <c r="W5356" s="53" t="str">
        <f t="shared" si="33"/>
        <v/>
      </c>
      <c r="AE5356" s="16"/>
      <c r="AF5356" s="17" t="str">
        <f t="shared" si="30"/>
        <v>#VALUE!</v>
      </c>
      <c r="AG5356" s="17" t="str">
        <f t="shared" si="22"/>
        <v>#N/A</v>
      </c>
      <c r="AH5356" s="17" t="str">
        <f t="shared" si="23"/>
        <v>#N/A</v>
      </c>
      <c r="AI5356" s="34">
        <f t="shared" si="24"/>
        <v>1</v>
      </c>
      <c r="AJ5356" s="18">
        <f t="shared" si="25"/>
        <v>4130.892</v>
      </c>
      <c r="AK5356" s="18">
        <f t="shared" si="26"/>
        <v>4016.145</v>
      </c>
      <c r="AL5356" s="18">
        <f t="shared" si="27"/>
        <v>3901.398</v>
      </c>
    </row>
    <row r="5357" ht="12.75" customHeight="1">
      <c r="A5357" s="1">
        <v>37551.0</v>
      </c>
      <c r="B5357" s="2">
        <v>1109.78</v>
      </c>
      <c r="C5357" s="3">
        <v>4386.46</v>
      </c>
      <c r="D5357" s="2">
        <v>4292.0</v>
      </c>
      <c r="E5357" s="4"/>
      <c r="F5357" s="5">
        <f t="shared" si="1"/>
        <v>1032.846</v>
      </c>
      <c r="G5357" s="6">
        <f t="shared" si="2"/>
        <v>0.9655642011</v>
      </c>
      <c r="H5357" s="6">
        <f t="shared" si="3"/>
        <v>2.102024107</v>
      </c>
      <c r="I5357" s="5" t="b">
        <f t="shared" si="4"/>
        <v>1</v>
      </c>
      <c r="J5357" s="48">
        <f t="shared" si="5"/>
        <v>0</v>
      </c>
      <c r="K5357" s="4">
        <f t="shared" si="6"/>
        <v>-68</v>
      </c>
      <c r="L5357" s="7">
        <f t="shared" si="7"/>
        <v>-0.02153444919</v>
      </c>
      <c r="M5357" s="50" t="b">
        <f t="shared" si="8"/>
        <v>0</v>
      </c>
      <c r="N5357" s="50" t="b">
        <f t="shared" si="9"/>
        <v>0</v>
      </c>
      <c r="O5357" s="50">
        <f t="shared" si="10"/>
        <v>1</v>
      </c>
      <c r="P5357" s="4">
        <f t="shared" si="62"/>
        <v>51764950</v>
      </c>
      <c r="Q5357" s="21">
        <f t="shared" si="31"/>
        <v>1326</v>
      </c>
      <c r="V5357" s="52"/>
      <c r="W5357" s="53" t="str">
        <f t="shared" si="33"/>
        <v/>
      </c>
      <c r="AE5357" s="16"/>
      <c r="AF5357" s="17" t="str">
        <f t="shared" si="30"/>
        <v>#VALUE!</v>
      </c>
      <c r="AG5357" s="17" t="str">
        <f t="shared" si="22"/>
        <v>#N/A</v>
      </c>
      <c r="AH5357" s="17" t="str">
        <f t="shared" si="23"/>
        <v>#N/A</v>
      </c>
      <c r="AI5357" s="34">
        <f t="shared" si="24"/>
        <v>1</v>
      </c>
      <c r="AJ5357" s="18">
        <f t="shared" si="25"/>
        <v>3947.814</v>
      </c>
      <c r="AK5357" s="18">
        <f t="shared" si="26"/>
        <v>3838.1525</v>
      </c>
      <c r="AL5357" s="18">
        <f t="shared" si="27"/>
        <v>3728.491</v>
      </c>
    </row>
    <row r="5358" ht="12.75" customHeight="1">
      <c r="A5358" s="1">
        <v>37550.0</v>
      </c>
      <c r="B5358" s="2">
        <v>935.19</v>
      </c>
      <c r="C5358" s="3">
        <v>4463.52</v>
      </c>
      <c r="D5358" s="2">
        <v>4360.0</v>
      </c>
      <c r="E5358" s="4"/>
      <c r="F5358" s="5">
        <f t="shared" si="1"/>
        <v>922.288</v>
      </c>
      <c r="G5358" s="6">
        <f t="shared" si="2"/>
        <v>0.9808397058</v>
      </c>
      <c r="H5358" s="6">
        <f t="shared" si="3"/>
        <v>2.13742739</v>
      </c>
      <c r="I5358" s="5" t="b">
        <f t="shared" si="4"/>
        <v>0</v>
      </c>
      <c r="J5358" s="48">
        <f t="shared" si="5"/>
        <v>0</v>
      </c>
      <c r="K5358" s="4">
        <f t="shared" si="6"/>
        <v>-40</v>
      </c>
      <c r="L5358" s="7">
        <f t="shared" si="7"/>
        <v>-0.02319245797</v>
      </c>
      <c r="M5358" s="50" t="b">
        <f t="shared" si="8"/>
        <v>0</v>
      </c>
      <c r="N5358" s="50" t="b">
        <f t="shared" si="9"/>
        <v>0</v>
      </c>
      <c r="O5358" s="50">
        <f t="shared" si="10"/>
        <v>1</v>
      </c>
      <c r="P5358" s="4">
        <f t="shared" si="62"/>
        <v>56620150</v>
      </c>
      <c r="Q5358" s="21">
        <f t="shared" si="31"/>
        <v>1428</v>
      </c>
      <c r="V5358" s="52"/>
      <c r="W5358" s="53" t="str">
        <f t="shared" si="33"/>
        <v/>
      </c>
      <c r="AE5358" s="16"/>
      <c r="AF5358" s="17" t="str">
        <f t="shared" si="30"/>
        <v>#VALUE!</v>
      </c>
      <c r="AG5358" s="17" t="str">
        <f t="shared" si="22"/>
        <v>#N/A</v>
      </c>
      <c r="AH5358" s="17" t="str">
        <f t="shared" si="23"/>
        <v>#N/A</v>
      </c>
      <c r="AI5358" s="34">
        <f t="shared" si="24"/>
        <v>1</v>
      </c>
      <c r="AJ5358" s="18">
        <f t="shared" si="25"/>
        <v>4017.168</v>
      </c>
      <c r="AK5358" s="18">
        <f t="shared" si="26"/>
        <v>3905.58</v>
      </c>
      <c r="AL5358" s="18">
        <f t="shared" si="27"/>
        <v>3793.992</v>
      </c>
    </row>
    <row r="5359" ht="12.75" customHeight="1">
      <c r="A5359" s="1">
        <v>37547.0</v>
      </c>
      <c r="B5359" s="2">
        <v>1237.47</v>
      </c>
      <c r="C5359" s="3">
        <v>4458.17</v>
      </c>
      <c r="D5359" s="2">
        <v>4400.0</v>
      </c>
      <c r="E5359" s="4"/>
      <c r="F5359" s="5">
        <f t="shared" si="1"/>
        <v>819.468</v>
      </c>
      <c r="G5359" s="6">
        <f t="shared" si="2"/>
        <v>0.9775819277</v>
      </c>
      <c r="H5359" s="6">
        <f t="shared" si="3"/>
        <v>2.147253387</v>
      </c>
      <c r="I5359" s="5" t="b">
        <f t="shared" si="4"/>
        <v>1</v>
      </c>
      <c r="J5359" s="48">
        <f t="shared" si="5"/>
        <v>0</v>
      </c>
      <c r="K5359" s="4">
        <f t="shared" si="6"/>
        <v>134</v>
      </c>
      <c r="L5359" s="7">
        <f t="shared" si="7"/>
        <v>-0.01304795465</v>
      </c>
      <c r="M5359" s="50" t="b">
        <f t="shared" si="8"/>
        <v>0</v>
      </c>
      <c r="N5359" s="50" t="b">
        <f t="shared" si="9"/>
        <v>0</v>
      </c>
      <c r="O5359" s="50">
        <f t="shared" si="10"/>
        <v>1</v>
      </c>
      <c r="P5359" s="4">
        <f t="shared" si="62"/>
        <v>59598150</v>
      </c>
      <c r="Q5359" s="21">
        <f t="shared" si="31"/>
        <v>1489</v>
      </c>
      <c r="V5359" s="52"/>
      <c r="W5359" s="53" t="str">
        <f t="shared" si="33"/>
        <v/>
      </c>
      <c r="AE5359" s="16"/>
      <c r="AF5359" s="17" t="str">
        <f t="shared" si="30"/>
        <v>#VALUE!</v>
      </c>
      <c r="AG5359" s="17" t="str">
        <f t="shared" si="22"/>
        <v>#N/A</v>
      </c>
      <c r="AH5359" s="17" t="str">
        <f t="shared" si="23"/>
        <v>#N/A</v>
      </c>
      <c r="AI5359" s="34">
        <f t="shared" si="24"/>
        <v>1</v>
      </c>
      <c r="AJ5359" s="18">
        <f t="shared" si="25"/>
        <v>4012.353</v>
      </c>
      <c r="AK5359" s="18">
        <f t="shared" si="26"/>
        <v>3900.89875</v>
      </c>
      <c r="AL5359" s="18">
        <f t="shared" si="27"/>
        <v>3789.4445</v>
      </c>
    </row>
    <row r="5360" ht="12.75" customHeight="1">
      <c r="A5360" s="1">
        <v>37546.0</v>
      </c>
      <c r="B5360" s="2">
        <v>984.88</v>
      </c>
      <c r="C5360" s="3">
        <v>4280.81</v>
      </c>
      <c r="D5360" s="2">
        <v>4266.0</v>
      </c>
      <c r="E5360" s="4"/>
      <c r="F5360" s="5">
        <f t="shared" si="1"/>
        <v>664.438</v>
      </c>
      <c r="G5360" s="6">
        <f t="shared" si="2"/>
        <v>0.9367006455</v>
      </c>
      <c r="H5360" s="6">
        <f t="shared" si="3"/>
        <v>1.738345635</v>
      </c>
      <c r="I5360" s="5" t="b">
        <f t="shared" si="4"/>
        <v>1</v>
      </c>
      <c r="J5360" s="48">
        <f t="shared" si="5"/>
        <v>0</v>
      </c>
      <c r="K5360" s="4">
        <f t="shared" si="6"/>
        <v>68</v>
      </c>
      <c r="L5360" s="7">
        <f t="shared" si="7"/>
        <v>-0.003459625632</v>
      </c>
      <c r="M5360" s="50" t="b">
        <f t="shared" si="8"/>
        <v>0</v>
      </c>
      <c r="N5360" s="50" t="b">
        <f t="shared" si="9"/>
        <v>0</v>
      </c>
      <c r="O5360" s="50">
        <f t="shared" si="10"/>
        <v>1</v>
      </c>
      <c r="P5360" s="4">
        <f t="shared" si="62"/>
        <v>50821150</v>
      </c>
      <c r="Q5360" s="21">
        <f t="shared" si="31"/>
        <v>1310</v>
      </c>
      <c r="V5360" s="52"/>
      <c r="W5360" s="53" t="str">
        <f t="shared" si="33"/>
        <v/>
      </c>
      <c r="AE5360" s="16"/>
      <c r="AF5360" s="17" t="str">
        <f t="shared" si="30"/>
        <v>#VALUE!</v>
      </c>
      <c r="AG5360" s="17" t="str">
        <f t="shared" si="22"/>
        <v>#N/A</v>
      </c>
      <c r="AH5360" s="17" t="str">
        <f t="shared" si="23"/>
        <v>#N/A</v>
      </c>
      <c r="AI5360" s="34">
        <f t="shared" si="24"/>
        <v>1</v>
      </c>
      <c r="AJ5360" s="18">
        <f t="shared" si="25"/>
        <v>3852.729</v>
      </c>
      <c r="AK5360" s="18">
        <f t="shared" si="26"/>
        <v>3745.70875</v>
      </c>
      <c r="AL5360" s="18">
        <f t="shared" si="27"/>
        <v>3638.6885</v>
      </c>
    </row>
    <row r="5361" ht="12.75" customHeight="1">
      <c r="A5361" s="1">
        <v>37545.0</v>
      </c>
      <c r="B5361" s="2">
        <v>896.91</v>
      </c>
      <c r="C5361" s="3">
        <v>4223.32</v>
      </c>
      <c r="D5361" s="2">
        <v>4198.0</v>
      </c>
      <c r="E5361" s="4"/>
      <c r="F5361" s="5">
        <f t="shared" si="1"/>
        <v>567.578</v>
      </c>
      <c r="G5361" s="6">
        <f t="shared" si="2"/>
        <v>0.9211700598</v>
      </c>
      <c r="H5361" s="6">
        <f t="shared" si="3"/>
        <v>1.598823253</v>
      </c>
      <c r="I5361" s="5" t="b">
        <f t="shared" si="4"/>
        <v>1</v>
      </c>
      <c r="J5361" s="48">
        <f t="shared" si="5"/>
        <v>0</v>
      </c>
      <c r="K5361" s="4">
        <f t="shared" si="6"/>
        <v>47</v>
      </c>
      <c r="L5361" s="7">
        <f t="shared" si="7"/>
        <v>-0.005995283332</v>
      </c>
      <c r="M5361" s="50" t="b">
        <f t="shared" si="8"/>
        <v>0</v>
      </c>
      <c r="N5361" s="50" t="b">
        <f t="shared" si="9"/>
        <v>0</v>
      </c>
      <c r="O5361" s="50">
        <f t="shared" si="10"/>
        <v>1</v>
      </c>
      <c r="P5361" s="4">
        <f t="shared" si="62"/>
        <v>46666350</v>
      </c>
      <c r="Q5361" s="21">
        <f t="shared" si="31"/>
        <v>1222</v>
      </c>
      <c r="V5361" s="52"/>
      <c r="W5361" s="53" t="str">
        <f t="shared" si="33"/>
        <v/>
      </c>
      <c r="AE5361" s="16"/>
      <c r="AF5361" s="17" t="str">
        <f t="shared" si="30"/>
        <v>#VALUE!</v>
      </c>
      <c r="AG5361" s="17" t="str">
        <f t="shared" si="22"/>
        <v>#N/A</v>
      </c>
      <c r="AH5361" s="17" t="str">
        <f t="shared" si="23"/>
        <v>#N/A</v>
      </c>
      <c r="AI5361" s="34">
        <f t="shared" si="24"/>
        <v>1</v>
      </c>
      <c r="AJ5361" s="18">
        <f t="shared" si="25"/>
        <v>3800.988</v>
      </c>
      <c r="AK5361" s="18">
        <f t="shared" si="26"/>
        <v>3695.405</v>
      </c>
      <c r="AL5361" s="18">
        <f t="shared" si="27"/>
        <v>3589.822</v>
      </c>
    </row>
    <row r="5362" ht="12.75" customHeight="1">
      <c r="A5362" s="1">
        <v>37544.0</v>
      </c>
      <c r="B5362" s="2">
        <v>556.99</v>
      </c>
      <c r="C5362" s="3">
        <v>4131.47</v>
      </c>
      <c r="D5362" s="2">
        <v>4151.0</v>
      </c>
      <c r="E5362" s="4"/>
      <c r="F5362" s="5">
        <f t="shared" si="1"/>
        <v>478.508</v>
      </c>
      <c r="G5362" s="6">
        <f t="shared" si="2"/>
        <v>0.8984573778</v>
      </c>
      <c r="H5362" s="6">
        <f t="shared" si="3"/>
        <v>1.004131073</v>
      </c>
      <c r="I5362" s="5" t="b">
        <f t="shared" si="4"/>
        <v>1</v>
      </c>
      <c r="J5362" s="48">
        <f t="shared" si="5"/>
        <v>0</v>
      </c>
      <c r="K5362" s="4">
        <f t="shared" si="6"/>
        <v>271</v>
      </c>
      <c r="L5362" s="7">
        <f t="shared" si="7"/>
        <v>0.004727131021</v>
      </c>
      <c r="M5362" s="50" t="b">
        <f t="shared" si="8"/>
        <v>0</v>
      </c>
      <c r="N5362" s="50" t="b">
        <f t="shared" si="9"/>
        <v>0</v>
      </c>
      <c r="O5362" s="50">
        <f t="shared" si="10"/>
        <v>-1</v>
      </c>
      <c r="P5362" s="4">
        <f t="shared" si="62"/>
        <v>49763650</v>
      </c>
      <c r="Q5362" s="21">
        <f t="shared" si="31"/>
        <v>-1318</v>
      </c>
      <c r="V5362" s="52"/>
      <c r="W5362" s="53" t="str">
        <f t="shared" si="33"/>
        <v/>
      </c>
      <c r="AE5362" s="16"/>
      <c r="AF5362" s="17" t="str">
        <f t="shared" si="30"/>
        <v>#VALUE!</v>
      </c>
      <c r="AG5362" s="17" t="str">
        <f t="shared" si="22"/>
        <v>#N/A</v>
      </c>
      <c r="AH5362" s="17" t="str">
        <f t="shared" si="23"/>
        <v>#N/A</v>
      </c>
      <c r="AI5362" s="34">
        <f t="shared" si="24"/>
        <v>1</v>
      </c>
      <c r="AJ5362" s="18">
        <f t="shared" si="25"/>
        <v>3718.323</v>
      </c>
      <c r="AK5362" s="18">
        <f t="shared" si="26"/>
        <v>3615.03625</v>
      </c>
      <c r="AL5362" s="18">
        <f t="shared" si="27"/>
        <v>3511.7495</v>
      </c>
    </row>
    <row r="5363" ht="12.75" customHeight="1">
      <c r="A5363" s="1">
        <v>37543.0</v>
      </c>
      <c r="B5363" s="2">
        <v>421.09</v>
      </c>
      <c r="C5363" s="3">
        <v>3910.98</v>
      </c>
      <c r="D5363" s="2">
        <v>3880.0</v>
      </c>
      <c r="E5363" s="4"/>
      <c r="F5363" s="5">
        <f t="shared" si="1"/>
        <v>437.418</v>
      </c>
      <c r="G5363" s="6">
        <f t="shared" si="2"/>
        <v>0.8473434657</v>
      </c>
      <c r="H5363" s="6">
        <f t="shared" si="3"/>
        <v>0.9004133505</v>
      </c>
      <c r="I5363" s="5" t="b">
        <f t="shared" si="4"/>
        <v>1</v>
      </c>
      <c r="J5363" s="48">
        <f t="shared" si="5"/>
        <v>0</v>
      </c>
      <c r="K5363" s="4">
        <f t="shared" si="6"/>
        <v>62</v>
      </c>
      <c r="L5363" s="7">
        <f t="shared" si="7"/>
        <v>-0.00792128827</v>
      </c>
      <c r="M5363" s="50" t="b">
        <f t="shared" si="8"/>
        <v>0</v>
      </c>
      <c r="N5363" s="50" t="b">
        <f t="shared" si="9"/>
        <v>0</v>
      </c>
      <c r="O5363" s="50">
        <f t="shared" si="10"/>
        <v>1</v>
      </c>
      <c r="P5363" s="4">
        <f t="shared" si="62"/>
        <v>35956200</v>
      </c>
      <c r="Q5363" s="21">
        <f t="shared" si="31"/>
        <v>1019</v>
      </c>
      <c r="V5363" s="52"/>
      <c r="W5363" s="53" t="str">
        <f t="shared" si="33"/>
        <v/>
      </c>
      <c r="AE5363" s="16"/>
      <c r="AF5363" s="17" t="str">
        <f t="shared" si="30"/>
        <v>#VALUE!</v>
      </c>
      <c r="AG5363" s="17" t="str">
        <f t="shared" si="22"/>
        <v>#N/A</v>
      </c>
      <c r="AH5363" s="17" t="str">
        <f t="shared" si="23"/>
        <v>#N/A</v>
      </c>
      <c r="AI5363" s="34">
        <f t="shared" si="24"/>
        <v>1</v>
      </c>
      <c r="AJ5363" s="18">
        <f t="shared" si="25"/>
        <v>3519.882</v>
      </c>
      <c r="AK5363" s="18">
        <f t="shared" si="26"/>
        <v>3422.1075</v>
      </c>
      <c r="AL5363" s="18">
        <f t="shared" si="27"/>
        <v>3324.333</v>
      </c>
    </row>
    <row r="5364" ht="12.75" customHeight="1">
      <c r="A5364" s="1">
        <v>37540.0</v>
      </c>
      <c r="B5364" s="2">
        <v>462.32</v>
      </c>
      <c r="C5364" s="3">
        <v>3850.04</v>
      </c>
      <c r="D5364" s="2">
        <v>3818.0</v>
      </c>
      <c r="E5364" s="4"/>
      <c r="F5364" s="5">
        <f t="shared" si="1"/>
        <v>442.458</v>
      </c>
      <c r="G5364" s="6">
        <f t="shared" si="2"/>
        <v>0.8301501061</v>
      </c>
      <c r="H5364" s="6">
        <f t="shared" si="3"/>
        <v>0.8910592357</v>
      </c>
      <c r="I5364" s="5" t="b">
        <f t="shared" si="4"/>
        <v>1</v>
      </c>
      <c r="J5364" s="48">
        <f t="shared" si="5"/>
        <v>-1</v>
      </c>
      <c r="K5364" s="4">
        <f t="shared" si="6"/>
        <v>-54</v>
      </c>
      <c r="L5364" s="7">
        <f t="shared" si="7"/>
        <v>-0.00832199146</v>
      </c>
      <c r="M5364" s="50" t="b">
        <f t="shared" si="8"/>
        <v>0</v>
      </c>
      <c r="N5364" s="50" t="b">
        <f t="shared" si="9"/>
        <v>1</v>
      </c>
      <c r="O5364" s="50">
        <f t="shared" si="10"/>
        <v>-1</v>
      </c>
      <c r="P5364" s="4">
        <f t="shared" si="62"/>
        <v>39480900</v>
      </c>
      <c r="Q5364" s="21">
        <f t="shared" si="31"/>
        <v>-1137</v>
      </c>
      <c r="V5364" s="52"/>
      <c r="W5364" s="53" t="str">
        <f t="shared" si="33"/>
        <v/>
      </c>
      <c r="AE5364" s="16"/>
      <c r="AF5364" s="17" t="str">
        <f t="shared" si="30"/>
        <v>#VALUE!</v>
      </c>
      <c r="AG5364" s="17" t="str">
        <f t="shared" si="22"/>
        <v>#N/A</v>
      </c>
      <c r="AH5364" s="17" t="str">
        <f t="shared" si="23"/>
        <v>#N/A</v>
      </c>
      <c r="AI5364" s="34">
        <f t="shared" si="24"/>
        <v>1</v>
      </c>
      <c r="AJ5364" s="18">
        <f t="shared" si="25"/>
        <v>3465.036</v>
      </c>
      <c r="AK5364" s="18">
        <f t="shared" si="26"/>
        <v>3368.785</v>
      </c>
      <c r="AL5364" s="18">
        <f t="shared" si="27"/>
        <v>3272.534</v>
      </c>
    </row>
    <row r="5365" ht="12.75" customHeight="1">
      <c r="A5365" s="1">
        <v>37538.0</v>
      </c>
      <c r="B5365" s="2">
        <v>500.58</v>
      </c>
      <c r="C5365" s="3">
        <v>3947.61</v>
      </c>
      <c r="D5365" s="2">
        <v>3872.0</v>
      </c>
      <c r="E5365" s="4"/>
      <c r="F5365" s="5">
        <f t="shared" si="1"/>
        <v>426.23</v>
      </c>
      <c r="G5365" s="6">
        <f t="shared" si="2"/>
        <v>0.8469248741</v>
      </c>
      <c r="H5365" s="6">
        <f t="shared" si="3"/>
        <v>0.8884258651</v>
      </c>
      <c r="I5365" s="5" t="b">
        <f t="shared" si="4"/>
        <v>1</v>
      </c>
      <c r="J5365" s="48">
        <f t="shared" si="5"/>
        <v>-1</v>
      </c>
      <c r="K5365" s="4">
        <f t="shared" si="6"/>
        <v>-93</v>
      </c>
      <c r="L5365" s="7">
        <f t="shared" si="7"/>
        <v>-0.01915336115</v>
      </c>
      <c r="M5365" s="50" t="b">
        <f t="shared" si="8"/>
        <v>0</v>
      </c>
      <c r="N5365" s="50" t="b">
        <f t="shared" si="9"/>
        <v>1</v>
      </c>
      <c r="O5365" s="50">
        <f t="shared" si="10"/>
        <v>-1</v>
      </c>
      <c r="P5365" s="4">
        <f t="shared" si="62"/>
        <v>36670200</v>
      </c>
      <c r="Q5365" s="21">
        <f t="shared" si="31"/>
        <v>-1041</v>
      </c>
      <c r="V5365" s="52"/>
      <c r="W5365" s="53" t="str">
        <f t="shared" si="33"/>
        <v/>
      </c>
      <c r="AE5365" s="16"/>
      <c r="AF5365" s="17" t="str">
        <f t="shared" si="30"/>
        <v>#VALUE!</v>
      </c>
      <c r="AG5365" s="17" t="str">
        <f t="shared" si="22"/>
        <v>#N/A</v>
      </c>
      <c r="AH5365" s="17" t="str">
        <f t="shared" si="23"/>
        <v>#N/A</v>
      </c>
      <c r="AI5365" s="34">
        <f t="shared" si="24"/>
        <v>1</v>
      </c>
      <c r="AJ5365" s="18">
        <f t="shared" si="25"/>
        <v>3552.849</v>
      </c>
      <c r="AK5365" s="18">
        <f t="shared" si="26"/>
        <v>3454.15875</v>
      </c>
      <c r="AL5365" s="18">
        <f t="shared" si="27"/>
        <v>3355.4685</v>
      </c>
    </row>
    <row r="5366" ht="12.75" customHeight="1">
      <c r="A5366" s="1">
        <v>37537.0</v>
      </c>
      <c r="B5366" s="2">
        <v>451.56</v>
      </c>
      <c r="C5366" s="3">
        <v>3964.28</v>
      </c>
      <c r="D5366" s="2">
        <v>3965.0</v>
      </c>
      <c r="E5366" s="4"/>
      <c r="F5366" s="5">
        <f t="shared" si="1"/>
        <v>426.192</v>
      </c>
      <c r="G5366" s="6">
        <f t="shared" si="2"/>
        <v>0.8463540388</v>
      </c>
      <c r="H5366" s="6">
        <f t="shared" si="3"/>
        <v>0.8818390224</v>
      </c>
      <c r="I5366" s="5" t="b">
        <f t="shared" si="4"/>
        <v>1</v>
      </c>
      <c r="J5366" s="48">
        <f t="shared" si="5"/>
        <v>0</v>
      </c>
      <c r="K5366" s="4">
        <f t="shared" si="6"/>
        <v>69</v>
      </c>
      <c r="L5366" s="7">
        <f t="shared" si="7"/>
        <v>0.0001816218834</v>
      </c>
      <c r="M5366" s="50" t="b">
        <f t="shared" si="8"/>
        <v>0</v>
      </c>
      <c r="N5366" s="50" t="b">
        <f t="shared" si="9"/>
        <v>0</v>
      </c>
      <c r="O5366" s="50">
        <f t="shared" si="10"/>
        <v>-1</v>
      </c>
      <c r="P5366" s="4">
        <f t="shared" si="62"/>
        <v>32480550</v>
      </c>
      <c r="Q5366" s="21">
        <f t="shared" si="31"/>
        <v>-901</v>
      </c>
      <c r="V5366" s="52"/>
      <c r="W5366" s="53" t="str">
        <f t="shared" si="33"/>
        <v/>
      </c>
      <c r="AE5366" s="16"/>
      <c r="AF5366" s="17" t="str">
        <f t="shared" si="30"/>
        <v>#VALUE!</v>
      </c>
      <c r="AG5366" s="17" t="str">
        <f t="shared" si="22"/>
        <v>#N/A</v>
      </c>
      <c r="AH5366" s="17" t="str">
        <f t="shared" si="23"/>
        <v>#N/A</v>
      </c>
      <c r="AI5366" s="34">
        <f t="shared" si="24"/>
        <v>1</v>
      </c>
      <c r="AJ5366" s="18">
        <f t="shared" si="25"/>
        <v>3567.852</v>
      </c>
      <c r="AK5366" s="18">
        <f t="shared" si="26"/>
        <v>3468.745</v>
      </c>
      <c r="AL5366" s="18">
        <f t="shared" si="27"/>
        <v>3369.638</v>
      </c>
    </row>
    <row r="5367" ht="12.75" customHeight="1">
      <c r="A5367" s="1">
        <v>37536.0</v>
      </c>
      <c r="B5367" s="2">
        <v>351.54</v>
      </c>
      <c r="C5367" s="3">
        <v>3924.04</v>
      </c>
      <c r="D5367" s="2">
        <v>3896.0</v>
      </c>
      <c r="E5367" s="4"/>
      <c r="F5367" s="5">
        <f t="shared" si="1"/>
        <v>417.498</v>
      </c>
      <c r="G5367" s="6">
        <f t="shared" si="2"/>
        <v>0.8335255395</v>
      </c>
      <c r="H5367" s="6">
        <f t="shared" si="3"/>
        <v>0.871476175</v>
      </c>
      <c r="I5367" s="5" t="b">
        <f t="shared" si="4"/>
        <v>1</v>
      </c>
      <c r="J5367" s="48">
        <f t="shared" si="5"/>
        <v>-1</v>
      </c>
      <c r="K5367" s="4">
        <f t="shared" si="6"/>
        <v>-153</v>
      </c>
      <c r="L5367" s="7">
        <f t="shared" si="7"/>
        <v>-0.007145696782</v>
      </c>
      <c r="M5367" s="50" t="b">
        <f t="shared" si="8"/>
        <v>0</v>
      </c>
      <c r="N5367" s="50" t="b">
        <f t="shared" si="9"/>
        <v>1</v>
      </c>
      <c r="O5367" s="50">
        <f t="shared" si="10"/>
        <v>-1</v>
      </c>
      <c r="P5367" s="4">
        <f t="shared" si="62"/>
        <v>35982300</v>
      </c>
      <c r="Q5367" s="21">
        <f t="shared" si="31"/>
        <v>-1015</v>
      </c>
      <c r="V5367" s="52"/>
      <c r="W5367" s="53" t="str">
        <f t="shared" si="33"/>
        <v/>
      </c>
      <c r="AE5367" s="16"/>
      <c r="AF5367" s="17" t="str">
        <f t="shared" si="30"/>
        <v>#VALUE!</v>
      </c>
      <c r="AG5367" s="17" t="str">
        <f t="shared" si="22"/>
        <v>#N/A</v>
      </c>
      <c r="AH5367" s="17" t="str">
        <f t="shared" si="23"/>
        <v>#N/A</v>
      </c>
      <c r="AI5367" s="34">
        <f t="shared" si="24"/>
        <v>1</v>
      </c>
      <c r="AJ5367" s="18">
        <f t="shared" si="25"/>
        <v>3531.636</v>
      </c>
      <c r="AK5367" s="18">
        <f t="shared" si="26"/>
        <v>3433.535</v>
      </c>
      <c r="AL5367" s="18">
        <f t="shared" si="27"/>
        <v>3335.434</v>
      </c>
    </row>
    <row r="5368" ht="12.75" customHeight="1">
      <c r="A5368" s="1">
        <v>37533.0</v>
      </c>
      <c r="B5368" s="2">
        <v>446.29</v>
      </c>
      <c r="C5368" s="3">
        <v>4067.79</v>
      </c>
      <c r="D5368" s="2">
        <v>4049.0</v>
      </c>
      <c r="E5368" s="4"/>
      <c r="F5368" s="5">
        <f t="shared" si="1"/>
        <v>419.598</v>
      </c>
      <c r="G5368" s="6">
        <f t="shared" si="2"/>
        <v>0.8595187904</v>
      </c>
      <c r="H5368" s="6">
        <f t="shared" si="3"/>
        <v>0.8584380884</v>
      </c>
      <c r="I5368" s="5" t="b">
        <f t="shared" si="4"/>
        <v>1</v>
      </c>
      <c r="J5368" s="48">
        <f t="shared" si="5"/>
        <v>-1</v>
      </c>
      <c r="K5368" s="4">
        <f t="shared" si="6"/>
        <v>5</v>
      </c>
      <c r="L5368" s="7">
        <f t="shared" si="7"/>
        <v>-0.00461921584</v>
      </c>
      <c r="M5368" s="50" t="b">
        <f t="shared" si="8"/>
        <v>0</v>
      </c>
      <c r="N5368" s="50" t="b">
        <f t="shared" si="9"/>
        <v>1</v>
      </c>
      <c r="O5368" s="50">
        <f t="shared" si="10"/>
        <v>-1</v>
      </c>
      <c r="P5368" s="4">
        <f t="shared" si="62"/>
        <v>29793450</v>
      </c>
      <c r="Q5368" s="21">
        <f t="shared" si="31"/>
        <v>-809</v>
      </c>
      <c r="V5368" s="52"/>
      <c r="W5368" s="53" t="str">
        <f t="shared" si="33"/>
        <v/>
      </c>
      <c r="AE5368" s="16"/>
      <c r="AF5368" s="17" t="str">
        <f t="shared" si="30"/>
        <v>#VALUE!</v>
      </c>
      <c r="AG5368" s="17" t="str">
        <f t="shared" si="22"/>
        <v>#N/A</v>
      </c>
      <c r="AH5368" s="17" t="str">
        <f t="shared" si="23"/>
        <v>#N/A</v>
      </c>
      <c r="AI5368" s="34">
        <f t="shared" si="24"/>
        <v>1</v>
      </c>
      <c r="AJ5368" s="18">
        <f t="shared" si="25"/>
        <v>3661.011</v>
      </c>
      <c r="AK5368" s="18">
        <f t="shared" si="26"/>
        <v>3559.31625</v>
      </c>
      <c r="AL5368" s="18">
        <f t="shared" si="27"/>
        <v>3457.6215</v>
      </c>
    </row>
    <row r="5369" ht="12.75" customHeight="1">
      <c r="A5369" s="1">
        <v>37532.0</v>
      </c>
      <c r="B5369" s="2">
        <v>381.18</v>
      </c>
      <c r="C5369" s="3">
        <v>4075.98</v>
      </c>
      <c r="D5369" s="2">
        <v>4044.0</v>
      </c>
      <c r="E5369" s="4"/>
      <c r="F5369" s="5">
        <f t="shared" si="1"/>
        <v>420.876</v>
      </c>
      <c r="G5369" s="6">
        <f t="shared" si="2"/>
        <v>0.8578211621</v>
      </c>
      <c r="H5369" s="6">
        <f t="shared" si="3"/>
        <v>0.8537978469</v>
      </c>
      <c r="I5369" s="5" t="b">
        <f t="shared" si="4"/>
        <v>1</v>
      </c>
      <c r="J5369" s="48">
        <f t="shared" si="5"/>
        <v>-1</v>
      </c>
      <c r="K5369" s="4">
        <f t="shared" si="6"/>
        <v>-69</v>
      </c>
      <c r="L5369" s="7">
        <f t="shared" si="7"/>
        <v>-0.007845965878</v>
      </c>
      <c r="M5369" s="50" t="b">
        <f t="shared" si="8"/>
        <v>0</v>
      </c>
      <c r="N5369" s="50" t="b">
        <f t="shared" si="9"/>
        <v>1</v>
      </c>
      <c r="O5369" s="50">
        <f t="shared" si="10"/>
        <v>-1</v>
      </c>
      <c r="P5369" s="4">
        <f t="shared" si="62"/>
        <v>29997200</v>
      </c>
      <c r="Q5369" s="21">
        <f t="shared" si="31"/>
        <v>-815</v>
      </c>
      <c r="V5369" s="52"/>
      <c r="W5369" s="53" t="str">
        <f t="shared" si="33"/>
        <v/>
      </c>
      <c r="AE5369" s="16"/>
      <c r="AF5369" s="17" t="str">
        <f t="shared" si="30"/>
        <v>#VALUE!</v>
      </c>
      <c r="AG5369" s="17" t="str">
        <f t="shared" si="22"/>
        <v>#N/A</v>
      </c>
      <c r="AH5369" s="17" t="str">
        <f t="shared" si="23"/>
        <v>#N/A</v>
      </c>
      <c r="AI5369" s="34">
        <f t="shared" si="24"/>
        <v>1</v>
      </c>
      <c r="AJ5369" s="18">
        <f t="shared" si="25"/>
        <v>3668.382</v>
      </c>
      <c r="AK5369" s="18">
        <f t="shared" si="26"/>
        <v>3566.4825</v>
      </c>
      <c r="AL5369" s="18">
        <f t="shared" si="27"/>
        <v>3464.583</v>
      </c>
    </row>
    <row r="5370" ht="12.75" customHeight="1">
      <c r="A5370" s="1">
        <v>37531.0</v>
      </c>
      <c r="B5370" s="2">
        <v>500.39</v>
      </c>
      <c r="C5370" s="3">
        <v>4171.76</v>
      </c>
      <c r="D5370" s="2">
        <v>4113.0</v>
      </c>
      <c r="E5370" s="4"/>
      <c r="F5370" s="5">
        <f t="shared" si="1"/>
        <v>452.672</v>
      </c>
      <c r="G5370" s="6">
        <f t="shared" si="2"/>
        <v>0.874341403</v>
      </c>
      <c r="H5370" s="6">
        <f t="shared" si="3"/>
        <v>0.9154548251</v>
      </c>
      <c r="I5370" s="5" t="b">
        <f t="shared" si="4"/>
        <v>1</v>
      </c>
      <c r="J5370" s="48">
        <f t="shared" si="5"/>
        <v>-1</v>
      </c>
      <c r="K5370" s="4">
        <f t="shared" si="6"/>
        <v>-7</v>
      </c>
      <c r="L5370" s="7">
        <f t="shared" si="7"/>
        <v>-0.01408518227</v>
      </c>
      <c r="M5370" s="50" t="b">
        <f t="shared" si="8"/>
        <v>0</v>
      </c>
      <c r="N5370" s="50" t="b">
        <f t="shared" si="9"/>
        <v>1</v>
      </c>
      <c r="O5370" s="50">
        <f t="shared" si="10"/>
        <v>-1</v>
      </c>
      <c r="P5370" s="4">
        <f t="shared" si="62"/>
        <v>27464900</v>
      </c>
      <c r="Q5370" s="21">
        <f t="shared" si="31"/>
        <v>-734</v>
      </c>
      <c r="V5370" s="52"/>
      <c r="W5370" s="53" t="str">
        <f t="shared" si="33"/>
        <v/>
      </c>
      <c r="AE5370" s="16"/>
      <c r="AF5370" s="17" t="str">
        <f t="shared" si="30"/>
        <v>#VALUE!</v>
      </c>
      <c r="AG5370" s="17" t="str">
        <f t="shared" si="22"/>
        <v>#N/A</v>
      </c>
      <c r="AH5370" s="17" t="str">
        <f t="shared" si="23"/>
        <v>#N/A</v>
      </c>
      <c r="AI5370" s="34">
        <f t="shared" si="24"/>
        <v>1</v>
      </c>
      <c r="AJ5370" s="18">
        <f t="shared" si="25"/>
        <v>3754.584</v>
      </c>
      <c r="AK5370" s="18">
        <f t="shared" si="26"/>
        <v>3650.29</v>
      </c>
      <c r="AL5370" s="18">
        <f t="shared" si="27"/>
        <v>3545.996</v>
      </c>
    </row>
    <row r="5371" ht="12.75" customHeight="1">
      <c r="A5371" s="1">
        <v>37530.0</v>
      </c>
      <c r="B5371" s="2">
        <v>408.09</v>
      </c>
      <c r="C5371" s="3">
        <v>4162.77</v>
      </c>
      <c r="D5371" s="2">
        <v>4120.0</v>
      </c>
      <c r="E5371" s="4"/>
      <c r="F5371" s="5">
        <f t="shared" si="1"/>
        <v>457.048</v>
      </c>
      <c r="G5371" s="6">
        <f t="shared" si="2"/>
        <v>0.868764752</v>
      </c>
      <c r="H5371" s="6">
        <f t="shared" si="3"/>
        <v>0.9090949891</v>
      </c>
      <c r="I5371" s="5" t="b">
        <f t="shared" si="4"/>
        <v>1</v>
      </c>
      <c r="J5371" s="48">
        <f t="shared" si="5"/>
        <v>-1</v>
      </c>
      <c r="K5371" s="4">
        <f t="shared" si="6"/>
        <v>-3</v>
      </c>
      <c r="L5371" s="7">
        <f t="shared" si="7"/>
        <v>-0.01027440863</v>
      </c>
      <c r="M5371" s="50" t="b">
        <f t="shared" si="8"/>
        <v>0</v>
      </c>
      <c r="N5371" s="50" t="b">
        <f t="shared" si="9"/>
        <v>1</v>
      </c>
      <c r="O5371" s="50">
        <f t="shared" si="10"/>
        <v>-1</v>
      </c>
      <c r="P5371" s="4">
        <f t="shared" si="62"/>
        <v>27210800</v>
      </c>
      <c r="Q5371" s="21">
        <f t="shared" si="31"/>
        <v>-726</v>
      </c>
      <c r="V5371" s="52"/>
      <c r="W5371" s="53" t="str">
        <f t="shared" si="33"/>
        <v/>
      </c>
      <c r="AE5371" s="16"/>
      <c r="AF5371" s="17" t="str">
        <f t="shared" si="30"/>
        <v>#VALUE!</v>
      </c>
      <c r="AG5371" s="17" t="str">
        <f t="shared" si="22"/>
        <v>#N/A</v>
      </c>
      <c r="AH5371" s="17" t="str">
        <f t="shared" si="23"/>
        <v>#N/A</v>
      </c>
      <c r="AI5371" s="34">
        <f t="shared" si="24"/>
        <v>1</v>
      </c>
      <c r="AJ5371" s="18">
        <f t="shared" si="25"/>
        <v>3746.493</v>
      </c>
      <c r="AK5371" s="18">
        <f t="shared" si="26"/>
        <v>3642.42375</v>
      </c>
      <c r="AL5371" s="18">
        <f t="shared" si="27"/>
        <v>3538.3545</v>
      </c>
    </row>
    <row r="5372" ht="12.75" customHeight="1">
      <c r="A5372" s="1">
        <v>37529.0</v>
      </c>
      <c r="B5372" s="2">
        <v>362.04</v>
      </c>
      <c r="C5372" s="3">
        <v>4191.81</v>
      </c>
      <c r="D5372" s="2">
        <v>4123.0</v>
      </c>
      <c r="E5372" s="4"/>
      <c r="F5372" s="5">
        <f t="shared" si="1"/>
        <v>471.64</v>
      </c>
      <c r="G5372" s="6">
        <f t="shared" si="2"/>
        <v>0.8711435077</v>
      </c>
      <c r="H5372" s="6">
        <f t="shared" si="3"/>
        <v>0.8939284655</v>
      </c>
      <c r="I5372" s="5" t="b">
        <f t="shared" si="4"/>
        <v>1</v>
      </c>
      <c r="J5372" s="48">
        <f t="shared" si="5"/>
        <v>-1</v>
      </c>
      <c r="K5372" s="4">
        <f t="shared" si="6"/>
        <v>-67</v>
      </c>
      <c r="L5372" s="7">
        <f t="shared" si="7"/>
        <v>-0.01641534325</v>
      </c>
      <c r="M5372" s="50" t="b">
        <f t="shared" si="8"/>
        <v>0</v>
      </c>
      <c r="N5372" s="50" t="b">
        <f t="shared" si="9"/>
        <v>1</v>
      </c>
      <c r="O5372" s="50">
        <f t="shared" si="10"/>
        <v>-1</v>
      </c>
      <c r="P5372" s="4">
        <f t="shared" si="62"/>
        <v>27102350</v>
      </c>
      <c r="Q5372" s="21">
        <f t="shared" si="31"/>
        <v>-723</v>
      </c>
      <c r="V5372" s="52"/>
      <c r="W5372" s="53" t="str">
        <f t="shared" si="33"/>
        <v/>
      </c>
      <c r="AE5372" s="16"/>
      <c r="AF5372" s="17" t="str">
        <f t="shared" si="30"/>
        <v>#VALUE!</v>
      </c>
      <c r="AG5372" s="17" t="str">
        <f t="shared" si="22"/>
        <v>#N/A</v>
      </c>
      <c r="AH5372" s="17" t="str">
        <f t="shared" si="23"/>
        <v>#N/A</v>
      </c>
      <c r="AI5372" s="34">
        <f t="shared" si="24"/>
        <v>1</v>
      </c>
      <c r="AJ5372" s="18">
        <f t="shared" si="25"/>
        <v>3772.629</v>
      </c>
      <c r="AK5372" s="18">
        <f t="shared" si="26"/>
        <v>3667.83375</v>
      </c>
      <c r="AL5372" s="18">
        <f t="shared" si="27"/>
        <v>3563.0385</v>
      </c>
    </row>
    <row r="5373" ht="12.75" customHeight="1">
      <c r="A5373" s="1">
        <v>37526.0</v>
      </c>
      <c r="B5373" s="2">
        <v>452.68</v>
      </c>
      <c r="C5373" s="3">
        <v>4208.8</v>
      </c>
      <c r="D5373" s="2">
        <v>4190.0</v>
      </c>
      <c r="E5373" s="4"/>
      <c r="F5373" s="5">
        <f t="shared" si="1"/>
        <v>484.698</v>
      </c>
      <c r="G5373" s="6">
        <f t="shared" si="2"/>
        <v>0.8714644767</v>
      </c>
      <c r="H5373" s="6">
        <f t="shared" si="3"/>
        <v>0.8801603807</v>
      </c>
      <c r="I5373" s="5" t="b">
        <f t="shared" si="4"/>
        <v>1</v>
      </c>
      <c r="J5373" s="48">
        <f t="shared" si="5"/>
        <v>0</v>
      </c>
      <c r="K5373" s="4">
        <f t="shared" si="6"/>
        <v>-15</v>
      </c>
      <c r="L5373" s="7">
        <f t="shared" si="7"/>
        <v>-0.004466831401</v>
      </c>
      <c r="M5373" s="50" t="b">
        <f t="shared" si="8"/>
        <v>0</v>
      </c>
      <c r="N5373" s="50" t="b">
        <f t="shared" si="9"/>
        <v>0</v>
      </c>
      <c r="O5373" s="50">
        <f t="shared" si="10"/>
        <v>1</v>
      </c>
      <c r="P5373" s="4">
        <f t="shared" si="62"/>
        <v>29715350</v>
      </c>
      <c r="Q5373" s="21">
        <f t="shared" si="31"/>
        <v>780</v>
      </c>
      <c r="V5373" s="52"/>
      <c r="W5373" s="53" t="str">
        <f t="shared" si="33"/>
        <v/>
      </c>
      <c r="AE5373" s="16"/>
      <c r="AF5373" s="17" t="str">
        <f t="shared" si="30"/>
        <v>#VALUE!</v>
      </c>
      <c r="AG5373" s="17" t="str">
        <f t="shared" si="22"/>
        <v>#N/A</v>
      </c>
      <c r="AH5373" s="17" t="str">
        <f t="shared" si="23"/>
        <v>#N/A</v>
      </c>
      <c r="AI5373" s="34">
        <f t="shared" si="24"/>
        <v>1</v>
      </c>
      <c r="AJ5373" s="18">
        <f t="shared" si="25"/>
        <v>3787.92</v>
      </c>
      <c r="AK5373" s="18">
        <f t="shared" si="26"/>
        <v>3682.7</v>
      </c>
      <c r="AL5373" s="18">
        <f t="shared" si="27"/>
        <v>3577.48</v>
      </c>
    </row>
    <row r="5374" ht="12.75" customHeight="1">
      <c r="A5374" s="1">
        <v>37525.0</v>
      </c>
      <c r="B5374" s="2">
        <v>540.16</v>
      </c>
      <c r="C5374" s="3">
        <v>4222.22</v>
      </c>
      <c r="D5374" s="2">
        <v>4205.0</v>
      </c>
      <c r="E5374" s="4"/>
      <c r="F5374" s="5">
        <f t="shared" si="1"/>
        <v>486.226</v>
      </c>
      <c r="G5374" s="6">
        <f t="shared" si="2"/>
        <v>0.8714703583</v>
      </c>
      <c r="H5374" s="6">
        <f t="shared" si="3"/>
        <v>0.8739036634</v>
      </c>
      <c r="I5374" s="5" t="b">
        <f t="shared" si="4"/>
        <v>1</v>
      </c>
      <c r="J5374" s="48">
        <f t="shared" si="5"/>
        <v>0</v>
      </c>
      <c r="K5374" s="4">
        <f t="shared" si="6"/>
        <v>30</v>
      </c>
      <c r="L5374" s="7">
        <f t="shared" si="7"/>
        <v>-0.004078423199</v>
      </c>
      <c r="M5374" s="50" t="b">
        <f t="shared" si="8"/>
        <v>0</v>
      </c>
      <c r="N5374" s="50" t="b">
        <f t="shared" si="9"/>
        <v>0</v>
      </c>
      <c r="O5374" s="50">
        <f t="shared" si="10"/>
        <v>1</v>
      </c>
      <c r="P5374" s="4">
        <f t="shared" si="62"/>
        <v>30309350</v>
      </c>
      <c r="Q5374" s="21">
        <f t="shared" si="31"/>
        <v>792</v>
      </c>
      <c r="V5374" s="52"/>
      <c r="W5374" s="53" t="str">
        <f t="shared" si="33"/>
        <v/>
      </c>
      <c r="AE5374" s="16"/>
      <c r="AF5374" s="17" t="str">
        <f t="shared" si="30"/>
        <v>#VALUE!</v>
      </c>
      <c r="AG5374" s="17" t="str">
        <f t="shared" si="22"/>
        <v>#N/A</v>
      </c>
      <c r="AH5374" s="17" t="str">
        <f t="shared" si="23"/>
        <v>#N/A</v>
      </c>
      <c r="AI5374" s="34">
        <f t="shared" si="24"/>
        <v>1</v>
      </c>
      <c r="AJ5374" s="18">
        <f t="shared" si="25"/>
        <v>3799.998</v>
      </c>
      <c r="AK5374" s="18">
        <f t="shared" si="26"/>
        <v>3694.4425</v>
      </c>
      <c r="AL5374" s="18">
        <f t="shared" si="27"/>
        <v>3588.887</v>
      </c>
    </row>
    <row r="5375" ht="12.75" customHeight="1">
      <c r="A5375" s="1">
        <v>37524.0</v>
      </c>
      <c r="B5375" s="2">
        <v>522.27</v>
      </c>
      <c r="C5375" s="3">
        <v>4185.95</v>
      </c>
      <c r="D5375" s="2">
        <v>4175.0</v>
      </c>
      <c r="E5375" s="4"/>
      <c r="F5375" s="5">
        <f t="shared" si="1"/>
        <v>482.128</v>
      </c>
      <c r="G5375" s="6">
        <f t="shared" si="2"/>
        <v>0.8615373617</v>
      </c>
      <c r="H5375" s="6">
        <f t="shared" si="3"/>
        <v>0.8416858536</v>
      </c>
      <c r="I5375" s="5" t="b">
        <f t="shared" si="4"/>
        <v>1</v>
      </c>
      <c r="J5375" s="48">
        <f t="shared" si="5"/>
        <v>-1</v>
      </c>
      <c r="K5375" s="4">
        <f t="shared" si="6"/>
        <v>-116</v>
      </c>
      <c r="L5375" s="7">
        <f t="shared" si="7"/>
        <v>-0.002615893644</v>
      </c>
      <c r="M5375" s="50" t="b">
        <f t="shared" si="8"/>
        <v>0</v>
      </c>
      <c r="N5375" s="50" t="b">
        <f t="shared" si="9"/>
        <v>1</v>
      </c>
      <c r="O5375" s="50">
        <f t="shared" si="10"/>
        <v>-1</v>
      </c>
      <c r="P5375" s="4">
        <f t="shared" si="62"/>
        <v>31555850</v>
      </c>
      <c r="Q5375" s="21">
        <f t="shared" si="31"/>
        <v>-831</v>
      </c>
      <c r="V5375" s="52"/>
      <c r="W5375" s="53" t="str">
        <f t="shared" si="33"/>
        <v/>
      </c>
      <c r="AE5375" s="16"/>
      <c r="AF5375" s="17" t="str">
        <f t="shared" si="30"/>
        <v>#VALUE!</v>
      </c>
      <c r="AG5375" s="17" t="str">
        <f t="shared" si="22"/>
        <v>#N/A</v>
      </c>
      <c r="AH5375" s="17" t="str">
        <f t="shared" si="23"/>
        <v>#N/A</v>
      </c>
      <c r="AI5375" s="34">
        <f t="shared" si="24"/>
        <v>1</v>
      </c>
      <c r="AJ5375" s="18">
        <f t="shared" si="25"/>
        <v>3767.355</v>
      </c>
      <c r="AK5375" s="18">
        <f t="shared" si="26"/>
        <v>3662.70625</v>
      </c>
      <c r="AL5375" s="18">
        <f t="shared" si="27"/>
        <v>3558.0575</v>
      </c>
    </row>
    <row r="5376" ht="12.75" customHeight="1">
      <c r="A5376" s="1">
        <v>37523.0</v>
      </c>
      <c r="B5376" s="2">
        <v>481.05</v>
      </c>
      <c r="C5376" s="3">
        <v>4286.94</v>
      </c>
      <c r="D5376" s="2">
        <v>4291.0</v>
      </c>
      <c r="E5376" s="4"/>
      <c r="F5376" s="5">
        <f t="shared" si="1"/>
        <v>483.748</v>
      </c>
      <c r="G5376" s="6">
        <f t="shared" si="2"/>
        <v>0.879880623</v>
      </c>
      <c r="H5376" s="6">
        <f t="shared" si="3"/>
        <v>0.8568121414</v>
      </c>
      <c r="I5376" s="5" t="b">
        <f t="shared" si="4"/>
        <v>1</v>
      </c>
      <c r="J5376" s="48">
        <f t="shared" si="5"/>
        <v>-1</v>
      </c>
      <c r="K5376" s="4">
        <f t="shared" si="6"/>
        <v>-23</v>
      </c>
      <c r="L5376" s="7">
        <f t="shared" si="7"/>
        <v>0.0009470624735</v>
      </c>
      <c r="M5376" s="50" t="b">
        <f t="shared" si="8"/>
        <v>0</v>
      </c>
      <c r="N5376" s="50" t="b">
        <f t="shared" si="9"/>
        <v>1</v>
      </c>
      <c r="O5376" s="50">
        <f t="shared" si="10"/>
        <v>-1</v>
      </c>
      <c r="P5376" s="4">
        <f t="shared" si="62"/>
        <v>27472650</v>
      </c>
      <c r="Q5376" s="21">
        <f t="shared" si="31"/>
        <v>-704</v>
      </c>
      <c r="V5376" s="52"/>
      <c r="W5376" s="53" t="str">
        <f t="shared" si="33"/>
        <v/>
      </c>
      <c r="AE5376" s="16"/>
      <c r="AF5376" s="17" t="str">
        <f t="shared" si="30"/>
        <v>#VALUE!</v>
      </c>
      <c r="AG5376" s="17" t="str">
        <f t="shared" si="22"/>
        <v>#N/A</v>
      </c>
      <c r="AH5376" s="17" t="str">
        <f t="shared" si="23"/>
        <v>#N/A</v>
      </c>
      <c r="AI5376" s="34">
        <f t="shared" si="24"/>
        <v>1</v>
      </c>
      <c r="AJ5376" s="18">
        <f t="shared" si="25"/>
        <v>3858.246</v>
      </c>
      <c r="AK5376" s="18">
        <f t="shared" si="26"/>
        <v>3751.0725</v>
      </c>
      <c r="AL5376" s="18">
        <f t="shared" si="27"/>
        <v>3643.899</v>
      </c>
    </row>
    <row r="5377" ht="12.75" customHeight="1">
      <c r="A5377" s="1">
        <v>37522.0</v>
      </c>
      <c r="B5377" s="2">
        <v>427.33</v>
      </c>
      <c r="C5377" s="3">
        <v>4328.4</v>
      </c>
      <c r="D5377" s="2">
        <v>4314.0</v>
      </c>
      <c r="E5377" s="4"/>
      <c r="F5377" s="5">
        <f t="shared" si="1"/>
        <v>523.186</v>
      </c>
      <c r="G5377" s="6">
        <f t="shared" si="2"/>
        <v>0.8863212399</v>
      </c>
      <c r="H5377" s="6">
        <f t="shared" si="3"/>
        <v>1.099465916</v>
      </c>
      <c r="I5377" s="5" t="b">
        <f t="shared" si="4"/>
        <v>1</v>
      </c>
      <c r="J5377" s="48">
        <f t="shared" si="5"/>
        <v>0</v>
      </c>
      <c r="K5377" s="4">
        <f t="shared" si="6"/>
        <v>-51</v>
      </c>
      <c r="L5377" s="7">
        <f t="shared" si="7"/>
        <v>-0.00332686443</v>
      </c>
      <c r="M5377" s="50" t="b">
        <f t="shared" si="8"/>
        <v>0</v>
      </c>
      <c r="N5377" s="50" t="b">
        <f t="shared" si="9"/>
        <v>0</v>
      </c>
      <c r="O5377" s="50">
        <f t="shared" si="10"/>
        <v>1</v>
      </c>
      <c r="P5377" s="4">
        <f t="shared" si="62"/>
        <v>28301800</v>
      </c>
      <c r="Q5377" s="21">
        <f t="shared" si="31"/>
        <v>721</v>
      </c>
      <c r="V5377" s="52"/>
      <c r="W5377" s="53" t="str">
        <f t="shared" si="33"/>
        <v/>
      </c>
      <c r="AE5377" s="16"/>
      <c r="AF5377" s="17" t="str">
        <f t="shared" si="30"/>
        <v>#VALUE!</v>
      </c>
      <c r="AG5377" s="17" t="str">
        <f t="shared" si="22"/>
        <v>#N/A</v>
      </c>
      <c r="AH5377" s="17" t="str">
        <f t="shared" si="23"/>
        <v>#N/A</v>
      </c>
      <c r="AI5377" s="34">
        <f t="shared" si="24"/>
        <v>1</v>
      </c>
      <c r="AJ5377" s="18">
        <f t="shared" si="25"/>
        <v>3895.56</v>
      </c>
      <c r="AK5377" s="18">
        <f t="shared" si="26"/>
        <v>3787.35</v>
      </c>
      <c r="AL5377" s="18">
        <f t="shared" si="27"/>
        <v>3679.14</v>
      </c>
    </row>
    <row r="5378" ht="12.75" customHeight="1">
      <c r="A5378" s="1">
        <v>37519.0</v>
      </c>
      <c r="B5378" s="2">
        <v>460.32</v>
      </c>
      <c r="C5378" s="3">
        <v>4429.25</v>
      </c>
      <c r="D5378" s="2">
        <v>4365.0</v>
      </c>
      <c r="E5378" s="4"/>
      <c r="F5378" s="5">
        <f t="shared" si="1"/>
        <v>527.198</v>
      </c>
      <c r="G5378" s="6">
        <f t="shared" si="2"/>
        <v>0.9044247438</v>
      </c>
      <c r="H5378" s="6">
        <f t="shared" si="3"/>
        <v>1.095089449</v>
      </c>
      <c r="I5378" s="5" t="b">
        <f t="shared" si="4"/>
        <v>1</v>
      </c>
      <c r="J5378" s="48">
        <f t="shared" si="5"/>
        <v>0</v>
      </c>
      <c r="K5378" s="4">
        <f t="shared" si="6"/>
        <v>-76</v>
      </c>
      <c r="L5378" s="7">
        <f t="shared" si="7"/>
        <v>-0.01450584185</v>
      </c>
      <c r="M5378" s="50" t="b">
        <f t="shared" si="8"/>
        <v>0</v>
      </c>
      <c r="N5378" s="50" t="b">
        <f t="shared" si="9"/>
        <v>0</v>
      </c>
      <c r="O5378" s="50">
        <f t="shared" si="10"/>
        <v>1</v>
      </c>
      <c r="P5378" s="4">
        <f t="shared" si="62"/>
        <v>30244900</v>
      </c>
      <c r="Q5378" s="21">
        <f t="shared" si="31"/>
        <v>762</v>
      </c>
      <c r="V5378" s="52"/>
      <c r="W5378" s="53" t="str">
        <f t="shared" si="33"/>
        <v/>
      </c>
      <c r="AE5378" s="16"/>
      <c r="AF5378" s="17" t="str">
        <f t="shared" si="30"/>
        <v>#VALUE!</v>
      </c>
      <c r="AG5378" s="17" t="str">
        <f t="shared" si="22"/>
        <v>#N/A</v>
      </c>
      <c r="AH5378" s="17" t="str">
        <f t="shared" si="23"/>
        <v>#N/A</v>
      </c>
      <c r="AI5378" s="34">
        <f t="shared" si="24"/>
        <v>1</v>
      </c>
      <c r="AJ5378" s="18">
        <f t="shared" si="25"/>
        <v>3986.325</v>
      </c>
      <c r="AK5378" s="18">
        <f t="shared" si="26"/>
        <v>3875.59375</v>
      </c>
      <c r="AL5378" s="18">
        <f t="shared" si="27"/>
        <v>3764.8625</v>
      </c>
    </row>
    <row r="5379" ht="12.75" customHeight="1">
      <c r="A5379" s="1">
        <v>37518.0</v>
      </c>
      <c r="B5379" s="2">
        <v>519.67</v>
      </c>
      <c r="C5379" s="3">
        <v>4491.31</v>
      </c>
      <c r="D5379" s="2">
        <v>4441.0</v>
      </c>
      <c r="E5379" s="4"/>
      <c r="F5379" s="5">
        <f t="shared" si="1"/>
        <v>533.544</v>
      </c>
      <c r="G5379" s="6">
        <f t="shared" si="2"/>
        <v>0.9150960459</v>
      </c>
      <c r="H5379" s="6">
        <f t="shared" si="3"/>
        <v>1.091649183</v>
      </c>
      <c r="I5379" s="5" t="b">
        <f t="shared" si="4"/>
        <v>1</v>
      </c>
      <c r="J5379" s="48">
        <f t="shared" si="5"/>
        <v>0</v>
      </c>
      <c r="K5379" s="4">
        <f t="shared" si="6"/>
        <v>-34</v>
      </c>
      <c r="L5379" s="7">
        <f t="shared" si="7"/>
        <v>-0.0112016316</v>
      </c>
      <c r="M5379" s="50" t="b">
        <f t="shared" si="8"/>
        <v>0</v>
      </c>
      <c r="N5379" s="50" t="b">
        <f t="shared" si="9"/>
        <v>0</v>
      </c>
      <c r="O5379" s="50">
        <f t="shared" si="10"/>
        <v>1</v>
      </c>
      <c r="P5379" s="4">
        <f t="shared" si="62"/>
        <v>33383700</v>
      </c>
      <c r="Q5379" s="21">
        <f t="shared" si="31"/>
        <v>826</v>
      </c>
      <c r="V5379" s="52"/>
      <c r="W5379" s="53" t="str">
        <f t="shared" si="33"/>
        <v/>
      </c>
      <c r="AE5379" s="16"/>
      <c r="AF5379" s="17" t="str">
        <f t="shared" si="30"/>
        <v>#VALUE!</v>
      </c>
      <c r="AG5379" s="17" t="str">
        <f t="shared" si="22"/>
        <v>#N/A</v>
      </c>
      <c r="AH5379" s="17" t="str">
        <f t="shared" si="23"/>
        <v>#N/A</v>
      </c>
      <c r="AI5379" s="34">
        <f t="shared" si="24"/>
        <v>1</v>
      </c>
      <c r="AJ5379" s="18">
        <f t="shared" si="25"/>
        <v>4042.179</v>
      </c>
      <c r="AK5379" s="18">
        <f t="shared" si="26"/>
        <v>3929.89625</v>
      </c>
      <c r="AL5379" s="18">
        <f t="shared" si="27"/>
        <v>3817.6135</v>
      </c>
    </row>
    <row r="5380" ht="12.75" customHeight="1">
      <c r="A5380" s="1">
        <v>37517.0</v>
      </c>
      <c r="B5380" s="2">
        <v>530.37</v>
      </c>
      <c r="C5380" s="3">
        <v>4482.65</v>
      </c>
      <c r="D5380" s="2">
        <v>4475.0</v>
      </c>
      <c r="E5380" s="4"/>
      <c r="F5380" s="5">
        <f t="shared" si="1"/>
        <v>530.178</v>
      </c>
      <c r="G5380" s="6">
        <f t="shared" si="2"/>
        <v>0.9113764747</v>
      </c>
      <c r="H5380" s="6">
        <f t="shared" si="3"/>
        <v>1.089577467</v>
      </c>
      <c r="I5380" s="5" t="b">
        <f t="shared" si="4"/>
        <v>1</v>
      </c>
      <c r="J5380" s="48">
        <f t="shared" si="5"/>
        <v>0</v>
      </c>
      <c r="K5380" s="4">
        <f t="shared" si="6"/>
        <v>-165</v>
      </c>
      <c r="L5380" s="7">
        <f t="shared" si="7"/>
        <v>-0.001706579813</v>
      </c>
      <c r="M5380" s="50" t="b">
        <f t="shared" si="8"/>
        <v>0</v>
      </c>
      <c r="N5380" s="50" t="b">
        <f t="shared" si="9"/>
        <v>0</v>
      </c>
      <c r="O5380" s="50">
        <f t="shared" si="10"/>
        <v>1</v>
      </c>
      <c r="P5380" s="4">
        <f t="shared" si="62"/>
        <v>34838900</v>
      </c>
      <c r="Q5380" s="21">
        <f t="shared" si="31"/>
        <v>856</v>
      </c>
      <c r="V5380" s="52"/>
      <c r="W5380" s="53" t="str">
        <f t="shared" si="33"/>
        <v/>
      </c>
      <c r="AE5380" s="16"/>
      <c r="AF5380" s="17" t="str">
        <f t="shared" si="30"/>
        <v>#VALUE!</v>
      </c>
      <c r="AG5380" s="17" t="str">
        <f t="shared" si="22"/>
        <v>#N/A</v>
      </c>
      <c r="AH5380" s="17" t="str">
        <f t="shared" si="23"/>
        <v>#N/A</v>
      </c>
      <c r="AI5380" s="34">
        <f t="shared" si="24"/>
        <v>1</v>
      </c>
      <c r="AJ5380" s="18">
        <f t="shared" si="25"/>
        <v>4034.385</v>
      </c>
      <c r="AK5380" s="18">
        <f t="shared" si="26"/>
        <v>3922.31875</v>
      </c>
      <c r="AL5380" s="18">
        <f t="shared" si="27"/>
        <v>3810.2525</v>
      </c>
    </row>
    <row r="5381" ht="12.75" customHeight="1">
      <c r="A5381" s="1">
        <v>37516.0</v>
      </c>
      <c r="B5381" s="2">
        <v>678.24</v>
      </c>
      <c r="C5381" s="3">
        <v>4633.86</v>
      </c>
      <c r="D5381" s="2">
        <v>4640.0</v>
      </c>
      <c r="E5381" s="4"/>
      <c r="F5381" s="5">
        <f t="shared" si="1"/>
        <v>542.44</v>
      </c>
      <c r="G5381" s="6">
        <f t="shared" si="2"/>
        <v>0.9394662559</v>
      </c>
      <c r="H5381" s="6">
        <f t="shared" si="3"/>
        <v>1.085805081</v>
      </c>
      <c r="I5381" s="5" t="b">
        <f t="shared" si="4"/>
        <v>1</v>
      </c>
      <c r="J5381" s="48">
        <f t="shared" si="5"/>
        <v>0</v>
      </c>
      <c r="K5381" s="4">
        <f t="shared" si="6"/>
        <v>218</v>
      </c>
      <c r="L5381" s="7">
        <f t="shared" si="7"/>
        <v>0.001325029241</v>
      </c>
      <c r="M5381" s="50" t="b">
        <f t="shared" si="8"/>
        <v>0</v>
      </c>
      <c r="N5381" s="50" t="b">
        <f t="shared" si="9"/>
        <v>0</v>
      </c>
      <c r="O5381" s="50">
        <f t="shared" si="10"/>
        <v>-1</v>
      </c>
      <c r="P5381" s="4">
        <f t="shared" si="62"/>
        <v>29146400</v>
      </c>
      <c r="Q5381" s="21">
        <f t="shared" si="31"/>
        <v>-690</v>
      </c>
      <c r="V5381" s="52"/>
      <c r="W5381" s="53" t="str">
        <f t="shared" si="33"/>
        <v/>
      </c>
      <c r="AE5381" s="16"/>
      <c r="AF5381" s="17" t="str">
        <f t="shared" si="30"/>
        <v>#VALUE!</v>
      </c>
      <c r="AG5381" s="17" t="str">
        <f t="shared" si="22"/>
        <v>#N/A</v>
      </c>
      <c r="AH5381" s="17" t="str">
        <f t="shared" si="23"/>
        <v>#N/A</v>
      </c>
      <c r="AI5381" s="34">
        <f t="shared" si="24"/>
        <v>1</v>
      </c>
      <c r="AJ5381" s="18">
        <f t="shared" si="25"/>
        <v>4170.474</v>
      </c>
      <c r="AK5381" s="18">
        <f t="shared" si="26"/>
        <v>4054.6275</v>
      </c>
      <c r="AL5381" s="18">
        <f t="shared" si="27"/>
        <v>3938.781</v>
      </c>
    </row>
    <row r="5382" ht="12.75" customHeight="1">
      <c r="A5382" s="1">
        <v>37515.0</v>
      </c>
      <c r="B5382" s="2">
        <v>447.39</v>
      </c>
      <c r="C5382" s="3">
        <v>4457.16</v>
      </c>
      <c r="D5382" s="2">
        <v>4422.0</v>
      </c>
      <c r="E5382" s="4"/>
      <c r="F5382" s="5">
        <f t="shared" si="1"/>
        <v>543.544</v>
      </c>
      <c r="G5382" s="6">
        <f t="shared" si="2"/>
        <v>0.9013548047</v>
      </c>
      <c r="H5382" s="6">
        <f t="shared" si="3"/>
        <v>1.097384825</v>
      </c>
      <c r="I5382" s="5" t="b">
        <f t="shared" si="4"/>
        <v>1</v>
      </c>
      <c r="J5382" s="48">
        <f t="shared" si="5"/>
        <v>0</v>
      </c>
      <c r="K5382" s="4">
        <f t="shared" si="6"/>
        <v>-118</v>
      </c>
      <c r="L5382" s="7">
        <f t="shared" si="7"/>
        <v>-0.007888431198</v>
      </c>
      <c r="M5382" s="50" t="b">
        <f t="shared" si="8"/>
        <v>0</v>
      </c>
      <c r="N5382" s="50" t="b">
        <f t="shared" si="9"/>
        <v>0</v>
      </c>
      <c r="O5382" s="50">
        <f t="shared" si="10"/>
        <v>1</v>
      </c>
      <c r="P5382" s="4">
        <f t="shared" si="62"/>
        <v>22933400</v>
      </c>
      <c r="Q5382" s="21">
        <f t="shared" si="31"/>
        <v>570</v>
      </c>
      <c r="V5382" s="52"/>
      <c r="W5382" s="53" t="str">
        <f t="shared" si="33"/>
        <v/>
      </c>
      <c r="AE5382" s="16"/>
      <c r="AF5382" s="17" t="str">
        <f t="shared" si="30"/>
        <v>#VALUE!</v>
      </c>
      <c r="AG5382" s="17" t="str">
        <f t="shared" si="22"/>
        <v>#N/A</v>
      </c>
      <c r="AH5382" s="17" t="str">
        <f t="shared" si="23"/>
        <v>#N/A</v>
      </c>
      <c r="AI5382" s="34">
        <f t="shared" si="24"/>
        <v>1</v>
      </c>
      <c r="AJ5382" s="18">
        <f t="shared" si="25"/>
        <v>4011.444</v>
      </c>
      <c r="AK5382" s="18">
        <f t="shared" si="26"/>
        <v>3900.015</v>
      </c>
      <c r="AL5382" s="18">
        <f t="shared" si="27"/>
        <v>3788.586</v>
      </c>
    </row>
    <row r="5383" ht="12.75" customHeight="1">
      <c r="A5383" s="1">
        <v>37512.0</v>
      </c>
      <c r="B5383" s="2">
        <v>492.05</v>
      </c>
      <c r="C5383" s="3">
        <v>4580.17</v>
      </c>
      <c r="D5383" s="2">
        <v>4540.0</v>
      </c>
      <c r="E5383" s="4"/>
      <c r="F5383" s="5">
        <f t="shared" si="1"/>
        <v>542.392</v>
      </c>
      <c r="G5383" s="6">
        <f t="shared" si="2"/>
        <v>0.9231088912</v>
      </c>
      <c r="H5383" s="6">
        <f t="shared" si="3"/>
        <v>1.087304576</v>
      </c>
      <c r="I5383" s="5" t="b">
        <f t="shared" si="4"/>
        <v>1</v>
      </c>
      <c r="J5383" s="48">
        <f t="shared" si="5"/>
        <v>0</v>
      </c>
      <c r="K5383" s="4">
        <f t="shared" si="6"/>
        <v>-91</v>
      </c>
      <c r="L5383" s="7">
        <f t="shared" si="7"/>
        <v>-0.008770416819</v>
      </c>
      <c r="M5383" s="50" t="b">
        <f t="shared" si="8"/>
        <v>0</v>
      </c>
      <c r="N5383" s="50" t="b">
        <f t="shared" si="9"/>
        <v>0</v>
      </c>
      <c r="O5383" s="50">
        <f t="shared" si="10"/>
        <v>1</v>
      </c>
      <c r="P5383" s="4">
        <f t="shared" si="62"/>
        <v>26756600</v>
      </c>
      <c r="Q5383" s="21">
        <f t="shared" si="31"/>
        <v>648</v>
      </c>
      <c r="V5383" s="52"/>
      <c r="W5383" s="53" t="str">
        <f t="shared" si="33"/>
        <v/>
      </c>
      <c r="AE5383" s="16"/>
      <c r="AF5383" s="17" t="str">
        <f t="shared" si="30"/>
        <v>#VALUE!</v>
      </c>
      <c r="AG5383" s="17" t="str">
        <f t="shared" si="22"/>
        <v>#N/A</v>
      </c>
      <c r="AH5383" s="17" t="str">
        <f t="shared" si="23"/>
        <v>#N/A</v>
      </c>
      <c r="AI5383" s="34">
        <f t="shared" si="24"/>
        <v>1</v>
      </c>
      <c r="AJ5383" s="18">
        <f t="shared" si="25"/>
        <v>4122.153</v>
      </c>
      <c r="AK5383" s="18">
        <f t="shared" si="26"/>
        <v>4007.64875</v>
      </c>
      <c r="AL5383" s="18">
        <f t="shared" si="27"/>
        <v>3893.1445</v>
      </c>
    </row>
    <row r="5384" ht="12.75" customHeight="1">
      <c r="A5384" s="1">
        <v>37511.0</v>
      </c>
      <c r="B5384" s="2">
        <v>502.84</v>
      </c>
      <c r="C5384" s="3">
        <v>4647.37</v>
      </c>
      <c r="D5384" s="2">
        <v>4631.0</v>
      </c>
      <c r="E5384" s="4"/>
      <c r="F5384" s="5">
        <f t="shared" si="1"/>
        <v>545.73</v>
      </c>
      <c r="G5384" s="6">
        <f t="shared" si="2"/>
        <v>0.9339371612</v>
      </c>
      <c r="H5384" s="6">
        <f t="shared" si="3"/>
        <v>1.083471368</v>
      </c>
      <c r="I5384" s="5" t="b">
        <f t="shared" si="4"/>
        <v>1</v>
      </c>
      <c r="J5384" s="48">
        <f t="shared" si="5"/>
        <v>0</v>
      </c>
      <c r="K5384" s="4">
        <f t="shared" si="6"/>
        <v>-29</v>
      </c>
      <c r="L5384" s="7">
        <f t="shared" si="7"/>
        <v>-0.003522422359</v>
      </c>
      <c r="M5384" s="50" t="b">
        <f t="shared" si="8"/>
        <v>0</v>
      </c>
      <c r="N5384" s="50" t="b">
        <f t="shared" si="9"/>
        <v>0</v>
      </c>
      <c r="O5384" s="50">
        <f t="shared" si="10"/>
        <v>1</v>
      </c>
      <c r="P5384" s="4">
        <f t="shared" si="62"/>
        <v>29996200</v>
      </c>
      <c r="Q5384" s="21">
        <f t="shared" si="31"/>
        <v>712</v>
      </c>
      <c r="V5384" s="52"/>
      <c r="W5384" s="53" t="str">
        <f t="shared" si="33"/>
        <v/>
      </c>
      <c r="AE5384" s="16"/>
      <c r="AF5384" s="17" t="str">
        <f t="shared" si="30"/>
        <v>#VALUE!</v>
      </c>
      <c r="AG5384" s="17" t="str">
        <f t="shared" si="22"/>
        <v>#N/A</v>
      </c>
      <c r="AH5384" s="17" t="str">
        <f t="shared" si="23"/>
        <v>#N/A</v>
      </c>
      <c r="AI5384" s="34">
        <f t="shared" si="24"/>
        <v>1</v>
      </c>
      <c r="AJ5384" s="18">
        <f t="shared" si="25"/>
        <v>4182.633</v>
      </c>
      <c r="AK5384" s="18">
        <f t="shared" si="26"/>
        <v>4066.44875</v>
      </c>
      <c r="AL5384" s="18">
        <f t="shared" si="27"/>
        <v>3950.2645</v>
      </c>
    </row>
    <row r="5385" ht="12.75" customHeight="1">
      <c r="A5385" s="1">
        <v>37510.0</v>
      </c>
      <c r="B5385" s="2">
        <v>591.68</v>
      </c>
      <c r="C5385" s="3">
        <v>4660.53</v>
      </c>
      <c r="D5385" s="2">
        <v>4660.0</v>
      </c>
      <c r="E5385" s="4"/>
      <c r="F5385" s="5">
        <f t="shared" si="1"/>
        <v>548.508</v>
      </c>
      <c r="G5385" s="6">
        <f t="shared" si="2"/>
        <v>0.9342283488</v>
      </c>
      <c r="H5385" s="6">
        <f t="shared" si="3"/>
        <v>1.079708282</v>
      </c>
      <c r="I5385" s="5" t="b">
        <f t="shared" si="4"/>
        <v>1</v>
      </c>
      <c r="J5385" s="48">
        <f t="shared" si="5"/>
        <v>0</v>
      </c>
      <c r="K5385" s="4">
        <f t="shared" si="6"/>
        <v>12</v>
      </c>
      <c r="L5385" s="7">
        <f t="shared" si="7"/>
        <v>-0.0001137209716</v>
      </c>
      <c r="M5385" s="50" t="b">
        <f t="shared" si="8"/>
        <v>0</v>
      </c>
      <c r="N5385" s="50" t="b">
        <f t="shared" si="9"/>
        <v>0</v>
      </c>
      <c r="O5385" s="50">
        <f t="shared" si="10"/>
        <v>-1</v>
      </c>
      <c r="P5385" s="4">
        <f t="shared" si="62"/>
        <v>29004400</v>
      </c>
      <c r="Q5385" s="21">
        <f t="shared" si="31"/>
        <v>-684</v>
      </c>
      <c r="V5385" s="52"/>
      <c r="W5385" s="53" t="str">
        <f t="shared" si="33"/>
        <v/>
      </c>
      <c r="AE5385" s="16"/>
      <c r="AF5385" s="17" t="str">
        <f t="shared" si="30"/>
        <v>#VALUE!</v>
      </c>
      <c r="AG5385" s="17" t="str">
        <f t="shared" si="22"/>
        <v>#N/A</v>
      </c>
      <c r="AH5385" s="17" t="str">
        <f t="shared" si="23"/>
        <v>#N/A</v>
      </c>
      <c r="AI5385" s="34">
        <f t="shared" si="24"/>
        <v>1</v>
      </c>
      <c r="AJ5385" s="18">
        <f t="shared" si="25"/>
        <v>4194.477</v>
      </c>
      <c r="AK5385" s="18">
        <f t="shared" si="26"/>
        <v>4077.96375</v>
      </c>
      <c r="AL5385" s="18">
        <f t="shared" si="27"/>
        <v>3961.4505</v>
      </c>
    </row>
    <row r="5386" ht="12.75" customHeight="1">
      <c r="A5386" s="1">
        <v>37509.0</v>
      </c>
      <c r="B5386" s="2">
        <v>683.76</v>
      </c>
      <c r="C5386" s="3">
        <v>4668.01</v>
      </c>
      <c r="D5386" s="2">
        <v>4648.0</v>
      </c>
      <c r="E5386" s="4"/>
      <c r="F5386" s="5">
        <f t="shared" si="1"/>
        <v>530.932</v>
      </c>
      <c r="G5386" s="6">
        <f t="shared" si="2"/>
        <v>0.932997542</v>
      </c>
      <c r="H5386" s="6">
        <f t="shared" si="3"/>
        <v>1.076985838</v>
      </c>
      <c r="I5386" s="5" t="b">
        <f t="shared" si="4"/>
        <v>1</v>
      </c>
      <c r="J5386" s="48">
        <f t="shared" si="5"/>
        <v>0</v>
      </c>
      <c r="K5386" s="4">
        <f t="shared" si="6"/>
        <v>147</v>
      </c>
      <c r="L5386" s="7">
        <f t="shared" si="7"/>
        <v>-0.004286623208</v>
      </c>
      <c r="M5386" s="50" t="b">
        <f t="shared" si="8"/>
        <v>0</v>
      </c>
      <c r="N5386" s="50" t="b">
        <f t="shared" si="9"/>
        <v>0</v>
      </c>
      <c r="O5386" s="50">
        <f t="shared" si="10"/>
        <v>1</v>
      </c>
      <c r="P5386" s="4">
        <f t="shared" si="62"/>
        <v>28598800</v>
      </c>
      <c r="Q5386" s="21">
        <f t="shared" si="31"/>
        <v>676</v>
      </c>
      <c r="V5386" s="52"/>
      <c r="W5386" s="53" t="str">
        <f t="shared" si="33"/>
        <v/>
      </c>
      <c r="AE5386" s="16"/>
      <c r="AF5386" s="17" t="str">
        <f t="shared" si="30"/>
        <v>#VALUE!</v>
      </c>
      <c r="AG5386" s="17" t="str">
        <f t="shared" si="22"/>
        <v>#N/A</v>
      </c>
      <c r="AH5386" s="17" t="str">
        <f t="shared" si="23"/>
        <v>#N/A</v>
      </c>
      <c r="AI5386" s="34">
        <f t="shared" si="24"/>
        <v>1</v>
      </c>
      <c r="AJ5386" s="18">
        <f t="shared" si="25"/>
        <v>4201.209</v>
      </c>
      <c r="AK5386" s="18">
        <f t="shared" si="26"/>
        <v>4084.50875</v>
      </c>
      <c r="AL5386" s="18">
        <f t="shared" si="27"/>
        <v>3967.8085</v>
      </c>
    </row>
    <row r="5387" ht="12.75" customHeight="1">
      <c r="A5387" s="1">
        <v>37508.0</v>
      </c>
      <c r="B5387" s="2">
        <v>441.63</v>
      </c>
      <c r="C5387" s="3">
        <v>4533.27</v>
      </c>
      <c r="D5387" s="2">
        <v>4501.0</v>
      </c>
      <c r="E5387" s="4"/>
      <c r="F5387" s="5">
        <f t="shared" si="1"/>
        <v>477.404</v>
      </c>
      <c r="G5387" s="6">
        <f t="shared" si="2"/>
        <v>0.9034492847</v>
      </c>
      <c r="H5387" s="6">
        <f t="shared" si="3"/>
        <v>0.8111200876</v>
      </c>
      <c r="I5387" s="5" t="b">
        <f t="shared" si="4"/>
        <v>1</v>
      </c>
      <c r="J5387" s="48">
        <f t="shared" si="5"/>
        <v>0</v>
      </c>
      <c r="K5387" s="4">
        <f t="shared" si="6"/>
        <v>59</v>
      </c>
      <c r="L5387" s="7">
        <f t="shared" si="7"/>
        <v>-0.007118481802</v>
      </c>
      <c r="M5387" s="50" t="b">
        <f t="shared" si="8"/>
        <v>0</v>
      </c>
      <c r="N5387" s="50" t="b">
        <f t="shared" si="9"/>
        <v>0</v>
      </c>
      <c r="O5387" s="50">
        <f t="shared" si="10"/>
        <v>1</v>
      </c>
      <c r="P5387" s="4">
        <f t="shared" si="62"/>
        <v>24247600</v>
      </c>
      <c r="Q5387" s="21">
        <f t="shared" si="31"/>
        <v>592</v>
      </c>
      <c r="V5387" s="52"/>
      <c r="W5387" s="53" t="str">
        <f t="shared" si="33"/>
        <v/>
      </c>
      <c r="AE5387" s="16"/>
      <c r="AF5387" s="17" t="str">
        <f t="shared" si="30"/>
        <v>#VALUE!</v>
      </c>
      <c r="AG5387" s="17" t="str">
        <f t="shared" si="22"/>
        <v>#N/A</v>
      </c>
      <c r="AH5387" s="17" t="str">
        <f t="shared" si="23"/>
        <v>#N/A</v>
      </c>
      <c r="AI5387" s="34">
        <f t="shared" si="24"/>
        <v>1</v>
      </c>
      <c r="AJ5387" s="18">
        <f t="shared" si="25"/>
        <v>4079.943</v>
      </c>
      <c r="AK5387" s="18">
        <f t="shared" si="26"/>
        <v>3966.61125</v>
      </c>
      <c r="AL5387" s="18">
        <f t="shared" si="27"/>
        <v>3853.2795</v>
      </c>
    </row>
    <row r="5388" ht="12.75" customHeight="1">
      <c r="A5388" s="1">
        <v>37504.0</v>
      </c>
      <c r="B5388" s="2">
        <v>508.74</v>
      </c>
      <c r="C5388" s="3">
        <v>4459.37</v>
      </c>
      <c r="D5388" s="2">
        <v>4442.0</v>
      </c>
      <c r="E5388" s="4"/>
      <c r="F5388" s="5">
        <f t="shared" si="1"/>
        <v>476.948</v>
      </c>
      <c r="G5388" s="6">
        <f t="shared" si="2"/>
        <v>0.8856947733</v>
      </c>
      <c r="H5388" s="6">
        <f t="shared" si="3"/>
        <v>0.8027923392</v>
      </c>
      <c r="I5388" s="5" t="b">
        <f t="shared" si="4"/>
        <v>1</v>
      </c>
      <c r="J5388" s="48">
        <f t="shared" si="5"/>
        <v>-1</v>
      </c>
      <c r="K5388" s="4">
        <f t="shared" si="6"/>
        <v>-115</v>
      </c>
      <c r="L5388" s="7">
        <f t="shared" si="7"/>
        <v>-0.003895169049</v>
      </c>
      <c r="M5388" s="50" t="b">
        <f t="shared" si="8"/>
        <v>0</v>
      </c>
      <c r="N5388" s="50" t="b">
        <f t="shared" si="9"/>
        <v>1</v>
      </c>
      <c r="O5388" s="50">
        <f t="shared" si="10"/>
        <v>-1</v>
      </c>
      <c r="P5388" s="4">
        <f t="shared" si="62"/>
        <v>26156250</v>
      </c>
      <c r="Q5388" s="21">
        <f t="shared" si="31"/>
        <v>-647</v>
      </c>
      <c r="V5388" s="52"/>
      <c r="W5388" s="53" t="str">
        <f t="shared" si="33"/>
        <v/>
      </c>
      <c r="AE5388" s="16"/>
      <c r="AF5388" s="17" t="str">
        <f t="shared" si="30"/>
        <v>#VALUE!</v>
      </c>
      <c r="AG5388" s="17" t="str">
        <f t="shared" si="22"/>
        <v>#N/A</v>
      </c>
      <c r="AH5388" s="17" t="str">
        <f t="shared" si="23"/>
        <v>#N/A</v>
      </c>
      <c r="AI5388" s="34">
        <f t="shared" si="24"/>
        <v>1</v>
      </c>
      <c r="AJ5388" s="18">
        <f t="shared" si="25"/>
        <v>4013.433</v>
      </c>
      <c r="AK5388" s="18">
        <f t="shared" si="26"/>
        <v>3901.94875</v>
      </c>
      <c r="AL5388" s="18">
        <f t="shared" si="27"/>
        <v>3790.4645</v>
      </c>
    </row>
    <row r="5389" ht="12.75" customHeight="1">
      <c r="A5389" s="1">
        <v>37503.0</v>
      </c>
      <c r="B5389" s="2">
        <v>516.73</v>
      </c>
      <c r="C5389" s="3">
        <v>4534.15</v>
      </c>
      <c r="D5389" s="2">
        <v>4557.0</v>
      </c>
      <c r="E5389" s="4"/>
      <c r="F5389" s="5">
        <f t="shared" si="1"/>
        <v>488.142</v>
      </c>
      <c r="G5389" s="6">
        <f t="shared" si="2"/>
        <v>0.8972714569</v>
      </c>
      <c r="H5389" s="6">
        <f t="shared" si="3"/>
        <v>0.8653339299</v>
      </c>
      <c r="I5389" s="5" t="b">
        <f t="shared" si="4"/>
        <v>1</v>
      </c>
      <c r="J5389" s="48">
        <f t="shared" si="5"/>
        <v>-1</v>
      </c>
      <c r="K5389" s="4">
        <f t="shared" si="6"/>
        <v>-43</v>
      </c>
      <c r="L5389" s="7">
        <f t="shared" si="7"/>
        <v>0.005039533319</v>
      </c>
      <c r="M5389" s="50" t="b">
        <f t="shared" si="8"/>
        <v>0</v>
      </c>
      <c r="N5389" s="50" t="b">
        <f t="shared" si="9"/>
        <v>1</v>
      </c>
      <c r="O5389" s="50">
        <f t="shared" si="10"/>
        <v>-1</v>
      </c>
      <c r="P5389" s="4">
        <f t="shared" si="62"/>
        <v>22970750</v>
      </c>
      <c r="Q5389" s="21">
        <f t="shared" si="31"/>
        <v>-554</v>
      </c>
      <c r="V5389" s="52"/>
      <c r="W5389" s="53" t="str">
        <f t="shared" si="33"/>
        <v/>
      </c>
      <c r="AE5389" s="16"/>
      <c r="AF5389" s="17" t="str">
        <f t="shared" si="30"/>
        <v>#VALUE!</v>
      </c>
      <c r="AG5389" s="17" t="str">
        <f t="shared" si="22"/>
        <v>#N/A</v>
      </c>
      <c r="AH5389" s="17" t="str">
        <f t="shared" si="23"/>
        <v>#N/A</v>
      </c>
      <c r="AI5389" s="34">
        <f t="shared" si="24"/>
        <v>1</v>
      </c>
      <c r="AJ5389" s="18">
        <f t="shared" si="25"/>
        <v>4080.735</v>
      </c>
      <c r="AK5389" s="18">
        <f t="shared" si="26"/>
        <v>3967.38125</v>
      </c>
      <c r="AL5389" s="18">
        <f t="shared" si="27"/>
        <v>3854.0275</v>
      </c>
    </row>
    <row r="5390" ht="12.75" customHeight="1">
      <c r="A5390" s="1">
        <v>37502.0</v>
      </c>
      <c r="B5390" s="2">
        <v>503.8</v>
      </c>
      <c r="C5390" s="3">
        <v>4588.06</v>
      </c>
      <c r="D5390" s="2">
        <v>4600.0</v>
      </c>
      <c r="E5390" s="4"/>
      <c r="F5390" s="5">
        <f t="shared" si="1"/>
        <v>494.918</v>
      </c>
      <c r="G5390" s="6">
        <f t="shared" si="2"/>
        <v>0.9053544662</v>
      </c>
      <c r="H5390" s="6">
        <f t="shared" si="3"/>
        <v>0.8639623762</v>
      </c>
      <c r="I5390" s="5" t="b">
        <f t="shared" si="4"/>
        <v>1</v>
      </c>
      <c r="J5390" s="48">
        <f t="shared" si="5"/>
        <v>-1</v>
      </c>
      <c r="K5390" s="4">
        <f t="shared" si="6"/>
        <v>-17</v>
      </c>
      <c r="L5390" s="7">
        <f t="shared" si="7"/>
        <v>0.002602407118</v>
      </c>
      <c r="M5390" s="50" t="b">
        <f t="shared" si="8"/>
        <v>0</v>
      </c>
      <c r="N5390" s="50" t="b">
        <f t="shared" si="9"/>
        <v>1</v>
      </c>
      <c r="O5390" s="50">
        <f t="shared" si="10"/>
        <v>-1</v>
      </c>
      <c r="P5390" s="4">
        <f t="shared" si="62"/>
        <v>21848450</v>
      </c>
      <c r="Q5390" s="21">
        <f t="shared" si="31"/>
        <v>-522</v>
      </c>
      <c r="V5390" s="52"/>
      <c r="W5390" s="53" t="str">
        <f t="shared" si="33"/>
        <v/>
      </c>
      <c r="AE5390" s="16"/>
      <c r="AF5390" s="17" t="str">
        <f t="shared" si="30"/>
        <v>#VALUE!</v>
      </c>
      <c r="AG5390" s="17" t="str">
        <f t="shared" si="22"/>
        <v>#N/A</v>
      </c>
      <c r="AH5390" s="17" t="str">
        <f t="shared" si="23"/>
        <v>#N/A</v>
      </c>
      <c r="AI5390" s="34">
        <f t="shared" si="24"/>
        <v>1</v>
      </c>
      <c r="AJ5390" s="18">
        <f t="shared" si="25"/>
        <v>4129.254</v>
      </c>
      <c r="AK5390" s="18">
        <f t="shared" si="26"/>
        <v>4014.5525</v>
      </c>
      <c r="AL5390" s="18">
        <f t="shared" si="27"/>
        <v>3899.851</v>
      </c>
    </row>
    <row r="5391" ht="12.75" customHeight="1">
      <c r="A5391" s="1">
        <v>37501.0</v>
      </c>
      <c r="B5391" s="2">
        <v>416.12</v>
      </c>
      <c r="C5391" s="3">
        <v>4644.58</v>
      </c>
      <c r="D5391" s="2">
        <v>4617.0</v>
      </c>
      <c r="E5391" s="4"/>
      <c r="F5391" s="5">
        <f t="shared" si="1"/>
        <v>504.446</v>
      </c>
      <c r="G5391" s="6">
        <f t="shared" si="2"/>
        <v>0.9140503722</v>
      </c>
      <c r="H5391" s="6">
        <f t="shared" si="3"/>
        <v>0.8616267068</v>
      </c>
      <c r="I5391" s="5" t="b">
        <f t="shared" si="4"/>
        <v>1</v>
      </c>
      <c r="J5391" s="48">
        <f t="shared" si="5"/>
        <v>-1</v>
      </c>
      <c r="K5391" s="4">
        <f t="shared" si="6"/>
        <v>-129</v>
      </c>
      <c r="L5391" s="7">
        <f t="shared" si="7"/>
        <v>-0.005938104199</v>
      </c>
      <c r="M5391" s="50" t="b">
        <f t="shared" si="8"/>
        <v>0</v>
      </c>
      <c r="N5391" s="50" t="b">
        <f t="shared" si="9"/>
        <v>1</v>
      </c>
      <c r="O5391" s="50">
        <f t="shared" si="10"/>
        <v>-1</v>
      </c>
      <c r="P5391" s="4">
        <f t="shared" si="62"/>
        <v>21414950</v>
      </c>
      <c r="Q5391" s="21">
        <f t="shared" si="31"/>
        <v>-510</v>
      </c>
      <c r="V5391" s="52"/>
      <c r="W5391" s="53" t="str">
        <f t="shared" si="33"/>
        <v/>
      </c>
      <c r="AE5391" s="16"/>
      <c r="AF5391" s="17" t="str">
        <f t="shared" si="30"/>
        <v>#VALUE!</v>
      </c>
      <c r="AG5391" s="17" t="str">
        <f t="shared" si="22"/>
        <v>#N/A</v>
      </c>
      <c r="AH5391" s="17" t="str">
        <f t="shared" si="23"/>
        <v>#N/A</v>
      </c>
      <c r="AI5391" s="34">
        <f t="shared" si="24"/>
        <v>1</v>
      </c>
      <c r="AJ5391" s="18">
        <f t="shared" si="25"/>
        <v>4180.122</v>
      </c>
      <c r="AK5391" s="18">
        <f t="shared" si="26"/>
        <v>4064.0075</v>
      </c>
      <c r="AL5391" s="18">
        <f t="shared" si="27"/>
        <v>3947.893</v>
      </c>
    </row>
    <row r="5392" ht="12.75" customHeight="1">
      <c r="A5392" s="1">
        <v>37498.0</v>
      </c>
      <c r="B5392" s="2">
        <v>439.35</v>
      </c>
      <c r="C5392" s="3">
        <v>4764.94</v>
      </c>
      <c r="D5392" s="2">
        <v>4746.0</v>
      </c>
      <c r="E5392" s="4"/>
      <c r="F5392" s="5">
        <f t="shared" si="1"/>
        <v>521.482</v>
      </c>
      <c r="G5392" s="6">
        <f t="shared" si="2"/>
        <v>0.9351154807</v>
      </c>
      <c r="H5392" s="6">
        <f t="shared" si="3"/>
        <v>0.8583803848</v>
      </c>
      <c r="I5392" s="5" t="b">
        <f t="shared" si="4"/>
        <v>1</v>
      </c>
      <c r="J5392" s="48">
        <f t="shared" si="5"/>
        <v>-1</v>
      </c>
      <c r="K5392" s="4">
        <f t="shared" si="6"/>
        <v>-39</v>
      </c>
      <c r="L5392" s="7">
        <f t="shared" si="7"/>
        <v>-0.00397486642</v>
      </c>
      <c r="M5392" s="50" t="b">
        <f t="shared" si="8"/>
        <v>0</v>
      </c>
      <c r="N5392" s="50" t="b">
        <f t="shared" si="9"/>
        <v>1</v>
      </c>
      <c r="O5392" s="50">
        <f t="shared" si="10"/>
        <v>-1</v>
      </c>
      <c r="P5392" s="4">
        <f t="shared" si="62"/>
        <v>18635000</v>
      </c>
      <c r="Q5392" s="21">
        <f t="shared" si="31"/>
        <v>-431</v>
      </c>
      <c r="V5392" s="52"/>
      <c r="W5392" s="53" t="str">
        <f t="shared" si="33"/>
        <v/>
      </c>
      <c r="AE5392" s="16"/>
      <c r="AF5392" s="17" t="str">
        <f t="shared" si="30"/>
        <v>#VALUE!</v>
      </c>
      <c r="AG5392" s="17" t="str">
        <f t="shared" si="22"/>
        <v>#N/A</v>
      </c>
      <c r="AH5392" s="17" t="str">
        <f t="shared" si="23"/>
        <v>#N/A</v>
      </c>
      <c r="AI5392" s="34">
        <f t="shared" si="24"/>
        <v>1</v>
      </c>
      <c r="AJ5392" s="18">
        <f t="shared" si="25"/>
        <v>4288.446</v>
      </c>
      <c r="AK5392" s="18">
        <f t="shared" si="26"/>
        <v>4169.3225</v>
      </c>
      <c r="AL5392" s="18">
        <f t="shared" si="27"/>
        <v>4050.199</v>
      </c>
    </row>
    <row r="5393" ht="12.75" customHeight="1">
      <c r="A5393" s="1">
        <v>37497.0</v>
      </c>
      <c r="B5393" s="2">
        <v>564.71</v>
      </c>
      <c r="C5393" s="3">
        <v>4800.63</v>
      </c>
      <c r="D5393" s="2">
        <v>4785.0</v>
      </c>
      <c r="E5393" s="4"/>
      <c r="F5393" s="5">
        <f t="shared" si="1"/>
        <v>592.404</v>
      </c>
      <c r="G5393" s="6">
        <f t="shared" si="2"/>
        <v>0.9400654115</v>
      </c>
      <c r="H5393" s="6">
        <f t="shared" si="3"/>
        <v>1.198617143</v>
      </c>
      <c r="I5393" s="5" t="b">
        <f t="shared" si="4"/>
        <v>1</v>
      </c>
      <c r="J5393" s="48">
        <f t="shared" si="5"/>
        <v>0</v>
      </c>
      <c r="K5393" s="4">
        <f t="shared" si="6"/>
        <v>0</v>
      </c>
      <c r="L5393" s="7">
        <f t="shared" si="7"/>
        <v>-0.003255822673</v>
      </c>
      <c r="M5393" s="50" t="b">
        <f t="shared" si="8"/>
        <v>0</v>
      </c>
      <c r="N5393" s="50" t="b">
        <f t="shared" si="9"/>
        <v>0</v>
      </c>
      <c r="O5393" s="50">
        <f t="shared" si="10"/>
        <v>1</v>
      </c>
      <c r="P5393" s="4">
        <f t="shared" si="62"/>
        <v>19508600</v>
      </c>
      <c r="Q5393" s="21">
        <f t="shared" si="31"/>
        <v>448</v>
      </c>
      <c r="V5393" s="52"/>
      <c r="W5393" s="53" t="str">
        <f t="shared" si="33"/>
        <v/>
      </c>
      <c r="AE5393" s="16"/>
      <c r="AF5393" s="17" t="str">
        <f t="shared" si="30"/>
        <v>#VALUE!</v>
      </c>
      <c r="AG5393" s="17" t="str">
        <f t="shared" si="22"/>
        <v>#N/A</v>
      </c>
      <c r="AH5393" s="17" t="str">
        <f t="shared" si="23"/>
        <v>#N/A</v>
      </c>
      <c r="AI5393" s="34">
        <f t="shared" si="24"/>
        <v>1</v>
      </c>
      <c r="AJ5393" s="18">
        <f t="shared" si="25"/>
        <v>4320.567</v>
      </c>
      <c r="AK5393" s="18">
        <f t="shared" si="26"/>
        <v>4200.55125</v>
      </c>
      <c r="AL5393" s="18">
        <f t="shared" si="27"/>
        <v>4080.5355</v>
      </c>
    </row>
    <row r="5394" ht="12.75" customHeight="1">
      <c r="A5394" s="1">
        <v>37496.0</v>
      </c>
      <c r="B5394" s="2">
        <v>550.61</v>
      </c>
      <c r="C5394" s="3">
        <v>4789.63</v>
      </c>
      <c r="D5394" s="2">
        <v>4785.0</v>
      </c>
      <c r="E5394" s="4"/>
      <c r="F5394" s="5">
        <f t="shared" si="1"/>
        <v>650.634</v>
      </c>
      <c r="G5394" s="6">
        <f t="shared" si="2"/>
        <v>0.9354981795</v>
      </c>
      <c r="H5394" s="6">
        <f t="shared" si="3"/>
        <v>1.288744902</v>
      </c>
      <c r="I5394" s="5" t="b">
        <f t="shared" si="4"/>
        <v>1</v>
      </c>
      <c r="J5394" s="48">
        <f t="shared" si="5"/>
        <v>0</v>
      </c>
      <c r="K5394" s="4">
        <f t="shared" si="6"/>
        <v>-66</v>
      </c>
      <c r="L5394" s="7">
        <f t="shared" si="7"/>
        <v>-0.0009666717471</v>
      </c>
      <c r="M5394" s="50" t="b">
        <f t="shared" si="8"/>
        <v>0</v>
      </c>
      <c r="N5394" s="50" t="b">
        <f t="shared" si="9"/>
        <v>0</v>
      </c>
      <c r="O5394" s="50">
        <f t="shared" si="10"/>
        <v>-1</v>
      </c>
      <c r="P5394" s="4">
        <f t="shared" si="62"/>
        <v>19508600</v>
      </c>
      <c r="Q5394" s="21">
        <f t="shared" si="31"/>
        <v>-448</v>
      </c>
      <c r="V5394" s="52"/>
      <c r="W5394" s="53" t="str">
        <f t="shared" si="33"/>
        <v/>
      </c>
      <c r="AE5394" s="16"/>
      <c r="AF5394" s="17" t="str">
        <f t="shared" si="30"/>
        <v>#VALUE!</v>
      </c>
      <c r="AG5394" s="17" t="str">
        <f t="shared" si="22"/>
        <v>#N/A</v>
      </c>
      <c r="AH5394" s="17" t="str">
        <f t="shared" si="23"/>
        <v>#N/A</v>
      </c>
      <c r="AI5394" s="34">
        <f t="shared" si="24"/>
        <v>1</v>
      </c>
      <c r="AJ5394" s="18">
        <f t="shared" si="25"/>
        <v>4310.667</v>
      </c>
      <c r="AK5394" s="18">
        <f t="shared" si="26"/>
        <v>4190.92625</v>
      </c>
      <c r="AL5394" s="18">
        <f t="shared" si="27"/>
        <v>4071.1855</v>
      </c>
    </row>
    <row r="5395" ht="12.75" customHeight="1">
      <c r="A5395" s="1">
        <v>37495.0</v>
      </c>
      <c r="B5395" s="2">
        <v>551.44</v>
      </c>
      <c r="C5395" s="3">
        <v>4878.85</v>
      </c>
      <c r="D5395" s="2">
        <v>4851.0</v>
      </c>
      <c r="E5395" s="4"/>
      <c r="F5395" s="5">
        <f t="shared" si="1"/>
        <v>634.022</v>
      </c>
      <c r="G5395" s="6">
        <f t="shared" si="2"/>
        <v>0.9504189988</v>
      </c>
      <c r="H5395" s="6">
        <f t="shared" si="3"/>
        <v>1.284423542</v>
      </c>
      <c r="I5395" s="5" t="b">
        <f t="shared" si="4"/>
        <v>1</v>
      </c>
      <c r="J5395" s="48">
        <f t="shared" si="5"/>
        <v>0</v>
      </c>
      <c r="K5395" s="4">
        <f t="shared" si="6"/>
        <v>-97</v>
      </c>
      <c r="L5395" s="7">
        <f t="shared" si="7"/>
        <v>-0.00570831241</v>
      </c>
      <c r="M5395" s="50" t="b">
        <f t="shared" si="8"/>
        <v>0</v>
      </c>
      <c r="N5395" s="50" t="b">
        <f t="shared" si="9"/>
        <v>0</v>
      </c>
      <c r="O5395" s="50">
        <f t="shared" si="10"/>
        <v>1</v>
      </c>
      <c r="P5395" s="4">
        <f t="shared" si="62"/>
        <v>21086000</v>
      </c>
      <c r="Q5395" s="21">
        <f t="shared" si="31"/>
        <v>478</v>
      </c>
      <c r="V5395" s="52"/>
      <c r="W5395" s="53" t="str">
        <f t="shared" si="33"/>
        <v/>
      </c>
      <c r="AE5395" s="16"/>
      <c r="AF5395" s="17" t="str">
        <f t="shared" si="30"/>
        <v>#VALUE!</v>
      </c>
      <c r="AG5395" s="17" t="str">
        <f t="shared" si="22"/>
        <v>#N/A</v>
      </c>
      <c r="AH5395" s="17" t="str">
        <f t="shared" si="23"/>
        <v>#N/A</v>
      </c>
      <c r="AI5395" s="34">
        <f t="shared" si="24"/>
        <v>1</v>
      </c>
      <c r="AJ5395" s="18">
        <f t="shared" si="25"/>
        <v>4390.965</v>
      </c>
      <c r="AK5395" s="18">
        <f t="shared" si="26"/>
        <v>4268.99375</v>
      </c>
      <c r="AL5395" s="18">
        <f t="shared" si="27"/>
        <v>4147.0225</v>
      </c>
    </row>
    <row r="5396" ht="12.75" customHeight="1">
      <c r="A5396" s="1">
        <v>37494.0</v>
      </c>
      <c r="B5396" s="2">
        <v>501.3</v>
      </c>
      <c r="C5396" s="3">
        <v>4935.92</v>
      </c>
      <c r="D5396" s="2">
        <v>4948.0</v>
      </c>
      <c r="E5396" s="4"/>
      <c r="F5396" s="5">
        <f t="shared" si="1"/>
        <v>649.23</v>
      </c>
      <c r="G5396" s="6">
        <f t="shared" si="2"/>
        <v>0.9595147918</v>
      </c>
      <c r="H5396" s="6">
        <f t="shared" si="3"/>
        <v>1.285991296</v>
      </c>
      <c r="I5396" s="5" t="b">
        <f t="shared" si="4"/>
        <v>1</v>
      </c>
      <c r="J5396" s="48">
        <f t="shared" si="5"/>
        <v>0</v>
      </c>
      <c r="K5396" s="4">
        <f t="shared" si="6"/>
        <v>13</v>
      </c>
      <c r="L5396" s="7">
        <f t="shared" si="7"/>
        <v>0.002447365435</v>
      </c>
      <c r="M5396" s="50" t="b">
        <f t="shared" si="8"/>
        <v>0</v>
      </c>
      <c r="N5396" s="50" t="b">
        <f t="shared" si="9"/>
        <v>0</v>
      </c>
      <c r="O5396" s="50">
        <f t="shared" si="10"/>
        <v>-1</v>
      </c>
      <c r="P5396" s="4">
        <f t="shared" si="62"/>
        <v>19034450</v>
      </c>
      <c r="Q5396" s="21">
        <f t="shared" si="31"/>
        <v>-423</v>
      </c>
      <c r="V5396" s="52"/>
      <c r="W5396" s="53" t="str">
        <f t="shared" si="33"/>
        <v/>
      </c>
      <c r="AE5396" s="16"/>
      <c r="AF5396" s="17" t="str">
        <f t="shared" si="30"/>
        <v>#VALUE!</v>
      </c>
      <c r="AG5396" s="17" t="str">
        <f t="shared" si="22"/>
        <v>#N/A</v>
      </c>
      <c r="AH5396" s="17" t="str">
        <f t="shared" si="23"/>
        <v>#N/A</v>
      </c>
      <c r="AI5396" s="34">
        <f t="shared" si="24"/>
        <v>1</v>
      </c>
      <c r="AJ5396" s="18">
        <f t="shared" si="25"/>
        <v>4442.328</v>
      </c>
      <c r="AK5396" s="18">
        <f t="shared" si="26"/>
        <v>4318.93</v>
      </c>
      <c r="AL5396" s="18">
        <f t="shared" si="27"/>
        <v>4195.532</v>
      </c>
    </row>
    <row r="5397" ht="12.75" customHeight="1">
      <c r="A5397" s="1">
        <v>37491.0</v>
      </c>
      <c r="B5397" s="2">
        <v>793.96</v>
      </c>
      <c r="C5397" s="3">
        <v>4968.85</v>
      </c>
      <c r="D5397" s="2">
        <v>4935.0</v>
      </c>
      <c r="E5397" s="4"/>
      <c r="F5397" s="5">
        <f t="shared" si="1"/>
        <v>658.562</v>
      </c>
      <c r="G5397" s="6">
        <f t="shared" si="2"/>
        <v>0.9639325601</v>
      </c>
      <c r="H5397" s="6">
        <f t="shared" si="3"/>
        <v>1.286557707</v>
      </c>
      <c r="I5397" s="5" t="b">
        <f t="shared" si="4"/>
        <v>1</v>
      </c>
      <c r="J5397" s="48">
        <f t="shared" si="5"/>
        <v>0</v>
      </c>
      <c r="K5397" s="4">
        <f t="shared" si="6"/>
        <v>-11</v>
      </c>
      <c r="L5397" s="7">
        <f t="shared" si="7"/>
        <v>-0.006812441511</v>
      </c>
      <c r="M5397" s="50" t="b">
        <f t="shared" si="8"/>
        <v>0</v>
      </c>
      <c r="N5397" s="50" t="b">
        <f t="shared" si="9"/>
        <v>0</v>
      </c>
      <c r="O5397" s="50">
        <f t="shared" si="10"/>
        <v>1</v>
      </c>
      <c r="P5397" s="4">
        <f t="shared" si="62"/>
        <v>18762750</v>
      </c>
      <c r="Q5397" s="21">
        <f t="shared" si="31"/>
        <v>418</v>
      </c>
      <c r="V5397" s="52"/>
      <c r="W5397" s="53" t="str">
        <f t="shared" si="33"/>
        <v/>
      </c>
      <c r="AE5397" s="16"/>
      <c r="AF5397" s="17" t="str">
        <f t="shared" si="30"/>
        <v>#VALUE!</v>
      </c>
      <c r="AG5397" s="17" t="str">
        <f t="shared" si="22"/>
        <v>#N/A</v>
      </c>
      <c r="AH5397" s="17" t="str">
        <f t="shared" si="23"/>
        <v>#N/A</v>
      </c>
      <c r="AI5397" s="34">
        <f t="shared" si="24"/>
        <v>1</v>
      </c>
      <c r="AJ5397" s="18">
        <f t="shared" si="25"/>
        <v>4471.965</v>
      </c>
      <c r="AK5397" s="18">
        <f t="shared" si="26"/>
        <v>4347.74375</v>
      </c>
      <c r="AL5397" s="18">
        <f t="shared" si="27"/>
        <v>4223.5225</v>
      </c>
    </row>
    <row r="5398" ht="12.75" customHeight="1">
      <c r="A5398" s="1">
        <v>37490.0</v>
      </c>
      <c r="B5398" s="2">
        <v>855.86</v>
      </c>
      <c r="C5398" s="3">
        <v>4956.49</v>
      </c>
      <c r="D5398" s="2">
        <v>4946.0</v>
      </c>
      <c r="E5398" s="4"/>
      <c r="F5398" s="5">
        <f t="shared" si="1"/>
        <v>649.87</v>
      </c>
      <c r="G5398" s="6">
        <f t="shared" si="2"/>
        <v>0.9593424315</v>
      </c>
      <c r="H5398" s="6">
        <f t="shared" si="3"/>
        <v>1.291327154</v>
      </c>
      <c r="I5398" s="5" t="b">
        <f t="shared" si="4"/>
        <v>1</v>
      </c>
      <c r="J5398" s="48">
        <f t="shared" si="5"/>
        <v>0</v>
      </c>
      <c r="K5398" s="4">
        <f t="shared" si="6"/>
        <v>52</v>
      </c>
      <c r="L5398" s="7">
        <f t="shared" si="7"/>
        <v>-0.002116417061</v>
      </c>
      <c r="M5398" s="50" t="b">
        <f t="shared" si="8"/>
        <v>0</v>
      </c>
      <c r="N5398" s="50" t="b">
        <f t="shared" si="9"/>
        <v>0</v>
      </c>
      <c r="O5398" s="50">
        <f t="shared" si="10"/>
        <v>1</v>
      </c>
      <c r="P5398" s="4">
        <f t="shared" si="62"/>
        <v>18994850</v>
      </c>
      <c r="Q5398" s="21">
        <f t="shared" si="31"/>
        <v>422</v>
      </c>
      <c r="V5398" s="52"/>
      <c r="W5398" s="53" t="str">
        <f t="shared" si="33"/>
        <v/>
      </c>
      <c r="AE5398" s="16"/>
      <c r="AF5398" s="17" t="str">
        <f t="shared" si="30"/>
        <v>#VALUE!</v>
      </c>
      <c r="AG5398" s="17" t="str">
        <f t="shared" si="22"/>
        <v>#N/A</v>
      </c>
      <c r="AH5398" s="17" t="str">
        <f t="shared" si="23"/>
        <v>#N/A</v>
      </c>
      <c r="AI5398" s="34">
        <f t="shared" si="24"/>
        <v>1</v>
      </c>
      <c r="AJ5398" s="18">
        <f t="shared" si="25"/>
        <v>4460.841</v>
      </c>
      <c r="AK5398" s="18">
        <f t="shared" si="26"/>
        <v>4336.92875</v>
      </c>
      <c r="AL5398" s="18">
        <f t="shared" si="27"/>
        <v>4213.0165</v>
      </c>
    </row>
    <row r="5399" ht="12.75" customHeight="1">
      <c r="A5399" s="1">
        <v>37489.0</v>
      </c>
      <c r="B5399" s="2">
        <v>467.55</v>
      </c>
      <c r="C5399" s="3">
        <v>4887.79</v>
      </c>
      <c r="D5399" s="2">
        <v>4894.0</v>
      </c>
      <c r="E5399" s="4"/>
      <c r="F5399" s="5">
        <f t="shared" si="1"/>
        <v>682.018</v>
      </c>
      <c r="G5399" s="6">
        <f t="shared" si="2"/>
        <v>0.9436718146</v>
      </c>
      <c r="H5399" s="6">
        <f t="shared" si="3"/>
        <v>1.530506628</v>
      </c>
      <c r="I5399" s="5" t="b">
        <f t="shared" si="4"/>
        <v>1</v>
      </c>
      <c r="J5399" s="48">
        <f t="shared" si="5"/>
        <v>0</v>
      </c>
      <c r="K5399" s="4">
        <f t="shared" si="6"/>
        <v>-6</v>
      </c>
      <c r="L5399" s="7">
        <f t="shared" si="7"/>
        <v>0.001270512849</v>
      </c>
      <c r="M5399" s="50" t="b">
        <f t="shared" si="8"/>
        <v>0</v>
      </c>
      <c r="N5399" s="50" t="b">
        <f t="shared" si="9"/>
        <v>0</v>
      </c>
      <c r="O5399" s="50">
        <f t="shared" si="10"/>
        <v>1</v>
      </c>
      <c r="P5399" s="4">
        <f t="shared" si="62"/>
        <v>17947050</v>
      </c>
      <c r="Q5399" s="21">
        <f t="shared" si="31"/>
        <v>403</v>
      </c>
      <c r="V5399" s="52"/>
      <c r="W5399" s="53" t="str">
        <f t="shared" si="33"/>
        <v/>
      </c>
      <c r="AE5399" s="16"/>
      <c r="AF5399" s="17" t="str">
        <f t="shared" si="30"/>
        <v>#VALUE!</v>
      </c>
      <c r="AG5399" s="17" t="str">
        <f t="shared" si="22"/>
        <v>#N/A</v>
      </c>
      <c r="AH5399" s="17" t="str">
        <f t="shared" si="23"/>
        <v>#N/A</v>
      </c>
      <c r="AI5399" s="34">
        <f t="shared" si="24"/>
        <v>1</v>
      </c>
      <c r="AJ5399" s="18">
        <f t="shared" si="25"/>
        <v>4399.011</v>
      </c>
      <c r="AK5399" s="18">
        <f t="shared" si="26"/>
        <v>4276.81625</v>
      </c>
      <c r="AL5399" s="18">
        <f t="shared" si="27"/>
        <v>4154.6215</v>
      </c>
    </row>
    <row r="5400" ht="12.75" customHeight="1">
      <c r="A5400" s="1">
        <v>37488.0</v>
      </c>
      <c r="B5400" s="2">
        <v>627.48</v>
      </c>
      <c r="C5400" s="3">
        <v>4919.26</v>
      </c>
      <c r="D5400" s="2">
        <v>4900.0</v>
      </c>
      <c r="E5400" s="4"/>
      <c r="F5400" s="5">
        <f t="shared" si="1"/>
        <v>719.168</v>
      </c>
      <c r="G5400" s="6">
        <f t="shared" si="2"/>
        <v>0.9475053779</v>
      </c>
      <c r="H5400" s="6">
        <f t="shared" si="3"/>
        <v>1.529658385</v>
      </c>
      <c r="I5400" s="5" t="b">
        <f t="shared" si="4"/>
        <v>1</v>
      </c>
      <c r="J5400" s="48">
        <f t="shared" si="5"/>
        <v>0</v>
      </c>
      <c r="K5400" s="4">
        <f t="shared" si="6"/>
        <v>46</v>
      </c>
      <c r="L5400" s="7">
        <f t="shared" si="7"/>
        <v>-0.003915223021</v>
      </c>
      <c r="M5400" s="50" t="b">
        <f t="shared" si="8"/>
        <v>0</v>
      </c>
      <c r="N5400" s="50" t="b">
        <f t="shared" si="9"/>
        <v>0</v>
      </c>
      <c r="O5400" s="50">
        <f t="shared" si="10"/>
        <v>1</v>
      </c>
      <c r="P5400" s="4">
        <f t="shared" si="62"/>
        <v>18068550</v>
      </c>
      <c r="Q5400" s="21">
        <f t="shared" si="31"/>
        <v>405</v>
      </c>
      <c r="V5400" s="52"/>
      <c r="W5400" s="53" t="str">
        <f t="shared" si="33"/>
        <v/>
      </c>
      <c r="AE5400" s="16"/>
      <c r="AF5400" s="17" t="str">
        <f t="shared" si="30"/>
        <v>#VALUE!</v>
      </c>
      <c r="AG5400" s="17" t="str">
        <f t="shared" si="22"/>
        <v>#N/A</v>
      </c>
      <c r="AH5400" s="17" t="str">
        <f t="shared" si="23"/>
        <v>#N/A</v>
      </c>
      <c r="AI5400" s="34">
        <f t="shared" si="24"/>
        <v>1</v>
      </c>
      <c r="AJ5400" s="18">
        <f t="shared" si="25"/>
        <v>4427.334</v>
      </c>
      <c r="AK5400" s="18">
        <f t="shared" si="26"/>
        <v>4304.3525</v>
      </c>
      <c r="AL5400" s="18">
        <f t="shared" si="27"/>
        <v>4181.371</v>
      </c>
    </row>
    <row r="5401" ht="12.75" customHeight="1">
      <c r="A5401" s="1">
        <v>37487.0</v>
      </c>
      <c r="B5401" s="2">
        <v>547.96</v>
      </c>
      <c r="C5401" s="3">
        <v>4888.0</v>
      </c>
      <c r="D5401" s="2">
        <v>4854.0</v>
      </c>
      <c r="E5401" s="4"/>
      <c r="F5401" s="5">
        <f t="shared" si="1"/>
        <v>684.132</v>
      </c>
      <c r="G5401" s="6">
        <f t="shared" si="2"/>
        <v>0.9392222216</v>
      </c>
      <c r="H5401" s="6">
        <f t="shared" si="3"/>
        <v>1.525045261</v>
      </c>
      <c r="I5401" s="5" t="b">
        <f t="shared" si="4"/>
        <v>1</v>
      </c>
      <c r="J5401" s="48">
        <f t="shared" si="5"/>
        <v>0</v>
      </c>
      <c r="K5401" s="4">
        <f t="shared" si="6"/>
        <v>-28</v>
      </c>
      <c r="L5401" s="7">
        <f t="shared" si="7"/>
        <v>-0.006955810147</v>
      </c>
      <c r="M5401" s="50" t="b">
        <f t="shared" si="8"/>
        <v>0</v>
      </c>
      <c r="N5401" s="50" t="b">
        <f t="shared" si="9"/>
        <v>0</v>
      </c>
      <c r="O5401" s="50">
        <f t="shared" si="10"/>
        <v>1</v>
      </c>
      <c r="P5401" s="4">
        <f t="shared" si="62"/>
        <v>17173850</v>
      </c>
      <c r="Q5401" s="21">
        <f t="shared" si="31"/>
        <v>389</v>
      </c>
      <c r="V5401" s="52"/>
      <c r="W5401" s="53" t="str">
        <f t="shared" si="33"/>
        <v/>
      </c>
      <c r="AE5401" s="16"/>
      <c r="AF5401" s="17" t="str">
        <f t="shared" si="30"/>
        <v>#VALUE!</v>
      </c>
      <c r="AG5401" s="17" t="str">
        <f t="shared" si="22"/>
        <v>#N/A</v>
      </c>
      <c r="AH5401" s="17" t="str">
        <f t="shared" si="23"/>
        <v>#N/A</v>
      </c>
      <c r="AI5401" s="34">
        <f t="shared" si="24"/>
        <v>1</v>
      </c>
      <c r="AJ5401" s="18">
        <f t="shared" si="25"/>
        <v>4399.2</v>
      </c>
      <c r="AK5401" s="18">
        <f t="shared" si="26"/>
        <v>4277</v>
      </c>
      <c r="AL5401" s="18">
        <f t="shared" si="27"/>
        <v>4154.8</v>
      </c>
    </row>
    <row r="5402" ht="12.75" customHeight="1">
      <c r="A5402" s="1">
        <v>37484.0</v>
      </c>
      <c r="B5402" s="2">
        <v>750.5</v>
      </c>
      <c r="C5402" s="3">
        <v>4919.02</v>
      </c>
      <c r="D5402" s="2">
        <v>4882.0</v>
      </c>
      <c r="E5402" s="4"/>
      <c r="F5402" s="5">
        <f t="shared" si="1"/>
        <v>686.524</v>
      </c>
      <c r="G5402" s="6">
        <f t="shared" si="2"/>
        <v>0.9426411545</v>
      </c>
      <c r="H5402" s="6">
        <f t="shared" si="3"/>
        <v>1.519877186</v>
      </c>
      <c r="I5402" s="5" t="b">
        <f t="shared" si="4"/>
        <v>1</v>
      </c>
      <c r="J5402" s="48">
        <f t="shared" si="5"/>
        <v>0</v>
      </c>
      <c r="K5402" s="4">
        <f t="shared" si="6"/>
        <v>-25</v>
      </c>
      <c r="L5402" s="7">
        <f t="shared" si="7"/>
        <v>-0.007525889303</v>
      </c>
      <c r="M5402" s="50" t="b">
        <f t="shared" si="8"/>
        <v>0</v>
      </c>
      <c r="N5402" s="50" t="b">
        <f t="shared" si="9"/>
        <v>0</v>
      </c>
      <c r="O5402" s="50">
        <f t="shared" si="10"/>
        <v>1</v>
      </c>
      <c r="P5402" s="4">
        <f t="shared" si="62"/>
        <v>17732450</v>
      </c>
      <c r="Q5402" s="21">
        <f t="shared" si="31"/>
        <v>399</v>
      </c>
      <c r="V5402" s="52"/>
      <c r="W5402" s="53" t="str">
        <f t="shared" si="33"/>
        <v/>
      </c>
      <c r="AE5402" s="16"/>
      <c r="AF5402" s="17" t="str">
        <f t="shared" si="30"/>
        <v>#VALUE!</v>
      </c>
      <c r="AG5402" s="17" t="str">
        <f t="shared" si="22"/>
        <v>#N/A</v>
      </c>
      <c r="AH5402" s="17" t="str">
        <f t="shared" si="23"/>
        <v>#N/A</v>
      </c>
      <c r="AI5402" s="34">
        <f t="shared" si="24"/>
        <v>1</v>
      </c>
      <c r="AJ5402" s="18">
        <f t="shared" si="25"/>
        <v>4427.118</v>
      </c>
      <c r="AK5402" s="18">
        <f t="shared" si="26"/>
        <v>4304.1425</v>
      </c>
      <c r="AL5402" s="18">
        <f t="shared" si="27"/>
        <v>4181.167</v>
      </c>
    </row>
    <row r="5403" ht="12.75" customHeight="1">
      <c r="A5403" s="1">
        <v>37483.0</v>
      </c>
      <c r="B5403" s="2">
        <v>1016.6</v>
      </c>
      <c r="C5403" s="3">
        <v>4931.47</v>
      </c>
      <c r="D5403" s="2">
        <v>4907.0</v>
      </c>
      <c r="E5403" s="4"/>
      <c r="F5403" s="5">
        <f t="shared" si="1"/>
        <v>702.104</v>
      </c>
      <c r="G5403" s="6">
        <f t="shared" si="2"/>
        <v>0.9426563931</v>
      </c>
      <c r="H5403" s="6">
        <f t="shared" si="3"/>
        <v>1.515232062</v>
      </c>
      <c r="I5403" s="5" t="b">
        <f t="shared" si="4"/>
        <v>1</v>
      </c>
      <c r="J5403" s="48">
        <f t="shared" si="5"/>
        <v>0</v>
      </c>
      <c r="K5403" s="4">
        <f t="shared" si="6"/>
        <v>60</v>
      </c>
      <c r="L5403" s="7">
        <f t="shared" si="7"/>
        <v>-0.004962009299</v>
      </c>
      <c r="M5403" s="50" t="b">
        <f t="shared" si="8"/>
        <v>0</v>
      </c>
      <c r="N5403" s="50" t="b">
        <f t="shared" si="9"/>
        <v>0</v>
      </c>
      <c r="O5403" s="50">
        <f t="shared" si="10"/>
        <v>1</v>
      </c>
      <c r="P5403" s="4">
        <f t="shared" si="62"/>
        <v>18242450</v>
      </c>
      <c r="Q5403" s="21">
        <f t="shared" si="31"/>
        <v>408</v>
      </c>
      <c r="V5403" s="52"/>
      <c r="W5403" s="53" t="str">
        <f t="shared" si="33"/>
        <v/>
      </c>
      <c r="AE5403" s="16"/>
      <c r="AF5403" s="17" t="str">
        <f t="shared" si="30"/>
        <v>#VALUE!</v>
      </c>
      <c r="AG5403" s="17" t="str">
        <f t="shared" si="22"/>
        <v>#N/A</v>
      </c>
      <c r="AH5403" s="17" t="str">
        <f t="shared" si="23"/>
        <v>#N/A</v>
      </c>
      <c r="AI5403" s="34">
        <f t="shared" si="24"/>
        <v>1</v>
      </c>
      <c r="AJ5403" s="18">
        <f t="shared" si="25"/>
        <v>4438.323</v>
      </c>
      <c r="AK5403" s="18">
        <f t="shared" si="26"/>
        <v>4315.03625</v>
      </c>
      <c r="AL5403" s="18">
        <f t="shared" si="27"/>
        <v>4191.7495</v>
      </c>
    </row>
    <row r="5404" ht="12.75" customHeight="1">
      <c r="A5404" s="1">
        <v>37482.0</v>
      </c>
      <c r="B5404" s="2">
        <v>653.3</v>
      </c>
      <c r="C5404" s="3">
        <v>4887.43</v>
      </c>
      <c r="D5404" s="2">
        <v>4847.0</v>
      </c>
      <c r="E5404" s="4"/>
      <c r="F5404" s="5">
        <f t="shared" si="1"/>
        <v>636.342</v>
      </c>
      <c r="G5404" s="6">
        <f t="shared" si="2"/>
        <v>0.9324008746</v>
      </c>
      <c r="H5404" s="6">
        <f t="shared" si="3"/>
        <v>1.247255381</v>
      </c>
      <c r="I5404" s="5" t="b">
        <f t="shared" si="4"/>
        <v>1</v>
      </c>
      <c r="J5404" s="48">
        <f t="shared" si="5"/>
        <v>0</v>
      </c>
      <c r="K5404" s="4">
        <f t="shared" si="6"/>
        <v>76</v>
      </c>
      <c r="L5404" s="7">
        <f t="shared" si="7"/>
        <v>-0.008272241239</v>
      </c>
      <c r="M5404" s="50" t="b">
        <f t="shared" si="8"/>
        <v>0</v>
      </c>
      <c r="N5404" s="50" t="b">
        <f t="shared" si="9"/>
        <v>0</v>
      </c>
      <c r="O5404" s="50">
        <f t="shared" si="10"/>
        <v>1</v>
      </c>
      <c r="P5404" s="4">
        <f t="shared" si="62"/>
        <v>17081450</v>
      </c>
      <c r="Q5404" s="21">
        <f t="shared" si="31"/>
        <v>387</v>
      </c>
      <c r="V5404" s="52"/>
      <c r="W5404" s="53" t="str">
        <f t="shared" si="33"/>
        <v/>
      </c>
      <c r="AE5404" s="16"/>
      <c r="AF5404" s="17" t="str">
        <f t="shared" si="30"/>
        <v>#VALUE!</v>
      </c>
      <c r="AG5404" s="17" t="str">
        <f t="shared" si="22"/>
        <v>#N/A</v>
      </c>
      <c r="AH5404" s="17" t="str">
        <f t="shared" si="23"/>
        <v>#N/A</v>
      </c>
      <c r="AI5404" s="34">
        <f t="shared" si="24"/>
        <v>1</v>
      </c>
      <c r="AJ5404" s="18">
        <f t="shared" si="25"/>
        <v>4398.687</v>
      </c>
      <c r="AK5404" s="18">
        <f t="shared" si="26"/>
        <v>4276.50125</v>
      </c>
      <c r="AL5404" s="18">
        <f t="shared" si="27"/>
        <v>4154.3155</v>
      </c>
    </row>
    <row r="5405" ht="12.75" customHeight="1">
      <c r="A5405" s="1">
        <v>37481.0</v>
      </c>
      <c r="B5405" s="2">
        <v>452.3</v>
      </c>
      <c r="C5405" s="3">
        <v>4817.93</v>
      </c>
      <c r="D5405" s="2">
        <v>4771.0</v>
      </c>
      <c r="E5405" s="4"/>
      <c r="F5405" s="5">
        <f t="shared" si="1"/>
        <v>624.458</v>
      </c>
      <c r="G5405" s="6">
        <f t="shared" si="2"/>
        <v>0.9172340366</v>
      </c>
      <c r="H5405" s="6">
        <f t="shared" si="3"/>
        <v>1.246983771</v>
      </c>
      <c r="I5405" s="5" t="b">
        <f t="shared" si="4"/>
        <v>1</v>
      </c>
      <c r="J5405" s="48">
        <f t="shared" si="5"/>
        <v>0</v>
      </c>
      <c r="K5405" s="4">
        <f t="shared" si="6"/>
        <v>-2</v>
      </c>
      <c r="L5405" s="7">
        <f t="shared" si="7"/>
        <v>-0.009740697769</v>
      </c>
      <c r="M5405" s="50" t="b">
        <f t="shared" si="8"/>
        <v>0</v>
      </c>
      <c r="N5405" s="50" t="b">
        <f t="shared" si="9"/>
        <v>0</v>
      </c>
      <c r="O5405" s="50">
        <f t="shared" si="10"/>
        <v>1</v>
      </c>
      <c r="P5405" s="4">
        <f t="shared" si="62"/>
        <v>15705850</v>
      </c>
      <c r="Q5405" s="21">
        <f t="shared" si="31"/>
        <v>362</v>
      </c>
      <c r="V5405" s="52"/>
      <c r="W5405" s="53" t="str">
        <f t="shared" si="33"/>
        <v/>
      </c>
      <c r="AE5405" s="16"/>
      <c r="AF5405" s="17" t="str">
        <f t="shared" si="30"/>
        <v>#VALUE!</v>
      </c>
      <c r="AG5405" s="17" t="str">
        <f t="shared" si="22"/>
        <v>#N/A</v>
      </c>
      <c r="AH5405" s="17" t="str">
        <f t="shared" si="23"/>
        <v>#N/A</v>
      </c>
      <c r="AI5405" s="34">
        <f t="shared" si="24"/>
        <v>1</v>
      </c>
      <c r="AJ5405" s="18">
        <f t="shared" si="25"/>
        <v>4336.137</v>
      </c>
      <c r="AK5405" s="18">
        <f t="shared" si="26"/>
        <v>4215.68875</v>
      </c>
      <c r="AL5405" s="18">
        <f t="shared" si="27"/>
        <v>4095.2405</v>
      </c>
    </row>
    <row r="5406" ht="12.75" customHeight="1">
      <c r="A5406" s="1">
        <v>37480.0</v>
      </c>
      <c r="B5406" s="2">
        <v>559.92</v>
      </c>
      <c r="C5406" s="3">
        <v>4852.07</v>
      </c>
      <c r="D5406" s="2">
        <v>4773.0</v>
      </c>
      <c r="E5406" s="4"/>
      <c r="F5406" s="5">
        <f t="shared" si="1"/>
        <v>646.678</v>
      </c>
      <c r="G5406" s="6">
        <f t="shared" si="2"/>
        <v>0.9219046087</v>
      </c>
      <c r="H5406" s="6">
        <f t="shared" si="3"/>
        <v>1.242241613</v>
      </c>
      <c r="I5406" s="5" t="b">
        <f t="shared" si="4"/>
        <v>1</v>
      </c>
      <c r="J5406" s="48">
        <f t="shared" si="5"/>
        <v>0</v>
      </c>
      <c r="K5406" s="4">
        <f t="shared" si="6"/>
        <v>4</v>
      </c>
      <c r="L5406" s="7">
        <f t="shared" si="7"/>
        <v>-0.01629613752</v>
      </c>
      <c r="M5406" s="50" t="b">
        <f t="shared" si="8"/>
        <v>0</v>
      </c>
      <c r="N5406" s="50" t="b">
        <f t="shared" si="9"/>
        <v>0</v>
      </c>
      <c r="O5406" s="50">
        <f t="shared" si="10"/>
        <v>1</v>
      </c>
      <c r="P5406" s="4">
        <f t="shared" si="62"/>
        <v>15742050</v>
      </c>
      <c r="Q5406" s="21">
        <f t="shared" si="31"/>
        <v>362</v>
      </c>
      <c r="V5406" s="52"/>
      <c r="W5406" s="53" t="str">
        <f t="shared" si="33"/>
        <v/>
      </c>
      <c r="AE5406" s="16"/>
      <c r="AF5406" s="17" t="str">
        <f t="shared" si="30"/>
        <v>#VALUE!</v>
      </c>
      <c r="AG5406" s="17" t="str">
        <f t="shared" si="22"/>
        <v>#N/A</v>
      </c>
      <c r="AH5406" s="17" t="str">
        <f t="shared" si="23"/>
        <v>#N/A</v>
      </c>
      <c r="AI5406" s="34">
        <f t="shared" si="24"/>
        <v>1</v>
      </c>
      <c r="AJ5406" s="18">
        <f t="shared" si="25"/>
        <v>4366.863</v>
      </c>
      <c r="AK5406" s="18">
        <f t="shared" si="26"/>
        <v>4245.56125</v>
      </c>
      <c r="AL5406" s="18">
        <f t="shared" si="27"/>
        <v>4124.2595</v>
      </c>
    </row>
    <row r="5407" ht="12.75" customHeight="1">
      <c r="A5407" s="1">
        <v>37477.0</v>
      </c>
      <c r="B5407" s="2">
        <v>828.4</v>
      </c>
      <c r="C5407" s="3">
        <v>4851.44</v>
      </c>
      <c r="D5407" s="2">
        <v>4769.0</v>
      </c>
      <c r="E5407" s="4"/>
      <c r="F5407" s="5">
        <f t="shared" si="1"/>
        <v>627.492</v>
      </c>
      <c r="G5407" s="6">
        <f t="shared" si="2"/>
        <v>0.9196803218</v>
      </c>
      <c r="H5407" s="6">
        <f t="shared" si="3"/>
        <v>1.24118071</v>
      </c>
      <c r="I5407" s="5" t="b">
        <f t="shared" si="4"/>
        <v>1</v>
      </c>
      <c r="J5407" s="48">
        <f t="shared" si="5"/>
        <v>0</v>
      </c>
      <c r="K5407" s="4">
        <f t="shared" si="6"/>
        <v>137</v>
      </c>
      <c r="L5407" s="7">
        <f t="shared" si="7"/>
        <v>-0.01699289283</v>
      </c>
      <c r="M5407" s="50" t="b">
        <f t="shared" si="8"/>
        <v>0</v>
      </c>
      <c r="N5407" s="50" t="b">
        <f t="shared" si="9"/>
        <v>0</v>
      </c>
      <c r="O5407" s="50">
        <f t="shared" si="10"/>
        <v>1</v>
      </c>
      <c r="P5407" s="4">
        <f t="shared" si="62"/>
        <v>15669850</v>
      </c>
      <c r="Q5407" s="21">
        <f t="shared" si="31"/>
        <v>361</v>
      </c>
      <c r="V5407" s="52"/>
      <c r="W5407" s="53" t="str">
        <f t="shared" si="33"/>
        <v/>
      </c>
      <c r="AE5407" s="16"/>
      <c r="AF5407" s="17" t="str">
        <f t="shared" si="30"/>
        <v>#VALUE!</v>
      </c>
      <c r="AG5407" s="17" t="str">
        <f t="shared" si="22"/>
        <v>#N/A</v>
      </c>
      <c r="AH5407" s="17" t="str">
        <f t="shared" si="23"/>
        <v>#N/A</v>
      </c>
      <c r="AI5407" s="34">
        <f t="shared" si="24"/>
        <v>1</v>
      </c>
      <c r="AJ5407" s="18">
        <f t="shared" si="25"/>
        <v>4366.296</v>
      </c>
      <c r="AK5407" s="18">
        <f t="shared" si="26"/>
        <v>4245.01</v>
      </c>
      <c r="AL5407" s="18">
        <f t="shared" si="27"/>
        <v>4123.724</v>
      </c>
    </row>
    <row r="5408" ht="12.75" customHeight="1">
      <c r="A5408" s="1">
        <v>37476.0</v>
      </c>
      <c r="B5408" s="2">
        <v>687.79</v>
      </c>
      <c r="C5408" s="3">
        <v>4700.23</v>
      </c>
      <c r="D5408" s="2">
        <v>4632.0</v>
      </c>
      <c r="E5408" s="4"/>
      <c r="F5408" s="5">
        <f t="shared" si="1"/>
        <v>564.586</v>
      </c>
      <c r="G5408" s="6">
        <f t="shared" si="2"/>
        <v>0.888381745</v>
      </c>
      <c r="H5408" s="6">
        <f t="shared" si="3"/>
        <v>1.032511267</v>
      </c>
      <c r="I5408" s="5" t="b">
        <f t="shared" si="4"/>
        <v>1</v>
      </c>
      <c r="J5408" s="48">
        <f t="shared" si="5"/>
        <v>0</v>
      </c>
      <c r="K5408" s="4">
        <f t="shared" si="6"/>
        <v>-37</v>
      </c>
      <c r="L5408" s="7">
        <f t="shared" si="7"/>
        <v>-0.0145163109</v>
      </c>
      <c r="M5408" s="50" t="b">
        <f t="shared" si="8"/>
        <v>0</v>
      </c>
      <c r="N5408" s="50" t="b">
        <f t="shared" si="9"/>
        <v>0</v>
      </c>
      <c r="O5408" s="50">
        <f t="shared" si="10"/>
        <v>1</v>
      </c>
      <c r="P5408" s="4">
        <f t="shared" si="62"/>
        <v>13477850</v>
      </c>
      <c r="Q5408" s="21">
        <f t="shared" si="31"/>
        <v>320</v>
      </c>
      <c r="V5408" s="52"/>
      <c r="W5408" s="53" t="str">
        <f t="shared" si="33"/>
        <v/>
      </c>
      <c r="AE5408" s="16"/>
      <c r="AF5408" s="17" t="str">
        <f t="shared" si="30"/>
        <v>#VALUE!</v>
      </c>
      <c r="AG5408" s="17" t="str">
        <f t="shared" si="22"/>
        <v>#N/A</v>
      </c>
      <c r="AH5408" s="17" t="str">
        <f t="shared" si="23"/>
        <v>#N/A</v>
      </c>
      <c r="AI5408" s="34">
        <f t="shared" si="24"/>
        <v>1</v>
      </c>
      <c r="AJ5408" s="18">
        <f t="shared" si="25"/>
        <v>4230.207</v>
      </c>
      <c r="AK5408" s="18">
        <f t="shared" si="26"/>
        <v>4112.70125</v>
      </c>
      <c r="AL5408" s="18">
        <f t="shared" si="27"/>
        <v>3995.1955</v>
      </c>
    </row>
    <row r="5409" ht="12.75" customHeight="1">
      <c r="A5409" s="1">
        <v>37475.0</v>
      </c>
      <c r="B5409" s="2">
        <v>593.88</v>
      </c>
      <c r="C5409" s="3">
        <v>4720.73</v>
      </c>
      <c r="D5409" s="2">
        <v>4669.0</v>
      </c>
      <c r="E5409" s="4"/>
      <c r="F5409" s="5">
        <f t="shared" si="1"/>
        <v>534.8</v>
      </c>
      <c r="G5409" s="6">
        <f t="shared" si="2"/>
        <v>0.8891718256</v>
      </c>
      <c r="H5409" s="6">
        <f t="shared" si="3"/>
        <v>0.8927056174</v>
      </c>
      <c r="I5409" s="5" t="b">
        <f t="shared" si="4"/>
        <v>1</v>
      </c>
      <c r="J5409" s="48">
        <f t="shared" si="5"/>
        <v>0</v>
      </c>
      <c r="K5409" s="4">
        <f t="shared" si="6"/>
        <v>139</v>
      </c>
      <c r="L5409" s="7">
        <f t="shared" si="7"/>
        <v>-0.01095805098</v>
      </c>
      <c r="M5409" s="50" t="b">
        <f t="shared" si="8"/>
        <v>0</v>
      </c>
      <c r="N5409" s="50" t="b">
        <f t="shared" si="9"/>
        <v>0</v>
      </c>
      <c r="O5409" s="50">
        <f t="shared" si="10"/>
        <v>1</v>
      </c>
      <c r="P5409" s="4">
        <f t="shared" si="62"/>
        <v>14092050</v>
      </c>
      <c r="Q5409" s="21">
        <f t="shared" si="31"/>
        <v>332</v>
      </c>
      <c r="V5409" s="52"/>
      <c r="W5409" s="53" t="str">
        <f t="shared" si="33"/>
        <v/>
      </c>
      <c r="AE5409" s="16"/>
      <c r="AF5409" s="17" t="str">
        <f t="shared" si="30"/>
        <v>#VALUE!</v>
      </c>
      <c r="AG5409" s="17" t="str">
        <f t="shared" si="22"/>
        <v>#N/A</v>
      </c>
      <c r="AH5409" s="17" t="str">
        <f t="shared" si="23"/>
        <v>#N/A</v>
      </c>
      <c r="AI5409" s="34">
        <f t="shared" si="24"/>
        <v>1</v>
      </c>
      <c r="AJ5409" s="18">
        <f t="shared" si="25"/>
        <v>4248.657</v>
      </c>
      <c r="AK5409" s="18">
        <f t="shared" si="26"/>
        <v>4130.63875</v>
      </c>
      <c r="AL5409" s="18">
        <f t="shared" si="27"/>
        <v>4012.6205</v>
      </c>
    </row>
    <row r="5410" ht="12.75" customHeight="1">
      <c r="A5410" s="1">
        <v>37474.0</v>
      </c>
      <c r="B5410" s="2">
        <v>563.4</v>
      </c>
      <c r="C5410" s="3">
        <v>4572.35</v>
      </c>
      <c r="D5410" s="2">
        <v>4530.0</v>
      </c>
      <c r="E5410" s="4"/>
      <c r="F5410" s="5">
        <f t="shared" si="1"/>
        <v>534.056</v>
      </c>
      <c r="G5410" s="6">
        <f t="shared" si="2"/>
        <v>0.8580185567</v>
      </c>
      <c r="H5410" s="6">
        <f t="shared" si="3"/>
        <v>0.878212761</v>
      </c>
      <c r="I5410" s="5" t="b">
        <f t="shared" si="4"/>
        <v>1</v>
      </c>
      <c r="J5410" s="48">
        <f t="shared" si="5"/>
        <v>-1</v>
      </c>
      <c r="K5410" s="4">
        <f t="shared" si="6"/>
        <v>-46</v>
      </c>
      <c r="L5410" s="7">
        <f t="shared" si="7"/>
        <v>-0.009262195589</v>
      </c>
      <c r="M5410" s="50" t="b">
        <f t="shared" si="8"/>
        <v>0</v>
      </c>
      <c r="N5410" s="50" t="b">
        <f t="shared" si="9"/>
        <v>1</v>
      </c>
      <c r="O5410" s="50">
        <f t="shared" si="10"/>
        <v>-1</v>
      </c>
      <c r="P5410" s="4">
        <f t="shared" si="62"/>
        <v>16948500</v>
      </c>
      <c r="Q5410" s="21">
        <f t="shared" si="31"/>
        <v>-411</v>
      </c>
      <c r="V5410" s="52"/>
      <c r="W5410" s="53" t="str">
        <f t="shared" si="33"/>
        <v/>
      </c>
      <c r="AE5410" s="16"/>
      <c r="AF5410" s="17" t="str">
        <f t="shared" si="30"/>
        <v>#VALUE!</v>
      </c>
      <c r="AG5410" s="17" t="str">
        <f t="shared" si="22"/>
        <v>#N/A</v>
      </c>
      <c r="AH5410" s="17" t="str">
        <f t="shared" si="23"/>
        <v>#N/A</v>
      </c>
      <c r="AI5410" s="34">
        <f t="shared" si="24"/>
        <v>1</v>
      </c>
      <c r="AJ5410" s="18">
        <f t="shared" si="25"/>
        <v>4115.115</v>
      </c>
      <c r="AK5410" s="18">
        <f t="shared" si="26"/>
        <v>4000.80625</v>
      </c>
      <c r="AL5410" s="18">
        <f t="shared" si="27"/>
        <v>3886.4975</v>
      </c>
    </row>
    <row r="5411" ht="12.75" customHeight="1">
      <c r="A5411" s="1">
        <v>37473.0</v>
      </c>
      <c r="B5411" s="2">
        <v>463.99</v>
      </c>
      <c r="C5411" s="3">
        <v>4636.67</v>
      </c>
      <c r="D5411" s="2">
        <v>4576.0</v>
      </c>
      <c r="E5411" s="4"/>
      <c r="F5411" s="5">
        <f t="shared" si="1"/>
        <v>591.962</v>
      </c>
      <c r="G5411" s="6">
        <f t="shared" si="2"/>
        <v>0.8668795267</v>
      </c>
      <c r="H5411" s="6">
        <f t="shared" si="3"/>
        <v>1.267194452</v>
      </c>
      <c r="I5411" s="5" t="b">
        <f t="shared" si="4"/>
        <v>1</v>
      </c>
      <c r="J5411" s="48">
        <f t="shared" si="5"/>
        <v>0</v>
      </c>
      <c r="K5411" s="4">
        <f t="shared" si="6"/>
        <v>-344</v>
      </c>
      <c r="L5411" s="7">
        <f t="shared" si="7"/>
        <v>-0.01308482165</v>
      </c>
      <c r="M5411" s="50" t="b">
        <f t="shared" si="8"/>
        <v>0</v>
      </c>
      <c r="N5411" s="50" t="b">
        <f t="shared" si="9"/>
        <v>0</v>
      </c>
      <c r="O5411" s="50">
        <f t="shared" si="10"/>
        <v>1</v>
      </c>
      <c r="P5411" s="4">
        <f t="shared" si="62"/>
        <v>17939800</v>
      </c>
      <c r="Q5411" s="21">
        <f t="shared" si="31"/>
        <v>431</v>
      </c>
      <c r="V5411" s="52"/>
      <c r="W5411" s="53" t="str">
        <f t="shared" si="33"/>
        <v/>
      </c>
      <c r="AE5411" s="16"/>
      <c r="AF5411" s="17" t="str">
        <f t="shared" si="30"/>
        <v>#VALUE!</v>
      </c>
      <c r="AG5411" s="17" t="str">
        <f t="shared" si="22"/>
        <v>#N/A</v>
      </c>
      <c r="AH5411" s="17" t="str">
        <f t="shared" si="23"/>
        <v>#N/A</v>
      </c>
      <c r="AI5411" s="34">
        <f t="shared" si="24"/>
        <v>1</v>
      </c>
      <c r="AJ5411" s="18">
        <f t="shared" si="25"/>
        <v>4173.003</v>
      </c>
      <c r="AK5411" s="18">
        <f t="shared" si="26"/>
        <v>4057.08625</v>
      </c>
      <c r="AL5411" s="18">
        <f t="shared" si="27"/>
        <v>3941.1695</v>
      </c>
    </row>
    <row r="5412" ht="12.75" customHeight="1">
      <c r="A5412" s="1">
        <v>37470.0</v>
      </c>
      <c r="B5412" s="2">
        <v>513.87</v>
      </c>
      <c r="C5412" s="3">
        <v>4920.89</v>
      </c>
      <c r="D5412" s="2">
        <v>4920.0</v>
      </c>
      <c r="E5412" s="4"/>
      <c r="F5412" s="5">
        <f t="shared" si="1"/>
        <v>625.762</v>
      </c>
      <c r="G5412" s="6">
        <f t="shared" si="2"/>
        <v>0.9168580065</v>
      </c>
      <c r="H5412" s="6">
        <f t="shared" si="3"/>
        <v>1.266157952</v>
      </c>
      <c r="I5412" s="5" t="b">
        <f t="shared" si="4"/>
        <v>1</v>
      </c>
      <c r="J5412" s="48">
        <f t="shared" si="5"/>
        <v>0</v>
      </c>
      <c r="K5412" s="4">
        <f t="shared" si="6"/>
        <v>28</v>
      </c>
      <c r="L5412" s="7">
        <f t="shared" si="7"/>
        <v>-0.0001808615921</v>
      </c>
      <c r="M5412" s="50" t="b">
        <f t="shared" si="8"/>
        <v>0</v>
      </c>
      <c r="N5412" s="50" t="b">
        <f t="shared" si="9"/>
        <v>0</v>
      </c>
      <c r="O5412" s="50">
        <f t="shared" si="10"/>
        <v>-1</v>
      </c>
      <c r="P5412" s="4">
        <f t="shared" si="62"/>
        <v>12969000</v>
      </c>
      <c r="Q5412" s="21">
        <f t="shared" si="31"/>
        <v>-289</v>
      </c>
      <c r="V5412" s="52"/>
      <c r="W5412" s="53" t="str">
        <f t="shared" si="33"/>
        <v/>
      </c>
      <c r="AE5412" s="16"/>
      <c r="AF5412" s="17" t="str">
        <f t="shared" si="30"/>
        <v>#VALUE!</v>
      </c>
      <c r="AG5412" s="17" t="str">
        <f t="shared" si="22"/>
        <v>#N/A</v>
      </c>
      <c r="AH5412" s="17" t="str">
        <f t="shared" si="23"/>
        <v>#N/A</v>
      </c>
      <c r="AI5412" s="34">
        <f t="shared" si="24"/>
        <v>1</v>
      </c>
      <c r="AJ5412" s="18">
        <f t="shared" si="25"/>
        <v>4428.801</v>
      </c>
      <c r="AK5412" s="18">
        <f t="shared" si="26"/>
        <v>4305.77875</v>
      </c>
      <c r="AL5412" s="18">
        <f t="shared" si="27"/>
        <v>4182.7565</v>
      </c>
    </row>
    <row r="5413" ht="12.75" customHeight="1">
      <c r="A5413" s="1">
        <v>37469.0</v>
      </c>
      <c r="B5413" s="2">
        <v>538.86</v>
      </c>
      <c r="C5413" s="3">
        <v>4916.59</v>
      </c>
      <c r="D5413" s="2">
        <v>4892.0</v>
      </c>
      <c r="E5413" s="4"/>
      <c r="F5413" s="5">
        <f t="shared" si="1"/>
        <v>627.932</v>
      </c>
      <c r="G5413" s="6">
        <f t="shared" si="2"/>
        <v>0.9135422235</v>
      </c>
      <c r="H5413" s="6">
        <f t="shared" si="3"/>
        <v>1.256732037</v>
      </c>
      <c r="I5413" s="5" t="b">
        <f t="shared" si="4"/>
        <v>1</v>
      </c>
      <c r="J5413" s="48">
        <f t="shared" si="5"/>
        <v>0</v>
      </c>
      <c r="K5413" s="4">
        <f t="shared" si="6"/>
        <v>-3</v>
      </c>
      <c r="L5413" s="7">
        <f t="shared" si="7"/>
        <v>-0.005001433921</v>
      </c>
      <c r="M5413" s="50" t="b">
        <f t="shared" si="8"/>
        <v>0</v>
      </c>
      <c r="N5413" s="50" t="b">
        <f t="shared" si="9"/>
        <v>0</v>
      </c>
      <c r="O5413" s="50">
        <f t="shared" si="10"/>
        <v>1</v>
      </c>
      <c r="P5413" s="4">
        <f t="shared" si="62"/>
        <v>12574200</v>
      </c>
      <c r="Q5413" s="21">
        <f t="shared" si="31"/>
        <v>282</v>
      </c>
      <c r="V5413" s="52"/>
      <c r="W5413" s="53" t="str">
        <f t="shared" si="33"/>
        <v/>
      </c>
      <c r="AE5413" s="16"/>
      <c r="AF5413" s="17" t="str">
        <f t="shared" si="30"/>
        <v>#VALUE!</v>
      </c>
      <c r="AG5413" s="17" t="str">
        <f t="shared" si="22"/>
        <v>#N/A</v>
      </c>
      <c r="AH5413" s="17" t="str">
        <f t="shared" si="23"/>
        <v>#N/A</v>
      </c>
      <c r="AI5413" s="34">
        <f t="shared" si="24"/>
        <v>1</v>
      </c>
      <c r="AJ5413" s="18">
        <f t="shared" si="25"/>
        <v>4424.931</v>
      </c>
      <c r="AK5413" s="18">
        <f t="shared" si="26"/>
        <v>4302.01625</v>
      </c>
      <c r="AL5413" s="18">
        <f t="shared" si="27"/>
        <v>4179.1015</v>
      </c>
    </row>
    <row r="5414" ht="12.75" customHeight="1">
      <c r="A5414" s="1">
        <v>37468.0</v>
      </c>
      <c r="B5414" s="2">
        <v>590.16</v>
      </c>
      <c r="C5414" s="3">
        <v>4940.38</v>
      </c>
      <c r="D5414" s="2">
        <v>4895.0</v>
      </c>
      <c r="E5414" s="4"/>
      <c r="F5414" s="5">
        <f t="shared" si="1"/>
        <v>675.406</v>
      </c>
      <c r="G5414" s="6">
        <f t="shared" si="2"/>
        <v>0.9156298409</v>
      </c>
      <c r="H5414" s="6">
        <f t="shared" si="3"/>
        <v>1.243887304</v>
      </c>
      <c r="I5414" s="5" t="b">
        <f t="shared" si="4"/>
        <v>1</v>
      </c>
      <c r="J5414" s="48">
        <f t="shared" si="5"/>
        <v>0</v>
      </c>
      <c r="K5414" s="4">
        <f t="shared" si="6"/>
        <v>-51</v>
      </c>
      <c r="L5414" s="7">
        <f t="shared" si="7"/>
        <v>-0.009185528239</v>
      </c>
      <c r="M5414" s="50" t="b">
        <f t="shared" si="8"/>
        <v>0</v>
      </c>
      <c r="N5414" s="50" t="b">
        <f t="shared" si="9"/>
        <v>0</v>
      </c>
      <c r="O5414" s="50">
        <f t="shared" si="10"/>
        <v>1</v>
      </c>
      <c r="P5414" s="4">
        <f t="shared" si="62"/>
        <v>12616650</v>
      </c>
      <c r="Q5414" s="21">
        <f t="shared" si="31"/>
        <v>283</v>
      </c>
      <c r="V5414" s="52"/>
      <c r="W5414" s="53" t="str">
        <f t="shared" si="33"/>
        <v/>
      </c>
      <c r="AE5414" s="16"/>
      <c r="AF5414" s="17" t="str">
        <f t="shared" si="30"/>
        <v>#VALUE!</v>
      </c>
      <c r="AG5414" s="17" t="str">
        <f t="shared" si="22"/>
        <v>#N/A</v>
      </c>
      <c r="AH5414" s="17" t="str">
        <f t="shared" si="23"/>
        <v>#N/A</v>
      </c>
      <c r="AI5414" s="34">
        <f t="shared" si="24"/>
        <v>1</v>
      </c>
      <c r="AJ5414" s="18">
        <f t="shared" si="25"/>
        <v>4446.342</v>
      </c>
      <c r="AK5414" s="18">
        <f t="shared" si="26"/>
        <v>4322.8325</v>
      </c>
      <c r="AL5414" s="18">
        <f t="shared" si="27"/>
        <v>4199.323</v>
      </c>
    </row>
    <row r="5415" ht="12.75" customHeight="1">
      <c r="A5415" s="1">
        <v>37467.0</v>
      </c>
      <c r="B5415" s="2">
        <v>852.93</v>
      </c>
      <c r="C5415" s="3">
        <v>5005.04</v>
      </c>
      <c r="D5415" s="2">
        <v>4946.0</v>
      </c>
      <c r="E5415" s="4"/>
      <c r="F5415" s="5">
        <f t="shared" si="1"/>
        <v>687.964</v>
      </c>
      <c r="G5415" s="6">
        <f t="shared" si="2"/>
        <v>0.9254093085</v>
      </c>
      <c r="H5415" s="6">
        <f t="shared" si="3"/>
        <v>1.233931712</v>
      </c>
      <c r="I5415" s="5" t="b">
        <f t="shared" si="4"/>
        <v>1</v>
      </c>
      <c r="J5415" s="48">
        <f t="shared" si="5"/>
        <v>0</v>
      </c>
      <c r="K5415" s="4">
        <f t="shared" si="6"/>
        <v>113</v>
      </c>
      <c r="L5415" s="7">
        <f t="shared" si="7"/>
        <v>-0.01179610952</v>
      </c>
      <c r="M5415" s="50" t="b">
        <f t="shared" si="8"/>
        <v>0</v>
      </c>
      <c r="N5415" s="50" t="b">
        <f t="shared" si="9"/>
        <v>0</v>
      </c>
      <c r="O5415" s="50">
        <f t="shared" si="10"/>
        <v>1</v>
      </c>
      <c r="P5415" s="4">
        <f t="shared" si="62"/>
        <v>13374000</v>
      </c>
      <c r="Q5415" s="21">
        <f t="shared" si="31"/>
        <v>297</v>
      </c>
      <c r="V5415" s="52"/>
      <c r="W5415" s="53" t="str">
        <f t="shared" si="33"/>
        <v/>
      </c>
      <c r="AE5415" s="16"/>
      <c r="AF5415" s="17" t="str">
        <f t="shared" si="30"/>
        <v>#VALUE!</v>
      </c>
      <c r="AG5415" s="17" t="str">
        <f t="shared" si="22"/>
        <v>#N/A</v>
      </c>
      <c r="AH5415" s="17" t="str">
        <f t="shared" si="23"/>
        <v>#N/A</v>
      </c>
      <c r="AI5415" s="34">
        <f t="shared" si="24"/>
        <v>1</v>
      </c>
      <c r="AJ5415" s="18">
        <f t="shared" si="25"/>
        <v>4504.536</v>
      </c>
      <c r="AK5415" s="18">
        <f t="shared" si="26"/>
        <v>4379.41</v>
      </c>
      <c r="AL5415" s="18">
        <f t="shared" si="27"/>
        <v>4254.284</v>
      </c>
    </row>
    <row r="5416" ht="12.75" customHeight="1">
      <c r="A5416" s="1">
        <v>37466.0</v>
      </c>
      <c r="B5416" s="2">
        <v>632.99</v>
      </c>
      <c r="C5416" s="3">
        <v>4858.44</v>
      </c>
      <c r="D5416" s="2">
        <v>4833.0</v>
      </c>
      <c r="E5416" s="4"/>
      <c r="F5416" s="5">
        <f t="shared" si="1"/>
        <v>647.39</v>
      </c>
      <c r="G5416" s="6">
        <f t="shared" si="2"/>
        <v>0.8964832457</v>
      </c>
      <c r="H5416" s="6">
        <f t="shared" si="3"/>
        <v>1.122319197</v>
      </c>
      <c r="I5416" s="5" t="b">
        <f t="shared" si="4"/>
        <v>1</v>
      </c>
      <c r="J5416" s="48">
        <f t="shared" si="5"/>
        <v>0</v>
      </c>
      <c r="K5416" s="4">
        <f t="shared" si="6"/>
        <v>88</v>
      </c>
      <c r="L5416" s="7">
        <f t="shared" si="7"/>
        <v>-0.005236248672</v>
      </c>
      <c r="M5416" s="50" t="b">
        <f t="shared" si="8"/>
        <v>0</v>
      </c>
      <c r="N5416" s="50" t="b">
        <f t="shared" si="9"/>
        <v>0</v>
      </c>
      <c r="O5416" s="50">
        <f t="shared" si="10"/>
        <v>1</v>
      </c>
      <c r="P5416" s="4">
        <f t="shared" si="62"/>
        <v>11854150</v>
      </c>
      <c r="Q5416" s="21">
        <f t="shared" si="31"/>
        <v>269</v>
      </c>
      <c r="V5416" s="52"/>
      <c r="W5416" s="53" t="str">
        <f t="shared" si="33"/>
        <v/>
      </c>
      <c r="AE5416" s="16"/>
      <c r="AF5416" s="17" t="str">
        <f t="shared" si="30"/>
        <v>#VALUE!</v>
      </c>
      <c r="AG5416" s="17" t="str">
        <f t="shared" si="22"/>
        <v>#N/A</v>
      </c>
      <c r="AH5416" s="17" t="str">
        <f t="shared" si="23"/>
        <v>#N/A</v>
      </c>
      <c r="AI5416" s="34">
        <f t="shared" si="24"/>
        <v>1</v>
      </c>
      <c r="AJ5416" s="18">
        <f t="shared" si="25"/>
        <v>4372.596</v>
      </c>
      <c r="AK5416" s="18">
        <f t="shared" si="26"/>
        <v>4251.135</v>
      </c>
      <c r="AL5416" s="18">
        <f t="shared" si="27"/>
        <v>4129.674</v>
      </c>
    </row>
    <row r="5417" ht="12.75" customHeight="1">
      <c r="A5417" s="1">
        <v>37463.0</v>
      </c>
      <c r="B5417" s="2">
        <v>524.72</v>
      </c>
      <c r="C5417" s="3">
        <v>4855.34</v>
      </c>
      <c r="D5417" s="2">
        <v>4745.0</v>
      </c>
      <c r="E5417" s="4"/>
      <c r="F5417" s="5">
        <f t="shared" si="1"/>
        <v>624.78</v>
      </c>
      <c r="G5417" s="6">
        <f t="shared" si="2"/>
        <v>0.8937562109</v>
      </c>
      <c r="H5417" s="6">
        <f t="shared" si="3"/>
        <v>1.118035951</v>
      </c>
      <c r="I5417" s="5" t="b">
        <f t="shared" si="4"/>
        <v>1</v>
      </c>
      <c r="J5417" s="48">
        <f t="shared" si="5"/>
        <v>0</v>
      </c>
      <c r="K5417" s="4">
        <f t="shared" si="6"/>
        <v>-312</v>
      </c>
      <c r="L5417" s="7">
        <f t="shared" si="7"/>
        <v>-0.02272549399</v>
      </c>
      <c r="M5417" s="50" t="b">
        <f t="shared" si="8"/>
        <v>0</v>
      </c>
      <c r="N5417" s="50" t="b">
        <f t="shared" si="9"/>
        <v>0</v>
      </c>
      <c r="O5417" s="50">
        <f t="shared" si="10"/>
        <v>1</v>
      </c>
      <c r="P5417" s="4">
        <f t="shared" si="62"/>
        <v>10758550</v>
      </c>
      <c r="Q5417" s="21">
        <f t="shared" si="31"/>
        <v>249</v>
      </c>
      <c r="V5417" s="52"/>
      <c r="W5417" s="53" t="str">
        <f t="shared" si="33"/>
        <v/>
      </c>
      <c r="AE5417" s="16"/>
      <c r="AF5417" s="17" t="str">
        <f t="shared" si="30"/>
        <v>#VALUE!</v>
      </c>
      <c r="AG5417" s="17" t="str">
        <f t="shared" si="22"/>
        <v>#N/A</v>
      </c>
      <c r="AH5417" s="17" t="str">
        <f t="shared" si="23"/>
        <v>#N/A</v>
      </c>
      <c r="AI5417" s="34">
        <f t="shared" si="24"/>
        <v>1</v>
      </c>
      <c r="AJ5417" s="18">
        <f t="shared" si="25"/>
        <v>4369.806</v>
      </c>
      <c r="AK5417" s="18">
        <f t="shared" si="26"/>
        <v>4248.4225</v>
      </c>
      <c r="AL5417" s="18">
        <f t="shared" si="27"/>
        <v>4127.039</v>
      </c>
    </row>
    <row r="5418" ht="12.75" customHeight="1">
      <c r="A5418" s="1">
        <v>37462.0</v>
      </c>
      <c r="B5418" s="2">
        <v>776.23</v>
      </c>
      <c r="C5418" s="3">
        <v>5045.07</v>
      </c>
      <c r="D5418" s="2">
        <v>5057.0</v>
      </c>
      <c r="E5418" s="4"/>
      <c r="F5418" s="5">
        <f t="shared" si="1"/>
        <v>646.188</v>
      </c>
      <c r="G5418" s="6">
        <f t="shared" si="2"/>
        <v>0.9256850364</v>
      </c>
      <c r="H5418" s="6">
        <f t="shared" si="3"/>
        <v>1.108389349</v>
      </c>
      <c r="I5418" s="5" t="b">
        <f t="shared" si="4"/>
        <v>1</v>
      </c>
      <c r="J5418" s="48">
        <f t="shared" si="5"/>
        <v>0</v>
      </c>
      <c r="K5418" s="4">
        <f t="shared" si="6"/>
        <v>15</v>
      </c>
      <c r="L5418" s="7">
        <f t="shared" si="7"/>
        <v>0.002364684732</v>
      </c>
      <c r="M5418" s="50" t="b">
        <f t="shared" si="8"/>
        <v>0</v>
      </c>
      <c r="N5418" s="50" t="b">
        <f t="shared" si="9"/>
        <v>0</v>
      </c>
      <c r="O5418" s="50">
        <f t="shared" si="10"/>
        <v>-1</v>
      </c>
      <c r="P5418" s="4">
        <f t="shared" si="62"/>
        <v>8044150</v>
      </c>
      <c r="Q5418" s="21">
        <f t="shared" si="31"/>
        <v>-174</v>
      </c>
      <c r="V5418" s="52"/>
      <c r="W5418" s="53" t="str">
        <f t="shared" si="33"/>
        <v/>
      </c>
      <c r="AE5418" s="16"/>
      <c r="AF5418" s="17" t="str">
        <f t="shared" si="30"/>
        <v>#VALUE!</v>
      </c>
      <c r="AG5418" s="17" t="str">
        <f t="shared" si="22"/>
        <v>#N/A</v>
      </c>
      <c r="AH5418" s="17" t="str">
        <f t="shared" si="23"/>
        <v>#N/A</v>
      </c>
      <c r="AI5418" s="34">
        <f t="shared" si="24"/>
        <v>1</v>
      </c>
      <c r="AJ5418" s="18">
        <f t="shared" si="25"/>
        <v>4540.563</v>
      </c>
      <c r="AK5418" s="18">
        <f t="shared" si="26"/>
        <v>4414.43625</v>
      </c>
      <c r="AL5418" s="18">
        <f t="shared" si="27"/>
        <v>4288.3095</v>
      </c>
    </row>
    <row r="5419" ht="12.75" customHeight="1">
      <c r="A5419" s="1">
        <v>37461.0</v>
      </c>
      <c r="B5419" s="2">
        <v>652.95</v>
      </c>
      <c r="C5419" s="3">
        <v>5039.48</v>
      </c>
      <c r="D5419" s="2">
        <v>5042.0</v>
      </c>
      <c r="E5419" s="4"/>
      <c r="F5419" s="5">
        <f t="shared" si="1"/>
        <v>645.194</v>
      </c>
      <c r="G5419" s="6">
        <f t="shared" si="2"/>
        <v>0.9223387225</v>
      </c>
      <c r="H5419" s="6">
        <f t="shared" si="3"/>
        <v>1.095517209</v>
      </c>
      <c r="I5419" s="5" t="b">
        <f t="shared" si="4"/>
        <v>1</v>
      </c>
      <c r="J5419" s="48">
        <f t="shared" si="5"/>
        <v>0</v>
      </c>
      <c r="K5419" s="4">
        <f t="shared" si="6"/>
        <v>-148</v>
      </c>
      <c r="L5419" s="7">
        <f t="shared" si="7"/>
        <v>0.0005000515926</v>
      </c>
      <c r="M5419" s="50" t="b">
        <f t="shared" si="8"/>
        <v>0</v>
      </c>
      <c r="N5419" s="50" t="b">
        <f t="shared" si="9"/>
        <v>0</v>
      </c>
      <c r="O5419" s="50">
        <f t="shared" si="10"/>
        <v>-1</v>
      </c>
      <c r="P5419" s="4">
        <f t="shared" si="62"/>
        <v>8177650</v>
      </c>
      <c r="Q5419" s="21">
        <f t="shared" si="31"/>
        <v>-178</v>
      </c>
      <c r="V5419" s="52"/>
      <c r="W5419" s="53" t="str">
        <f t="shared" si="33"/>
        <v/>
      </c>
      <c r="AE5419" s="16"/>
      <c r="AF5419" s="17" t="str">
        <f t="shared" si="30"/>
        <v>#VALUE!</v>
      </c>
      <c r="AG5419" s="17" t="str">
        <f t="shared" si="22"/>
        <v>#N/A</v>
      </c>
      <c r="AH5419" s="17" t="str">
        <f t="shared" si="23"/>
        <v>#N/A</v>
      </c>
      <c r="AI5419" s="34">
        <f t="shared" si="24"/>
        <v>1</v>
      </c>
      <c r="AJ5419" s="18">
        <f t="shared" si="25"/>
        <v>4535.532</v>
      </c>
      <c r="AK5419" s="18">
        <f t="shared" si="26"/>
        <v>4409.545</v>
      </c>
      <c r="AL5419" s="18">
        <f t="shared" si="27"/>
        <v>4283.558</v>
      </c>
    </row>
    <row r="5420" ht="12.75" customHeight="1">
      <c r="A5420" s="1">
        <v>37460.0</v>
      </c>
      <c r="B5420" s="2">
        <v>650.06</v>
      </c>
      <c r="C5420" s="3">
        <v>5159.23</v>
      </c>
      <c r="D5420" s="2">
        <v>5190.0</v>
      </c>
      <c r="E5420" s="4"/>
      <c r="F5420" s="5">
        <f t="shared" si="1"/>
        <v>627.05</v>
      </c>
      <c r="G5420" s="6">
        <f t="shared" si="2"/>
        <v>0.941308959</v>
      </c>
      <c r="H5420" s="6">
        <f t="shared" si="3"/>
        <v>1.091213411</v>
      </c>
      <c r="I5420" s="5" t="b">
        <f t="shared" si="4"/>
        <v>1</v>
      </c>
      <c r="J5420" s="48">
        <f t="shared" si="5"/>
        <v>0</v>
      </c>
      <c r="K5420" s="4">
        <f t="shared" si="6"/>
        <v>165</v>
      </c>
      <c r="L5420" s="7">
        <f t="shared" si="7"/>
        <v>0.005964068282</v>
      </c>
      <c r="M5420" s="50" t="b">
        <f t="shared" si="8"/>
        <v>0</v>
      </c>
      <c r="N5420" s="50" t="b">
        <f t="shared" si="9"/>
        <v>0</v>
      </c>
      <c r="O5420" s="50">
        <f t="shared" si="10"/>
        <v>-1</v>
      </c>
      <c r="P5420" s="4">
        <f t="shared" si="62"/>
        <v>7075050</v>
      </c>
      <c r="Q5420" s="21">
        <f t="shared" si="31"/>
        <v>-149</v>
      </c>
      <c r="V5420" s="52"/>
      <c r="W5420" s="53" t="str">
        <f t="shared" si="33"/>
        <v/>
      </c>
      <c r="AE5420" s="16"/>
      <c r="AF5420" s="17" t="str">
        <f t="shared" si="30"/>
        <v>#VALUE!</v>
      </c>
      <c r="AG5420" s="17" t="str">
        <f t="shared" si="22"/>
        <v>#N/A</v>
      </c>
      <c r="AH5420" s="17" t="str">
        <f t="shared" si="23"/>
        <v>#N/A</v>
      </c>
      <c r="AI5420" s="34">
        <f t="shared" si="24"/>
        <v>1</v>
      </c>
      <c r="AJ5420" s="18">
        <f t="shared" si="25"/>
        <v>4643.307</v>
      </c>
      <c r="AK5420" s="18">
        <f t="shared" si="26"/>
        <v>4514.32625</v>
      </c>
      <c r="AL5420" s="18">
        <f t="shared" si="27"/>
        <v>4385.3455</v>
      </c>
    </row>
    <row r="5421" ht="12.75" customHeight="1">
      <c r="A5421" s="1">
        <v>37459.0</v>
      </c>
      <c r="B5421" s="2">
        <v>519.94</v>
      </c>
      <c r="C5421" s="3">
        <v>5043.5</v>
      </c>
      <c r="D5421" s="2">
        <v>5025.0</v>
      </c>
      <c r="E5421" s="4"/>
      <c r="F5421" s="5">
        <f t="shared" si="1"/>
        <v>645.072</v>
      </c>
      <c r="G5421" s="6">
        <f t="shared" si="2"/>
        <v>0.9172766284</v>
      </c>
      <c r="H5421" s="6">
        <f t="shared" si="3"/>
        <v>1.086988232</v>
      </c>
      <c r="I5421" s="5" t="b">
        <f t="shared" si="4"/>
        <v>1</v>
      </c>
      <c r="J5421" s="48">
        <f t="shared" si="5"/>
        <v>0</v>
      </c>
      <c r="K5421" s="4">
        <f t="shared" si="6"/>
        <v>-99</v>
      </c>
      <c r="L5421" s="7">
        <f t="shared" si="7"/>
        <v>-0.003668087638</v>
      </c>
      <c r="M5421" s="50" t="b">
        <f t="shared" si="8"/>
        <v>0</v>
      </c>
      <c r="N5421" s="50" t="b">
        <f t="shared" si="9"/>
        <v>0</v>
      </c>
      <c r="O5421" s="50">
        <f t="shared" si="10"/>
        <v>1</v>
      </c>
      <c r="P5421" s="4">
        <f t="shared" si="62"/>
        <v>5994300</v>
      </c>
      <c r="Q5421" s="21">
        <f t="shared" si="31"/>
        <v>131</v>
      </c>
      <c r="V5421" s="52"/>
      <c r="W5421" s="53" t="str">
        <f t="shared" si="33"/>
        <v/>
      </c>
      <c r="AE5421" s="16"/>
      <c r="AF5421" s="17" t="str">
        <f t="shared" si="30"/>
        <v>#VALUE!</v>
      </c>
      <c r="AG5421" s="17" t="str">
        <f t="shared" si="22"/>
        <v>#N/A</v>
      </c>
      <c r="AH5421" s="17" t="str">
        <f t="shared" si="23"/>
        <v>#N/A</v>
      </c>
      <c r="AI5421" s="34">
        <f t="shared" si="24"/>
        <v>1</v>
      </c>
      <c r="AJ5421" s="18">
        <f t="shared" si="25"/>
        <v>4539.15</v>
      </c>
      <c r="AK5421" s="18">
        <f t="shared" si="26"/>
        <v>4413.0625</v>
      </c>
      <c r="AL5421" s="18">
        <f t="shared" si="27"/>
        <v>4286.975</v>
      </c>
    </row>
    <row r="5422" ht="12.75" customHeight="1">
      <c r="A5422" s="1">
        <v>37456.0</v>
      </c>
      <c r="B5422" s="2">
        <v>631.76</v>
      </c>
      <c r="C5422" s="3">
        <v>5161.92</v>
      </c>
      <c r="D5422" s="2">
        <v>5124.0</v>
      </c>
      <c r="E5422" s="4"/>
      <c r="F5422" s="5">
        <f t="shared" si="1"/>
        <v>712.366</v>
      </c>
      <c r="G5422" s="6">
        <f t="shared" si="2"/>
        <v>0.9352323446</v>
      </c>
      <c r="H5422" s="6">
        <f t="shared" si="3"/>
        <v>1.199517621</v>
      </c>
      <c r="I5422" s="5" t="b">
        <f t="shared" si="4"/>
        <v>1</v>
      </c>
      <c r="J5422" s="48">
        <f t="shared" si="5"/>
        <v>0</v>
      </c>
      <c r="K5422" s="4">
        <f t="shared" si="6"/>
        <v>-75</v>
      </c>
      <c r="L5422" s="7">
        <f t="shared" si="7"/>
        <v>-0.007346103775</v>
      </c>
      <c r="M5422" s="50" t="b">
        <f t="shared" si="8"/>
        <v>0</v>
      </c>
      <c r="N5422" s="50" t="b">
        <f t="shared" si="9"/>
        <v>0</v>
      </c>
      <c r="O5422" s="50">
        <f t="shared" si="10"/>
        <v>1</v>
      </c>
      <c r="P5422" s="4">
        <f t="shared" si="62"/>
        <v>6702150</v>
      </c>
      <c r="Q5422" s="21">
        <f t="shared" si="31"/>
        <v>143</v>
      </c>
      <c r="V5422" s="52"/>
      <c r="W5422" s="53" t="str">
        <f t="shared" si="33"/>
        <v/>
      </c>
      <c r="AE5422" s="16"/>
      <c r="AF5422" s="17" t="str">
        <f t="shared" si="30"/>
        <v>#VALUE!</v>
      </c>
      <c r="AG5422" s="17" t="str">
        <f t="shared" si="22"/>
        <v>#N/A</v>
      </c>
      <c r="AH5422" s="17" t="str">
        <f t="shared" si="23"/>
        <v>#N/A</v>
      </c>
      <c r="AI5422" s="34">
        <f t="shared" si="24"/>
        <v>1</v>
      </c>
      <c r="AJ5422" s="18">
        <f t="shared" si="25"/>
        <v>4645.728</v>
      </c>
      <c r="AK5422" s="18">
        <f t="shared" si="26"/>
        <v>4516.68</v>
      </c>
      <c r="AL5422" s="18">
        <f t="shared" si="27"/>
        <v>4387.632</v>
      </c>
    </row>
    <row r="5423" ht="12.75" customHeight="1">
      <c r="A5423" s="1">
        <v>37455.0</v>
      </c>
      <c r="B5423" s="2">
        <v>771.26</v>
      </c>
      <c r="C5423" s="3">
        <v>5242.11</v>
      </c>
      <c r="D5423" s="2">
        <v>5199.0</v>
      </c>
      <c r="E5423" s="4"/>
      <c r="F5423" s="5">
        <f t="shared" si="1"/>
        <v>760.972</v>
      </c>
      <c r="G5423" s="6">
        <f t="shared" si="2"/>
        <v>0.9463500125</v>
      </c>
      <c r="H5423" s="6">
        <f t="shared" si="3"/>
        <v>1.202259691</v>
      </c>
      <c r="I5423" s="5" t="b">
        <f t="shared" si="4"/>
        <v>1</v>
      </c>
      <c r="J5423" s="48">
        <f t="shared" si="5"/>
        <v>0</v>
      </c>
      <c r="K5423" s="4">
        <f t="shared" si="6"/>
        <v>-41</v>
      </c>
      <c r="L5423" s="7">
        <f t="shared" si="7"/>
        <v>-0.00822378775</v>
      </c>
      <c r="M5423" s="50" t="b">
        <f t="shared" si="8"/>
        <v>0</v>
      </c>
      <c r="N5423" s="50" t="b">
        <f t="shared" si="9"/>
        <v>0</v>
      </c>
      <c r="O5423" s="50">
        <f t="shared" si="10"/>
        <v>1</v>
      </c>
      <c r="P5423" s="4">
        <f t="shared" si="62"/>
        <v>7275900</v>
      </c>
      <c r="Q5423" s="21">
        <f t="shared" si="31"/>
        <v>153</v>
      </c>
      <c r="V5423" s="52"/>
      <c r="W5423" s="53" t="str">
        <f t="shared" si="33"/>
        <v/>
      </c>
      <c r="AE5423" s="16"/>
      <c r="AF5423" s="17" t="str">
        <f t="shared" si="30"/>
        <v>#VALUE!</v>
      </c>
      <c r="AG5423" s="17" t="str">
        <f t="shared" si="22"/>
        <v>#N/A</v>
      </c>
      <c r="AH5423" s="17" t="str">
        <f t="shared" si="23"/>
        <v>#N/A</v>
      </c>
      <c r="AI5423" s="34">
        <f t="shared" si="24"/>
        <v>1</v>
      </c>
      <c r="AJ5423" s="18">
        <f t="shared" si="25"/>
        <v>4717.899</v>
      </c>
      <c r="AK5423" s="18">
        <f t="shared" si="26"/>
        <v>4586.84625</v>
      </c>
      <c r="AL5423" s="18">
        <f t="shared" si="27"/>
        <v>4455.7935</v>
      </c>
    </row>
    <row r="5424" ht="12.75" customHeight="1">
      <c r="A5424" s="1">
        <v>37454.0</v>
      </c>
      <c r="B5424" s="2">
        <v>562.23</v>
      </c>
      <c r="C5424" s="3">
        <v>5250.82</v>
      </c>
      <c r="D5424" s="2">
        <v>5240.0</v>
      </c>
      <c r="E5424" s="4"/>
      <c r="F5424" s="5">
        <f t="shared" si="1"/>
        <v>733.994</v>
      </c>
      <c r="G5424" s="6">
        <f t="shared" si="2"/>
        <v>0.9444745863</v>
      </c>
      <c r="H5424" s="6">
        <f t="shared" si="3"/>
        <v>1.195058783</v>
      </c>
      <c r="I5424" s="5" t="b">
        <f t="shared" si="4"/>
        <v>1</v>
      </c>
      <c r="J5424" s="48">
        <f t="shared" si="5"/>
        <v>0</v>
      </c>
      <c r="K5424" s="4">
        <f t="shared" si="6"/>
        <v>-78</v>
      </c>
      <c r="L5424" s="7">
        <f t="shared" si="7"/>
        <v>-0.00206063053</v>
      </c>
      <c r="M5424" s="50" t="b">
        <f t="shared" si="8"/>
        <v>0</v>
      </c>
      <c r="N5424" s="50" t="b">
        <f t="shared" si="9"/>
        <v>0</v>
      </c>
      <c r="O5424" s="50">
        <f t="shared" si="10"/>
        <v>1</v>
      </c>
      <c r="P5424" s="4">
        <f t="shared" si="62"/>
        <v>7601850</v>
      </c>
      <c r="Q5424" s="21">
        <f t="shared" si="31"/>
        <v>159</v>
      </c>
      <c r="V5424" s="52"/>
      <c r="W5424" s="53" t="str">
        <f t="shared" si="33"/>
        <v/>
      </c>
      <c r="AE5424" s="16"/>
      <c r="AF5424" s="17" t="str">
        <f t="shared" si="30"/>
        <v>#VALUE!</v>
      </c>
      <c r="AG5424" s="17" t="str">
        <f t="shared" si="22"/>
        <v>#N/A</v>
      </c>
      <c r="AH5424" s="17" t="str">
        <f t="shared" si="23"/>
        <v>#N/A</v>
      </c>
      <c r="AI5424" s="34">
        <f t="shared" si="24"/>
        <v>1</v>
      </c>
      <c r="AJ5424" s="18">
        <f t="shared" si="25"/>
        <v>4725.738</v>
      </c>
      <c r="AK5424" s="18">
        <f t="shared" si="26"/>
        <v>4594.4675</v>
      </c>
      <c r="AL5424" s="18">
        <f t="shared" si="27"/>
        <v>4463.197</v>
      </c>
    </row>
    <row r="5425" ht="12.75" customHeight="1">
      <c r="A5425" s="1">
        <v>37453.0</v>
      </c>
      <c r="B5425" s="2">
        <v>740.17</v>
      </c>
      <c r="C5425" s="3">
        <v>5318.01</v>
      </c>
      <c r="D5425" s="2">
        <v>5318.0</v>
      </c>
      <c r="E5425" s="4"/>
      <c r="F5425" s="5">
        <f t="shared" si="1"/>
        <v>745.424</v>
      </c>
      <c r="G5425" s="6">
        <f t="shared" si="2"/>
        <v>0.953302772</v>
      </c>
      <c r="H5425" s="6">
        <f t="shared" si="3"/>
        <v>1.181818059</v>
      </c>
      <c r="I5425" s="5" t="b">
        <f t="shared" si="4"/>
        <v>1</v>
      </c>
      <c r="J5425" s="48">
        <f t="shared" si="5"/>
        <v>0</v>
      </c>
      <c r="K5425" s="4">
        <f t="shared" si="6"/>
        <v>-52</v>
      </c>
      <c r="L5425" s="7">
        <f t="shared" si="7"/>
        <v>-0.000001880402632</v>
      </c>
      <c r="M5425" s="50" t="b">
        <f t="shared" si="8"/>
        <v>0</v>
      </c>
      <c r="N5425" s="50" t="b">
        <f t="shared" si="9"/>
        <v>0</v>
      </c>
      <c r="O5425" s="50">
        <f t="shared" si="10"/>
        <v>1</v>
      </c>
      <c r="P5425" s="4">
        <f t="shared" si="62"/>
        <v>8264850</v>
      </c>
      <c r="Q5425" s="21">
        <f t="shared" si="31"/>
        <v>170</v>
      </c>
      <c r="V5425" s="52"/>
      <c r="W5425" s="53" t="str">
        <f t="shared" si="33"/>
        <v/>
      </c>
      <c r="AE5425" s="16"/>
      <c r="AF5425" s="17" t="str">
        <f t="shared" si="30"/>
        <v>#VALUE!</v>
      </c>
      <c r="AG5425" s="17" t="str">
        <f t="shared" si="22"/>
        <v>#N/A</v>
      </c>
      <c r="AH5425" s="17" t="str">
        <f t="shared" si="23"/>
        <v>#N/A</v>
      </c>
      <c r="AI5425" s="34">
        <f t="shared" si="24"/>
        <v>1</v>
      </c>
      <c r="AJ5425" s="18">
        <f t="shared" si="25"/>
        <v>4786.209</v>
      </c>
      <c r="AK5425" s="18">
        <f t="shared" si="26"/>
        <v>4653.25875</v>
      </c>
      <c r="AL5425" s="18">
        <f t="shared" si="27"/>
        <v>4520.3085</v>
      </c>
    </row>
    <row r="5426" ht="12.75" customHeight="1">
      <c r="A5426" s="1">
        <v>37452.0</v>
      </c>
      <c r="B5426" s="2">
        <v>856.41</v>
      </c>
      <c r="C5426" s="3">
        <v>5393.01</v>
      </c>
      <c r="D5426" s="2">
        <v>5370.0</v>
      </c>
      <c r="E5426" s="4"/>
      <c r="F5426" s="5">
        <f t="shared" si="1"/>
        <v>747.002</v>
      </c>
      <c r="G5426" s="6">
        <f t="shared" si="2"/>
        <v>0.9634534194</v>
      </c>
      <c r="H5426" s="6">
        <f t="shared" si="3"/>
        <v>1.169530885</v>
      </c>
      <c r="I5426" s="5" t="b">
        <f t="shared" si="4"/>
        <v>1</v>
      </c>
      <c r="J5426" s="48">
        <f t="shared" si="5"/>
        <v>0</v>
      </c>
      <c r="K5426" s="4">
        <f t="shared" si="6"/>
        <v>-45</v>
      </c>
      <c r="L5426" s="7">
        <f t="shared" si="7"/>
        <v>-0.004266634032</v>
      </c>
      <c r="M5426" s="50" t="b">
        <f t="shared" si="8"/>
        <v>0</v>
      </c>
      <c r="N5426" s="50" t="b">
        <f t="shared" si="9"/>
        <v>0</v>
      </c>
      <c r="O5426" s="50">
        <f t="shared" si="10"/>
        <v>1</v>
      </c>
      <c r="P5426" s="4">
        <f t="shared" si="62"/>
        <v>8727650</v>
      </c>
      <c r="Q5426" s="21">
        <f t="shared" si="31"/>
        <v>178</v>
      </c>
      <c r="V5426" s="52"/>
      <c r="W5426" s="53" t="str">
        <f t="shared" si="33"/>
        <v/>
      </c>
      <c r="AE5426" s="16"/>
      <c r="AF5426" s="17" t="str">
        <f t="shared" si="30"/>
        <v>#VALUE!</v>
      </c>
      <c r="AG5426" s="17" t="str">
        <f t="shared" si="22"/>
        <v>#N/A</v>
      </c>
      <c r="AH5426" s="17" t="str">
        <f t="shared" si="23"/>
        <v>#N/A</v>
      </c>
      <c r="AI5426" s="34">
        <f t="shared" si="24"/>
        <v>1</v>
      </c>
      <c r="AJ5426" s="18">
        <f t="shared" si="25"/>
        <v>4853.709</v>
      </c>
      <c r="AK5426" s="18">
        <f t="shared" si="26"/>
        <v>4718.88375</v>
      </c>
      <c r="AL5426" s="18">
        <f t="shared" si="27"/>
        <v>4584.0585</v>
      </c>
    </row>
    <row r="5427" ht="12.75" customHeight="1">
      <c r="A5427" s="1">
        <v>37449.0</v>
      </c>
      <c r="B5427" s="2">
        <v>874.79</v>
      </c>
      <c r="C5427" s="3">
        <v>5416.5</v>
      </c>
      <c r="D5427" s="2">
        <v>5415.0</v>
      </c>
      <c r="E5427" s="4"/>
      <c r="F5427" s="5">
        <f t="shared" si="1"/>
        <v>778.308</v>
      </c>
      <c r="G5427" s="6">
        <f t="shared" si="2"/>
        <v>0.9646194596</v>
      </c>
      <c r="H5427" s="6">
        <f t="shared" si="3"/>
        <v>1.343186307</v>
      </c>
      <c r="I5427" s="5" t="b">
        <f t="shared" si="4"/>
        <v>1</v>
      </c>
      <c r="J5427" s="48">
        <f t="shared" si="5"/>
        <v>0</v>
      </c>
      <c r="K5427" s="4">
        <f t="shared" si="6"/>
        <v>285</v>
      </c>
      <c r="L5427" s="7">
        <f t="shared" si="7"/>
        <v>-0.0002769315979</v>
      </c>
      <c r="M5427" s="50" t="b">
        <f t="shared" si="8"/>
        <v>0</v>
      </c>
      <c r="N5427" s="50" t="b">
        <f t="shared" si="9"/>
        <v>0</v>
      </c>
      <c r="O5427" s="50">
        <f t="shared" si="10"/>
        <v>1</v>
      </c>
      <c r="P5427" s="4">
        <f t="shared" si="62"/>
        <v>9143900</v>
      </c>
      <c r="Q5427" s="21">
        <f t="shared" si="31"/>
        <v>185</v>
      </c>
      <c r="V5427" s="52"/>
      <c r="W5427" s="53" t="str">
        <f t="shared" si="33"/>
        <v/>
      </c>
      <c r="AE5427" s="16"/>
      <c r="AF5427" s="17" t="str">
        <f t="shared" si="30"/>
        <v>#VALUE!</v>
      </c>
      <c r="AG5427" s="17" t="str">
        <f t="shared" si="22"/>
        <v>#N/A</v>
      </c>
      <c r="AH5427" s="17" t="str">
        <f t="shared" si="23"/>
        <v>#N/A</v>
      </c>
      <c r="AI5427" s="34">
        <f t="shared" si="24"/>
        <v>1</v>
      </c>
      <c r="AJ5427" s="18">
        <f t="shared" si="25"/>
        <v>4874.85</v>
      </c>
      <c r="AK5427" s="18">
        <f t="shared" si="26"/>
        <v>4739.4375</v>
      </c>
      <c r="AL5427" s="18">
        <f t="shared" si="27"/>
        <v>4604.025</v>
      </c>
    </row>
    <row r="5428" ht="12.75" customHeight="1">
      <c r="A5428" s="1">
        <v>37448.0</v>
      </c>
      <c r="B5428" s="2">
        <v>636.37</v>
      </c>
      <c r="C5428" s="3">
        <v>5202.59</v>
      </c>
      <c r="D5428" s="2">
        <v>5130.0</v>
      </c>
      <c r="E5428" s="4"/>
      <c r="F5428" s="5">
        <f t="shared" si="1"/>
        <v>789.184</v>
      </c>
      <c r="G5428" s="6">
        <f t="shared" si="2"/>
        <v>0.9238625803</v>
      </c>
      <c r="H5428" s="6">
        <f t="shared" si="3"/>
        <v>1.328950758</v>
      </c>
      <c r="I5428" s="5" t="b">
        <f t="shared" si="4"/>
        <v>1</v>
      </c>
      <c r="J5428" s="48">
        <f t="shared" si="5"/>
        <v>0</v>
      </c>
      <c r="K5428" s="4">
        <f t="shared" si="6"/>
        <v>-70</v>
      </c>
      <c r="L5428" s="7">
        <f t="shared" si="7"/>
        <v>-0.01395266588</v>
      </c>
      <c r="M5428" s="50" t="b">
        <f t="shared" si="8"/>
        <v>0</v>
      </c>
      <c r="N5428" s="50" t="b">
        <f t="shared" si="9"/>
        <v>0</v>
      </c>
      <c r="O5428" s="50">
        <f t="shared" si="10"/>
        <v>1</v>
      </c>
      <c r="P5428" s="4">
        <f t="shared" si="62"/>
        <v>7006400</v>
      </c>
      <c r="Q5428" s="21">
        <f t="shared" si="31"/>
        <v>150</v>
      </c>
      <c r="V5428" s="52"/>
      <c r="W5428" s="53" t="str">
        <f t="shared" si="33"/>
        <v/>
      </c>
      <c r="AE5428" s="16"/>
      <c r="AF5428" s="17" t="str">
        <f t="shared" si="30"/>
        <v>#VALUE!</v>
      </c>
      <c r="AG5428" s="17" t="str">
        <f t="shared" si="22"/>
        <v>#N/A</v>
      </c>
      <c r="AH5428" s="17" t="str">
        <f t="shared" si="23"/>
        <v>#N/A</v>
      </c>
      <c r="AI5428" s="34">
        <f t="shared" si="24"/>
        <v>1</v>
      </c>
      <c r="AJ5428" s="18">
        <f t="shared" si="25"/>
        <v>4682.331</v>
      </c>
      <c r="AK5428" s="18">
        <f t="shared" si="26"/>
        <v>4552.26625</v>
      </c>
      <c r="AL5428" s="18">
        <f t="shared" si="27"/>
        <v>4422.2015</v>
      </c>
    </row>
    <row r="5429" ht="12.75" customHeight="1">
      <c r="A5429" s="1">
        <v>37447.0</v>
      </c>
      <c r="B5429" s="2">
        <v>619.38</v>
      </c>
      <c r="C5429" s="3">
        <v>5262.01</v>
      </c>
      <c r="D5429" s="2">
        <v>5200.0</v>
      </c>
      <c r="E5429" s="4"/>
      <c r="F5429" s="5">
        <f t="shared" si="1"/>
        <v>805.172</v>
      </c>
      <c r="G5429" s="6">
        <f t="shared" si="2"/>
        <v>0.931140064</v>
      </c>
      <c r="H5429" s="6">
        <f t="shared" si="3"/>
        <v>1.299222344</v>
      </c>
      <c r="I5429" s="5" t="b">
        <f t="shared" si="4"/>
        <v>1</v>
      </c>
      <c r="J5429" s="48">
        <f t="shared" si="5"/>
        <v>0</v>
      </c>
      <c r="K5429" s="4">
        <f t="shared" si="6"/>
        <v>-107</v>
      </c>
      <c r="L5429" s="7">
        <f t="shared" si="7"/>
        <v>-0.01178447019</v>
      </c>
      <c r="M5429" s="50" t="b">
        <f t="shared" si="8"/>
        <v>0</v>
      </c>
      <c r="N5429" s="50" t="b">
        <f t="shared" si="9"/>
        <v>0</v>
      </c>
      <c r="O5429" s="50">
        <f t="shared" si="10"/>
        <v>1</v>
      </c>
      <c r="P5429" s="4">
        <f t="shared" si="62"/>
        <v>7562900</v>
      </c>
      <c r="Q5429" s="21">
        <f t="shared" si="31"/>
        <v>159</v>
      </c>
      <c r="V5429" s="52"/>
      <c r="W5429" s="53" t="str">
        <f t="shared" si="33"/>
        <v/>
      </c>
      <c r="AE5429" s="16"/>
      <c r="AF5429" s="17" t="str">
        <f t="shared" si="30"/>
        <v>#VALUE!</v>
      </c>
      <c r="AG5429" s="17" t="str">
        <f t="shared" si="22"/>
        <v>#N/A</v>
      </c>
      <c r="AH5429" s="17" t="str">
        <f t="shared" si="23"/>
        <v>#N/A</v>
      </c>
      <c r="AI5429" s="34">
        <f t="shared" si="24"/>
        <v>1</v>
      </c>
      <c r="AJ5429" s="18">
        <f t="shared" si="25"/>
        <v>4735.809</v>
      </c>
      <c r="AK5429" s="18">
        <f t="shared" si="26"/>
        <v>4604.25875</v>
      </c>
      <c r="AL5429" s="18">
        <f t="shared" si="27"/>
        <v>4472.7085</v>
      </c>
    </row>
    <row r="5430" ht="12.75" customHeight="1">
      <c r="A5430" s="1">
        <v>37446.0</v>
      </c>
      <c r="B5430" s="2">
        <v>748.06</v>
      </c>
      <c r="C5430" s="3">
        <v>5388.52</v>
      </c>
      <c r="D5430" s="2">
        <v>5307.0</v>
      </c>
      <c r="E5430" s="4"/>
      <c r="F5430" s="5">
        <f t="shared" si="1"/>
        <v>818.182</v>
      </c>
      <c r="G5430" s="6">
        <f t="shared" si="2"/>
        <v>0.9507347104</v>
      </c>
      <c r="H5430" s="6">
        <f t="shared" si="3"/>
        <v>1.286734606</v>
      </c>
      <c r="I5430" s="5" t="b">
        <f t="shared" si="4"/>
        <v>1</v>
      </c>
      <c r="J5430" s="48">
        <f t="shared" si="5"/>
        <v>0</v>
      </c>
      <c r="K5430" s="4">
        <f t="shared" si="6"/>
        <v>37</v>
      </c>
      <c r="L5430" s="7">
        <f t="shared" si="7"/>
        <v>-0.01512845828</v>
      </c>
      <c r="M5430" s="50" t="b">
        <f t="shared" si="8"/>
        <v>0</v>
      </c>
      <c r="N5430" s="50" t="b">
        <f t="shared" si="9"/>
        <v>0</v>
      </c>
      <c r="O5430" s="50">
        <f t="shared" si="10"/>
        <v>1</v>
      </c>
      <c r="P5430" s="4">
        <f t="shared" si="62"/>
        <v>8504500</v>
      </c>
      <c r="Q5430" s="21">
        <f t="shared" si="31"/>
        <v>176</v>
      </c>
      <c r="V5430" s="52"/>
      <c r="W5430" s="53" t="str">
        <f t="shared" si="33"/>
        <v/>
      </c>
      <c r="AE5430" s="16"/>
      <c r="AF5430" s="17" t="str">
        <f t="shared" si="30"/>
        <v>#VALUE!</v>
      </c>
      <c r="AG5430" s="17" t="str">
        <f t="shared" si="22"/>
        <v>#N/A</v>
      </c>
      <c r="AH5430" s="17" t="str">
        <f t="shared" si="23"/>
        <v>#N/A</v>
      </c>
      <c r="AI5430" s="34">
        <f t="shared" si="24"/>
        <v>1</v>
      </c>
      <c r="AJ5430" s="18">
        <f t="shared" si="25"/>
        <v>4849.668</v>
      </c>
      <c r="AK5430" s="18">
        <f t="shared" si="26"/>
        <v>4714.955</v>
      </c>
      <c r="AL5430" s="18">
        <f t="shared" si="27"/>
        <v>4580.242</v>
      </c>
    </row>
    <row r="5431" ht="12.75" customHeight="1">
      <c r="A5431" s="1">
        <v>37445.0</v>
      </c>
      <c r="B5431" s="2">
        <v>1012.94</v>
      </c>
      <c r="C5431" s="3">
        <v>5377.86</v>
      </c>
      <c r="D5431" s="2">
        <v>5270.0</v>
      </c>
      <c r="E5431" s="4"/>
      <c r="F5431" s="5">
        <f t="shared" si="1"/>
        <v>755.014</v>
      </c>
      <c r="G5431" s="6">
        <f t="shared" si="2"/>
        <v>0.9466061842</v>
      </c>
      <c r="H5431" s="6">
        <f t="shared" si="3"/>
        <v>1.270795666</v>
      </c>
      <c r="I5431" s="5" t="b">
        <f t="shared" si="4"/>
        <v>1</v>
      </c>
      <c r="J5431" s="48">
        <f t="shared" si="5"/>
        <v>0</v>
      </c>
      <c r="K5431" s="4">
        <f t="shared" si="6"/>
        <v>100</v>
      </c>
      <c r="L5431" s="7">
        <f t="shared" si="7"/>
        <v>-0.02005630492</v>
      </c>
      <c r="M5431" s="50" t="b">
        <f t="shared" si="8"/>
        <v>0</v>
      </c>
      <c r="N5431" s="50" t="b">
        <f t="shared" si="9"/>
        <v>0</v>
      </c>
      <c r="O5431" s="50">
        <f t="shared" si="10"/>
        <v>1</v>
      </c>
      <c r="P5431" s="4">
        <f t="shared" si="62"/>
        <v>8190000</v>
      </c>
      <c r="Q5431" s="21">
        <f t="shared" si="31"/>
        <v>170</v>
      </c>
      <c r="V5431" s="52"/>
      <c r="W5431" s="53" t="str">
        <f t="shared" si="33"/>
        <v/>
      </c>
      <c r="AE5431" s="16"/>
      <c r="AF5431" s="17" t="str">
        <f t="shared" si="30"/>
        <v>#VALUE!</v>
      </c>
      <c r="AG5431" s="17" t="str">
        <f t="shared" si="22"/>
        <v>#N/A</v>
      </c>
      <c r="AH5431" s="17" t="str">
        <f t="shared" si="23"/>
        <v>#N/A</v>
      </c>
      <c r="AI5431" s="34">
        <f t="shared" si="24"/>
        <v>1</v>
      </c>
      <c r="AJ5431" s="18">
        <f t="shared" si="25"/>
        <v>4840.074</v>
      </c>
      <c r="AK5431" s="18">
        <f t="shared" si="26"/>
        <v>4705.6275</v>
      </c>
      <c r="AL5431" s="18">
        <f t="shared" si="27"/>
        <v>4571.181</v>
      </c>
    </row>
    <row r="5432" ht="12.75" customHeight="1">
      <c r="A5432" s="1">
        <v>37442.0</v>
      </c>
      <c r="B5432" s="2">
        <v>929.17</v>
      </c>
      <c r="C5432" s="3">
        <v>5255.23</v>
      </c>
      <c r="D5432" s="2">
        <v>5170.0</v>
      </c>
      <c r="E5432" s="4"/>
      <c r="F5432" s="5">
        <f t="shared" si="1"/>
        <v>623.166</v>
      </c>
      <c r="G5432" s="6">
        <f t="shared" si="2"/>
        <v>0.9228423154</v>
      </c>
      <c r="H5432" s="6">
        <f t="shared" si="3"/>
        <v>1.161724614</v>
      </c>
      <c r="I5432" s="5" t="b">
        <f t="shared" si="4"/>
        <v>1</v>
      </c>
      <c r="J5432" s="48">
        <f t="shared" si="5"/>
        <v>0</v>
      </c>
      <c r="K5432" s="4">
        <f t="shared" si="6"/>
        <v>90</v>
      </c>
      <c r="L5432" s="7">
        <f t="shared" si="7"/>
        <v>-0.01621812937</v>
      </c>
      <c r="M5432" s="50" t="b">
        <f t="shared" si="8"/>
        <v>0</v>
      </c>
      <c r="N5432" s="50" t="b">
        <f t="shared" si="9"/>
        <v>0</v>
      </c>
      <c r="O5432" s="50">
        <f t="shared" si="10"/>
        <v>1</v>
      </c>
      <c r="P5432" s="4">
        <f t="shared" si="62"/>
        <v>7405000</v>
      </c>
      <c r="Q5432" s="21">
        <f t="shared" si="31"/>
        <v>157</v>
      </c>
      <c r="V5432" s="52"/>
      <c r="W5432" s="53" t="str">
        <f t="shared" si="33"/>
        <v/>
      </c>
      <c r="AE5432" s="16"/>
      <c r="AF5432" s="17" t="str">
        <f t="shared" si="30"/>
        <v>#VALUE!</v>
      </c>
      <c r="AG5432" s="17" t="str">
        <f t="shared" si="22"/>
        <v>#N/A</v>
      </c>
      <c r="AH5432" s="17" t="str">
        <f t="shared" si="23"/>
        <v>#N/A</v>
      </c>
      <c r="AI5432" s="34">
        <f t="shared" si="24"/>
        <v>1</v>
      </c>
      <c r="AJ5432" s="18">
        <f t="shared" si="25"/>
        <v>4729.707</v>
      </c>
      <c r="AK5432" s="18">
        <f t="shared" si="26"/>
        <v>4598.32625</v>
      </c>
      <c r="AL5432" s="18">
        <f t="shared" si="27"/>
        <v>4466.9455</v>
      </c>
    </row>
    <row r="5433" ht="12.75" customHeight="1">
      <c r="A5433" s="1">
        <v>37441.0</v>
      </c>
      <c r="B5433" s="2">
        <v>716.31</v>
      </c>
      <c r="C5433" s="3">
        <v>5130.8</v>
      </c>
      <c r="D5433" s="2">
        <v>5080.0</v>
      </c>
      <c r="E5433" s="4"/>
      <c r="F5433" s="5">
        <f t="shared" si="1"/>
        <v>552.382</v>
      </c>
      <c r="G5433" s="6">
        <f t="shared" si="2"/>
        <v>0.8988385593</v>
      </c>
      <c r="H5433" s="6">
        <f t="shared" si="3"/>
        <v>0.8931510869</v>
      </c>
      <c r="I5433" s="5" t="b">
        <f t="shared" si="4"/>
        <v>1</v>
      </c>
      <c r="J5433" s="48">
        <f t="shared" si="5"/>
        <v>-1</v>
      </c>
      <c r="K5433" s="4">
        <f t="shared" si="6"/>
        <v>22</v>
      </c>
      <c r="L5433" s="7">
        <f t="shared" si="7"/>
        <v>-0.009900990099</v>
      </c>
      <c r="M5433" s="50" t="b">
        <f t="shared" si="8"/>
        <v>0</v>
      </c>
      <c r="N5433" s="50" t="b">
        <f t="shared" si="9"/>
        <v>1</v>
      </c>
      <c r="O5433" s="50">
        <f t="shared" si="10"/>
        <v>-1</v>
      </c>
      <c r="P5433" s="4">
        <f t="shared" si="62"/>
        <v>8201500</v>
      </c>
      <c r="Q5433" s="21">
        <f t="shared" si="31"/>
        <v>-177</v>
      </c>
      <c r="V5433" s="52"/>
      <c r="W5433" s="53" t="str">
        <f t="shared" si="33"/>
        <v/>
      </c>
      <c r="AE5433" s="16"/>
      <c r="AF5433" s="17" t="str">
        <f t="shared" si="30"/>
        <v>#VALUE!</v>
      </c>
      <c r="AG5433" s="17" t="str">
        <f t="shared" si="22"/>
        <v>#N/A</v>
      </c>
      <c r="AH5433" s="17" t="str">
        <f t="shared" si="23"/>
        <v>#N/A</v>
      </c>
      <c r="AI5433" s="34">
        <f t="shared" si="24"/>
        <v>1</v>
      </c>
      <c r="AJ5433" s="18">
        <f t="shared" si="25"/>
        <v>4617.72</v>
      </c>
      <c r="AK5433" s="18">
        <f t="shared" si="26"/>
        <v>4489.45</v>
      </c>
      <c r="AL5433" s="18">
        <f t="shared" si="27"/>
        <v>4361.18</v>
      </c>
    </row>
    <row r="5434" ht="12.75" customHeight="1">
      <c r="A5434" s="1">
        <v>37440.0</v>
      </c>
      <c r="B5434" s="2">
        <v>684.43</v>
      </c>
      <c r="C5434" s="3">
        <v>5047.82</v>
      </c>
      <c r="D5434" s="2">
        <v>5058.0</v>
      </c>
      <c r="E5434" s="4"/>
      <c r="F5434" s="5">
        <f t="shared" si="1"/>
        <v>524.606</v>
      </c>
      <c r="G5434" s="6">
        <f t="shared" si="2"/>
        <v>0.8819111015</v>
      </c>
      <c r="H5434" s="6">
        <f t="shared" si="3"/>
        <v>0.8500386355</v>
      </c>
      <c r="I5434" s="5" t="b">
        <f t="shared" si="4"/>
        <v>1</v>
      </c>
      <c r="J5434" s="48">
        <f t="shared" si="5"/>
        <v>0</v>
      </c>
      <c r="K5434" s="4">
        <f t="shared" si="6"/>
        <v>108</v>
      </c>
      <c r="L5434" s="7">
        <f t="shared" si="7"/>
        <v>0.002016712165</v>
      </c>
      <c r="M5434" s="50" t="b">
        <f t="shared" si="8"/>
        <v>0</v>
      </c>
      <c r="N5434" s="50" t="b">
        <f t="shared" si="9"/>
        <v>0</v>
      </c>
      <c r="O5434" s="50">
        <f t="shared" si="10"/>
        <v>-1</v>
      </c>
      <c r="P5434" s="4">
        <f t="shared" si="62"/>
        <v>8401700</v>
      </c>
      <c r="Q5434" s="21">
        <f t="shared" si="31"/>
        <v>-182</v>
      </c>
      <c r="V5434" s="52"/>
      <c r="W5434" s="53" t="str">
        <f t="shared" si="33"/>
        <v/>
      </c>
      <c r="AE5434" s="16"/>
      <c r="AF5434" s="17" t="str">
        <f t="shared" si="30"/>
        <v>#VALUE!</v>
      </c>
      <c r="AG5434" s="17" t="str">
        <f t="shared" si="22"/>
        <v>#N/A</v>
      </c>
      <c r="AH5434" s="17" t="str">
        <f t="shared" si="23"/>
        <v>#N/A</v>
      </c>
      <c r="AI5434" s="34">
        <f t="shared" si="24"/>
        <v>1</v>
      </c>
      <c r="AJ5434" s="18">
        <f t="shared" si="25"/>
        <v>4543.038</v>
      </c>
      <c r="AK5434" s="18">
        <f t="shared" si="26"/>
        <v>4416.8425</v>
      </c>
      <c r="AL5434" s="18">
        <f t="shared" si="27"/>
        <v>4290.647</v>
      </c>
    </row>
    <row r="5435" ht="12.75" customHeight="1">
      <c r="A5435" s="1">
        <v>37439.0</v>
      </c>
      <c r="B5435" s="2">
        <v>432.22</v>
      </c>
      <c r="C5435" s="3">
        <v>4995.08</v>
      </c>
      <c r="D5435" s="2">
        <v>4950.0</v>
      </c>
      <c r="E5435" s="4"/>
      <c r="F5435" s="5">
        <f t="shared" si="1"/>
        <v>505.83</v>
      </c>
      <c r="G5435" s="6">
        <f t="shared" si="2"/>
        <v>0.8701073864</v>
      </c>
      <c r="H5435" s="6">
        <f t="shared" si="3"/>
        <v>0.7282217849</v>
      </c>
      <c r="I5435" s="5" t="b">
        <f t="shared" si="4"/>
        <v>1</v>
      </c>
      <c r="J5435" s="48">
        <f t="shared" si="5"/>
        <v>-1</v>
      </c>
      <c r="K5435" s="4">
        <f t="shared" si="6"/>
        <v>24</v>
      </c>
      <c r="L5435" s="7">
        <f t="shared" si="7"/>
        <v>-0.009024880482</v>
      </c>
      <c r="M5435" s="50" t="b">
        <f t="shared" si="8"/>
        <v>0</v>
      </c>
      <c r="N5435" s="50" t="b">
        <f t="shared" si="9"/>
        <v>1</v>
      </c>
      <c r="O5435" s="50">
        <f t="shared" si="10"/>
        <v>-1</v>
      </c>
      <c r="P5435" s="4">
        <f t="shared" si="62"/>
        <v>9546500</v>
      </c>
      <c r="Q5435" s="21">
        <f t="shared" si="31"/>
        <v>-212</v>
      </c>
      <c r="V5435" s="52"/>
      <c r="W5435" s="53" t="str">
        <f t="shared" si="33"/>
        <v/>
      </c>
      <c r="AE5435" s="16"/>
      <c r="AF5435" s="17" t="str">
        <f t="shared" si="30"/>
        <v>#VALUE!</v>
      </c>
      <c r="AG5435" s="17" t="str">
        <f t="shared" si="22"/>
        <v>#N/A</v>
      </c>
      <c r="AH5435" s="17" t="str">
        <f t="shared" si="23"/>
        <v>#N/A</v>
      </c>
      <c r="AI5435" s="34">
        <f t="shared" si="24"/>
        <v>1</v>
      </c>
      <c r="AJ5435" s="18">
        <f t="shared" si="25"/>
        <v>4495.572</v>
      </c>
      <c r="AK5435" s="18">
        <f t="shared" si="26"/>
        <v>4370.695</v>
      </c>
      <c r="AL5435" s="18">
        <f t="shared" si="27"/>
        <v>4245.818</v>
      </c>
    </row>
    <row r="5436" ht="12.75" customHeight="1">
      <c r="A5436" s="1">
        <v>37438.0</v>
      </c>
      <c r="B5436" s="2">
        <v>353.7</v>
      </c>
      <c r="C5436" s="3">
        <v>4969.32</v>
      </c>
      <c r="D5436" s="2">
        <v>4926.0</v>
      </c>
      <c r="E5436" s="4"/>
      <c r="F5436" s="5">
        <f t="shared" si="1"/>
        <v>551.412</v>
      </c>
      <c r="G5436" s="6">
        <f t="shared" si="2"/>
        <v>0.8626255568</v>
      </c>
      <c r="H5436" s="6">
        <f t="shared" si="3"/>
        <v>0.8022386964</v>
      </c>
      <c r="I5436" s="5" t="b">
        <f t="shared" si="4"/>
        <v>1</v>
      </c>
      <c r="J5436" s="48">
        <f t="shared" si="5"/>
        <v>-1</v>
      </c>
      <c r="K5436" s="4">
        <f t="shared" si="6"/>
        <v>-221</v>
      </c>
      <c r="L5436" s="7">
        <f t="shared" si="7"/>
        <v>-0.008717490522</v>
      </c>
      <c r="M5436" s="50" t="b">
        <f t="shared" si="8"/>
        <v>0</v>
      </c>
      <c r="N5436" s="50" t="b">
        <f t="shared" si="9"/>
        <v>1</v>
      </c>
      <c r="O5436" s="50">
        <f t="shared" si="10"/>
        <v>-1</v>
      </c>
      <c r="P5436" s="4">
        <f t="shared" si="62"/>
        <v>9809300</v>
      </c>
      <c r="Q5436" s="21">
        <f t="shared" si="31"/>
        <v>-219</v>
      </c>
      <c r="V5436" s="52"/>
      <c r="W5436" s="53" t="str">
        <f t="shared" si="33"/>
        <v/>
      </c>
      <c r="AE5436" s="16"/>
      <c r="AF5436" s="17" t="str">
        <f t="shared" si="30"/>
        <v>#VALUE!</v>
      </c>
      <c r="AG5436" s="17" t="str">
        <f t="shared" si="22"/>
        <v>#N/A</v>
      </c>
      <c r="AH5436" s="17" t="str">
        <f t="shared" si="23"/>
        <v>#N/A</v>
      </c>
      <c r="AI5436" s="34">
        <f t="shared" si="24"/>
        <v>1</v>
      </c>
      <c r="AJ5436" s="18">
        <f t="shared" si="25"/>
        <v>4472.388</v>
      </c>
      <c r="AK5436" s="18">
        <f t="shared" si="26"/>
        <v>4348.155</v>
      </c>
      <c r="AL5436" s="18">
        <f t="shared" si="27"/>
        <v>4223.922</v>
      </c>
    </row>
    <row r="5437" ht="12.75" customHeight="1">
      <c r="A5437" s="1">
        <v>37435.0</v>
      </c>
      <c r="B5437" s="2">
        <v>575.25</v>
      </c>
      <c r="C5437" s="3">
        <v>5153.71</v>
      </c>
      <c r="D5437" s="2">
        <v>5147.0</v>
      </c>
      <c r="E5437" s="4"/>
      <c r="F5437" s="5">
        <f t="shared" si="1"/>
        <v>597.586</v>
      </c>
      <c r="G5437" s="6">
        <f t="shared" si="2"/>
        <v>0.8914415413</v>
      </c>
      <c r="H5437" s="6">
        <f t="shared" si="3"/>
        <v>0.7842947005</v>
      </c>
      <c r="I5437" s="5" t="b">
        <f t="shared" si="4"/>
        <v>1</v>
      </c>
      <c r="J5437" s="48">
        <f t="shared" si="5"/>
        <v>-1</v>
      </c>
      <c r="K5437" s="4">
        <f t="shared" si="6"/>
        <v>52</v>
      </c>
      <c r="L5437" s="7">
        <f t="shared" si="7"/>
        <v>-0.001301974694</v>
      </c>
      <c r="M5437" s="50" t="b">
        <f t="shared" si="8"/>
        <v>0</v>
      </c>
      <c r="N5437" s="50" t="b">
        <f t="shared" si="9"/>
        <v>1</v>
      </c>
      <c r="O5437" s="50">
        <f t="shared" si="10"/>
        <v>-1</v>
      </c>
      <c r="P5437" s="4">
        <f t="shared" si="62"/>
        <v>7941850</v>
      </c>
      <c r="Q5437" s="21">
        <f t="shared" si="31"/>
        <v>-169</v>
      </c>
      <c r="V5437" s="52"/>
      <c r="W5437" s="53" t="str">
        <f t="shared" si="33"/>
        <v/>
      </c>
      <c r="AE5437" s="16"/>
      <c r="AF5437" s="17" t="str">
        <f t="shared" si="30"/>
        <v>#VALUE!</v>
      </c>
      <c r="AG5437" s="17" t="str">
        <f t="shared" si="22"/>
        <v>#N/A</v>
      </c>
      <c r="AH5437" s="17" t="str">
        <f t="shared" si="23"/>
        <v>#N/A</v>
      </c>
      <c r="AI5437" s="34">
        <f t="shared" si="24"/>
        <v>1</v>
      </c>
      <c r="AJ5437" s="18">
        <f t="shared" si="25"/>
        <v>4638.339</v>
      </c>
      <c r="AK5437" s="18">
        <f t="shared" si="26"/>
        <v>4509.49625</v>
      </c>
      <c r="AL5437" s="18">
        <f t="shared" si="27"/>
        <v>4380.6535</v>
      </c>
    </row>
    <row r="5438" ht="12.75" customHeight="1">
      <c r="A5438" s="1">
        <v>37434.0</v>
      </c>
      <c r="B5438" s="2">
        <v>577.43</v>
      </c>
      <c r="C5438" s="3">
        <v>5071.76</v>
      </c>
      <c r="D5438" s="2">
        <v>5095.0</v>
      </c>
      <c r="E5438" s="4"/>
      <c r="F5438" s="5">
        <f t="shared" si="1"/>
        <v>641.332</v>
      </c>
      <c r="G5438" s="6">
        <f t="shared" si="2"/>
        <v>0.8743905491</v>
      </c>
      <c r="H5438" s="6">
        <f t="shared" si="3"/>
        <v>0.9274515641</v>
      </c>
      <c r="I5438" s="5" t="b">
        <f t="shared" si="4"/>
        <v>1</v>
      </c>
      <c r="J5438" s="48">
        <f t="shared" si="5"/>
        <v>-1</v>
      </c>
      <c r="K5438" s="4">
        <f t="shared" si="6"/>
        <v>12</v>
      </c>
      <c r="L5438" s="7">
        <f t="shared" si="7"/>
        <v>0.004582235752</v>
      </c>
      <c r="M5438" s="50" t="b">
        <f t="shared" si="8"/>
        <v>0</v>
      </c>
      <c r="N5438" s="50" t="b">
        <f t="shared" si="9"/>
        <v>1</v>
      </c>
      <c r="O5438" s="50">
        <f t="shared" si="10"/>
        <v>-1</v>
      </c>
      <c r="P5438" s="4">
        <f t="shared" si="62"/>
        <v>8412450</v>
      </c>
      <c r="Q5438" s="21">
        <f t="shared" si="31"/>
        <v>-181</v>
      </c>
      <c r="V5438" s="52"/>
      <c r="W5438" s="53" t="str">
        <f t="shared" si="33"/>
        <v/>
      </c>
      <c r="AE5438" s="16"/>
      <c r="AF5438" s="17" t="str">
        <f t="shared" si="30"/>
        <v>#VALUE!</v>
      </c>
      <c r="AG5438" s="17" t="str">
        <f t="shared" si="22"/>
        <v>#N/A</v>
      </c>
      <c r="AH5438" s="17" t="str">
        <f t="shared" si="23"/>
        <v>#N/A</v>
      </c>
      <c r="AI5438" s="34">
        <f t="shared" si="24"/>
        <v>1</v>
      </c>
      <c r="AJ5438" s="18">
        <f t="shared" si="25"/>
        <v>4564.584</v>
      </c>
      <c r="AK5438" s="18">
        <f t="shared" si="26"/>
        <v>4437.79</v>
      </c>
      <c r="AL5438" s="18">
        <f t="shared" si="27"/>
        <v>4310.996</v>
      </c>
    </row>
    <row r="5439" ht="12.75" customHeight="1">
      <c r="A5439" s="1">
        <v>37433.0</v>
      </c>
      <c r="B5439" s="2">
        <v>590.55</v>
      </c>
      <c r="C5439" s="3">
        <v>5123.04</v>
      </c>
      <c r="D5439" s="2">
        <v>5083.0</v>
      </c>
      <c r="E5439" s="4"/>
      <c r="F5439" s="5">
        <f t="shared" si="1"/>
        <v>650.954</v>
      </c>
      <c r="G5439" s="6">
        <f t="shared" si="2"/>
        <v>0.8802677656</v>
      </c>
      <c r="H5439" s="6">
        <f t="shared" si="3"/>
        <v>0.9114286736</v>
      </c>
      <c r="I5439" s="5" t="b">
        <f t="shared" si="4"/>
        <v>1</v>
      </c>
      <c r="J5439" s="48">
        <f t="shared" si="5"/>
        <v>-1</v>
      </c>
      <c r="K5439" s="4">
        <f t="shared" si="6"/>
        <v>-258</v>
      </c>
      <c r="L5439" s="7">
        <f t="shared" si="7"/>
        <v>-0.007815671945</v>
      </c>
      <c r="M5439" s="50" t="b">
        <f t="shared" si="8"/>
        <v>0</v>
      </c>
      <c r="N5439" s="50" t="b">
        <f t="shared" si="9"/>
        <v>1</v>
      </c>
      <c r="O5439" s="50">
        <f t="shared" si="10"/>
        <v>-1</v>
      </c>
      <c r="P5439" s="4">
        <f t="shared" si="62"/>
        <v>8522850</v>
      </c>
      <c r="Q5439" s="21">
        <f t="shared" si="31"/>
        <v>-184</v>
      </c>
      <c r="V5439" s="52"/>
      <c r="W5439" s="53" t="str">
        <f t="shared" si="33"/>
        <v/>
      </c>
      <c r="AE5439" s="16"/>
      <c r="AF5439" s="17" t="str">
        <f t="shared" si="30"/>
        <v>#VALUE!</v>
      </c>
      <c r="AG5439" s="17" t="str">
        <f t="shared" si="22"/>
        <v>#N/A</v>
      </c>
      <c r="AH5439" s="17" t="str">
        <f t="shared" si="23"/>
        <v>#N/A</v>
      </c>
      <c r="AI5439" s="34">
        <f t="shared" si="24"/>
        <v>1</v>
      </c>
      <c r="AJ5439" s="18">
        <f t="shared" si="25"/>
        <v>4610.736</v>
      </c>
      <c r="AK5439" s="18">
        <f t="shared" si="26"/>
        <v>4482.66</v>
      </c>
      <c r="AL5439" s="18">
        <f t="shared" si="27"/>
        <v>4354.584</v>
      </c>
    </row>
    <row r="5440" ht="12.75" customHeight="1">
      <c r="A5440" s="1">
        <v>37432.0</v>
      </c>
      <c r="B5440" s="2">
        <v>660.13</v>
      </c>
      <c r="C5440" s="3">
        <v>5316.04</v>
      </c>
      <c r="D5440" s="2">
        <v>5341.0</v>
      </c>
      <c r="E5440" s="4"/>
      <c r="F5440" s="5">
        <f t="shared" si="1"/>
        <v>659.806</v>
      </c>
      <c r="G5440" s="6">
        <f t="shared" si="2"/>
        <v>0.9106568057</v>
      </c>
      <c r="H5440" s="6">
        <f t="shared" si="3"/>
        <v>0.9046407874</v>
      </c>
      <c r="I5440" s="5" t="b">
        <f t="shared" si="4"/>
        <v>1</v>
      </c>
      <c r="J5440" s="48">
        <f t="shared" si="5"/>
        <v>-1</v>
      </c>
      <c r="K5440" s="4">
        <f t="shared" si="6"/>
        <v>-74</v>
      </c>
      <c r="L5440" s="7">
        <f t="shared" si="7"/>
        <v>0.004695224265</v>
      </c>
      <c r="M5440" s="50" t="b">
        <f t="shared" si="8"/>
        <v>0</v>
      </c>
      <c r="N5440" s="50" t="b">
        <f t="shared" si="9"/>
        <v>1</v>
      </c>
      <c r="O5440" s="50">
        <f t="shared" si="10"/>
        <v>-1</v>
      </c>
      <c r="P5440" s="4">
        <f t="shared" si="62"/>
        <v>6742650</v>
      </c>
      <c r="Q5440" s="21">
        <f t="shared" si="31"/>
        <v>-138</v>
      </c>
      <c r="V5440" s="52"/>
      <c r="W5440" s="53" t="str">
        <f t="shared" si="33"/>
        <v/>
      </c>
      <c r="AE5440" s="16"/>
      <c r="AF5440" s="17" t="str">
        <f t="shared" si="30"/>
        <v>#VALUE!</v>
      </c>
      <c r="AG5440" s="17" t="str">
        <f t="shared" si="22"/>
        <v>#N/A</v>
      </c>
      <c r="AH5440" s="17" t="str">
        <f t="shared" si="23"/>
        <v>#N/A</v>
      </c>
      <c r="AI5440" s="34">
        <f t="shared" si="24"/>
        <v>1</v>
      </c>
      <c r="AJ5440" s="18">
        <f t="shared" si="25"/>
        <v>4784.436</v>
      </c>
      <c r="AK5440" s="18">
        <f t="shared" si="26"/>
        <v>4651.535</v>
      </c>
      <c r="AL5440" s="18">
        <f t="shared" si="27"/>
        <v>4518.634</v>
      </c>
    </row>
    <row r="5441" ht="12.75" customHeight="1">
      <c r="A5441" s="1">
        <v>37431.0</v>
      </c>
      <c r="B5441" s="2">
        <v>584.57</v>
      </c>
      <c r="C5441" s="3">
        <v>5384.89</v>
      </c>
      <c r="D5441" s="2">
        <v>5415.0</v>
      </c>
      <c r="E5441" s="4"/>
      <c r="F5441" s="5">
        <f t="shared" si="1"/>
        <v>665.326</v>
      </c>
      <c r="G5441" s="6">
        <f t="shared" si="2"/>
        <v>0.9202141252</v>
      </c>
      <c r="H5441" s="6">
        <f t="shared" si="3"/>
        <v>0.8977146707</v>
      </c>
      <c r="I5441" s="5" t="b">
        <f t="shared" si="4"/>
        <v>1</v>
      </c>
      <c r="J5441" s="48">
        <f t="shared" si="5"/>
        <v>-1</v>
      </c>
      <c r="K5441" s="4">
        <f t="shared" si="6"/>
        <v>-25</v>
      </c>
      <c r="L5441" s="7">
        <f t="shared" si="7"/>
        <v>0.005591571973</v>
      </c>
      <c r="M5441" s="50" t="b">
        <f t="shared" si="8"/>
        <v>0</v>
      </c>
      <c r="N5441" s="50" t="b">
        <f t="shared" si="9"/>
        <v>1</v>
      </c>
      <c r="O5441" s="50">
        <f t="shared" si="10"/>
        <v>-1</v>
      </c>
      <c r="P5441" s="4">
        <f t="shared" si="62"/>
        <v>6272750</v>
      </c>
      <c r="Q5441" s="21">
        <f t="shared" si="31"/>
        <v>-127</v>
      </c>
      <c r="V5441" s="52"/>
      <c r="W5441" s="53" t="str">
        <f t="shared" si="33"/>
        <v/>
      </c>
      <c r="AE5441" s="16"/>
      <c r="AF5441" s="17" t="str">
        <f t="shared" si="30"/>
        <v>#VALUE!</v>
      </c>
      <c r="AG5441" s="17" t="str">
        <f t="shared" si="22"/>
        <v>#N/A</v>
      </c>
      <c r="AH5441" s="17" t="str">
        <f t="shared" si="23"/>
        <v>#N/A</v>
      </c>
      <c r="AI5441" s="34">
        <f t="shared" si="24"/>
        <v>1</v>
      </c>
      <c r="AJ5441" s="18">
        <f t="shared" si="25"/>
        <v>4846.401</v>
      </c>
      <c r="AK5441" s="18">
        <f t="shared" si="26"/>
        <v>4711.77875</v>
      </c>
      <c r="AL5441" s="18">
        <f t="shared" si="27"/>
        <v>4577.1565</v>
      </c>
    </row>
    <row r="5442" ht="12.75" customHeight="1">
      <c r="A5442" s="1">
        <v>37428.0</v>
      </c>
      <c r="B5442" s="2">
        <v>793.98</v>
      </c>
      <c r="C5442" s="3">
        <v>5460.53</v>
      </c>
      <c r="D5442" s="2">
        <v>5440.0</v>
      </c>
      <c r="E5442" s="4"/>
      <c r="F5442" s="5">
        <f t="shared" si="1"/>
        <v>711.256</v>
      </c>
      <c r="G5442" s="6">
        <f t="shared" si="2"/>
        <v>0.9309525576</v>
      </c>
      <c r="H5442" s="6">
        <f t="shared" si="3"/>
        <v>0.90991907</v>
      </c>
      <c r="I5442" s="5" t="b">
        <f t="shared" si="4"/>
        <v>1</v>
      </c>
      <c r="J5442" s="48">
        <f t="shared" si="5"/>
        <v>-1</v>
      </c>
      <c r="K5442" s="4">
        <f t="shared" si="6"/>
        <v>30</v>
      </c>
      <c r="L5442" s="7">
        <f t="shared" si="7"/>
        <v>-0.003759708307</v>
      </c>
      <c r="M5442" s="50" t="b">
        <f t="shared" si="8"/>
        <v>0</v>
      </c>
      <c r="N5442" s="50" t="b">
        <f t="shared" si="9"/>
        <v>1</v>
      </c>
      <c r="O5442" s="50">
        <f t="shared" si="10"/>
        <v>-1</v>
      </c>
      <c r="P5442" s="4">
        <f t="shared" si="62"/>
        <v>6119000</v>
      </c>
      <c r="Q5442" s="21">
        <f t="shared" si="31"/>
        <v>-123</v>
      </c>
      <c r="V5442" s="52"/>
      <c r="W5442" s="53" t="str">
        <f t="shared" si="33"/>
        <v/>
      </c>
      <c r="AE5442" s="16"/>
      <c r="AF5442" s="17" t="str">
        <f t="shared" si="30"/>
        <v>#VALUE!</v>
      </c>
      <c r="AG5442" s="17" t="str">
        <f t="shared" si="22"/>
        <v>#N/A</v>
      </c>
      <c r="AH5442" s="17" t="str">
        <f t="shared" si="23"/>
        <v>#N/A</v>
      </c>
      <c r="AI5442" s="34">
        <f t="shared" si="24"/>
        <v>1</v>
      </c>
      <c r="AJ5442" s="18">
        <f t="shared" si="25"/>
        <v>4914.477</v>
      </c>
      <c r="AK5442" s="18">
        <f t="shared" si="26"/>
        <v>4777.96375</v>
      </c>
      <c r="AL5442" s="18">
        <f t="shared" si="27"/>
        <v>4641.4505</v>
      </c>
    </row>
    <row r="5443" ht="12.75" customHeight="1">
      <c r="A5443" s="1">
        <v>37427.0</v>
      </c>
      <c r="B5443" s="2">
        <v>625.54</v>
      </c>
      <c r="C5443" s="3">
        <v>5445.77</v>
      </c>
      <c r="D5443" s="2">
        <v>5410.0</v>
      </c>
      <c r="E5443" s="4"/>
      <c r="F5443" s="5">
        <f t="shared" si="1"/>
        <v>720.088</v>
      </c>
      <c r="G5443" s="6">
        <f t="shared" si="2"/>
        <v>0.9266267295</v>
      </c>
      <c r="H5443" s="6">
        <f t="shared" si="3"/>
        <v>0.9224015339</v>
      </c>
      <c r="I5443" s="5" t="b">
        <f t="shared" si="4"/>
        <v>1</v>
      </c>
      <c r="J5443" s="48">
        <f t="shared" si="5"/>
        <v>0</v>
      </c>
      <c r="K5443" s="4">
        <f t="shared" si="6"/>
        <v>40</v>
      </c>
      <c r="L5443" s="7">
        <f t="shared" si="7"/>
        <v>-0.006568400795</v>
      </c>
      <c r="M5443" s="50" t="b">
        <f t="shared" si="8"/>
        <v>0</v>
      </c>
      <c r="N5443" s="50" t="b">
        <f t="shared" si="9"/>
        <v>0</v>
      </c>
      <c r="O5443" s="50">
        <f t="shared" si="10"/>
        <v>1</v>
      </c>
      <c r="P5443" s="4">
        <f t="shared" si="62"/>
        <v>5939000</v>
      </c>
      <c r="Q5443" s="21">
        <f t="shared" si="31"/>
        <v>120</v>
      </c>
      <c r="V5443" s="52"/>
      <c r="W5443" s="53" t="str">
        <f t="shared" si="33"/>
        <v/>
      </c>
      <c r="AE5443" s="16"/>
      <c r="AF5443" s="17" t="str">
        <f t="shared" si="30"/>
        <v>#VALUE!</v>
      </c>
      <c r="AG5443" s="17" t="str">
        <f t="shared" si="22"/>
        <v>#N/A</v>
      </c>
      <c r="AH5443" s="17" t="str">
        <f t="shared" si="23"/>
        <v>#N/A</v>
      </c>
      <c r="AI5443" s="34">
        <f t="shared" si="24"/>
        <v>1</v>
      </c>
      <c r="AJ5443" s="18">
        <f t="shared" si="25"/>
        <v>4901.193</v>
      </c>
      <c r="AK5443" s="18">
        <f t="shared" si="26"/>
        <v>4765.04875</v>
      </c>
      <c r="AL5443" s="18">
        <f t="shared" si="27"/>
        <v>4628.9045</v>
      </c>
    </row>
    <row r="5444" ht="12.75" customHeight="1">
      <c r="A5444" s="1">
        <v>37426.0</v>
      </c>
      <c r="B5444" s="2">
        <v>634.81</v>
      </c>
      <c r="C5444" s="3">
        <v>5399.5</v>
      </c>
      <c r="D5444" s="2">
        <v>5370.0</v>
      </c>
      <c r="E5444" s="4"/>
      <c r="F5444" s="5">
        <f t="shared" si="1"/>
        <v>803.842</v>
      </c>
      <c r="G5444" s="6">
        <f t="shared" si="2"/>
        <v>0.9166820687</v>
      </c>
      <c r="H5444" s="6">
        <f t="shared" si="3"/>
        <v>1.134549002</v>
      </c>
      <c r="I5444" s="5" t="b">
        <f t="shared" si="4"/>
        <v>1</v>
      </c>
      <c r="J5444" s="48">
        <f t="shared" si="5"/>
        <v>0</v>
      </c>
      <c r="K5444" s="4">
        <f t="shared" si="6"/>
        <v>-230</v>
      </c>
      <c r="L5444" s="7">
        <f t="shared" si="7"/>
        <v>-0.00546346884</v>
      </c>
      <c r="M5444" s="50" t="b">
        <f t="shared" si="8"/>
        <v>0</v>
      </c>
      <c r="N5444" s="50" t="b">
        <f t="shared" si="9"/>
        <v>0</v>
      </c>
      <c r="O5444" s="50">
        <f t="shared" si="10"/>
        <v>1</v>
      </c>
      <c r="P5444" s="4">
        <f t="shared" si="62"/>
        <v>5707000</v>
      </c>
      <c r="Q5444" s="21">
        <f t="shared" si="31"/>
        <v>116</v>
      </c>
      <c r="V5444" s="52"/>
      <c r="W5444" s="53" t="str">
        <f t="shared" si="33"/>
        <v/>
      </c>
      <c r="AE5444" s="16"/>
      <c r="AF5444" s="17" t="str">
        <f t="shared" si="30"/>
        <v>#VALUE!</v>
      </c>
      <c r="AG5444" s="17" t="str">
        <f t="shared" si="22"/>
        <v>#N/A</v>
      </c>
      <c r="AH5444" s="17" t="str">
        <f t="shared" si="23"/>
        <v>#N/A</v>
      </c>
      <c r="AI5444" s="34">
        <f t="shared" si="24"/>
        <v>1</v>
      </c>
      <c r="AJ5444" s="18">
        <f t="shared" si="25"/>
        <v>4859.55</v>
      </c>
      <c r="AK5444" s="18">
        <f t="shared" si="26"/>
        <v>4724.5625</v>
      </c>
      <c r="AL5444" s="18">
        <f t="shared" si="27"/>
        <v>4589.575</v>
      </c>
    </row>
    <row r="5445" ht="12.75" customHeight="1">
      <c r="A5445" s="1">
        <v>37425.0</v>
      </c>
      <c r="B5445" s="2">
        <v>687.73</v>
      </c>
      <c r="C5445" s="3">
        <v>5536.42</v>
      </c>
      <c r="D5445" s="2">
        <v>5600.0</v>
      </c>
      <c r="E5445" s="4"/>
      <c r="F5445" s="5">
        <f t="shared" si="1"/>
        <v>792.658</v>
      </c>
      <c r="G5445" s="6">
        <f t="shared" si="2"/>
        <v>0.937752295</v>
      </c>
      <c r="H5445" s="6">
        <f t="shared" si="3"/>
        <v>1.117939149</v>
      </c>
      <c r="I5445" s="5" t="b">
        <f t="shared" si="4"/>
        <v>1</v>
      </c>
      <c r="J5445" s="48">
        <f t="shared" si="5"/>
        <v>0</v>
      </c>
      <c r="K5445" s="4">
        <f t="shared" si="6"/>
        <v>40</v>
      </c>
      <c r="L5445" s="7">
        <f t="shared" si="7"/>
        <v>0.01148395534</v>
      </c>
      <c r="M5445" s="50" t="b">
        <f t="shared" si="8"/>
        <v>0</v>
      </c>
      <c r="N5445" s="50" t="b">
        <f t="shared" si="9"/>
        <v>0</v>
      </c>
      <c r="O5445" s="50">
        <f t="shared" si="10"/>
        <v>-1</v>
      </c>
      <c r="P5445" s="4">
        <f t="shared" si="62"/>
        <v>4660500</v>
      </c>
      <c r="Q5445" s="21">
        <f t="shared" si="31"/>
        <v>-91</v>
      </c>
      <c r="V5445" s="52"/>
      <c r="W5445" s="53" t="str">
        <f t="shared" si="33"/>
        <v/>
      </c>
      <c r="AE5445" s="16"/>
      <c r="AF5445" s="17" t="str">
        <f t="shared" si="30"/>
        <v>#VALUE!</v>
      </c>
      <c r="AG5445" s="17" t="str">
        <f t="shared" si="22"/>
        <v>#N/A</v>
      </c>
      <c r="AH5445" s="17" t="str">
        <f t="shared" si="23"/>
        <v>#N/A</v>
      </c>
      <c r="AI5445" s="34">
        <f t="shared" si="24"/>
        <v>1</v>
      </c>
      <c r="AJ5445" s="18">
        <f t="shared" si="25"/>
        <v>4982.778</v>
      </c>
      <c r="AK5445" s="18">
        <f t="shared" si="26"/>
        <v>4844.3675</v>
      </c>
      <c r="AL5445" s="18">
        <f t="shared" si="27"/>
        <v>4705.957</v>
      </c>
    </row>
    <row r="5446" ht="12.75" customHeight="1">
      <c r="A5446" s="1">
        <v>37424.0</v>
      </c>
      <c r="B5446" s="2">
        <v>814.22</v>
      </c>
      <c r="C5446" s="3">
        <v>5537.81</v>
      </c>
      <c r="D5446" s="2">
        <v>5560.0</v>
      </c>
      <c r="E5446" s="4"/>
      <c r="F5446" s="5">
        <f t="shared" si="1"/>
        <v>777.134</v>
      </c>
      <c r="G5446" s="6">
        <f t="shared" si="2"/>
        <v>0.9363911097</v>
      </c>
      <c r="H5446" s="6">
        <f t="shared" si="3"/>
        <v>1.101314013</v>
      </c>
      <c r="I5446" s="5" t="b">
        <f t="shared" si="4"/>
        <v>1</v>
      </c>
      <c r="J5446" s="48">
        <f t="shared" si="5"/>
        <v>0</v>
      </c>
      <c r="K5446" s="4">
        <f t="shared" si="6"/>
        <v>-40</v>
      </c>
      <c r="L5446" s="7">
        <f t="shared" si="7"/>
        <v>0.004006999157</v>
      </c>
      <c r="M5446" s="50" t="b">
        <f t="shared" si="8"/>
        <v>0</v>
      </c>
      <c r="N5446" s="50" t="b">
        <f t="shared" si="9"/>
        <v>0</v>
      </c>
      <c r="O5446" s="50">
        <f t="shared" si="10"/>
        <v>-1</v>
      </c>
      <c r="P5446" s="4">
        <f t="shared" si="62"/>
        <v>4850500</v>
      </c>
      <c r="Q5446" s="21">
        <f t="shared" si="31"/>
        <v>-95</v>
      </c>
      <c r="V5446" s="52"/>
      <c r="W5446" s="53" t="str">
        <f t="shared" si="33"/>
        <v/>
      </c>
      <c r="AE5446" s="16"/>
      <c r="AF5446" s="17" t="str">
        <f t="shared" si="30"/>
        <v>#VALUE!</v>
      </c>
      <c r="AG5446" s="17" t="str">
        <f t="shared" si="22"/>
        <v>#N/A</v>
      </c>
      <c r="AH5446" s="17" t="str">
        <f t="shared" si="23"/>
        <v>#N/A</v>
      </c>
      <c r="AI5446" s="34">
        <f t="shared" si="24"/>
        <v>1</v>
      </c>
      <c r="AJ5446" s="18">
        <f t="shared" si="25"/>
        <v>4984.029</v>
      </c>
      <c r="AK5446" s="18">
        <f t="shared" si="26"/>
        <v>4845.58375</v>
      </c>
      <c r="AL5446" s="18">
        <f t="shared" si="27"/>
        <v>4707.1385</v>
      </c>
    </row>
    <row r="5447" ht="12.75" customHeight="1">
      <c r="A5447" s="1">
        <v>37421.0</v>
      </c>
      <c r="B5447" s="2">
        <v>838.14</v>
      </c>
      <c r="C5447" s="3">
        <v>5562.12</v>
      </c>
      <c r="D5447" s="2">
        <v>5600.0</v>
      </c>
      <c r="E5447" s="4"/>
      <c r="F5447" s="5">
        <f t="shared" si="1"/>
        <v>727.258</v>
      </c>
      <c r="G5447" s="6">
        <f t="shared" si="2"/>
        <v>0.9391552951</v>
      </c>
      <c r="H5447" s="6">
        <f t="shared" si="3"/>
        <v>1.094589418</v>
      </c>
      <c r="I5447" s="5" t="b">
        <f t="shared" si="4"/>
        <v>1</v>
      </c>
      <c r="J5447" s="48">
        <f t="shared" si="5"/>
        <v>0</v>
      </c>
      <c r="K5447" s="4">
        <f t="shared" si="6"/>
        <v>20</v>
      </c>
      <c r="L5447" s="7">
        <f t="shared" si="7"/>
        <v>0.006810352887</v>
      </c>
      <c r="M5447" s="50" t="b">
        <f t="shared" si="8"/>
        <v>0</v>
      </c>
      <c r="N5447" s="50" t="b">
        <f t="shared" si="9"/>
        <v>0</v>
      </c>
      <c r="O5447" s="50">
        <f t="shared" si="10"/>
        <v>-1</v>
      </c>
      <c r="P5447" s="4">
        <f t="shared" si="62"/>
        <v>4668500</v>
      </c>
      <c r="Q5447" s="21">
        <f t="shared" si="31"/>
        <v>-91</v>
      </c>
      <c r="V5447" s="52"/>
      <c r="W5447" s="53" t="str">
        <f t="shared" si="33"/>
        <v/>
      </c>
      <c r="AE5447" s="16"/>
      <c r="AF5447" s="17" t="str">
        <f t="shared" si="30"/>
        <v>#VALUE!</v>
      </c>
      <c r="AG5447" s="17" t="str">
        <f t="shared" si="22"/>
        <v>#N/A</v>
      </c>
      <c r="AH5447" s="17" t="str">
        <f t="shared" si="23"/>
        <v>#N/A</v>
      </c>
      <c r="AI5447" s="34">
        <f t="shared" si="24"/>
        <v>1</v>
      </c>
      <c r="AJ5447" s="18">
        <f t="shared" si="25"/>
        <v>5005.908</v>
      </c>
      <c r="AK5447" s="18">
        <f t="shared" si="26"/>
        <v>4866.855</v>
      </c>
      <c r="AL5447" s="18">
        <f t="shared" si="27"/>
        <v>4727.802</v>
      </c>
    </row>
    <row r="5448" ht="12.75" customHeight="1">
      <c r="A5448" s="1">
        <v>37420.0</v>
      </c>
      <c r="B5448" s="2">
        <v>1044.31</v>
      </c>
      <c r="C5448" s="3">
        <v>5562.23</v>
      </c>
      <c r="D5448" s="2">
        <v>5580.0</v>
      </c>
      <c r="E5448" s="4"/>
      <c r="F5448" s="5">
        <f t="shared" si="1"/>
        <v>701.718</v>
      </c>
      <c r="G5448" s="6">
        <f t="shared" si="2"/>
        <v>0.9378623064</v>
      </c>
      <c r="H5448" s="6">
        <f t="shared" si="3"/>
        <v>1.089252561</v>
      </c>
      <c r="I5448" s="5" t="b">
        <f t="shared" si="4"/>
        <v>1</v>
      </c>
      <c r="J5448" s="48">
        <f t="shared" si="5"/>
        <v>0</v>
      </c>
      <c r="K5448" s="4">
        <f t="shared" si="6"/>
        <v>149</v>
      </c>
      <c r="L5448" s="7">
        <f t="shared" si="7"/>
        <v>0.003194761813</v>
      </c>
      <c r="M5448" s="50" t="b">
        <f t="shared" si="8"/>
        <v>0</v>
      </c>
      <c r="N5448" s="50" t="b">
        <f t="shared" si="9"/>
        <v>0</v>
      </c>
      <c r="O5448" s="50">
        <f t="shared" si="10"/>
        <v>-1</v>
      </c>
      <c r="P5448" s="4">
        <f t="shared" si="62"/>
        <v>4761500</v>
      </c>
      <c r="Q5448" s="21">
        <f t="shared" si="31"/>
        <v>-93</v>
      </c>
      <c r="V5448" s="52"/>
      <c r="W5448" s="53" t="str">
        <f t="shared" si="33"/>
        <v/>
      </c>
      <c r="AE5448" s="16"/>
      <c r="AF5448" s="17" t="str">
        <f t="shared" si="30"/>
        <v>#VALUE!</v>
      </c>
      <c r="AG5448" s="17" t="str">
        <f t="shared" si="22"/>
        <v>#N/A</v>
      </c>
      <c r="AH5448" s="17" t="str">
        <f t="shared" si="23"/>
        <v>#N/A</v>
      </c>
      <c r="AI5448" s="34">
        <f t="shared" si="24"/>
        <v>1</v>
      </c>
      <c r="AJ5448" s="18">
        <f t="shared" si="25"/>
        <v>5006.007</v>
      </c>
      <c r="AK5448" s="18">
        <f t="shared" si="26"/>
        <v>4866.95125</v>
      </c>
      <c r="AL5448" s="18">
        <f t="shared" si="27"/>
        <v>4727.8955</v>
      </c>
    </row>
    <row r="5449" ht="12.75" customHeight="1">
      <c r="A5449" s="1">
        <v>37419.0</v>
      </c>
      <c r="B5449" s="2">
        <v>578.89</v>
      </c>
      <c r="C5449" s="3">
        <v>5399.96</v>
      </c>
      <c r="D5449" s="2">
        <v>5431.0</v>
      </c>
      <c r="E5449" s="4"/>
      <c r="F5449" s="5">
        <f t="shared" si="1"/>
        <v>626.28</v>
      </c>
      <c r="G5449" s="6">
        <f t="shared" si="2"/>
        <v>0.9096209127</v>
      </c>
      <c r="H5449" s="6">
        <f t="shared" si="3"/>
        <v>0.7434621087</v>
      </c>
      <c r="I5449" s="5" t="b">
        <f t="shared" si="4"/>
        <v>0</v>
      </c>
      <c r="J5449" s="48">
        <f t="shared" si="5"/>
        <v>0</v>
      </c>
      <c r="K5449" s="4">
        <f t="shared" si="6"/>
        <v>41</v>
      </c>
      <c r="L5449" s="7">
        <f t="shared" si="7"/>
        <v>0.005748190727</v>
      </c>
      <c r="M5449" s="50" t="b">
        <f t="shared" si="8"/>
        <v>0</v>
      </c>
      <c r="N5449" s="50" t="b">
        <f t="shared" si="9"/>
        <v>0</v>
      </c>
      <c r="O5449" s="50">
        <f t="shared" si="10"/>
        <v>-1</v>
      </c>
      <c r="P5449" s="4">
        <f t="shared" si="62"/>
        <v>5603350</v>
      </c>
      <c r="Q5449" s="21">
        <f t="shared" si="31"/>
        <v>-113</v>
      </c>
      <c r="V5449" s="52"/>
      <c r="W5449" s="53" t="str">
        <f t="shared" si="33"/>
        <v/>
      </c>
      <c r="AE5449" s="16"/>
      <c r="AF5449" s="17" t="str">
        <f t="shared" si="30"/>
        <v>#VALUE!</v>
      </c>
      <c r="AG5449" s="17" t="str">
        <f t="shared" si="22"/>
        <v>#N/A</v>
      </c>
      <c r="AH5449" s="17" t="str">
        <f t="shared" si="23"/>
        <v>#N/A</v>
      </c>
      <c r="AI5449" s="34">
        <f t="shared" si="24"/>
        <v>1</v>
      </c>
      <c r="AJ5449" s="18">
        <f t="shared" si="25"/>
        <v>4859.964</v>
      </c>
      <c r="AK5449" s="18">
        <f t="shared" si="26"/>
        <v>4724.965</v>
      </c>
      <c r="AL5449" s="18">
        <f t="shared" si="27"/>
        <v>4589.966</v>
      </c>
    </row>
    <row r="5450" ht="12.75" customHeight="1">
      <c r="A5450" s="1">
        <v>37418.0</v>
      </c>
      <c r="B5450" s="2">
        <v>610.11</v>
      </c>
      <c r="C5450" s="3">
        <v>5405.42</v>
      </c>
      <c r="D5450" s="2">
        <v>5390.0</v>
      </c>
      <c r="E5450" s="4"/>
      <c r="F5450" s="5">
        <f t="shared" si="1"/>
        <v>647.436</v>
      </c>
      <c r="G5450" s="6">
        <f t="shared" si="2"/>
        <v>0.9090803851</v>
      </c>
      <c r="H5450" s="6">
        <f t="shared" si="3"/>
        <v>0.7415901223</v>
      </c>
      <c r="I5450" s="5" t="b">
        <f t="shared" si="4"/>
        <v>0</v>
      </c>
      <c r="J5450" s="48">
        <f t="shared" si="5"/>
        <v>0</v>
      </c>
      <c r="K5450" s="4">
        <f t="shared" si="6"/>
        <v>-80</v>
      </c>
      <c r="L5450" s="7">
        <f t="shared" si="7"/>
        <v>-0.002852692298</v>
      </c>
      <c r="M5450" s="50" t="b">
        <f t="shared" si="8"/>
        <v>0</v>
      </c>
      <c r="N5450" s="50" t="b">
        <f t="shared" si="9"/>
        <v>0</v>
      </c>
      <c r="O5450" s="50">
        <f t="shared" si="10"/>
        <v>1</v>
      </c>
      <c r="P5450" s="4">
        <f t="shared" si="62"/>
        <v>5379900</v>
      </c>
      <c r="Q5450" s="21">
        <f t="shared" si="31"/>
        <v>109</v>
      </c>
      <c r="V5450" s="52"/>
      <c r="W5450" s="53" t="str">
        <f t="shared" si="33"/>
        <v/>
      </c>
      <c r="AE5450" s="16"/>
      <c r="AF5450" s="17" t="str">
        <f t="shared" si="30"/>
        <v>#VALUE!</v>
      </c>
      <c r="AG5450" s="17" t="str">
        <f t="shared" si="22"/>
        <v>#N/A</v>
      </c>
      <c r="AH5450" s="17" t="str">
        <f t="shared" si="23"/>
        <v>#N/A</v>
      </c>
      <c r="AI5450" s="34">
        <f t="shared" si="24"/>
        <v>1</v>
      </c>
      <c r="AJ5450" s="18">
        <f t="shared" si="25"/>
        <v>4864.878</v>
      </c>
      <c r="AK5450" s="18">
        <f t="shared" si="26"/>
        <v>4729.7425</v>
      </c>
      <c r="AL5450" s="18">
        <f t="shared" si="27"/>
        <v>4594.607</v>
      </c>
    </row>
    <row r="5451" ht="12.75" customHeight="1">
      <c r="A5451" s="1">
        <v>37417.0</v>
      </c>
      <c r="B5451" s="2">
        <v>564.84</v>
      </c>
      <c r="C5451" s="3">
        <v>5499.33</v>
      </c>
      <c r="D5451" s="2">
        <v>5470.0</v>
      </c>
      <c r="E5451" s="4"/>
      <c r="F5451" s="5">
        <f t="shared" si="1"/>
        <v>625.954</v>
      </c>
      <c r="G5451" s="6">
        <f t="shared" si="2"/>
        <v>0.923460742</v>
      </c>
      <c r="H5451" s="6">
        <f t="shared" si="3"/>
        <v>0.7341912079</v>
      </c>
      <c r="I5451" s="5" t="b">
        <f t="shared" si="4"/>
        <v>0</v>
      </c>
      <c r="J5451" s="48">
        <f t="shared" si="5"/>
        <v>0</v>
      </c>
      <c r="K5451" s="4">
        <f t="shared" si="6"/>
        <v>112</v>
      </c>
      <c r="L5451" s="7">
        <f t="shared" si="7"/>
        <v>-0.005333376975</v>
      </c>
      <c r="M5451" s="50" t="b">
        <f t="shared" si="8"/>
        <v>0</v>
      </c>
      <c r="N5451" s="50" t="b">
        <f t="shared" si="9"/>
        <v>0</v>
      </c>
      <c r="O5451" s="50">
        <f t="shared" si="10"/>
        <v>1</v>
      </c>
      <c r="P5451" s="4">
        <f t="shared" si="62"/>
        <v>5847900</v>
      </c>
      <c r="Q5451" s="21">
        <f t="shared" si="31"/>
        <v>117</v>
      </c>
      <c r="V5451" s="52"/>
      <c r="W5451" s="53" t="str">
        <f t="shared" si="33"/>
        <v/>
      </c>
      <c r="AE5451" s="16"/>
      <c r="AF5451" s="17" t="str">
        <f t="shared" si="30"/>
        <v>#VALUE!</v>
      </c>
      <c r="AG5451" s="17" t="str">
        <f t="shared" si="22"/>
        <v>#N/A</v>
      </c>
      <c r="AH5451" s="17" t="str">
        <f t="shared" si="23"/>
        <v>#N/A</v>
      </c>
      <c r="AI5451" s="34">
        <f t="shared" si="24"/>
        <v>1</v>
      </c>
      <c r="AJ5451" s="18">
        <f t="shared" si="25"/>
        <v>4949.397</v>
      </c>
      <c r="AK5451" s="18">
        <f t="shared" si="26"/>
        <v>4811.91375</v>
      </c>
      <c r="AL5451" s="18">
        <f t="shared" si="27"/>
        <v>4674.4305</v>
      </c>
    </row>
    <row r="5452" ht="12.75" customHeight="1">
      <c r="A5452" s="1">
        <v>37414.0</v>
      </c>
      <c r="B5452" s="2">
        <v>710.44</v>
      </c>
      <c r="C5452" s="3">
        <v>5433.02</v>
      </c>
      <c r="D5452" s="2">
        <v>5358.0</v>
      </c>
      <c r="E5452" s="4"/>
      <c r="F5452" s="5">
        <f t="shared" si="1"/>
        <v>609.73</v>
      </c>
      <c r="G5452" s="6">
        <f t="shared" si="2"/>
        <v>0.9108697478</v>
      </c>
      <c r="H5452" s="6">
        <f t="shared" si="3"/>
        <v>0.7279186616</v>
      </c>
      <c r="I5452" s="5" t="b">
        <f t="shared" si="4"/>
        <v>0</v>
      </c>
      <c r="J5452" s="48">
        <f t="shared" si="5"/>
        <v>0</v>
      </c>
      <c r="K5452" s="4">
        <f t="shared" si="6"/>
        <v>-203</v>
      </c>
      <c r="L5452" s="7">
        <f t="shared" si="7"/>
        <v>-0.01380815826</v>
      </c>
      <c r="M5452" s="50" t="b">
        <f t="shared" si="8"/>
        <v>0</v>
      </c>
      <c r="N5452" s="50" t="b">
        <f t="shared" si="9"/>
        <v>0</v>
      </c>
      <c r="O5452" s="50">
        <f t="shared" si="10"/>
        <v>1</v>
      </c>
      <c r="P5452" s="4">
        <f t="shared" si="62"/>
        <v>5248700</v>
      </c>
      <c r="Q5452" s="21">
        <f t="shared" si="31"/>
        <v>107</v>
      </c>
      <c r="V5452" s="52"/>
      <c r="W5452" s="53" t="str">
        <f t="shared" si="33"/>
        <v/>
      </c>
      <c r="AE5452" s="16"/>
      <c r="AF5452" s="17" t="str">
        <f t="shared" si="30"/>
        <v>#VALUE!</v>
      </c>
      <c r="AG5452" s="17" t="str">
        <f t="shared" si="22"/>
        <v>#N/A</v>
      </c>
      <c r="AH5452" s="17" t="str">
        <f t="shared" si="23"/>
        <v>#N/A</v>
      </c>
      <c r="AI5452" s="34">
        <f t="shared" si="24"/>
        <v>1</v>
      </c>
      <c r="AJ5452" s="18">
        <f t="shared" si="25"/>
        <v>4889.718</v>
      </c>
      <c r="AK5452" s="18">
        <f t="shared" si="26"/>
        <v>4753.8925</v>
      </c>
      <c r="AL5452" s="18">
        <f t="shared" si="27"/>
        <v>4618.067</v>
      </c>
    </row>
    <row r="5453" ht="12.75" customHeight="1">
      <c r="A5453" s="1">
        <v>37413.0</v>
      </c>
      <c r="B5453" s="2">
        <v>667.12</v>
      </c>
      <c r="C5453" s="3">
        <v>5591.02</v>
      </c>
      <c r="D5453" s="2">
        <v>5561.0</v>
      </c>
      <c r="E5453" s="4"/>
      <c r="F5453" s="5">
        <f t="shared" si="1"/>
        <v>596.95</v>
      </c>
      <c r="G5453" s="6">
        <f t="shared" si="2"/>
        <v>0.9356458629</v>
      </c>
      <c r="H5453" s="6">
        <f t="shared" si="3"/>
        <v>0.6945560797</v>
      </c>
      <c r="I5453" s="5" t="b">
        <f t="shared" si="4"/>
        <v>0</v>
      </c>
      <c r="J5453" s="48">
        <f t="shared" si="5"/>
        <v>0</v>
      </c>
      <c r="K5453" s="4">
        <f t="shared" si="6"/>
        <v>-54</v>
      </c>
      <c r="L5453" s="7">
        <f t="shared" si="7"/>
        <v>-0.005369324381</v>
      </c>
      <c r="M5453" s="50" t="b">
        <f t="shared" si="8"/>
        <v>0</v>
      </c>
      <c r="N5453" s="50" t="b">
        <f t="shared" si="9"/>
        <v>0</v>
      </c>
      <c r="O5453" s="50">
        <f t="shared" si="10"/>
        <v>1</v>
      </c>
      <c r="P5453" s="4">
        <f t="shared" si="62"/>
        <v>6558050</v>
      </c>
      <c r="Q5453" s="21">
        <f t="shared" si="31"/>
        <v>129</v>
      </c>
      <c r="V5453" s="52"/>
      <c r="W5453" s="53" t="str">
        <f t="shared" si="33"/>
        <v/>
      </c>
      <c r="AE5453" s="16"/>
      <c r="AF5453" s="17" t="str">
        <f t="shared" si="30"/>
        <v>#VALUE!</v>
      </c>
      <c r="AG5453" s="17" t="str">
        <f t="shared" si="22"/>
        <v>#N/A</v>
      </c>
      <c r="AH5453" s="17" t="str">
        <f t="shared" si="23"/>
        <v>#N/A</v>
      </c>
      <c r="AI5453" s="34">
        <f t="shared" si="24"/>
        <v>1</v>
      </c>
      <c r="AJ5453" s="18">
        <f t="shared" si="25"/>
        <v>5031.918</v>
      </c>
      <c r="AK5453" s="18">
        <f t="shared" si="26"/>
        <v>4892.1425</v>
      </c>
      <c r="AL5453" s="18">
        <f t="shared" si="27"/>
        <v>4752.367</v>
      </c>
    </row>
    <row r="5454" ht="12.75" customHeight="1">
      <c r="A5454" s="1">
        <v>37412.0</v>
      </c>
      <c r="B5454" s="2">
        <v>684.67</v>
      </c>
      <c r="C5454" s="3">
        <v>5599.42</v>
      </c>
      <c r="D5454" s="2">
        <v>5615.0</v>
      </c>
      <c r="E5454" s="4"/>
      <c r="F5454" s="5">
        <f t="shared" si="1"/>
        <v>652.086</v>
      </c>
      <c r="G5454" s="6">
        <f t="shared" si="2"/>
        <v>0.9356644821</v>
      </c>
      <c r="H5454" s="6">
        <f t="shared" si="3"/>
        <v>0.9461856098</v>
      </c>
      <c r="I5454" s="5" t="b">
        <f t="shared" si="4"/>
        <v>0</v>
      </c>
      <c r="J5454" s="48">
        <f t="shared" si="5"/>
        <v>0</v>
      </c>
      <c r="K5454" s="4">
        <f t="shared" si="6"/>
        <v>115</v>
      </c>
      <c r="L5454" s="7">
        <f t="shared" si="7"/>
        <v>0.002782431038</v>
      </c>
      <c r="M5454" s="50" t="b">
        <f t="shared" si="8"/>
        <v>0</v>
      </c>
      <c r="N5454" s="50" t="b">
        <f t="shared" si="9"/>
        <v>0</v>
      </c>
      <c r="O5454" s="50">
        <f t="shared" si="10"/>
        <v>-1</v>
      </c>
      <c r="P5454" s="4">
        <f t="shared" si="62"/>
        <v>6228650</v>
      </c>
      <c r="Q5454" s="21">
        <f t="shared" si="31"/>
        <v>-122</v>
      </c>
      <c r="V5454" s="52"/>
      <c r="W5454" s="53" t="str">
        <f t="shared" si="33"/>
        <v/>
      </c>
      <c r="AE5454" s="16"/>
      <c r="AF5454" s="17" t="str">
        <f t="shared" si="30"/>
        <v>#VALUE!</v>
      </c>
      <c r="AG5454" s="17" t="str">
        <f t="shared" si="22"/>
        <v>#N/A</v>
      </c>
      <c r="AH5454" s="17" t="str">
        <f t="shared" si="23"/>
        <v>#N/A</v>
      </c>
      <c r="AI5454" s="34">
        <f t="shared" si="24"/>
        <v>1</v>
      </c>
      <c r="AJ5454" s="18">
        <f t="shared" si="25"/>
        <v>5039.478</v>
      </c>
      <c r="AK5454" s="18">
        <f t="shared" si="26"/>
        <v>4899.4925</v>
      </c>
      <c r="AL5454" s="18">
        <f t="shared" si="27"/>
        <v>4759.507</v>
      </c>
    </row>
    <row r="5455" ht="12.75" customHeight="1">
      <c r="A5455" s="1">
        <v>37411.0</v>
      </c>
      <c r="B5455" s="2">
        <v>502.7</v>
      </c>
      <c r="C5455" s="3">
        <v>5527.8</v>
      </c>
      <c r="D5455" s="2">
        <v>5500.0</v>
      </c>
      <c r="E5455" s="4"/>
      <c r="F5455" s="5">
        <f t="shared" si="1"/>
        <v>613.082</v>
      </c>
      <c r="G5455" s="6">
        <f t="shared" si="2"/>
        <v>0.9221639395</v>
      </c>
      <c r="H5455" s="6">
        <f t="shared" si="3"/>
        <v>0.9310374283</v>
      </c>
      <c r="I5455" s="5" t="b">
        <f t="shared" si="4"/>
        <v>0</v>
      </c>
      <c r="J5455" s="48">
        <f t="shared" si="5"/>
        <v>0</v>
      </c>
      <c r="K5455" s="4">
        <f t="shared" si="6"/>
        <v>-20</v>
      </c>
      <c r="L5455" s="7">
        <f t="shared" si="7"/>
        <v>-0.005029125511</v>
      </c>
      <c r="M5455" s="50" t="b">
        <f t="shared" si="8"/>
        <v>0</v>
      </c>
      <c r="N5455" s="50" t="b">
        <f t="shared" si="9"/>
        <v>0</v>
      </c>
      <c r="O5455" s="50">
        <f t="shared" si="10"/>
        <v>1</v>
      </c>
      <c r="P5455" s="4">
        <f t="shared" si="62"/>
        <v>5590400</v>
      </c>
      <c r="Q5455" s="21">
        <f t="shared" si="31"/>
        <v>111</v>
      </c>
      <c r="V5455" s="52"/>
      <c r="W5455" s="53" t="str">
        <f t="shared" si="33"/>
        <v/>
      </c>
      <c r="AE5455" s="16"/>
      <c r="AF5455" s="17" t="str">
        <f t="shared" si="30"/>
        <v>#VALUE!</v>
      </c>
      <c r="AG5455" s="17" t="str">
        <f t="shared" si="22"/>
        <v>#N/A</v>
      </c>
      <c r="AH5455" s="17" t="str">
        <f t="shared" si="23"/>
        <v>#N/A</v>
      </c>
      <c r="AI5455" s="34">
        <f t="shared" si="24"/>
        <v>1</v>
      </c>
      <c r="AJ5455" s="18">
        <f t="shared" si="25"/>
        <v>4975.02</v>
      </c>
      <c r="AK5455" s="18">
        <f t="shared" si="26"/>
        <v>4836.825</v>
      </c>
      <c r="AL5455" s="18">
        <f t="shared" si="27"/>
        <v>4698.63</v>
      </c>
    </row>
    <row r="5456" ht="12.75" customHeight="1">
      <c r="A5456" s="1">
        <v>37410.0</v>
      </c>
      <c r="B5456" s="2">
        <v>483.72</v>
      </c>
      <c r="C5456" s="3">
        <v>5571.08</v>
      </c>
      <c r="D5456" s="2">
        <v>5520.0</v>
      </c>
      <c r="E5456" s="4"/>
      <c r="F5456" s="5">
        <f t="shared" si="1"/>
        <v>662.162</v>
      </c>
      <c r="G5456" s="6">
        <f t="shared" si="2"/>
        <v>0.9281354275</v>
      </c>
      <c r="H5456" s="6">
        <f t="shared" si="3"/>
        <v>0.9156724409</v>
      </c>
      <c r="I5456" s="5" t="b">
        <f t="shared" si="4"/>
        <v>0</v>
      </c>
      <c r="J5456" s="48">
        <f t="shared" si="5"/>
        <v>0</v>
      </c>
      <c r="K5456" s="4">
        <f t="shared" si="6"/>
        <v>-112</v>
      </c>
      <c r="L5456" s="7">
        <f t="shared" si="7"/>
        <v>-0.009168778765</v>
      </c>
      <c r="M5456" s="50" t="b">
        <f t="shared" si="8"/>
        <v>0</v>
      </c>
      <c r="N5456" s="50" t="b">
        <f t="shared" si="9"/>
        <v>0</v>
      </c>
      <c r="O5456" s="50">
        <f t="shared" si="10"/>
        <v>1</v>
      </c>
      <c r="P5456" s="4">
        <f t="shared" si="62"/>
        <v>5703400</v>
      </c>
      <c r="Q5456" s="21">
        <f t="shared" si="31"/>
        <v>113</v>
      </c>
      <c r="V5456" s="52"/>
      <c r="W5456" s="53" t="str">
        <f t="shared" si="33"/>
        <v/>
      </c>
      <c r="AE5456" s="16"/>
      <c r="AF5456" s="17" t="str">
        <f t="shared" si="30"/>
        <v>#VALUE!</v>
      </c>
      <c r="AG5456" s="17" t="str">
        <f t="shared" si="22"/>
        <v>#N/A</v>
      </c>
      <c r="AH5456" s="17" t="str">
        <f t="shared" si="23"/>
        <v>#N/A</v>
      </c>
      <c r="AI5456" s="34">
        <f t="shared" si="24"/>
        <v>1</v>
      </c>
      <c r="AJ5456" s="18">
        <f t="shared" si="25"/>
        <v>5013.972</v>
      </c>
      <c r="AK5456" s="18">
        <f t="shared" si="26"/>
        <v>4874.695</v>
      </c>
      <c r="AL5456" s="18">
        <f t="shared" si="27"/>
        <v>4735.418</v>
      </c>
    </row>
    <row r="5457" ht="12.75" customHeight="1">
      <c r="A5457" s="1">
        <v>37407.0</v>
      </c>
      <c r="B5457" s="2">
        <v>646.54</v>
      </c>
      <c r="C5457" s="3">
        <v>5675.65</v>
      </c>
      <c r="D5457" s="2">
        <v>5632.0</v>
      </c>
      <c r="E5457" s="4"/>
      <c r="F5457" s="5">
        <f t="shared" si="1"/>
        <v>702.21</v>
      </c>
      <c r="G5457" s="6">
        <f t="shared" si="2"/>
        <v>0.944305788</v>
      </c>
      <c r="H5457" s="6">
        <f t="shared" si="3"/>
        <v>0.8968287098</v>
      </c>
      <c r="I5457" s="5" t="b">
        <f t="shared" si="4"/>
        <v>0</v>
      </c>
      <c r="J5457" s="48">
        <f t="shared" si="5"/>
        <v>0</v>
      </c>
      <c r="K5457" s="4">
        <f t="shared" si="6"/>
        <v>-43</v>
      </c>
      <c r="L5457" s="7">
        <f t="shared" si="7"/>
        <v>-0.007690749077</v>
      </c>
      <c r="M5457" s="50" t="b">
        <f t="shared" si="8"/>
        <v>0</v>
      </c>
      <c r="N5457" s="50" t="b">
        <f t="shared" si="9"/>
        <v>0</v>
      </c>
      <c r="O5457" s="50">
        <f t="shared" si="10"/>
        <v>1</v>
      </c>
      <c r="P5457" s="4">
        <f t="shared" si="62"/>
        <v>6397800</v>
      </c>
      <c r="Q5457" s="21">
        <f t="shared" si="31"/>
        <v>124</v>
      </c>
      <c r="V5457" s="52"/>
      <c r="W5457" s="53" t="str">
        <f t="shared" si="33"/>
        <v/>
      </c>
      <c r="AE5457" s="16"/>
      <c r="AF5457" s="17" t="str">
        <f t="shared" si="30"/>
        <v>#VALUE!</v>
      </c>
      <c r="AG5457" s="17" t="str">
        <f t="shared" si="22"/>
        <v>#N/A</v>
      </c>
      <c r="AH5457" s="17" t="str">
        <f t="shared" si="23"/>
        <v>#N/A</v>
      </c>
      <c r="AI5457" s="34">
        <f t="shared" si="24"/>
        <v>1</v>
      </c>
      <c r="AJ5457" s="18">
        <f t="shared" si="25"/>
        <v>5108.085</v>
      </c>
      <c r="AK5457" s="18">
        <f t="shared" si="26"/>
        <v>4966.19375</v>
      </c>
      <c r="AL5457" s="18">
        <f t="shared" si="27"/>
        <v>4824.3025</v>
      </c>
    </row>
    <row r="5458" ht="12.75" customHeight="1">
      <c r="A5458" s="1">
        <v>37406.0</v>
      </c>
      <c r="B5458" s="2">
        <v>942.8</v>
      </c>
      <c r="C5458" s="3">
        <v>5736.19</v>
      </c>
      <c r="D5458" s="2">
        <v>5675.0</v>
      </c>
      <c r="E5458" s="4"/>
      <c r="F5458" s="5">
        <f t="shared" si="1"/>
        <v>747.608</v>
      </c>
      <c r="G5458" s="6">
        <f t="shared" si="2"/>
        <v>0.9532630465</v>
      </c>
      <c r="H5458" s="6">
        <f t="shared" si="3"/>
        <v>0.8822389981</v>
      </c>
      <c r="I5458" s="5" t="b">
        <f t="shared" si="4"/>
        <v>0</v>
      </c>
      <c r="J5458" s="48">
        <f t="shared" si="5"/>
        <v>0</v>
      </c>
      <c r="K5458" s="4">
        <f t="shared" si="6"/>
        <v>120</v>
      </c>
      <c r="L5458" s="7">
        <f t="shared" si="7"/>
        <v>-0.01066735934</v>
      </c>
      <c r="M5458" s="50" t="b">
        <f t="shared" si="8"/>
        <v>0</v>
      </c>
      <c r="N5458" s="50" t="b">
        <f t="shared" si="9"/>
        <v>0</v>
      </c>
      <c r="O5458" s="50">
        <f t="shared" si="10"/>
        <v>1</v>
      </c>
      <c r="P5458" s="4">
        <f t="shared" si="62"/>
        <v>6675150</v>
      </c>
      <c r="Q5458" s="21">
        <f t="shared" si="31"/>
        <v>129</v>
      </c>
      <c r="V5458" s="52"/>
      <c r="W5458" s="53" t="str">
        <f t="shared" si="33"/>
        <v/>
      </c>
      <c r="AE5458" s="16"/>
      <c r="AF5458" s="17" t="str">
        <f t="shared" si="30"/>
        <v>#VALUE!</v>
      </c>
      <c r="AG5458" s="17" t="str">
        <f t="shared" si="22"/>
        <v>#N/A</v>
      </c>
      <c r="AH5458" s="17" t="str">
        <f t="shared" si="23"/>
        <v>#N/A</v>
      </c>
      <c r="AI5458" s="34">
        <f t="shared" si="24"/>
        <v>1</v>
      </c>
      <c r="AJ5458" s="18">
        <f t="shared" si="25"/>
        <v>5162.571</v>
      </c>
      <c r="AK5458" s="18">
        <f t="shared" si="26"/>
        <v>5019.16625</v>
      </c>
      <c r="AL5458" s="18">
        <f t="shared" si="27"/>
        <v>4875.7615</v>
      </c>
    </row>
    <row r="5459" ht="12.75" customHeight="1">
      <c r="A5459" s="1">
        <v>37405.0</v>
      </c>
      <c r="B5459" s="2">
        <v>489.65</v>
      </c>
      <c r="C5459" s="3">
        <v>5623.23</v>
      </c>
      <c r="D5459" s="2">
        <v>5555.0</v>
      </c>
      <c r="E5459" s="4"/>
      <c r="F5459" s="5">
        <f t="shared" si="1"/>
        <v>681.464</v>
      </c>
      <c r="G5459" s="6">
        <f t="shared" si="2"/>
        <v>0.933917791</v>
      </c>
      <c r="H5459" s="6">
        <f t="shared" si="3"/>
        <v>0.8084497918</v>
      </c>
      <c r="I5459" s="5" t="b">
        <f t="shared" si="4"/>
        <v>0</v>
      </c>
      <c r="J5459" s="48">
        <f t="shared" si="5"/>
        <v>0</v>
      </c>
      <c r="K5459" s="4">
        <f t="shared" si="6"/>
        <v>-95</v>
      </c>
      <c r="L5459" s="7">
        <f t="shared" si="7"/>
        <v>-0.01213359582</v>
      </c>
      <c r="M5459" s="50" t="b">
        <f t="shared" si="8"/>
        <v>0</v>
      </c>
      <c r="N5459" s="50" t="b">
        <f t="shared" si="9"/>
        <v>0</v>
      </c>
      <c r="O5459" s="50">
        <f t="shared" si="10"/>
        <v>1</v>
      </c>
      <c r="P5459" s="4">
        <f t="shared" si="62"/>
        <v>5967150</v>
      </c>
      <c r="Q5459" s="21">
        <f t="shared" si="31"/>
        <v>118</v>
      </c>
      <c r="V5459" s="52"/>
      <c r="W5459" s="53" t="str">
        <f t="shared" si="33"/>
        <v/>
      </c>
      <c r="AE5459" s="16"/>
      <c r="AF5459" s="17" t="str">
        <f t="shared" si="30"/>
        <v>#VALUE!</v>
      </c>
      <c r="AG5459" s="17" t="str">
        <f t="shared" si="22"/>
        <v>#N/A</v>
      </c>
      <c r="AH5459" s="17" t="str">
        <f t="shared" si="23"/>
        <v>#N/A</v>
      </c>
      <c r="AI5459" s="34">
        <f t="shared" si="24"/>
        <v>1</v>
      </c>
      <c r="AJ5459" s="18">
        <f t="shared" si="25"/>
        <v>5060.907</v>
      </c>
      <c r="AK5459" s="18">
        <f t="shared" si="26"/>
        <v>4920.32625</v>
      </c>
      <c r="AL5459" s="18">
        <f t="shared" si="27"/>
        <v>4779.7455</v>
      </c>
    </row>
    <row r="5460" ht="12.75" customHeight="1">
      <c r="A5460" s="1">
        <v>37404.0</v>
      </c>
      <c r="B5460" s="2">
        <v>748.1</v>
      </c>
      <c r="C5460" s="3">
        <v>5669.53</v>
      </c>
      <c r="D5460" s="2">
        <v>5650.0</v>
      </c>
      <c r="E5460" s="4"/>
      <c r="F5460" s="5">
        <f t="shared" si="1"/>
        <v>715.93</v>
      </c>
      <c r="G5460" s="6">
        <f t="shared" si="2"/>
        <v>0.9409529883</v>
      </c>
      <c r="H5460" s="6">
        <f t="shared" si="3"/>
        <v>0.7983508931</v>
      </c>
      <c r="I5460" s="5" t="b">
        <f t="shared" si="4"/>
        <v>0</v>
      </c>
      <c r="J5460" s="48">
        <f t="shared" si="5"/>
        <v>0</v>
      </c>
      <c r="K5460" s="4">
        <f t="shared" si="6"/>
        <v>-66</v>
      </c>
      <c r="L5460" s="7">
        <f t="shared" si="7"/>
        <v>-0.003444729986</v>
      </c>
      <c r="M5460" s="50" t="b">
        <f t="shared" si="8"/>
        <v>0</v>
      </c>
      <c r="N5460" s="50" t="b">
        <f t="shared" si="9"/>
        <v>0</v>
      </c>
      <c r="O5460" s="50">
        <f t="shared" si="10"/>
        <v>1</v>
      </c>
      <c r="P5460" s="4">
        <f t="shared" si="62"/>
        <v>6575150</v>
      </c>
      <c r="Q5460" s="21">
        <f t="shared" si="31"/>
        <v>128</v>
      </c>
      <c r="V5460" s="52"/>
      <c r="W5460" s="53" t="str">
        <f t="shared" si="33"/>
        <v/>
      </c>
      <c r="AE5460" s="16"/>
      <c r="AF5460" s="17" t="str">
        <f t="shared" si="30"/>
        <v>#VALUE!</v>
      </c>
      <c r="AG5460" s="17" t="str">
        <f t="shared" si="22"/>
        <v>#N/A</v>
      </c>
      <c r="AH5460" s="17" t="str">
        <f t="shared" si="23"/>
        <v>#N/A</v>
      </c>
      <c r="AI5460" s="34">
        <f t="shared" si="24"/>
        <v>1</v>
      </c>
      <c r="AJ5460" s="18">
        <f t="shared" si="25"/>
        <v>5102.577</v>
      </c>
      <c r="AK5460" s="18">
        <f t="shared" si="26"/>
        <v>4960.83875</v>
      </c>
      <c r="AL5460" s="18">
        <f t="shared" si="27"/>
        <v>4819.1005</v>
      </c>
    </row>
    <row r="5461" ht="12.75" customHeight="1">
      <c r="A5461" s="1">
        <v>37403.0</v>
      </c>
      <c r="B5461" s="2">
        <v>683.96</v>
      </c>
      <c r="C5461" s="3">
        <v>5729.9</v>
      </c>
      <c r="D5461" s="2">
        <v>5716.0</v>
      </c>
      <c r="E5461" s="4"/>
      <c r="F5461" s="5">
        <f t="shared" si="1"/>
        <v>687.202</v>
      </c>
      <c r="G5461" s="6">
        <f t="shared" si="2"/>
        <v>0.9509428038</v>
      </c>
      <c r="H5461" s="6">
        <f t="shared" si="3"/>
        <v>0.7936913923</v>
      </c>
      <c r="I5461" s="5" t="b">
        <f t="shared" si="4"/>
        <v>0</v>
      </c>
      <c r="J5461" s="48">
        <f t="shared" si="5"/>
        <v>0</v>
      </c>
      <c r="K5461" s="4">
        <f t="shared" si="6"/>
        <v>18</v>
      </c>
      <c r="L5461" s="7">
        <f t="shared" si="7"/>
        <v>-0.002425871307</v>
      </c>
      <c r="M5461" s="50" t="b">
        <f t="shared" si="8"/>
        <v>0</v>
      </c>
      <c r="N5461" s="50" t="b">
        <f t="shared" si="9"/>
        <v>0</v>
      </c>
      <c r="O5461" s="50">
        <f t="shared" si="10"/>
        <v>1</v>
      </c>
      <c r="P5461" s="4">
        <f t="shared" si="62"/>
        <v>7020650</v>
      </c>
      <c r="Q5461" s="21">
        <f t="shared" si="31"/>
        <v>135</v>
      </c>
      <c r="V5461" s="52"/>
      <c r="W5461" s="53" t="str">
        <f t="shared" si="33"/>
        <v/>
      </c>
      <c r="AE5461" s="16"/>
      <c r="AF5461" s="17" t="str">
        <f t="shared" si="30"/>
        <v>#VALUE!</v>
      </c>
      <c r="AG5461" s="17" t="str">
        <f t="shared" si="22"/>
        <v>#N/A</v>
      </c>
      <c r="AH5461" s="17" t="str">
        <f t="shared" si="23"/>
        <v>#N/A</v>
      </c>
      <c r="AI5461" s="34">
        <f t="shared" si="24"/>
        <v>1</v>
      </c>
      <c r="AJ5461" s="18">
        <f t="shared" si="25"/>
        <v>5156.91</v>
      </c>
      <c r="AK5461" s="18">
        <f t="shared" si="26"/>
        <v>5013.6625</v>
      </c>
      <c r="AL5461" s="18">
        <f t="shared" si="27"/>
        <v>4870.415</v>
      </c>
    </row>
    <row r="5462" ht="12.75" customHeight="1">
      <c r="A5462" s="1">
        <v>37400.0</v>
      </c>
      <c r="B5462" s="2">
        <v>873.53</v>
      </c>
      <c r="C5462" s="3">
        <v>5706.4</v>
      </c>
      <c r="D5462" s="2">
        <v>5698.0</v>
      </c>
      <c r="E5462" s="4"/>
      <c r="F5462" s="5">
        <f t="shared" si="1"/>
        <v>669.234</v>
      </c>
      <c r="G5462" s="6">
        <f t="shared" si="2"/>
        <v>0.9471312312</v>
      </c>
      <c r="H5462" s="6">
        <f t="shared" si="3"/>
        <v>0.7886880645</v>
      </c>
      <c r="I5462" s="5" t="b">
        <f t="shared" si="4"/>
        <v>0</v>
      </c>
      <c r="J5462" s="48">
        <f t="shared" si="5"/>
        <v>0</v>
      </c>
      <c r="K5462" s="4">
        <f t="shared" si="6"/>
        <v>194</v>
      </c>
      <c r="L5462" s="7">
        <f t="shared" si="7"/>
        <v>-0.001472031403</v>
      </c>
      <c r="M5462" s="50" t="b">
        <f t="shared" si="8"/>
        <v>0</v>
      </c>
      <c r="N5462" s="50" t="b">
        <f t="shared" si="9"/>
        <v>0</v>
      </c>
      <c r="O5462" s="50">
        <f t="shared" si="10"/>
        <v>1</v>
      </c>
      <c r="P5462" s="4">
        <f t="shared" si="62"/>
        <v>6900950</v>
      </c>
      <c r="Q5462" s="21">
        <f t="shared" si="31"/>
        <v>133</v>
      </c>
      <c r="V5462" s="52"/>
      <c r="W5462" s="53" t="str">
        <f t="shared" si="33"/>
        <v/>
      </c>
      <c r="AE5462" s="16"/>
      <c r="AF5462" s="17" t="str">
        <f t="shared" si="30"/>
        <v>#VALUE!</v>
      </c>
      <c r="AG5462" s="17" t="str">
        <f t="shared" si="22"/>
        <v>#N/A</v>
      </c>
      <c r="AH5462" s="17" t="str">
        <f t="shared" si="23"/>
        <v>#N/A</v>
      </c>
      <c r="AI5462" s="34">
        <f t="shared" si="24"/>
        <v>1</v>
      </c>
      <c r="AJ5462" s="18">
        <f t="shared" si="25"/>
        <v>5135.76</v>
      </c>
      <c r="AK5462" s="18">
        <f t="shared" si="26"/>
        <v>4993.1</v>
      </c>
      <c r="AL5462" s="18">
        <f t="shared" si="27"/>
        <v>4850.44</v>
      </c>
    </row>
    <row r="5463" ht="12.75" customHeight="1">
      <c r="A5463" s="1">
        <v>37399.0</v>
      </c>
      <c r="B5463" s="2">
        <v>612.08</v>
      </c>
      <c r="C5463" s="3">
        <v>5549.96</v>
      </c>
      <c r="D5463" s="2">
        <v>5504.0</v>
      </c>
      <c r="E5463" s="4"/>
      <c r="F5463" s="5">
        <f t="shared" si="1"/>
        <v>644.658</v>
      </c>
      <c r="G5463" s="6">
        <f t="shared" si="2"/>
        <v>0.921692573</v>
      </c>
      <c r="H5463" s="6">
        <f t="shared" si="3"/>
        <v>0.6771667939</v>
      </c>
      <c r="I5463" s="5" t="b">
        <f t="shared" si="4"/>
        <v>0</v>
      </c>
      <c r="J5463" s="48">
        <f t="shared" si="5"/>
        <v>0</v>
      </c>
      <c r="K5463" s="4">
        <f t="shared" si="6"/>
        <v>1</v>
      </c>
      <c r="L5463" s="7">
        <f t="shared" si="7"/>
        <v>-0.008281140765</v>
      </c>
      <c r="M5463" s="50" t="b">
        <f t="shared" si="8"/>
        <v>0</v>
      </c>
      <c r="N5463" s="50" t="b">
        <f t="shared" si="9"/>
        <v>0</v>
      </c>
      <c r="O5463" s="50">
        <f t="shared" si="10"/>
        <v>1</v>
      </c>
      <c r="P5463" s="4">
        <f t="shared" si="62"/>
        <v>5785450</v>
      </c>
      <c r="Q5463" s="21">
        <f t="shared" si="31"/>
        <v>115</v>
      </c>
      <c r="V5463" s="52"/>
      <c r="W5463" s="53" t="str">
        <f t="shared" si="33"/>
        <v/>
      </c>
      <c r="AE5463" s="16"/>
      <c r="AF5463" s="17" t="str">
        <f t="shared" si="30"/>
        <v>#VALUE!</v>
      </c>
      <c r="AG5463" s="17" t="str">
        <f t="shared" si="22"/>
        <v>#N/A</v>
      </c>
      <c r="AH5463" s="17" t="str">
        <f t="shared" si="23"/>
        <v>#N/A</v>
      </c>
      <c r="AI5463" s="34">
        <f t="shared" si="24"/>
        <v>1</v>
      </c>
      <c r="AJ5463" s="18">
        <f t="shared" si="25"/>
        <v>4994.964</v>
      </c>
      <c r="AK5463" s="18">
        <f t="shared" si="26"/>
        <v>4856.215</v>
      </c>
      <c r="AL5463" s="18">
        <f t="shared" si="27"/>
        <v>4717.466</v>
      </c>
    </row>
    <row r="5464" ht="12.75" customHeight="1">
      <c r="A5464" s="1">
        <v>37398.0</v>
      </c>
      <c r="B5464" s="2">
        <v>661.98</v>
      </c>
      <c r="C5464" s="3">
        <v>5541.64</v>
      </c>
      <c r="D5464" s="2">
        <v>5503.0</v>
      </c>
      <c r="E5464" s="4"/>
      <c r="F5464" s="5">
        <f t="shared" si="1"/>
        <v>649.304</v>
      </c>
      <c r="G5464" s="6">
        <f t="shared" si="2"/>
        <v>0.9204108468</v>
      </c>
      <c r="H5464" s="6">
        <f t="shared" si="3"/>
        <v>0.676451399</v>
      </c>
      <c r="I5464" s="5" t="b">
        <f t="shared" si="4"/>
        <v>0</v>
      </c>
      <c r="J5464" s="48">
        <f t="shared" si="5"/>
        <v>0</v>
      </c>
      <c r="K5464" s="4">
        <f t="shared" si="6"/>
        <v>93</v>
      </c>
      <c r="L5464" s="7">
        <f t="shared" si="7"/>
        <v>-0.006972665132</v>
      </c>
      <c r="M5464" s="50" t="b">
        <f t="shared" si="8"/>
        <v>0</v>
      </c>
      <c r="N5464" s="50" t="b">
        <f t="shared" si="9"/>
        <v>0</v>
      </c>
      <c r="O5464" s="50">
        <f t="shared" si="10"/>
        <v>1</v>
      </c>
      <c r="P5464" s="4">
        <f t="shared" si="62"/>
        <v>5779700</v>
      </c>
      <c r="Q5464" s="21">
        <f t="shared" si="31"/>
        <v>115</v>
      </c>
      <c r="V5464" s="52"/>
      <c r="W5464" s="53" t="str">
        <f t="shared" si="33"/>
        <v/>
      </c>
      <c r="AE5464" s="16"/>
      <c r="AF5464" s="17" t="str">
        <f t="shared" si="30"/>
        <v>#VALUE!</v>
      </c>
      <c r="AG5464" s="17" t="str">
        <f t="shared" si="22"/>
        <v>#N/A</v>
      </c>
      <c r="AH5464" s="17" t="str">
        <f t="shared" si="23"/>
        <v>#N/A</v>
      </c>
      <c r="AI5464" s="34">
        <f t="shared" si="24"/>
        <v>1</v>
      </c>
      <c r="AJ5464" s="18">
        <f t="shared" si="25"/>
        <v>4987.476</v>
      </c>
      <c r="AK5464" s="18">
        <f t="shared" si="26"/>
        <v>4848.935</v>
      </c>
      <c r="AL5464" s="18">
        <f t="shared" si="27"/>
        <v>4710.394</v>
      </c>
    </row>
    <row r="5465" ht="12.75" customHeight="1">
      <c r="A5465" s="1">
        <v>37397.0</v>
      </c>
      <c r="B5465" s="2">
        <v>604.46</v>
      </c>
      <c r="C5465" s="3">
        <v>5443.18</v>
      </c>
      <c r="D5465" s="2">
        <v>5410.0</v>
      </c>
      <c r="E5465" s="4"/>
      <c r="F5465" s="5">
        <f t="shared" si="1"/>
        <v>716.596</v>
      </c>
      <c r="G5465" s="6">
        <f t="shared" si="2"/>
        <v>0.9038870091</v>
      </c>
      <c r="H5465" s="6">
        <f t="shared" si="3"/>
        <v>0.8979825432</v>
      </c>
      <c r="I5465" s="5" t="b">
        <f t="shared" si="4"/>
        <v>0</v>
      </c>
      <c r="J5465" s="48">
        <f t="shared" si="5"/>
        <v>0</v>
      </c>
      <c r="K5465" s="4">
        <f t="shared" si="6"/>
        <v>-108</v>
      </c>
      <c r="L5465" s="7">
        <f t="shared" si="7"/>
        <v>-0.00609570141</v>
      </c>
      <c r="M5465" s="50" t="b">
        <f t="shared" si="8"/>
        <v>0</v>
      </c>
      <c r="N5465" s="50" t="b">
        <f t="shared" si="9"/>
        <v>0</v>
      </c>
      <c r="O5465" s="50">
        <f t="shared" si="10"/>
        <v>1</v>
      </c>
      <c r="P5465" s="4">
        <f t="shared" si="62"/>
        <v>5282150</v>
      </c>
      <c r="Q5465" s="21">
        <f t="shared" si="31"/>
        <v>107</v>
      </c>
      <c r="V5465" s="52"/>
      <c r="W5465" s="53" t="str">
        <f t="shared" si="33"/>
        <v/>
      </c>
      <c r="AE5465" s="16"/>
      <c r="AF5465" s="17" t="str">
        <f t="shared" si="30"/>
        <v>#VALUE!</v>
      </c>
      <c r="AG5465" s="17" t="str">
        <f t="shared" si="22"/>
        <v>#N/A</v>
      </c>
      <c r="AH5465" s="17" t="str">
        <f t="shared" si="23"/>
        <v>#N/A</v>
      </c>
      <c r="AI5465" s="34">
        <f t="shared" si="24"/>
        <v>1</v>
      </c>
      <c r="AJ5465" s="18">
        <f t="shared" si="25"/>
        <v>4898.862</v>
      </c>
      <c r="AK5465" s="18">
        <f t="shared" si="26"/>
        <v>4762.7825</v>
      </c>
      <c r="AL5465" s="18">
        <f t="shared" si="27"/>
        <v>4626.703</v>
      </c>
    </row>
    <row r="5466" ht="12.75" customHeight="1">
      <c r="A5466" s="1">
        <v>37396.0</v>
      </c>
      <c r="B5466" s="2">
        <v>594.12</v>
      </c>
      <c r="C5466" s="3">
        <v>5574.71</v>
      </c>
      <c r="D5466" s="2">
        <v>5518.0</v>
      </c>
      <c r="E5466" s="4"/>
      <c r="F5466" s="5">
        <f t="shared" si="1"/>
        <v>721.394</v>
      </c>
      <c r="G5466" s="6">
        <f t="shared" si="2"/>
        <v>0.9251835022</v>
      </c>
      <c r="H5466" s="6">
        <f t="shared" si="3"/>
        <v>0.8942022478</v>
      </c>
      <c r="I5466" s="5" t="b">
        <f t="shared" si="4"/>
        <v>0</v>
      </c>
      <c r="J5466" s="48">
        <f t="shared" si="5"/>
        <v>0</v>
      </c>
      <c r="K5466" s="4">
        <f t="shared" si="6"/>
        <v>-287</v>
      </c>
      <c r="L5466" s="7">
        <f t="shared" si="7"/>
        <v>-0.01017272647</v>
      </c>
      <c r="M5466" s="50" t="b">
        <f t="shared" si="8"/>
        <v>0</v>
      </c>
      <c r="N5466" s="50" t="b">
        <f t="shared" si="9"/>
        <v>0</v>
      </c>
      <c r="O5466" s="50">
        <f t="shared" si="10"/>
        <v>1</v>
      </c>
      <c r="P5466" s="4">
        <f t="shared" si="62"/>
        <v>5913950</v>
      </c>
      <c r="Q5466" s="21">
        <f t="shared" si="31"/>
        <v>117</v>
      </c>
      <c r="V5466" s="52"/>
      <c r="W5466" s="53" t="str">
        <f t="shared" si="33"/>
        <v/>
      </c>
      <c r="AE5466" s="16"/>
      <c r="AF5466" s="17" t="str">
        <f t="shared" si="30"/>
        <v>#VALUE!</v>
      </c>
      <c r="AG5466" s="17" t="str">
        <f t="shared" si="22"/>
        <v>#N/A</v>
      </c>
      <c r="AH5466" s="17" t="str">
        <f t="shared" si="23"/>
        <v>#N/A</v>
      </c>
      <c r="AI5466" s="34">
        <f t="shared" si="24"/>
        <v>1</v>
      </c>
      <c r="AJ5466" s="18">
        <f t="shared" si="25"/>
        <v>5017.239</v>
      </c>
      <c r="AK5466" s="18">
        <f t="shared" si="26"/>
        <v>4877.87125</v>
      </c>
      <c r="AL5466" s="18">
        <f t="shared" si="27"/>
        <v>4738.5035</v>
      </c>
    </row>
    <row r="5467" ht="12.75" customHeight="1">
      <c r="A5467" s="1">
        <v>37393.0</v>
      </c>
      <c r="B5467" s="2">
        <v>750.65</v>
      </c>
      <c r="C5467" s="3">
        <v>5789.84</v>
      </c>
      <c r="D5467" s="2">
        <v>5805.0</v>
      </c>
      <c r="E5467" s="4"/>
      <c r="F5467" s="5">
        <f t="shared" si="1"/>
        <v>701.98</v>
      </c>
      <c r="G5467" s="6">
        <f t="shared" si="2"/>
        <v>0.9605745423</v>
      </c>
      <c r="H5467" s="6">
        <f t="shared" si="3"/>
        <v>0.8891531491</v>
      </c>
      <c r="I5467" s="5" t="b">
        <f t="shared" si="4"/>
        <v>0</v>
      </c>
      <c r="J5467" s="48">
        <f t="shared" si="5"/>
        <v>0</v>
      </c>
      <c r="K5467" s="4">
        <f t="shared" si="6"/>
        <v>63</v>
      </c>
      <c r="L5467" s="7">
        <f t="shared" si="7"/>
        <v>0.002618379783</v>
      </c>
      <c r="M5467" s="50" t="b">
        <f t="shared" si="8"/>
        <v>0</v>
      </c>
      <c r="N5467" s="50" t="b">
        <f t="shared" si="9"/>
        <v>0</v>
      </c>
      <c r="O5467" s="50">
        <f t="shared" si="10"/>
        <v>-1</v>
      </c>
      <c r="P5467" s="4">
        <f t="shared" si="62"/>
        <v>4651150</v>
      </c>
      <c r="Q5467" s="21">
        <f t="shared" si="31"/>
        <v>-88</v>
      </c>
      <c r="V5467" s="52"/>
      <c r="W5467" s="53" t="str">
        <f t="shared" si="33"/>
        <v/>
      </c>
      <c r="AE5467" s="16"/>
      <c r="AF5467" s="17" t="str">
        <f t="shared" si="30"/>
        <v>#VALUE!</v>
      </c>
      <c r="AG5467" s="17" t="str">
        <f t="shared" si="22"/>
        <v>#N/A</v>
      </c>
      <c r="AH5467" s="17" t="str">
        <f t="shared" si="23"/>
        <v>#N/A</v>
      </c>
      <c r="AI5467" s="34">
        <f t="shared" si="24"/>
        <v>1</v>
      </c>
      <c r="AJ5467" s="18">
        <f t="shared" si="25"/>
        <v>5210.856</v>
      </c>
      <c r="AK5467" s="18">
        <f t="shared" si="26"/>
        <v>5066.11</v>
      </c>
      <c r="AL5467" s="18">
        <f t="shared" si="27"/>
        <v>4921.364</v>
      </c>
    </row>
    <row r="5468" ht="12.75" customHeight="1">
      <c r="A5468" s="1">
        <v>37392.0</v>
      </c>
      <c r="B5468" s="2">
        <v>635.31</v>
      </c>
      <c r="C5468" s="3">
        <v>5801.47</v>
      </c>
      <c r="D5468" s="2">
        <v>5742.0</v>
      </c>
      <c r="E5468" s="4"/>
      <c r="F5468" s="5">
        <f t="shared" si="1"/>
        <v>715.254</v>
      </c>
      <c r="G5468" s="6">
        <f t="shared" si="2"/>
        <v>0.9623129335</v>
      </c>
      <c r="H5468" s="6">
        <f t="shared" si="3"/>
        <v>0.883235345</v>
      </c>
      <c r="I5468" s="5" t="b">
        <f t="shared" si="4"/>
        <v>0</v>
      </c>
      <c r="J5468" s="48">
        <f t="shared" si="5"/>
        <v>0</v>
      </c>
      <c r="K5468" s="4">
        <f t="shared" si="6"/>
        <v>-149</v>
      </c>
      <c r="L5468" s="7">
        <f t="shared" si="7"/>
        <v>-0.01025085022</v>
      </c>
      <c r="M5468" s="50" t="b">
        <f t="shared" si="8"/>
        <v>0</v>
      </c>
      <c r="N5468" s="50" t="b">
        <f t="shared" si="9"/>
        <v>0</v>
      </c>
      <c r="O5468" s="50">
        <f t="shared" si="10"/>
        <v>1</v>
      </c>
      <c r="P5468" s="4">
        <f t="shared" si="62"/>
        <v>4386550</v>
      </c>
      <c r="Q5468" s="21">
        <f t="shared" si="31"/>
        <v>84</v>
      </c>
      <c r="V5468" s="52"/>
      <c r="W5468" s="53" t="str">
        <f t="shared" si="33"/>
        <v/>
      </c>
      <c r="AE5468" s="16"/>
      <c r="AF5468" s="17" t="str">
        <f t="shared" si="30"/>
        <v>#VALUE!</v>
      </c>
      <c r="AG5468" s="17" t="str">
        <f t="shared" si="22"/>
        <v>#N/A</v>
      </c>
      <c r="AH5468" s="17" t="str">
        <f t="shared" si="23"/>
        <v>#N/A</v>
      </c>
      <c r="AI5468" s="34">
        <f t="shared" si="24"/>
        <v>1</v>
      </c>
      <c r="AJ5468" s="18">
        <f t="shared" si="25"/>
        <v>5221.323</v>
      </c>
      <c r="AK5468" s="18">
        <f t="shared" si="26"/>
        <v>5076.28625</v>
      </c>
      <c r="AL5468" s="18">
        <f t="shared" si="27"/>
        <v>4931.2495</v>
      </c>
    </row>
    <row r="5469" ht="12.75" customHeight="1">
      <c r="A5469" s="1">
        <v>37391.0</v>
      </c>
      <c r="B5469" s="2">
        <v>998.44</v>
      </c>
      <c r="C5469" s="3">
        <v>5910.69</v>
      </c>
      <c r="D5469" s="2">
        <v>5891.0</v>
      </c>
      <c r="E5469" s="4"/>
      <c r="F5469" s="5">
        <f t="shared" si="1"/>
        <v>780.064</v>
      </c>
      <c r="G5469" s="6">
        <f t="shared" si="2"/>
        <v>0.9799768724</v>
      </c>
      <c r="H5469" s="6">
        <f t="shared" si="3"/>
        <v>0.8755181301</v>
      </c>
      <c r="I5469" s="5" t="b">
        <f t="shared" si="4"/>
        <v>0</v>
      </c>
      <c r="J5469" s="48">
        <f t="shared" si="5"/>
        <v>0</v>
      </c>
      <c r="K5469" s="4">
        <f t="shared" si="6"/>
        <v>117</v>
      </c>
      <c r="L5469" s="7">
        <f t="shared" si="7"/>
        <v>-0.003331252358</v>
      </c>
      <c r="M5469" s="50" t="b">
        <f t="shared" si="8"/>
        <v>0</v>
      </c>
      <c r="N5469" s="50" t="b">
        <f t="shared" si="9"/>
        <v>0</v>
      </c>
      <c r="O5469" s="50">
        <f t="shared" si="10"/>
        <v>1</v>
      </c>
      <c r="P5469" s="4">
        <f t="shared" si="62"/>
        <v>5086850</v>
      </c>
      <c r="Q5469" s="21">
        <f t="shared" si="31"/>
        <v>94</v>
      </c>
      <c r="V5469" s="52"/>
      <c r="W5469" s="53" t="str">
        <f t="shared" si="33"/>
        <v/>
      </c>
      <c r="AE5469" s="16"/>
      <c r="AF5469" s="17" t="str">
        <f t="shared" si="30"/>
        <v>#VALUE!</v>
      </c>
      <c r="AG5469" s="17" t="str">
        <f t="shared" si="22"/>
        <v>#N/A</v>
      </c>
      <c r="AH5469" s="17" t="str">
        <f t="shared" si="23"/>
        <v>#N/A</v>
      </c>
      <c r="AI5469" s="34">
        <f t="shared" si="24"/>
        <v>1</v>
      </c>
      <c r="AJ5469" s="18">
        <f t="shared" si="25"/>
        <v>5319.621</v>
      </c>
      <c r="AK5469" s="18">
        <f t="shared" si="26"/>
        <v>5171.85375</v>
      </c>
      <c r="AL5469" s="18">
        <f t="shared" si="27"/>
        <v>5024.0865</v>
      </c>
    </row>
    <row r="5470" ht="12.75" customHeight="1">
      <c r="A5470" s="1">
        <v>37390.0</v>
      </c>
      <c r="B5470" s="2">
        <v>628.45</v>
      </c>
      <c r="C5470" s="3">
        <v>5755.92</v>
      </c>
      <c r="D5470" s="2">
        <v>5774.0</v>
      </c>
      <c r="E5470" s="4"/>
      <c r="F5470" s="5">
        <f t="shared" si="1"/>
        <v>764.796</v>
      </c>
      <c r="G5470" s="6">
        <f t="shared" si="2"/>
        <v>0.9542758305</v>
      </c>
      <c r="H5470" s="6">
        <f t="shared" si="3"/>
        <v>0.8364769373</v>
      </c>
      <c r="I5470" s="5" t="b">
        <f t="shared" si="4"/>
        <v>0</v>
      </c>
      <c r="J5470" s="48">
        <f t="shared" si="5"/>
        <v>0</v>
      </c>
      <c r="K5470" s="4">
        <f t="shared" si="6"/>
        <v>-22</v>
      </c>
      <c r="L5470" s="7">
        <f t="shared" si="7"/>
        <v>0.003141113845</v>
      </c>
      <c r="M5470" s="50" t="b">
        <f t="shared" si="8"/>
        <v>0</v>
      </c>
      <c r="N5470" s="50" t="b">
        <f t="shared" si="9"/>
        <v>0</v>
      </c>
      <c r="O5470" s="50">
        <f t="shared" si="10"/>
        <v>-1</v>
      </c>
      <c r="P5470" s="4">
        <f t="shared" si="62"/>
        <v>5718650</v>
      </c>
      <c r="Q5470" s="21">
        <f t="shared" si="31"/>
        <v>-108</v>
      </c>
      <c r="V5470" s="52"/>
      <c r="W5470" s="53" t="str">
        <f t="shared" si="33"/>
        <v/>
      </c>
      <c r="AE5470" s="16"/>
      <c r="AF5470" s="17" t="str">
        <f t="shared" si="30"/>
        <v>#VALUE!</v>
      </c>
      <c r="AG5470" s="17" t="str">
        <f t="shared" si="22"/>
        <v>#N/A</v>
      </c>
      <c r="AH5470" s="17" t="str">
        <f t="shared" si="23"/>
        <v>#N/A</v>
      </c>
      <c r="AI5470" s="34">
        <f t="shared" si="24"/>
        <v>1</v>
      </c>
      <c r="AJ5470" s="18">
        <f t="shared" si="25"/>
        <v>5180.328</v>
      </c>
      <c r="AK5470" s="18">
        <f t="shared" si="26"/>
        <v>5036.43</v>
      </c>
      <c r="AL5470" s="18">
        <f t="shared" si="27"/>
        <v>4892.532</v>
      </c>
    </row>
    <row r="5471" ht="12.75" customHeight="1">
      <c r="A5471" s="1">
        <v>37389.0</v>
      </c>
      <c r="B5471" s="2">
        <v>497.05</v>
      </c>
      <c r="C5471" s="3">
        <v>5742.66</v>
      </c>
      <c r="D5471" s="2">
        <v>5796.0</v>
      </c>
      <c r="E5471" s="4"/>
      <c r="F5471" s="5">
        <f t="shared" si="1"/>
        <v>814.502</v>
      </c>
      <c r="G5471" s="6">
        <f t="shared" si="2"/>
        <v>0.951845133</v>
      </c>
      <c r="H5471" s="6">
        <f t="shared" si="3"/>
        <v>0.8340301503</v>
      </c>
      <c r="I5471" s="5" t="b">
        <f t="shared" si="4"/>
        <v>0</v>
      </c>
      <c r="J5471" s="48">
        <f t="shared" si="5"/>
        <v>0</v>
      </c>
      <c r="K5471" s="4">
        <f t="shared" si="6"/>
        <v>-59</v>
      </c>
      <c r="L5471" s="7">
        <f t="shared" si="7"/>
        <v>0.009288378556</v>
      </c>
      <c r="M5471" s="50" t="b">
        <f t="shared" si="8"/>
        <v>0</v>
      </c>
      <c r="N5471" s="50" t="b">
        <f t="shared" si="9"/>
        <v>0</v>
      </c>
      <c r="O5471" s="50">
        <f t="shared" si="10"/>
        <v>-1</v>
      </c>
      <c r="P5471" s="4">
        <f t="shared" si="62"/>
        <v>5602050</v>
      </c>
      <c r="Q5471" s="21">
        <f t="shared" si="31"/>
        <v>-106</v>
      </c>
      <c r="V5471" s="52"/>
      <c r="W5471" s="53" t="str">
        <f t="shared" si="33"/>
        <v/>
      </c>
      <c r="AE5471" s="16"/>
      <c r="AF5471" s="17" t="str">
        <f t="shared" si="30"/>
        <v>#VALUE!</v>
      </c>
      <c r="AG5471" s="17" t="str">
        <f t="shared" si="22"/>
        <v>#N/A</v>
      </c>
      <c r="AH5471" s="17" t="str">
        <f t="shared" si="23"/>
        <v>#N/A</v>
      </c>
      <c r="AI5471" s="34">
        <f t="shared" si="24"/>
        <v>1</v>
      </c>
      <c r="AJ5471" s="18">
        <f t="shared" si="25"/>
        <v>5168.394</v>
      </c>
      <c r="AK5471" s="18">
        <f t="shared" si="26"/>
        <v>5024.8275</v>
      </c>
      <c r="AL5471" s="18">
        <f t="shared" si="27"/>
        <v>4881.261</v>
      </c>
    </row>
    <row r="5472" ht="12.75" customHeight="1">
      <c r="A5472" s="1">
        <v>37386.0</v>
      </c>
      <c r="B5472" s="2">
        <v>817.02</v>
      </c>
      <c r="C5472" s="3">
        <v>5807.3</v>
      </c>
      <c r="D5472" s="2">
        <v>5855.0</v>
      </c>
      <c r="E5472" s="4"/>
      <c r="F5472" s="5">
        <f t="shared" si="1"/>
        <v>873.486</v>
      </c>
      <c r="G5472" s="6">
        <f t="shared" si="2"/>
        <v>0.9622742634</v>
      </c>
      <c r="H5472" s="6">
        <f t="shared" si="3"/>
        <v>0.8293619393</v>
      </c>
      <c r="I5472" s="5" t="b">
        <f t="shared" si="4"/>
        <v>0</v>
      </c>
      <c r="J5472" s="48">
        <f t="shared" si="5"/>
        <v>0</v>
      </c>
      <c r="K5472" s="4">
        <f t="shared" si="6"/>
        <v>97</v>
      </c>
      <c r="L5472" s="7">
        <f t="shared" si="7"/>
        <v>0.008213799873</v>
      </c>
      <c r="M5472" s="50" t="b">
        <f t="shared" si="8"/>
        <v>0</v>
      </c>
      <c r="N5472" s="50" t="b">
        <f t="shared" si="9"/>
        <v>0</v>
      </c>
      <c r="O5472" s="50">
        <f t="shared" si="10"/>
        <v>-1</v>
      </c>
      <c r="P5472" s="4">
        <f t="shared" si="62"/>
        <v>5310000</v>
      </c>
      <c r="Q5472" s="21">
        <f t="shared" si="31"/>
        <v>-99</v>
      </c>
      <c r="V5472" s="52"/>
      <c r="W5472" s="53" t="str">
        <f t="shared" si="33"/>
        <v/>
      </c>
      <c r="AE5472" s="16"/>
      <c r="AF5472" s="17" t="str">
        <f t="shared" si="30"/>
        <v>#VALUE!</v>
      </c>
      <c r="AG5472" s="17" t="str">
        <f t="shared" si="22"/>
        <v>#N/A</v>
      </c>
      <c r="AH5472" s="17" t="str">
        <f t="shared" si="23"/>
        <v>#N/A</v>
      </c>
      <c r="AI5472" s="34">
        <f t="shared" si="24"/>
        <v>1</v>
      </c>
      <c r="AJ5472" s="18">
        <f t="shared" si="25"/>
        <v>5226.57</v>
      </c>
      <c r="AK5472" s="18">
        <f t="shared" si="26"/>
        <v>5081.3875</v>
      </c>
      <c r="AL5472" s="18">
        <f t="shared" si="27"/>
        <v>4936.205</v>
      </c>
    </row>
    <row r="5473" ht="12.75" customHeight="1">
      <c r="A5473" s="1">
        <v>37385.0</v>
      </c>
      <c r="B5473" s="2">
        <v>959.36</v>
      </c>
      <c r="C5473" s="3">
        <v>5739.28</v>
      </c>
      <c r="D5473" s="2">
        <v>5758.0</v>
      </c>
      <c r="E5473" s="4"/>
      <c r="F5473" s="5">
        <f t="shared" si="1"/>
        <v>887.536</v>
      </c>
      <c r="G5473" s="6">
        <f t="shared" si="2"/>
        <v>0.9508703405</v>
      </c>
      <c r="H5473" s="6">
        <f t="shared" si="3"/>
        <v>0.8233305599</v>
      </c>
      <c r="I5473" s="5" t="b">
        <f t="shared" si="4"/>
        <v>0</v>
      </c>
      <c r="J5473" s="48">
        <f t="shared" si="5"/>
        <v>0</v>
      </c>
      <c r="K5473" s="4">
        <f t="shared" si="6"/>
        <v>8</v>
      </c>
      <c r="L5473" s="7">
        <f t="shared" si="7"/>
        <v>0.003261733179</v>
      </c>
      <c r="M5473" s="50" t="b">
        <f t="shared" si="8"/>
        <v>0</v>
      </c>
      <c r="N5473" s="50" t="b">
        <f t="shared" si="9"/>
        <v>0</v>
      </c>
      <c r="O5473" s="50">
        <f t="shared" si="10"/>
        <v>-1</v>
      </c>
      <c r="P5473" s="4">
        <f t="shared" si="62"/>
        <v>5848350</v>
      </c>
      <c r="Q5473" s="21">
        <f t="shared" si="31"/>
        <v>-111</v>
      </c>
      <c r="V5473" s="52"/>
      <c r="W5473" s="53" t="str">
        <f t="shared" si="33"/>
        <v/>
      </c>
      <c r="AE5473" s="16"/>
      <c r="AF5473" s="17" t="str">
        <f t="shared" si="30"/>
        <v>#VALUE!</v>
      </c>
      <c r="AG5473" s="17" t="str">
        <f t="shared" si="22"/>
        <v>#N/A</v>
      </c>
      <c r="AH5473" s="17" t="str">
        <f t="shared" si="23"/>
        <v>#N/A</v>
      </c>
      <c r="AI5473" s="34">
        <f t="shared" si="24"/>
        <v>1</v>
      </c>
      <c r="AJ5473" s="18">
        <f t="shared" si="25"/>
        <v>5165.352</v>
      </c>
      <c r="AK5473" s="18">
        <f t="shared" si="26"/>
        <v>5021.87</v>
      </c>
      <c r="AL5473" s="18">
        <f t="shared" si="27"/>
        <v>4878.388</v>
      </c>
    </row>
    <row r="5474" ht="12.75" customHeight="1">
      <c r="A5474" s="1">
        <v>37384.0</v>
      </c>
      <c r="B5474" s="2">
        <v>922.1</v>
      </c>
      <c r="C5474" s="3">
        <v>5711.53</v>
      </c>
      <c r="D5474" s="2">
        <v>5750.0</v>
      </c>
      <c r="E5474" s="4"/>
      <c r="F5474" s="5">
        <f t="shared" si="1"/>
        <v>895.214</v>
      </c>
      <c r="G5474" s="6">
        <f t="shared" si="2"/>
        <v>0.9459257586</v>
      </c>
      <c r="H5474" s="6">
        <f t="shared" si="3"/>
        <v>0.851272408</v>
      </c>
      <c r="I5474" s="5" t="b">
        <f t="shared" si="4"/>
        <v>0</v>
      </c>
      <c r="J5474" s="48">
        <f t="shared" si="5"/>
        <v>0</v>
      </c>
      <c r="K5474" s="4">
        <f t="shared" si="6"/>
        <v>88</v>
      </c>
      <c r="L5474" s="7">
        <f t="shared" si="7"/>
        <v>0.006735498194</v>
      </c>
      <c r="M5474" s="50" t="b">
        <f t="shared" si="8"/>
        <v>0</v>
      </c>
      <c r="N5474" s="50" t="b">
        <f t="shared" si="9"/>
        <v>0</v>
      </c>
      <c r="O5474" s="50">
        <f t="shared" si="10"/>
        <v>-1</v>
      </c>
      <c r="P5474" s="4">
        <f t="shared" si="62"/>
        <v>5893150</v>
      </c>
      <c r="Q5474" s="21">
        <f t="shared" si="31"/>
        <v>-112</v>
      </c>
      <c r="V5474" s="52"/>
      <c r="W5474" s="53" t="str">
        <f t="shared" si="33"/>
        <v/>
      </c>
      <c r="AE5474" s="16"/>
      <c r="AF5474" s="17" t="str">
        <f t="shared" si="30"/>
        <v>#VALUE!</v>
      </c>
      <c r="AG5474" s="17" t="str">
        <f t="shared" si="22"/>
        <v>#N/A</v>
      </c>
      <c r="AH5474" s="17" t="str">
        <f t="shared" si="23"/>
        <v>#N/A</v>
      </c>
      <c r="AI5474" s="34">
        <f t="shared" si="24"/>
        <v>1</v>
      </c>
      <c r="AJ5474" s="18">
        <f t="shared" si="25"/>
        <v>5140.377</v>
      </c>
      <c r="AK5474" s="18">
        <f t="shared" si="26"/>
        <v>4997.58875</v>
      </c>
      <c r="AL5474" s="18">
        <f t="shared" si="27"/>
        <v>4854.8005</v>
      </c>
    </row>
    <row r="5475" ht="12.75" customHeight="1">
      <c r="A5475" s="1">
        <v>37383.0</v>
      </c>
      <c r="B5475" s="2">
        <v>876.98</v>
      </c>
      <c r="C5475" s="3">
        <v>5663.98</v>
      </c>
      <c r="D5475" s="2">
        <v>5662.0</v>
      </c>
      <c r="E5475" s="4"/>
      <c r="F5475" s="5">
        <f t="shared" si="1"/>
        <v>874.704</v>
      </c>
      <c r="G5475" s="6">
        <f t="shared" si="2"/>
        <v>0.937788869</v>
      </c>
      <c r="H5475" s="6">
        <f t="shared" si="3"/>
        <v>0.8485536246</v>
      </c>
      <c r="I5475" s="5" t="b">
        <f t="shared" si="4"/>
        <v>0</v>
      </c>
      <c r="J5475" s="48">
        <f t="shared" si="5"/>
        <v>0</v>
      </c>
      <c r="K5475" s="4">
        <f t="shared" si="6"/>
        <v>47</v>
      </c>
      <c r="L5475" s="7">
        <f t="shared" si="7"/>
        <v>-0.0003495775056</v>
      </c>
      <c r="M5475" s="50" t="b">
        <f t="shared" si="8"/>
        <v>0</v>
      </c>
      <c r="N5475" s="50" t="b">
        <f t="shared" si="9"/>
        <v>0</v>
      </c>
      <c r="O5475" s="50">
        <f t="shared" si="10"/>
        <v>-1</v>
      </c>
      <c r="P5475" s="4">
        <f t="shared" si="62"/>
        <v>6443150</v>
      </c>
      <c r="Q5475" s="21">
        <f t="shared" si="31"/>
        <v>-125</v>
      </c>
      <c r="V5475" s="52"/>
      <c r="W5475" s="53" t="str">
        <f t="shared" si="33"/>
        <v/>
      </c>
      <c r="AE5475" s="16"/>
      <c r="AF5475" s="17" t="str">
        <f t="shared" si="30"/>
        <v>#VALUE!</v>
      </c>
      <c r="AG5475" s="17" t="str">
        <f t="shared" si="22"/>
        <v>#N/A</v>
      </c>
      <c r="AH5475" s="17" t="str">
        <f t="shared" si="23"/>
        <v>#N/A</v>
      </c>
      <c r="AI5475" s="34">
        <f t="shared" si="24"/>
        <v>1</v>
      </c>
      <c r="AJ5475" s="18">
        <f t="shared" si="25"/>
        <v>5097.582</v>
      </c>
      <c r="AK5475" s="18">
        <f t="shared" si="26"/>
        <v>4955.9825</v>
      </c>
      <c r="AL5475" s="18">
        <f t="shared" si="27"/>
        <v>4814.383</v>
      </c>
    </row>
    <row r="5476" ht="12.75" customHeight="1">
      <c r="A5476" s="1">
        <v>37382.0</v>
      </c>
      <c r="B5476" s="2">
        <v>791.97</v>
      </c>
      <c r="C5476" s="3">
        <v>5642.48</v>
      </c>
      <c r="D5476" s="2">
        <v>5615.0</v>
      </c>
      <c r="E5476" s="4"/>
      <c r="F5476" s="5">
        <f t="shared" si="1"/>
        <v>862.288</v>
      </c>
      <c r="G5476" s="6">
        <f t="shared" si="2"/>
        <v>0.9337595959</v>
      </c>
      <c r="H5476" s="6">
        <f t="shared" si="3"/>
        <v>0.8437425213</v>
      </c>
      <c r="I5476" s="5" t="b">
        <f t="shared" si="4"/>
        <v>0</v>
      </c>
      <c r="J5476" s="48">
        <f t="shared" si="5"/>
        <v>0</v>
      </c>
      <c r="K5476" s="4">
        <f t="shared" si="6"/>
        <v>-301</v>
      </c>
      <c r="L5476" s="7">
        <f t="shared" si="7"/>
        <v>-0.00487019892</v>
      </c>
      <c r="M5476" s="50" t="b">
        <f t="shared" si="8"/>
        <v>0</v>
      </c>
      <c r="N5476" s="50" t="b">
        <f t="shared" si="9"/>
        <v>0</v>
      </c>
      <c r="O5476" s="50">
        <f t="shared" si="10"/>
        <v>1</v>
      </c>
      <c r="P5476" s="4">
        <f t="shared" si="62"/>
        <v>6161150</v>
      </c>
      <c r="Q5476" s="21">
        <f t="shared" si="31"/>
        <v>120</v>
      </c>
      <c r="V5476" s="52"/>
      <c r="W5476" s="53" t="str">
        <f t="shared" si="33"/>
        <v/>
      </c>
      <c r="AE5476" s="16"/>
      <c r="AF5476" s="17" t="str">
        <f t="shared" si="30"/>
        <v>#VALUE!</v>
      </c>
      <c r="AG5476" s="17" t="str">
        <f t="shared" si="22"/>
        <v>#N/A</v>
      </c>
      <c r="AH5476" s="17" t="str">
        <f t="shared" si="23"/>
        <v>#N/A</v>
      </c>
      <c r="AI5476" s="34">
        <f t="shared" si="24"/>
        <v>1</v>
      </c>
      <c r="AJ5476" s="18">
        <f t="shared" si="25"/>
        <v>5078.232</v>
      </c>
      <c r="AK5476" s="18">
        <f t="shared" si="26"/>
        <v>4937.17</v>
      </c>
      <c r="AL5476" s="18">
        <f t="shared" si="27"/>
        <v>4796.108</v>
      </c>
    </row>
    <row r="5477" ht="12.75" customHeight="1">
      <c r="A5477" s="1">
        <v>37379.0</v>
      </c>
      <c r="B5477" s="2">
        <v>887.27</v>
      </c>
      <c r="C5477" s="3">
        <v>5910.32</v>
      </c>
      <c r="D5477" s="2">
        <v>5916.0</v>
      </c>
      <c r="E5477" s="4"/>
      <c r="F5477" s="5">
        <f t="shared" si="1"/>
        <v>860.964</v>
      </c>
      <c r="G5477" s="6">
        <f t="shared" si="2"/>
        <v>0.9771004953</v>
      </c>
      <c r="H5477" s="6">
        <f t="shared" si="3"/>
        <v>0.8352862647</v>
      </c>
      <c r="I5477" s="5" t="b">
        <f t="shared" si="4"/>
        <v>0</v>
      </c>
      <c r="J5477" s="48">
        <f t="shared" si="5"/>
        <v>0</v>
      </c>
      <c r="K5477" s="4">
        <f t="shared" si="6"/>
        <v>33</v>
      </c>
      <c r="L5477" s="7">
        <f t="shared" si="7"/>
        <v>0.0009610308748</v>
      </c>
      <c r="M5477" s="50" t="b">
        <f t="shared" si="8"/>
        <v>0</v>
      </c>
      <c r="N5477" s="50" t="b">
        <f t="shared" si="9"/>
        <v>0</v>
      </c>
      <c r="O5477" s="50">
        <f t="shared" si="10"/>
        <v>-1</v>
      </c>
      <c r="P5477" s="4">
        <f t="shared" si="62"/>
        <v>4821700</v>
      </c>
      <c r="Q5477" s="21">
        <f t="shared" si="31"/>
        <v>-89</v>
      </c>
      <c r="V5477" s="52"/>
      <c r="W5477" s="53" t="str">
        <f t="shared" si="33"/>
        <v/>
      </c>
      <c r="AE5477" s="16"/>
      <c r="AF5477" s="17" t="str">
        <f t="shared" si="30"/>
        <v>#VALUE!</v>
      </c>
      <c r="AG5477" s="17" t="str">
        <f t="shared" si="22"/>
        <v>#N/A</v>
      </c>
      <c r="AH5477" s="17" t="str">
        <f t="shared" si="23"/>
        <v>#N/A</v>
      </c>
      <c r="AI5477" s="34">
        <f t="shared" si="24"/>
        <v>1</v>
      </c>
      <c r="AJ5477" s="18">
        <f t="shared" si="25"/>
        <v>5319.288</v>
      </c>
      <c r="AK5477" s="18">
        <f t="shared" si="26"/>
        <v>5171.53</v>
      </c>
      <c r="AL5477" s="18">
        <f t="shared" si="27"/>
        <v>5023.772</v>
      </c>
    </row>
    <row r="5478" ht="12.75" customHeight="1">
      <c r="A5478" s="1">
        <v>37378.0</v>
      </c>
      <c r="B5478" s="2">
        <v>997.75</v>
      </c>
      <c r="C5478" s="3">
        <v>5867.83</v>
      </c>
      <c r="D5478" s="2">
        <v>5883.0</v>
      </c>
      <c r="E5478" s="4"/>
      <c r="F5478" s="5">
        <f t="shared" si="1"/>
        <v>973.776</v>
      </c>
      <c r="G5478" s="6">
        <f t="shared" si="2"/>
        <v>0.9699682431</v>
      </c>
      <c r="H5478" s="6">
        <f t="shared" si="3"/>
        <v>1.200527748</v>
      </c>
      <c r="I5478" s="5" t="b">
        <f t="shared" si="4"/>
        <v>0</v>
      </c>
      <c r="J5478" s="48">
        <f t="shared" si="5"/>
        <v>0</v>
      </c>
      <c r="K5478" s="4">
        <f t="shared" si="6"/>
        <v>-217</v>
      </c>
      <c r="L5478" s="7">
        <f t="shared" si="7"/>
        <v>0.002585282805</v>
      </c>
      <c r="M5478" s="50" t="b">
        <f t="shared" si="8"/>
        <v>0</v>
      </c>
      <c r="N5478" s="50" t="b">
        <f t="shared" si="9"/>
        <v>0</v>
      </c>
      <c r="O5478" s="50">
        <f t="shared" si="10"/>
        <v>-1</v>
      </c>
      <c r="P5478" s="4">
        <f t="shared" si="62"/>
        <v>4973500</v>
      </c>
      <c r="Q5478" s="21">
        <f t="shared" si="31"/>
        <v>-92</v>
      </c>
      <c r="V5478" s="52"/>
      <c r="W5478" s="53" t="str">
        <f t="shared" si="33"/>
        <v/>
      </c>
      <c r="AE5478" s="16"/>
      <c r="AF5478" s="17" t="str">
        <f t="shared" si="30"/>
        <v>#VALUE!</v>
      </c>
      <c r="AG5478" s="17" t="str">
        <f t="shared" si="22"/>
        <v>#N/A</v>
      </c>
      <c r="AH5478" s="17" t="str">
        <f t="shared" si="23"/>
        <v>#N/A</v>
      </c>
      <c r="AI5478" s="34">
        <f t="shared" si="24"/>
        <v>1</v>
      </c>
      <c r="AJ5478" s="18">
        <f t="shared" si="25"/>
        <v>5281.047</v>
      </c>
      <c r="AK5478" s="18">
        <f t="shared" si="26"/>
        <v>5134.35125</v>
      </c>
      <c r="AL5478" s="18">
        <f t="shared" si="27"/>
        <v>4987.6555</v>
      </c>
    </row>
    <row r="5479" ht="12.75" customHeight="1">
      <c r="A5479" s="1">
        <v>37376.0</v>
      </c>
      <c r="B5479" s="2">
        <v>819.55</v>
      </c>
      <c r="C5479" s="3">
        <v>6065.73</v>
      </c>
      <c r="D5479" s="2">
        <v>6100.0</v>
      </c>
      <c r="E5479" s="4"/>
      <c r="F5479" s="5">
        <f t="shared" si="1"/>
        <v>981.09</v>
      </c>
      <c r="G5479" s="6">
        <f t="shared" si="2"/>
        <v>1.002863756</v>
      </c>
      <c r="H5479" s="6">
        <f t="shared" si="3"/>
        <v>1.193630047</v>
      </c>
      <c r="I5479" s="5" t="b">
        <f t="shared" si="4"/>
        <v>0</v>
      </c>
      <c r="J5479" s="48">
        <f t="shared" si="5"/>
        <v>0</v>
      </c>
      <c r="K5479" s="4">
        <f t="shared" si="6"/>
        <v>-72</v>
      </c>
      <c r="L5479" s="7">
        <f t="shared" si="7"/>
        <v>0.005649773399</v>
      </c>
      <c r="M5479" s="50" t="b">
        <f t="shared" si="8"/>
        <v>0</v>
      </c>
      <c r="N5479" s="50" t="b">
        <f t="shared" si="9"/>
        <v>0</v>
      </c>
      <c r="O5479" s="50">
        <f t="shared" si="10"/>
        <v>-1</v>
      </c>
      <c r="P5479" s="4">
        <f t="shared" si="62"/>
        <v>4159750</v>
      </c>
      <c r="Q5479" s="21">
        <f t="shared" si="31"/>
        <v>-75</v>
      </c>
      <c r="V5479" s="52"/>
      <c r="W5479" s="53" t="str">
        <f t="shared" si="33"/>
        <v/>
      </c>
      <c r="AE5479" s="16"/>
      <c r="AF5479" s="17" t="str">
        <f t="shared" si="30"/>
        <v>#VALUE!</v>
      </c>
      <c r="AG5479" s="17" t="str">
        <f t="shared" si="22"/>
        <v>#N/A</v>
      </c>
      <c r="AH5479" s="17" t="str">
        <f t="shared" si="23"/>
        <v>#N/A</v>
      </c>
      <c r="AI5479" s="34">
        <f t="shared" si="24"/>
        <v>1</v>
      </c>
      <c r="AJ5479" s="18">
        <f t="shared" si="25"/>
        <v>5459.157</v>
      </c>
      <c r="AK5479" s="18">
        <f t="shared" si="26"/>
        <v>5307.51375</v>
      </c>
      <c r="AL5479" s="18">
        <f t="shared" si="27"/>
        <v>5155.8705</v>
      </c>
    </row>
    <row r="5480" ht="12.75" customHeight="1">
      <c r="A5480" s="1">
        <v>37375.0</v>
      </c>
      <c r="B5480" s="2">
        <v>814.9</v>
      </c>
      <c r="C5480" s="3">
        <v>6205.09</v>
      </c>
      <c r="D5480" s="2">
        <v>6172.0</v>
      </c>
      <c r="E5480" s="4"/>
      <c r="F5480" s="5">
        <f t="shared" si="1"/>
        <v>1028.04</v>
      </c>
      <c r="G5480" s="6">
        <f t="shared" si="2"/>
        <v>1.026741838</v>
      </c>
      <c r="H5480" s="6">
        <f t="shared" si="3"/>
        <v>1.174330965</v>
      </c>
      <c r="I5480" s="5" t="b">
        <f t="shared" si="4"/>
        <v>0</v>
      </c>
      <c r="J5480" s="48">
        <f t="shared" si="5"/>
        <v>0</v>
      </c>
      <c r="K5480" s="4">
        <f t="shared" si="6"/>
        <v>-136</v>
      </c>
      <c r="L5480" s="7">
        <f t="shared" si="7"/>
        <v>-0.005332718784</v>
      </c>
      <c r="M5480" s="50" t="b">
        <f t="shared" si="8"/>
        <v>0</v>
      </c>
      <c r="N5480" s="50" t="b">
        <f t="shared" si="9"/>
        <v>0</v>
      </c>
      <c r="O5480" s="50">
        <f t="shared" si="10"/>
        <v>1</v>
      </c>
      <c r="P5480" s="4">
        <f t="shared" si="62"/>
        <v>4444150</v>
      </c>
      <c r="Q5480" s="21">
        <f t="shared" si="31"/>
        <v>79</v>
      </c>
      <c r="V5480" s="52"/>
      <c r="W5480" s="53" t="str">
        <f t="shared" si="33"/>
        <v/>
      </c>
      <c r="AE5480" s="16"/>
      <c r="AF5480" s="17" t="str">
        <f t="shared" si="30"/>
        <v>#VALUE!</v>
      </c>
      <c r="AG5480" s="17" t="str">
        <f t="shared" si="22"/>
        <v>#N/A</v>
      </c>
      <c r="AH5480" s="17" t="str">
        <f t="shared" si="23"/>
        <v>#N/A</v>
      </c>
      <c r="AI5480" s="34">
        <f t="shared" si="24"/>
        <v>1</v>
      </c>
      <c r="AJ5480" s="18">
        <f t="shared" si="25"/>
        <v>5584.581</v>
      </c>
      <c r="AK5480" s="18">
        <f t="shared" si="26"/>
        <v>5429.45375</v>
      </c>
      <c r="AL5480" s="18">
        <f t="shared" si="27"/>
        <v>5274.3265</v>
      </c>
    </row>
    <row r="5481" ht="12.75" customHeight="1">
      <c r="A5481" s="1">
        <v>37372.0</v>
      </c>
      <c r="B5481" s="2">
        <v>785.35</v>
      </c>
      <c r="C5481" s="3">
        <v>6306.93</v>
      </c>
      <c r="D5481" s="2">
        <v>6308.0</v>
      </c>
      <c r="E5481" s="4"/>
      <c r="F5481" s="5">
        <f t="shared" si="1"/>
        <v>1106.414</v>
      </c>
      <c r="G5481" s="6">
        <f t="shared" si="2"/>
        <v>1.0447484</v>
      </c>
      <c r="H5481" s="6">
        <f t="shared" si="3"/>
        <v>1.159454214</v>
      </c>
      <c r="I5481" s="5" t="b">
        <f t="shared" si="4"/>
        <v>0</v>
      </c>
      <c r="J5481" s="48">
        <f t="shared" si="5"/>
        <v>0</v>
      </c>
      <c r="K5481" s="4">
        <f t="shared" si="6"/>
        <v>-10</v>
      </c>
      <c r="L5481" s="7">
        <f t="shared" si="7"/>
        <v>0.0001696546497</v>
      </c>
      <c r="M5481" s="50" t="b">
        <f t="shared" si="8"/>
        <v>0</v>
      </c>
      <c r="N5481" s="50" t="b">
        <f t="shared" si="9"/>
        <v>0</v>
      </c>
      <c r="O5481" s="50">
        <f t="shared" si="10"/>
        <v>-1</v>
      </c>
      <c r="P5481" s="4">
        <f t="shared" si="62"/>
        <v>3974950</v>
      </c>
      <c r="Q5481" s="21">
        <f t="shared" si="31"/>
        <v>-69</v>
      </c>
      <c r="V5481" s="52"/>
      <c r="W5481" s="53" t="str">
        <f t="shared" si="33"/>
        <v/>
      </c>
      <c r="AE5481" s="16"/>
      <c r="AF5481" s="17" t="str">
        <f t="shared" si="30"/>
        <v>#VALUE!</v>
      </c>
      <c r="AG5481" s="17" t="str">
        <f t="shared" si="22"/>
        <v>#N/A</v>
      </c>
      <c r="AH5481" s="17" t="str">
        <f t="shared" si="23"/>
        <v>#N/A</v>
      </c>
      <c r="AI5481" s="34">
        <f t="shared" si="24"/>
        <v>1</v>
      </c>
      <c r="AJ5481" s="18">
        <f t="shared" si="25"/>
        <v>5676.237</v>
      </c>
      <c r="AK5481" s="18">
        <f t="shared" si="26"/>
        <v>5518.56375</v>
      </c>
      <c r="AL5481" s="18">
        <f t="shared" si="27"/>
        <v>5360.8905</v>
      </c>
    </row>
    <row r="5482" ht="12.75" customHeight="1">
      <c r="A5482" s="1">
        <v>37371.0</v>
      </c>
      <c r="B5482" s="2">
        <v>1451.33</v>
      </c>
      <c r="C5482" s="3">
        <v>6355.59</v>
      </c>
      <c r="D5482" s="2">
        <v>6318.0</v>
      </c>
      <c r="E5482" s="4"/>
      <c r="F5482" s="5">
        <f t="shared" si="1"/>
        <v>1194.408</v>
      </c>
      <c r="G5482" s="6">
        <f t="shared" si="2"/>
        <v>1.054290185</v>
      </c>
      <c r="H5482" s="6">
        <f t="shared" si="3"/>
        <v>1.151117729</v>
      </c>
      <c r="I5482" s="5" t="b">
        <f t="shared" si="4"/>
        <v>0</v>
      </c>
      <c r="J5482" s="48">
        <f t="shared" si="5"/>
        <v>0</v>
      </c>
      <c r="K5482" s="4">
        <f t="shared" si="6"/>
        <v>-102</v>
      </c>
      <c r="L5482" s="7">
        <f t="shared" si="7"/>
        <v>-0.005914478436</v>
      </c>
      <c r="M5482" s="50" t="b">
        <f t="shared" si="8"/>
        <v>0</v>
      </c>
      <c r="N5482" s="50" t="b">
        <f t="shared" si="9"/>
        <v>0</v>
      </c>
      <c r="O5482" s="50">
        <f t="shared" si="10"/>
        <v>1</v>
      </c>
      <c r="P5482" s="4">
        <f t="shared" si="62"/>
        <v>4009450</v>
      </c>
      <c r="Q5482" s="21">
        <f t="shared" si="31"/>
        <v>69</v>
      </c>
      <c r="V5482" s="52"/>
      <c r="W5482" s="53" t="str">
        <f t="shared" si="33"/>
        <v/>
      </c>
      <c r="AE5482" s="16"/>
      <c r="AF5482" s="17" t="str">
        <f t="shared" si="30"/>
        <v>#VALUE!</v>
      </c>
      <c r="AG5482" s="17" t="str">
        <f t="shared" si="22"/>
        <v>#N/A</v>
      </c>
      <c r="AH5482" s="17" t="str">
        <f t="shared" si="23"/>
        <v>#N/A</v>
      </c>
      <c r="AI5482" s="34">
        <f t="shared" si="24"/>
        <v>1</v>
      </c>
      <c r="AJ5482" s="18">
        <f t="shared" si="25"/>
        <v>5720.031</v>
      </c>
      <c r="AK5482" s="18">
        <f t="shared" si="26"/>
        <v>5561.14125</v>
      </c>
      <c r="AL5482" s="18">
        <f t="shared" si="27"/>
        <v>5402.2515</v>
      </c>
    </row>
    <row r="5483" ht="12.75" customHeight="1">
      <c r="A5483" s="1">
        <v>37370.0</v>
      </c>
      <c r="B5483" s="2">
        <v>1034.32</v>
      </c>
      <c r="C5483" s="3">
        <v>6455.39</v>
      </c>
      <c r="D5483" s="2">
        <v>6420.0</v>
      </c>
      <c r="E5483" s="4"/>
      <c r="F5483" s="5">
        <f t="shared" si="1"/>
        <v>1176.038</v>
      </c>
      <c r="G5483" s="6">
        <f t="shared" si="2"/>
        <v>1.073316649</v>
      </c>
      <c r="H5483" s="6">
        <f t="shared" si="3"/>
        <v>1.079909729</v>
      </c>
      <c r="I5483" s="5" t="b">
        <f t="shared" si="4"/>
        <v>0</v>
      </c>
      <c r="J5483" s="48">
        <f t="shared" si="5"/>
        <v>0</v>
      </c>
      <c r="K5483" s="4">
        <f t="shared" si="6"/>
        <v>75</v>
      </c>
      <c r="L5483" s="7">
        <f t="shared" si="7"/>
        <v>-0.005482240422</v>
      </c>
      <c r="M5483" s="50" t="b">
        <f t="shared" si="8"/>
        <v>0</v>
      </c>
      <c r="N5483" s="50" t="b">
        <f t="shared" si="9"/>
        <v>0</v>
      </c>
      <c r="O5483" s="50">
        <f t="shared" si="10"/>
        <v>1</v>
      </c>
      <c r="P5483" s="4">
        <f t="shared" si="62"/>
        <v>4391950</v>
      </c>
      <c r="Q5483" s="21">
        <f t="shared" si="31"/>
        <v>75</v>
      </c>
      <c r="V5483" s="52"/>
      <c r="W5483" s="53" t="str">
        <f t="shared" si="33"/>
        <v/>
      </c>
      <c r="AE5483" s="16"/>
      <c r="AF5483" s="17" t="str">
        <f t="shared" si="30"/>
        <v>#VALUE!</v>
      </c>
      <c r="AG5483" s="17" t="str">
        <f t="shared" si="22"/>
        <v>#N/A</v>
      </c>
      <c r="AH5483" s="17" t="str">
        <f t="shared" si="23"/>
        <v>#N/A</v>
      </c>
      <c r="AI5483" s="34">
        <f t="shared" si="24"/>
        <v>1</v>
      </c>
      <c r="AJ5483" s="18">
        <f t="shared" si="25"/>
        <v>5809.851</v>
      </c>
      <c r="AK5483" s="18">
        <f t="shared" si="26"/>
        <v>5648.46625</v>
      </c>
      <c r="AL5483" s="18">
        <f t="shared" si="27"/>
        <v>5487.0815</v>
      </c>
    </row>
    <row r="5484" ht="12.75" customHeight="1">
      <c r="A5484" s="1">
        <v>37369.0</v>
      </c>
      <c r="B5484" s="2">
        <v>1054.3</v>
      </c>
      <c r="C5484" s="3">
        <v>6390.62</v>
      </c>
      <c r="D5484" s="2">
        <v>6345.0</v>
      </c>
      <c r="E5484" s="4"/>
      <c r="F5484" s="5">
        <f t="shared" si="1"/>
        <v>1305.736</v>
      </c>
      <c r="G5484" s="6">
        <f t="shared" si="2"/>
        <v>1.065364762</v>
      </c>
      <c r="H5484" s="6">
        <f t="shared" si="3"/>
        <v>1.337222993</v>
      </c>
      <c r="I5484" s="5" t="b">
        <f t="shared" si="4"/>
        <v>0</v>
      </c>
      <c r="J5484" s="48">
        <f t="shared" si="5"/>
        <v>0</v>
      </c>
      <c r="K5484" s="4">
        <f t="shared" si="6"/>
        <v>-65</v>
      </c>
      <c r="L5484" s="7">
        <f t="shared" si="7"/>
        <v>-0.007138587492</v>
      </c>
      <c r="M5484" s="50" t="b">
        <f t="shared" si="8"/>
        <v>0</v>
      </c>
      <c r="N5484" s="50" t="b">
        <f t="shared" si="9"/>
        <v>0</v>
      </c>
      <c r="O5484" s="50">
        <f t="shared" si="10"/>
        <v>1</v>
      </c>
      <c r="P5484" s="4">
        <f t="shared" si="62"/>
        <v>4125700</v>
      </c>
      <c r="Q5484" s="21">
        <f t="shared" si="31"/>
        <v>71</v>
      </c>
      <c r="V5484" s="52"/>
      <c r="W5484" s="53" t="str">
        <f t="shared" si="33"/>
        <v/>
      </c>
      <c r="AE5484" s="16"/>
      <c r="AF5484" s="17" t="str">
        <f t="shared" si="30"/>
        <v>#VALUE!</v>
      </c>
      <c r="AG5484" s="17" t="str">
        <f t="shared" si="22"/>
        <v>#N/A</v>
      </c>
      <c r="AH5484" s="17" t="str">
        <f t="shared" si="23"/>
        <v>#N/A</v>
      </c>
      <c r="AI5484" s="34">
        <f t="shared" si="24"/>
        <v>1</v>
      </c>
      <c r="AJ5484" s="18">
        <f t="shared" si="25"/>
        <v>5751.558</v>
      </c>
      <c r="AK5484" s="18">
        <f t="shared" si="26"/>
        <v>5591.7925</v>
      </c>
      <c r="AL5484" s="18">
        <f t="shared" si="27"/>
        <v>5432.027</v>
      </c>
    </row>
    <row r="5485" ht="12.75" customHeight="1">
      <c r="A5485" s="1">
        <v>37368.0</v>
      </c>
      <c r="B5485" s="2">
        <v>1206.77</v>
      </c>
      <c r="C5485" s="3">
        <v>6462.3</v>
      </c>
      <c r="D5485" s="2">
        <v>6410.0</v>
      </c>
      <c r="E5485" s="4"/>
      <c r="F5485" s="5">
        <f t="shared" si="1"/>
        <v>1309.55</v>
      </c>
      <c r="G5485" s="6">
        <f t="shared" si="2"/>
        <v>1.08002195</v>
      </c>
      <c r="H5485" s="6">
        <f t="shared" si="3"/>
        <v>1.335348706</v>
      </c>
      <c r="I5485" s="5" t="b">
        <f t="shared" si="4"/>
        <v>0</v>
      </c>
      <c r="J5485" s="48">
        <f t="shared" si="5"/>
        <v>0</v>
      </c>
      <c r="K5485" s="4">
        <f t="shared" si="6"/>
        <v>12</v>
      </c>
      <c r="L5485" s="7">
        <f t="shared" si="7"/>
        <v>-0.00809309379</v>
      </c>
      <c r="M5485" s="50" t="b">
        <f t="shared" si="8"/>
        <v>0</v>
      </c>
      <c r="N5485" s="50" t="b">
        <f t="shared" si="9"/>
        <v>0</v>
      </c>
      <c r="O5485" s="50">
        <f t="shared" si="10"/>
        <v>1</v>
      </c>
      <c r="P5485" s="4">
        <f t="shared" si="62"/>
        <v>4366200</v>
      </c>
      <c r="Q5485" s="21">
        <f t="shared" si="31"/>
        <v>74</v>
      </c>
      <c r="V5485" s="52"/>
      <c r="W5485" s="53" t="str">
        <f t="shared" si="33"/>
        <v/>
      </c>
      <c r="AE5485" s="16"/>
      <c r="AF5485" s="17" t="str">
        <f t="shared" si="30"/>
        <v>#VALUE!</v>
      </c>
      <c r="AG5485" s="17" t="str">
        <f t="shared" si="22"/>
        <v>#N/A</v>
      </c>
      <c r="AH5485" s="17" t="str">
        <f t="shared" si="23"/>
        <v>#N/A</v>
      </c>
      <c r="AI5485" s="34">
        <f t="shared" si="24"/>
        <v>1</v>
      </c>
      <c r="AJ5485" s="18">
        <f t="shared" si="25"/>
        <v>5816.07</v>
      </c>
      <c r="AK5485" s="18">
        <f t="shared" si="26"/>
        <v>5654.5125</v>
      </c>
      <c r="AL5485" s="18">
        <f t="shared" si="27"/>
        <v>5492.955</v>
      </c>
    </row>
    <row r="5486" ht="12.75" customHeight="1">
      <c r="A5486" s="1">
        <v>37365.0</v>
      </c>
      <c r="B5486" s="2">
        <v>1225.32</v>
      </c>
      <c r="C5486" s="3">
        <v>6448.12</v>
      </c>
      <c r="D5486" s="2">
        <v>6398.0</v>
      </c>
      <c r="E5486" s="4"/>
      <c r="F5486" s="5">
        <f t="shared" si="1"/>
        <v>1336.292</v>
      </c>
      <c r="G5486" s="6">
        <f t="shared" si="2"/>
        <v>1.080268625</v>
      </c>
      <c r="H5486" s="6">
        <f t="shared" si="3"/>
        <v>1.336034285</v>
      </c>
      <c r="I5486" s="5" t="b">
        <f t="shared" si="4"/>
        <v>0</v>
      </c>
      <c r="J5486" s="48">
        <f t="shared" si="5"/>
        <v>0</v>
      </c>
      <c r="K5486" s="4">
        <f t="shared" si="6"/>
        <v>38</v>
      </c>
      <c r="L5486" s="7">
        <f t="shared" si="7"/>
        <v>-0.007772808198</v>
      </c>
      <c r="M5486" s="50" t="b">
        <f t="shared" si="8"/>
        <v>0</v>
      </c>
      <c r="N5486" s="50" t="b">
        <f t="shared" si="9"/>
        <v>0</v>
      </c>
      <c r="O5486" s="50">
        <f t="shared" si="10"/>
        <v>1</v>
      </c>
      <c r="P5486" s="4">
        <f t="shared" si="62"/>
        <v>4321800</v>
      </c>
      <c r="Q5486" s="21">
        <f t="shared" si="31"/>
        <v>74</v>
      </c>
      <c r="V5486" s="52"/>
      <c r="W5486" s="53" t="str">
        <f t="shared" si="33"/>
        <v/>
      </c>
      <c r="AE5486" s="16"/>
      <c r="AF5486" s="17" t="str">
        <f t="shared" si="30"/>
        <v>#VALUE!</v>
      </c>
      <c r="AG5486" s="17" t="str">
        <f t="shared" si="22"/>
        <v>#N/A</v>
      </c>
      <c r="AH5486" s="17" t="str">
        <f t="shared" si="23"/>
        <v>#N/A</v>
      </c>
      <c r="AI5486" s="34">
        <f t="shared" si="24"/>
        <v>1</v>
      </c>
      <c r="AJ5486" s="18">
        <f t="shared" si="25"/>
        <v>5803.308</v>
      </c>
      <c r="AK5486" s="18">
        <f t="shared" si="26"/>
        <v>5642.105</v>
      </c>
      <c r="AL5486" s="18">
        <f t="shared" si="27"/>
        <v>5480.902</v>
      </c>
    </row>
    <row r="5487" ht="12.75" customHeight="1">
      <c r="A5487" s="1">
        <v>37364.0</v>
      </c>
      <c r="B5487" s="2">
        <v>1359.48</v>
      </c>
      <c r="C5487" s="3">
        <v>6387.21</v>
      </c>
      <c r="D5487" s="2">
        <v>6360.0</v>
      </c>
      <c r="E5487" s="4"/>
      <c r="F5487" s="5">
        <f t="shared" si="1"/>
        <v>1326.556</v>
      </c>
      <c r="G5487" s="6">
        <f t="shared" si="2"/>
        <v>1.072568688</v>
      </c>
      <c r="H5487" s="6">
        <f t="shared" si="3"/>
        <v>1.339092248</v>
      </c>
      <c r="I5487" s="5" t="b">
        <f t="shared" si="4"/>
        <v>0</v>
      </c>
      <c r="J5487" s="48">
        <f t="shared" si="5"/>
        <v>0</v>
      </c>
      <c r="K5487" s="4">
        <f t="shared" si="6"/>
        <v>-90</v>
      </c>
      <c r="L5487" s="7">
        <f t="shared" si="7"/>
        <v>-0.004260075996</v>
      </c>
      <c r="M5487" s="50" t="b">
        <f t="shared" si="8"/>
        <v>0</v>
      </c>
      <c r="N5487" s="50" t="b">
        <f t="shared" si="9"/>
        <v>0</v>
      </c>
      <c r="O5487" s="50">
        <f t="shared" si="10"/>
        <v>1</v>
      </c>
      <c r="P5487" s="4">
        <f t="shared" si="62"/>
        <v>4185000</v>
      </c>
      <c r="Q5487" s="21">
        <f t="shared" si="31"/>
        <v>72</v>
      </c>
      <c r="V5487" s="52"/>
      <c r="W5487" s="53" t="str">
        <f t="shared" si="33"/>
        <v/>
      </c>
      <c r="AE5487" s="16"/>
      <c r="AF5487" s="17" t="str">
        <f t="shared" si="30"/>
        <v>#VALUE!</v>
      </c>
      <c r="AG5487" s="17" t="str">
        <f t="shared" si="22"/>
        <v>#N/A</v>
      </c>
      <c r="AH5487" s="17" t="str">
        <f t="shared" si="23"/>
        <v>#N/A</v>
      </c>
      <c r="AI5487" s="34">
        <f t="shared" si="24"/>
        <v>1</v>
      </c>
      <c r="AJ5487" s="18">
        <f t="shared" si="25"/>
        <v>5748.489</v>
      </c>
      <c r="AK5487" s="18">
        <f t="shared" si="26"/>
        <v>5588.80875</v>
      </c>
      <c r="AL5487" s="18">
        <f t="shared" si="27"/>
        <v>5429.1285</v>
      </c>
    </row>
    <row r="5488" ht="12.75" customHeight="1">
      <c r="A5488" s="1">
        <v>37363.0</v>
      </c>
      <c r="B5488" s="2">
        <v>1682.81</v>
      </c>
      <c r="C5488" s="3">
        <v>6390.68</v>
      </c>
      <c r="D5488" s="2">
        <v>6450.0</v>
      </c>
      <c r="E5488" s="4"/>
      <c r="F5488" s="5">
        <f t="shared" si="1"/>
        <v>1266.698</v>
      </c>
      <c r="G5488" s="6">
        <f t="shared" si="2"/>
        <v>1.075256798</v>
      </c>
      <c r="H5488" s="6">
        <f t="shared" si="3"/>
        <v>1.328547321</v>
      </c>
      <c r="I5488" s="5" t="b">
        <f t="shared" si="4"/>
        <v>0</v>
      </c>
      <c r="J5488" s="48">
        <f t="shared" si="5"/>
        <v>0</v>
      </c>
      <c r="K5488" s="4">
        <f t="shared" si="6"/>
        <v>219</v>
      </c>
      <c r="L5488" s="7">
        <f t="shared" si="7"/>
        <v>0.009282267302</v>
      </c>
      <c r="M5488" s="50" t="b">
        <f t="shared" si="8"/>
        <v>0</v>
      </c>
      <c r="N5488" s="50" t="b">
        <f t="shared" si="9"/>
        <v>0</v>
      </c>
      <c r="O5488" s="50">
        <f t="shared" si="10"/>
        <v>-1</v>
      </c>
      <c r="P5488" s="4">
        <f t="shared" si="62"/>
        <v>3888000</v>
      </c>
      <c r="Q5488" s="21">
        <f t="shared" si="31"/>
        <v>-66</v>
      </c>
      <c r="V5488" s="52"/>
      <c r="W5488" s="53" t="str">
        <f t="shared" si="33"/>
        <v/>
      </c>
      <c r="AE5488" s="16"/>
      <c r="AF5488" s="17" t="str">
        <f t="shared" si="30"/>
        <v>#VALUE!</v>
      </c>
      <c r="AG5488" s="17" t="str">
        <f t="shared" si="22"/>
        <v>#N/A</v>
      </c>
      <c r="AH5488" s="17" t="str">
        <f t="shared" si="23"/>
        <v>#N/A</v>
      </c>
      <c r="AI5488" s="34">
        <f t="shared" si="24"/>
        <v>1</v>
      </c>
      <c r="AJ5488" s="18">
        <f t="shared" si="25"/>
        <v>5751.612</v>
      </c>
      <c r="AK5488" s="18">
        <f t="shared" si="26"/>
        <v>5591.845</v>
      </c>
      <c r="AL5488" s="18">
        <f t="shared" si="27"/>
        <v>5432.078</v>
      </c>
    </row>
    <row r="5489" ht="12.75" customHeight="1">
      <c r="A5489" s="1">
        <v>37362.0</v>
      </c>
      <c r="B5489" s="2">
        <v>1073.37</v>
      </c>
      <c r="C5489" s="3">
        <v>6257.73</v>
      </c>
      <c r="D5489" s="2">
        <v>6231.0</v>
      </c>
      <c r="E5489" s="4"/>
      <c r="F5489" s="5">
        <f t="shared" si="1"/>
        <v>1111.462</v>
      </c>
      <c r="G5489" s="6">
        <f t="shared" si="2"/>
        <v>1.054423229</v>
      </c>
      <c r="H5489" s="6">
        <f t="shared" si="3"/>
        <v>1.05683111</v>
      </c>
      <c r="I5489" s="5" t="b">
        <f t="shared" si="4"/>
        <v>0</v>
      </c>
      <c r="J5489" s="48">
        <f t="shared" si="5"/>
        <v>0</v>
      </c>
      <c r="K5489" s="4">
        <f t="shared" si="6"/>
        <v>52</v>
      </c>
      <c r="L5489" s="7">
        <f t="shared" si="7"/>
        <v>-0.004271516988</v>
      </c>
      <c r="M5489" s="50" t="b">
        <f t="shared" si="8"/>
        <v>0</v>
      </c>
      <c r="N5489" s="50" t="b">
        <f t="shared" si="9"/>
        <v>0</v>
      </c>
      <c r="O5489" s="50">
        <f t="shared" si="10"/>
        <v>1</v>
      </c>
      <c r="P5489" s="4">
        <f t="shared" si="62"/>
        <v>3263850</v>
      </c>
      <c r="Q5489" s="21">
        <f t="shared" si="31"/>
        <v>57</v>
      </c>
      <c r="V5489" s="52"/>
      <c r="W5489" s="53" t="str">
        <f t="shared" si="33"/>
        <v/>
      </c>
      <c r="AE5489" s="16"/>
      <c r="AF5489" s="17" t="str">
        <f t="shared" si="30"/>
        <v>#VALUE!</v>
      </c>
      <c r="AG5489" s="17" t="str">
        <f t="shared" si="22"/>
        <v>#N/A</v>
      </c>
      <c r="AH5489" s="17" t="str">
        <f t="shared" si="23"/>
        <v>#N/A</v>
      </c>
      <c r="AI5489" s="34">
        <f t="shared" si="24"/>
        <v>1</v>
      </c>
      <c r="AJ5489" s="18">
        <f t="shared" si="25"/>
        <v>5631.957</v>
      </c>
      <c r="AK5489" s="18">
        <f t="shared" si="26"/>
        <v>5475.51375</v>
      </c>
      <c r="AL5489" s="18">
        <f t="shared" si="27"/>
        <v>5319.0705</v>
      </c>
    </row>
    <row r="5490" ht="12.75" customHeight="1">
      <c r="A5490" s="1">
        <v>37361.0</v>
      </c>
      <c r="B5490" s="2">
        <v>1340.48</v>
      </c>
      <c r="C5490" s="3">
        <v>6196.0</v>
      </c>
      <c r="D5490" s="2">
        <v>6179.0</v>
      </c>
      <c r="E5490" s="4"/>
      <c r="F5490" s="5">
        <f t="shared" si="1"/>
        <v>1102.948</v>
      </c>
      <c r="G5490" s="6">
        <f t="shared" si="2"/>
        <v>1.045172915</v>
      </c>
      <c r="H5490" s="6">
        <f t="shared" si="3"/>
        <v>1.04530584</v>
      </c>
      <c r="I5490" s="5" t="b">
        <f t="shared" si="4"/>
        <v>0</v>
      </c>
      <c r="J5490" s="48">
        <f t="shared" si="5"/>
        <v>0</v>
      </c>
      <c r="K5490" s="4">
        <f t="shared" si="6"/>
        <v>21</v>
      </c>
      <c r="L5490" s="7">
        <f t="shared" si="7"/>
        <v>-0.002743705617</v>
      </c>
      <c r="M5490" s="50" t="b">
        <f t="shared" si="8"/>
        <v>0</v>
      </c>
      <c r="N5490" s="50" t="b">
        <f t="shared" si="9"/>
        <v>0</v>
      </c>
      <c r="O5490" s="50">
        <f t="shared" si="10"/>
        <v>1</v>
      </c>
      <c r="P5490" s="4">
        <f t="shared" si="62"/>
        <v>3120850</v>
      </c>
      <c r="Q5490" s="21">
        <f t="shared" si="31"/>
        <v>55</v>
      </c>
      <c r="V5490" s="52"/>
      <c r="W5490" s="53" t="str">
        <f t="shared" si="33"/>
        <v/>
      </c>
      <c r="AE5490" s="16"/>
      <c r="AF5490" s="17" t="str">
        <f t="shared" si="30"/>
        <v>#VALUE!</v>
      </c>
      <c r="AG5490" s="17" t="str">
        <f t="shared" si="22"/>
        <v>#N/A</v>
      </c>
      <c r="AH5490" s="17" t="str">
        <f t="shared" si="23"/>
        <v>#N/A</v>
      </c>
      <c r="AI5490" s="34">
        <f t="shared" si="24"/>
        <v>1</v>
      </c>
      <c r="AJ5490" s="18">
        <f t="shared" si="25"/>
        <v>5576.4</v>
      </c>
      <c r="AK5490" s="18">
        <f t="shared" si="26"/>
        <v>5421.5</v>
      </c>
      <c r="AL5490" s="18">
        <f t="shared" si="27"/>
        <v>5266.6</v>
      </c>
    </row>
    <row r="5491" ht="12.75" customHeight="1">
      <c r="A5491" s="1">
        <v>37358.0</v>
      </c>
      <c r="B5491" s="2">
        <v>1176.64</v>
      </c>
      <c r="C5491" s="3">
        <v>6182.59</v>
      </c>
      <c r="D5491" s="2">
        <v>6158.0</v>
      </c>
      <c r="E5491" s="4"/>
      <c r="F5491" s="5">
        <f t="shared" si="1"/>
        <v>1064.238</v>
      </c>
      <c r="G5491" s="6">
        <f t="shared" si="2"/>
        <v>1.044043617</v>
      </c>
      <c r="H5491" s="6">
        <f t="shared" si="3"/>
        <v>0.9113769139</v>
      </c>
      <c r="I5491" s="5" t="b">
        <f t="shared" si="4"/>
        <v>0</v>
      </c>
      <c r="J5491" s="48">
        <f t="shared" si="5"/>
        <v>0</v>
      </c>
      <c r="K5491" s="4">
        <f t="shared" si="6"/>
        <v>126</v>
      </c>
      <c r="L5491" s="7">
        <f t="shared" si="7"/>
        <v>-0.00397729754</v>
      </c>
      <c r="M5491" s="50" t="b">
        <f t="shared" si="8"/>
        <v>0</v>
      </c>
      <c r="N5491" s="50" t="b">
        <f t="shared" si="9"/>
        <v>0</v>
      </c>
      <c r="O5491" s="50">
        <f t="shared" si="10"/>
        <v>1</v>
      </c>
      <c r="P5491" s="4">
        <f t="shared" si="62"/>
        <v>3064150</v>
      </c>
      <c r="Q5491" s="21">
        <f t="shared" si="31"/>
        <v>54</v>
      </c>
      <c r="V5491" s="52"/>
      <c r="W5491" s="53" t="str">
        <f t="shared" si="33"/>
        <v/>
      </c>
      <c r="AE5491" s="16"/>
      <c r="AF5491" s="17" t="str">
        <f t="shared" si="30"/>
        <v>#VALUE!</v>
      </c>
      <c r="AG5491" s="17" t="str">
        <f t="shared" si="22"/>
        <v>#N/A</v>
      </c>
      <c r="AH5491" s="17" t="str">
        <f t="shared" si="23"/>
        <v>#N/A</v>
      </c>
      <c r="AI5491" s="34">
        <f t="shared" si="24"/>
        <v>1</v>
      </c>
      <c r="AJ5491" s="18">
        <f t="shared" si="25"/>
        <v>5564.331</v>
      </c>
      <c r="AK5491" s="18">
        <f t="shared" si="26"/>
        <v>5409.76625</v>
      </c>
      <c r="AL5491" s="18">
        <f t="shared" si="27"/>
        <v>5255.2015</v>
      </c>
    </row>
    <row r="5492" ht="12.75" customHeight="1">
      <c r="A5492" s="1">
        <v>37357.0</v>
      </c>
      <c r="B5492" s="2">
        <v>1060.19</v>
      </c>
      <c r="C5492" s="3">
        <v>6073.76</v>
      </c>
      <c r="D5492" s="2">
        <v>6032.0</v>
      </c>
      <c r="E5492" s="4"/>
      <c r="F5492" s="5">
        <f t="shared" si="1"/>
        <v>1125.566</v>
      </c>
      <c r="G5492" s="6">
        <f t="shared" si="2"/>
        <v>1.026670369</v>
      </c>
      <c r="H5492" s="6">
        <f t="shared" si="3"/>
        <v>1.141243005</v>
      </c>
      <c r="I5492" s="5" t="b">
        <f t="shared" si="4"/>
        <v>0</v>
      </c>
      <c r="J5492" s="48">
        <f t="shared" si="5"/>
        <v>0</v>
      </c>
      <c r="K5492" s="4">
        <f t="shared" si="6"/>
        <v>7</v>
      </c>
      <c r="L5492" s="7">
        <f t="shared" si="7"/>
        <v>-0.006875477464</v>
      </c>
      <c r="M5492" s="50" t="b">
        <f t="shared" si="8"/>
        <v>0</v>
      </c>
      <c r="N5492" s="50" t="b">
        <f t="shared" si="9"/>
        <v>0</v>
      </c>
      <c r="O5492" s="50">
        <f t="shared" si="10"/>
        <v>1</v>
      </c>
      <c r="P5492" s="4">
        <f t="shared" si="62"/>
        <v>2749150</v>
      </c>
      <c r="Q5492" s="21">
        <f t="shared" si="31"/>
        <v>50</v>
      </c>
      <c r="V5492" s="52"/>
      <c r="W5492" s="53" t="str">
        <f t="shared" si="33"/>
        <v/>
      </c>
      <c r="AE5492" s="16"/>
      <c r="AF5492" s="17" t="str">
        <f t="shared" si="30"/>
        <v>#VALUE!</v>
      </c>
      <c r="AG5492" s="17" t="str">
        <f t="shared" si="22"/>
        <v>#N/A</v>
      </c>
      <c r="AH5492" s="17" t="str">
        <f t="shared" si="23"/>
        <v>#N/A</v>
      </c>
      <c r="AI5492" s="34">
        <f t="shared" si="24"/>
        <v>1</v>
      </c>
      <c r="AJ5492" s="18">
        <f t="shared" si="25"/>
        <v>5466.384</v>
      </c>
      <c r="AK5492" s="18">
        <f t="shared" si="26"/>
        <v>5314.54</v>
      </c>
      <c r="AL5492" s="18">
        <f t="shared" si="27"/>
        <v>5162.696</v>
      </c>
    </row>
    <row r="5493" ht="12.75" customHeight="1">
      <c r="A5493" s="1">
        <v>37356.0</v>
      </c>
      <c r="B5493" s="2">
        <v>906.63</v>
      </c>
      <c r="C5493" s="3">
        <v>6059.21</v>
      </c>
      <c r="D5493" s="2">
        <v>6025.0</v>
      </c>
      <c r="E5493" s="4"/>
      <c r="F5493" s="5">
        <f t="shared" si="1"/>
        <v>1201.398</v>
      </c>
      <c r="G5493" s="6">
        <f t="shared" si="2"/>
        <v>1.025468298</v>
      </c>
      <c r="H5493" s="6">
        <f t="shared" si="3"/>
        <v>1.133136194</v>
      </c>
      <c r="I5493" s="5" t="b">
        <f t="shared" si="4"/>
        <v>0</v>
      </c>
      <c r="J5493" s="48">
        <f t="shared" si="5"/>
        <v>0</v>
      </c>
      <c r="K5493" s="4">
        <f t="shared" si="6"/>
        <v>-16</v>
      </c>
      <c r="L5493" s="7">
        <f t="shared" si="7"/>
        <v>-0.005645950545</v>
      </c>
      <c r="M5493" s="50" t="b">
        <f t="shared" si="8"/>
        <v>0</v>
      </c>
      <c r="N5493" s="50" t="b">
        <f t="shared" si="9"/>
        <v>0</v>
      </c>
      <c r="O5493" s="50">
        <f t="shared" si="10"/>
        <v>1</v>
      </c>
      <c r="P5493" s="4">
        <f t="shared" si="62"/>
        <v>2732000</v>
      </c>
      <c r="Q5493" s="21">
        <f t="shared" si="31"/>
        <v>49</v>
      </c>
      <c r="V5493" s="52"/>
      <c r="W5493" s="53" t="str">
        <f t="shared" si="33"/>
        <v/>
      </c>
      <c r="AE5493" s="16"/>
      <c r="AF5493" s="17" t="str">
        <f t="shared" si="30"/>
        <v>#VALUE!</v>
      </c>
      <c r="AG5493" s="17" t="str">
        <f t="shared" si="22"/>
        <v>#N/A</v>
      </c>
      <c r="AH5493" s="17" t="str">
        <f t="shared" si="23"/>
        <v>#N/A</v>
      </c>
      <c r="AI5493" s="34">
        <f t="shared" si="24"/>
        <v>1</v>
      </c>
      <c r="AJ5493" s="18">
        <f t="shared" si="25"/>
        <v>5453.289</v>
      </c>
      <c r="AK5493" s="18">
        <f t="shared" si="26"/>
        <v>5301.80875</v>
      </c>
      <c r="AL5493" s="18">
        <f t="shared" si="27"/>
        <v>5150.3285</v>
      </c>
    </row>
    <row r="5494" ht="12.75" customHeight="1">
      <c r="A5494" s="1">
        <v>37355.0</v>
      </c>
      <c r="B5494" s="2">
        <v>1030.8</v>
      </c>
      <c r="C5494" s="3">
        <v>6069.85</v>
      </c>
      <c r="D5494" s="2">
        <v>6041.0</v>
      </c>
      <c r="E5494" s="4"/>
      <c r="F5494" s="5">
        <f t="shared" si="1"/>
        <v>1316.158</v>
      </c>
      <c r="G5494" s="6">
        <f t="shared" si="2"/>
        <v>1.028815454</v>
      </c>
      <c r="H5494" s="6">
        <f t="shared" si="3"/>
        <v>1.123513973</v>
      </c>
      <c r="I5494" s="5" t="b">
        <f t="shared" si="4"/>
        <v>0</v>
      </c>
      <c r="J5494" s="48">
        <f t="shared" si="5"/>
        <v>0</v>
      </c>
      <c r="K5494" s="4">
        <f t="shared" si="6"/>
        <v>-78</v>
      </c>
      <c r="L5494" s="7">
        <f t="shared" si="7"/>
        <v>-0.004753000486</v>
      </c>
      <c r="M5494" s="50" t="b">
        <f t="shared" si="8"/>
        <v>0</v>
      </c>
      <c r="N5494" s="50" t="b">
        <f t="shared" si="9"/>
        <v>0</v>
      </c>
      <c r="O5494" s="50">
        <f t="shared" si="10"/>
        <v>1</v>
      </c>
      <c r="P5494" s="4">
        <f t="shared" si="62"/>
        <v>2772000</v>
      </c>
      <c r="Q5494" s="21">
        <f t="shared" si="31"/>
        <v>50</v>
      </c>
      <c r="V5494" s="52"/>
      <c r="W5494" s="53" t="str">
        <f t="shared" si="33"/>
        <v/>
      </c>
      <c r="AE5494" s="16"/>
      <c r="AF5494" s="17" t="str">
        <f t="shared" si="30"/>
        <v>#VALUE!</v>
      </c>
      <c r="AG5494" s="17" t="str">
        <f t="shared" si="22"/>
        <v>#N/A</v>
      </c>
      <c r="AH5494" s="17" t="str">
        <f t="shared" si="23"/>
        <v>#N/A</v>
      </c>
      <c r="AI5494" s="34">
        <f t="shared" si="24"/>
        <v>1</v>
      </c>
      <c r="AJ5494" s="18">
        <f t="shared" si="25"/>
        <v>5462.865</v>
      </c>
      <c r="AK5494" s="18">
        <f t="shared" si="26"/>
        <v>5311.11875</v>
      </c>
      <c r="AL5494" s="18">
        <f t="shared" si="27"/>
        <v>5159.3725</v>
      </c>
    </row>
    <row r="5495" ht="12.75" customHeight="1">
      <c r="A5495" s="1">
        <v>37354.0</v>
      </c>
      <c r="B5495" s="2">
        <v>1146.93</v>
      </c>
      <c r="C5495" s="3">
        <v>6190.83</v>
      </c>
      <c r="D5495" s="2">
        <v>6119.0</v>
      </c>
      <c r="E5495" s="4"/>
      <c r="F5495" s="5">
        <f t="shared" si="1"/>
        <v>1306.546</v>
      </c>
      <c r="G5495" s="6">
        <f t="shared" si="2"/>
        <v>1.050715545</v>
      </c>
      <c r="H5495" s="6">
        <f t="shared" si="3"/>
        <v>1.114603661</v>
      </c>
      <c r="I5495" s="5" t="b">
        <f t="shared" si="4"/>
        <v>0</v>
      </c>
      <c r="J5495" s="48">
        <f t="shared" si="5"/>
        <v>0</v>
      </c>
      <c r="K5495" s="4">
        <f t="shared" si="6"/>
        <v>-33</v>
      </c>
      <c r="L5495" s="7">
        <f t="shared" si="7"/>
        <v>-0.01160264456</v>
      </c>
      <c r="M5495" s="50" t="b">
        <f t="shared" si="8"/>
        <v>0</v>
      </c>
      <c r="N5495" s="50" t="b">
        <f t="shared" si="9"/>
        <v>0</v>
      </c>
      <c r="O5495" s="50">
        <f t="shared" si="10"/>
        <v>1</v>
      </c>
      <c r="P5495" s="4">
        <f t="shared" si="62"/>
        <v>2978700</v>
      </c>
      <c r="Q5495" s="21">
        <f t="shared" si="31"/>
        <v>53</v>
      </c>
      <c r="V5495" s="52"/>
      <c r="W5495" s="53" t="str">
        <f t="shared" si="33"/>
        <v/>
      </c>
      <c r="AE5495" s="16"/>
      <c r="AF5495" s="17" t="str">
        <f t="shared" si="30"/>
        <v>#VALUE!</v>
      </c>
      <c r="AG5495" s="17" t="str">
        <f t="shared" si="22"/>
        <v>#N/A</v>
      </c>
      <c r="AH5495" s="17" t="str">
        <f t="shared" si="23"/>
        <v>#N/A</v>
      </c>
      <c r="AI5495" s="34">
        <f t="shared" si="24"/>
        <v>1</v>
      </c>
      <c r="AJ5495" s="18">
        <f t="shared" si="25"/>
        <v>5571.747</v>
      </c>
      <c r="AK5495" s="18">
        <f t="shared" si="26"/>
        <v>5416.97625</v>
      </c>
      <c r="AL5495" s="18">
        <f t="shared" si="27"/>
        <v>5262.2055</v>
      </c>
    </row>
    <row r="5496" ht="12.75" customHeight="1">
      <c r="A5496" s="1">
        <v>37350.0</v>
      </c>
      <c r="B5496" s="2">
        <v>1483.28</v>
      </c>
      <c r="C5496" s="3">
        <v>6207.09</v>
      </c>
      <c r="D5496" s="2">
        <v>6152.0</v>
      </c>
      <c r="E5496" s="4"/>
      <c r="F5496" s="5">
        <f t="shared" si="1"/>
        <v>1290.444</v>
      </c>
      <c r="G5496" s="6">
        <f t="shared" si="2"/>
        <v>1.055384615</v>
      </c>
      <c r="H5496" s="6">
        <f t="shared" si="3"/>
        <v>1.111014986</v>
      </c>
      <c r="I5496" s="5" t="b">
        <f t="shared" si="4"/>
        <v>0</v>
      </c>
      <c r="J5496" s="48">
        <f t="shared" si="5"/>
        <v>0</v>
      </c>
      <c r="K5496" s="4">
        <f t="shared" si="6"/>
        <v>-109</v>
      </c>
      <c r="L5496" s="7">
        <f t="shared" si="7"/>
        <v>-0.008875334497</v>
      </c>
      <c r="M5496" s="50" t="b">
        <f t="shared" si="8"/>
        <v>0</v>
      </c>
      <c r="N5496" s="50" t="b">
        <f t="shared" si="9"/>
        <v>0</v>
      </c>
      <c r="O5496" s="50">
        <f t="shared" si="10"/>
        <v>1</v>
      </c>
      <c r="P5496" s="4">
        <f t="shared" si="62"/>
        <v>3067800</v>
      </c>
      <c r="Q5496" s="21">
        <f t="shared" si="31"/>
        <v>54</v>
      </c>
      <c r="V5496" s="52"/>
      <c r="W5496" s="53" t="str">
        <f t="shared" si="33"/>
        <v/>
      </c>
      <c r="AE5496" s="16"/>
      <c r="AF5496" s="17" t="str">
        <f t="shared" si="30"/>
        <v>#VALUE!</v>
      </c>
      <c r="AG5496" s="17" t="str">
        <f t="shared" si="22"/>
        <v>#N/A</v>
      </c>
      <c r="AH5496" s="17" t="str">
        <f t="shared" si="23"/>
        <v>#N/A</v>
      </c>
      <c r="AI5496" s="34">
        <f t="shared" si="24"/>
        <v>1</v>
      </c>
      <c r="AJ5496" s="18">
        <f t="shared" si="25"/>
        <v>5586.381</v>
      </c>
      <c r="AK5496" s="18">
        <f t="shared" si="26"/>
        <v>5431.20375</v>
      </c>
      <c r="AL5496" s="18">
        <f t="shared" si="27"/>
        <v>5276.0265</v>
      </c>
    </row>
    <row r="5497" ht="12.75" customHeight="1">
      <c r="A5497" s="1">
        <v>37349.0</v>
      </c>
      <c r="B5497" s="2">
        <v>1439.35</v>
      </c>
      <c r="C5497" s="3">
        <v>6294.66</v>
      </c>
      <c r="D5497" s="2">
        <v>6261.0</v>
      </c>
      <c r="E5497" s="4"/>
      <c r="F5497" s="5">
        <f t="shared" si="1"/>
        <v>1235.274</v>
      </c>
      <c r="G5497" s="6">
        <f t="shared" si="2"/>
        <v>1.072732767</v>
      </c>
      <c r="H5497" s="6">
        <f t="shared" si="3"/>
        <v>1.112349061</v>
      </c>
      <c r="I5497" s="5" t="b">
        <f t="shared" si="4"/>
        <v>0</v>
      </c>
      <c r="J5497" s="48">
        <f t="shared" si="5"/>
        <v>0</v>
      </c>
      <c r="K5497" s="4">
        <f t="shared" si="6"/>
        <v>38</v>
      </c>
      <c r="L5497" s="7">
        <f t="shared" si="7"/>
        <v>-0.005347389692</v>
      </c>
      <c r="M5497" s="50" t="b">
        <f t="shared" si="8"/>
        <v>0</v>
      </c>
      <c r="N5497" s="50" t="b">
        <f t="shared" si="9"/>
        <v>0</v>
      </c>
      <c r="O5497" s="50">
        <f t="shared" si="10"/>
        <v>1</v>
      </c>
      <c r="P5497" s="4">
        <f t="shared" si="62"/>
        <v>3389350</v>
      </c>
      <c r="Q5497" s="21">
        <f t="shared" si="31"/>
        <v>59</v>
      </c>
      <c r="V5497" s="52"/>
      <c r="W5497" s="53" t="str">
        <f t="shared" si="33"/>
        <v/>
      </c>
      <c r="AE5497" s="16"/>
      <c r="AF5497" s="17" t="str">
        <f t="shared" si="30"/>
        <v>#VALUE!</v>
      </c>
      <c r="AG5497" s="17" t="str">
        <f t="shared" si="22"/>
        <v>#N/A</v>
      </c>
      <c r="AH5497" s="17" t="str">
        <f t="shared" si="23"/>
        <v>#N/A</v>
      </c>
      <c r="AI5497" s="34">
        <f t="shared" si="24"/>
        <v>1</v>
      </c>
      <c r="AJ5497" s="18">
        <f t="shared" si="25"/>
        <v>5665.194</v>
      </c>
      <c r="AK5497" s="18">
        <f t="shared" si="26"/>
        <v>5507.8275</v>
      </c>
      <c r="AL5497" s="18">
        <f t="shared" si="27"/>
        <v>5350.461</v>
      </c>
    </row>
    <row r="5498" ht="12.75" customHeight="1">
      <c r="A5498" s="1">
        <v>37348.0</v>
      </c>
      <c r="B5498" s="2">
        <v>1480.43</v>
      </c>
      <c r="C5498" s="3">
        <v>6243.46</v>
      </c>
      <c r="D5498" s="2">
        <v>6223.0</v>
      </c>
      <c r="E5498" s="4"/>
      <c r="F5498" s="5">
        <f t="shared" si="1"/>
        <v>1272.076</v>
      </c>
      <c r="G5498" s="6">
        <f t="shared" si="2"/>
        <v>1.066921568</v>
      </c>
      <c r="H5498" s="6">
        <f t="shared" si="3"/>
        <v>1.217264222</v>
      </c>
      <c r="I5498" s="5" t="b">
        <f t="shared" si="4"/>
        <v>0</v>
      </c>
      <c r="J5498" s="48">
        <f t="shared" si="5"/>
        <v>0</v>
      </c>
      <c r="K5498" s="4">
        <f t="shared" si="6"/>
        <v>118</v>
      </c>
      <c r="L5498" s="7">
        <f t="shared" si="7"/>
        <v>-0.003277029083</v>
      </c>
      <c r="M5498" s="50" t="b">
        <f t="shared" si="8"/>
        <v>0</v>
      </c>
      <c r="N5498" s="50" t="b">
        <f t="shared" si="9"/>
        <v>0</v>
      </c>
      <c r="O5498" s="50">
        <f t="shared" si="10"/>
        <v>1</v>
      </c>
      <c r="P5498" s="4">
        <f t="shared" si="62"/>
        <v>3281050</v>
      </c>
      <c r="Q5498" s="21">
        <f t="shared" si="31"/>
        <v>57</v>
      </c>
      <c r="V5498" s="52"/>
      <c r="W5498" s="53" t="str">
        <f t="shared" si="33"/>
        <v/>
      </c>
      <c r="AE5498" s="16"/>
      <c r="AF5498" s="17" t="str">
        <f t="shared" si="30"/>
        <v>#VALUE!</v>
      </c>
      <c r="AG5498" s="17" t="str">
        <f t="shared" si="22"/>
        <v>#N/A</v>
      </c>
      <c r="AH5498" s="17" t="str">
        <f t="shared" si="23"/>
        <v>#N/A</v>
      </c>
      <c r="AI5498" s="34">
        <f t="shared" si="24"/>
        <v>1</v>
      </c>
      <c r="AJ5498" s="18">
        <f t="shared" si="25"/>
        <v>5619.114</v>
      </c>
      <c r="AK5498" s="18">
        <f t="shared" si="26"/>
        <v>5463.0275</v>
      </c>
      <c r="AL5498" s="18">
        <f t="shared" si="27"/>
        <v>5306.941</v>
      </c>
    </row>
    <row r="5499" ht="12.75" customHeight="1">
      <c r="A5499" s="1">
        <v>37347.0</v>
      </c>
      <c r="B5499" s="2">
        <v>982.74</v>
      </c>
      <c r="C5499" s="3">
        <v>6186.44</v>
      </c>
      <c r="D5499" s="2">
        <v>6105.0</v>
      </c>
      <c r="E5499" s="4"/>
      <c r="F5499" s="5">
        <f t="shared" si="1"/>
        <v>1242.852</v>
      </c>
      <c r="G5499" s="6">
        <f t="shared" si="2"/>
        <v>1.05974627</v>
      </c>
      <c r="H5499" s="6">
        <f t="shared" si="3"/>
        <v>1.21612389</v>
      </c>
      <c r="I5499" s="5" t="b">
        <f t="shared" si="4"/>
        <v>0</v>
      </c>
      <c r="J5499" s="48">
        <f t="shared" si="5"/>
        <v>0</v>
      </c>
      <c r="K5499" s="4">
        <f t="shared" si="6"/>
        <v>-40</v>
      </c>
      <c r="L5499" s="7">
        <f t="shared" si="7"/>
        <v>-0.01316427542</v>
      </c>
      <c r="M5499" s="50" t="b">
        <f t="shared" si="8"/>
        <v>0</v>
      </c>
      <c r="N5499" s="50" t="b">
        <f t="shared" si="9"/>
        <v>0</v>
      </c>
      <c r="O5499" s="50">
        <f t="shared" si="10"/>
        <v>1</v>
      </c>
      <c r="P5499" s="4">
        <f t="shared" si="62"/>
        <v>2968350</v>
      </c>
      <c r="Q5499" s="21">
        <f t="shared" si="31"/>
        <v>53</v>
      </c>
      <c r="V5499" s="52"/>
      <c r="W5499" s="53" t="str">
        <f t="shared" si="33"/>
        <v/>
      </c>
      <c r="AE5499" s="16"/>
      <c r="AF5499" s="17" t="str">
        <f t="shared" si="30"/>
        <v>#VALUE!</v>
      </c>
      <c r="AG5499" s="17" t="str">
        <f t="shared" si="22"/>
        <v>#N/A</v>
      </c>
      <c r="AH5499" s="17" t="str">
        <f t="shared" si="23"/>
        <v>#N/A</v>
      </c>
      <c r="AI5499" s="34">
        <f t="shared" si="24"/>
        <v>1</v>
      </c>
      <c r="AJ5499" s="18">
        <f t="shared" si="25"/>
        <v>5567.796</v>
      </c>
      <c r="AK5499" s="18">
        <f t="shared" si="26"/>
        <v>5413.135</v>
      </c>
      <c r="AL5499" s="18">
        <f t="shared" si="27"/>
        <v>5258.474</v>
      </c>
    </row>
    <row r="5500" ht="12.75" customHeight="1">
      <c r="A5500" s="1">
        <v>37344.0</v>
      </c>
      <c r="B5500" s="2">
        <v>1066.42</v>
      </c>
      <c r="C5500" s="3">
        <v>6167.47</v>
      </c>
      <c r="D5500" s="2">
        <v>6145.0</v>
      </c>
      <c r="E5500" s="4"/>
      <c r="F5500" s="5">
        <f t="shared" si="1"/>
        <v>1337.376</v>
      </c>
      <c r="G5500" s="6">
        <f t="shared" si="2"/>
        <v>1.058956567</v>
      </c>
      <c r="H5500" s="6">
        <f t="shared" si="3"/>
        <v>1.212661321</v>
      </c>
      <c r="I5500" s="5" t="b">
        <f t="shared" si="4"/>
        <v>0</v>
      </c>
      <c r="J5500" s="48">
        <f t="shared" si="5"/>
        <v>0</v>
      </c>
      <c r="K5500" s="4">
        <f t="shared" si="6"/>
        <v>15</v>
      </c>
      <c r="L5500" s="7">
        <f t="shared" si="7"/>
        <v>-0.003643309169</v>
      </c>
      <c r="M5500" s="50" t="b">
        <f t="shared" si="8"/>
        <v>0</v>
      </c>
      <c r="N5500" s="50" t="b">
        <f t="shared" si="9"/>
        <v>0</v>
      </c>
      <c r="O5500" s="50">
        <f t="shared" si="10"/>
        <v>1</v>
      </c>
      <c r="P5500" s="4">
        <f t="shared" si="62"/>
        <v>3078350</v>
      </c>
      <c r="Q5500" s="21">
        <f t="shared" si="31"/>
        <v>55</v>
      </c>
      <c r="V5500" s="52"/>
      <c r="W5500" s="53" t="str">
        <f t="shared" si="33"/>
        <v/>
      </c>
      <c r="AE5500" s="16"/>
      <c r="AF5500" s="17" t="str">
        <f t="shared" si="30"/>
        <v>#VALUE!</v>
      </c>
      <c r="AG5500" s="17" t="str">
        <f t="shared" si="22"/>
        <v>#N/A</v>
      </c>
      <c r="AH5500" s="17" t="str">
        <f t="shared" si="23"/>
        <v>#N/A</v>
      </c>
      <c r="AI5500" s="34">
        <f t="shared" si="24"/>
        <v>1</v>
      </c>
      <c r="AJ5500" s="18">
        <f t="shared" si="25"/>
        <v>5550.723</v>
      </c>
      <c r="AK5500" s="18">
        <f t="shared" si="26"/>
        <v>5396.53625</v>
      </c>
      <c r="AL5500" s="18">
        <f t="shared" si="27"/>
        <v>5242.3495</v>
      </c>
    </row>
    <row r="5501" ht="12.75" customHeight="1">
      <c r="A5501" s="1">
        <v>37343.0</v>
      </c>
      <c r="B5501" s="2">
        <v>1207.43</v>
      </c>
      <c r="C5501" s="3">
        <v>6209.92</v>
      </c>
      <c r="D5501" s="2">
        <v>6130.0</v>
      </c>
      <c r="E5501" s="4"/>
      <c r="F5501" s="5">
        <f t="shared" si="1"/>
        <v>1430.856</v>
      </c>
      <c r="G5501" s="6">
        <f t="shared" si="2"/>
        <v>1.069313655</v>
      </c>
      <c r="H5501" s="6">
        <f t="shared" si="3"/>
        <v>1.215655033</v>
      </c>
      <c r="I5501" s="5" t="b">
        <f t="shared" si="4"/>
        <v>0</v>
      </c>
      <c r="J5501" s="48">
        <f t="shared" si="5"/>
        <v>0</v>
      </c>
      <c r="K5501" s="4">
        <f t="shared" si="6"/>
        <v>45</v>
      </c>
      <c r="L5501" s="7">
        <f t="shared" si="7"/>
        <v>-0.01286973101</v>
      </c>
      <c r="M5501" s="50" t="b">
        <f t="shared" si="8"/>
        <v>0</v>
      </c>
      <c r="N5501" s="50" t="b">
        <f t="shared" si="9"/>
        <v>0</v>
      </c>
      <c r="O5501" s="50">
        <f t="shared" si="10"/>
        <v>1</v>
      </c>
      <c r="P5501" s="4">
        <f t="shared" si="62"/>
        <v>3037850</v>
      </c>
      <c r="Q5501" s="21">
        <f t="shared" si="31"/>
        <v>54</v>
      </c>
      <c r="V5501" s="52"/>
      <c r="W5501" s="53" t="str">
        <f t="shared" si="33"/>
        <v/>
      </c>
      <c r="AE5501" s="16"/>
      <c r="AF5501" s="17" t="str">
        <f t="shared" si="30"/>
        <v>#VALUE!</v>
      </c>
      <c r="AG5501" s="17" t="str">
        <f t="shared" si="22"/>
        <v>#N/A</v>
      </c>
      <c r="AH5501" s="17" t="str">
        <f t="shared" si="23"/>
        <v>#N/A</v>
      </c>
      <c r="AI5501" s="34">
        <f t="shared" si="24"/>
        <v>1</v>
      </c>
      <c r="AJ5501" s="18">
        <f t="shared" si="25"/>
        <v>5588.928</v>
      </c>
      <c r="AK5501" s="18">
        <f t="shared" si="26"/>
        <v>5433.68</v>
      </c>
      <c r="AL5501" s="18">
        <f t="shared" si="27"/>
        <v>5278.432</v>
      </c>
    </row>
    <row r="5502" ht="12.75" customHeight="1">
      <c r="A5502" s="1">
        <v>37342.0</v>
      </c>
      <c r="B5502" s="2">
        <v>1623.36</v>
      </c>
      <c r="C5502" s="3">
        <v>6147.75</v>
      </c>
      <c r="D5502" s="2">
        <v>6085.0</v>
      </c>
      <c r="E5502" s="4"/>
      <c r="F5502" s="5">
        <f t="shared" si="1"/>
        <v>1422.12</v>
      </c>
      <c r="G5502" s="6">
        <f t="shared" si="2"/>
        <v>1.061962908</v>
      </c>
      <c r="H5502" s="6">
        <f t="shared" si="3"/>
        <v>1.217400999</v>
      </c>
      <c r="I5502" s="5" t="b">
        <f t="shared" si="4"/>
        <v>0</v>
      </c>
      <c r="J5502" s="48">
        <f t="shared" si="5"/>
        <v>0</v>
      </c>
      <c r="K5502" s="4">
        <f t="shared" si="6"/>
        <v>-123</v>
      </c>
      <c r="L5502" s="7">
        <f t="shared" si="7"/>
        <v>-0.0102069863</v>
      </c>
      <c r="M5502" s="50" t="b">
        <f t="shared" si="8"/>
        <v>0</v>
      </c>
      <c r="N5502" s="50" t="b">
        <f t="shared" si="9"/>
        <v>0</v>
      </c>
      <c r="O5502" s="50">
        <f t="shared" si="10"/>
        <v>1</v>
      </c>
      <c r="P5502" s="4">
        <f t="shared" si="62"/>
        <v>2920850</v>
      </c>
      <c r="Q5502" s="21">
        <f t="shared" si="31"/>
        <v>52</v>
      </c>
      <c r="V5502" s="52"/>
      <c r="W5502" s="53" t="str">
        <f t="shared" si="33"/>
        <v/>
      </c>
      <c r="AE5502" s="16"/>
      <c r="AF5502" s="17" t="str">
        <f t="shared" si="30"/>
        <v>#VALUE!</v>
      </c>
      <c r="AG5502" s="17" t="str">
        <f t="shared" si="22"/>
        <v>#N/A</v>
      </c>
      <c r="AH5502" s="17" t="str">
        <f t="shared" si="23"/>
        <v>#N/A</v>
      </c>
      <c r="AI5502" s="34">
        <f t="shared" si="24"/>
        <v>1</v>
      </c>
      <c r="AJ5502" s="18">
        <f t="shared" si="25"/>
        <v>5532.975</v>
      </c>
      <c r="AK5502" s="18">
        <f t="shared" si="26"/>
        <v>5379.28125</v>
      </c>
      <c r="AL5502" s="18">
        <f t="shared" si="27"/>
        <v>5225.5875</v>
      </c>
    </row>
    <row r="5503" ht="12.75" customHeight="1">
      <c r="A5503" s="1">
        <v>37341.0</v>
      </c>
      <c r="B5503" s="2">
        <v>1334.31</v>
      </c>
      <c r="C5503" s="3">
        <v>6242.64</v>
      </c>
      <c r="D5503" s="2">
        <v>6208.0</v>
      </c>
      <c r="E5503" s="4"/>
      <c r="F5503" s="5">
        <f t="shared" si="1"/>
        <v>1321.17</v>
      </c>
      <c r="G5503" s="6">
        <f t="shared" si="2"/>
        <v>1.080964176</v>
      </c>
      <c r="H5503" s="6">
        <f t="shared" si="3"/>
        <v>1.159111511</v>
      </c>
      <c r="I5503" s="5" t="b">
        <f t="shared" si="4"/>
        <v>0</v>
      </c>
      <c r="J5503" s="48">
        <f t="shared" si="5"/>
        <v>0</v>
      </c>
      <c r="K5503" s="4">
        <f t="shared" si="6"/>
        <v>38</v>
      </c>
      <c r="L5503" s="7">
        <f t="shared" si="7"/>
        <v>-0.005548934425</v>
      </c>
      <c r="M5503" s="50" t="b">
        <f t="shared" si="8"/>
        <v>0</v>
      </c>
      <c r="N5503" s="50" t="b">
        <f t="shared" si="9"/>
        <v>0</v>
      </c>
      <c r="O5503" s="50">
        <f t="shared" si="10"/>
        <v>1</v>
      </c>
      <c r="P5503" s="4">
        <f t="shared" si="62"/>
        <v>3277550</v>
      </c>
      <c r="Q5503" s="21">
        <f t="shared" si="31"/>
        <v>58</v>
      </c>
      <c r="V5503" s="52"/>
      <c r="W5503" s="53" t="str">
        <f t="shared" si="33"/>
        <v/>
      </c>
      <c r="AE5503" s="16"/>
      <c r="AF5503" s="17" t="str">
        <f t="shared" si="30"/>
        <v>#VALUE!</v>
      </c>
      <c r="AG5503" s="17" t="str">
        <f t="shared" si="22"/>
        <v>#N/A</v>
      </c>
      <c r="AH5503" s="17" t="str">
        <f t="shared" si="23"/>
        <v>#N/A</v>
      </c>
      <c r="AI5503" s="34">
        <f t="shared" si="24"/>
        <v>1</v>
      </c>
      <c r="AJ5503" s="18">
        <f t="shared" si="25"/>
        <v>5618.376</v>
      </c>
      <c r="AK5503" s="18">
        <f t="shared" si="26"/>
        <v>5462.31</v>
      </c>
      <c r="AL5503" s="18">
        <f t="shared" si="27"/>
        <v>5306.244</v>
      </c>
    </row>
    <row r="5504" ht="12.75" customHeight="1">
      <c r="A5504" s="1">
        <v>37340.0</v>
      </c>
      <c r="B5504" s="2">
        <v>1455.36</v>
      </c>
      <c r="C5504" s="3">
        <v>6219.17</v>
      </c>
      <c r="D5504" s="2">
        <v>6170.0</v>
      </c>
      <c r="E5504" s="4"/>
      <c r="F5504" s="5">
        <f t="shared" si="1"/>
        <v>1225.29</v>
      </c>
      <c r="G5504" s="6">
        <f t="shared" si="2"/>
        <v>1.080081698</v>
      </c>
      <c r="H5504" s="6">
        <f t="shared" si="3"/>
        <v>1.16179503</v>
      </c>
      <c r="I5504" s="5" t="b">
        <f t="shared" si="4"/>
        <v>0</v>
      </c>
      <c r="J5504" s="48">
        <f t="shared" si="5"/>
        <v>0</v>
      </c>
      <c r="K5504" s="4">
        <f t="shared" si="6"/>
        <v>15</v>
      </c>
      <c r="L5504" s="7">
        <f t="shared" si="7"/>
        <v>-0.007906199702</v>
      </c>
      <c r="M5504" s="50" t="b">
        <f t="shared" si="8"/>
        <v>0</v>
      </c>
      <c r="N5504" s="50" t="b">
        <f t="shared" si="9"/>
        <v>0</v>
      </c>
      <c r="O5504" s="50">
        <f t="shared" si="10"/>
        <v>1</v>
      </c>
      <c r="P5504" s="4">
        <f t="shared" si="62"/>
        <v>3171150</v>
      </c>
      <c r="Q5504" s="21">
        <f t="shared" si="31"/>
        <v>56</v>
      </c>
      <c r="V5504" s="52"/>
      <c r="W5504" s="53" t="str">
        <f t="shared" si="33"/>
        <v/>
      </c>
      <c r="AE5504" s="16"/>
      <c r="AF5504" s="17" t="str">
        <f t="shared" si="30"/>
        <v>#VALUE!</v>
      </c>
      <c r="AG5504" s="17" t="str">
        <f t="shared" si="22"/>
        <v>#N/A</v>
      </c>
      <c r="AH5504" s="17" t="str">
        <f t="shared" si="23"/>
        <v>#N/A</v>
      </c>
      <c r="AI5504" s="34">
        <f t="shared" si="24"/>
        <v>1</v>
      </c>
      <c r="AJ5504" s="18">
        <f t="shared" si="25"/>
        <v>5597.253</v>
      </c>
      <c r="AK5504" s="18">
        <f t="shared" si="26"/>
        <v>5441.77375</v>
      </c>
      <c r="AL5504" s="18">
        <f t="shared" si="27"/>
        <v>5286.2945</v>
      </c>
    </row>
    <row r="5505" ht="12.75" customHeight="1">
      <c r="A5505" s="1">
        <v>37337.0</v>
      </c>
      <c r="B5505" s="2">
        <v>1533.82</v>
      </c>
      <c r="C5505" s="3">
        <v>6140.42</v>
      </c>
      <c r="D5505" s="2">
        <v>6155.0</v>
      </c>
      <c r="E5505" s="4"/>
      <c r="F5505" s="5">
        <f t="shared" si="1"/>
        <v>1078.942</v>
      </c>
      <c r="G5505" s="6">
        <f t="shared" si="2"/>
        <v>1.069159406</v>
      </c>
      <c r="H5505" s="6">
        <f t="shared" si="3"/>
        <v>1.161902547</v>
      </c>
      <c r="I5505" s="5" t="b">
        <f t="shared" si="4"/>
        <v>0</v>
      </c>
      <c r="J5505" s="48">
        <f t="shared" si="5"/>
        <v>0</v>
      </c>
      <c r="K5505" s="4">
        <f t="shared" si="6"/>
        <v>106</v>
      </c>
      <c r="L5505" s="7">
        <f t="shared" si="7"/>
        <v>0.002374430414</v>
      </c>
      <c r="M5505" s="50" t="b">
        <f t="shared" si="8"/>
        <v>0</v>
      </c>
      <c r="N5505" s="50" t="b">
        <f t="shared" si="9"/>
        <v>0</v>
      </c>
      <c r="O5505" s="50">
        <f t="shared" si="10"/>
        <v>-1</v>
      </c>
      <c r="P5505" s="4">
        <f t="shared" si="62"/>
        <v>3213900</v>
      </c>
      <c r="Q5505" s="21">
        <f t="shared" si="31"/>
        <v>-57</v>
      </c>
      <c r="V5505" s="52"/>
      <c r="W5505" s="53" t="str">
        <f t="shared" si="33"/>
        <v/>
      </c>
      <c r="AE5505" s="16"/>
      <c r="AF5505" s="17" t="str">
        <f t="shared" si="30"/>
        <v>#VALUE!</v>
      </c>
      <c r="AG5505" s="17" t="str">
        <f t="shared" si="22"/>
        <v>#N/A</v>
      </c>
      <c r="AH5505" s="17" t="str">
        <f t="shared" si="23"/>
        <v>#N/A</v>
      </c>
      <c r="AI5505" s="34">
        <f t="shared" si="24"/>
        <v>1</v>
      </c>
      <c r="AJ5505" s="18">
        <f t="shared" si="25"/>
        <v>5526.378</v>
      </c>
      <c r="AK5505" s="18">
        <f t="shared" si="26"/>
        <v>5372.8675</v>
      </c>
      <c r="AL5505" s="18">
        <f t="shared" si="27"/>
        <v>5219.357</v>
      </c>
    </row>
    <row r="5506" ht="12.75" customHeight="1">
      <c r="A5506" s="1">
        <v>37336.0</v>
      </c>
      <c r="B5506" s="2">
        <v>1163.75</v>
      </c>
      <c r="C5506" s="3">
        <v>6046.52</v>
      </c>
      <c r="D5506" s="2">
        <v>6049.0</v>
      </c>
      <c r="E5506" s="4"/>
      <c r="F5506" s="5">
        <f t="shared" si="1"/>
        <v>1010.052</v>
      </c>
      <c r="G5506" s="6">
        <f t="shared" si="2"/>
        <v>1.054904456</v>
      </c>
      <c r="H5506" s="6">
        <f t="shared" si="3"/>
        <v>0.9023584896</v>
      </c>
      <c r="I5506" s="5" t="b">
        <f t="shared" si="4"/>
        <v>0</v>
      </c>
      <c r="J5506" s="48">
        <f t="shared" si="5"/>
        <v>0</v>
      </c>
      <c r="K5506" s="4">
        <f t="shared" si="6"/>
        <v>-25</v>
      </c>
      <c r="L5506" s="7">
        <f t="shared" si="7"/>
        <v>0.0004101532782</v>
      </c>
      <c r="M5506" s="50" t="b">
        <f t="shared" si="8"/>
        <v>0</v>
      </c>
      <c r="N5506" s="50" t="b">
        <f t="shared" si="9"/>
        <v>0</v>
      </c>
      <c r="O5506" s="50">
        <f t="shared" si="10"/>
        <v>-1</v>
      </c>
      <c r="P5506" s="4">
        <f t="shared" si="62"/>
        <v>3553100</v>
      </c>
      <c r="Q5506" s="21">
        <f t="shared" si="31"/>
        <v>-64</v>
      </c>
      <c r="V5506" s="52"/>
      <c r="W5506" s="53" t="str">
        <f t="shared" si="33"/>
        <v/>
      </c>
      <c r="AE5506" s="16"/>
      <c r="AF5506" s="17" t="str">
        <f t="shared" si="30"/>
        <v>#VALUE!</v>
      </c>
      <c r="AG5506" s="17" t="str">
        <f t="shared" si="22"/>
        <v>#N/A</v>
      </c>
      <c r="AH5506" s="17" t="str">
        <f t="shared" si="23"/>
        <v>#N/A</v>
      </c>
      <c r="AI5506" s="34">
        <f t="shared" si="24"/>
        <v>1</v>
      </c>
      <c r="AJ5506" s="18">
        <f t="shared" si="25"/>
        <v>5441.868</v>
      </c>
      <c r="AK5506" s="18">
        <f t="shared" si="26"/>
        <v>5290.705</v>
      </c>
      <c r="AL5506" s="18">
        <f t="shared" si="27"/>
        <v>5139.542</v>
      </c>
    </row>
    <row r="5507" ht="12.75" customHeight="1">
      <c r="A5507" s="1">
        <v>37335.0</v>
      </c>
      <c r="B5507" s="2">
        <v>1118.61</v>
      </c>
      <c r="C5507" s="3">
        <v>6059.06</v>
      </c>
      <c r="D5507" s="2">
        <v>6074.0</v>
      </c>
      <c r="E5507" s="4"/>
      <c r="F5507" s="5">
        <f t="shared" si="1"/>
        <v>990.33</v>
      </c>
      <c r="G5507" s="6">
        <f t="shared" si="2"/>
        <v>1.058815707</v>
      </c>
      <c r="H5507" s="6">
        <f t="shared" si="3"/>
        <v>0.8977519028</v>
      </c>
      <c r="I5507" s="5" t="b">
        <f t="shared" si="4"/>
        <v>0</v>
      </c>
      <c r="J5507" s="48">
        <f t="shared" si="5"/>
        <v>0</v>
      </c>
      <c r="K5507" s="4">
        <f t="shared" si="6"/>
        <v>172</v>
      </c>
      <c r="L5507" s="7">
        <f t="shared" si="7"/>
        <v>0.002465729007</v>
      </c>
      <c r="M5507" s="50" t="b">
        <f t="shared" si="8"/>
        <v>0</v>
      </c>
      <c r="N5507" s="50" t="b">
        <f t="shared" si="9"/>
        <v>0</v>
      </c>
      <c r="O5507" s="50">
        <f t="shared" si="10"/>
        <v>-1</v>
      </c>
      <c r="P5507" s="4">
        <f t="shared" si="62"/>
        <v>3475600</v>
      </c>
      <c r="Q5507" s="21">
        <f t="shared" si="31"/>
        <v>-62</v>
      </c>
      <c r="V5507" s="52"/>
      <c r="W5507" s="53" t="str">
        <f t="shared" si="33"/>
        <v/>
      </c>
      <c r="AE5507" s="16"/>
      <c r="AF5507" s="17" t="str">
        <f t="shared" si="30"/>
        <v>#VALUE!</v>
      </c>
      <c r="AG5507" s="17" t="str">
        <f t="shared" si="22"/>
        <v>#N/A</v>
      </c>
      <c r="AH5507" s="17" t="str">
        <f t="shared" si="23"/>
        <v>#N/A</v>
      </c>
      <c r="AI5507" s="34">
        <f t="shared" si="24"/>
        <v>1</v>
      </c>
      <c r="AJ5507" s="18">
        <f t="shared" si="25"/>
        <v>5453.154</v>
      </c>
      <c r="AK5507" s="18">
        <f t="shared" si="26"/>
        <v>5301.6775</v>
      </c>
      <c r="AL5507" s="18">
        <f t="shared" si="27"/>
        <v>5150.201</v>
      </c>
    </row>
    <row r="5508" ht="12.75" customHeight="1">
      <c r="A5508" s="1">
        <v>37334.0</v>
      </c>
      <c r="B5508" s="2">
        <v>854.91</v>
      </c>
      <c r="C5508" s="3">
        <v>5906.73</v>
      </c>
      <c r="D5508" s="2">
        <v>5902.0</v>
      </c>
      <c r="E5508" s="4"/>
      <c r="F5508" s="5">
        <f t="shared" si="1"/>
        <v>1026.034</v>
      </c>
      <c r="G5508" s="6">
        <f t="shared" si="2"/>
        <v>1.034158526</v>
      </c>
      <c r="H5508" s="6">
        <f t="shared" si="3"/>
        <v>0.9652058447</v>
      </c>
      <c r="I5508" s="5" t="b">
        <f t="shared" si="4"/>
        <v>0</v>
      </c>
      <c r="J5508" s="48">
        <f t="shared" si="5"/>
        <v>0</v>
      </c>
      <c r="K5508" s="4">
        <f t="shared" si="6"/>
        <v>-46</v>
      </c>
      <c r="L5508" s="7">
        <f t="shared" si="7"/>
        <v>-0.0008007814815</v>
      </c>
      <c r="M5508" s="50" t="b">
        <f t="shared" si="8"/>
        <v>0</v>
      </c>
      <c r="N5508" s="50" t="b">
        <f t="shared" si="9"/>
        <v>0</v>
      </c>
      <c r="O5508" s="50">
        <f t="shared" si="10"/>
        <v>-1</v>
      </c>
      <c r="P5508" s="4">
        <f t="shared" si="62"/>
        <v>4129200</v>
      </c>
      <c r="Q5508" s="21">
        <f t="shared" si="31"/>
        <v>-76</v>
      </c>
      <c r="V5508" s="52"/>
      <c r="W5508" s="53" t="str">
        <f t="shared" si="33"/>
        <v/>
      </c>
      <c r="AE5508" s="16"/>
      <c r="AF5508" s="17" t="str">
        <f t="shared" si="30"/>
        <v>#VALUE!</v>
      </c>
      <c r="AG5508" s="17" t="str">
        <f t="shared" si="22"/>
        <v>#N/A</v>
      </c>
      <c r="AH5508" s="17" t="str">
        <f t="shared" si="23"/>
        <v>#N/A</v>
      </c>
      <c r="AI5508" s="34">
        <f t="shared" si="24"/>
        <v>1</v>
      </c>
      <c r="AJ5508" s="18">
        <f t="shared" si="25"/>
        <v>5316.057</v>
      </c>
      <c r="AK5508" s="18">
        <f t="shared" si="26"/>
        <v>5168.38875</v>
      </c>
      <c r="AL5508" s="18">
        <f t="shared" si="27"/>
        <v>5020.7205</v>
      </c>
    </row>
    <row r="5509" ht="12.75" customHeight="1">
      <c r="A5509" s="1">
        <v>37333.0</v>
      </c>
      <c r="B5509" s="2">
        <v>723.62</v>
      </c>
      <c r="C5509" s="3">
        <v>5972.11</v>
      </c>
      <c r="D5509" s="2">
        <v>5948.0</v>
      </c>
      <c r="E5509" s="4"/>
      <c r="F5509" s="5">
        <f t="shared" si="1"/>
        <v>1116.342</v>
      </c>
      <c r="G5509" s="6">
        <f t="shared" si="2"/>
        <v>1.046727586</v>
      </c>
      <c r="H5509" s="6">
        <f t="shared" si="3"/>
        <v>0.9623507449</v>
      </c>
      <c r="I5509" s="5" t="b">
        <f t="shared" si="4"/>
        <v>0</v>
      </c>
      <c r="J5509" s="48">
        <f t="shared" si="5"/>
        <v>0</v>
      </c>
      <c r="K5509" s="4">
        <f t="shared" si="6"/>
        <v>44</v>
      </c>
      <c r="L5509" s="7">
        <f t="shared" si="7"/>
        <v>-0.004037099116</v>
      </c>
      <c r="M5509" s="50" t="b">
        <f t="shared" si="8"/>
        <v>0</v>
      </c>
      <c r="N5509" s="50" t="b">
        <f t="shared" si="9"/>
        <v>0</v>
      </c>
      <c r="O5509" s="50">
        <f t="shared" si="10"/>
        <v>1</v>
      </c>
      <c r="P5509" s="4">
        <f t="shared" si="62"/>
        <v>4310900</v>
      </c>
      <c r="Q5509" s="21">
        <f t="shared" si="31"/>
        <v>79</v>
      </c>
      <c r="V5509" s="52"/>
      <c r="W5509" s="53" t="str">
        <f t="shared" si="33"/>
        <v/>
      </c>
      <c r="AE5509" s="16"/>
      <c r="AF5509" s="17" t="str">
        <f t="shared" si="30"/>
        <v>#VALUE!</v>
      </c>
      <c r="AG5509" s="17" t="str">
        <f t="shared" si="22"/>
        <v>#N/A</v>
      </c>
      <c r="AH5509" s="17" t="str">
        <f t="shared" si="23"/>
        <v>#N/A</v>
      </c>
      <c r="AI5509" s="34">
        <f t="shared" si="24"/>
        <v>1</v>
      </c>
      <c r="AJ5509" s="18">
        <f t="shared" si="25"/>
        <v>5374.899</v>
      </c>
      <c r="AK5509" s="18">
        <f t="shared" si="26"/>
        <v>5225.59625</v>
      </c>
      <c r="AL5509" s="18">
        <f t="shared" si="27"/>
        <v>5076.2935</v>
      </c>
    </row>
    <row r="5510" ht="12.75" customHeight="1">
      <c r="A5510" s="1">
        <v>37330.0</v>
      </c>
      <c r="B5510" s="2">
        <v>1189.37</v>
      </c>
      <c r="C5510" s="3">
        <v>5951.45</v>
      </c>
      <c r="D5510" s="2">
        <v>5904.0</v>
      </c>
      <c r="E5510" s="4"/>
      <c r="F5510" s="5">
        <f t="shared" si="1"/>
        <v>1303.096</v>
      </c>
      <c r="G5510" s="6">
        <f t="shared" si="2"/>
        <v>1.045238155</v>
      </c>
      <c r="H5510" s="6">
        <f t="shared" si="3"/>
        <v>1.209469737</v>
      </c>
      <c r="I5510" s="5" t="b">
        <f t="shared" si="4"/>
        <v>0</v>
      </c>
      <c r="J5510" s="48">
        <f t="shared" si="5"/>
        <v>0</v>
      </c>
      <c r="K5510" s="4">
        <f t="shared" si="6"/>
        <v>-201</v>
      </c>
      <c r="L5510" s="7">
        <f t="shared" si="7"/>
        <v>-0.007972846953</v>
      </c>
      <c r="M5510" s="50" t="b">
        <f t="shared" si="8"/>
        <v>0</v>
      </c>
      <c r="N5510" s="50" t="b">
        <f t="shared" si="9"/>
        <v>0</v>
      </c>
      <c r="O5510" s="50">
        <f t="shared" si="10"/>
        <v>1</v>
      </c>
      <c r="P5510" s="4">
        <f t="shared" si="62"/>
        <v>4141500</v>
      </c>
      <c r="Q5510" s="21">
        <f t="shared" si="31"/>
        <v>77</v>
      </c>
      <c r="V5510" s="52"/>
      <c r="W5510" s="53" t="str">
        <f t="shared" si="33"/>
        <v/>
      </c>
      <c r="AE5510" s="16"/>
      <c r="AF5510" s="17" t="str">
        <f t="shared" si="30"/>
        <v>#VALUE!</v>
      </c>
      <c r="AG5510" s="17" t="str">
        <f t="shared" si="22"/>
        <v>#N/A</v>
      </c>
      <c r="AH5510" s="17" t="str">
        <f t="shared" si="23"/>
        <v>#N/A</v>
      </c>
      <c r="AI5510" s="34">
        <f t="shared" si="24"/>
        <v>1</v>
      </c>
      <c r="AJ5510" s="18">
        <f t="shared" si="25"/>
        <v>5356.305</v>
      </c>
      <c r="AK5510" s="18">
        <f t="shared" si="26"/>
        <v>5207.51875</v>
      </c>
      <c r="AL5510" s="18">
        <f t="shared" si="27"/>
        <v>5058.7325</v>
      </c>
    </row>
    <row r="5511" ht="12.75" customHeight="1">
      <c r="A5511" s="1">
        <v>37329.0</v>
      </c>
      <c r="B5511" s="2">
        <v>1065.14</v>
      </c>
      <c r="C5511" s="3">
        <v>6070.5</v>
      </c>
      <c r="D5511" s="2">
        <v>6105.0</v>
      </c>
      <c r="E5511" s="4"/>
      <c r="F5511" s="5">
        <f t="shared" si="1"/>
        <v>1369.666</v>
      </c>
      <c r="G5511" s="6">
        <f t="shared" si="2"/>
        <v>1.06811684</v>
      </c>
      <c r="H5511" s="6">
        <f t="shared" si="3"/>
        <v>1.202524344</v>
      </c>
      <c r="I5511" s="5" t="b">
        <f t="shared" si="4"/>
        <v>0</v>
      </c>
      <c r="J5511" s="48">
        <f t="shared" si="5"/>
        <v>0</v>
      </c>
      <c r="K5511" s="4">
        <f t="shared" si="6"/>
        <v>25</v>
      </c>
      <c r="L5511" s="7">
        <f t="shared" si="7"/>
        <v>0.00568322214</v>
      </c>
      <c r="M5511" s="50" t="b">
        <f t="shared" si="8"/>
        <v>0</v>
      </c>
      <c r="N5511" s="50" t="b">
        <f t="shared" si="9"/>
        <v>0</v>
      </c>
      <c r="O5511" s="50">
        <f t="shared" si="10"/>
        <v>-1</v>
      </c>
      <c r="P5511" s="4">
        <f t="shared" si="62"/>
        <v>3508350</v>
      </c>
      <c r="Q5511" s="21">
        <f t="shared" si="31"/>
        <v>-63</v>
      </c>
      <c r="V5511" s="52"/>
      <c r="W5511" s="53" t="str">
        <f t="shared" si="33"/>
        <v/>
      </c>
      <c r="AE5511" s="16"/>
      <c r="AF5511" s="17" t="str">
        <f t="shared" si="30"/>
        <v>#VALUE!</v>
      </c>
      <c r="AG5511" s="17" t="str">
        <f t="shared" si="22"/>
        <v>#N/A</v>
      </c>
      <c r="AH5511" s="17" t="str">
        <f t="shared" si="23"/>
        <v>#N/A</v>
      </c>
      <c r="AI5511" s="34">
        <f t="shared" si="24"/>
        <v>1</v>
      </c>
      <c r="AJ5511" s="18">
        <f t="shared" si="25"/>
        <v>5463.45</v>
      </c>
      <c r="AK5511" s="18">
        <f t="shared" si="26"/>
        <v>5311.6875</v>
      </c>
      <c r="AL5511" s="18">
        <f t="shared" si="27"/>
        <v>5159.925</v>
      </c>
    </row>
    <row r="5512" ht="12.75" customHeight="1">
      <c r="A5512" s="1">
        <v>37328.0</v>
      </c>
      <c r="B5512" s="2">
        <v>1297.13</v>
      </c>
      <c r="C5512" s="3">
        <v>6088.34</v>
      </c>
      <c r="D5512" s="2">
        <v>6080.0</v>
      </c>
      <c r="E5512" s="4"/>
      <c r="F5512" s="5">
        <f t="shared" si="1"/>
        <v>1512.99</v>
      </c>
      <c r="G5512" s="6">
        <f t="shared" si="2"/>
        <v>1.073574763</v>
      </c>
      <c r="H5512" s="6">
        <f t="shared" si="3"/>
        <v>1.280918513</v>
      </c>
      <c r="I5512" s="5" t="b">
        <f t="shared" si="4"/>
        <v>0</v>
      </c>
      <c r="J5512" s="48">
        <f t="shared" si="5"/>
        <v>0</v>
      </c>
      <c r="K5512" s="4">
        <f t="shared" si="6"/>
        <v>-40</v>
      </c>
      <c r="L5512" s="7">
        <f t="shared" si="7"/>
        <v>-0.001369831514</v>
      </c>
      <c r="M5512" s="50" t="b">
        <f t="shared" si="8"/>
        <v>0</v>
      </c>
      <c r="N5512" s="50" t="b">
        <f t="shared" si="9"/>
        <v>0</v>
      </c>
      <c r="O5512" s="50">
        <f t="shared" si="10"/>
        <v>1</v>
      </c>
      <c r="P5512" s="4">
        <f t="shared" si="62"/>
        <v>3430850</v>
      </c>
      <c r="Q5512" s="21">
        <f t="shared" si="31"/>
        <v>62</v>
      </c>
      <c r="V5512" s="52"/>
      <c r="W5512" s="53" t="str">
        <f t="shared" si="33"/>
        <v/>
      </c>
      <c r="AE5512" s="16"/>
      <c r="AF5512" s="17" t="str">
        <f t="shared" si="30"/>
        <v>#VALUE!</v>
      </c>
      <c r="AG5512" s="17" t="str">
        <f t="shared" si="22"/>
        <v>#N/A</v>
      </c>
      <c r="AH5512" s="17" t="str">
        <f t="shared" si="23"/>
        <v>#N/A</v>
      </c>
      <c r="AI5512" s="34">
        <f t="shared" si="24"/>
        <v>1</v>
      </c>
      <c r="AJ5512" s="18">
        <f t="shared" si="25"/>
        <v>5479.506</v>
      </c>
      <c r="AK5512" s="18">
        <f t="shared" si="26"/>
        <v>5327.2975</v>
      </c>
      <c r="AL5512" s="18">
        <f t="shared" si="27"/>
        <v>5175.089</v>
      </c>
    </row>
    <row r="5513" ht="12.75" customHeight="1">
      <c r="A5513" s="1">
        <v>37327.0</v>
      </c>
      <c r="B5513" s="2">
        <v>1306.45</v>
      </c>
      <c r="C5513" s="3">
        <v>6122.54</v>
      </c>
      <c r="D5513" s="2">
        <v>6120.0</v>
      </c>
      <c r="E5513" s="4"/>
      <c r="F5513" s="5">
        <f t="shared" si="1"/>
        <v>1591.49</v>
      </c>
      <c r="G5513" s="6">
        <f t="shared" si="2"/>
        <v>1.082403023</v>
      </c>
      <c r="H5513" s="6">
        <f t="shared" si="3"/>
        <v>1.274146736</v>
      </c>
      <c r="I5513" s="5" t="b">
        <f t="shared" si="4"/>
        <v>0</v>
      </c>
      <c r="J5513" s="48">
        <f t="shared" si="5"/>
        <v>0</v>
      </c>
      <c r="K5513" s="4">
        <f t="shared" si="6"/>
        <v>-70</v>
      </c>
      <c r="L5513" s="7">
        <f t="shared" si="7"/>
        <v>-0.0004148604991</v>
      </c>
      <c r="M5513" s="50" t="b">
        <f t="shared" si="8"/>
        <v>0</v>
      </c>
      <c r="N5513" s="50" t="b">
        <f t="shared" si="9"/>
        <v>0</v>
      </c>
      <c r="O5513" s="50">
        <f t="shared" si="10"/>
        <v>-1</v>
      </c>
      <c r="P5513" s="4">
        <f t="shared" si="62"/>
        <v>3312850</v>
      </c>
      <c r="Q5513" s="21">
        <f t="shared" si="31"/>
        <v>-59</v>
      </c>
      <c r="V5513" s="52"/>
      <c r="W5513" s="53" t="str">
        <f t="shared" si="33"/>
        <v/>
      </c>
      <c r="AE5513" s="16"/>
      <c r="AF5513" s="17" t="str">
        <f t="shared" si="30"/>
        <v>#VALUE!</v>
      </c>
      <c r="AG5513" s="17" t="str">
        <f t="shared" si="22"/>
        <v>#N/A</v>
      </c>
      <c r="AH5513" s="17" t="str">
        <f t="shared" si="23"/>
        <v>#N/A</v>
      </c>
      <c r="AI5513" s="34">
        <f t="shared" si="24"/>
        <v>1</v>
      </c>
      <c r="AJ5513" s="18">
        <f t="shared" si="25"/>
        <v>5510.286</v>
      </c>
      <c r="AK5513" s="18">
        <f t="shared" si="26"/>
        <v>5357.2225</v>
      </c>
      <c r="AL5513" s="18">
        <f t="shared" si="27"/>
        <v>5204.159</v>
      </c>
    </row>
    <row r="5514" ht="12.75" customHeight="1">
      <c r="A5514" s="1">
        <v>37326.0</v>
      </c>
      <c r="B5514" s="2">
        <v>1657.39</v>
      </c>
      <c r="C5514" s="3">
        <v>6196.26</v>
      </c>
      <c r="D5514" s="2">
        <v>6190.0</v>
      </c>
      <c r="E5514" s="4"/>
      <c r="F5514" s="5">
        <f t="shared" si="1"/>
        <v>1661.024</v>
      </c>
      <c r="G5514" s="6">
        <f t="shared" si="2"/>
        <v>1.099316389</v>
      </c>
      <c r="H5514" s="6">
        <f t="shared" si="3"/>
        <v>1.267506742</v>
      </c>
      <c r="I5514" s="5" t="b">
        <f t="shared" si="4"/>
        <v>0</v>
      </c>
      <c r="J5514" s="48">
        <f t="shared" si="5"/>
        <v>0</v>
      </c>
      <c r="K5514" s="4">
        <f t="shared" si="6"/>
        <v>149</v>
      </c>
      <c r="L5514" s="7">
        <f t="shared" si="7"/>
        <v>-0.00101028685</v>
      </c>
      <c r="M5514" s="50" t="b">
        <f t="shared" si="8"/>
        <v>0</v>
      </c>
      <c r="N5514" s="50" t="b">
        <f t="shared" si="9"/>
        <v>0</v>
      </c>
      <c r="O5514" s="50">
        <f t="shared" si="10"/>
        <v>1</v>
      </c>
      <c r="P5514" s="4">
        <f t="shared" si="62"/>
        <v>3529850</v>
      </c>
      <c r="Q5514" s="21">
        <f t="shared" si="31"/>
        <v>62</v>
      </c>
      <c r="V5514" s="52"/>
      <c r="W5514" s="53" t="str">
        <f t="shared" si="33"/>
        <v/>
      </c>
      <c r="AE5514" s="16"/>
      <c r="AF5514" s="17" t="str">
        <f t="shared" si="30"/>
        <v>#VALUE!</v>
      </c>
      <c r="AG5514" s="17" t="str">
        <f t="shared" si="22"/>
        <v>#N/A</v>
      </c>
      <c r="AH5514" s="17" t="str">
        <f t="shared" si="23"/>
        <v>#N/A</v>
      </c>
      <c r="AI5514" s="34">
        <f t="shared" si="24"/>
        <v>1</v>
      </c>
      <c r="AJ5514" s="18">
        <f t="shared" si="25"/>
        <v>5576.634</v>
      </c>
      <c r="AK5514" s="18">
        <f t="shared" si="26"/>
        <v>5421.7275</v>
      </c>
      <c r="AL5514" s="18">
        <f t="shared" si="27"/>
        <v>5266.821</v>
      </c>
    </row>
    <row r="5515" ht="12.75" customHeight="1">
      <c r="A5515" s="1">
        <v>37323.0</v>
      </c>
      <c r="B5515" s="2">
        <v>1522.22</v>
      </c>
      <c r="C5515" s="3">
        <v>6011.65</v>
      </c>
      <c r="D5515" s="2">
        <v>6041.0</v>
      </c>
      <c r="E5515" s="4"/>
      <c r="F5515" s="5">
        <f t="shared" si="1"/>
        <v>1591.492</v>
      </c>
      <c r="G5515" s="6">
        <f t="shared" si="2"/>
        <v>1.071092086</v>
      </c>
      <c r="H5515" s="6">
        <f t="shared" si="3"/>
        <v>1.274427888</v>
      </c>
      <c r="I5515" s="5" t="b">
        <f t="shared" si="4"/>
        <v>0</v>
      </c>
      <c r="J5515" s="48">
        <f t="shared" si="5"/>
        <v>0</v>
      </c>
      <c r="K5515" s="4">
        <f t="shared" si="6"/>
        <v>-39</v>
      </c>
      <c r="L5515" s="7">
        <f t="shared" si="7"/>
        <v>0.004882187087</v>
      </c>
      <c r="M5515" s="50" t="b">
        <f t="shared" si="8"/>
        <v>0</v>
      </c>
      <c r="N5515" s="50" t="b">
        <f t="shared" si="9"/>
        <v>0</v>
      </c>
      <c r="O5515" s="50">
        <f t="shared" si="10"/>
        <v>-1</v>
      </c>
      <c r="P5515" s="4">
        <f t="shared" si="62"/>
        <v>4081150</v>
      </c>
      <c r="Q5515" s="21">
        <f t="shared" si="31"/>
        <v>-74</v>
      </c>
      <c r="V5515" s="52"/>
      <c r="W5515" s="53" t="str">
        <f t="shared" si="33"/>
        <v/>
      </c>
      <c r="AE5515" s="16"/>
      <c r="AF5515" s="17" t="str">
        <f t="shared" si="30"/>
        <v>#VALUE!</v>
      </c>
      <c r="AG5515" s="17" t="str">
        <f t="shared" si="22"/>
        <v>#N/A</v>
      </c>
      <c r="AH5515" s="17" t="str">
        <f t="shared" si="23"/>
        <v>#N/A</v>
      </c>
      <c r="AI5515" s="34">
        <f t="shared" si="24"/>
        <v>1</v>
      </c>
      <c r="AJ5515" s="18">
        <f t="shared" si="25"/>
        <v>5410.485</v>
      </c>
      <c r="AK5515" s="18">
        <f t="shared" si="26"/>
        <v>5260.19375</v>
      </c>
      <c r="AL5515" s="18">
        <f t="shared" si="27"/>
        <v>5109.9025</v>
      </c>
    </row>
    <row r="5516" ht="12.75" customHeight="1">
      <c r="A5516" s="1">
        <v>37322.0</v>
      </c>
      <c r="B5516" s="2">
        <v>1781.76</v>
      </c>
      <c r="C5516" s="3">
        <v>6048.15</v>
      </c>
      <c r="D5516" s="2">
        <v>6080.0</v>
      </c>
      <c r="E5516" s="4"/>
      <c r="F5516" s="5">
        <f t="shared" si="1"/>
        <v>1513.75</v>
      </c>
      <c r="G5516" s="6">
        <f t="shared" si="2"/>
        <v>1.08198105</v>
      </c>
      <c r="H5516" s="6">
        <f t="shared" si="3"/>
        <v>1.283653618</v>
      </c>
      <c r="I5516" s="5" t="b">
        <f t="shared" si="4"/>
        <v>0</v>
      </c>
      <c r="J5516" s="48">
        <f t="shared" si="5"/>
        <v>0</v>
      </c>
      <c r="K5516" s="4">
        <f t="shared" si="6"/>
        <v>-40</v>
      </c>
      <c r="L5516" s="7">
        <f t="shared" si="7"/>
        <v>0.005266073097</v>
      </c>
      <c r="M5516" s="50" t="b">
        <f t="shared" si="8"/>
        <v>0</v>
      </c>
      <c r="N5516" s="50" t="b">
        <f t="shared" si="9"/>
        <v>0</v>
      </c>
      <c r="O5516" s="50">
        <f t="shared" si="10"/>
        <v>-1</v>
      </c>
      <c r="P5516" s="4">
        <f t="shared" si="62"/>
        <v>3942700</v>
      </c>
      <c r="Q5516" s="21">
        <f t="shared" si="31"/>
        <v>-71</v>
      </c>
      <c r="V5516" s="52"/>
      <c r="W5516" s="53" t="str">
        <f t="shared" si="33"/>
        <v/>
      </c>
      <c r="AE5516" s="16"/>
      <c r="AF5516" s="17" t="str">
        <f t="shared" si="30"/>
        <v>#VALUE!</v>
      </c>
      <c r="AG5516" s="17" t="str">
        <f t="shared" si="22"/>
        <v>#N/A</v>
      </c>
      <c r="AH5516" s="17" t="str">
        <f t="shared" si="23"/>
        <v>#N/A</v>
      </c>
      <c r="AI5516" s="34">
        <f t="shared" si="24"/>
        <v>1</v>
      </c>
      <c r="AJ5516" s="18">
        <f t="shared" si="25"/>
        <v>5443.335</v>
      </c>
      <c r="AK5516" s="18">
        <f t="shared" si="26"/>
        <v>5292.13125</v>
      </c>
      <c r="AL5516" s="18">
        <f t="shared" si="27"/>
        <v>5140.9275</v>
      </c>
    </row>
    <row r="5517" ht="12.75" customHeight="1">
      <c r="A5517" s="1">
        <v>37321.0</v>
      </c>
      <c r="B5517" s="2">
        <v>1689.63</v>
      </c>
      <c r="C5517" s="3">
        <v>6097.57</v>
      </c>
      <c r="D5517" s="2">
        <v>6120.0</v>
      </c>
      <c r="E5517" s="4"/>
      <c r="F5517" s="5">
        <f t="shared" si="1"/>
        <v>1377.974</v>
      </c>
      <c r="G5517" s="6">
        <f t="shared" si="2"/>
        <v>1.096073836</v>
      </c>
      <c r="H5517" s="6">
        <f t="shared" si="3"/>
        <v>1.231556171</v>
      </c>
      <c r="I5517" s="5" t="b">
        <f t="shared" si="4"/>
        <v>0</v>
      </c>
      <c r="J5517" s="48">
        <f t="shared" si="5"/>
        <v>0</v>
      </c>
      <c r="K5517" s="4">
        <f t="shared" si="6"/>
        <v>156</v>
      </c>
      <c r="L5517" s="7">
        <f t="shared" si="7"/>
        <v>0.003678514556</v>
      </c>
      <c r="M5517" s="50" t="b">
        <f t="shared" si="8"/>
        <v>0</v>
      </c>
      <c r="N5517" s="50" t="b">
        <f t="shared" si="9"/>
        <v>0</v>
      </c>
      <c r="O5517" s="50">
        <f t="shared" si="10"/>
        <v>-1</v>
      </c>
      <c r="P5517" s="4">
        <f t="shared" si="62"/>
        <v>3806700</v>
      </c>
      <c r="Q5517" s="21">
        <f t="shared" si="31"/>
        <v>-68</v>
      </c>
      <c r="V5517" s="52"/>
      <c r="W5517" s="53" t="str">
        <f t="shared" si="33"/>
        <v/>
      </c>
      <c r="AE5517" s="16"/>
      <c r="AF5517" s="17" t="str">
        <f t="shared" si="30"/>
        <v>#VALUE!</v>
      </c>
      <c r="AG5517" s="17" t="str">
        <f t="shared" si="22"/>
        <v>#N/A</v>
      </c>
      <c r="AH5517" s="17" t="str">
        <f t="shared" si="23"/>
        <v>#N/A</v>
      </c>
      <c r="AI5517" s="34">
        <f t="shared" si="24"/>
        <v>1</v>
      </c>
      <c r="AJ5517" s="18">
        <f t="shared" si="25"/>
        <v>5487.813</v>
      </c>
      <c r="AK5517" s="18">
        <f t="shared" si="26"/>
        <v>5335.37375</v>
      </c>
      <c r="AL5517" s="18">
        <f t="shared" si="27"/>
        <v>5182.9345</v>
      </c>
    </row>
    <row r="5518" ht="12.75" customHeight="1">
      <c r="A5518" s="1">
        <v>37320.0</v>
      </c>
      <c r="B5518" s="2">
        <v>1654.12</v>
      </c>
      <c r="C5518" s="3">
        <v>5957.75</v>
      </c>
      <c r="D5518" s="2">
        <v>5964.0</v>
      </c>
      <c r="E5518" s="4"/>
      <c r="F5518" s="5">
        <f t="shared" si="1"/>
        <v>1226.06</v>
      </c>
      <c r="G5518" s="6">
        <f t="shared" si="2"/>
        <v>1.076201471</v>
      </c>
      <c r="H5518" s="6">
        <f t="shared" si="3"/>
        <v>1.22098495</v>
      </c>
      <c r="I5518" s="5" t="b">
        <f t="shared" si="4"/>
        <v>0</v>
      </c>
      <c r="J5518" s="48">
        <f t="shared" si="5"/>
        <v>0</v>
      </c>
      <c r="K5518" s="4">
        <f t="shared" si="6"/>
        <v>54</v>
      </c>
      <c r="L5518" s="7">
        <f t="shared" si="7"/>
        <v>0.001049053754</v>
      </c>
      <c r="M5518" s="50" t="b">
        <f t="shared" si="8"/>
        <v>0</v>
      </c>
      <c r="N5518" s="50" t="b">
        <f t="shared" si="9"/>
        <v>0</v>
      </c>
      <c r="O5518" s="50">
        <f t="shared" si="10"/>
        <v>-1</v>
      </c>
      <c r="P5518" s="4">
        <f t="shared" si="62"/>
        <v>4438500</v>
      </c>
      <c r="Q5518" s="21">
        <f t="shared" si="31"/>
        <v>-81</v>
      </c>
      <c r="V5518" s="52"/>
      <c r="W5518" s="53" t="str">
        <f t="shared" si="33"/>
        <v/>
      </c>
      <c r="AE5518" s="16"/>
      <c r="AF5518" s="17" t="str">
        <f t="shared" si="30"/>
        <v>#VALUE!</v>
      </c>
      <c r="AG5518" s="17" t="str">
        <f t="shared" si="22"/>
        <v>#N/A</v>
      </c>
      <c r="AH5518" s="17" t="str">
        <f t="shared" si="23"/>
        <v>#N/A</v>
      </c>
      <c r="AI5518" s="34">
        <f t="shared" si="24"/>
        <v>1</v>
      </c>
      <c r="AJ5518" s="18">
        <f t="shared" si="25"/>
        <v>5361.975</v>
      </c>
      <c r="AK5518" s="18">
        <f t="shared" si="26"/>
        <v>5213.03125</v>
      </c>
      <c r="AL5518" s="18">
        <f t="shared" si="27"/>
        <v>5064.0875</v>
      </c>
    </row>
    <row r="5519" ht="12.75" customHeight="1">
      <c r="A5519" s="1">
        <v>37319.0</v>
      </c>
      <c r="B5519" s="2">
        <v>1309.73</v>
      </c>
      <c r="C5519" s="3">
        <v>5874.48</v>
      </c>
      <c r="D5519" s="2">
        <v>5910.0</v>
      </c>
      <c r="E5519" s="4"/>
      <c r="F5519" s="5">
        <f t="shared" si="1"/>
        <v>1031.72</v>
      </c>
      <c r="G5519" s="6">
        <f t="shared" si="2"/>
        <v>1.066006364</v>
      </c>
      <c r="H5519" s="6">
        <f t="shared" si="3"/>
        <v>0.9748180864</v>
      </c>
      <c r="I5519" s="5" t="b">
        <f t="shared" si="4"/>
        <v>0</v>
      </c>
      <c r="J5519" s="48">
        <f t="shared" si="5"/>
        <v>0</v>
      </c>
      <c r="K5519" s="4">
        <f t="shared" si="6"/>
        <v>260</v>
      </c>
      <c r="L5519" s="7">
        <f t="shared" si="7"/>
        <v>0.006046492626</v>
      </c>
      <c r="M5519" s="50" t="b">
        <f t="shared" si="8"/>
        <v>0</v>
      </c>
      <c r="N5519" s="50" t="b">
        <f t="shared" si="9"/>
        <v>0</v>
      </c>
      <c r="O5519" s="50">
        <f t="shared" si="10"/>
        <v>-1</v>
      </c>
      <c r="P5519" s="4">
        <f t="shared" si="62"/>
        <v>4670700</v>
      </c>
      <c r="Q5519" s="21">
        <f t="shared" si="31"/>
        <v>-86</v>
      </c>
      <c r="V5519" s="52"/>
      <c r="W5519" s="53" t="str">
        <f t="shared" si="33"/>
        <v/>
      </c>
      <c r="AE5519" s="16"/>
      <c r="AF5519" s="17" t="str">
        <f t="shared" si="30"/>
        <v>#VALUE!</v>
      </c>
      <c r="AG5519" s="17" t="str">
        <f t="shared" si="22"/>
        <v>#N/A</v>
      </c>
      <c r="AH5519" s="17" t="str">
        <f t="shared" si="23"/>
        <v>#N/A</v>
      </c>
      <c r="AI5519" s="34">
        <f t="shared" si="24"/>
        <v>1</v>
      </c>
      <c r="AJ5519" s="18">
        <f t="shared" si="25"/>
        <v>5287.032</v>
      </c>
      <c r="AK5519" s="18">
        <f t="shared" si="26"/>
        <v>5140.17</v>
      </c>
      <c r="AL5519" s="18">
        <f t="shared" si="27"/>
        <v>4993.308</v>
      </c>
    </row>
    <row r="5520" ht="12.75" customHeight="1">
      <c r="A5520" s="1">
        <v>37316.0</v>
      </c>
      <c r="B5520" s="2">
        <v>1133.51</v>
      </c>
      <c r="C5520" s="3">
        <v>5680.78</v>
      </c>
      <c r="D5520" s="2">
        <v>5650.0</v>
      </c>
      <c r="E5520" s="4"/>
      <c r="F5520" s="5">
        <f t="shared" si="1"/>
        <v>928.356</v>
      </c>
      <c r="G5520" s="6">
        <f t="shared" si="2"/>
        <v>1.034907451</v>
      </c>
      <c r="H5520" s="6">
        <f t="shared" si="3"/>
        <v>0.8442818379</v>
      </c>
      <c r="I5520" s="5" t="b">
        <f t="shared" si="4"/>
        <v>0</v>
      </c>
      <c r="J5520" s="48">
        <f t="shared" si="5"/>
        <v>0</v>
      </c>
      <c r="K5520" s="4">
        <f t="shared" si="6"/>
        <v>-50</v>
      </c>
      <c r="L5520" s="7">
        <f t="shared" si="7"/>
        <v>-0.005418270026</v>
      </c>
      <c r="M5520" s="50" t="b">
        <f t="shared" si="8"/>
        <v>0</v>
      </c>
      <c r="N5520" s="50" t="b">
        <f t="shared" si="9"/>
        <v>0</v>
      </c>
      <c r="O5520" s="50">
        <f t="shared" si="10"/>
        <v>1</v>
      </c>
      <c r="P5520" s="4">
        <f t="shared" si="62"/>
        <v>3734700</v>
      </c>
      <c r="Q5520" s="21">
        <f t="shared" si="31"/>
        <v>72</v>
      </c>
      <c r="V5520" s="52"/>
      <c r="W5520" s="53" t="str">
        <f t="shared" si="33"/>
        <v/>
      </c>
      <c r="AE5520" s="16"/>
      <c r="AF5520" s="17" t="str">
        <f t="shared" si="30"/>
        <v>#VALUE!</v>
      </c>
      <c r="AG5520" s="17" t="str">
        <f t="shared" si="22"/>
        <v>#N/A</v>
      </c>
      <c r="AH5520" s="17" t="str">
        <f t="shared" si="23"/>
        <v>#N/A</v>
      </c>
      <c r="AI5520" s="34">
        <f t="shared" si="24"/>
        <v>1</v>
      </c>
      <c r="AJ5520" s="18">
        <f t="shared" si="25"/>
        <v>5112.702</v>
      </c>
      <c r="AK5520" s="18">
        <f t="shared" si="26"/>
        <v>4970.6825</v>
      </c>
      <c r="AL5520" s="18">
        <f t="shared" si="27"/>
        <v>4828.663</v>
      </c>
    </row>
    <row r="5521" ht="12.75" customHeight="1">
      <c r="A5521" s="1">
        <v>37314.0</v>
      </c>
      <c r="B5521" s="2">
        <v>1102.88</v>
      </c>
      <c r="C5521" s="3">
        <v>5696.11</v>
      </c>
      <c r="D5521" s="2">
        <v>5700.0</v>
      </c>
      <c r="E5521" s="4"/>
      <c r="F5521" s="5">
        <f t="shared" si="1"/>
        <v>878.952</v>
      </c>
      <c r="G5521" s="6">
        <f t="shared" si="2"/>
        <v>1.041090319</v>
      </c>
      <c r="H5521" s="6">
        <f t="shared" si="3"/>
        <v>0.8220906806</v>
      </c>
      <c r="I5521" s="5" t="b">
        <f t="shared" si="4"/>
        <v>0</v>
      </c>
      <c r="J5521" s="48">
        <f t="shared" si="5"/>
        <v>0</v>
      </c>
      <c r="K5521" s="4">
        <f t="shared" si="6"/>
        <v>171</v>
      </c>
      <c r="L5521" s="7">
        <f t="shared" si="7"/>
        <v>0.0006829222048</v>
      </c>
      <c r="M5521" s="50" t="b">
        <f t="shared" si="8"/>
        <v>0</v>
      </c>
      <c r="N5521" s="50" t="b">
        <f t="shared" si="9"/>
        <v>0</v>
      </c>
      <c r="O5521" s="50">
        <f t="shared" si="10"/>
        <v>-1</v>
      </c>
      <c r="P5521" s="4">
        <f t="shared" si="62"/>
        <v>3564700</v>
      </c>
      <c r="Q5521" s="21">
        <f t="shared" si="31"/>
        <v>-68</v>
      </c>
      <c r="V5521" s="52"/>
      <c r="W5521" s="53" t="str">
        <f t="shared" si="33"/>
        <v/>
      </c>
      <c r="AE5521" s="16"/>
      <c r="AF5521" s="17" t="str">
        <f t="shared" si="30"/>
        <v>#VALUE!</v>
      </c>
      <c r="AG5521" s="17" t="str">
        <f t="shared" si="22"/>
        <v>#N/A</v>
      </c>
      <c r="AH5521" s="17" t="str">
        <f t="shared" si="23"/>
        <v>#N/A</v>
      </c>
      <c r="AI5521" s="34">
        <f t="shared" si="24"/>
        <v>1</v>
      </c>
      <c r="AJ5521" s="18">
        <f t="shared" si="25"/>
        <v>5126.499</v>
      </c>
      <c r="AK5521" s="18">
        <f t="shared" si="26"/>
        <v>4984.09625</v>
      </c>
      <c r="AL5521" s="18">
        <f t="shared" si="27"/>
        <v>4841.6935</v>
      </c>
    </row>
    <row r="5522" ht="12.75" customHeight="1">
      <c r="A5522" s="1">
        <v>37313.0</v>
      </c>
      <c r="B5522" s="2">
        <v>930.06</v>
      </c>
      <c r="C5522" s="3">
        <v>5499.79</v>
      </c>
      <c r="D5522" s="2">
        <v>5529.0</v>
      </c>
      <c r="E5522" s="4"/>
      <c r="F5522" s="5">
        <f t="shared" si="1"/>
        <v>853.286</v>
      </c>
      <c r="G5522" s="6">
        <f t="shared" si="2"/>
        <v>1.008825605</v>
      </c>
      <c r="H5522" s="6">
        <f t="shared" si="3"/>
        <v>0.7285513561</v>
      </c>
      <c r="I5522" s="5" t="b">
        <f t="shared" si="4"/>
        <v>0</v>
      </c>
      <c r="J5522" s="48">
        <f t="shared" si="5"/>
        <v>0</v>
      </c>
      <c r="K5522" s="4">
        <f t="shared" si="6"/>
        <v>7</v>
      </c>
      <c r="L5522" s="7">
        <f t="shared" si="7"/>
        <v>0.005311111879</v>
      </c>
      <c r="M5522" s="50" t="b">
        <f t="shared" si="8"/>
        <v>0</v>
      </c>
      <c r="N5522" s="50" t="b">
        <f t="shared" si="9"/>
        <v>0</v>
      </c>
      <c r="O5522" s="50">
        <f t="shared" si="10"/>
        <v>-1</v>
      </c>
      <c r="P5522" s="4">
        <f t="shared" si="62"/>
        <v>4291450</v>
      </c>
      <c r="Q5522" s="21">
        <f t="shared" si="31"/>
        <v>-85</v>
      </c>
      <c r="V5522" s="52"/>
      <c r="W5522" s="53" t="str">
        <f t="shared" si="33"/>
        <v/>
      </c>
      <c r="AE5522" s="16"/>
      <c r="AF5522" s="17" t="str">
        <f t="shared" si="30"/>
        <v>#VALUE!</v>
      </c>
      <c r="AG5522" s="17" t="str">
        <f t="shared" si="22"/>
        <v>#N/A</v>
      </c>
      <c r="AH5522" s="17" t="str">
        <f t="shared" si="23"/>
        <v>#N/A</v>
      </c>
      <c r="AI5522" s="34">
        <f t="shared" si="24"/>
        <v>1</v>
      </c>
      <c r="AJ5522" s="18">
        <f t="shared" si="25"/>
        <v>4949.811</v>
      </c>
      <c r="AK5522" s="18">
        <f t="shared" si="26"/>
        <v>4812.31625</v>
      </c>
      <c r="AL5522" s="18">
        <f t="shared" si="27"/>
        <v>4674.8215</v>
      </c>
    </row>
    <row r="5523" ht="12.75" customHeight="1">
      <c r="A5523" s="1">
        <v>37312.0</v>
      </c>
      <c r="B5523" s="2">
        <v>682.42</v>
      </c>
      <c r="C5523" s="3">
        <v>5510.71</v>
      </c>
      <c r="D5523" s="2">
        <v>5522.0</v>
      </c>
      <c r="E5523" s="4"/>
      <c r="F5523" s="5">
        <f t="shared" si="1"/>
        <v>907.688</v>
      </c>
      <c r="G5523" s="6">
        <f t="shared" si="2"/>
        <v>1.014083175</v>
      </c>
      <c r="H5523" s="6">
        <f t="shared" si="3"/>
        <v>0.9002784934</v>
      </c>
      <c r="I5523" s="5" t="b">
        <f t="shared" si="4"/>
        <v>0</v>
      </c>
      <c r="J5523" s="48">
        <f t="shared" si="5"/>
        <v>0</v>
      </c>
      <c r="K5523" s="4">
        <f t="shared" si="6"/>
        <v>-98</v>
      </c>
      <c r="L5523" s="7">
        <f t="shared" si="7"/>
        <v>0.002048737821</v>
      </c>
      <c r="M5523" s="50" t="b">
        <f t="shared" si="8"/>
        <v>0</v>
      </c>
      <c r="N5523" s="50" t="b">
        <f t="shared" si="9"/>
        <v>0</v>
      </c>
      <c r="O5523" s="50">
        <f t="shared" si="10"/>
        <v>-1</v>
      </c>
      <c r="P5523" s="4">
        <f t="shared" si="62"/>
        <v>4321550</v>
      </c>
      <c r="Q5523" s="21">
        <f t="shared" si="31"/>
        <v>-86</v>
      </c>
      <c r="V5523" s="52"/>
      <c r="W5523" s="53" t="str">
        <f t="shared" si="33"/>
        <v/>
      </c>
      <c r="AE5523" s="16"/>
      <c r="AF5523" s="17" t="str">
        <f t="shared" si="30"/>
        <v>#VALUE!</v>
      </c>
      <c r="AG5523" s="17" t="str">
        <f t="shared" si="22"/>
        <v>#N/A</v>
      </c>
      <c r="AH5523" s="17" t="str">
        <f t="shared" si="23"/>
        <v>#N/A</v>
      </c>
      <c r="AI5523" s="34">
        <f t="shared" si="24"/>
        <v>1</v>
      </c>
      <c r="AJ5523" s="18">
        <f t="shared" si="25"/>
        <v>4959.639</v>
      </c>
      <c r="AK5523" s="18">
        <f t="shared" si="26"/>
        <v>4821.87125</v>
      </c>
      <c r="AL5523" s="18">
        <f t="shared" si="27"/>
        <v>4684.1035</v>
      </c>
    </row>
    <row r="5524" ht="12.75" customHeight="1">
      <c r="A5524" s="1">
        <v>37309.0</v>
      </c>
      <c r="B5524" s="2">
        <v>792.91</v>
      </c>
      <c r="C5524" s="3">
        <v>5609.83</v>
      </c>
      <c r="D5524" s="2">
        <v>5620.0</v>
      </c>
      <c r="E5524" s="4"/>
      <c r="F5524" s="5">
        <f t="shared" si="1"/>
        <v>1017.836</v>
      </c>
      <c r="G5524" s="6">
        <f t="shared" si="2"/>
        <v>1.03542698</v>
      </c>
      <c r="H5524" s="6">
        <f t="shared" si="3"/>
        <v>0.9217786999</v>
      </c>
      <c r="I5524" s="5" t="b">
        <f t="shared" si="4"/>
        <v>0</v>
      </c>
      <c r="J5524" s="48">
        <f t="shared" si="5"/>
        <v>0</v>
      </c>
      <c r="K5524" s="4">
        <f t="shared" si="6"/>
        <v>-36</v>
      </c>
      <c r="L5524" s="7">
        <f t="shared" si="7"/>
        <v>0.001812889161</v>
      </c>
      <c r="M5524" s="50" t="b">
        <f t="shared" si="8"/>
        <v>0</v>
      </c>
      <c r="N5524" s="50" t="b">
        <f t="shared" si="9"/>
        <v>0</v>
      </c>
      <c r="O5524" s="50">
        <f t="shared" si="10"/>
        <v>-1</v>
      </c>
      <c r="P5524" s="4">
        <f t="shared" si="62"/>
        <v>3944250</v>
      </c>
      <c r="Q5524" s="21">
        <f t="shared" si="31"/>
        <v>-77</v>
      </c>
      <c r="V5524" s="52"/>
      <c r="W5524" s="53" t="str">
        <f t="shared" si="33"/>
        <v/>
      </c>
      <c r="AE5524" s="16"/>
      <c r="AF5524" s="17" t="str">
        <f t="shared" si="30"/>
        <v>#VALUE!</v>
      </c>
      <c r="AG5524" s="17" t="str">
        <f t="shared" si="22"/>
        <v>#N/A</v>
      </c>
      <c r="AH5524" s="17" t="str">
        <f t="shared" si="23"/>
        <v>#N/A</v>
      </c>
      <c r="AI5524" s="34">
        <f t="shared" si="24"/>
        <v>1</v>
      </c>
      <c r="AJ5524" s="18">
        <f t="shared" si="25"/>
        <v>5048.847</v>
      </c>
      <c r="AK5524" s="18">
        <f t="shared" si="26"/>
        <v>4908.60125</v>
      </c>
      <c r="AL5524" s="18">
        <f t="shared" si="27"/>
        <v>4768.3555</v>
      </c>
    </row>
    <row r="5525" ht="12.75" customHeight="1">
      <c r="A5525" s="1">
        <v>37308.0</v>
      </c>
      <c r="B5525" s="2">
        <v>886.49</v>
      </c>
      <c r="C5525" s="3">
        <v>5656.1</v>
      </c>
      <c r="D5525" s="2">
        <v>5656.0</v>
      </c>
      <c r="E5525" s="4"/>
      <c r="F5525" s="5">
        <f t="shared" si="1"/>
        <v>1137.02</v>
      </c>
      <c r="G5525" s="6">
        <f t="shared" si="2"/>
        <v>1.047686554</v>
      </c>
      <c r="H5525" s="6">
        <f t="shared" si="3"/>
        <v>1.03262754</v>
      </c>
      <c r="I5525" s="5" t="b">
        <f t="shared" si="4"/>
        <v>0</v>
      </c>
      <c r="J5525" s="48">
        <f t="shared" si="5"/>
        <v>0</v>
      </c>
      <c r="K5525" s="4">
        <f t="shared" si="6"/>
        <v>-29</v>
      </c>
      <c r="L5525" s="7">
        <f t="shared" si="7"/>
        <v>-0.00001768002687</v>
      </c>
      <c r="M5525" s="50" t="b">
        <f t="shared" si="8"/>
        <v>0</v>
      </c>
      <c r="N5525" s="50" t="b">
        <f t="shared" si="9"/>
        <v>0</v>
      </c>
      <c r="O5525" s="50">
        <f t="shared" si="10"/>
        <v>-1</v>
      </c>
      <c r="P5525" s="4">
        <f t="shared" si="62"/>
        <v>3811050</v>
      </c>
      <c r="Q5525" s="21">
        <f t="shared" si="31"/>
        <v>-74</v>
      </c>
      <c r="V5525" s="52"/>
      <c r="W5525" s="53" t="str">
        <f t="shared" si="33"/>
        <v/>
      </c>
      <c r="AE5525" s="16"/>
      <c r="AF5525" s="17" t="str">
        <f t="shared" si="30"/>
        <v>#VALUE!</v>
      </c>
      <c r="AG5525" s="17" t="str">
        <f t="shared" si="22"/>
        <v>#N/A</v>
      </c>
      <c r="AH5525" s="17" t="str">
        <f t="shared" si="23"/>
        <v>#N/A</v>
      </c>
      <c r="AI5525" s="34">
        <f t="shared" si="24"/>
        <v>1</v>
      </c>
      <c r="AJ5525" s="18">
        <f t="shared" si="25"/>
        <v>5090.49</v>
      </c>
      <c r="AK5525" s="18">
        <f t="shared" si="26"/>
        <v>4949.0875</v>
      </c>
      <c r="AL5525" s="18">
        <f t="shared" si="27"/>
        <v>4807.685</v>
      </c>
    </row>
    <row r="5526" ht="12.75" customHeight="1">
      <c r="A5526" s="1">
        <v>37307.0</v>
      </c>
      <c r="B5526" s="2">
        <v>974.55</v>
      </c>
      <c r="C5526" s="3">
        <v>5692.18</v>
      </c>
      <c r="D5526" s="2">
        <v>5685.0</v>
      </c>
      <c r="E5526" s="4"/>
      <c r="F5526" s="5">
        <f t="shared" si="1"/>
        <v>1125.788</v>
      </c>
      <c r="G5526" s="6">
        <f t="shared" si="2"/>
        <v>1.057986921</v>
      </c>
      <c r="H5526" s="6">
        <f t="shared" si="3"/>
        <v>1.031948882</v>
      </c>
      <c r="I5526" s="5" t="b">
        <f t="shared" si="4"/>
        <v>0</v>
      </c>
      <c r="J5526" s="48">
        <f t="shared" si="5"/>
        <v>0</v>
      </c>
      <c r="K5526" s="4">
        <f t="shared" si="6"/>
        <v>-140</v>
      </c>
      <c r="L5526" s="7">
        <f t="shared" si="7"/>
        <v>-0.001261379647</v>
      </c>
      <c r="M5526" s="50" t="b">
        <f t="shared" si="8"/>
        <v>0</v>
      </c>
      <c r="N5526" s="50" t="b">
        <f t="shared" si="9"/>
        <v>0</v>
      </c>
      <c r="O5526" s="50">
        <f t="shared" si="10"/>
        <v>1</v>
      </c>
      <c r="P5526" s="4">
        <f t="shared" si="62"/>
        <v>3919800</v>
      </c>
      <c r="Q5526" s="21">
        <f t="shared" si="31"/>
        <v>75</v>
      </c>
      <c r="V5526" s="52"/>
      <c r="W5526" s="53" t="str">
        <f t="shared" si="33"/>
        <v/>
      </c>
      <c r="AE5526" s="16"/>
      <c r="AF5526" s="17" t="str">
        <f t="shared" si="30"/>
        <v>#VALUE!</v>
      </c>
      <c r="AG5526" s="17" t="str">
        <f t="shared" si="22"/>
        <v>#N/A</v>
      </c>
      <c r="AH5526" s="17" t="str">
        <f t="shared" si="23"/>
        <v>#N/A</v>
      </c>
      <c r="AI5526" s="34">
        <f t="shared" si="24"/>
        <v>1</v>
      </c>
      <c r="AJ5526" s="18">
        <f t="shared" si="25"/>
        <v>5122.962</v>
      </c>
      <c r="AK5526" s="18">
        <f t="shared" si="26"/>
        <v>4980.6575</v>
      </c>
      <c r="AL5526" s="18">
        <f t="shared" si="27"/>
        <v>4838.353</v>
      </c>
    </row>
    <row r="5527" ht="12.75" customHeight="1">
      <c r="A5527" s="1">
        <v>37306.0</v>
      </c>
      <c r="B5527" s="2">
        <v>1202.07</v>
      </c>
      <c r="C5527" s="3">
        <v>5861.66</v>
      </c>
      <c r="D5527" s="2">
        <v>5825.0</v>
      </c>
      <c r="E5527" s="4"/>
      <c r="F5527" s="5">
        <f t="shared" si="1"/>
        <v>1107.982</v>
      </c>
      <c r="G5527" s="6">
        <f t="shared" si="2"/>
        <v>1.093707654</v>
      </c>
      <c r="H5527" s="6">
        <f t="shared" si="3"/>
        <v>1.030255562</v>
      </c>
      <c r="I5527" s="5" t="b">
        <f t="shared" si="4"/>
        <v>0</v>
      </c>
      <c r="J5527" s="48">
        <f t="shared" si="5"/>
        <v>0</v>
      </c>
      <c r="K5527" s="4">
        <f t="shared" si="6"/>
        <v>-131</v>
      </c>
      <c r="L5527" s="7">
        <f t="shared" si="7"/>
        <v>-0.006254201028</v>
      </c>
      <c r="M5527" s="50" t="b">
        <f t="shared" si="8"/>
        <v>0</v>
      </c>
      <c r="N5527" s="50" t="b">
        <f t="shared" si="9"/>
        <v>0</v>
      </c>
      <c r="O5527" s="50">
        <f t="shared" si="10"/>
        <v>1</v>
      </c>
      <c r="P5527" s="4">
        <f t="shared" si="62"/>
        <v>4514800</v>
      </c>
      <c r="Q5527" s="21">
        <f t="shared" si="31"/>
        <v>85</v>
      </c>
      <c r="V5527" s="52"/>
      <c r="W5527" s="53" t="str">
        <f t="shared" si="33"/>
        <v/>
      </c>
      <c r="AE5527" s="16"/>
      <c r="AF5527" s="17" t="str">
        <f t="shared" si="30"/>
        <v>#VALUE!</v>
      </c>
      <c r="AG5527" s="17" t="str">
        <f t="shared" si="22"/>
        <v>#N/A</v>
      </c>
      <c r="AH5527" s="17" t="str">
        <f t="shared" si="23"/>
        <v>#N/A</v>
      </c>
      <c r="AI5527" s="34">
        <f t="shared" si="24"/>
        <v>1</v>
      </c>
      <c r="AJ5527" s="18">
        <f t="shared" si="25"/>
        <v>5275.494</v>
      </c>
      <c r="AK5527" s="18">
        <f t="shared" si="26"/>
        <v>5128.9525</v>
      </c>
      <c r="AL5527" s="18">
        <f t="shared" si="27"/>
        <v>4982.411</v>
      </c>
    </row>
    <row r="5528" ht="12.75" customHeight="1">
      <c r="A5528" s="1">
        <v>37305.0</v>
      </c>
      <c r="B5528" s="2">
        <v>1233.16</v>
      </c>
      <c r="C5528" s="3">
        <v>5968.61</v>
      </c>
      <c r="D5528" s="2">
        <v>5956.0</v>
      </c>
      <c r="E5528" s="4"/>
      <c r="F5528" s="5">
        <f t="shared" si="1"/>
        <v>1132.658</v>
      </c>
      <c r="G5528" s="6">
        <f t="shared" si="2"/>
        <v>1.118735753</v>
      </c>
      <c r="H5528" s="6">
        <f t="shared" si="3"/>
        <v>1.031964473</v>
      </c>
      <c r="I5528" s="5" t="b">
        <f t="shared" si="4"/>
        <v>0</v>
      </c>
      <c r="J5528" s="48">
        <f t="shared" si="5"/>
        <v>0</v>
      </c>
      <c r="K5528" s="4">
        <f t="shared" si="6"/>
        <v>-13</v>
      </c>
      <c r="L5528" s="7">
        <f t="shared" si="7"/>
        <v>-0.002112719712</v>
      </c>
      <c r="M5528" s="50" t="b">
        <f t="shared" si="8"/>
        <v>0</v>
      </c>
      <c r="N5528" s="50" t="b">
        <f t="shared" si="9"/>
        <v>0</v>
      </c>
      <c r="O5528" s="50">
        <f t="shared" si="10"/>
        <v>1</v>
      </c>
      <c r="P5528" s="4">
        <f t="shared" si="62"/>
        <v>5130500</v>
      </c>
      <c r="Q5528" s="21">
        <f t="shared" si="31"/>
        <v>94</v>
      </c>
      <c r="V5528" s="52"/>
      <c r="W5528" s="53" t="str">
        <f t="shared" si="33"/>
        <v/>
      </c>
      <c r="AE5528" s="16"/>
      <c r="AF5528" s="17" t="str">
        <f t="shared" si="30"/>
        <v>#VALUE!</v>
      </c>
      <c r="AG5528" s="17" t="str">
        <f t="shared" si="22"/>
        <v>#N/A</v>
      </c>
      <c r="AH5528" s="17" t="str">
        <f t="shared" si="23"/>
        <v>#N/A</v>
      </c>
      <c r="AI5528" s="34">
        <f t="shared" si="24"/>
        <v>1</v>
      </c>
      <c r="AJ5528" s="18">
        <f t="shared" si="25"/>
        <v>5371.749</v>
      </c>
      <c r="AK5528" s="18">
        <f t="shared" si="26"/>
        <v>5222.53375</v>
      </c>
      <c r="AL5528" s="18">
        <f t="shared" si="27"/>
        <v>5073.3185</v>
      </c>
    </row>
    <row r="5529" ht="12.75" customHeight="1">
      <c r="A5529" s="1">
        <v>37293.0</v>
      </c>
      <c r="B5529" s="2">
        <v>1388.83</v>
      </c>
      <c r="C5529" s="3">
        <v>5926.08</v>
      </c>
      <c r="D5529" s="2">
        <v>5969.0</v>
      </c>
      <c r="E5529" s="4"/>
      <c r="F5529" s="5">
        <f t="shared" si="1"/>
        <v>1160.104</v>
      </c>
      <c r="G5529" s="6">
        <f t="shared" si="2"/>
        <v>1.11666263</v>
      </c>
      <c r="H5529" s="6">
        <f t="shared" si="3"/>
        <v>1.035292077</v>
      </c>
      <c r="I5529" s="5" t="b">
        <f t="shared" si="4"/>
        <v>0</v>
      </c>
      <c r="J5529" s="48">
        <f t="shared" si="5"/>
        <v>0</v>
      </c>
      <c r="K5529" s="4">
        <f t="shared" si="6"/>
        <v>85</v>
      </c>
      <c r="L5529" s="7">
        <f t="shared" si="7"/>
        <v>0.007242561693</v>
      </c>
      <c r="M5529" s="50" t="b">
        <f t="shared" si="8"/>
        <v>0</v>
      </c>
      <c r="N5529" s="50" t="b">
        <f t="shared" si="9"/>
        <v>0</v>
      </c>
      <c r="O5529" s="50">
        <f t="shared" si="10"/>
        <v>-1</v>
      </c>
      <c r="P5529" s="4">
        <f t="shared" si="62"/>
        <v>5070050</v>
      </c>
      <c r="Q5529" s="21">
        <f t="shared" si="31"/>
        <v>-93</v>
      </c>
      <c r="V5529" s="52"/>
      <c r="W5529" s="53" t="str">
        <f t="shared" si="33"/>
        <v/>
      </c>
      <c r="AE5529" s="16"/>
      <c r="AF5529" s="17" t="str">
        <f t="shared" si="30"/>
        <v>#VALUE!</v>
      </c>
      <c r="AG5529" s="17" t="str">
        <f t="shared" si="22"/>
        <v>#N/A</v>
      </c>
      <c r="AH5529" s="17" t="str">
        <f t="shared" si="23"/>
        <v>#N/A</v>
      </c>
      <c r="AI5529" s="34">
        <f t="shared" si="24"/>
        <v>1</v>
      </c>
      <c r="AJ5529" s="18">
        <f t="shared" si="25"/>
        <v>5333.472</v>
      </c>
      <c r="AK5529" s="18">
        <f t="shared" si="26"/>
        <v>5185.32</v>
      </c>
      <c r="AL5529" s="18">
        <f t="shared" si="27"/>
        <v>5037.168</v>
      </c>
    </row>
    <row r="5530" ht="12.75" customHeight="1">
      <c r="A5530" s="1">
        <v>37292.0</v>
      </c>
      <c r="B5530" s="2">
        <v>830.33</v>
      </c>
      <c r="C5530" s="3">
        <v>5844.25</v>
      </c>
      <c r="D5530" s="2">
        <v>5884.0</v>
      </c>
      <c r="E5530" s="4"/>
      <c r="F5530" s="5">
        <f t="shared" si="1"/>
        <v>1111.822</v>
      </c>
      <c r="G5530" s="6">
        <f t="shared" si="2"/>
        <v>1.107467331</v>
      </c>
      <c r="H5530" s="6">
        <f t="shared" si="3"/>
        <v>1.030488774</v>
      </c>
      <c r="I5530" s="5" t="b">
        <f t="shared" si="4"/>
        <v>0</v>
      </c>
      <c r="J5530" s="48">
        <f t="shared" si="5"/>
        <v>0</v>
      </c>
      <c r="K5530" s="4">
        <f t="shared" si="6"/>
        <v>46</v>
      </c>
      <c r="L5530" s="7">
        <f t="shared" si="7"/>
        <v>0.006801557086</v>
      </c>
      <c r="M5530" s="50" t="b">
        <f t="shared" si="8"/>
        <v>0</v>
      </c>
      <c r="N5530" s="50" t="b">
        <f t="shared" si="9"/>
        <v>0</v>
      </c>
      <c r="O5530" s="50">
        <f t="shared" si="10"/>
        <v>-1</v>
      </c>
      <c r="P5530" s="4">
        <f t="shared" si="62"/>
        <v>5503550</v>
      </c>
      <c r="Q5530" s="21">
        <f t="shared" si="31"/>
        <v>-102</v>
      </c>
      <c r="V5530" s="52"/>
      <c r="W5530" s="53" t="str">
        <f t="shared" si="33"/>
        <v/>
      </c>
      <c r="AE5530" s="16"/>
      <c r="AF5530" s="17" t="str">
        <f t="shared" si="30"/>
        <v>#VALUE!</v>
      </c>
      <c r="AG5530" s="17" t="str">
        <f t="shared" si="22"/>
        <v>#N/A</v>
      </c>
      <c r="AH5530" s="17" t="str">
        <f t="shared" si="23"/>
        <v>#N/A</v>
      </c>
      <c r="AI5530" s="34">
        <f t="shared" si="24"/>
        <v>1</v>
      </c>
      <c r="AJ5530" s="18">
        <f t="shared" si="25"/>
        <v>5259.825</v>
      </c>
      <c r="AK5530" s="18">
        <f t="shared" si="26"/>
        <v>5113.71875</v>
      </c>
      <c r="AL5530" s="18">
        <f t="shared" si="27"/>
        <v>4967.6125</v>
      </c>
    </row>
    <row r="5531" ht="12.75" customHeight="1">
      <c r="A5531" s="1">
        <v>37291.0</v>
      </c>
      <c r="B5531" s="2">
        <v>885.52</v>
      </c>
      <c r="C5531" s="3">
        <v>5849.85</v>
      </c>
      <c r="D5531" s="2">
        <v>5838.0</v>
      </c>
      <c r="E5531" s="4"/>
      <c r="F5531" s="5">
        <f t="shared" si="1"/>
        <v>1201.608</v>
      </c>
      <c r="G5531" s="6">
        <f t="shared" si="2"/>
        <v>1.114411993</v>
      </c>
      <c r="H5531" s="6">
        <f t="shared" si="3"/>
        <v>1.034008702</v>
      </c>
      <c r="I5531" s="5" t="b">
        <f t="shared" si="4"/>
        <v>0</v>
      </c>
      <c r="J5531" s="48">
        <f t="shared" si="5"/>
        <v>0</v>
      </c>
      <c r="K5531" s="4">
        <f t="shared" si="6"/>
        <v>-20</v>
      </c>
      <c r="L5531" s="7">
        <f t="shared" si="7"/>
        <v>-0.002025692966</v>
      </c>
      <c r="M5531" s="50" t="b">
        <f t="shared" si="8"/>
        <v>0</v>
      </c>
      <c r="N5531" s="50" t="b">
        <f t="shared" si="9"/>
        <v>0</v>
      </c>
      <c r="O5531" s="50">
        <f t="shared" si="10"/>
        <v>1</v>
      </c>
      <c r="P5531" s="4">
        <f t="shared" si="62"/>
        <v>5275850</v>
      </c>
      <c r="Q5531" s="21">
        <f t="shared" si="31"/>
        <v>99</v>
      </c>
      <c r="V5531" s="52"/>
      <c r="W5531" s="53" t="str">
        <f t="shared" si="33"/>
        <v/>
      </c>
      <c r="AE5531" s="16"/>
      <c r="AF5531" s="17" t="str">
        <f t="shared" si="30"/>
        <v>#VALUE!</v>
      </c>
      <c r="AG5531" s="17" t="str">
        <f t="shared" si="22"/>
        <v>#N/A</v>
      </c>
      <c r="AH5531" s="17" t="str">
        <f t="shared" si="23"/>
        <v>#N/A</v>
      </c>
      <c r="AI5531" s="34">
        <f t="shared" si="24"/>
        <v>1</v>
      </c>
      <c r="AJ5531" s="18">
        <f t="shared" si="25"/>
        <v>5264.865</v>
      </c>
      <c r="AK5531" s="18">
        <f t="shared" si="26"/>
        <v>5118.61875</v>
      </c>
      <c r="AL5531" s="18">
        <f t="shared" si="27"/>
        <v>4972.3725</v>
      </c>
    </row>
    <row r="5532" ht="12.75" customHeight="1">
      <c r="A5532" s="1">
        <v>37288.0</v>
      </c>
      <c r="B5532" s="2">
        <v>1325.45</v>
      </c>
      <c r="C5532" s="3">
        <v>5857.93</v>
      </c>
      <c r="D5532" s="2">
        <v>5858.0</v>
      </c>
      <c r="E5532" s="4"/>
      <c r="F5532" s="5">
        <f t="shared" si="1"/>
        <v>1326.558</v>
      </c>
      <c r="G5532" s="6">
        <f t="shared" si="2"/>
        <v>1.122100758</v>
      </c>
      <c r="H5532" s="6">
        <f t="shared" si="3"/>
        <v>1.144179623</v>
      </c>
      <c r="I5532" s="5" t="b">
        <f t="shared" si="4"/>
        <v>0</v>
      </c>
      <c r="J5532" s="48">
        <f t="shared" si="5"/>
        <v>0</v>
      </c>
      <c r="K5532" s="4">
        <f t="shared" si="6"/>
        <v>27</v>
      </c>
      <c r="L5532" s="7">
        <f t="shared" si="7"/>
        <v>0.0000119496136</v>
      </c>
      <c r="M5532" s="50" t="b">
        <f t="shared" si="8"/>
        <v>0</v>
      </c>
      <c r="N5532" s="50" t="b">
        <f t="shared" si="9"/>
        <v>0</v>
      </c>
      <c r="O5532" s="50">
        <f t="shared" si="10"/>
        <v>-1</v>
      </c>
      <c r="P5532" s="4">
        <f t="shared" si="62"/>
        <v>5178850</v>
      </c>
      <c r="Q5532" s="21">
        <f t="shared" si="31"/>
        <v>-97</v>
      </c>
      <c r="V5532" s="52"/>
      <c r="W5532" s="53" t="str">
        <f t="shared" si="33"/>
        <v/>
      </c>
      <c r="AE5532" s="16"/>
      <c r="AF5532" s="17" t="str">
        <f t="shared" si="30"/>
        <v>#VALUE!</v>
      </c>
      <c r="AG5532" s="17" t="str">
        <f t="shared" si="22"/>
        <v>#N/A</v>
      </c>
      <c r="AH5532" s="17" t="str">
        <f t="shared" si="23"/>
        <v>#N/A</v>
      </c>
      <c r="AI5532" s="34">
        <f t="shared" si="24"/>
        <v>1</v>
      </c>
      <c r="AJ5532" s="18">
        <f t="shared" si="25"/>
        <v>5272.137</v>
      </c>
      <c r="AK5532" s="18">
        <f t="shared" si="26"/>
        <v>5125.68875</v>
      </c>
      <c r="AL5532" s="18">
        <f t="shared" si="27"/>
        <v>4979.2405</v>
      </c>
    </row>
    <row r="5533" ht="12.75" customHeight="1">
      <c r="A5533" s="1">
        <v>37287.0</v>
      </c>
      <c r="B5533" s="2">
        <v>1370.39</v>
      </c>
      <c r="C5533" s="3">
        <v>5872.14</v>
      </c>
      <c r="D5533" s="2">
        <v>5831.0</v>
      </c>
      <c r="E5533" s="4"/>
      <c r="F5533" s="5">
        <f t="shared" si="1"/>
        <v>1411.834</v>
      </c>
      <c r="G5533" s="6">
        <f t="shared" si="2"/>
        <v>1.131043944</v>
      </c>
      <c r="H5533" s="6">
        <f t="shared" si="3"/>
        <v>1.337503001</v>
      </c>
      <c r="I5533" s="5" t="b">
        <f t="shared" si="4"/>
        <v>0</v>
      </c>
      <c r="J5533" s="48">
        <f t="shared" si="5"/>
        <v>0</v>
      </c>
      <c r="K5533" s="4">
        <f t="shared" si="6"/>
        <v>16</v>
      </c>
      <c r="L5533" s="7">
        <f t="shared" si="7"/>
        <v>-0.007005963754</v>
      </c>
      <c r="M5533" s="50" t="b">
        <f t="shared" si="8"/>
        <v>0</v>
      </c>
      <c r="N5533" s="50" t="b">
        <f t="shared" si="9"/>
        <v>0</v>
      </c>
      <c r="O5533" s="50">
        <f t="shared" si="10"/>
        <v>1</v>
      </c>
      <c r="P5533" s="4">
        <f t="shared" si="62"/>
        <v>5050600</v>
      </c>
      <c r="Q5533" s="21">
        <f t="shared" si="31"/>
        <v>95</v>
      </c>
      <c r="V5533" s="52"/>
      <c r="W5533" s="53" t="str">
        <f t="shared" si="33"/>
        <v/>
      </c>
      <c r="AE5533" s="16"/>
      <c r="AF5533" s="17" t="str">
        <f t="shared" si="30"/>
        <v>#VALUE!</v>
      </c>
      <c r="AG5533" s="17" t="str">
        <f t="shared" si="22"/>
        <v>#N/A</v>
      </c>
      <c r="AH5533" s="17" t="str">
        <f t="shared" si="23"/>
        <v>#N/A</v>
      </c>
      <c r="AI5533" s="34">
        <f t="shared" si="24"/>
        <v>1</v>
      </c>
      <c r="AJ5533" s="18">
        <f t="shared" si="25"/>
        <v>5284.926</v>
      </c>
      <c r="AK5533" s="18">
        <f t="shared" si="26"/>
        <v>5138.1225</v>
      </c>
      <c r="AL5533" s="18">
        <f t="shared" si="27"/>
        <v>4991.319</v>
      </c>
    </row>
    <row r="5534" ht="12.75" customHeight="1">
      <c r="A5534" s="1">
        <v>37286.0</v>
      </c>
      <c r="B5534" s="2">
        <v>1147.42</v>
      </c>
      <c r="C5534" s="3">
        <v>5812.67</v>
      </c>
      <c r="D5534" s="2">
        <v>5815.0</v>
      </c>
      <c r="E5534" s="4"/>
      <c r="F5534" s="5">
        <f t="shared" si="1"/>
        <v>1421.138</v>
      </c>
      <c r="G5534" s="6">
        <f t="shared" si="2"/>
        <v>1.125783656</v>
      </c>
      <c r="H5534" s="6">
        <f t="shared" si="3"/>
        <v>1.348087638</v>
      </c>
      <c r="I5534" s="5" t="b">
        <f t="shared" si="4"/>
        <v>0</v>
      </c>
      <c r="J5534" s="48">
        <f t="shared" si="5"/>
        <v>0</v>
      </c>
      <c r="K5534" s="4">
        <f t="shared" si="6"/>
        <v>-5</v>
      </c>
      <c r="L5534" s="7">
        <f t="shared" si="7"/>
        <v>0.0004008484913</v>
      </c>
      <c r="M5534" s="50" t="b">
        <f t="shared" si="8"/>
        <v>0</v>
      </c>
      <c r="N5534" s="50" t="b">
        <f t="shared" si="9"/>
        <v>0</v>
      </c>
      <c r="O5534" s="50">
        <f t="shared" si="10"/>
        <v>-1</v>
      </c>
      <c r="P5534" s="4">
        <f t="shared" si="62"/>
        <v>5127400</v>
      </c>
      <c r="Q5534" s="21">
        <f t="shared" si="31"/>
        <v>-96</v>
      </c>
      <c r="V5534" s="52"/>
      <c r="W5534" s="53" t="str">
        <f t="shared" si="33"/>
        <v/>
      </c>
      <c r="AE5534" s="16"/>
      <c r="AF5534" s="17" t="str">
        <f t="shared" si="30"/>
        <v>#VALUE!</v>
      </c>
      <c r="AG5534" s="17" t="str">
        <f t="shared" si="22"/>
        <v>#N/A</v>
      </c>
      <c r="AH5534" s="17" t="str">
        <f t="shared" si="23"/>
        <v>#N/A</v>
      </c>
      <c r="AI5534" s="34">
        <f t="shared" si="24"/>
        <v>1</v>
      </c>
      <c r="AJ5534" s="18">
        <f t="shared" si="25"/>
        <v>5231.403</v>
      </c>
      <c r="AK5534" s="18">
        <f t="shared" si="26"/>
        <v>5086.08625</v>
      </c>
      <c r="AL5534" s="18">
        <f t="shared" si="27"/>
        <v>4940.7695</v>
      </c>
    </row>
    <row r="5535" ht="12.75" customHeight="1">
      <c r="A5535" s="1">
        <v>37285.0</v>
      </c>
      <c r="B5535" s="2">
        <v>1279.26</v>
      </c>
      <c r="C5535" s="3">
        <v>5846.19</v>
      </c>
      <c r="D5535" s="2">
        <v>5820.0</v>
      </c>
      <c r="E5535" s="4"/>
      <c r="F5535" s="5">
        <f t="shared" si="1"/>
        <v>1595.35</v>
      </c>
      <c r="G5535" s="6">
        <f t="shared" si="2"/>
        <v>1.138633357</v>
      </c>
      <c r="H5535" s="6">
        <f t="shared" si="3"/>
        <v>1.559316613</v>
      </c>
      <c r="I5535" s="5" t="b">
        <f t="shared" si="4"/>
        <v>0</v>
      </c>
      <c r="J5535" s="48">
        <f t="shared" si="5"/>
        <v>0</v>
      </c>
      <c r="K5535" s="4">
        <f t="shared" si="6"/>
        <v>-209</v>
      </c>
      <c r="L5535" s="7">
        <f t="shared" si="7"/>
        <v>-0.004479840717</v>
      </c>
      <c r="M5535" s="50" t="b">
        <f t="shared" si="8"/>
        <v>0</v>
      </c>
      <c r="N5535" s="50" t="b">
        <f t="shared" si="9"/>
        <v>0</v>
      </c>
      <c r="O5535" s="50">
        <f t="shared" si="10"/>
        <v>1</v>
      </c>
      <c r="P5535" s="4">
        <f t="shared" si="62"/>
        <v>5151650</v>
      </c>
      <c r="Q5535" s="21">
        <f t="shared" si="31"/>
        <v>97</v>
      </c>
      <c r="V5535" s="52"/>
      <c r="W5535" s="53" t="str">
        <f t="shared" si="33"/>
        <v/>
      </c>
      <c r="AE5535" s="16"/>
      <c r="AF5535" s="17" t="str">
        <f t="shared" si="30"/>
        <v>#VALUE!</v>
      </c>
      <c r="AG5535" s="17" t="str">
        <f t="shared" si="22"/>
        <v>#N/A</v>
      </c>
      <c r="AH5535" s="17" t="str">
        <f t="shared" si="23"/>
        <v>#N/A</v>
      </c>
      <c r="AI5535" s="34">
        <f t="shared" si="24"/>
        <v>1</v>
      </c>
      <c r="AJ5535" s="18">
        <f t="shared" si="25"/>
        <v>5261.571</v>
      </c>
      <c r="AK5535" s="18">
        <f t="shared" si="26"/>
        <v>5115.41625</v>
      </c>
      <c r="AL5535" s="18">
        <f t="shared" si="27"/>
        <v>4969.2615</v>
      </c>
    </row>
    <row r="5536" ht="12.75" customHeight="1">
      <c r="A5536" s="1">
        <v>37284.0</v>
      </c>
      <c r="B5536" s="2">
        <v>1510.27</v>
      </c>
      <c r="C5536" s="3">
        <v>6007.33</v>
      </c>
      <c r="D5536" s="2">
        <v>6029.0</v>
      </c>
      <c r="E5536" s="4"/>
      <c r="F5536" s="5">
        <f t="shared" si="1"/>
        <v>1692.766</v>
      </c>
      <c r="G5536" s="6">
        <f t="shared" si="2"/>
        <v>1.176762461</v>
      </c>
      <c r="H5536" s="6">
        <f t="shared" si="3"/>
        <v>1.571605705</v>
      </c>
      <c r="I5536" s="5" t="b">
        <f t="shared" si="4"/>
        <v>0</v>
      </c>
      <c r="J5536" s="48">
        <f t="shared" si="5"/>
        <v>0</v>
      </c>
      <c r="K5536" s="4">
        <f t="shared" si="6"/>
        <v>75</v>
      </c>
      <c r="L5536" s="7">
        <f t="shared" si="7"/>
        <v>0.003607259798</v>
      </c>
      <c r="M5536" s="50" t="b">
        <f t="shared" si="8"/>
        <v>0</v>
      </c>
      <c r="N5536" s="50" t="b">
        <f t="shared" si="9"/>
        <v>0</v>
      </c>
      <c r="O5536" s="50">
        <f t="shared" si="10"/>
        <v>1</v>
      </c>
      <c r="P5536" s="4">
        <f t="shared" si="62"/>
        <v>6353400</v>
      </c>
      <c r="Q5536" s="21">
        <f t="shared" si="31"/>
        <v>115</v>
      </c>
      <c r="V5536" s="52"/>
      <c r="W5536" s="53" t="str">
        <f t="shared" si="33"/>
        <v/>
      </c>
      <c r="AE5536" s="16"/>
      <c r="AF5536" s="17" t="str">
        <f t="shared" si="30"/>
        <v>#VALUE!</v>
      </c>
      <c r="AG5536" s="17" t="str">
        <f t="shared" si="22"/>
        <v>#N/A</v>
      </c>
      <c r="AH5536" s="17" t="str">
        <f t="shared" si="23"/>
        <v>#N/A</v>
      </c>
      <c r="AI5536" s="34">
        <f t="shared" si="24"/>
        <v>1</v>
      </c>
      <c r="AJ5536" s="18">
        <f t="shared" si="25"/>
        <v>5406.597</v>
      </c>
      <c r="AK5536" s="18">
        <f t="shared" si="26"/>
        <v>5256.41375</v>
      </c>
      <c r="AL5536" s="18">
        <f t="shared" si="27"/>
        <v>5106.2305</v>
      </c>
    </row>
    <row r="5537" ht="12.75" customHeight="1">
      <c r="A5537" s="1">
        <v>37281.0</v>
      </c>
      <c r="B5537" s="2">
        <v>1751.83</v>
      </c>
      <c r="C5537" s="3">
        <v>5950.64</v>
      </c>
      <c r="D5537" s="2">
        <v>5954.0</v>
      </c>
      <c r="E5537" s="4"/>
      <c r="F5537" s="5">
        <f t="shared" si="1"/>
        <v>1656.564</v>
      </c>
      <c r="G5537" s="6">
        <f t="shared" si="2"/>
        <v>1.173353002</v>
      </c>
      <c r="H5537" s="6">
        <f t="shared" si="3"/>
        <v>1.589174558</v>
      </c>
      <c r="I5537" s="5" t="b">
        <f t="shared" si="4"/>
        <v>0</v>
      </c>
      <c r="J5537" s="48">
        <f t="shared" si="5"/>
        <v>0</v>
      </c>
      <c r="K5537" s="4">
        <f t="shared" si="6"/>
        <v>154</v>
      </c>
      <c r="L5537" s="7">
        <f t="shared" si="7"/>
        <v>0.0005646451474</v>
      </c>
      <c r="M5537" s="50" t="b">
        <f t="shared" si="8"/>
        <v>0</v>
      </c>
      <c r="N5537" s="50" t="b">
        <f t="shared" si="9"/>
        <v>0</v>
      </c>
      <c r="O5537" s="50">
        <f t="shared" si="10"/>
        <v>1</v>
      </c>
      <c r="P5537" s="4">
        <f t="shared" si="62"/>
        <v>5944650</v>
      </c>
      <c r="Q5537" s="21">
        <f t="shared" si="31"/>
        <v>109</v>
      </c>
      <c r="V5537" s="52"/>
      <c r="W5537" s="53" t="str">
        <f t="shared" si="33"/>
        <v/>
      </c>
      <c r="AE5537" s="16"/>
      <c r="AF5537" s="17" t="str">
        <f t="shared" si="30"/>
        <v>#VALUE!</v>
      </c>
      <c r="AG5537" s="17" t="str">
        <f t="shared" si="22"/>
        <v>#N/A</v>
      </c>
      <c r="AH5537" s="17" t="str">
        <f t="shared" si="23"/>
        <v>#N/A</v>
      </c>
      <c r="AI5537" s="34">
        <f t="shared" si="24"/>
        <v>1</v>
      </c>
      <c r="AJ5537" s="18">
        <f t="shared" si="25"/>
        <v>5355.576</v>
      </c>
      <c r="AK5537" s="18">
        <f t="shared" si="26"/>
        <v>5206.81</v>
      </c>
      <c r="AL5537" s="18">
        <f t="shared" si="27"/>
        <v>5058.044</v>
      </c>
    </row>
    <row r="5538" ht="12.75" customHeight="1">
      <c r="A5538" s="1">
        <v>37280.0</v>
      </c>
      <c r="B5538" s="2">
        <v>1416.91</v>
      </c>
      <c r="C5538" s="3">
        <v>5801.92</v>
      </c>
      <c r="D5538" s="2">
        <v>5800.0</v>
      </c>
      <c r="E5538" s="4"/>
      <c r="F5538" s="5">
        <f t="shared" si="1"/>
        <v>1573.452</v>
      </c>
      <c r="G5538" s="6">
        <f t="shared" si="2"/>
        <v>1.151677167</v>
      </c>
      <c r="H5538" s="6">
        <f t="shared" si="3"/>
        <v>1.615853695</v>
      </c>
      <c r="I5538" s="5" t="b">
        <f t="shared" si="4"/>
        <v>0</v>
      </c>
      <c r="J5538" s="48">
        <f t="shared" si="5"/>
        <v>0</v>
      </c>
      <c r="K5538" s="4">
        <f t="shared" si="6"/>
        <v>25</v>
      </c>
      <c r="L5538" s="7">
        <f t="shared" si="7"/>
        <v>-0.0003309249352</v>
      </c>
      <c r="M5538" s="50" t="b">
        <f t="shared" si="8"/>
        <v>0</v>
      </c>
      <c r="N5538" s="50" t="b">
        <f t="shared" si="9"/>
        <v>0</v>
      </c>
      <c r="O5538" s="50">
        <f t="shared" si="10"/>
        <v>1</v>
      </c>
      <c r="P5538" s="4">
        <f t="shared" si="62"/>
        <v>5190050</v>
      </c>
      <c r="Q5538" s="21">
        <f t="shared" si="31"/>
        <v>98</v>
      </c>
      <c r="V5538" s="52"/>
      <c r="W5538" s="53" t="str">
        <f t="shared" si="33"/>
        <v/>
      </c>
      <c r="AE5538" s="16"/>
      <c r="AF5538" s="17" t="str">
        <f t="shared" si="30"/>
        <v>#VALUE!</v>
      </c>
      <c r="AG5538" s="17" t="str">
        <f t="shared" si="22"/>
        <v>#N/A</v>
      </c>
      <c r="AH5538" s="17" t="str">
        <f t="shared" si="23"/>
        <v>#N/A</v>
      </c>
      <c r="AI5538" s="34">
        <f t="shared" si="24"/>
        <v>1</v>
      </c>
      <c r="AJ5538" s="18">
        <f t="shared" si="25"/>
        <v>5221.728</v>
      </c>
      <c r="AK5538" s="18">
        <f t="shared" si="26"/>
        <v>5076.68</v>
      </c>
      <c r="AL5538" s="18">
        <f t="shared" si="27"/>
        <v>4931.632</v>
      </c>
    </row>
    <row r="5539" ht="12.75" customHeight="1">
      <c r="A5539" s="1">
        <v>37279.0</v>
      </c>
      <c r="B5539" s="2">
        <v>2018.48</v>
      </c>
      <c r="C5539" s="3">
        <v>5769.78</v>
      </c>
      <c r="D5539" s="2">
        <v>5775.0</v>
      </c>
      <c r="E5539" s="4"/>
      <c r="F5539" s="5">
        <f t="shared" si="1"/>
        <v>1491.574</v>
      </c>
      <c r="G5539" s="6">
        <f t="shared" si="2"/>
        <v>1.152536037</v>
      </c>
      <c r="H5539" s="6">
        <f t="shared" si="3"/>
        <v>1.635756359</v>
      </c>
      <c r="I5539" s="5" t="b">
        <f t="shared" si="4"/>
        <v>0</v>
      </c>
      <c r="J5539" s="48">
        <f t="shared" si="5"/>
        <v>0</v>
      </c>
      <c r="K5539" s="4">
        <f t="shared" si="6"/>
        <v>-29</v>
      </c>
      <c r="L5539" s="7">
        <f t="shared" si="7"/>
        <v>0.0009047138712</v>
      </c>
      <c r="M5539" s="50" t="b">
        <f t="shared" si="8"/>
        <v>0</v>
      </c>
      <c r="N5539" s="50" t="b">
        <f t="shared" si="9"/>
        <v>0</v>
      </c>
      <c r="O5539" s="50">
        <f t="shared" si="10"/>
        <v>1</v>
      </c>
      <c r="P5539" s="4">
        <f t="shared" si="62"/>
        <v>5070050</v>
      </c>
      <c r="Q5539" s="21">
        <f t="shared" si="31"/>
        <v>96</v>
      </c>
      <c r="V5539" s="52"/>
      <c r="W5539" s="53" t="str">
        <f t="shared" si="33"/>
        <v/>
      </c>
      <c r="AE5539" s="16"/>
      <c r="AF5539" s="17" t="str">
        <f t="shared" si="30"/>
        <v>#VALUE!</v>
      </c>
      <c r="AG5539" s="17" t="str">
        <f t="shared" si="22"/>
        <v>#N/A</v>
      </c>
      <c r="AH5539" s="17" t="str">
        <f t="shared" si="23"/>
        <v>#N/A</v>
      </c>
      <c r="AI5539" s="34">
        <f t="shared" si="24"/>
        <v>1</v>
      </c>
      <c r="AJ5539" s="18">
        <f t="shared" si="25"/>
        <v>5192.802</v>
      </c>
      <c r="AK5539" s="18">
        <f t="shared" si="26"/>
        <v>5048.5575</v>
      </c>
      <c r="AL5539" s="18">
        <f t="shared" si="27"/>
        <v>4904.313</v>
      </c>
    </row>
    <row r="5540" ht="12.75" customHeight="1">
      <c r="A5540" s="1">
        <v>37278.0</v>
      </c>
      <c r="B5540" s="2">
        <v>1766.34</v>
      </c>
      <c r="C5540" s="3">
        <v>5804.1</v>
      </c>
      <c r="D5540" s="2">
        <v>5804.0</v>
      </c>
      <c r="E5540" s="4"/>
      <c r="F5540" s="5">
        <f t="shared" si="1"/>
        <v>1319.934</v>
      </c>
      <c r="G5540" s="6">
        <f t="shared" si="2"/>
        <v>1.166592924</v>
      </c>
      <c r="H5540" s="6">
        <f t="shared" si="3"/>
        <v>1.461639554</v>
      </c>
      <c r="I5540" s="5" t="b">
        <f t="shared" si="4"/>
        <v>0</v>
      </c>
      <c r="J5540" s="48">
        <f t="shared" si="5"/>
        <v>0</v>
      </c>
      <c r="K5540" s="4">
        <f t="shared" si="6"/>
        <v>-20</v>
      </c>
      <c r="L5540" s="7">
        <f t="shared" si="7"/>
        <v>-0.00001722920005</v>
      </c>
      <c r="M5540" s="50" t="b">
        <f t="shared" si="8"/>
        <v>0</v>
      </c>
      <c r="N5540" s="50" t="b">
        <f t="shared" si="9"/>
        <v>0</v>
      </c>
      <c r="O5540" s="50">
        <f t="shared" si="10"/>
        <v>1</v>
      </c>
      <c r="P5540" s="4">
        <f t="shared" si="62"/>
        <v>5212150</v>
      </c>
      <c r="Q5540" s="21">
        <f t="shared" si="31"/>
        <v>98</v>
      </c>
      <c r="V5540" s="52"/>
      <c r="W5540" s="53" t="str">
        <f t="shared" si="33"/>
        <v/>
      </c>
      <c r="AE5540" s="16"/>
      <c r="AF5540" s="17" t="str">
        <f t="shared" si="30"/>
        <v>#VALUE!</v>
      </c>
      <c r="AG5540" s="17" t="str">
        <f t="shared" si="22"/>
        <v>#N/A</v>
      </c>
      <c r="AH5540" s="17" t="str">
        <f t="shared" si="23"/>
        <v>#N/A</v>
      </c>
      <c r="AI5540" s="34">
        <f t="shared" si="24"/>
        <v>1</v>
      </c>
      <c r="AJ5540" s="18">
        <f t="shared" si="25"/>
        <v>5223.69</v>
      </c>
      <c r="AK5540" s="18">
        <f t="shared" si="26"/>
        <v>5078.5875</v>
      </c>
      <c r="AL5540" s="18">
        <f t="shared" si="27"/>
        <v>4933.485</v>
      </c>
    </row>
    <row r="5541" ht="12.75" customHeight="1">
      <c r="A5541" s="1">
        <v>37277.0</v>
      </c>
      <c r="B5541" s="2">
        <v>1329.26</v>
      </c>
      <c r="C5541" s="3">
        <v>5798.05</v>
      </c>
      <c r="D5541" s="2">
        <v>5824.0</v>
      </c>
      <c r="E5541" s="4"/>
      <c r="F5541" s="5">
        <f t="shared" si="1"/>
        <v>1200.26</v>
      </c>
      <c r="G5541" s="6">
        <f t="shared" si="2"/>
        <v>1.172205583</v>
      </c>
      <c r="H5541" s="6">
        <f t="shared" si="3"/>
        <v>1.125057673</v>
      </c>
      <c r="I5541" s="5" t="b">
        <f t="shared" si="4"/>
        <v>0</v>
      </c>
      <c r="J5541" s="48">
        <f t="shared" si="5"/>
        <v>0</v>
      </c>
      <c r="K5541" s="4">
        <f t="shared" si="6"/>
        <v>381</v>
      </c>
      <c r="L5541" s="7">
        <f t="shared" si="7"/>
        <v>0.004475642673</v>
      </c>
      <c r="M5541" s="50" t="b">
        <f t="shared" si="8"/>
        <v>0</v>
      </c>
      <c r="N5541" s="50" t="b">
        <f t="shared" si="9"/>
        <v>0</v>
      </c>
      <c r="O5541" s="50">
        <f t="shared" si="10"/>
        <v>-1</v>
      </c>
      <c r="P5541" s="4">
        <f t="shared" si="62"/>
        <v>5116150</v>
      </c>
      <c r="Q5541" s="21">
        <f t="shared" si="31"/>
        <v>-96</v>
      </c>
      <c r="V5541" s="52"/>
      <c r="W5541" s="53" t="str">
        <f t="shared" si="33"/>
        <v/>
      </c>
      <c r="AE5541" s="16"/>
      <c r="AF5541" s="17" t="str">
        <f t="shared" si="30"/>
        <v>#VALUE!</v>
      </c>
      <c r="AG5541" s="17" t="str">
        <f t="shared" si="22"/>
        <v>#N/A</v>
      </c>
      <c r="AH5541" s="17" t="str">
        <f t="shared" si="23"/>
        <v>#N/A</v>
      </c>
      <c r="AI5541" s="34">
        <f t="shared" si="24"/>
        <v>1</v>
      </c>
      <c r="AJ5541" s="18">
        <f t="shared" si="25"/>
        <v>5218.245</v>
      </c>
      <c r="AK5541" s="18">
        <f t="shared" si="26"/>
        <v>5073.29375</v>
      </c>
      <c r="AL5541" s="18">
        <f t="shared" si="27"/>
        <v>4928.3425</v>
      </c>
    </row>
    <row r="5542" ht="12.75" customHeight="1">
      <c r="A5542" s="1">
        <v>37274.0</v>
      </c>
      <c r="B5542" s="2">
        <v>1336.27</v>
      </c>
      <c r="C5542" s="3">
        <v>5522.8</v>
      </c>
      <c r="D5542" s="2">
        <v>5443.0</v>
      </c>
      <c r="E5542" s="4"/>
      <c r="F5542" s="5">
        <f t="shared" si="1"/>
        <v>1144.956</v>
      </c>
      <c r="G5542" s="6">
        <f t="shared" si="2"/>
        <v>1.123197744</v>
      </c>
      <c r="H5542" s="6">
        <f t="shared" si="3"/>
        <v>1.133621064</v>
      </c>
      <c r="I5542" s="5" t="b">
        <f t="shared" si="4"/>
        <v>0</v>
      </c>
      <c r="J5542" s="48">
        <f t="shared" si="5"/>
        <v>0</v>
      </c>
      <c r="K5542" s="4">
        <f t="shared" si="6"/>
        <v>-7</v>
      </c>
      <c r="L5542" s="7">
        <f t="shared" si="7"/>
        <v>-0.01444919244</v>
      </c>
      <c r="M5542" s="50" t="b">
        <f t="shared" si="8"/>
        <v>0</v>
      </c>
      <c r="N5542" s="50" t="b">
        <f t="shared" si="9"/>
        <v>0</v>
      </c>
      <c r="O5542" s="50">
        <f t="shared" si="10"/>
        <v>1</v>
      </c>
      <c r="P5542" s="4">
        <f t="shared" si="62"/>
        <v>3706450</v>
      </c>
      <c r="Q5542" s="21">
        <f t="shared" si="31"/>
        <v>74</v>
      </c>
      <c r="V5542" s="52"/>
      <c r="W5542" s="53" t="str">
        <f t="shared" si="33"/>
        <v/>
      </c>
      <c r="AE5542" s="16"/>
      <c r="AF5542" s="17" t="str">
        <f t="shared" si="30"/>
        <v>#VALUE!</v>
      </c>
      <c r="AG5542" s="17" t="str">
        <f t="shared" si="22"/>
        <v>#N/A</v>
      </c>
      <c r="AH5542" s="17" t="str">
        <f t="shared" si="23"/>
        <v>#N/A</v>
      </c>
      <c r="AI5542" s="34">
        <f t="shared" si="24"/>
        <v>1</v>
      </c>
      <c r="AJ5542" s="18">
        <f t="shared" si="25"/>
        <v>4970.52</v>
      </c>
      <c r="AK5542" s="18">
        <f t="shared" si="26"/>
        <v>4832.45</v>
      </c>
      <c r="AL5542" s="18">
        <f t="shared" si="27"/>
        <v>4694.38</v>
      </c>
    </row>
    <row r="5543" ht="12.75" customHeight="1">
      <c r="A5543" s="1">
        <v>37273.0</v>
      </c>
      <c r="B5543" s="2">
        <v>1007.52</v>
      </c>
      <c r="C5543" s="3">
        <v>5501.13</v>
      </c>
      <c r="D5543" s="2">
        <v>5450.0</v>
      </c>
      <c r="E5543" s="4"/>
      <c r="F5543" s="5">
        <f t="shared" si="1"/>
        <v>1269.292</v>
      </c>
      <c r="G5543" s="6">
        <f t="shared" si="2"/>
        <v>1.124548638</v>
      </c>
      <c r="H5543" s="6">
        <f t="shared" si="3"/>
        <v>1.679728937</v>
      </c>
      <c r="I5543" s="5" t="b">
        <f t="shared" si="4"/>
        <v>0</v>
      </c>
      <c r="J5543" s="48">
        <f t="shared" si="5"/>
        <v>0</v>
      </c>
      <c r="K5543" s="4">
        <f t="shared" si="6"/>
        <v>-10</v>
      </c>
      <c r="L5543" s="7">
        <f t="shared" si="7"/>
        <v>-0.009294454049</v>
      </c>
      <c r="M5543" s="50" t="b">
        <f t="shared" si="8"/>
        <v>0</v>
      </c>
      <c r="N5543" s="50" t="b">
        <f t="shared" si="9"/>
        <v>0</v>
      </c>
      <c r="O5543" s="50">
        <f t="shared" si="10"/>
        <v>1</v>
      </c>
      <c r="P5543" s="4">
        <f t="shared" si="62"/>
        <v>3732700</v>
      </c>
      <c r="Q5543" s="21">
        <f t="shared" si="31"/>
        <v>75</v>
      </c>
      <c r="V5543" s="52"/>
      <c r="W5543" s="53" t="str">
        <f t="shared" si="33"/>
        <v/>
      </c>
      <c r="AE5543" s="16"/>
      <c r="AF5543" s="17" t="str">
        <f t="shared" si="30"/>
        <v>#VALUE!</v>
      </c>
      <c r="AG5543" s="17" t="str">
        <f t="shared" si="22"/>
        <v>#N/A</v>
      </c>
      <c r="AH5543" s="17" t="str">
        <f t="shared" si="23"/>
        <v>#N/A</v>
      </c>
      <c r="AI5543" s="34">
        <f t="shared" si="24"/>
        <v>1</v>
      </c>
      <c r="AJ5543" s="18">
        <f t="shared" si="25"/>
        <v>4951.017</v>
      </c>
      <c r="AK5543" s="18">
        <f t="shared" si="26"/>
        <v>4813.48875</v>
      </c>
      <c r="AL5543" s="18">
        <f t="shared" si="27"/>
        <v>4675.9605</v>
      </c>
    </row>
    <row r="5544" ht="12.75" customHeight="1">
      <c r="A5544" s="1">
        <v>37272.0</v>
      </c>
      <c r="B5544" s="2">
        <v>1160.28</v>
      </c>
      <c r="C5544" s="3">
        <v>5488.33</v>
      </c>
      <c r="D5544" s="2">
        <v>5460.0</v>
      </c>
      <c r="E5544" s="4"/>
      <c r="F5544" s="5">
        <f t="shared" si="1"/>
        <v>1425.248</v>
      </c>
      <c r="G5544" s="6">
        <f t="shared" si="2"/>
        <v>1.127751014</v>
      </c>
      <c r="H5544" s="6">
        <f t="shared" si="3"/>
        <v>1.689511659</v>
      </c>
      <c r="I5544" s="5" t="b">
        <f t="shared" si="4"/>
        <v>0</v>
      </c>
      <c r="J5544" s="48">
        <f t="shared" si="5"/>
        <v>0</v>
      </c>
      <c r="K5544" s="4">
        <f t="shared" si="6"/>
        <v>-130</v>
      </c>
      <c r="L5544" s="7">
        <f t="shared" si="7"/>
        <v>-0.005161861623</v>
      </c>
      <c r="M5544" s="50" t="b">
        <f t="shared" si="8"/>
        <v>0</v>
      </c>
      <c r="N5544" s="50" t="b">
        <f t="shared" si="9"/>
        <v>0</v>
      </c>
      <c r="O5544" s="50">
        <f t="shared" si="10"/>
        <v>1</v>
      </c>
      <c r="P5544" s="4">
        <f t="shared" si="62"/>
        <v>3770200</v>
      </c>
      <c r="Q5544" s="21">
        <f t="shared" si="31"/>
        <v>75</v>
      </c>
      <c r="V5544" s="52"/>
      <c r="W5544" s="53" t="str">
        <f t="shared" si="33"/>
        <v/>
      </c>
      <c r="AE5544" s="16"/>
      <c r="AF5544" s="17" t="str">
        <f t="shared" si="30"/>
        <v>#VALUE!</v>
      </c>
      <c r="AG5544" s="17" t="str">
        <f t="shared" si="22"/>
        <v>#N/A</v>
      </c>
      <c r="AH5544" s="17" t="str">
        <f t="shared" si="23"/>
        <v>#N/A</v>
      </c>
      <c r="AI5544" s="34">
        <f t="shared" si="24"/>
        <v>1</v>
      </c>
      <c r="AJ5544" s="18">
        <f t="shared" si="25"/>
        <v>4939.497</v>
      </c>
      <c r="AK5544" s="18">
        <f t="shared" si="26"/>
        <v>4802.28875</v>
      </c>
      <c r="AL5544" s="18">
        <f t="shared" si="27"/>
        <v>4665.0805</v>
      </c>
    </row>
    <row r="5545" ht="12.75" customHeight="1">
      <c r="A5545" s="1">
        <v>37271.0</v>
      </c>
      <c r="B5545" s="2">
        <v>1167.97</v>
      </c>
      <c r="C5545" s="3">
        <v>5592.74</v>
      </c>
      <c r="D5545" s="2">
        <v>5590.0</v>
      </c>
      <c r="E5545" s="4"/>
      <c r="F5545" s="5">
        <f t="shared" si="1"/>
        <v>1575.686</v>
      </c>
      <c r="G5545" s="6">
        <f t="shared" si="2"/>
        <v>1.155592482</v>
      </c>
      <c r="H5545" s="6">
        <f t="shared" si="3"/>
        <v>1.706224451</v>
      </c>
      <c r="I5545" s="5" t="b">
        <f t="shared" si="4"/>
        <v>0</v>
      </c>
      <c r="J5545" s="48">
        <f t="shared" si="5"/>
        <v>0</v>
      </c>
      <c r="K5545" s="4">
        <f t="shared" si="6"/>
        <v>0</v>
      </c>
      <c r="L5545" s="7">
        <f t="shared" si="7"/>
        <v>-0.0004899208617</v>
      </c>
      <c r="M5545" s="50" t="b">
        <f t="shared" si="8"/>
        <v>0</v>
      </c>
      <c r="N5545" s="50" t="b">
        <f t="shared" si="9"/>
        <v>0</v>
      </c>
      <c r="O5545" s="50">
        <f t="shared" si="10"/>
        <v>-1</v>
      </c>
      <c r="P5545" s="4">
        <f t="shared" si="62"/>
        <v>3347700</v>
      </c>
      <c r="Q5545" s="21">
        <f t="shared" si="31"/>
        <v>-65</v>
      </c>
      <c r="V5545" s="52"/>
      <c r="W5545" s="53" t="str">
        <f t="shared" si="33"/>
        <v/>
      </c>
      <c r="AE5545" s="16"/>
      <c r="AF5545" s="17" t="str">
        <f t="shared" si="30"/>
        <v>#VALUE!</v>
      </c>
      <c r="AG5545" s="17" t="str">
        <f t="shared" si="22"/>
        <v>#N/A</v>
      </c>
      <c r="AH5545" s="17" t="str">
        <f t="shared" si="23"/>
        <v>#N/A</v>
      </c>
      <c r="AI5545" s="34">
        <f t="shared" si="24"/>
        <v>1</v>
      </c>
      <c r="AJ5545" s="18">
        <f t="shared" si="25"/>
        <v>5033.466</v>
      </c>
      <c r="AK5545" s="18">
        <f t="shared" si="26"/>
        <v>4893.6475</v>
      </c>
      <c r="AL5545" s="18">
        <f t="shared" si="27"/>
        <v>4753.829</v>
      </c>
    </row>
    <row r="5546" ht="12.75" customHeight="1">
      <c r="A5546" s="1">
        <v>37270.0</v>
      </c>
      <c r="B5546" s="2">
        <v>1052.74</v>
      </c>
      <c r="C5546" s="3">
        <v>5611.86</v>
      </c>
      <c r="D5546" s="2">
        <v>5590.0</v>
      </c>
      <c r="E5546" s="4"/>
      <c r="F5546" s="5">
        <f t="shared" si="1"/>
        <v>1714.31</v>
      </c>
      <c r="G5546" s="6">
        <f t="shared" si="2"/>
        <v>1.166339621</v>
      </c>
      <c r="H5546" s="6">
        <f t="shared" si="3"/>
        <v>1.722648553</v>
      </c>
      <c r="I5546" s="5" t="b">
        <f t="shared" si="4"/>
        <v>0</v>
      </c>
      <c r="J5546" s="48">
        <f t="shared" si="5"/>
        <v>0</v>
      </c>
      <c r="K5546" s="4">
        <f t="shared" si="6"/>
        <v>-50</v>
      </c>
      <c r="L5546" s="7">
        <f t="shared" si="7"/>
        <v>-0.003895321694</v>
      </c>
      <c r="M5546" s="50" t="b">
        <f t="shared" si="8"/>
        <v>0</v>
      </c>
      <c r="N5546" s="50" t="b">
        <f t="shared" si="9"/>
        <v>0</v>
      </c>
      <c r="O5546" s="50">
        <f t="shared" si="10"/>
        <v>1</v>
      </c>
      <c r="P5546" s="4">
        <f t="shared" si="62"/>
        <v>3347700</v>
      </c>
      <c r="Q5546" s="21">
        <f t="shared" si="31"/>
        <v>65</v>
      </c>
      <c r="V5546" s="52"/>
      <c r="W5546" s="53" t="str">
        <f t="shared" si="33"/>
        <v/>
      </c>
      <c r="AE5546" s="16"/>
      <c r="AF5546" s="17" t="str">
        <f t="shared" si="30"/>
        <v>#VALUE!</v>
      </c>
      <c r="AG5546" s="17" t="str">
        <f t="shared" si="22"/>
        <v>#N/A</v>
      </c>
      <c r="AH5546" s="17" t="str">
        <f t="shared" si="23"/>
        <v>#N/A</v>
      </c>
      <c r="AI5546" s="34">
        <f t="shared" si="24"/>
        <v>1</v>
      </c>
      <c r="AJ5546" s="18">
        <f t="shared" si="25"/>
        <v>5050.674</v>
      </c>
      <c r="AK5546" s="18">
        <f t="shared" si="26"/>
        <v>4910.3775</v>
      </c>
      <c r="AL5546" s="18">
        <f t="shared" si="27"/>
        <v>4770.081</v>
      </c>
    </row>
    <row r="5547" ht="12.75" customHeight="1">
      <c r="A5547" s="1">
        <v>37267.0</v>
      </c>
      <c r="B5547" s="2">
        <v>1957.95</v>
      </c>
      <c r="C5547" s="3">
        <v>5687.59</v>
      </c>
      <c r="D5547" s="2">
        <v>5640.0</v>
      </c>
      <c r="E5547" s="4"/>
      <c r="F5547" s="5">
        <f t="shared" si="1"/>
        <v>1842.868</v>
      </c>
      <c r="G5547" s="6">
        <f t="shared" si="2"/>
        <v>1.189355546</v>
      </c>
      <c r="H5547" s="6">
        <f t="shared" si="3"/>
        <v>1.736249207</v>
      </c>
      <c r="I5547" s="5" t="b">
        <f t="shared" si="4"/>
        <v>0</v>
      </c>
      <c r="J5547" s="48">
        <f t="shared" si="5"/>
        <v>0</v>
      </c>
      <c r="K5547" s="4">
        <f t="shared" si="6"/>
        <v>-189</v>
      </c>
      <c r="L5547" s="7">
        <f t="shared" si="7"/>
        <v>-0.008367340121</v>
      </c>
      <c r="M5547" s="50" t="b">
        <f t="shared" si="8"/>
        <v>0</v>
      </c>
      <c r="N5547" s="50" t="b">
        <f t="shared" si="9"/>
        <v>0</v>
      </c>
      <c r="O5547" s="50">
        <f t="shared" si="10"/>
        <v>1</v>
      </c>
      <c r="P5547" s="4">
        <f t="shared" si="62"/>
        <v>3517700</v>
      </c>
      <c r="Q5547" s="21">
        <f t="shared" si="31"/>
        <v>68</v>
      </c>
      <c r="V5547" s="52"/>
      <c r="W5547" s="53" t="str">
        <f t="shared" si="33"/>
        <v/>
      </c>
      <c r="AE5547" s="16"/>
      <c r="AF5547" s="17" t="str">
        <f t="shared" si="30"/>
        <v>#VALUE!</v>
      </c>
      <c r="AG5547" s="17" t="str">
        <f t="shared" si="22"/>
        <v>#N/A</v>
      </c>
      <c r="AH5547" s="17" t="str">
        <f t="shared" si="23"/>
        <v>#N/A</v>
      </c>
      <c r="AI5547" s="34">
        <f t="shared" si="24"/>
        <v>1</v>
      </c>
      <c r="AJ5547" s="18">
        <f t="shared" si="25"/>
        <v>5118.831</v>
      </c>
      <c r="AK5547" s="18">
        <f t="shared" si="26"/>
        <v>4976.64125</v>
      </c>
      <c r="AL5547" s="18">
        <f t="shared" si="27"/>
        <v>4834.4515</v>
      </c>
    </row>
    <row r="5548" ht="12.75" customHeight="1">
      <c r="A5548" s="1">
        <v>37266.0</v>
      </c>
      <c r="B5548" s="2">
        <v>1787.3</v>
      </c>
      <c r="C5548" s="3">
        <v>5871.28</v>
      </c>
      <c r="D5548" s="2">
        <v>5829.0</v>
      </c>
      <c r="E5548" s="4"/>
      <c r="F5548" s="5">
        <f t="shared" si="1"/>
        <v>1774.898</v>
      </c>
      <c r="G5548" s="6">
        <f t="shared" si="2"/>
        <v>1.235849764</v>
      </c>
      <c r="H5548" s="6">
        <f t="shared" si="3"/>
        <v>1.737044698</v>
      </c>
      <c r="I5548" s="5" t="b">
        <f t="shared" si="4"/>
        <v>0</v>
      </c>
      <c r="J5548" s="48">
        <f t="shared" si="5"/>
        <v>0</v>
      </c>
      <c r="K5548" s="4">
        <f t="shared" si="6"/>
        <v>-30</v>
      </c>
      <c r="L5548" s="7">
        <f t="shared" si="7"/>
        <v>-0.007201155455</v>
      </c>
      <c r="M5548" s="50" t="b">
        <f t="shared" si="8"/>
        <v>0</v>
      </c>
      <c r="N5548" s="50" t="b">
        <f t="shared" si="9"/>
        <v>0</v>
      </c>
      <c r="O5548" s="50">
        <f t="shared" si="10"/>
        <v>1</v>
      </c>
      <c r="P5548" s="4">
        <f t="shared" si="62"/>
        <v>4273700</v>
      </c>
      <c r="Q5548" s="21">
        <f t="shared" si="31"/>
        <v>80</v>
      </c>
      <c r="V5548" s="52"/>
      <c r="W5548" s="53" t="str">
        <f t="shared" si="33"/>
        <v/>
      </c>
      <c r="AE5548" s="16"/>
      <c r="AF5548" s="17" t="str">
        <f t="shared" si="30"/>
        <v>#VALUE!</v>
      </c>
      <c r="AG5548" s="17" t="str">
        <f t="shared" si="22"/>
        <v>#N/A</v>
      </c>
      <c r="AH5548" s="17" t="str">
        <f t="shared" si="23"/>
        <v>#N/A</v>
      </c>
      <c r="AI5548" s="34">
        <f t="shared" si="24"/>
        <v>1</v>
      </c>
      <c r="AJ5548" s="18">
        <f t="shared" si="25"/>
        <v>5284.152</v>
      </c>
      <c r="AK5548" s="18">
        <f t="shared" si="26"/>
        <v>5137.37</v>
      </c>
      <c r="AL5548" s="18">
        <f t="shared" si="27"/>
        <v>4990.588</v>
      </c>
    </row>
    <row r="5549" ht="12.75" customHeight="1">
      <c r="A5549" s="1">
        <v>37265.0</v>
      </c>
      <c r="B5549" s="2">
        <v>1912.47</v>
      </c>
      <c r="C5549" s="3">
        <v>5865.54</v>
      </c>
      <c r="D5549" s="2">
        <v>5859.0</v>
      </c>
      <c r="E5549" s="4"/>
      <c r="F5549" s="5">
        <f t="shared" si="1"/>
        <v>1733.294</v>
      </c>
      <c r="G5549" s="6">
        <f t="shared" si="2"/>
        <v>1.243603356</v>
      </c>
      <c r="H5549" s="6">
        <f t="shared" si="3"/>
        <v>1.768439994</v>
      </c>
      <c r="I5549" s="5" t="b">
        <f t="shared" si="4"/>
        <v>0</v>
      </c>
      <c r="J5549" s="48">
        <f t="shared" si="5"/>
        <v>0</v>
      </c>
      <c r="K5549" s="4">
        <f t="shared" si="6"/>
        <v>44</v>
      </c>
      <c r="L5549" s="7">
        <f t="shared" si="7"/>
        <v>-0.001114986855</v>
      </c>
      <c r="M5549" s="50" t="b">
        <f t="shared" si="8"/>
        <v>0</v>
      </c>
      <c r="N5549" s="50" t="b">
        <f t="shared" si="9"/>
        <v>0</v>
      </c>
      <c r="O5549" s="50">
        <f t="shared" si="10"/>
        <v>1</v>
      </c>
      <c r="P5549" s="4">
        <f t="shared" si="62"/>
        <v>4396700</v>
      </c>
      <c r="Q5549" s="21">
        <f t="shared" si="31"/>
        <v>82</v>
      </c>
      <c r="V5549" s="52"/>
      <c r="W5549" s="53" t="str">
        <f t="shared" si="33"/>
        <v/>
      </c>
      <c r="AE5549" s="16"/>
      <c r="AF5549" s="17" t="str">
        <f t="shared" si="30"/>
        <v>#VALUE!</v>
      </c>
      <c r="AG5549" s="17" t="str">
        <f t="shared" si="22"/>
        <v>#N/A</v>
      </c>
      <c r="AH5549" s="17" t="str">
        <f t="shared" si="23"/>
        <v>#N/A</v>
      </c>
      <c r="AI5549" s="34">
        <f t="shared" si="24"/>
        <v>1</v>
      </c>
      <c r="AJ5549" s="18">
        <f t="shared" si="25"/>
        <v>5278.986</v>
      </c>
      <c r="AK5549" s="18">
        <f t="shared" si="26"/>
        <v>5132.3475</v>
      </c>
      <c r="AL5549" s="18">
        <f t="shared" si="27"/>
        <v>4985.709</v>
      </c>
    </row>
    <row r="5550" ht="12.75" customHeight="1">
      <c r="A5550" s="1">
        <v>37264.0</v>
      </c>
      <c r="B5550" s="2">
        <v>1861.09</v>
      </c>
      <c r="C5550" s="3">
        <v>5810.08</v>
      </c>
      <c r="D5550" s="2">
        <v>5815.0</v>
      </c>
      <c r="E5550" s="4"/>
      <c r="F5550" s="5">
        <f t="shared" si="1"/>
        <v>1683.608</v>
      </c>
      <c r="G5550" s="6">
        <f t="shared" si="2"/>
        <v>1.240924706</v>
      </c>
      <c r="H5550" s="6">
        <f t="shared" si="3"/>
        <v>1.764375186</v>
      </c>
      <c r="I5550" s="5" t="b">
        <f t="shared" si="4"/>
        <v>0</v>
      </c>
      <c r="J5550" s="48">
        <f t="shared" si="5"/>
        <v>0</v>
      </c>
      <c r="K5550" s="4">
        <f t="shared" si="6"/>
        <v>-2</v>
      </c>
      <c r="L5550" s="7">
        <f t="shared" si="7"/>
        <v>0.0008468041748</v>
      </c>
      <c r="M5550" s="50" t="b">
        <f t="shared" si="8"/>
        <v>0</v>
      </c>
      <c r="N5550" s="50" t="b">
        <f t="shared" si="9"/>
        <v>0</v>
      </c>
      <c r="O5550" s="50">
        <f t="shared" si="10"/>
        <v>1</v>
      </c>
      <c r="P5550" s="4">
        <f t="shared" si="62"/>
        <v>4222900</v>
      </c>
      <c r="Q5550" s="21">
        <f t="shared" si="31"/>
        <v>79</v>
      </c>
      <c r="V5550" s="52"/>
      <c r="W5550" s="53" t="str">
        <f t="shared" si="33"/>
        <v/>
      </c>
      <c r="AE5550" s="16"/>
      <c r="AF5550" s="17" t="str">
        <f t="shared" si="30"/>
        <v>#VALUE!</v>
      </c>
      <c r="AG5550" s="17" t="str">
        <f t="shared" si="22"/>
        <v>#N/A</v>
      </c>
      <c r="AH5550" s="17" t="str">
        <f t="shared" si="23"/>
        <v>#N/A</v>
      </c>
      <c r="AI5550" s="34">
        <f t="shared" si="24"/>
        <v>1</v>
      </c>
      <c r="AJ5550" s="18">
        <f t="shared" si="25"/>
        <v>5229.072</v>
      </c>
      <c r="AK5550" s="18">
        <f t="shared" si="26"/>
        <v>5083.82</v>
      </c>
      <c r="AL5550" s="18">
        <f t="shared" si="27"/>
        <v>4938.568</v>
      </c>
    </row>
    <row r="5551" ht="12.75" customHeight="1">
      <c r="A5551" s="1">
        <v>37263.0</v>
      </c>
      <c r="B5551" s="2">
        <v>1695.53</v>
      </c>
      <c r="C5551" s="3">
        <v>5834.89</v>
      </c>
      <c r="D5551" s="2">
        <v>5817.0</v>
      </c>
      <c r="E5551" s="4"/>
      <c r="F5551" s="5">
        <f t="shared" si="1"/>
        <v>1592.358</v>
      </c>
      <c r="G5551" s="6">
        <f t="shared" si="2"/>
        <v>1.255597439</v>
      </c>
      <c r="H5551" s="6">
        <f t="shared" si="3"/>
        <v>1.647552716</v>
      </c>
      <c r="I5551" s="5" t="b">
        <f t="shared" si="4"/>
        <v>0</v>
      </c>
      <c r="J5551" s="48">
        <f t="shared" si="5"/>
        <v>0</v>
      </c>
      <c r="K5551" s="4">
        <f t="shared" si="6"/>
        <v>182</v>
      </c>
      <c r="L5551" s="7">
        <f t="shared" si="7"/>
        <v>-0.003066038948</v>
      </c>
      <c r="M5551" s="50" t="b">
        <f t="shared" si="8"/>
        <v>0</v>
      </c>
      <c r="N5551" s="50" t="b">
        <f t="shared" si="9"/>
        <v>0</v>
      </c>
      <c r="O5551" s="50">
        <f t="shared" si="10"/>
        <v>1</v>
      </c>
      <c r="P5551" s="4">
        <f t="shared" si="62"/>
        <v>4230900</v>
      </c>
      <c r="Q5551" s="21">
        <f t="shared" si="31"/>
        <v>80</v>
      </c>
      <c r="V5551" s="52"/>
      <c r="W5551" s="53" t="str">
        <f t="shared" si="33"/>
        <v/>
      </c>
      <c r="AE5551" s="16"/>
      <c r="AF5551" s="17" t="str">
        <f t="shared" si="30"/>
        <v>#VALUE!</v>
      </c>
      <c r="AG5551" s="17" t="str">
        <f t="shared" si="22"/>
        <v>#N/A</v>
      </c>
      <c r="AH5551" s="17" t="str">
        <f t="shared" si="23"/>
        <v>#N/A</v>
      </c>
      <c r="AI5551" s="34">
        <f t="shared" si="24"/>
        <v>1</v>
      </c>
      <c r="AJ5551" s="18">
        <f t="shared" si="25"/>
        <v>5251.401</v>
      </c>
      <c r="AK5551" s="18">
        <f t="shared" si="26"/>
        <v>5105.52875</v>
      </c>
      <c r="AL5551" s="18">
        <f t="shared" si="27"/>
        <v>4959.6565</v>
      </c>
    </row>
    <row r="5552" ht="12.75" customHeight="1">
      <c r="A5552" s="1">
        <v>37260.0</v>
      </c>
      <c r="B5552" s="2">
        <v>1618.1</v>
      </c>
      <c r="C5552" s="3">
        <v>5638.53</v>
      </c>
      <c r="D5552" s="2">
        <v>5635.0</v>
      </c>
      <c r="E5552" s="4"/>
      <c r="F5552" s="5">
        <f t="shared" si="1"/>
        <v>1499.948</v>
      </c>
      <c r="G5552" s="6">
        <f t="shared" si="2"/>
        <v>1.22225668</v>
      </c>
      <c r="H5552" s="6">
        <f t="shared" si="3"/>
        <v>1.642826456</v>
      </c>
      <c r="I5552" s="5" t="b">
        <f t="shared" si="4"/>
        <v>0</v>
      </c>
      <c r="J5552" s="48">
        <f t="shared" si="5"/>
        <v>0</v>
      </c>
      <c r="K5552" s="4">
        <f t="shared" si="6"/>
        <v>172</v>
      </c>
      <c r="L5552" s="7">
        <f t="shared" si="7"/>
        <v>-0.0006260496974</v>
      </c>
      <c r="M5552" s="50" t="b">
        <f t="shared" si="8"/>
        <v>0</v>
      </c>
      <c r="N5552" s="50" t="b">
        <f t="shared" si="9"/>
        <v>0</v>
      </c>
      <c r="O5552" s="50">
        <f t="shared" si="10"/>
        <v>1</v>
      </c>
      <c r="P5552" s="4">
        <f t="shared" si="62"/>
        <v>3593900</v>
      </c>
      <c r="Q5552" s="21">
        <f t="shared" si="31"/>
        <v>70</v>
      </c>
      <c r="V5552" s="52"/>
      <c r="W5552" s="53" t="str">
        <f t="shared" si="33"/>
        <v/>
      </c>
      <c r="AE5552" s="16"/>
      <c r="AF5552" s="17" t="str">
        <f t="shared" si="30"/>
        <v>#VALUE!</v>
      </c>
      <c r="AG5552" s="17" t="str">
        <f t="shared" si="22"/>
        <v>#N/A</v>
      </c>
      <c r="AH5552" s="17" t="str">
        <f t="shared" si="23"/>
        <v>#N/A</v>
      </c>
      <c r="AI5552" s="34">
        <f t="shared" si="24"/>
        <v>1</v>
      </c>
      <c r="AJ5552" s="18">
        <f t="shared" si="25"/>
        <v>5074.677</v>
      </c>
      <c r="AK5552" s="18">
        <f t="shared" si="26"/>
        <v>4933.71375</v>
      </c>
      <c r="AL5552" s="18">
        <f t="shared" si="27"/>
        <v>4792.7505</v>
      </c>
    </row>
    <row r="5553" ht="12.75" customHeight="1">
      <c r="A5553" s="1">
        <v>37259.0</v>
      </c>
      <c r="B5553" s="2">
        <v>1579.28</v>
      </c>
      <c r="C5553" s="3">
        <v>5526.32</v>
      </c>
      <c r="D5553" s="2">
        <v>5463.0</v>
      </c>
      <c r="E5553" s="4"/>
      <c r="F5553" s="5">
        <f t="shared" si="1"/>
        <v>1496.71</v>
      </c>
      <c r="G5553" s="6">
        <f t="shared" si="2"/>
        <v>1.205987427</v>
      </c>
      <c r="H5553" s="6">
        <f t="shared" si="3"/>
        <v>1.673386421</v>
      </c>
      <c r="I5553" s="5" t="b">
        <f t="shared" si="4"/>
        <v>0</v>
      </c>
      <c r="J5553" s="48">
        <f t="shared" si="5"/>
        <v>0</v>
      </c>
      <c r="K5553" s="4">
        <f t="shared" si="6"/>
        <v>-122</v>
      </c>
      <c r="L5553" s="7">
        <f t="shared" si="7"/>
        <v>-0.01145789603</v>
      </c>
      <c r="M5553" s="50" t="b">
        <f t="shared" si="8"/>
        <v>0</v>
      </c>
      <c r="N5553" s="50" t="b">
        <f t="shared" si="9"/>
        <v>0</v>
      </c>
      <c r="O5553" s="50">
        <f t="shared" si="10"/>
        <v>1</v>
      </c>
      <c r="P5553" s="4">
        <f t="shared" si="62"/>
        <v>3069300</v>
      </c>
      <c r="Q5553" s="21">
        <f t="shared" si="31"/>
        <v>61</v>
      </c>
      <c r="V5553" s="52"/>
      <c r="W5553" s="53" t="str">
        <f t="shared" si="33"/>
        <v/>
      </c>
      <c r="AE5553" s="16"/>
      <c r="AF5553" s="17" t="str">
        <f t="shared" si="30"/>
        <v>#VALUE!</v>
      </c>
      <c r="AG5553" s="17" t="str">
        <f t="shared" si="22"/>
        <v>#N/A</v>
      </c>
      <c r="AH5553" s="17" t="str">
        <f t="shared" si="23"/>
        <v>#N/A</v>
      </c>
      <c r="AI5553" s="34">
        <f t="shared" si="24"/>
        <v>1</v>
      </c>
      <c r="AJ5553" s="18">
        <f t="shared" si="25"/>
        <v>4973.688</v>
      </c>
      <c r="AK5553" s="18">
        <f t="shared" si="26"/>
        <v>4835.53</v>
      </c>
      <c r="AL5553" s="18">
        <f t="shared" si="27"/>
        <v>4697.372</v>
      </c>
    </row>
    <row r="5554" ht="12.75" customHeight="1">
      <c r="A5554" s="1">
        <v>37258.0</v>
      </c>
      <c r="B5554" s="2">
        <v>1664.04</v>
      </c>
      <c r="C5554" s="3">
        <v>5600.05</v>
      </c>
      <c r="D5554" s="2">
        <v>5585.0</v>
      </c>
      <c r="E5554" s="4"/>
      <c r="F5554" s="5">
        <f t="shared" si="1"/>
        <v>1491.946</v>
      </c>
      <c r="G5554" s="6">
        <f t="shared" si="2"/>
        <v>1.23061447</v>
      </c>
      <c r="H5554" s="6">
        <f t="shared" si="3"/>
        <v>1.708260896</v>
      </c>
      <c r="I5554" s="5" t="b">
        <f t="shared" si="4"/>
        <v>0</v>
      </c>
      <c r="J5554" s="48">
        <f t="shared" si="5"/>
        <v>0</v>
      </c>
      <c r="K5554" s="4">
        <f t="shared" si="6"/>
        <v>-13</v>
      </c>
      <c r="L5554" s="7">
        <f t="shared" si="7"/>
        <v>-0.002687476005</v>
      </c>
      <c r="M5554" s="50" t="b">
        <f t="shared" si="8"/>
        <v>0</v>
      </c>
      <c r="N5554" s="50" t="b">
        <f t="shared" si="9"/>
        <v>0</v>
      </c>
      <c r="O5554" s="50">
        <f t="shared" si="10"/>
        <v>1</v>
      </c>
      <c r="P5554" s="4">
        <f t="shared" si="62"/>
        <v>3484100</v>
      </c>
      <c r="Q5554" s="21">
        <f t="shared" si="31"/>
        <v>68</v>
      </c>
      <c r="V5554" s="52"/>
      <c r="W5554" s="53" t="str">
        <f t="shared" si="33"/>
        <v/>
      </c>
      <c r="AE5554" s="16"/>
      <c r="AF5554" s="17" t="str">
        <f t="shared" si="30"/>
        <v>#VALUE!</v>
      </c>
      <c r="AG5554" s="17" t="str">
        <f t="shared" si="22"/>
        <v>#N/A</v>
      </c>
      <c r="AH5554" s="17" t="str">
        <f t="shared" si="23"/>
        <v>#N/A</v>
      </c>
      <c r="AI5554" s="34">
        <f t="shared" si="24"/>
        <v>1</v>
      </c>
      <c r="AJ5554" s="18">
        <f t="shared" si="25"/>
        <v>5040.045</v>
      </c>
      <c r="AK5554" s="18">
        <f t="shared" si="26"/>
        <v>4900.04375</v>
      </c>
      <c r="AL5554" s="18">
        <f t="shared" si="27"/>
        <v>4760.0425</v>
      </c>
    </row>
    <row r="5555" ht="12.75" customHeight="1">
      <c r="A5555" s="1">
        <v>37256.0</v>
      </c>
      <c r="B5555" s="2">
        <v>1404.84</v>
      </c>
      <c r="C5555" s="3">
        <v>5551.24</v>
      </c>
      <c r="D5555" s="2">
        <v>5598.0</v>
      </c>
      <c r="E5555" s="4"/>
      <c r="F5555" s="5">
        <f t="shared" si="1"/>
        <v>1401.424</v>
      </c>
      <c r="G5555" s="6">
        <f t="shared" si="2"/>
        <v>1.229251556</v>
      </c>
      <c r="H5555" s="6">
        <f t="shared" si="3"/>
        <v>1.684754725</v>
      </c>
      <c r="I5555" s="5" t="b">
        <f t="shared" si="4"/>
        <v>0</v>
      </c>
      <c r="J5555" s="48">
        <f t="shared" si="5"/>
        <v>0</v>
      </c>
      <c r="K5555" s="4">
        <f t="shared" si="6"/>
        <v>198</v>
      </c>
      <c r="L5555" s="7">
        <f t="shared" si="7"/>
        <v>0.008423343253</v>
      </c>
      <c r="M5555" s="50" t="b">
        <f t="shared" si="8"/>
        <v>0</v>
      </c>
      <c r="N5555" s="50" t="b">
        <f t="shared" si="9"/>
        <v>0</v>
      </c>
      <c r="O5555" s="50">
        <f t="shared" si="10"/>
        <v>1</v>
      </c>
      <c r="P5555" s="4">
        <f t="shared" si="62"/>
        <v>3528950</v>
      </c>
      <c r="Q5555" s="21">
        <f t="shared" si="31"/>
        <v>69</v>
      </c>
      <c r="V5555" s="52"/>
      <c r="W5555" s="53" t="str">
        <f t="shared" si="33"/>
        <v/>
      </c>
      <c r="AE5555" s="16"/>
      <c r="AF5555" s="17" t="str">
        <f t="shared" si="30"/>
        <v>#VALUE!</v>
      </c>
      <c r="AG5555" s="17" t="str">
        <f t="shared" si="22"/>
        <v>#N/A</v>
      </c>
      <c r="AH5555" s="17" t="str">
        <f t="shared" si="23"/>
        <v>#N/A</v>
      </c>
      <c r="AI5555" s="34">
        <f t="shared" si="24"/>
        <v>1</v>
      </c>
      <c r="AJ5555" s="18">
        <f t="shared" si="25"/>
        <v>4996.116</v>
      </c>
      <c r="AK5555" s="18">
        <f t="shared" si="26"/>
        <v>4857.335</v>
      </c>
      <c r="AL5555" s="18">
        <f t="shared" si="27"/>
        <v>4718.554</v>
      </c>
    </row>
    <row r="5556" ht="12.75" customHeight="1">
      <c r="A5556" s="1">
        <v>37253.0</v>
      </c>
      <c r="B5556" s="2">
        <v>1233.48</v>
      </c>
      <c r="C5556" s="3">
        <v>5398.28</v>
      </c>
      <c r="D5556" s="2">
        <v>5400.0</v>
      </c>
      <c r="E5556" s="4"/>
      <c r="F5556" s="5">
        <f t="shared" si="1"/>
        <v>1294.18</v>
      </c>
      <c r="G5556" s="6">
        <f t="shared" si="2"/>
        <v>1.204116312</v>
      </c>
      <c r="H5556" s="6">
        <f t="shared" si="3"/>
        <v>1.714504665</v>
      </c>
      <c r="I5556" s="5" t="b">
        <f t="shared" si="4"/>
        <v>0</v>
      </c>
      <c r="J5556" s="48">
        <f t="shared" si="5"/>
        <v>0</v>
      </c>
      <c r="K5556" s="4">
        <f t="shared" si="6"/>
        <v>118</v>
      </c>
      <c r="L5556" s="7">
        <f t="shared" si="7"/>
        <v>0.0003186200049</v>
      </c>
      <c r="M5556" s="50" t="b">
        <f t="shared" si="8"/>
        <v>0</v>
      </c>
      <c r="N5556" s="50" t="b">
        <f t="shared" si="9"/>
        <v>0</v>
      </c>
      <c r="O5556" s="50">
        <f t="shared" si="10"/>
        <v>1</v>
      </c>
      <c r="P5556" s="4">
        <f t="shared" si="62"/>
        <v>2944850</v>
      </c>
      <c r="Q5556" s="21">
        <f t="shared" si="31"/>
        <v>59</v>
      </c>
      <c r="V5556" s="52"/>
      <c r="W5556" s="53" t="str">
        <f t="shared" si="33"/>
        <v/>
      </c>
      <c r="AE5556" s="16"/>
      <c r="AF5556" s="17" t="str">
        <f t="shared" si="30"/>
        <v>#VALUE!</v>
      </c>
      <c r="AG5556" s="17" t="str">
        <f t="shared" si="22"/>
        <v>#N/A</v>
      </c>
      <c r="AH5556" s="17" t="str">
        <f t="shared" si="23"/>
        <v>#N/A</v>
      </c>
      <c r="AI5556" s="34">
        <f t="shared" si="24"/>
        <v>1</v>
      </c>
      <c r="AJ5556" s="18">
        <f t="shared" si="25"/>
        <v>4858.452</v>
      </c>
      <c r="AK5556" s="18">
        <f t="shared" si="26"/>
        <v>4723.495</v>
      </c>
      <c r="AL5556" s="18">
        <f t="shared" si="27"/>
        <v>4588.538</v>
      </c>
    </row>
    <row r="5557" ht="12.75" customHeight="1">
      <c r="A5557" s="1">
        <v>37252.0</v>
      </c>
      <c r="B5557" s="2">
        <v>1601.91</v>
      </c>
      <c r="C5557" s="3">
        <v>5332.98</v>
      </c>
      <c r="D5557" s="2">
        <v>5282.0</v>
      </c>
      <c r="E5557" s="4"/>
      <c r="F5557" s="5">
        <f t="shared" si="1"/>
        <v>1265.988</v>
      </c>
      <c r="G5557" s="6">
        <f t="shared" si="2"/>
        <v>1.198033582</v>
      </c>
      <c r="H5557" s="6">
        <f t="shared" si="3"/>
        <v>1.739048463</v>
      </c>
      <c r="I5557" s="5" t="b">
        <f t="shared" si="4"/>
        <v>0</v>
      </c>
      <c r="J5557" s="48">
        <f t="shared" si="5"/>
        <v>0</v>
      </c>
      <c r="K5557" s="4">
        <f t="shared" si="6"/>
        <v>-93</v>
      </c>
      <c r="L5557" s="7">
        <f t="shared" si="7"/>
        <v>-0.009559383309</v>
      </c>
      <c r="M5557" s="50" t="b">
        <f t="shared" si="8"/>
        <v>0</v>
      </c>
      <c r="N5557" s="50" t="b">
        <f t="shared" si="9"/>
        <v>0</v>
      </c>
      <c r="O5557" s="50">
        <f t="shared" si="10"/>
        <v>1</v>
      </c>
      <c r="P5557" s="4">
        <f t="shared" si="62"/>
        <v>2626250</v>
      </c>
      <c r="Q5557" s="21">
        <f t="shared" si="31"/>
        <v>54</v>
      </c>
      <c r="V5557" s="52"/>
      <c r="W5557" s="53" t="str">
        <f t="shared" si="33"/>
        <v/>
      </c>
      <c r="AE5557" s="16"/>
      <c r="AF5557" s="17" t="str">
        <f t="shared" si="30"/>
        <v>#VALUE!</v>
      </c>
      <c r="AG5557" s="17" t="str">
        <f t="shared" si="22"/>
        <v>#N/A</v>
      </c>
      <c r="AH5557" s="17" t="str">
        <f t="shared" si="23"/>
        <v>#N/A</v>
      </c>
      <c r="AI5557" s="34">
        <f t="shared" si="24"/>
        <v>1</v>
      </c>
      <c r="AJ5557" s="18">
        <f t="shared" si="25"/>
        <v>4799.682</v>
      </c>
      <c r="AK5557" s="18">
        <f t="shared" si="26"/>
        <v>4666.3575</v>
      </c>
      <c r="AL5557" s="18">
        <f t="shared" si="27"/>
        <v>4533.033</v>
      </c>
    </row>
    <row r="5558" ht="12.75" customHeight="1">
      <c r="A5558" s="1">
        <v>37251.0</v>
      </c>
      <c r="B5558" s="2">
        <v>1555.46</v>
      </c>
      <c r="C5558" s="3">
        <v>5392.43</v>
      </c>
      <c r="D5558" s="2">
        <v>5375.0</v>
      </c>
      <c r="E5558" s="4"/>
      <c r="F5558" s="5">
        <f t="shared" si="1"/>
        <v>1147.98</v>
      </c>
      <c r="G5558" s="6">
        <f t="shared" si="2"/>
        <v>1.220007017</v>
      </c>
      <c r="H5558" s="6">
        <f t="shared" si="3"/>
        <v>1.729578386</v>
      </c>
      <c r="I5558" s="5" t="b">
        <f t="shared" si="4"/>
        <v>0</v>
      </c>
      <c r="J5558" s="48">
        <f t="shared" si="5"/>
        <v>0</v>
      </c>
      <c r="K5558" s="4">
        <f t="shared" si="6"/>
        <v>-25</v>
      </c>
      <c r="L5558" s="7">
        <f t="shared" si="7"/>
        <v>-0.003232308996</v>
      </c>
      <c r="M5558" s="50" t="b">
        <f t="shared" si="8"/>
        <v>0</v>
      </c>
      <c r="N5558" s="50" t="b">
        <f t="shared" si="9"/>
        <v>0</v>
      </c>
      <c r="O5558" s="50">
        <f t="shared" si="10"/>
        <v>1</v>
      </c>
      <c r="P5558" s="4">
        <f t="shared" si="62"/>
        <v>2900600</v>
      </c>
      <c r="Q5558" s="21">
        <f t="shared" si="31"/>
        <v>59</v>
      </c>
      <c r="V5558" s="52"/>
      <c r="W5558" s="53" t="str">
        <f t="shared" si="33"/>
        <v/>
      </c>
      <c r="AE5558" s="16"/>
      <c r="AF5558" s="17" t="str">
        <f t="shared" si="30"/>
        <v>#VALUE!</v>
      </c>
      <c r="AG5558" s="17" t="str">
        <f t="shared" si="22"/>
        <v>#N/A</v>
      </c>
      <c r="AH5558" s="17" t="str">
        <f t="shared" si="23"/>
        <v>#N/A</v>
      </c>
      <c r="AI5558" s="34">
        <f t="shared" si="24"/>
        <v>1</v>
      </c>
      <c r="AJ5558" s="18">
        <f t="shared" si="25"/>
        <v>4853.187</v>
      </c>
      <c r="AK5558" s="18">
        <f t="shared" si="26"/>
        <v>4718.37625</v>
      </c>
      <c r="AL5558" s="18">
        <f t="shared" si="27"/>
        <v>4583.5655</v>
      </c>
    </row>
    <row r="5559" ht="12.75" customHeight="1">
      <c r="A5559" s="1">
        <v>37250.0</v>
      </c>
      <c r="B5559" s="2">
        <v>1211.43</v>
      </c>
      <c r="C5559" s="3">
        <v>5372.81</v>
      </c>
      <c r="D5559" s="2">
        <v>5400.0</v>
      </c>
      <c r="E5559" s="4"/>
      <c r="F5559" s="5">
        <f t="shared" si="1"/>
        <v>1067.072</v>
      </c>
      <c r="G5559" s="6">
        <f t="shared" si="2"/>
        <v>1.224341211</v>
      </c>
      <c r="H5559" s="6">
        <f t="shared" si="3"/>
        <v>1.380796417</v>
      </c>
      <c r="I5559" s="5" t="b">
        <f t="shared" si="4"/>
        <v>0</v>
      </c>
      <c r="J5559" s="48">
        <f t="shared" si="5"/>
        <v>0</v>
      </c>
      <c r="K5559" s="4">
        <f t="shared" si="6"/>
        <v>289</v>
      </c>
      <c r="L5559" s="7">
        <f t="shared" si="7"/>
        <v>0.005060666579</v>
      </c>
      <c r="M5559" s="50" t="b">
        <f t="shared" si="8"/>
        <v>0</v>
      </c>
      <c r="N5559" s="50" t="b">
        <f t="shared" si="9"/>
        <v>0</v>
      </c>
      <c r="O5559" s="50">
        <f t="shared" si="10"/>
        <v>-1</v>
      </c>
      <c r="P5559" s="4">
        <f t="shared" si="62"/>
        <v>2829350</v>
      </c>
      <c r="Q5559" s="21">
        <f t="shared" si="31"/>
        <v>-57</v>
      </c>
      <c r="V5559" s="52"/>
      <c r="W5559" s="53" t="str">
        <f t="shared" si="33"/>
        <v/>
      </c>
      <c r="AE5559" s="16"/>
      <c r="AF5559" s="17" t="str">
        <f t="shared" si="30"/>
        <v>#VALUE!</v>
      </c>
      <c r="AG5559" s="17" t="str">
        <f t="shared" si="22"/>
        <v>#N/A</v>
      </c>
      <c r="AH5559" s="17" t="str">
        <f t="shared" si="23"/>
        <v>#N/A</v>
      </c>
      <c r="AI5559" s="34">
        <f t="shared" si="24"/>
        <v>1</v>
      </c>
      <c r="AJ5559" s="18">
        <f t="shared" si="25"/>
        <v>4835.529</v>
      </c>
      <c r="AK5559" s="18">
        <f t="shared" si="26"/>
        <v>4701.20875</v>
      </c>
      <c r="AL5559" s="18">
        <f t="shared" si="27"/>
        <v>4566.8885</v>
      </c>
    </row>
    <row r="5560" ht="12.75" customHeight="1">
      <c r="A5560" s="1">
        <v>37249.0</v>
      </c>
      <c r="B5560" s="2">
        <v>868.62</v>
      </c>
      <c r="C5560" s="3">
        <v>5164.73</v>
      </c>
      <c r="D5560" s="2">
        <v>5111.0</v>
      </c>
      <c r="E5560" s="4"/>
      <c r="F5560" s="5">
        <f t="shared" si="1"/>
        <v>1114.392</v>
      </c>
      <c r="G5560" s="6">
        <f t="shared" si="2"/>
        <v>1.184735179</v>
      </c>
      <c r="H5560" s="6">
        <f t="shared" si="3"/>
        <v>1.673114997</v>
      </c>
      <c r="I5560" s="5" t="b">
        <f t="shared" si="4"/>
        <v>0</v>
      </c>
      <c r="J5560" s="48">
        <f t="shared" si="5"/>
        <v>0</v>
      </c>
      <c r="K5560" s="4">
        <f t="shared" si="6"/>
        <v>66</v>
      </c>
      <c r="L5560" s="7">
        <f t="shared" si="7"/>
        <v>-0.01040325438</v>
      </c>
      <c r="M5560" s="50" t="b">
        <f t="shared" si="8"/>
        <v>0</v>
      </c>
      <c r="N5560" s="50" t="b">
        <f t="shared" si="9"/>
        <v>0</v>
      </c>
      <c r="O5560" s="50">
        <f t="shared" si="10"/>
        <v>1</v>
      </c>
      <c r="P5560" s="4">
        <f t="shared" si="62"/>
        <v>2164650</v>
      </c>
      <c r="Q5560" s="21">
        <f t="shared" si="31"/>
        <v>46</v>
      </c>
      <c r="V5560" s="52"/>
      <c r="W5560" s="53" t="str">
        <f t="shared" si="33"/>
        <v/>
      </c>
      <c r="AE5560" s="16"/>
      <c r="AF5560" s="17" t="str">
        <f t="shared" si="30"/>
        <v>#VALUE!</v>
      </c>
      <c r="AG5560" s="17" t="str">
        <f t="shared" si="22"/>
        <v>#N/A</v>
      </c>
      <c r="AH5560" s="17" t="str">
        <f t="shared" si="23"/>
        <v>#N/A</v>
      </c>
      <c r="AI5560" s="34">
        <f t="shared" si="24"/>
        <v>1</v>
      </c>
      <c r="AJ5560" s="18">
        <f t="shared" si="25"/>
        <v>4648.257</v>
      </c>
      <c r="AK5560" s="18">
        <f t="shared" si="26"/>
        <v>4519.13875</v>
      </c>
      <c r="AL5560" s="18">
        <f t="shared" si="27"/>
        <v>4390.0205</v>
      </c>
    </row>
    <row r="5561" ht="12.75" customHeight="1">
      <c r="A5561" s="1">
        <v>37246.0</v>
      </c>
      <c r="B5561" s="2">
        <v>1092.52</v>
      </c>
      <c r="C5561" s="3">
        <v>5109.24</v>
      </c>
      <c r="D5561" s="2">
        <v>5045.0</v>
      </c>
      <c r="E5561" s="4"/>
      <c r="F5561" s="5">
        <f t="shared" si="1"/>
        <v>1223.128</v>
      </c>
      <c r="G5561" s="6">
        <f t="shared" si="2"/>
        <v>1.17920655</v>
      </c>
      <c r="H5561" s="6">
        <f t="shared" si="3"/>
        <v>1.688723476</v>
      </c>
      <c r="I5561" s="5" t="b">
        <f t="shared" si="4"/>
        <v>0</v>
      </c>
      <c r="J5561" s="48">
        <f t="shared" si="5"/>
        <v>0</v>
      </c>
      <c r="K5561" s="4">
        <f t="shared" si="6"/>
        <v>-240</v>
      </c>
      <c r="L5561" s="7">
        <f t="shared" si="7"/>
        <v>-0.01257329857</v>
      </c>
      <c r="M5561" s="50" t="b">
        <f t="shared" si="8"/>
        <v>0</v>
      </c>
      <c r="N5561" s="50" t="b">
        <f t="shared" si="9"/>
        <v>0</v>
      </c>
      <c r="O5561" s="50">
        <f t="shared" si="10"/>
        <v>1</v>
      </c>
      <c r="P5561" s="4">
        <f t="shared" si="62"/>
        <v>2019450</v>
      </c>
      <c r="Q5561" s="21">
        <f t="shared" si="31"/>
        <v>44</v>
      </c>
      <c r="V5561" s="52"/>
      <c r="W5561" s="53" t="str">
        <f t="shared" si="33"/>
        <v/>
      </c>
      <c r="AE5561" s="16"/>
      <c r="AF5561" s="17" t="str">
        <f t="shared" si="30"/>
        <v>#VALUE!</v>
      </c>
      <c r="AG5561" s="17" t="str">
        <f t="shared" si="22"/>
        <v>#N/A</v>
      </c>
      <c r="AH5561" s="17" t="str">
        <f t="shared" si="23"/>
        <v>#N/A</v>
      </c>
      <c r="AI5561" s="34">
        <f t="shared" si="24"/>
        <v>1</v>
      </c>
      <c r="AJ5561" s="18">
        <f t="shared" si="25"/>
        <v>4598.316</v>
      </c>
      <c r="AK5561" s="18">
        <f t="shared" si="26"/>
        <v>4470.585</v>
      </c>
      <c r="AL5561" s="18">
        <f t="shared" si="27"/>
        <v>4342.854</v>
      </c>
    </row>
    <row r="5562" ht="12.75" customHeight="1">
      <c r="A5562" s="1">
        <v>37245.0</v>
      </c>
      <c r="B5562" s="2">
        <v>1011.87</v>
      </c>
      <c r="C5562" s="3">
        <v>5309.1</v>
      </c>
      <c r="D5562" s="2">
        <v>5285.0</v>
      </c>
      <c r="E5562" s="4"/>
      <c r="F5562" s="5">
        <f t="shared" si="1"/>
        <v>1318.534</v>
      </c>
      <c r="G5562" s="6">
        <f t="shared" si="2"/>
        <v>1.232367503</v>
      </c>
      <c r="H5562" s="6">
        <f t="shared" si="3"/>
        <v>1.847987873</v>
      </c>
      <c r="I5562" s="5" t="b">
        <f t="shared" si="4"/>
        <v>0</v>
      </c>
      <c r="J5562" s="48">
        <f t="shared" si="5"/>
        <v>0</v>
      </c>
      <c r="K5562" s="4">
        <f t="shared" si="6"/>
        <v>82</v>
      </c>
      <c r="L5562" s="7">
        <f t="shared" si="7"/>
        <v>-0.004539375789</v>
      </c>
      <c r="M5562" s="50" t="b">
        <f t="shared" si="8"/>
        <v>0</v>
      </c>
      <c r="N5562" s="50" t="b">
        <f t="shared" si="9"/>
        <v>0</v>
      </c>
      <c r="O5562" s="50">
        <f t="shared" si="10"/>
        <v>1</v>
      </c>
      <c r="P5562" s="4">
        <f t="shared" si="62"/>
        <v>2679450</v>
      </c>
      <c r="Q5562" s="21">
        <f t="shared" si="31"/>
        <v>55</v>
      </c>
      <c r="V5562" s="52"/>
      <c r="W5562" s="53" t="str">
        <f t="shared" si="33"/>
        <v/>
      </c>
      <c r="AE5562" s="16"/>
      <c r="AF5562" s="17" t="str">
        <f t="shared" si="30"/>
        <v>#VALUE!</v>
      </c>
      <c r="AG5562" s="17" t="str">
        <f t="shared" si="22"/>
        <v>#N/A</v>
      </c>
      <c r="AH5562" s="17" t="str">
        <f t="shared" si="23"/>
        <v>#N/A</v>
      </c>
      <c r="AI5562" s="34">
        <f t="shared" si="24"/>
        <v>1</v>
      </c>
      <c r="AJ5562" s="18">
        <f t="shared" si="25"/>
        <v>4778.19</v>
      </c>
      <c r="AK5562" s="18">
        <f t="shared" si="26"/>
        <v>4645.4625</v>
      </c>
      <c r="AL5562" s="18">
        <f t="shared" si="27"/>
        <v>4512.735</v>
      </c>
    </row>
    <row r="5563" ht="12.75" customHeight="1">
      <c r="A5563" s="1">
        <v>37244.0</v>
      </c>
      <c r="B5563" s="2">
        <v>1150.92</v>
      </c>
      <c r="C5563" s="3">
        <v>5221.96</v>
      </c>
      <c r="D5563" s="2">
        <v>5203.0</v>
      </c>
      <c r="E5563" s="4"/>
      <c r="F5563" s="5">
        <f t="shared" si="1"/>
        <v>1568.578</v>
      </c>
      <c r="G5563" s="6">
        <f t="shared" si="2"/>
        <v>1.220713293</v>
      </c>
      <c r="H5563" s="6">
        <f t="shared" si="3"/>
        <v>2.684121596</v>
      </c>
      <c r="I5563" s="5" t="b">
        <f t="shared" si="4"/>
        <v>0</v>
      </c>
      <c r="J5563" s="48">
        <f t="shared" si="5"/>
        <v>0</v>
      </c>
      <c r="K5563" s="4">
        <f t="shared" si="6"/>
        <v>-157</v>
      </c>
      <c r="L5563" s="7">
        <f t="shared" si="7"/>
        <v>-0.003630820611</v>
      </c>
      <c r="M5563" s="50" t="b">
        <f t="shared" si="8"/>
        <v>0</v>
      </c>
      <c r="N5563" s="50" t="b">
        <f t="shared" si="9"/>
        <v>0</v>
      </c>
      <c r="O5563" s="50">
        <f t="shared" si="10"/>
        <v>1</v>
      </c>
      <c r="P5563" s="4">
        <f t="shared" si="62"/>
        <v>2466250</v>
      </c>
      <c r="Q5563" s="21">
        <f t="shared" si="31"/>
        <v>52</v>
      </c>
      <c r="V5563" s="52"/>
      <c r="W5563" s="53" t="str">
        <f t="shared" si="33"/>
        <v/>
      </c>
      <c r="AE5563" s="16"/>
      <c r="AF5563" s="17" t="str">
        <f t="shared" si="30"/>
        <v>#VALUE!</v>
      </c>
      <c r="AG5563" s="17" t="str">
        <f t="shared" si="22"/>
        <v>#N/A</v>
      </c>
      <c r="AH5563" s="17" t="str">
        <f t="shared" si="23"/>
        <v>#N/A</v>
      </c>
      <c r="AI5563" s="34">
        <f t="shared" si="24"/>
        <v>1</v>
      </c>
      <c r="AJ5563" s="18">
        <f t="shared" si="25"/>
        <v>4699.764</v>
      </c>
      <c r="AK5563" s="18">
        <f t="shared" si="26"/>
        <v>4569.215</v>
      </c>
      <c r="AL5563" s="18">
        <f t="shared" si="27"/>
        <v>4438.666</v>
      </c>
    </row>
    <row r="5564" ht="12.75" customHeight="1">
      <c r="A5564" s="1">
        <v>37243.0</v>
      </c>
      <c r="B5564" s="2">
        <v>1448.03</v>
      </c>
      <c r="C5564" s="3">
        <v>5329.19</v>
      </c>
      <c r="D5564" s="2">
        <v>5360.0</v>
      </c>
      <c r="E5564" s="4"/>
      <c r="F5564" s="5">
        <f t="shared" si="1"/>
        <v>1673.436</v>
      </c>
      <c r="G5564" s="6">
        <f t="shared" si="2"/>
        <v>1.254029397</v>
      </c>
      <c r="H5564" s="6">
        <f t="shared" si="3"/>
        <v>2.722698421</v>
      </c>
      <c r="I5564" s="5" t="b">
        <f t="shared" si="4"/>
        <v>0</v>
      </c>
      <c r="J5564" s="48">
        <f t="shared" si="5"/>
        <v>0</v>
      </c>
      <c r="K5564" s="4">
        <f t="shared" si="6"/>
        <v>-93</v>
      </c>
      <c r="L5564" s="7">
        <f t="shared" si="7"/>
        <v>0.005781366399</v>
      </c>
      <c r="M5564" s="50" t="b">
        <f t="shared" si="8"/>
        <v>0</v>
      </c>
      <c r="N5564" s="50" t="b">
        <f t="shared" si="9"/>
        <v>0</v>
      </c>
      <c r="O5564" s="50">
        <f t="shared" si="10"/>
        <v>1</v>
      </c>
      <c r="P5564" s="4">
        <f t="shared" si="62"/>
        <v>2937250</v>
      </c>
      <c r="Q5564" s="21">
        <f t="shared" si="31"/>
        <v>60</v>
      </c>
      <c r="V5564" s="52"/>
      <c r="W5564" s="53" t="str">
        <f t="shared" si="33"/>
        <v/>
      </c>
      <c r="AE5564" s="16"/>
      <c r="AF5564" s="17" t="str">
        <f t="shared" si="30"/>
        <v>#VALUE!</v>
      </c>
      <c r="AG5564" s="17" t="str">
        <f t="shared" si="22"/>
        <v>#N/A</v>
      </c>
      <c r="AH5564" s="17" t="str">
        <f t="shared" si="23"/>
        <v>#N/A</v>
      </c>
      <c r="AI5564" s="34">
        <f t="shared" si="24"/>
        <v>1</v>
      </c>
      <c r="AJ5564" s="18">
        <f t="shared" si="25"/>
        <v>4796.271</v>
      </c>
      <c r="AK5564" s="18">
        <f t="shared" si="26"/>
        <v>4663.04125</v>
      </c>
      <c r="AL5564" s="18">
        <f t="shared" si="27"/>
        <v>4529.8115</v>
      </c>
    </row>
    <row r="5565" ht="12.75" customHeight="1">
      <c r="A5565" s="1">
        <v>37242.0</v>
      </c>
      <c r="B5565" s="2">
        <v>1412.3</v>
      </c>
      <c r="C5565" s="3">
        <v>5456.15</v>
      </c>
      <c r="D5565" s="2">
        <v>5453.0</v>
      </c>
      <c r="E5565" s="4"/>
      <c r="F5565" s="5">
        <f t="shared" si="1"/>
        <v>1681.952</v>
      </c>
      <c r="G5565" s="6">
        <f t="shared" si="2"/>
        <v>1.292712875</v>
      </c>
      <c r="H5565" s="6">
        <f t="shared" si="3"/>
        <v>2.796644901</v>
      </c>
      <c r="I5565" s="5" t="b">
        <f t="shared" si="4"/>
        <v>0</v>
      </c>
      <c r="J5565" s="48">
        <f t="shared" si="5"/>
        <v>0</v>
      </c>
      <c r="K5565" s="4">
        <f t="shared" si="6"/>
        <v>-97</v>
      </c>
      <c r="L5565" s="7">
        <f t="shared" si="7"/>
        <v>-0.0005773301687</v>
      </c>
      <c r="M5565" s="50" t="b">
        <f t="shared" si="8"/>
        <v>0</v>
      </c>
      <c r="N5565" s="50" t="b">
        <f t="shared" si="9"/>
        <v>0</v>
      </c>
      <c r="O5565" s="50">
        <f t="shared" si="10"/>
        <v>1</v>
      </c>
      <c r="P5565" s="4">
        <f t="shared" si="62"/>
        <v>3239500</v>
      </c>
      <c r="Q5565" s="21">
        <f t="shared" si="31"/>
        <v>65</v>
      </c>
      <c r="V5565" s="52"/>
      <c r="W5565" s="53" t="str">
        <f t="shared" si="33"/>
        <v/>
      </c>
      <c r="AE5565" s="16"/>
      <c r="AF5565" s="17" t="str">
        <f t="shared" si="30"/>
        <v>#VALUE!</v>
      </c>
      <c r="AG5565" s="17" t="str">
        <f t="shared" si="22"/>
        <v>#N/A</v>
      </c>
      <c r="AH5565" s="17" t="str">
        <f t="shared" si="23"/>
        <v>#N/A</v>
      </c>
      <c r="AI5565" s="34">
        <f t="shared" si="24"/>
        <v>1</v>
      </c>
      <c r="AJ5565" s="18">
        <f t="shared" si="25"/>
        <v>4910.535</v>
      </c>
      <c r="AK5565" s="18">
        <f t="shared" si="26"/>
        <v>4774.13125</v>
      </c>
      <c r="AL5565" s="18">
        <f t="shared" si="27"/>
        <v>4637.7275</v>
      </c>
    </row>
    <row r="5566" ht="12.75" customHeight="1">
      <c r="A5566" s="1">
        <v>37239.0</v>
      </c>
      <c r="B5566" s="2">
        <v>1569.55</v>
      </c>
      <c r="C5566" s="3">
        <v>5486.73</v>
      </c>
      <c r="D5566" s="2">
        <v>5550.0</v>
      </c>
      <c r="E5566" s="4"/>
      <c r="F5566" s="5">
        <f t="shared" si="1"/>
        <v>1732.342</v>
      </c>
      <c r="G5566" s="6">
        <f t="shared" si="2"/>
        <v>1.3090419</v>
      </c>
      <c r="H5566" s="6">
        <f t="shared" si="3"/>
        <v>2.863580261</v>
      </c>
      <c r="I5566" s="5" t="b">
        <f t="shared" si="4"/>
        <v>0</v>
      </c>
      <c r="J5566" s="48">
        <f t="shared" si="5"/>
        <v>0</v>
      </c>
      <c r="K5566" s="4">
        <f t="shared" si="6"/>
        <v>125</v>
      </c>
      <c r="L5566" s="7">
        <f t="shared" si="7"/>
        <v>0.01153145863</v>
      </c>
      <c r="M5566" s="50" t="b">
        <f t="shared" si="8"/>
        <v>0</v>
      </c>
      <c r="N5566" s="50" t="b">
        <f t="shared" si="9"/>
        <v>0</v>
      </c>
      <c r="O5566" s="50">
        <f t="shared" si="10"/>
        <v>1</v>
      </c>
      <c r="P5566" s="4">
        <f t="shared" si="62"/>
        <v>3579000</v>
      </c>
      <c r="Q5566" s="21">
        <f t="shared" si="31"/>
        <v>70</v>
      </c>
      <c r="V5566" s="52"/>
      <c r="W5566" s="53" t="str">
        <f t="shared" si="33"/>
        <v/>
      </c>
      <c r="AE5566" s="16"/>
      <c r="AF5566" s="17" t="str">
        <f t="shared" si="30"/>
        <v>#VALUE!</v>
      </c>
      <c r="AG5566" s="17" t="str">
        <f t="shared" si="22"/>
        <v>#N/A</v>
      </c>
      <c r="AH5566" s="17" t="str">
        <f t="shared" si="23"/>
        <v>#N/A</v>
      </c>
      <c r="AI5566" s="34">
        <f t="shared" si="24"/>
        <v>1</v>
      </c>
      <c r="AJ5566" s="18">
        <f t="shared" si="25"/>
        <v>4938.057</v>
      </c>
      <c r="AK5566" s="18">
        <f t="shared" si="26"/>
        <v>4800.88875</v>
      </c>
      <c r="AL5566" s="18">
        <f t="shared" si="27"/>
        <v>4663.7205</v>
      </c>
    </row>
    <row r="5567" ht="12.75" customHeight="1">
      <c r="A5567" s="1">
        <v>37238.0</v>
      </c>
      <c r="B5567" s="2">
        <v>2262.09</v>
      </c>
      <c r="C5567" s="3">
        <v>5407.54</v>
      </c>
      <c r="D5567" s="2">
        <v>5425.0</v>
      </c>
      <c r="E5567" s="4"/>
      <c r="F5567" s="5">
        <f t="shared" si="1"/>
        <v>1784.374</v>
      </c>
      <c r="G5567" s="6">
        <f t="shared" si="2"/>
        <v>1.298957983</v>
      </c>
      <c r="H5567" s="6">
        <f t="shared" si="3"/>
        <v>2.94488519</v>
      </c>
      <c r="I5567" s="5" t="b">
        <f t="shared" si="4"/>
        <v>0</v>
      </c>
      <c r="J5567" s="48">
        <f t="shared" si="5"/>
        <v>0</v>
      </c>
      <c r="K5567" s="4">
        <f t="shared" si="6"/>
        <v>-224</v>
      </c>
      <c r="L5567" s="7">
        <f t="shared" si="7"/>
        <v>0.003228824937</v>
      </c>
      <c r="M5567" s="50" t="b">
        <f t="shared" si="8"/>
        <v>0</v>
      </c>
      <c r="N5567" s="50" t="b">
        <f t="shared" si="9"/>
        <v>0</v>
      </c>
      <c r="O5567" s="50">
        <f t="shared" si="10"/>
        <v>1</v>
      </c>
      <c r="P5567" s="4">
        <f t="shared" si="62"/>
        <v>3179000</v>
      </c>
      <c r="Q5567" s="21">
        <f t="shared" si="31"/>
        <v>64</v>
      </c>
      <c r="V5567" s="52"/>
      <c r="W5567" s="53" t="str">
        <f t="shared" si="33"/>
        <v/>
      </c>
      <c r="AE5567" s="16"/>
      <c r="AF5567" s="17" t="str">
        <f t="shared" si="30"/>
        <v>#VALUE!</v>
      </c>
      <c r="AG5567" s="17" t="str">
        <f t="shared" si="22"/>
        <v>#N/A</v>
      </c>
      <c r="AH5567" s="17" t="str">
        <f t="shared" si="23"/>
        <v>#N/A</v>
      </c>
      <c r="AI5567" s="34">
        <f t="shared" si="24"/>
        <v>1</v>
      </c>
      <c r="AJ5567" s="18">
        <f t="shared" si="25"/>
        <v>4866.786</v>
      </c>
      <c r="AK5567" s="18">
        <f t="shared" si="26"/>
        <v>4731.5975</v>
      </c>
      <c r="AL5567" s="18">
        <f t="shared" si="27"/>
        <v>4596.409</v>
      </c>
    </row>
    <row r="5568" ht="12.75" customHeight="1">
      <c r="A5568" s="1">
        <v>37237.0</v>
      </c>
      <c r="B5568" s="2">
        <v>1675.21</v>
      </c>
      <c r="C5568" s="3">
        <v>5539.31</v>
      </c>
      <c r="D5568" s="2">
        <v>5649.0</v>
      </c>
      <c r="E5568" s="4"/>
      <c r="F5568" s="5">
        <f t="shared" si="1"/>
        <v>1680.096</v>
      </c>
      <c r="G5568" s="6">
        <f t="shared" si="2"/>
        <v>1.339366823</v>
      </c>
      <c r="H5568" s="6">
        <f t="shared" si="3"/>
        <v>2.477943261</v>
      </c>
      <c r="I5568" s="5" t="b">
        <f t="shared" si="4"/>
        <v>0</v>
      </c>
      <c r="J5568" s="48">
        <f t="shared" si="5"/>
        <v>0</v>
      </c>
      <c r="K5568" s="4">
        <f t="shared" si="6"/>
        <v>351</v>
      </c>
      <c r="L5568" s="7">
        <f t="shared" si="7"/>
        <v>0.01980210532</v>
      </c>
      <c r="M5568" s="50" t="b">
        <f t="shared" si="8"/>
        <v>0</v>
      </c>
      <c r="N5568" s="50" t="b">
        <f t="shared" si="9"/>
        <v>0</v>
      </c>
      <c r="O5568" s="50">
        <f t="shared" si="10"/>
        <v>1</v>
      </c>
      <c r="P5568" s="4">
        <f t="shared" si="62"/>
        <v>4052600</v>
      </c>
      <c r="Q5568" s="21">
        <f t="shared" si="31"/>
        <v>78</v>
      </c>
      <c r="V5568" s="52"/>
      <c r="W5568" s="53" t="str">
        <f t="shared" si="33"/>
        <v/>
      </c>
      <c r="AE5568" s="16"/>
      <c r="AF5568" s="17" t="str">
        <f t="shared" si="30"/>
        <v>#VALUE!</v>
      </c>
      <c r="AG5568" s="17" t="str">
        <f t="shared" si="22"/>
        <v>#N/A</v>
      </c>
      <c r="AH5568" s="17" t="str">
        <f t="shared" si="23"/>
        <v>#N/A</v>
      </c>
      <c r="AI5568" s="34">
        <f t="shared" si="24"/>
        <v>1</v>
      </c>
      <c r="AJ5568" s="18">
        <f t="shared" si="25"/>
        <v>4985.379</v>
      </c>
      <c r="AK5568" s="18">
        <f t="shared" si="26"/>
        <v>4846.89625</v>
      </c>
      <c r="AL5568" s="18">
        <f t="shared" si="27"/>
        <v>4708.4135</v>
      </c>
    </row>
    <row r="5569" ht="12.75" customHeight="1">
      <c r="A5569" s="1">
        <v>37236.0</v>
      </c>
      <c r="B5569" s="2">
        <v>1490.61</v>
      </c>
      <c r="C5569" s="3">
        <v>5273.97</v>
      </c>
      <c r="D5569" s="2">
        <v>5298.0</v>
      </c>
      <c r="E5569" s="4"/>
      <c r="F5569" s="5">
        <f t="shared" si="1"/>
        <v>1694.252</v>
      </c>
      <c r="G5569" s="6">
        <f t="shared" si="2"/>
        <v>1.283416513</v>
      </c>
      <c r="H5569" s="6">
        <f t="shared" si="3"/>
        <v>2.564673061</v>
      </c>
      <c r="I5569" s="5" t="b">
        <f t="shared" si="4"/>
        <v>0</v>
      </c>
      <c r="J5569" s="48">
        <f t="shared" si="5"/>
        <v>0</v>
      </c>
      <c r="K5569" s="4">
        <f t="shared" si="6"/>
        <v>6</v>
      </c>
      <c r="L5569" s="7">
        <f t="shared" si="7"/>
        <v>0.004556339911</v>
      </c>
      <c r="M5569" s="50" t="b">
        <f t="shared" si="8"/>
        <v>0</v>
      </c>
      <c r="N5569" s="50" t="b">
        <f t="shared" si="9"/>
        <v>0</v>
      </c>
      <c r="O5569" s="50">
        <f t="shared" si="10"/>
        <v>1</v>
      </c>
      <c r="P5569" s="4">
        <f t="shared" si="62"/>
        <v>2982050</v>
      </c>
      <c r="Q5569" s="21">
        <f t="shared" si="31"/>
        <v>61</v>
      </c>
      <c r="V5569" s="52"/>
      <c r="W5569" s="53" t="str">
        <f t="shared" si="33"/>
        <v/>
      </c>
      <c r="AE5569" s="16"/>
      <c r="AF5569" s="17" t="str">
        <f t="shared" si="30"/>
        <v>#VALUE!</v>
      </c>
      <c r="AG5569" s="17" t="str">
        <f t="shared" si="22"/>
        <v>#N/A</v>
      </c>
      <c r="AH5569" s="17" t="str">
        <f t="shared" si="23"/>
        <v>#N/A</v>
      </c>
      <c r="AI5569" s="34">
        <f t="shared" si="24"/>
        <v>1</v>
      </c>
      <c r="AJ5569" s="18">
        <f t="shared" si="25"/>
        <v>4746.573</v>
      </c>
      <c r="AK5569" s="18">
        <f t="shared" si="26"/>
        <v>4614.72375</v>
      </c>
      <c r="AL5569" s="18">
        <f t="shared" si="27"/>
        <v>4482.8745</v>
      </c>
    </row>
    <row r="5570" ht="12.75" customHeight="1">
      <c r="A5570" s="1">
        <v>37235.0</v>
      </c>
      <c r="B5570" s="2">
        <v>1664.25</v>
      </c>
      <c r="C5570" s="3">
        <v>5321.28</v>
      </c>
      <c r="D5570" s="2">
        <v>5292.0</v>
      </c>
      <c r="E5570" s="4"/>
      <c r="F5570" s="5">
        <f t="shared" si="1"/>
        <v>1635.998</v>
      </c>
      <c r="G5570" s="6">
        <f t="shared" si="2"/>
        <v>1.30071677</v>
      </c>
      <c r="H5570" s="6">
        <f t="shared" si="3"/>
        <v>2.636354511</v>
      </c>
      <c r="I5570" s="5" t="b">
        <f t="shared" si="4"/>
        <v>0</v>
      </c>
      <c r="J5570" s="48">
        <f t="shared" si="5"/>
        <v>0</v>
      </c>
      <c r="K5570" s="4">
        <f t="shared" si="6"/>
        <v>-76</v>
      </c>
      <c r="L5570" s="7">
        <f t="shared" si="7"/>
        <v>-0.005502435504</v>
      </c>
      <c r="M5570" s="50" t="b">
        <f t="shared" si="8"/>
        <v>0</v>
      </c>
      <c r="N5570" s="50" t="b">
        <f t="shared" si="9"/>
        <v>0</v>
      </c>
      <c r="O5570" s="50">
        <f t="shared" si="10"/>
        <v>1</v>
      </c>
      <c r="P5570" s="4">
        <f t="shared" si="62"/>
        <v>2963750</v>
      </c>
      <c r="Q5570" s="21">
        <f t="shared" si="31"/>
        <v>61</v>
      </c>
      <c r="V5570" s="52"/>
      <c r="W5570" s="53" t="str">
        <f t="shared" si="33"/>
        <v/>
      </c>
      <c r="AE5570" s="16"/>
      <c r="AF5570" s="17" t="str">
        <f t="shared" si="30"/>
        <v>#VALUE!</v>
      </c>
      <c r="AG5570" s="17" t="str">
        <f t="shared" si="22"/>
        <v>#N/A</v>
      </c>
      <c r="AH5570" s="17" t="str">
        <f t="shared" si="23"/>
        <v>#N/A</v>
      </c>
      <c r="AI5570" s="34">
        <f t="shared" si="24"/>
        <v>1</v>
      </c>
      <c r="AJ5570" s="18">
        <f t="shared" si="25"/>
        <v>4789.152</v>
      </c>
      <c r="AK5570" s="18">
        <f t="shared" si="26"/>
        <v>4656.12</v>
      </c>
      <c r="AL5570" s="18">
        <f t="shared" si="27"/>
        <v>4523.088</v>
      </c>
    </row>
    <row r="5571" ht="12.75" customHeight="1">
      <c r="A5571" s="1">
        <v>37232.0</v>
      </c>
      <c r="B5571" s="2">
        <v>1829.71</v>
      </c>
      <c r="C5571" s="3">
        <v>5333.93</v>
      </c>
      <c r="D5571" s="2">
        <v>5368.0</v>
      </c>
      <c r="E5571" s="4"/>
      <c r="F5571" s="5">
        <f t="shared" si="1"/>
        <v>1487.014</v>
      </c>
      <c r="G5571" s="6">
        <f t="shared" si="2"/>
        <v>1.309314625</v>
      </c>
      <c r="H5571" s="6">
        <f t="shared" si="3"/>
        <v>2.727689467</v>
      </c>
      <c r="I5571" s="5" t="b">
        <f t="shared" si="4"/>
        <v>0</v>
      </c>
      <c r="J5571" s="48">
        <f t="shared" si="5"/>
        <v>0</v>
      </c>
      <c r="K5571" s="4">
        <f t="shared" si="6"/>
        <v>115</v>
      </c>
      <c r="L5571" s="7">
        <f t="shared" si="7"/>
        <v>0.006387410408</v>
      </c>
      <c r="M5571" s="50" t="b">
        <f t="shared" si="8"/>
        <v>0</v>
      </c>
      <c r="N5571" s="50" t="b">
        <f t="shared" si="9"/>
        <v>0</v>
      </c>
      <c r="O5571" s="50">
        <f t="shared" si="10"/>
        <v>1</v>
      </c>
      <c r="P5571" s="4">
        <f t="shared" si="62"/>
        <v>3210750</v>
      </c>
      <c r="Q5571" s="21">
        <f t="shared" si="31"/>
        <v>65</v>
      </c>
      <c r="V5571" s="52"/>
      <c r="W5571" s="53" t="str">
        <f t="shared" si="33"/>
        <v/>
      </c>
      <c r="AE5571" s="16"/>
      <c r="AF5571" s="17" t="str">
        <f t="shared" si="30"/>
        <v>#VALUE!</v>
      </c>
      <c r="AG5571" s="17" t="str">
        <f t="shared" si="22"/>
        <v>#N/A</v>
      </c>
      <c r="AH5571" s="17" t="str">
        <f t="shared" si="23"/>
        <v>#N/A</v>
      </c>
      <c r="AI5571" s="34">
        <f t="shared" si="24"/>
        <v>1</v>
      </c>
      <c r="AJ5571" s="18">
        <f t="shared" si="25"/>
        <v>4800.537</v>
      </c>
      <c r="AK5571" s="18">
        <f t="shared" si="26"/>
        <v>4667.18875</v>
      </c>
      <c r="AL5571" s="18">
        <f t="shared" si="27"/>
        <v>4533.8405</v>
      </c>
    </row>
    <row r="5572" ht="12.75" customHeight="1">
      <c r="A5572" s="1">
        <v>37231.0</v>
      </c>
      <c r="B5572" s="2">
        <v>1740.7</v>
      </c>
      <c r="C5572" s="3">
        <v>5208.86</v>
      </c>
      <c r="D5572" s="2">
        <v>5253.0</v>
      </c>
      <c r="E5572" s="4"/>
      <c r="F5572" s="5">
        <f t="shared" si="1"/>
        <v>1284.334</v>
      </c>
      <c r="G5572" s="6">
        <f t="shared" si="2"/>
        <v>1.284033883</v>
      </c>
      <c r="H5572" s="6">
        <f t="shared" si="3"/>
        <v>2.70301707</v>
      </c>
      <c r="I5572" s="5" t="b">
        <f t="shared" si="4"/>
        <v>0</v>
      </c>
      <c r="J5572" s="48">
        <f t="shared" si="5"/>
        <v>0</v>
      </c>
      <c r="K5572" s="4">
        <f t="shared" si="6"/>
        <v>343</v>
      </c>
      <c r="L5572" s="7">
        <f t="shared" si="7"/>
        <v>0.008474023107</v>
      </c>
      <c r="M5572" s="50" t="b">
        <f t="shared" si="8"/>
        <v>0</v>
      </c>
      <c r="N5572" s="50" t="b">
        <f t="shared" si="9"/>
        <v>0</v>
      </c>
      <c r="O5572" s="50">
        <f t="shared" si="10"/>
        <v>1</v>
      </c>
      <c r="P5572" s="4">
        <f t="shared" si="62"/>
        <v>2865750</v>
      </c>
      <c r="Q5572" s="21">
        <f t="shared" si="31"/>
        <v>60</v>
      </c>
      <c r="V5572" s="52"/>
      <c r="W5572" s="53" t="str">
        <f t="shared" si="33"/>
        <v/>
      </c>
      <c r="AE5572" s="16"/>
      <c r="AF5572" s="17" t="str">
        <f t="shared" si="30"/>
        <v>#VALUE!</v>
      </c>
      <c r="AG5572" s="17" t="str">
        <f t="shared" si="22"/>
        <v>#N/A</v>
      </c>
      <c r="AH5572" s="17" t="str">
        <f t="shared" si="23"/>
        <v>#N/A</v>
      </c>
      <c r="AI5572" s="34">
        <f t="shared" si="24"/>
        <v>1</v>
      </c>
      <c r="AJ5572" s="18">
        <f t="shared" si="25"/>
        <v>4687.974</v>
      </c>
      <c r="AK5572" s="18">
        <f t="shared" si="26"/>
        <v>4557.7525</v>
      </c>
      <c r="AL5572" s="18">
        <f t="shared" si="27"/>
        <v>4427.531</v>
      </c>
    </row>
    <row r="5573" ht="12.75" customHeight="1">
      <c r="A5573" s="1">
        <v>37230.0</v>
      </c>
      <c r="B5573" s="2">
        <v>1745.99</v>
      </c>
      <c r="C5573" s="3">
        <v>4924.56</v>
      </c>
      <c r="D5573" s="2">
        <v>4910.0</v>
      </c>
      <c r="E5573" s="4"/>
      <c r="F5573" s="5">
        <f t="shared" si="1"/>
        <v>1067.662</v>
      </c>
      <c r="G5573" s="6">
        <f t="shared" si="2"/>
        <v>1.218308923</v>
      </c>
      <c r="H5573" s="6">
        <f t="shared" si="3"/>
        <v>2.802204328</v>
      </c>
      <c r="I5573" s="5" t="b">
        <f t="shared" si="4"/>
        <v>0</v>
      </c>
      <c r="J5573" s="48">
        <f t="shared" si="5"/>
        <v>0</v>
      </c>
      <c r="K5573" s="4">
        <f t="shared" si="6"/>
        <v>169</v>
      </c>
      <c r="L5573" s="7">
        <f t="shared" si="7"/>
        <v>-0.002956609321</v>
      </c>
      <c r="M5573" s="50" t="b">
        <f t="shared" si="8"/>
        <v>0</v>
      </c>
      <c r="N5573" s="50" t="b">
        <f t="shared" si="9"/>
        <v>0</v>
      </c>
      <c r="O5573" s="50">
        <f t="shared" si="10"/>
        <v>1</v>
      </c>
      <c r="P5573" s="4">
        <f t="shared" si="62"/>
        <v>2076850</v>
      </c>
      <c r="Q5573" s="21">
        <f t="shared" si="31"/>
        <v>46</v>
      </c>
      <c r="V5573" s="52"/>
      <c r="W5573" s="53" t="str">
        <f t="shared" si="33"/>
        <v/>
      </c>
      <c r="AE5573" s="16"/>
      <c r="AF5573" s="17" t="str">
        <f t="shared" si="30"/>
        <v>#VALUE!</v>
      </c>
      <c r="AG5573" s="17" t="str">
        <f t="shared" si="22"/>
        <v>#N/A</v>
      </c>
      <c r="AH5573" s="17" t="str">
        <f t="shared" si="23"/>
        <v>#N/A</v>
      </c>
      <c r="AI5573" s="34">
        <f t="shared" si="24"/>
        <v>1</v>
      </c>
      <c r="AJ5573" s="18">
        <f t="shared" si="25"/>
        <v>4432.104</v>
      </c>
      <c r="AK5573" s="18">
        <f t="shared" si="26"/>
        <v>4308.99</v>
      </c>
      <c r="AL5573" s="18">
        <f t="shared" si="27"/>
        <v>4185.876</v>
      </c>
    </row>
    <row r="5574" ht="12.75" customHeight="1">
      <c r="A5574" s="1">
        <v>37229.0</v>
      </c>
      <c r="B5574" s="2">
        <v>1199.34</v>
      </c>
      <c r="C5574" s="3">
        <v>4766.43</v>
      </c>
      <c r="D5574" s="2">
        <v>4741.0</v>
      </c>
      <c r="E5574" s="4"/>
      <c r="F5574" s="5">
        <f t="shared" si="1"/>
        <v>915.142</v>
      </c>
      <c r="G5574" s="6">
        <f t="shared" si="2"/>
        <v>1.181622787</v>
      </c>
      <c r="H5574" s="6">
        <f t="shared" si="3"/>
        <v>1.994788519</v>
      </c>
      <c r="I5574" s="5" t="b">
        <f t="shared" si="4"/>
        <v>0</v>
      </c>
      <c r="J5574" s="48">
        <f t="shared" si="5"/>
        <v>0</v>
      </c>
      <c r="K5574" s="4">
        <f t="shared" si="6"/>
        <v>152</v>
      </c>
      <c r="L5574" s="7">
        <f t="shared" si="7"/>
        <v>-0.005335229931</v>
      </c>
      <c r="M5574" s="50" t="b">
        <f t="shared" si="8"/>
        <v>0</v>
      </c>
      <c r="N5574" s="50" t="b">
        <f t="shared" si="9"/>
        <v>0</v>
      </c>
      <c r="O5574" s="50">
        <f t="shared" si="10"/>
        <v>1</v>
      </c>
      <c r="P5574" s="4">
        <f t="shared" si="62"/>
        <v>1738850</v>
      </c>
      <c r="Q5574" s="21">
        <f t="shared" si="31"/>
        <v>40</v>
      </c>
      <c r="V5574" s="52"/>
      <c r="W5574" s="53" t="str">
        <f t="shared" si="33"/>
        <v/>
      </c>
      <c r="AE5574" s="16"/>
      <c r="AF5574" s="17" t="str">
        <f t="shared" si="30"/>
        <v>#VALUE!</v>
      </c>
      <c r="AG5574" s="17" t="str">
        <f t="shared" si="22"/>
        <v>#N/A</v>
      </c>
      <c r="AH5574" s="17" t="str">
        <f t="shared" si="23"/>
        <v>#N/A</v>
      </c>
      <c r="AI5574" s="34">
        <f t="shared" si="24"/>
        <v>1</v>
      </c>
      <c r="AJ5574" s="18">
        <f t="shared" si="25"/>
        <v>4289.787</v>
      </c>
      <c r="AK5574" s="18">
        <f t="shared" si="26"/>
        <v>4170.62625</v>
      </c>
      <c r="AL5574" s="18">
        <f t="shared" si="27"/>
        <v>4051.4655</v>
      </c>
    </row>
    <row r="5575" ht="12.75" customHeight="1">
      <c r="A5575" s="1">
        <v>37228.0</v>
      </c>
      <c r="B5575" s="2">
        <v>919.33</v>
      </c>
      <c r="C5575" s="3">
        <v>4646.61</v>
      </c>
      <c r="D5575" s="2">
        <v>4589.0</v>
      </c>
      <c r="E5575" s="4"/>
      <c r="F5575" s="5">
        <f t="shared" si="1"/>
        <v>925.334</v>
      </c>
      <c r="G5575" s="6">
        <f t="shared" si="2"/>
        <v>1.153219105</v>
      </c>
      <c r="H5575" s="6">
        <f t="shared" si="3"/>
        <v>2.119999344</v>
      </c>
      <c r="I5575" s="5" t="b">
        <f t="shared" si="4"/>
        <v>0</v>
      </c>
      <c r="J5575" s="48">
        <f t="shared" si="5"/>
        <v>0</v>
      </c>
      <c r="K5575" s="4">
        <f t="shared" si="6"/>
        <v>199</v>
      </c>
      <c r="L5575" s="7">
        <f t="shared" si="7"/>
        <v>-0.01239828606</v>
      </c>
      <c r="M5575" s="50" t="b">
        <f t="shared" si="8"/>
        <v>0</v>
      </c>
      <c r="N5575" s="50" t="b">
        <f t="shared" si="9"/>
        <v>0</v>
      </c>
      <c r="O5575" s="50">
        <f t="shared" si="10"/>
        <v>1</v>
      </c>
      <c r="P5575" s="4">
        <f t="shared" si="62"/>
        <v>1472850</v>
      </c>
      <c r="Q5575" s="21">
        <f t="shared" si="31"/>
        <v>35</v>
      </c>
      <c r="V5575" s="52"/>
      <c r="W5575" s="53" t="str">
        <f t="shared" si="33"/>
        <v/>
      </c>
      <c r="AE5575" s="16"/>
      <c r="AF5575" s="17" t="str">
        <f t="shared" si="30"/>
        <v>#VALUE!</v>
      </c>
      <c r="AG5575" s="17" t="str">
        <f t="shared" si="22"/>
        <v>#N/A</v>
      </c>
      <c r="AH5575" s="17" t="str">
        <f t="shared" si="23"/>
        <v>#N/A</v>
      </c>
      <c r="AI5575" s="34">
        <f t="shared" si="24"/>
        <v>1</v>
      </c>
      <c r="AJ5575" s="18">
        <f t="shared" si="25"/>
        <v>4181.949</v>
      </c>
      <c r="AK5575" s="18">
        <f t="shared" si="26"/>
        <v>4065.78375</v>
      </c>
      <c r="AL5575" s="18">
        <f t="shared" si="27"/>
        <v>3949.6185</v>
      </c>
    </row>
    <row r="5576" ht="12.75" customHeight="1">
      <c r="A5576" s="1">
        <v>37225.0</v>
      </c>
      <c r="B5576" s="2">
        <v>816.31</v>
      </c>
      <c r="C5576" s="3">
        <v>4441.12</v>
      </c>
      <c r="D5576" s="2">
        <v>4390.0</v>
      </c>
      <c r="E5576" s="4"/>
      <c r="F5576" s="5">
        <f t="shared" si="1"/>
        <v>955.956</v>
      </c>
      <c r="G5576" s="6">
        <f t="shared" si="2"/>
        <v>1.103094899</v>
      </c>
      <c r="H5576" s="6">
        <f t="shared" si="3"/>
        <v>2.150808926</v>
      </c>
      <c r="I5576" s="5" t="b">
        <f t="shared" si="4"/>
        <v>0</v>
      </c>
      <c r="J5576" s="48">
        <f t="shared" si="5"/>
        <v>0</v>
      </c>
      <c r="K5576" s="4">
        <f t="shared" si="6"/>
        <v>-17</v>
      </c>
      <c r="L5576" s="7">
        <f t="shared" si="7"/>
        <v>-0.01151060994</v>
      </c>
      <c r="M5576" s="50" t="b">
        <f t="shared" si="8"/>
        <v>0</v>
      </c>
      <c r="N5576" s="50" t="b">
        <f t="shared" si="9"/>
        <v>0</v>
      </c>
      <c r="O5576" s="50">
        <f t="shared" si="10"/>
        <v>1</v>
      </c>
      <c r="P5576" s="4">
        <f t="shared" si="62"/>
        <v>1184300</v>
      </c>
      <c r="Q5576" s="21">
        <f t="shared" si="31"/>
        <v>29</v>
      </c>
      <c r="V5576" s="52"/>
      <c r="W5576" s="53" t="str">
        <f t="shared" si="33"/>
        <v/>
      </c>
      <c r="AE5576" s="16"/>
      <c r="AF5576" s="17" t="str">
        <f t="shared" si="30"/>
        <v>#VALUE!</v>
      </c>
      <c r="AG5576" s="17" t="str">
        <f t="shared" si="22"/>
        <v>#N/A</v>
      </c>
      <c r="AH5576" s="17" t="str">
        <f t="shared" si="23"/>
        <v>#N/A</v>
      </c>
      <c r="AI5576" s="34">
        <f t="shared" si="24"/>
        <v>1</v>
      </c>
      <c r="AJ5576" s="18">
        <f t="shared" si="25"/>
        <v>3997.008</v>
      </c>
      <c r="AK5576" s="18">
        <f t="shared" si="26"/>
        <v>3885.98</v>
      </c>
      <c r="AL5576" s="18">
        <f t="shared" si="27"/>
        <v>3774.952</v>
      </c>
    </row>
    <row r="5577" ht="12.75" customHeight="1">
      <c r="A5577" s="1">
        <v>37224.0</v>
      </c>
      <c r="B5577" s="2">
        <v>657.34</v>
      </c>
      <c r="C5577" s="3">
        <v>4465.83</v>
      </c>
      <c r="D5577" s="2">
        <v>4407.0</v>
      </c>
      <c r="E5577" s="4"/>
      <c r="F5577" s="5">
        <f t="shared" si="1"/>
        <v>966.462</v>
      </c>
      <c r="G5577" s="6">
        <f t="shared" si="2"/>
        <v>1.108918793</v>
      </c>
      <c r="H5577" s="6">
        <f t="shared" si="3"/>
        <v>2.169345937</v>
      </c>
      <c r="I5577" s="5" t="b">
        <f t="shared" si="4"/>
        <v>0</v>
      </c>
      <c r="J5577" s="48">
        <f t="shared" si="5"/>
        <v>0</v>
      </c>
      <c r="K5577" s="4">
        <f t="shared" si="6"/>
        <v>17</v>
      </c>
      <c r="L5577" s="7">
        <f t="shared" si="7"/>
        <v>-0.01317336307</v>
      </c>
      <c r="M5577" s="50" t="b">
        <f t="shared" si="8"/>
        <v>0</v>
      </c>
      <c r="N5577" s="50" t="b">
        <f t="shared" si="9"/>
        <v>0</v>
      </c>
      <c r="O5577" s="50">
        <f t="shared" si="10"/>
        <v>1</v>
      </c>
      <c r="P5577" s="4">
        <f t="shared" si="62"/>
        <v>1209800</v>
      </c>
      <c r="Q5577" s="21">
        <f t="shared" si="31"/>
        <v>30</v>
      </c>
      <c r="V5577" s="52"/>
      <c r="W5577" s="53" t="str">
        <f t="shared" si="33"/>
        <v/>
      </c>
      <c r="AE5577" s="16"/>
      <c r="AF5577" s="17" t="str">
        <f t="shared" si="30"/>
        <v>#VALUE!</v>
      </c>
      <c r="AG5577" s="17" t="str">
        <f t="shared" si="22"/>
        <v>#N/A</v>
      </c>
      <c r="AH5577" s="17" t="str">
        <f t="shared" si="23"/>
        <v>#N/A</v>
      </c>
      <c r="AI5577" s="34">
        <f t="shared" si="24"/>
        <v>1</v>
      </c>
      <c r="AJ5577" s="18">
        <f t="shared" si="25"/>
        <v>4019.247</v>
      </c>
      <c r="AK5577" s="18">
        <f t="shared" si="26"/>
        <v>3907.60125</v>
      </c>
      <c r="AL5577" s="18">
        <f t="shared" si="27"/>
        <v>3795.9555</v>
      </c>
    </row>
    <row r="5578" ht="12.75" customHeight="1">
      <c r="A5578" s="1">
        <v>37223.0</v>
      </c>
      <c r="B5578" s="2">
        <v>983.39</v>
      </c>
      <c r="C5578" s="3">
        <v>4447.58</v>
      </c>
      <c r="D5578" s="2">
        <v>4390.0</v>
      </c>
      <c r="E5578" s="4"/>
      <c r="F5578" s="5">
        <f t="shared" si="1"/>
        <v>991.794</v>
      </c>
      <c r="G5578" s="6">
        <f t="shared" si="2"/>
        <v>1.10421331</v>
      </c>
      <c r="H5578" s="6">
        <f t="shared" si="3"/>
        <v>2.171081877</v>
      </c>
      <c r="I5578" s="5" t="b">
        <f t="shared" si="4"/>
        <v>0</v>
      </c>
      <c r="J5578" s="48">
        <f t="shared" si="5"/>
        <v>0</v>
      </c>
      <c r="K5578" s="4">
        <f t="shared" si="6"/>
        <v>-145</v>
      </c>
      <c r="L5578" s="7">
        <f t="shared" si="7"/>
        <v>-0.01294636634</v>
      </c>
      <c r="M5578" s="50" t="b">
        <f t="shared" si="8"/>
        <v>0</v>
      </c>
      <c r="N5578" s="50" t="b">
        <f t="shared" si="9"/>
        <v>0</v>
      </c>
      <c r="O5578" s="50">
        <f t="shared" si="10"/>
        <v>1</v>
      </c>
      <c r="P5578" s="4">
        <f t="shared" si="62"/>
        <v>1185150</v>
      </c>
      <c r="Q5578" s="21">
        <f t="shared" si="31"/>
        <v>29</v>
      </c>
      <c r="V5578" s="52"/>
      <c r="W5578" s="53" t="str">
        <f t="shared" si="33"/>
        <v/>
      </c>
      <c r="AE5578" s="16"/>
      <c r="AF5578" s="17" t="str">
        <f t="shared" si="30"/>
        <v>#VALUE!</v>
      </c>
      <c r="AG5578" s="17" t="str">
        <f t="shared" si="22"/>
        <v>#N/A</v>
      </c>
      <c r="AH5578" s="17" t="str">
        <f t="shared" si="23"/>
        <v>#N/A</v>
      </c>
      <c r="AI5578" s="34">
        <f t="shared" si="24"/>
        <v>1</v>
      </c>
      <c r="AJ5578" s="18">
        <f t="shared" si="25"/>
        <v>4002.822</v>
      </c>
      <c r="AK5578" s="18">
        <f t="shared" si="26"/>
        <v>3891.6325</v>
      </c>
      <c r="AL5578" s="18">
        <f t="shared" si="27"/>
        <v>3780.443</v>
      </c>
    </row>
    <row r="5579" ht="12.75" customHeight="1">
      <c r="A5579" s="1">
        <v>37222.0</v>
      </c>
      <c r="B5579" s="2">
        <v>1250.3</v>
      </c>
      <c r="C5579" s="3">
        <v>4580.33</v>
      </c>
      <c r="D5579" s="2">
        <v>4535.0</v>
      </c>
      <c r="E5579" s="4"/>
      <c r="F5579" s="5">
        <f t="shared" si="1"/>
        <v>962.616</v>
      </c>
      <c r="G5579" s="6">
        <f t="shared" si="2"/>
        <v>1.13688405</v>
      </c>
      <c r="H5579" s="6">
        <f t="shared" si="3"/>
        <v>2.192090963</v>
      </c>
      <c r="I5579" s="5" t="b">
        <f t="shared" si="4"/>
        <v>0</v>
      </c>
      <c r="J5579" s="48">
        <f t="shared" si="5"/>
        <v>0</v>
      </c>
      <c r="K5579" s="4">
        <f t="shared" si="6"/>
        <v>-77</v>
      </c>
      <c r="L5579" s="7">
        <f t="shared" si="7"/>
        <v>-0.009896666834</v>
      </c>
      <c r="M5579" s="50" t="b">
        <f t="shared" si="8"/>
        <v>0</v>
      </c>
      <c r="N5579" s="50" t="b">
        <f t="shared" si="9"/>
        <v>0</v>
      </c>
      <c r="O5579" s="50">
        <f t="shared" si="10"/>
        <v>1</v>
      </c>
      <c r="P5579" s="4">
        <f t="shared" si="62"/>
        <v>1431650</v>
      </c>
      <c r="Q5579" s="21">
        <f t="shared" si="31"/>
        <v>34</v>
      </c>
      <c r="V5579" s="52"/>
      <c r="W5579" s="53" t="str">
        <f t="shared" si="33"/>
        <v/>
      </c>
      <c r="AE5579" s="16"/>
      <c r="AF5579" s="17" t="str">
        <f t="shared" si="30"/>
        <v>#VALUE!</v>
      </c>
      <c r="AG5579" s="17" t="str">
        <f t="shared" si="22"/>
        <v>#N/A</v>
      </c>
      <c r="AH5579" s="17" t="str">
        <f t="shared" si="23"/>
        <v>#N/A</v>
      </c>
      <c r="AI5579" s="34">
        <f t="shared" si="24"/>
        <v>1</v>
      </c>
      <c r="AJ5579" s="18">
        <f t="shared" si="25"/>
        <v>4122.297</v>
      </c>
      <c r="AK5579" s="18">
        <f t="shared" si="26"/>
        <v>4007.78875</v>
      </c>
      <c r="AL5579" s="18">
        <f t="shared" si="27"/>
        <v>3893.2805</v>
      </c>
    </row>
    <row r="5580" ht="12.75" customHeight="1">
      <c r="A5580" s="1">
        <v>37221.0</v>
      </c>
      <c r="B5580" s="2">
        <v>1072.44</v>
      </c>
      <c r="C5580" s="3">
        <v>4608.32</v>
      </c>
      <c r="D5580" s="2">
        <v>4612.0</v>
      </c>
      <c r="E5580" s="4"/>
      <c r="F5580" s="5">
        <f t="shared" si="1"/>
        <v>956.852</v>
      </c>
      <c r="G5580" s="6">
        <f t="shared" si="2"/>
        <v>1.144835244</v>
      </c>
      <c r="H5580" s="6">
        <f t="shared" si="3"/>
        <v>2.198496694</v>
      </c>
      <c r="I5580" s="5" t="b">
        <f t="shared" si="4"/>
        <v>0</v>
      </c>
      <c r="J5580" s="48">
        <f t="shared" si="5"/>
        <v>0</v>
      </c>
      <c r="K5580" s="4">
        <f t="shared" si="6"/>
        <v>113</v>
      </c>
      <c r="L5580" s="7">
        <f t="shared" si="7"/>
        <v>0.0007985556559</v>
      </c>
      <c r="M5580" s="50" t="b">
        <f t="shared" si="8"/>
        <v>0</v>
      </c>
      <c r="N5580" s="50" t="b">
        <f t="shared" si="9"/>
        <v>0</v>
      </c>
      <c r="O5580" s="50">
        <f t="shared" si="10"/>
        <v>1</v>
      </c>
      <c r="P5580" s="4">
        <f t="shared" si="62"/>
        <v>1574100</v>
      </c>
      <c r="Q5580" s="21">
        <f t="shared" si="31"/>
        <v>37</v>
      </c>
      <c r="V5580" s="52"/>
      <c r="W5580" s="53" t="str">
        <f t="shared" si="33"/>
        <v/>
      </c>
      <c r="AE5580" s="16"/>
      <c r="AF5580" s="17" t="str">
        <f t="shared" si="30"/>
        <v>#VALUE!</v>
      </c>
      <c r="AG5580" s="17" t="str">
        <f t="shared" si="22"/>
        <v>#N/A</v>
      </c>
      <c r="AH5580" s="17" t="str">
        <f t="shared" si="23"/>
        <v>#N/A</v>
      </c>
      <c r="AI5580" s="34">
        <f t="shared" si="24"/>
        <v>1</v>
      </c>
      <c r="AJ5580" s="18">
        <f t="shared" si="25"/>
        <v>4147.488</v>
      </c>
      <c r="AK5580" s="18">
        <f t="shared" si="26"/>
        <v>4032.28</v>
      </c>
      <c r="AL5580" s="18">
        <f t="shared" si="27"/>
        <v>3917.072</v>
      </c>
    </row>
    <row r="5581" ht="12.75" customHeight="1">
      <c r="A5581" s="1">
        <v>37218.0</v>
      </c>
      <c r="B5581" s="2">
        <v>868.84</v>
      </c>
      <c r="C5581" s="3">
        <v>4519.08</v>
      </c>
      <c r="D5581" s="2">
        <v>4499.0</v>
      </c>
      <c r="E5581" s="4"/>
      <c r="F5581" s="5">
        <f t="shared" si="1"/>
        <v>930.276</v>
      </c>
      <c r="G5581" s="6">
        <f t="shared" si="2"/>
        <v>1.123706666</v>
      </c>
      <c r="H5581" s="6">
        <f t="shared" si="3"/>
        <v>2.238499896</v>
      </c>
      <c r="I5581" s="5" t="b">
        <f t="shared" si="4"/>
        <v>0</v>
      </c>
      <c r="J5581" s="48">
        <f t="shared" si="5"/>
        <v>0</v>
      </c>
      <c r="K5581" s="4">
        <f t="shared" si="6"/>
        <v>70</v>
      </c>
      <c r="L5581" s="7">
        <f t="shared" si="7"/>
        <v>-0.004443382281</v>
      </c>
      <c r="M5581" s="50" t="b">
        <f t="shared" si="8"/>
        <v>0</v>
      </c>
      <c r="N5581" s="50" t="b">
        <f t="shared" si="9"/>
        <v>0</v>
      </c>
      <c r="O5581" s="50">
        <f t="shared" si="10"/>
        <v>1</v>
      </c>
      <c r="P5581" s="4">
        <f t="shared" si="62"/>
        <v>1387650</v>
      </c>
      <c r="Q5581" s="21">
        <f t="shared" si="31"/>
        <v>33</v>
      </c>
      <c r="V5581" s="52"/>
      <c r="W5581" s="53" t="str">
        <f t="shared" si="33"/>
        <v/>
      </c>
      <c r="AE5581" s="16"/>
      <c r="AF5581" s="17" t="str">
        <f t="shared" si="30"/>
        <v>#VALUE!</v>
      </c>
      <c r="AG5581" s="17" t="str">
        <f t="shared" si="22"/>
        <v>#N/A</v>
      </c>
      <c r="AH5581" s="17" t="str">
        <f t="shared" si="23"/>
        <v>#N/A</v>
      </c>
      <c r="AI5581" s="34">
        <f t="shared" si="24"/>
        <v>1</v>
      </c>
      <c r="AJ5581" s="18">
        <f t="shared" si="25"/>
        <v>4067.172</v>
      </c>
      <c r="AK5581" s="18">
        <f t="shared" si="26"/>
        <v>3954.195</v>
      </c>
      <c r="AL5581" s="18">
        <f t="shared" si="27"/>
        <v>3841.218</v>
      </c>
    </row>
    <row r="5582" ht="12.75" customHeight="1">
      <c r="A5582" s="1">
        <v>37217.0</v>
      </c>
      <c r="B5582" s="2">
        <v>784.0</v>
      </c>
      <c r="C5582" s="3">
        <v>4450.02</v>
      </c>
      <c r="D5582" s="2">
        <v>4429.0</v>
      </c>
      <c r="E5582" s="4"/>
      <c r="F5582" s="5">
        <f t="shared" si="1"/>
        <v>977.962</v>
      </c>
      <c r="G5582" s="6">
        <f t="shared" si="2"/>
        <v>1.107492489</v>
      </c>
      <c r="H5582" s="6">
        <f t="shared" si="3"/>
        <v>2.267526747</v>
      </c>
      <c r="I5582" s="5" t="b">
        <f t="shared" si="4"/>
        <v>0</v>
      </c>
      <c r="J5582" s="48">
        <f t="shared" si="5"/>
        <v>0</v>
      </c>
      <c r="K5582" s="4">
        <f t="shared" si="6"/>
        <v>-131</v>
      </c>
      <c r="L5582" s="7">
        <f t="shared" si="7"/>
        <v>-0.004723574276</v>
      </c>
      <c r="M5582" s="50" t="b">
        <f t="shared" si="8"/>
        <v>0</v>
      </c>
      <c r="N5582" s="50" t="b">
        <f t="shared" si="9"/>
        <v>0</v>
      </c>
      <c r="O5582" s="50">
        <f t="shared" si="10"/>
        <v>1</v>
      </c>
      <c r="P5582" s="4">
        <f t="shared" si="62"/>
        <v>1279150</v>
      </c>
      <c r="Q5582" s="21">
        <f t="shared" si="31"/>
        <v>31</v>
      </c>
      <c r="V5582" s="52"/>
      <c r="W5582" s="53" t="str">
        <f t="shared" si="33"/>
        <v/>
      </c>
      <c r="AE5582" s="16"/>
      <c r="AF5582" s="17" t="str">
        <f t="shared" si="30"/>
        <v>#VALUE!</v>
      </c>
      <c r="AG5582" s="17" t="str">
        <f t="shared" si="22"/>
        <v>#N/A</v>
      </c>
      <c r="AH5582" s="17" t="str">
        <f t="shared" si="23"/>
        <v>#N/A</v>
      </c>
      <c r="AI5582" s="34">
        <f t="shared" si="24"/>
        <v>1</v>
      </c>
      <c r="AJ5582" s="18">
        <f t="shared" si="25"/>
        <v>4005.018</v>
      </c>
      <c r="AK5582" s="18">
        <f t="shared" si="26"/>
        <v>3893.7675</v>
      </c>
      <c r="AL5582" s="18">
        <f t="shared" si="27"/>
        <v>3782.517</v>
      </c>
    </row>
    <row r="5583" ht="12.75" customHeight="1">
      <c r="A5583" s="1">
        <v>37216.0</v>
      </c>
      <c r="B5583" s="2">
        <v>837.5</v>
      </c>
      <c r="C5583" s="3">
        <v>4533.37</v>
      </c>
      <c r="D5583" s="2">
        <v>4560.0</v>
      </c>
      <c r="E5583" s="4"/>
      <c r="F5583" s="5">
        <f t="shared" si="1"/>
        <v>1034.788</v>
      </c>
      <c r="G5583" s="6">
        <f t="shared" si="2"/>
        <v>1.128190524</v>
      </c>
      <c r="H5583" s="6">
        <f t="shared" si="3"/>
        <v>2.292425582</v>
      </c>
      <c r="I5583" s="5" t="b">
        <f t="shared" si="4"/>
        <v>0</v>
      </c>
      <c r="J5583" s="48">
        <f t="shared" si="5"/>
        <v>0</v>
      </c>
      <c r="K5583" s="4">
        <f t="shared" si="6"/>
        <v>116</v>
      </c>
      <c r="L5583" s="7">
        <f t="shared" si="7"/>
        <v>0.005874217194</v>
      </c>
      <c r="M5583" s="50" t="b">
        <f t="shared" si="8"/>
        <v>0</v>
      </c>
      <c r="N5583" s="50" t="b">
        <f t="shared" si="9"/>
        <v>0</v>
      </c>
      <c r="O5583" s="50">
        <f t="shared" si="10"/>
        <v>1</v>
      </c>
      <c r="P5583" s="4">
        <f t="shared" si="62"/>
        <v>1514950</v>
      </c>
      <c r="Q5583" s="21">
        <f t="shared" si="31"/>
        <v>36</v>
      </c>
      <c r="V5583" s="52"/>
      <c r="W5583" s="53" t="str">
        <f t="shared" si="33"/>
        <v/>
      </c>
      <c r="AE5583" s="16"/>
      <c r="AF5583" s="17" t="str">
        <f t="shared" si="30"/>
        <v>#VALUE!</v>
      </c>
      <c r="AG5583" s="17" t="str">
        <f t="shared" si="22"/>
        <v>#N/A</v>
      </c>
      <c r="AH5583" s="17" t="str">
        <f t="shared" si="23"/>
        <v>#N/A</v>
      </c>
      <c r="AI5583" s="34">
        <f t="shared" si="24"/>
        <v>1</v>
      </c>
      <c r="AJ5583" s="18">
        <f t="shared" si="25"/>
        <v>4080.033</v>
      </c>
      <c r="AK5583" s="18">
        <f t="shared" si="26"/>
        <v>3966.69875</v>
      </c>
      <c r="AL5583" s="18">
        <f t="shared" si="27"/>
        <v>3853.3645</v>
      </c>
    </row>
    <row r="5584" ht="12.75" customHeight="1">
      <c r="A5584" s="1">
        <v>37215.0</v>
      </c>
      <c r="B5584" s="2">
        <v>1221.48</v>
      </c>
      <c r="C5584" s="3">
        <v>4455.8</v>
      </c>
      <c r="D5584" s="2">
        <v>4444.0</v>
      </c>
      <c r="E5584" s="4"/>
      <c r="F5584" s="5">
        <f t="shared" si="1"/>
        <v>1062.012</v>
      </c>
      <c r="G5584" s="6">
        <f t="shared" si="2"/>
        <v>1.109097099</v>
      </c>
      <c r="H5584" s="6">
        <f t="shared" si="3"/>
        <v>2.319135188</v>
      </c>
      <c r="I5584" s="5" t="b">
        <f t="shared" si="4"/>
        <v>0</v>
      </c>
      <c r="J5584" s="48">
        <f t="shared" si="5"/>
        <v>0</v>
      </c>
      <c r="K5584" s="4">
        <f t="shared" si="6"/>
        <v>-141</v>
      </c>
      <c r="L5584" s="7">
        <f t="shared" si="7"/>
        <v>-0.002648233763</v>
      </c>
      <c r="M5584" s="50" t="b">
        <f t="shared" si="8"/>
        <v>0</v>
      </c>
      <c r="N5584" s="50" t="b">
        <f t="shared" si="9"/>
        <v>0</v>
      </c>
      <c r="O5584" s="50">
        <f t="shared" si="10"/>
        <v>1</v>
      </c>
      <c r="P5584" s="4">
        <f t="shared" si="62"/>
        <v>1329350</v>
      </c>
      <c r="Q5584" s="21">
        <f t="shared" si="31"/>
        <v>32</v>
      </c>
      <c r="V5584" s="52"/>
      <c r="W5584" s="53" t="str">
        <f t="shared" si="33"/>
        <v/>
      </c>
      <c r="AE5584" s="16"/>
      <c r="AF5584" s="17" t="str">
        <f t="shared" si="30"/>
        <v>#VALUE!</v>
      </c>
      <c r="AG5584" s="17" t="str">
        <f t="shared" si="22"/>
        <v>#N/A</v>
      </c>
      <c r="AH5584" s="17" t="str">
        <f t="shared" si="23"/>
        <v>#N/A</v>
      </c>
      <c r="AI5584" s="34">
        <f t="shared" si="24"/>
        <v>1</v>
      </c>
      <c r="AJ5584" s="18">
        <f t="shared" si="25"/>
        <v>4010.22</v>
      </c>
      <c r="AK5584" s="18">
        <f t="shared" si="26"/>
        <v>3898.825</v>
      </c>
      <c r="AL5584" s="18">
        <f t="shared" si="27"/>
        <v>3787.43</v>
      </c>
    </row>
    <row r="5585" ht="12.75" customHeight="1">
      <c r="A5585" s="1">
        <v>37214.0</v>
      </c>
      <c r="B5585" s="2">
        <v>939.56</v>
      </c>
      <c r="C5585" s="3">
        <v>4548.63</v>
      </c>
      <c r="D5585" s="2">
        <v>4585.0</v>
      </c>
      <c r="E5585" s="4"/>
      <c r="F5585" s="5">
        <f t="shared" si="1"/>
        <v>955.784</v>
      </c>
      <c r="G5585" s="6">
        <f t="shared" si="2"/>
        <v>1.131701473</v>
      </c>
      <c r="H5585" s="6">
        <f t="shared" si="3"/>
        <v>2.15850801</v>
      </c>
      <c r="I5585" s="5" t="b">
        <f t="shared" si="4"/>
        <v>0</v>
      </c>
      <c r="J5585" s="48">
        <f t="shared" si="5"/>
        <v>0</v>
      </c>
      <c r="K5585" s="4">
        <f t="shared" si="6"/>
        <v>152</v>
      </c>
      <c r="L5585" s="7">
        <f t="shared" si="7"/>
        <v>0.007995814124</v>
      </c>
      <c r="M5585" s="50" t="b">
        <f t="shared" si="8"/>
        <v>0</v>
      </c>
      <c r="N5585" s="50" t="b">
        <f t="shared" si="9"/>
        <v>0</v>
      </c>
      <c r="O5585" s="50">
        <f t="shared" si="10"/>
        <v>1</v>
      </c>
      <c r="P5585" s="4">
        <f t="shared" si="62"/>
        <v>1597250</v>
      </c>
      <c r="Q5585" s="21">
        <f t="shared" si="31"/>
        <v>38</v>
      </c>
      <c r="V5585" s="52"/>
      <c r="W5585" s="53" t="str">
        <f t="shared" si="33"/>
        <v/>
      </c>
      <c r="AE5585" s="16"/>
      <c r="AF5585" s="17" t="str">
        <f t="shared" si="30"/>
        <v>#VALUE!</v>
      </c>
      <c r="AG5585" s="17" t="str">
        <f t="shared" si="22"/>
        <v>#N/A</v>
      </c>
      <c r="AH5585" s="17" t="str">
        <f t="shared" si="23"/>
        <v>#N/A</v>
      </c>
      <c r="AI5585" s="34">
        <f t="shared" si="24"/>
        <v>1</v>
      </c>
      <c r="AJ5585" s="18">
        <f t="shared" si="25"/>
        <v>4093.767</v>
      </c>
      <c r="AK5585" s="18">
        <f t="shared" si="26"/>
        <v>3980.05125</v>
      </c>
      <c r="AL5585" s="18">
        <f t="shared" si="27"/>
        <v>3866.3355</v>
      </c>
    </row>
    <row r="5586" ht="12.75" customHeight="1">
      <c r="A5586" s="1">
        <v>37211.0</v>
      </c>
      <c r="B5586" s="2">
        <v>1107.27</v>
      </c>
      <c r="C5586" s="3">
        <v>4446.62</v>
      </c>
      <c r="D5586" s="2">
        <v>4433.0</v>
      </c>
      <c r="E5586" s="4"/>
      <c r="F5586" s="5">
        <f t="shared" si="1"/>
        <v>879.614</v>
      </c>
      <c r="G5586" s="6">
        <f t="shared" si="2"/>
        <v>1.106313396</v>
      </c>
      <c r="H5586" s="6">
        <f t="shared" si="3"/>
        <v>2.19377084</v>
      </c>
      <c r="I5586" s="5" t="b">
        <f t="shared" si="4"/>
        <v>0</v>
      </c>
      <c r="J5586" s="48">
        <f t="shared" si="5"/>
        <v>0</v>
      </c>
      <c r="K5586" s="4">
        <f t="shared" si="6"/>
        <v>83</v>
      </c>
      <c r="L5586" s="7">
        <f t="shared" si="7"/>
        <v>-0.003063000661</v>
      </c>
      <c r="M5586" s="50" t="b">
        <f t="shared" si="8"/>
        <v>0</v>
      </c>
      <c r="N5586" s="50" t="b">
        <f t="shared" si="9"/>
        <v>0</v>
      </c>
      <c r="O5586" s="50">
        <f t="shared" si="10"/>
        <v>1</v>
      </c>
      <c r="P5586" s="4">
        <f t="shared" si="62"/>
        <v>1346450</v>
      </c>
      <c r="Q5586" s="21">
        <f t="shared" si="31"/>
        <v>33</v>
      </c>
      <c r="V5586" s="52"/>
      <c r="W5586" s="53" t="str">
        <f t="shared" si="33"/>
        <v/>
      </c>
      <c r="AE5586" s="16"/>
      <c r="AF5586" s="17" t="str">
        <f t="shared" si="30"/>
        <v>#VALUE!</v>
      </c>
      <c r="AG5586" s="17" t="str">
        <f t="shared" si="22"/>
        <v>#N/A</v>
      </c>
      <c r="AH5586" s="17" t="str">
        <f t="shared" si="23"/>
        <v>#N/A</v>
      </c>
      <c r="AI5586" s="34">
        <f t="shared" si="24"/>
        <v>1</v>
      </c>
      <c r="AJ5586" s="18">
        <f t="shared" si="25"/>
        <v>4001.958</v>
      </c>
      <c r="AK5586" s="18">
        <f t="shared" si="26"/>
        <v>3890.7925</v>
      </c>
      <c r="AL5586" s="18">
        <f t="shared" si="27"/>
        <v>3779.627</v>
      </c>
    </row>
    <row r="5587" ht="12.75" customHeight="1">
      <c r="A5587" s="1">
        <v>37210.0</v>
      </c>
      <c r="B5587" s="2">
        <v>1068.13</v>
      </c>
      <c r="C5587" s="3">
        <v>4403.59</v>
      </c>
      <c r="D5587" s="2">
        <v>4350.0</v>
      </c>
      <c r="E5587" s="4"/>
      <c r="F5587" s="5">
        <f t="shared" si="1"/>
        <v>770.958</v>
      </c>
      <c r="G5587" s="6">
        <f t="shared" si="2"/>
        <v>1.094737186</v>
      </c>
      <c r="H5587" s="6">
        <f t="shared" si="3"/>
        <v>2.1586626</v>
      </c>
      <c r="I5587" s="5" t="b">
        <f t="shared" si="4"/>
        <v>0</v>
      </c>
      <c r="J5587" s="48">
        <f t="shared" si="5"/>
        <v>0</v>
      </c>
      <c r="K5587" s="4">
        <f t="shared" si="6"/>
        <v>120</v>
      </c>
      <c r="L5587" s="7">
        <f t="shared" si="7"/>
        <v>-0.01216961615</v>
      </c>
      <c r="M5587" s="50" t="b">
        <f t="shared" si="8"/>
        <v>0</v>
      </c>
      <c r="N5587" s="50" t="b">
        <f t="shared" si="9"/>
        <v>0</v>
      </c>
      <c r="O5587" s="50">
        <f t="shared" si="10"/>
        <v>1</v>
      </c>
      <c r="P5587" s="4">
        <f t="shared" si="62"/>
        <v>1221950</v>
      </c>
      <c r="Q5587" s="21">
        <f t="shared" si="31"/>
        <v>30</v>
      </c>
      <c r="V5587" s="52"/>
      <c r="W5587" s="53" t="str">
        <f t="shared" si="33"/>
        <v/>
      </c>
      <c r="AE5587" s="16"/>
      <c r="AF5587" s="17" t="str">
        <f t="shared" si="30"/>
        <v>#VALUE!</v>
      </c>
      <c r="AG5587" s="17" t="str">
        <f t="shared" si="22"/>
        <v>#N/A</v>
      </c>
      <c r="AH5587" s="17" t="str">
        <f t="shared" si="23"/>
        <v>#N/A</v>
      </c>
      <c r="AI5587" s="34">
        <f t="shared" si="24"/>
        <v>1</v>
      </c>
      <c r="AJ5587" s="18">
        <f t="shared" si="25"/>
        <v>3963.231</v>
      </c>
      <c r="AK5587" s="18">
        <f t="shared" si="26"/>
        <v>3853.14125</v>
      </c>
      <c r="AL5587" s="18">
        <f t="shared" si="27"/>
        <v>3743.0515</v>
      </c>
    </row>
    <row r="5588" ht="12.75" customHeight="1">
      <c r="A5588" s="1">
        <v>37209.0</v>
      </c>
      <c r="B5588" s="2">
        <v>973.62</v>
      </c>
      <c r="C5588" s="3">
        <v>4277.7</v>
      </c>
      <c r="D5588" s="2">
        <v>4230.0</v>
      </c>
      <c r="E5588" s="4"/>
      <c r="F5588" s="5">
        <f t="shared" si="1"/>
        <v>700.234</v>
      </c>
      <c r="G5588" s="6">
        <f t="shared" si="2"/>
        <v>1.062192048</v>
      </c>
      <c r="H5588" s="6">
        <f t="shared" si="3"/>
        <v>1.997396627</v>
      </c>
      <c r="I5588" s="5" t="b">
        <f t="shared" si="4"/>
        <v>0</v>
      </c>
      <c r="J5588" s="48">
        <f t="shared" si="5"/>
        <v>0</v>
      </c>
      <c r="K5588" s="4">
        <f t="shared" si="6"/>
        <v>170</v>
      </c>
      <c r="L5588" s="7">
        <f t="shared" si="7"/>
        <v>-0.01115085209</v>
      </c>
      <c r="M5588" s="50" t="b">
        <f t="shared" si="8"/>
        <v>0</v>
      </c>
      <c r="N5588" s="50" t="b">
        <f t="shared" si="9"/>
        <v>0</v>
      </c>
      <c r="O5588" s="50">
        <f t="shared" si="10"/>
        <v>1</v>
      </c>
      <c r="P5588" s="4">
        <f t="shared" si="62"/>
        <v>1059950</v>
      </c>
      <c r="Q5588" s="21">
        <f t="shared" si="31"/>
        <v>27</v>
      </c>
      <c r="V5588" s="52"/>
      <c r="W5588" s="53" t="str">
        <f t="shared" si="33"/>
        <v/>
      </c>
      <c r="AE5588" s="16"/>
      <c r="AF5588" s="17" t="str">
        <f t="shared" si="30"/>
        <v>#VALUE!</v>
      </c>
      <c r="AG5588" s="17" t="str">
        <f t="shared" si="22"/>
        <v>#N/A</v>
      </c>
      <c r="AH5588" s="17" t="str">
        <f t="shared" si="23"/>
        <v>#N/A</v>
      </c>
      <c r="AI5588" s="34">
        <f t="shared" si="24"/>
        <v>1</v>
      </c>
      <c r="AJ5588" s="18">
        <f t="shared" si="25"/>
        <v>3849.93</v>
      </c>
      <c r="AK5588" s="18">
        <f t="shared" si="26"/>
        <v>3742.9875</v>
      </c>
      <c r="AL5588" s="18">
        <f t="shared" si="27"/>
        <v>3636.045</v>
      </c>
    </row>
    <row r="5589" ht="12.75" customHeight="1">
      <c r="A5589" s="1">
        <v>37208.0</v>
      </c>
      <c r="B5589" s="2">
        <v>690.34</v>
      </c>
      <c r="C5589" s="3">
        <v>4136.54</v>
      </c>
      <c r="D5589" s="2">
        <v>4060.0</v>
      </c>
      <c r="E5589" s="4"/>
      <c r="F5589" s="5">
        <f t="shared" si="1"/>
        <v>656.182</v>
      </c>
      <c r="G5589" s="6">
        <f t="shared" si="2"/>
        <v>1.025674553</v>
      </c>
      <c r="H5589" s="6">
        <f t="shared" si="3"/>
        <v>1.563083218</v>
      </c>
      <c r="I5589" s="5" t="b">
        <f t="shared" si="4"/>
        <v>0</v>
      </c>
      <c r="J5589" s="48">
        <f t="shared" si="5"/>
        <v>0</v>
      </c>
      <c r="K5589" s="4">
        <f t="shared" si="6"/>
        <v>-45</v>
      </c>
      <c r="L5589" s="7">
        <f t="shared" si="7"/>
        <v>-0.01850338689</v>
      </c>
      <c r="M5589" s="50" t="b">
        <f t="shared" si="8"/>
        <v>0</v>
      </c>
      <c r="N5589" s="50" t="b">
        <f t="shared" si="9"/>
        <v>0</v>
      </c>
      <c r="O5589" s="50">
        <f t="shared" si="10"/>
        <v>1</v>
      </c>
      <c r="P5589" s="4">
        <f t="shared" si="62"/>
        <v>864450</v>
      </c>
      <c r="Q5589" s="21">
        <f t="shared" si="31"/>
        <v>23</v>
      </c>
      <c r="V5589" s="52"/>
      <c r="W5589" s="53" t="str">
        <f t="shared" si="33"/>
        <v/>
      </c>
      <c r="AE5589" s="16"/>
      <c r="AF5589" s="17" t="str">
        <f t="shared" si="30"/>
        <v>#VALUE!</v>
      </c>
      <c r="AG5589" s="17" t="str">
        <f t="shared" si="22"/>
        <v>#N/A</v>
      </c>
      <c r="AH5589" s="17" t="str">
        <f t="shared" si="23"/>
        <v>#N/A</v>
      </c>
      <c r="AI5589" s="34">
        <f t="shared" si="24"/>
        <v>1</v>
      </c>
      <c r="AJ5589" s="18">
        <f t="shared" si="25"/>
        <v>3722.886</v>
      </c>
      <c r="AK5589" s="18">
        <f t="shared" si="26"/>
        <v>3619.4725</v>
      </c>
      <c r="AL5589" s="18">
        <f t="shared" si="27"/>
        <v>3516.059</v>
      </c>
    </row>
    <row r="5590" ht="12.75" customHeight="1">
      <c r="A5590" s="1">
        <v>37207.0</v>
      </c>
      <c r="B5590" s="2">
        <v>558.71</v>
      </c>
      <c r="C5590" s="3">
        <v>4172.63</v>
      </c>
      <c r="D5590" s="2">
        <v>4105.0</v>
      </c>
      <c r="E5590" s="4"/>
      <c r="F5590" s="5">
        <f t="shared" si="1"/>
        <v>687.26</v>
      </c>
      <c r="G5590" s="6">
        <f t="shared" si="2"/>
        <v>1.032689727</v>
      </c>
      <c r="H5590" s="6">
        <f t="shared" si="3"/>
        <v>1.769259038</v>
      </c>
      <c r="I5590" s="5" t="b">
        <f t="shared" si="4"/>
        <v>0</v>
      </c>
      <c r="J5590" s="48">
        <f t="shared" si="5"/>
        <v>0</v>
      </c>
      <c r="K5590" s="4">
        <f t="shared" si="6"/>
        <v>85</v>
      </c>
      <c r="L5590" s="7">
        <f t="shared" si="7"/>
        <v>-0.01620800311</v>
      </c>
      <c r="M5590" s="50" t="b">
        <f t="shared" si="8"/>
        <v>0</v>
      </c>
      <c r="N5590" s="50" t="b">
        <f t="shared" si="9"/>
        <v>0</v>
      </c>
      <c r="O5590" s="50">
        <f t="shared" si="10"/>
        <v>1</v>
      </c>
      <c r="P5590" s="4">
        <f t="shared" si="62"/>
        <v>918450</v>
      </c>
      <c r="Q5590" s="21">
        <f t="shared" si="31"/>
        <v>24</v>
      </c>
      <c r="V5590" s="52"/>
      <c r="W5590" s="53" t="str">
        <f t="shared" si="33"/>
        <v/>
      </c>
      <c r="AE5590" s="16"/>
      <c r="AF5590" s="17" t="str">
        <f t="shared" si="30"/>
        <v>#VALUE!</v>
      </c>
      <c r="AG5590" s="17" t="str">
        <f t="shared" si="22"/>
        <v>#N/A</v>
      </c>
      <c r="AH5590" s="17" t="str">
        <f t="shared" si="23"/>
        <v>#N/A</v>
      </c>
      <c r="AI5590" s="34">
        <f t="shared" si="24"/>
        <v>1</v>
      </c>
      <c r="AJ5590" s="18">
        <f t="shared" si="25"/>
        <v>3755.367</v>
      </c>
      <c r="AK5590" s="18">
        <f t="shared" si="26"/>
        <v>3651.05125</v>
      </c>
      <c r="AL5590" s="18">
        <f t="shared" si="27"/>
        <v>3546.7355</v>
      </c>
    </row>
    <row r="5591" ht="12.75" customHeight="1">
      <c r="A5591" s="1">
        <v>37204.0</v>
      </c>
      <c r="B5591" s="2">
        <v>563.99</v>
      </c>
      <c r="C5591" s="3">
        <v>4123.78</v>
      </c>
      <c r="D5591" s="2">
        <v>4020.0</v>
      </c>
      <c r="E5591" s="4"/>
      <c r="F5591" s="5">
        <f t="shared" si="1"/>
        <v>709.906</v>
      </c>
      <c r="G5591" s="6">
        <f t="shared" si="2"/>
        <v>1.01913631</v>
      </c>
      <c r="H5591" s="6">
        <f t="shared" si="3"/>
        <v>1.779678672</v>
      </c>
      <c r="I5591" s="5" t="b">
        <f t="shared" si="4"/>
        <v>0</v>
      </c>
      <c r="J5591" s="48">
        <f t="shared" si="5"/>
        <v>0</v>
      </c>
      <c r="K5591" s="4">
        <f t="shared" si="6"/>
        <v>-20</v>
      </c>
      <c r="L5591" s="7">
        <f t="shared" si="7"/>
        <v>-0.02516623098</v>
      </c>
      <c r="M5591" s="50" t="b">
        <f t="shared" si="8"/>
        <v>0</v>
      </c>
      <c r="N5591" s="50" t="b">
        <f t="shared" si="9"/>
        <v>0</v>
      </c>
      <c r="O5591" s="50">
        <f t="shared" si="10"/>
        <v>1</v>
      </c>
      <c r="P5591" s="4">
        <f t="shared" si="62"/>
        <v>824950</v>
      </c>
      <c r="Q5591" s="21">
        <f t="shared" si="31"/>
        <v>22</v>
      </c>
      <c r="V5591" s="52"/>
      <c r="W5591" s="53" t="str">
        <f t="shared" si="33"/>
        <v/>
      </c>
      <c r="AE5591" s="16"/>
      <c r="AF5591" s="17" t="str">
        <f t="shared" si="30"/>
        <v>#VALUE!</v>
      </c>
      <c r="AG5591" s="17" t="str">
        <f t="shared" si="22"/>
        <v>#N/A</v>
      </c>
      <c r="AH5591" s="17" t="str">
        <f t="shared" si="23"/>
        <v>#N/A</v>
      </c>
      <c r="AI5591" s="34">
        <f t="shared" si="24"/>
        <v>1</v>
      </c>
      <c r="AJ5591" s="18">
        <f t="shared" si="25"/>
        <v>3711.402</v>
      </c>
      <c r="AK5591" s="18">
        <f t="shared" si="26"/>
        <v>3608.3075</v>
      </c>
      <c r="AL5591" s="18">
        <f t="shared" si="27"/>
        <v>3505.213</v>
      </c>
    </row>
    <row r="5592" ht="12.75" customHeight="1">
      <c r="A5592" s="1">
        <v>37203.0</v>
      </c>
      <c r="B5592" s="2">
        <v>714.51</v>
      </c>
      <c r="C5592" s="3">
        <v>4135.03</v>
      </c>
      <c r="D5592" s="2">
        <v>4040.0</v>
      </c>
      <c r="E5592" s="4"/>
      <c r="F5592" s="5">
        <f t="shared" si="1"/>
        <v>728.776</v>
      </c>
      <c r="G5592" s="6">
        <f t="shared" si="2"/>
        <v>1.020432354</v>
      </c>
      <c r="H5592" s="6">
        <f t="shared" si="3"/>
        <v>1.788694002</v>
      </c>
      <c r="I5592" s="5" t="b">
        <f t="shared" si="4"/>
        <v>0</v>
      </c>
      <c r="J5592" s="48">
        <f t="shared" si="5"/>
        <v>0</v>
      </c>
      <c r="K5592" s="4">
        <f t="shared" si="6"/>
        <v>-20</v>
      </c>
      <c r="L5592" s="7">
        <f t="shared" si="7"/>
        <v>-0.02298169542</v>
      </c>
      <c r="M5592" s="50" t="b">
        <f t="shared" si="8"/>
        <v>0</v>
      </c>
      <c r="N5592" s="50" t="b">
        <f t="shared" si="9"/>
        <v>0</v>
      </c>
      <c r="O5592" s="50">
        <f t="shared" si="10"/>
        <v>1</v>
      </c>
      <c r="P5592" s="4">
        <f t="shared" si="62"/>
        <v>847950</v>
      </c>
      <c r="Q5592" s="21">
        <f t="shared" si="31"/>
        <v>23</v>
      </c>
      <c r="V5592" s="52"/>
      <c r="W5592" s="53" t="str">
        <f t="shared" si="33"/>
        <v/>
      </c>
      <c r="AE5592" s="16"/>
      <c r="AF5592" s="17" t="str">
        <f t="shared" si="30"/>
        <v>#VALUE!</v>
      </c>
      <c r="AG5592" s="17" t="str">
        <f t="shared" si="22"/>
        <v>#N/A</v>
      </c>
      <c r="AH5592" s="17" t="str">
        <f t="shared" si="23"/>
        <v>#N/A</v>
      </c>
      <c r="AI5592" s="34">
        <f t="shared" si="24"/>
        <v>1</v>
      </c>
      <c r="AJ5592" s="18">
        <f t="shared" si="25"/>
        <v>3721.527</v>
      </c>
      <c r="AK5592" s="18">
        <f t="shared" si="26"/>
        <v>3618.15125</v>
      </c>
      <c r="AL5592" s="18">
        <f t="shared" si="27"/>
        <v>3514.7755</v>
      </c>
    </row>
    <row r="5593" ht="12.75" customHeight="1">
      <c r="A5593" s="1">
        <v>37202.0</v>
      </c>
      <c r="B5593" s="2">
        <v>753.36</v>
      </c>
      <c r="C5593" s="3">
        <v>4158.15</v>
      </c>
      <c r="D5593" s="2">
        <v>4060.0</v>
      </c>
      <c r="E5593" s="4"/>
      <c r="F5593" s="5">
        <f t="shared" si="1"/>
        <v>684.586</v>
      </c>
      <c r="G5593" s="6">
        <f t="shared" si="2"/>
        <v>1.024816481</v>
      </c>
      <c r="H5593" s="6">
        <f t="shared" si="3"/>
        <v>1.800903294</v>
      </c>
      <c r="I5593" s="5" t="b">
        <f t="shared" si="4"/>
        <v>0</v>
      </c>
      <c r="J5593" s="48">
        <f t="shared" si="5"/>
        <v>0</v>
      </c>
      <c r="K5593" s="4">
        <f t="shared" si="6"/>
        <v>70</v>
      </c>
      <c r="L5593" s="7">
        <f t="shared" si="7"/>
        <v>-0.02360424708</v>
      </c>
      <c r="M5593" s="50" t="b">
        <f t="shared" si="8"/>
        <v>0</v>
      </c>
      <c r="N5593" s="50" t="b">
        <f t="shared" si="9"/>
        <v>0</v>
      </c>
      <c r="O5593" s="50">
        <f t="shared" si="10"/>
        <v>1</v>
      </c>
      <c r="P5593" s="4">
        <f t="shared" si="62"/>
        <v>870950</v>
      </c>
      <c r="Q5593" s="21">
        <f t="shared" si="31"/>
        <v>23</v>
      </c>
      <c r="V5593" s="52"/>
      <c r="W5593" s="53" t="str">
        <f t="shared" si="33"/>
        <v/>
      </c>
      <c r="AE5593" s="16"/>
      <c r="AF5593" s="17" t="str">
        <f t="shared" si="30"/>
        <v>#VALUE!</v>
      </c>
      <c r="AG5593" s="17" t="str">
        <f t="shared" si="22"/>
        <v>#N/A</v>
      </c>
      <c r="AH5593" s="17" t="str">
        <f t="shared" si="23"/>
        <v>#N/A</v>
      </c>
      <c r="AI5593" s="34">
        <f t="shared" si="24"/>
        <v>1</v>
      </c>
      <c r="AJ5593" s="18">
        <f t="shared" si="25"/>
        <v>3742.335</v>
      </c>
      <c r="AK5593" s="18">
        <f t="shared" si="26"/>
        <v>3638.38125</v>
      </c>
      <c r="AL5593" s="18">
        <f t="shared" si="27"/>
        <v>3534.4275</v>
      </c>
    </row>
    <row r="5594" ht="12.75" customHeight="1">
      <c r="A5594" s="1">
        <v>37201.0</v>
      </c>
      <c r="B5594" s="2">
        <v>845.73</v>
      </c>
      <c r="C5594" s="3">
        <v>4082.92</v>
      </c>
      <c r="D5594" s="2">
        <v>3990.0</v>
      </c>
      <c r="E5594" s="4"/>
      <c r="F5594" s="5">
        <f t="shared" si="1"/>
        <v>634.908</v>
      </c>
      <c r="G5594" s="6">
        <f t="shared" si="2"/>
        <v>1.004806167</v>
      </c>
      <c r="H5594" s="6">
        <f t="shared" si="3"/>
        <v>1.813631022</v>
      </c>
      <c r="I5594" s="5" t="b">
        <f t="shared" si="4"/>
        <v>0</v>
      </c>
      <c r="J5594" s="48">
        <f t="shared" si="5"/>
        <v>0</v>
      </c>
      <c r="K5594" s="4">
        <f t="shared" si="6"/>
        <v>-40</v>
      </c>
      <c r="L5594" s="7">
        <f t="shared" si="7"/>
        <v>-0.02275822206</v>
      </c>
      <c r="M5594" s="50" t="b">
        <f t="shared" si="8"/>
        <v>0</v>
      </c>
      <c r="N5594" s="50" t="b">
        <f t="shared" si="9"/>
        <v>0</v>
      </c>
      <c r="O5594" s="50">
        <f t="shared" si="10"/>
        <v>1</v>
      </c>
      <c r="P5594" s="4">
        <f t="shared" si="62"/>
        <v>797450</v>
      </c>
      <c r="Q5594" s="21">
        <f t="shared" si="31"/>
        <v>21</v>
      </c>
      <c r="V5594" s="52"/>
      <c r="W5594" s="53" t="str">
        <f t="shared" si="33"/>
        <v/>
      </c>
      <c r="AE5594" s="16"/>
      <c r="AF5594" s="17" t="str">
        <f t="shared" si="30"/>
        <v>#VALUE!</v>
      </c>
      <c r="AG5594" s="17" t="str">
        <f t="shared" si="22"/>
        <v>#N/A</v>
      </c>
      <c r="AH5594" s="17" t="str">
        <f t="shared" si="23"/>
        <v>#N/A</v>
      </c>
      <c r="AI5594" s="34">
        <f t="shared" si="24"/>
        <v>1</v>
      </c>
      <c r="AJ5594" s="18">
        <f t="shared" si="25"/>
        <v>3674.628</v>
      </c>
      <c r="AK5594" s="18">
        <f t="shared" si="26"/>
        <v>3572.555</v>
      </c>
      <c r="AL5594" s="18">
        <f t="shared" si="27"/>
        <v>3470.482</v>
      </c>
    </row>
    <row r="5595" ht="12.75" customHeight="1">
      <c r="A5595" s="1">
        <v>37200.0</v>
      </c>
      <c r="B5595" s="2">
        <v>671.94</v>
      </c>
      <c r="C5595" s="3">
        <v>4080.51</v>
      </c>
      <c r="D5595" s="2">
        <v>4030.0</v>
      </c>
      <c r="E5595" s="4"/>
      <c r="F5595" s="5">
        <f t="shared" si="1"/>
        <v>563.354</v>
      </c>
      <c r="G5595" s="6">
        <f t="shared" si="2"/>
        <v>1.002892294</v>
      </c>
      <c r="H5595" s="6">
        <f t="shared" si="3"/>
        <v>1.466554871</v>
      </c>
      <c r="I5595" s="5" t="b">
        <f t="shared" si="4"/>
        <v>0</v>
      </c>
      <c r="J5595" s="48">
        <f t="shared" si="5"/>
        <v>0</v>
      </c>
      <c r="K5595" s="4">
        <f t="shared" si="6"/>
        <v>99</v>
      </c>
      <c r="L5595" s="7">
        <f t="shared" si="7"/>
        <v>-0.01237835467</v>
      </c>
      <c r="M5595" s="50" t="b">
        <f t="shared" si="8"/>
        <v>0</v>
      </c>
      <c r="N5595" s="50" t="b">
        <f t="shared" si="9"/>
        <v>0</v>
      </c>
      <c r="O5595" s="50">
        <f t="shared" si="10"/>
        <v>1</v>
      </c>
      <c r="P5595" s="4">
        <f t="shared" si="62"/>
        <v>841450</v>
      </c>
      <c r="Q5595" s="21">
        <f t="shared" si="31"/>
        <v>22</v>
      </c>
      <c r="V5595" s="52"/>
      <c r="W5595" s="53" t="str">
        <f t="shared" si="33"/>
        <v/>
      </c>
      <c r="AE5595" s="16"/>
      <c r="AF5595" s="17" t="str">
        <f t="shared" si="30"/>
        <v>#VALUE!</v>
      </c>
      <c r="AG5595" s="17" t="str">
        <f t="shared" si="22"/>
        <v>#N/A</v>
      </c>
      <c r="AH5595" s="17" t="str">
        <f t="shared" si="23"/>
        <v>#N/A</v>
      </c>
      <c r="AI5595" s="34">
        <f t="shared" si="24"/>
        <v>1</v>
      </c>
      <c r="AJ5595" s="18">
        <f t="shared" si="25"/>
        <v>3672.459</v>
      </c>
      <c r="AK5595" s="18">
        <f t="shared" si="26"/>
        <v>3570.44625</v>
      </c>
      <c r="AL5595" s="18">
        <f t="shared" si="27"/>
        <v>3468.4335</v>
      </c>
    </row>
    <row r="5596" ht="12.75" customHeight="1">
      <c r="A5596" s="1">
        <v>37197.0</v>
      </c>
      <c r="B5596" s="2">
        <v>658.34</v>
      </c>
      <c r="C5596" s="3">
        <v>3998.48</v>
      </c>
      <c r="D5596" s="2">
        <v>3931.0</v>
      </c>
      <c r="E5596" s="4"/>
      <c r="F5596" s="5">
        <f t="shared" si="1"/>
        <v>533.472</v>
      </c>
      <c r="G5596" s="6">
        <f t="shared" si="2"/>
        <v>0.9811629352</v>
      </c>
      <c r="H5596" s="6">
        <f t="shared" si="3"/>
        <v>1.450854012</v>
      </c>
      <c r="I5596" s="5" t="b">
        <f t="shared" si="4"/>
        <v>0</v>
      </c>
      <c r="J5596" s="48">
        <f t="shared" si="5"/>
        <v>0</v>
      </c>
      <c r="K5596" s="4">
        <f t="shared" si="6"/>
        <v>61</v>
      </c>
      <c r="L5596" s="7">
        <f t="shared" si="7"/>
        <v>-0.01687641304</v>
      </c>
      <c r="M5596" s="50" t="b">
        <f t="shared" si="8"/>
        <v>0</v>
      </c>
      <c r="N5596" s="50" t="b">
        <f t="shared" si="9"/>
        <v>0</v>
      </c>
      <c r="O5596" s="50">
        <f t="shared" si="10"/>
        <v>1</v>
      </c>
      <c r="P5596" s="4">
        <f t="shared" si="62"/>
        <v>742450</v>
      </c>
      <c r="Q5596" s="21">
        <f t="shared" si="31"/>
        <v>20</v>
      </c>
      <c r="V5596" s="52"/>
      <c r="W5596" s="53" t="str">
        <f t="shared" si="33"/>
        <v/>
      </c>
      <c r="AE5596" s="16"/>
      <c r="AF5596" s="17" t="str">
        <f t="shared" si="30"/>
        <v>#VALUE!</v>
      </c>
      <c r="AG5596" s="17" t="str">
        <f t="shared" si="22"/>
        <v>#N/A</v>
      </c>
      <c r="AH5596" s="17" t="str">
        <f t="shared" si="23"/>
        <v>#N/A</v>
      </c>
      <c r="AI5596" s="34">
        <f t="shared" si="24"/>
        <v>1</v>
      </c>
      <c r="AJ5596" s="18">
        <f t="shared" si="25"/>
        <v>3598.632</v>
      </c>
      <c r="AK5596" s="18">
        <f t="shared" si="26"/>
        <v>3498.67</v>
      </c>
      <c r="AL5596" s="18">
        <f t="shared" si="27"/>
        <v>3398.708</v>
      </c>
    </row>
    <row r="5597" ht="12.75" customHeight="1">
      <c r="A5597" s="1">
        <v>37196.0</v>
      </c>
      <c r="B5597" s="2">
        <v>493.56</v>
      </c>
      <c r="C5597" s="3">
        <v>3929.69</v>
      </c>
      <c r="D5597" s="2">
        <v>3870.0</v>
      </c>
      <c r="E5597" s="4"/>
      <c r="F5597" s="5">
        <f t="shared" si="1"/>
        <v>559.99</v>
      </c>
      <c r="G5597" s="6">
        <f t="shared" si="2"/>
        <v>0.9621887137</v>
      </c>
      <c r="H5597" s="6">
        <f t="shared" si="3"/>
        <v>1.739390829</v>
      </c>
      <c r="I5597" s="5" t="b">
        <f t="shared" si="4"/>
        <v>0</v>
      </c>
      <c r="J5597" s="48">
        <f t="shared" si="5"/>
        <v>0</v>
      </c>
      <c r="K5597" s="4">
        <f t="shared" si="6"/>
        <v>4</v>
      </c>
      <c r="L5597" s="7">
        <f t="shared" si="7"/>
        <v>-0.01518949332</v>
      </c>
      <c r="M5597" s="50" t="b">
        <f t="shared" si="8"/>
        <v>0</v>
      </c>
      <c r="N5597" s="50" t="b">
        <f t="shared" si="9"/>
        <v>0</v>
      </c>
      <c r="O5597" s="50">
        <f t="shared" si="10"/>
        <v>1</v>
      </c>
      <c r="P5597" s="4">
        <f t="shared" si="62"/>
        <v>684500</v>
      </c>
      <c r="Q5597" s="21">
        <f t="shared" si="31"/>
        <v>19</v>
      </c>
      <c r="V5597" s="52"/>
      <c r="W5597" s="53" t="str">
        <f t="shared" si="33"/>
        <v/>
      </c>
      <c r="AE5597" s="16"/>
      <c r="AF5597" s="17" t="str">
        <f t="shared" si="30"/>
        <v>#VALUE!</v>
      </c>
      <c r="AG5597" s="17" t="str">
        <f t="shared" si="22"/>
        <v>#N/A</v>
      </c>
      <c r="AH5597" s="17" t="str">
        <f t="shared" si="23"/>
        <v>#N/A</v>
      </c>
      <c r="AI5597" s="34">
        <f t="shared" si="24"/>
        <v>1</v>
      </c>
      <c r="AJ5597" s="18">
        <f t="shared" si="25"/>
        <v>3536.721</v>
      </c>
      <c r="AK5597" s="18">
        <f t="shared" si="26"/>
        <v>3438.47875</v>
      </c>
      <c r="AL5597" s="18">
        <f t="shared" si="27"/>
        <v>3340.2365</v>
      </c>
    </row>
    <row r="5598" ht="12.75" customHeight="1">
      <c r="A5598" s="1">
        <v>37195.0</v>
      </c>
      <c r="B5598" s="2">
        <v>504.97</v>
      </c>
      <c r="C5598" s="3">
        <v>3903.49</v>
      </c>
      <c r="D5598" s="2">
        <v>3866.0</v>
      </c>
      <c r="E5598" s="4"/>
      <c r="F5598" s="5">
        <f t="shared" si="1"/>
        <v>570.996</v>
      </c>
      <c r="G5598" s="6">
        <f t="shared" si="2"/>
        <v>0.9535924482</v>
      </c>
      <c r="H5598" s="6">
        <f t="shared" si="3"/>
        <v>1.73053171</v>
      </c>
      <c r="I5598" s="5" t="b">
        <f t="shared" si="4"/>
        <v>1</v>
      </c>
      <c r="J5598" s="48">
        <f t="shared" si="5"/>
        <v>0</v>
      </c>
      <c r="K5598" s="4">
        <f t="shared" si="6"/>
        <v>16</v>
      </c>
      <c r="L5598" s="7">
        <f t="shared" si="7"/>
        <v>-0.009604225962</v>
      </c>
      <c r="M5598" s="50" t="b">
        <f t="shared" si="8"/>
        <v>0</v>
      </c>
      <c r="N5598" s="50" t="b">
        <f t="shared" si="9"/>
        <v>0</v>
      </c>
      <c r="O5598" s="50">
        <f t="shared" si="10"/>
        <v>1</v>
      </c>
      <c r="P5598" s="4">
        <f t="shared" si="62"/>
        <v>680700</v>
      </c>
      <c r="Q5598" s="21">
        <f t="shared" si="31"/>
        <v>19</v>
      </c>
      <c r="V5598" s="52"/>
      <c r="W5598" s="53" t="str">
        <f t="shared" si="33"/>
        <v/>
      </c>
      <c r="AE5598" s="16"/>
      <c r="AF5598" s="17" t="str">
        <f t="shared" si="30"/>
        <v>#VALUE!</v>
      </c>
      <c r="AG5598" s="17" t="str">
        <f t="shared" si="22"/>
        <v>#N/A</v>
      </c>
      <c r="AH5598" s="17" t="str">
        <f t="shared" si="23"/>
        <v>#N/A</v>
      </c>
      <c r="AI5598" s="34">
        <f t="shared" si="24"/>
        <v>1</v>
      </c>
      <c r="AJ5598" s="18">
        <f t="shared" si="25"/>
        <v>3513.141</v>
      </c>
      <c r="AK5598" s="18">
        <f t="shared" si="26"/>
        <v>3415.55375</v>
      </c>
      <c r="AL5598" s="18">
        <f t="shared" si="27"/>
        <v>3317.9665</v>
      </c>
    </row>
    <row r="5599" ht="12.75" customHeight="1">
      <c r="A5599" s="1">
        <v>37194.0</v>
      </c>
      <c r="B5599" s="2">
        <v>487.96</v>
      </c>
      <c r="C5599" s="3">
        <v>3915.61</v>
      </c>
      <c r="D5599" s="2">
        <v>3850.0</v>
      </c>
      <c r="E5599" s="4"/>
      <c r="F5599" s="5">
        <f t="shared" si="1"/>
        <v>590.514</v>
      </c>
      <c r="G5599" s="6">
        <f t="shared" si="2"/>
        <v>0.9547998896</v>
      </c>
      <c r="H5599" s="6">
        <f t="shared" si="3"/>
        <v>1.731897767</v>
      </c>
      <c r="I5599" s="5" t="b">
        <f t="shared" si="4"/>
        <v>1</v>
      </c>
      <c r="J5599" s="48">
        <f t="shared" si="5"/>
        <v>0</v>
      </c>
      <c r="K5599" s="4">
        <f t="shared" si="6"/>
        <v>-140</v>
      </c>
      <c r="L5599" s="7">
        <f t="shared" si="7"/>
        <v>-0.01675600992</v>
      </c>
      <c r="M5599" s="50" t="b">
        <f t="shared" si="8"/>
        <v>0</v>
      </c>
      <c r="N5599" s="50" t="b">
        <f t="shared" si="9"/>
        <v>0</v>
      </c>
      <c r="O5599" s="50">
        <f t="shared" si="10"/>
        <v>1</v>
      </c>
      <c r="P5599" s="4">
        <f t="shared" si="62"/>
        <v>665500</v>
      </c>
      <c r="Q5599" s="21">
        <f t="shared" si="31"/>
        <v>19</v>
      </c>
      <c r="V5599" s="52"/>
      <c r="W5599" s="53" t="str">
        <f t="shared" si="33"/>
        <v/>
      </c>
      <c r="AE5599" s="16"/>
      <c r="AF5599" s="17" t="str">
        <f t="shared" si="30"/>
        <v>#VALUE!</v>
      </c>
      <c r="AG5599" s="17" t="str">
        <f t="shared" si="22"/>
        <v>#N/A</v>
      </c>
      <c r="AH5599" s="17" t="str">
        <f t="shared" si="23"/>
        <v>#N/A</v>
      </c>
      <c r="AI5599" s="34">
        <f t="shared" si="24"/>
        <v>1</v>
      </c>
      <c r="AJ5599" s="18">
        <f t="shared" si="25"/>
        <v>3524.049</v>
      </c>
      <c r="AK5599" s="18">
        <f t="shared" si="26"/>
        <v>3426.15875</v>
      </c>
      <c r="AL5599" s="18">
        <f t="shared" si="27"/>
        <v>3328.2685</v>
      </c>
    </row>
    <row r="5600" ht="12.75" customHeight="1">
      <c r="A5600" s="1">
        <v>37193.0</v>
      </c>
      <c r="B5600" s="2">
        <v>522.53</v>
      </c>
      <c r="C5600" s="3">
        <v>4065.1</v>
      </c>
      <c r="D5600" s="2">
        <v>3990.0</v>
      </c>
      <c r="E5600" s="4"/>
      <c r="F5600" s="5">
        <f t="shared" si="1"/>
        <v>588.76</v>
      </c>
      <c r="G5600" s="6">
        <f t="shared" si="2"/>
        <v>0.9894933724</v>
      </c>
      <c r="H5600" s="6">
        <f t="shared" si="3"/>
        <v>1.732369409</v>
      </c>
      <c r="I5600" s="5" t="b">
        <f t="shared" si="4"/>
        <v>1</v>
      </c>
      <c r="J5600" s="48">
        <f t="shared" si="5"/>
        <v>0</v>
      </c>
      <c r="K5600" s="4">
        <f t="shared" si="6"/>
        <v>2</v>
      </c>
      <c r="L5600" s="7">
        <f t="shared" si="7"/>
        <v>-0.01847433027</v>
      </c>
      <c r="M5600" s="50" t="b">
        <f t="shared" si="8"/>
        <v>0</v>
      </c>
      <c r="N5600" s="50" t="b">
        <f t="shared" si="9"/>
        <v>0</v>
      </c>
      <c r="O5600" s="50">
        <f t="shared" si="10"/>
        <v>1</v>
      </c>
      <c r="P5600" s="4">
        <f t="shared" si="62"/>
        <v>819500</v>
      </c>
      <c r="Q5600" s="21">
        <f t="shared" si="31"/>
        <v>22</v>
      </c>
      <c r="V5600" s="52"/>
      <c r="W5600" s="53" t="str">
        <f t="shared" si="33"/>
        <v/>
      </c>
      <c r="AE5600" s="16"/>
      <c r="AF5600" s="17" t="str">
        <f t="shared" si="30"/>
        <v>#VALUE!</v>
      </c>
      <c r="AG5600" s="17" t="str">
        <f t="shared" si="22"/>
        <v>#N/A</v>
      </c>
      <c r="AH5600" s="17" t="str">
        <f t="shared" si="23"/>
        <v>#N/A</v>
      </c>
      <c r="AI5600" s="34">
        <f t="shared" si="24"/>
        <v>1</v>
      </c>
      <c r="AJ5600" s="18">
        <f t="shared" si="25"/>
        <v>3658.59</v>
      </c>
      <c r="AK5600" s="18">
        <f t="shared" si="26"/>
        <v>3556.9625</v>
      </c>
      <c r="AL5600" s="18">
        <f t="shared" si="27"/>
        <v>3455.335</v>
      </c>
    </row>
    <row r="5601" ht="12.75" customHeight="1">
      <c r="A5601" s="1">
        <v>37190.0</v>
      </c>
      <c r="B5601" s="2">
        <v>790.93</v>
      </c>
      <c r="C5601" s="3">
        <v>4043.57</v>
      </c>
      <c r="D5601" s="2">
        <v>3988.0</v>
      </c>
      <c r="E5601" s="4"/>
      <c r="F5601" s="5">
        <f t="shared" si="1"/>
        <v>586.558</v>
      </c>
      <c r="G5601" s="6">
        <f t="shared" si="2"/>
        <v>0.9832336061</v>
      </c>
      <c r="H5601" s="6">
        <f t="shared" si="3"/>
        <v>1.718281219</v>
      </c>
      <c r="I5601" s="5" t="b">
        <f t="shared" si="4"/>
        <v>0</v>
      </c>
      <c r="J5601" s="48">
        <f t="shared" si="5"/>
        <v>0</v>
      </c>
      <c r="K5601" s="4">
        <f t="shared" si="6"/>
        <v>0</v>
      </c>
      <c r="L5601" s="7">
        <f t="shared" si="7"/>
        <v>-0.01374280648</v>
      </c>
      <c r="M5601" s="50" t="b">
        <f t="shared" si="8"/>
        <v>0</v>
      </c>
      <c r="N5601" s="50" t="b">
        <f t="shared" si="9"/>
        <v>0</v>
      </c>
      <c r="O5601" s="50">
        <f t="shared" si="10"/>
        <v>1</v>
      </c>
      <c r="P5601" s="4">
        <f t="shared" si="62"/>
        <v>817300</v>
      </c>
      <c r="Q5601" s="21">
        <f t="shared" si="31"/>
        <v>22</v>
      </c>
      <c r="V5601" s="52"/>
      <c r="W5601" s="53" t="str">
        <f t="shared" si="33"/>
        <v/>
      </c>
      <c r="AE5601" s="16"/>
      <c r="AF5601" s="17" t="str">
        <f t="shared" si="30"/>
        <v>#VALUE!</v>
      </c>
      <c r="AG5601" s="17" t="str">
        <f t="shared" si="22"/>
        <v>#N/A</v>
      </c>
      <c r="AH5601" s="17" t="str">
        <f t="shared" si="23"/>
        <v>#N/A</v>
      </c>
      <c r="AI5601" s="34">
        <f t="shared" si="24"/>
        <v>1</v>
      </c>
      <c r="AJ5601" s="18">
        <f t="shared" si="25"/>
        <v>3639.213</v>
      </c>
      <c r="AK5601" s="18">
        <f t="shared" si="26"/>
        <v>3538.12375</v>
      </c>
      <c r="AL5601" s="18">
        <f t="shared" si="27"/>
        <v>3437.0345</v>
      </c>
    </row>
    <row r="5602" ht="12.75" customHeight="1">
      <c r="A5602" s="1">
        <v>37189.0</v>
      </c>
      <c r="B5602" s="2">
        <v>548.59</v>
      </c>
      <c r="C5602" s="3">
        <v>4012.2</v>
      </c>
      <c r="D5602" s="2">
        <v>3988.0</v>
      </c>
      <c r="E5602" s="4"/>
      <c r="F5602" s="5">
        <f t="shared" si="1"/>
        <v>532.08</v>
      </c>
      <c r="G5602" s="6">
        <f t="shared" si="2"/>
        <v>0.9745912453</v>
      </c>
      <c r="H5602" s="6">
        <f t="shared" si="3"/>
        <v>1.317223155</v>
      </c>
      <c r="I5602" s="5" t="b">
        <f t="shared" si="4"/>
        <v>0</v>
      </c>
      <c r="J5602" s="48">
        <f t="shared" si="5"/>
        <v>0</v>
      </c>
      <c r="K5602" s="4">
        <f t="shared" si="6"/>
        <v>32</v>
      </c>
      <c r="L5602" s="7">
        <f t="shared" si="7"/>
        <v>-0.006031603609</v>
      </c>
      <c r="M5602" s="50" t="b">
        <f t="shared" si="8"/>
        <v>0</v>
      </c>
      <c r="N5602" s="50" t="b">
        <f t="shared" si="9"/>
        <v>0</v>
      </c>
      <c r="O5602" s="50">
        <f t="shared" si="10"/>
        <v>1</v>
      </c>
      <c r="P5602" s="4">
        <f t="shared" si="62"/>
        <v>817300</v>
      </c>
      <c r="Q5602" s="21">
        <f t="shared" si="31"/>
        <v>22</v>
      </c>
      <c r="V5602" s="52"/>
      <c r="W5602" s="53" t="str">
        <f t="shared" si="33"/>
        <v/>
      </c>
      <c r="AE5602" s="16"/>
      <c r="AF5602" s="17" t="str">
        <f t="shared" si="30"/>
        <v>#VALUE!</v>
      </c>
      <c r="AG5602" s="17" t="str">
        <f t="shared" si="22"/>
        <v>#N/A</v>
      </c>
      <c r="AH5602" s="17" t="str">
        <f t="shared" si="23"/>
        <v>#N/A</v>
      </c>
      <c r="AI5602" s="34">
        <f t="shared" si="24"/>
        <v>1</v>
      </c>
      <c r="AJ5602" s="18">
        <f t="shared" si="25"/>
        <v>3610.98</v>
      </c>
      <c r="AK5602" s="18">
        <f t="shared" si="26"/>
        <v>3510.675</v>
      </c>
      <c r="AL5602" s="18">
        <f t="shared" si="27"/>
        <v>3410.37</v>
      </c>
    </row>
    <row r="5603" ht="12.75" customHeight="1">
      <c r="A5603" s="1">
        <v>37188.0</v>
      </c>
      <c r="B5603" s="2">
        <v>602.56</v>
      </c>
      <c r="C5603" s="3">
        <v>3986.67</v>
      </c>
      <c r="D5603" s="2">
        <v>3956.0</v>
      </c>
      <c r="E5603" s="4"/>
      <c r="F5603" s="5">
        <f t="shared" si="1"/>
        <v>493.566</v>
      </c>
      <c r="G5603" s="6">
        <f t="shared" si="2"/>
        <v>0.9679031916</v>
      </c>
      <c r="H5603" s="6">
        <f t="shared" si="3"/>
        <v>1.321899221</v>
      </c>
      <c r="I5603" s="5" t="b">
        <f t="shared" si="4"/>
        <v>0</v>
      </c>
      <c r="J5603" s="48">
        <f t="shared" si="5"/>
        <v>0</v>
      </c>
      <c r="K5603" s="4">
        <f t="shared" si="6"/>
        <v>106</v>
      </c>
      <c r="L5603" s="7">
        <f t="shared" si="7"/>
        <v>-0.00769313738</v>
      </c>
      <c r="M5603" s="50" t="b">
        <f t="shared" si="8"/>
        <v>0</v>
      </c>
      <c r="N5603" s="50" t="b">
        <f t="shared" si="9"/>
        <v>0</v>
      </c>
      <c r="O5603" s="50">
        <f t="shared" si="10"/>
        <v>1</v>
      </c>
      <c r="P5603" s="4">
        <f t="shared" si="62"/>
        <v>783700</v>
      </c>
      <c r="Q5603" s="21">
        <f t="shared" si="31"/>
        <v>21</v>
      </c>
      <c r="V5603" s="52"/>
      <c r="W5603" s="53" t="str">
        <f t="shared" si="33"/>
        <v/>
      </c>
      <c r="AE5603" s="16"/>
      <c r="AF5603" s="17" t="str">
        <f t="shared" si="30"/>
        <v>#VALUE!</v>
      </c>
      <c r="AG5603" s="17" t="str">
        <f t="shared" si="22"/>
        <v>#N/A</v>
      </c>
      <c r="AH5603" s="17" t="str">
        <f t="shared" si="23"/>
        <v>#N/A</v>
      </c>
      <c r="AI5603" s="34">
        <f t="shared" si="24"/>
        <v>1</v>
      </c>
      <c r="AJ5603" s="18">
        <f t="shared" si="25"/>
        <v>3588.003</v>
      </c>
      <c r="AK5603" s="18">
        <f t="shared" si="26"/>
        <v>3488.33625</v>
      </c>
      <c r="AL5603" s="18">
        <f t="shared" si="27"/>
        <v>3388.6695</v>
      </c>
    </row>
    <row r="5604" ht="12.75" customHeight="1">
      <c r="A5604" s="1">
        <v>37187.0</v>
      </c>
      <c r="B5604" s="2">
        <v>479.19</v>
      </c>
      <c r="C5604" s="3">
        <v>3874.42</v>
      </c>
      <c r="D5604" s="2">
        <v>3850.0</v>
      </c>
      <c r="E5604" s="4"/>
      <c r="F5604" s="5">
        <f t="shared" si="1"/>
        <v>495.962</v>
      </c>
      <c r="G5604" s="6">
        <f t="shared" si="2"/>
        <v>0.9404447153</v>
      </c>
      <c r="H5604" s="6">
        <f t="shared" si="3"/>
        <v>1.359895612</v>
      </c>
      <c r="I5604" s="5" t="b">
        <f t="shared" si="4"/>
        <v>0</v>
      </c>
      <c r="J5604" s="48">
        <f t="shared" si="5"/>
        <v>0</v>
      </c>
      <c r="K5604" s="4">
        <f t="shared" si="6"/>
        <v>-56</v>
      </c>
      <c r="L5604" s="7">
        <f t="shared" si="7"/>
        <v>-0.006302878883</v>
      </c>
      <c r="M5604" s="50" t="b">
        <f t="shared" si="8"/>
        <v>0</v>
      </c>
      <c r="N5604" s="50" t="b">
        <f t="shared" si="9"/>
        <v>0</v>
      </c>
      <c r="O5604" s="50">
        <f t="shared" si="10"/>
        <v>1</v>
      </c>
      <c r="P5604" s="4">
        <f t="shared" si="62"/>
        <v>683000</v>
      </c>
      <c r="Q5604" s="21">
        <f t="shared" si="31"/>
        <v>19</v>
      </c>
      <c r="V5604" s="52"/>
      <c r="W5604" s="53" t="str">
        <f t="shared" si="33"/>
        <v/>
      </c>
      <c r="AE5604" s="16"/>
      <c r="AF5604" s="17" t="str">
        <f t="shared" si="30"/>
        <v>#VALUE!</v>
      </c>
      <c r="AG5604" s="17" t="str">
        <f t="shared" si="22"/>
        <v>#N/A</v>
      </c>
      <c r="AH5604" s="17" t="str">
        <f t="shared" si="23"/>
        <v>#N/A</v>
      </c>
      <c r="AI5604" s="34">
        <f t="shared" si="24"/>
        <v>1</v>
      </c>
      <c r="AJ5604" s="18">
        <f t="shared" si="25"/>
        <v>3486.978</v>
      </c>
      <c r="AK5604" s="18">
        <f t="shared" si="26"/>
        <v>3390.1175</v>
      </c>
      <c r="AL5604" s="18">
        <f t="shared" si="27"/>
        <v>3293.257</v>
      </c>
    </row>
    <row r="5605" ht="12.75" customHeight="1">
      <c r="A5605" s="1">
        <v>37186.0</v>
      </c>
      <c r="B5605" s="2">
        <v>511.52</v>
      </c>
      <c r="C5605" s="3">
        <v>3900.62</v>
      </c>
      <c r="D5605" s="2">
        <v>3906.0</v>
      </c>
      <c r="E5605" s="4"/>
      <c r="F5605" s="5">
        <f t="shared" si="1"/>
        <v>463.066</v>
      </c>
      <c r="G5605" s="6">
        <f t="shared" si="2"/>
        <v>0.9457425257</v>
      </c>
      <c r="H5605" s="6">
        <f t="shared" si="3"/>
        <v>1.368386793</v>
      </c>
      <c r="I5605" s="5" t="b">
        <f t="shared" si="4"/>
        <v>0</v>
      </c>
      <c r="J5605" s="48">
        <f t="shared" si="5"/>
        <v>0</v>
      </c>
      <c r="K5605" s="4">
        <f t="shared" si="6"/>
        <v>86</v>
      </c>
      <c r="L5605" s="7">
        <f t="shared" si="7"/>
        <v>0.001379267911</v>
      </c>
      <c r="M5605" s="50" t="b">
        <f t="shared" si="8"/>
        <v>0</v>
      </c>
      <c r="N5605" s="50" t="b">
        <f t="shared" si="9"/>
        <v>0</v>
      </c>
      <c r="O5605" s="50">
        <f t="shared" si="10"/>
        <v>-1</v>
      </c>
      <c r="P5605" s="4">
        <f t="shared" si="62"/>
        <v>635400</v>
      </c>
      <c r="Q5605" s="21">
        <f t="shared" si="31"/>
        <v>-17</v>
      </c>
      <c r="V5605" s="52"/>
      <c r="W5605" s="53" t="str">
        <f t="shared" si="33"/>
        <v/>
      </c>
      <c r="AE5605" s="16"/>
      <c r="AF5605" s="17" t="str">
        <f t="shared" si="30"/>
        <v>#VALUE!</v>
      </c>
      <c r="AG5605" s="17" t="str">
        <f t="shared" si="22"/>
        <v>#N/A</v>
      </c>
      <c r="AH5605" s="17" t="str">
        <f t="shared" si="23"/>
        <v>#N/A</v>
      </c>
      <c r="AI5605" s="34">
        <f t="shared" si="24"/>
        <v>1</v>
      </c>
      <c r="AJ5605" s="18">
        <f t="shared" si="25"/>
        <v>3510.558</v>
      </c>
      <c r="AK5605" s="18">
        <f t="shared" si="26"/>
        <v>3413.0425</v>
      </c>
      <c r="AL5605" s="18">
        <f t="shared" si="27"/>
        <v>3315.527</v>
      </c>
    </row>
    <row r="5606" ht="12.75" customHeight="1">
      <c r="A5606" s="1">
        <v>37183.0</v>
      </c>
      <c r="B5606" s="2">
        <v>518.54</v>
      </c>
      <c r="C5606" s="3">
        <v>3845.62</v>
      </c>
      <c r="D5606" s="2">
        <v>3820.0</v>
      </c>
      <c r="E5606" s="4"/>
      <c r="F5606" s="5">
        <f t="shared" si="1"/>
        <v>424.64</v>
      </c>
      <c r="G5606" s="6">
        <f t="shared" si="2"/>
        <v>0.9312041858</v>
      </c>
      <c r="H5606" s="6">
        <f t="shared" si="3"/>
        <v>1.375082091</v>
      </c>
      <c r="I5606" s="5" t="b">
        <f t="shared" si="4"/>
        <v>0</v>
      </c>
      <c r="J5606" s="48">
        <f t="shared" si="5"/>
        <v>0</v>
      </c>
      <c r="K5606" s="4">
        <f t="shared" si="6"/>
        <v>50</v>
      </c>
      <c r="L5606" s="7">
        <f t="shared" si="7"/>
        <v>-0.006662124703</v>
      </c>
      <c r="M5606" s="50" t="b">
        <f t="shared" si="8"/>
        <v>0</v>
      </c>
      <c r="N5606" s="50" t="b">
        <f t="shared" si="9"/>
        <v>0</v>
      </c>
      <c r="O5606" s="50">
        <f t="shared" si="10"/>
        <v>1</v>
      </c>
      <c r="P5606" s="4">
        <f t="shared" si="62"/>
        <v>566600</v>
      </c>
      <c r="Q5606" s="21">
        <f t="shared" si="31"/>
        <v>16</v>
      </c>
      <c r="V5606" s="52"/>
      <c r="W5606" s="53" t="str">
        <f t="shared" si="33"/>
        <v/>
      </c>
      <c r="AE5606" s="16"/>
      <c r="AF5606" s="17" t="str">
        <f t="shared" si="30"/>
        <v>#VALUE!</v>
      </c>
      <c r="AG5606" s="17" t="str">
        <f t="shared" si="22"/>
        <v>#N/A</v>
      </c>
      <c r="AH5606" s="17" t="str">
        <f t="shared" si="23"/>
        <v>#N/A</v>
      </c>
      <c r="AI5606" s="34">
        <f t="shared" si="24"/>
        <v>1</v>
      </c>
      <c r="AJ5606" s="18">
        <f t="shared" si="25"/>
        <v>3461.058</v>
      </c>
      <c r="AK5606" s="18">
        <f t="shared" si="26"/>
        <v>3364.9175</v>
      </c>
      <c r="AL5606" s="18">
        <f t="shared" si="27"/>
        <v>3268.777</v>
      </c>
    </row>
    <row r="5607" ht="12.75" customHeight="1">
      <c r="A5607" s="1">
        <v>37182.0</v>
      </c>
      <c r="B5607" s="2">
        <v>356.02</v>
      </c>
      <c r="C5607" s="3">
        <v>3811.2</v>
      </c>
      <c r="D5607" s="2">
        <v>3770.0</v>
      </c>
      <c r="E5607" s="4"/>
      <c r="F5607" s="5">
        <f t="shared" si="1"/>
        <v>465.548</v>
      </c>
      <c r="G5607" s="6">
        <f t="shared" si="2"/>
        <v>0.9215857375</v>
      </c>
      <c r="H5607" s="6">
        <f t="shared" si="3"/>
        <v>1.618358164</v>
      </c>
      <c r="I5607" s="5" t="b">
        <f t="shared" si="4"/>
        <v>0</v>
      </c>
      <c r="J5607" s="48">
        <f t="shared" si="5"/>
        <v>0</v>
      </c>
      <c r="K5607" s="4">
        <f t="shared" si="6"/>
        <v>-50</v>
      </c>
      <c r="L5607" s="7">
        <f t="shared" si="7"/>
        <v>-0.01081024349</v>
      </c>
      <c r="M5607" s="50" t="b">
        <f t="shared" si="8"/>
        <v>0</v>
      </c>
      <c r="N5607" s="50" t="b">
        <f t="shared" si="9"/>
        <v>0</v>
      </c>
      <c r="O5607" s="50">
        <f t="shared" si="10"/>
        <v>1</v>
      </c>
      <c r="P5607" s="4">
        <f t="shared" si="62"/>
        <v>529100</v>
      </c>
      <c r="Q5607" s="21">
        <f t="shared" si="31"/>
        <v>15</v>
      </c>
      <c r="V5607" s="52"/>
      <c r="W5607" s="53" t="str">
        <f t="shared" si="33"/>
        <v/>
      </c>
      <c r="AE5607" s="16"/>
      <c r="AF5607" s="17" t="str">
        <f t="shared" si="30"/>
        <v>#VALUE!</v>
      </c>
      <c r="AG5607" s="17" t="str">
        <f t="shared" si="22"/>
        <v>#N/A</v>
      </c>
      <c r="AH5607" s="17" t="str">
        <f t="shared" si="23"/>
        <v>#N/A</v>
      </c>
      <c r="AI5607" s="34">
        <f t="shared" si="24"/>
        <v>1</v>
      </c>
      <c r="AJ5607" s="18">
        <f t="shared" si="25"/>
        <v>3430.08</v>
      </c>
      <c r="AK5607" s="18">
        <f t="shared" si="26"/>
        <v>3334.8</v>
      </c>
      <c r="AL5607" s="18">
        <f t="shared" si="27"/>
        <v>3239.52</v>
      </c>
    </row>
    <row r="5608" ht="12.75" customHeight="1">
      <c r="A5608" s="1">
        <v>37181.0</v>
      </c>
      <c r="B5608" s="2">
        <v>614.54</v>
      </c>
      <c r="C5608" s="3">
        <v>3817.13</v>
      </c>
      <c r="D5608" s="2">
        <v>3820.0</v>
      </c>
      <c r="E5608" s="4"/>
      <c r="F5608" s="5">
        <f t="shared" si="1"/>
        <v>495.986</v>
      </c>
      <c r="G5608" s="6">
        <f t="shared" si="2"/>
        <v>0.9215018754</v>
      </c>
      <c r="H5608" s="6">
        <f t="shared" si="3"/>
        <v>1.6166184</v>
      </c>
      <c r="I5608" s="5" t="b">
        <f t="shared" si="4"/>
        <v>0</v>
      </c>
      <c r="J5608" s="48">
        <f t="shared" si="5"/>
        <v>0</v>
      </c>
      <c r="K5608" s="4">
        <f t="shared" si="6"/>
        <v>10</v>
      </c>
      <c r="L5608" s="7">
        <f t="shared" si="7"/>
        <v>0.00075187379</v>
      </c>
      <c r="M5608" s="50" t="b">
        <f t="shared" si="8"/>
        <v>0</v>
      </c>
      <c r="N5608" s="50" t="b">
        <f t="shared" si="9"/>
        <v>0</v>
      </c>
      <c r="O5608" s="50">
        <f t="shared" si="10"/>
        <v>1</v>
      </c>
      <c r="P5608" s="4">
        <f t="shared" si="62"/>
        <v>569100</v>
      </c>
      <c r="Q5608" s="21">
        <f t="shared" si="31"/>
        <v>16</v>
      </c>
      <c r="V5608" s="52"/>
      <c r="W5608" s="53" t="str">
        <f t="shared" si="33"/>
        <v/>
      </c>
      <c r="AE5608" s="16"/>
      <c r="AF5608" s="17" t="str">
        <f t="shared" si="30"/>
        <v>#VALUE!</v>
      </c>
      <c r="AG5608" s="17" t="str">
        <f t="shared" si="22"/>
        <v>#N/A</v>
      </c>
      <c r="AH5608" s="17" t="str">
        <f t="shared" si="23"/>
        <v>#N/A</v>
      </c>
      <c r="AI5608" s="34">
        <f t="shared" si="24"/>
        <v>1</v>
      </c>
      <c r="AJ5608" s="18">
        <f t="shared" si="25"/>
        <v>3435.417</v>
      </c>
      <c r="AK5608" s="18">
        <f t="shared" si="26"/>
        <v>3339.98875</v>
      </c>
      <c r="AL5608" s="18">
        <f t="shared" si="27"/>
        <v>3244.5605</v>
      </c>
    </row>
    <row r="5609" ht="12.75" customHeight="1">
      <c r="A5609" s="1">
        <v>37180.0</v>
      </c>
      <c r="B5609" s="2">
        <v>314.71</v>
      </c>
      <c r="C5609" s="3">
        <v>3794.86</v>
      </c>
      <c r="D5609" s="2">
        <v>3810.0</v>
      </c>
      <c r="E5609" s="4"/>
      <c r="F5609" s="5">
        <f t="shared" si="1"/>
        <v>445.32</v>
      </c>
      <c r="G5609" s="6">
        <f t="shared" si="2"/>
        <v>0.9140849305</v>
      </c>
      <c r="H5609" s="6">
        <f t="shared" si="3"/>
        <v>1.626988368</v>
      </c>
      <c r="I5609" s="5" t="b">
        <f t="shared" si="4"/>
        <v>1</v>
      </c>
      <c r="J5609" s="48">
        <f t="shared" si="5"/>
        <v>0</v>
      </c>
      <c r="K5609" s="4">
        <f t="shared" si="6"/>
        <v>79</v>
      </c>
      <c r="L5609" s="7">
        <f t="shared" si="7"/>
        <v>0.003989606995</v>
      </c>
      <c r="M5609" s="50" t="b">
        <f t="shared" si="8"/>
        <v>0</v>
      </c>
      <c r="N5609" s="50" t="b">
        <f t="shared" si="9"/>
        <v>0</v>
      </c>
      <c r="O5609" s="50">
        <f t="shared" si="10"/>
        <v>1</v>
      </c>
      <c r="P5609" s="4">
        <f t="shared" si="62"/>
        <v>561100</v>
      </c>
      <c r="Q5609" s="21">
        <f t="shared" si="31"/>
        <v>16</v>
      </c>
      <c r="V5609" s="52"/>
      <c r="W5609" s="53" t="str">
        <f t="shared" si="33"/>
        <v/>
      </c>
      <c r="AE5609" s="16"/>
      <c r="AF5609" s="17" t="str">
        <f t="shared" si="30"/>
        <v>#VALUE!</v>
      </c>
      <c r="AG5609" s="17" t="str">
        <f t="shared" si="22"/>
        <v>#N/A</v>
      </c>
      <c r="AH5609" s="17" t="str">
        <f t="shared" si="23"/>
        <v>#N/A</v>
      </c>
      <c r="AI5609" s="34">
        <f t="shared" si="24"/>
        <v>1</v>
      </c>
      <c r="AJ5609" s="18">
        <f t="shared" si="25"/>
        <v>3415.374</v>
      </c>
      <c r="AK5609" s="18">
        <f t="shared" si="26"/>
        <v>3320.5025</v>
      </c>
      <c r="AL5609" s="18">
        <f t="shared" si="27"/>
        <v>3225.631</v>
      </c>
    </row>
    <row r="5610" ht="12.75" customHeight="1">
      <c r="A5610" s="1">
        <v>37179.0</v>
      </c>
      <c r="B5610" s="2">
        <v>319.39</v>
      </c>
      <c r="C5610" s="3">
        <v>3712.82</v>
      </c>
      <c r="D5610" s="2">
        <v>3731.0</v>
      </c>
      <c r="E5610" s="4"/>
      <c r="F5610" s="5">
        <f t="shared" si="1"/>
        <v>435.746</v>
      </c>
      <c r="G5610" s="6">
        <f t="shared" si="2"/>
        <v>0.892268085</v>
      </c>
      <c r="H5610" s="6">
        <f t="shared" si="3"/>
        <v>1.621651928</v>
      </c>
      <c r="I5610" s="5" t="b">
        <f t="shared" si="4"/>
        <v>1</v>
      </c>
      <c r="J5610" s="48">
        <f t="shared" si="5"/>
        <v>0</v>
      </c>
      <c r="K5610" s="4">
        <f t="shared" si="6"/>
        <v>-94</v>
      </c>
      <c r="L5610" s="7">
        <f t="shared" si="7"/>
        <v>0.004896547638</v>
      </c>
      <c r="M5610" s="50" t="b">
        <f t="shared" si="8"/>
        <v>0</v>
      </c>
      <c r="N5610" s="50" t="b">
        <f t="shared" si="9"/>
        <v>0</v>
      </c>
      <c r="O5610" s="50">
        <f t="shared" si="10"/>
        <v>1</v>
      </c>
      <c r="P5610" s="4">
        <f t="shared" si="62"/>
        <v>505800</v>
      </c>
      <c r="Q5610" s="21">
        <f t="shared" si="31"/>
        <v>14</v>
      </c>
      <c r="V5610" s="52"/>
      <c r="W5610" s="53" t="str">
        <f t="shared" si="33"/>
        <v/>
      </c>
      <c r="AE5610" s="16"/>
      <c r="AF5610" s="17" t="str">
        <f t="shared" si="30"/>
        <v>#VALUE!</v>
      </c>
      <c r="AG5610" s="17" t="str">
        <f t="shared" si="22"/>
        <v>#N/A</v>
      </c>
      <c r="AH5610" s="17" t="str">
        <f t="shared" si="23"/>
        <v>#N/A</v>
      </c>
      <c r="AI5610" s="34">
        <f t="shared" si="24"/>
        <v>1</v>
      </c>
      <c r="AJ5610" s="18">
        <f t="shared" si="25"/>
        <v>3341.538</v>
      </c>
      <c r="AK5610" s="18">
        <f t="shared" si="26"/>
        <v>3248.7175</v>
      </c>
      <c r="AL5610" s="18">
        <f t="shared" si="27"/>
        <v>3155.897</v>
      </c>
    </row>
    <row r="5611" ht="12.75" customHeight="1">
      <c r="A5611" s="1">
        <v>37176.0</v>
      </c>
      <c r="B5611" s="2">
        <v>723.08</v>
      </c>
      <c r="C5611" s="3">
        <v>3801.5</v>
      </c>
      <c r="D5611" s="2">
        <v>3825.0</v>
      </c>
      <c r="E5611" s="4"/>
      <c r="F5611" s="5">
        <f t="shared" si="1"/>
        <v>454.852</v>
      </c>
      <c r="G5611" s="6">
        <f t="shared" si="2"/>
        <v>0.9107604133</v>
      </c>
      <c r="H5611" s="6">
        <f t="shared" si="3"/>
        <v>1.605229108</v>
      </c>
      <c r="I5611" s="5" t="b">
        <f t="shared" si="4"/>
        <v>1</v>
      </c>
      <c r="J5611" s="48">
        <f t="shared" si="5"/>
        <v>0</v>
      </c>
      <c r="K5611" s="4">
        <f t="shared" si="6"/>
        <v>-20</v>
      </c>
      <c r="L5611" s="7">
        <f t="shared" si="7"/>
        <v>0.006181770354</v>
      </c>
      <c r="M5611" s="50" t="b">
        <f t="shared" si="8"/>
        <v>0</v>
      </c>
      <c r="N5611" s="50" t="b">
        <f t="shared" si="9"/>
        <v>0</v>
      </c>
      <c r="O5611" s="50">
        <f t="shared" si="10"/>
        <v>1</v>
      </c>
      <c r="P5611" s="4">
        <f t="shared" si="62"/>
        <v>581000</v>
      </c>
      <c r="Q5611" s="21">
        <f t="shared" si="31"/>
        <v>16</v>
      </c>
      <c r="V5611" s="52"/>
      <c r="W5611" s="53" t="str">
        <f t="shared" si="33"/>
        <v/>
      </c>
      <c r="AE5611" s="16"/>
      <c r="AF5611" s="17" t="str">
        <f t="shared" si="30"/>
        <v>#VALUE!</v>
      </c>
      <c r="AG5611" s="17" t="str">
        <f t="shared" si="22"/>
        <v>#N/A</v>
      </c>
      <c r="AH5611" s="17" t="str">
        <f t="shared" si="23"/>
        <v>#N/A</v>
      </c>
      <c r="AI5611" s="34">
        <f t="shared" si="24"/>
        <v>1</v>
      </c>
      <c r="AJ5611" s="18">
        <f t="shared" si="25"/>
        <v>3421.35</v>
      </c>
      <c r="AK5611" s="18">
        <f t="shared" si="26"/>
        <v>3326.3125</v>
      </c>
      <c r="AL5611" s="18">
        <f t="shared" si="27"/>
        <v>3231.275</v>
      </c>
    </row>
    <row r="5612" ht="12.75" customHeight="1">
      <c r="A5612" s="1">
        <v>37175.0</v>
      </c>
      <c r="B5612" s="2">
        <v>508.21</v>
      </c>
      <c r="C5612" s="3">
        <v>3789.93</v>
      </c>
      <c r="D5612" s="2">
        <v>3845.0</v>
      </c>
      <c r="E5612" s="4"/>
      <c r="F5612" s="5">
        <f t="shared" si="1"/>
        <v>398.694</v>
      </c>
      <c r="G5612" s="6">
        <f t="shared" si="2"/>
        <v>0.9049818379</v>
      </c>
      <c r="H5612" s="6">
        <f t="shared" si="3"/>
        <v>1.137461443</v>
      </c>
      <c r="I5612" s="5" t="b">
        <f t="shared" si="4"/>
        <v>1</v>
      </c>
      <c r="J5612" s="48">
        <f t="shared" si="5"/>
        <v>0</v>
      </c>
      <c r="K5612" s="4">
        <f t="shared" si="6"/>
        <v>230</v>
      </c>
      <c r="L5612" s="7">
        <f t="shared" si="7"/>
        <v>0.01453061138</v>
      </c>
      <c r="M5612" s="50" t="b">
        <f t="shared" si="8"/>
        <v>0</v>
      </c>
      <c r="N5612" s="50" t="b">
        <f t="shared" si="9"/>
        <v>0</v>
      </c>
      <c r="O5612" s="50">
        <f t="shared" si="10"/>
        <v>-1</v>
      </c>
      <c r="P5612" s="4">
        <f t="shared" si="62"/>
        <v>565000</v>
      </c>
      <c r="Q5612" s="21">
        <f t="shared" si="31"/>
        <v>-16</v>
      </c>
      <c r="V5612" s="52"/>
      <c r="W5612" s="53" t="str">
        <f t="shared" si="33"/>
        <v/>
      </c>
      <c r="AE5612" s="16"/>
      <c r="AF5612" s="17" t="str">
        <f t="shared" si="30"/>
        <v>#VALUE!</v>
      </c>
      <c r="AG5612" s="17" t="str">
        <f t="shared" si="22"/>
        <v>#N/A</v>
      </c>
      <c r="AH5612" s="17" t="str">
        <f t="shared" si="23"/>
        <v>#N/A</v>
      </c>
      <c r="AI5612" s="34">
        <f t="shared" si="24"/>
        <v>1</v>
      </c>
      <c r="AJ5612" s="18">
        <f t="shared" si="25"/>
        <v>3410.937</v>
      </c>
      <c r="AK5612" s="18">
        <f t="shared" si="26"/>
        <v>3316.18875</v>
      </c>
      <c r="AL5612" s="18">
        <f t="shared" si="27"/>
        <v>3221.4405</v>
      </c>
    </row>
    <row r="5613" ht="12.75" customHeight="1">
      <c r="A5613" s="1">
        <v>37173.0</v>
      </c>
      <c r="B5613" s="2">
        <v>361.21</v>
      </c>
      <c r="C5613" s="3">
        <v>3618.93</v>
      </c>
      <c r="D5613" s="2">
        <v>3615.0</v>
      </c>
      <c r="E5613" s="4"/>
      <c r="F5613" s="5">
        <f t="shared" si="1"/>
        <v>355.682</v>
      </c>
      <c r="G5613" s="6">
        <f t="shared" si="2"/>
        <v>0.8615492124</v>
      </c>
      <c r="H5613" s="6">
        <f t="shared" si="3"/>
        <v>0.9959740541</v>
      </c>
      <c r="I5613" s="5" t="b">
        <f t="shared" si="4"/>
        <v>1</v>
      </c>
      <c r="J5613" s="48">
        <f t="shared" si="5"/>
        <v>0</v>
      </c>
      <c r="K5613" s="4">
        <f t="shared" si="6"/>
        <v>103</v>
      </c>
      <c r="L5613" s="7">
        <f t="shared" si="7"/>
        <v>-0.001085956346</v>
      </c>
      <c r="M5613" s="50" t="b">
        <f t="shared" si="8"/>
        <v>0</v>
      </c>
      <c r="N5613" s="50" t="b">
        <f t="shared" si="9"/>
        <v>0</v>
      </c>
      <c r="O5613" s="50">
        <f t="shared" si="10"/>
        <v>1</v>
      </c>
      <c r="P5613" s="4">
        <f t="shared" si="62"/>
        <v>427000</v>
      </c>
      <c r="Q5613" s="21">
        <f t="shared" si="31"/>
        <v>12</v>
      </c>
      <c r="V5613" s="52"/>
      <c r="W5613" s="53" t="str">
        <f t="shared" si="33"/>
        <v/>
      </c>
      <c r="AE5613" s="16"/>
      <c r="AF5613" s="17" t="str">
        <f t="shared" si="30"/>
        <v>#VALUE!</v>
      </c>
      <c r="AG5613" s="17" t="str">
        <f t="shared" si="22"/>
        <v>#N/A</v>
      </c>
      <c r="AH5613" s="17" t="str">
        <f t="shared" si="23"/>
        <v>#N/A</v>
      </c>
      <c r="AI5613" s="34">
        <f t="shared" si="24"/>
        <v>1</v>
      </c>
      <c r="AJ5613" s="18">
        <f t="shared" si="25"/>
        <v>3257.037</v>
      </c>
      <c r="AK5613" s="18">
        <f t="shared" si="26"/>
        <v>3166.56375</v>
      </c>
      <c r="AL5613" s="18">
        <f t="shared" si="27"/>
        <v>3076.0905</v>
      </c>
    </row>
    <row r="5614" ht="12.75" customHeight="1">
      <c r="A5614" s="1">
        <v>37172.0</v>
      </c>
      <c r="B5614" s="2">
        <v>266.84</v>
      </c>
      <c r="C5614" s="3">
        <v>3520.35</v>
      </c>
      <c r="D5614" s="2">
        <v>3512.0</v>
      </c>
      <c r="E5614" s="4"/>
      <c r="F5614" s="5">
        <f t="shared" si="1"/>
        <v>330.682</v>
      </c>
      <c r="G5614" s="6">
        <f t="shared" si="2"/>
        <v>0.834775668</v>
      </c>
      <c r="H5614" s="6">
        <f t="shared" si="3"/>
        <v>0.9962978689</v>
      </c>
      <c r="I5614" s="5" t="b">
        <f t="shared" si="4"/>
        <v>1</v>
      </c>
      <c r="J5614" s="48">
        <f t="shared" si="5"/>
        <v>0</v>
      </c>
      <c r="K5614" s="4">
        <f t="shared" si="6"/>
        <v>-41</v>
      </c>
      <c r="L5614" s="7">
        <f t="shared" si="7"/>
        <v>-0.002371923246</v>
      </c>
      <c r="M5614" s="50" t="b">
        <f t="shared" si="8"/>
        <v>0</v>
      </c>
      <c r="N5614" s="50" t="b">
        <f t="shared" si="9"/>
        <v>0</v>
      </c>
      <c r="O5614" s="50">
        <f t="shared" si="10"/>
        <v>1</v>
      </c>
      <c r="P5614" s="4">
        <f t="shared" si="62"/>
        <v>370350</v>
      </c>
      <c r="Q5614" s="21">
        <f t="shared" si="31"/>
        <v>11</v>
      </c>
      <c r="V5614" s="52"/>
      <c r="W5614" s="53" t="str">
        <f t="shared" si="33"/>
        <v/>
      </c>
      <c r="AE5614" s="16"/>
      <c r="AF5614" s="17" t="str">
        <f t="shared" si="30"/>
        <v>#VALUE!</v>
      </c>
      <c r="AG5614" s="17" t="str">
        <f t="shared" si="22"/>
        <v>#N/A</v>
      </c>
      <c r="AH5614" s="17" t="str">
        <f t="shared" si="23"/>
        <v>#N/A</v>
      </c>
      <c r="AI5614" s="34">
        <f t="shared" si="24"/>
        <v>1</v>
      </c>
      <c r="AJ5614" s="18">
        <f t="shared" si="25"/>
        <v>3168.315</v>
      </c>
      <c r="AK5614" s="18">
        <f t="shared" si="26"/>
        <v>3080.30625</v>
      </c>
      <c r="AL5614" s="18">
        <f t="shared" si="27"/>
        <v>2992.2975</v>
      </c>
    </row>
    <row r="5615" ht="12.75" customHeight="1">
      <c r="A5615" s="1">
        <v>37169.0</v>
      </c>
      <c r="B5615" s="2">
        <v>414.92</v>
      </c>
      <c r="C5615" s="3">
        <v>3585.46</v>
      </c>
      <c r="D5615" s="2">
        <v>3553.0</v>
      </c>
      <c r="E5615" s="4"/>
      <c r="F5615" s="5">
        <f t="shared" si="1"/>
        <v>377.136</v>
      </c>
      <c r="G5615" s="6">
        <f t="shared" si="2"/>
        <v>0.8464118532</v>
      </c>
      <c r="H5615" s="6">
        <f t="shared" si="3"/>
        <v>1.121748853</v>
      </c>
      <c r="I5615" s="5" t="b">
        <f t="shared" si="4"/>
        <v>1</v>
      </c>
      <c r="J5615" s="48">
        <f t="shared" si="5"/>
        <v>0</v>
      </c>
      <c r="K5615" s="4">
        <f t="shared" si="6"/>
        <v>80</v>
      </c>
      <c r="L5615" s="7">
        <f t="shared" si="7"/>
        <v>-0.009053231663</v>
      </c>
      <c r="M5615" s="50" t="b">
        <f t="shared" si="8"/>
        <v>0</v>
      </c>
      <c r="N5615" s="50" t="b">
        <f t="shared" si="9"/>
        <v>0</v>
      </c>
      <c r="O5615" s="50">
        <f t="shared" si="10"/>
        <v>1</v>
      </c>
      <c r="P5615" s="4">
        <f t="shared" si="62"/>
        <v>394950</v>
      </c>
      <c r="Q5615" s="21">
        <f t="shared" si="31"/>
        <v>12</v>
      </c>
      <c r="V5615" s="52"/>
      <c r="W5615" s="53" t="str">
        <f t="shared" si="33"/>
        <v/>
      </c>
      <c r="AE5615" s="16"/>
      <c r="AF5615" s="17" t="str">
        <f t="shared" si="30"/>
        <v>#VALUE!</v>
      </c>
      <c r="AG5615" s="17" t="str">
        <f t="shared" si="22"/>
        <v>#N/A</v>
      </c>
      <c r="AH5615" s="17" t="str">
        <f t="shared" si="23"/>
        <v>#N/A</v>
      </c>
      <c r="AI5615" s="34">
        <f t="shared" si="24"/>
        <v>1</v>
      </c>
      <c r="AJ5615" s="18">
        <f t="shared" si="25"/>
        <v>3226.914</v>
      </c>
      <c r="AK5615" s="18">
        <f t="shared" si="26"/>
        <v>3137.2775</v>
      </c>
      <c r="AL5615" s="18">
        <f t="shared" si="27"/>
        <v>3047.641</v>
      </c>
    </row>
    <row r="5616" ht="12.75" customHeight="1">
      <c r="A5616" s="1">
        <v>37168.0</v>
      </c>
      <c r="B5616" s="2">
        <v>442.29</v>
      </c>
      <c r="C5616" s="3">
        <v>3493.66</v>
      </c>
      <c r="D5616" s="2">
        <v>3473.0</v>
      </c>
      <c r="E5616" s="4"/>
      <c r="F5616" s="5">
        <f t="shared" si="1"/>
        <v>371.884</v>
      </c>
      <c r="G5616" s="6">
        <f t="shared" si="2"/>
        <v>0.8211174803</v>
      </c>
      <c r="H5616" s="6">
        <f t="shared" si="3"/>
        <v>1.120845337</v>
      </c>
      <c r="I5616" s="5" t="b">
        <f t="shared" si="4"/>
        <v>1</v>
      </c>
      <c r="J5616" s="48">
        <f t="shared" si="5"/>
        <v>0</v>
      </c>
      <c r="K5616" s="4">
        <f t="shared" si="6"/>
        <v>43</v>
      </c>
      <c r="L5616" s="7">
        <f t="shared" si="7"/>
        <v>-0.005913569151</v>
      </c>
      <c r="M5616" s="50" t="b">
        <f t="shared" si="8"/>
        <v>0</v>
      </c>
      <c r="N5616" s="50" t="b">
        <f t="shared" si="9"/>
        <v>0</v>
      </c>
      <c r="O5616" s="50">
        <f t="shared" si="10"/>
        <v>1</v>
      </c>
      <c r="P5616" s="4">
        <f t="shared" si="62"/>
        <v>350950</v>
      </c>
      <c r="Q5616" s="21">
        <f t="shared" si="31"/>
        <v>11</v>
      </c>
      <c r="V5616" s="52"/>
      <c r="W5616" s="53" t="str">
        <f t="shared" si="33"/>
        <v/>
      </c>
      <c r="AE5616" s="16"/>
      <c r="AF5616" s="17" t="str">
        <f t="shared" si="30"/>
        <v>#VALUE!</v>
      </c>
      <c r="AG5616" s="17" t="str">
        <f t="shared" si="22"/>
        <v>#N/A</v>
      </c>
      <c r="AH5616" s="17" t="str">
        <f t="shared" si="23"/>
        <v>#N/A</v>
      </c>
      <c r="AI5616" s="34">
        <f t="shared" si="24"/>
        <v>1</v>
      </c>
      <c r="AJ5616" s="18">
        <f t="shared" si="25"/>
        <v>3144.294</v>
      </c>
      <c r="AK5616" s="18">
        <f t="shared" si="26"/>
        <v>3056.9525</v>
      </c>
      <c r="AL5616" s="18">
        <f t="shared" si="27"/>
        <v>2969.611</v>
      </c>
    </row>
    <row r="5617" ht="12.75" customHeight="1">
      <c r="A5617" s="1">
        <v>37167.0</v>
      </c>
      <c r="B5617" s="2">
        <v>293.15</v>
      </c>
      <c r="C5617" s="3">
        <v>3446.26</v>
      </c>
      <c r="D5617" s="2">
        <v>3430.0</v>
      </c>
      <c r="E5617" s="4"/>
      <c r="F5617" s="5">
        <f t="shared" si="1"/>
        <v>404.238</v>
      </c>
      <c r="G5617" s="6">
        <f t="shared" si="2"/>
        <v>0.8061386044</v>
      </c>
      <c r="H5617" s="6">
        <f t="shared" si="3"/>
        <v>1.365015829</v>
      </c>
      <c r="I5617" s="5" t="b">
        <f t="shared" si="4"/>
        <v>1</v>
      </c>
      <c r="J5617" s="48">
        <f t="shared" si="5"/>
        <v>0</v>
      </c>
      <c r="K5617" s="4">
        <f t="shared" si="6"/>
        <v>3</v>
      </c>
      <c r="L5617" s="7">
        <f t="shared" si="7"/>
        <v>-0.004718158235</v>
      </c>
      <c r="M5617" s="50" t="b">
        <f t="shared" si="8"/>
        <v>0</v>
      </c>
      <c r="N5617" s="50" t="b">
        <f t="shared" si="9"/>
        <v>0</v>
      </c>
      <c r="O5617" s="50">
        <f t="shared" si="10"/>
        <v>1</v>
      </c>
      <c r="P5617" s="4">
        <f t="shared" si="62"/>
        <v>329450</v>
      </c>
      <c r="Q5617" s="21">
        <f t="shared" si="31"/>
        <v>10</v>
      </c>
      <c r="V5617" s="52"/>
      <c r="W5617" s="53" t="str">
        <f t="shared" si="33"/>
        <v/>
      </c>
      <c r="AE5617" s="16"/>
      <c r="AF5617" s="17" t="str">
        <f t="shared" si="30"/>
        <v>#VALUE!</v>
      </c>
      <c r="AG5617" s="17" t="str">
        <f t="shared" si="22"/>
        <v>#N/A</v>
      </c>
      <c r="AH5617" s="17" t="str">
        <f t="shared" si="23"/>
        <v>#N/A</v>
      </c>
      <c r="AI5617" s="34">
        <f t="shared" si="24"/>
        <v>1</v>
      </c>
      <c r="AJ5617" s="18">
        <f t="shared" si="25"/>
        <v>3101.634</v>
      </c>
      <c r="AK5617" s="18">
        <f t="shared" si="26"/>
        <v>3015.4775</v>
      </c>
      <c r="AL5617" s="18">
        <f t="shared" si="27"/>
        <v>2929.321</v>
      </c>
    </row>
    <row r="5618" ht="12.75" customHeight="1">
      <c r="A5618" s="1">
        <v>37166.0</v>
      </c>
      <c r="B5618" s="2">
        <v>236.21</v>
      </c>
      <c r="C5618" s="3">
        <v>3492.12</v>
      </c>
      <c r="D5618" s="2">
        <v>3427.0</v>
      </c>
      <c r="E5618" s="4"/>
      <c r="F5618" s="5">
        <f t="shared" si="1"/>
        <v>469.24</v>
      </c>
      <c r="G5618" s="6">
        <f t="shared" si="2"/>
        <v>0.8127692555</v>
      </c>
      <c r="H5618" s="6">
        <f t="shared" si="3"/>
        <v>1.397090149</v>
      </c>
      <c r="I5618" s="5" t="b">
        <f t="shared" si="4"/>
        <v>1</v>
      </c>
      <c r="J5618" s="48">
        <f t="shared" si="5"/>
        <v>0</v>
      </c>
      <c r="K5618" s="4">
        <f t="shared" si="6"/>
        <v>-189</v>
      </c>
      <c r="L5618" s="7">
        <f t="shared" si="7"/>
        <v>-0.01864769825</v>
      </c>
      <c r="M5618" s="50" t="b">
        <f t="shared" si="8"/>
        <v>0</v>
      </c>
      <c r="N5618" s="50" t="b">
        <f t="shared" si="9"/>
        <v>0</v>
      </c>
      <c r="O5618" s="50">
        <f t="shared" si="10"/>
        <v>1</v>
      </c>
      <c r="P5618" s="4">
        <f t="shared" si="62"/>
        <v>327950</v>
      </c>
      <c r="Q5618" s="21">
        <f t="shared" si="31"/>
        <v>10</v>
      </c>
      <c r="V5618" s="52"/>
      <c r="W5618" s="53" t="str">
        <f t="shared" si="33"/>
        <v/>
      </c>
      <c r="AE5618" s="16"/>
      <c r="AF5618" s="17" t="str">
        <f t="shared" si="30"/>
        <v>#VALUE!</v>
      </c>
      <c r="AG5618" s="17" t="str">
        <f t="shared" si="22"/>
        <v>#N/A</v>
      </c>
      <c r="AH5618" s="17" t="str">
        <f t="shared" si="23"/>
        <v>#N/A</v>
      </c>
      <c r="AI5618" s="34">
        <f t="shared" si="24"/>
        <v>1</v>
      </c>
      <c r="AJ5618" s="18">
        <f t="shared" si="25"/>
        <v>3142.908</v>
      </c>
      <c r="AK5618" s="18">
        <f t="shared" si="26"/>
        <v>3055.605</v>
      </c>
      <c r="AL5618" s="18">
        <f t="shared" si="27"/>
        <v>2968.302</v>
      </c>
    </row>
    <row r="5619" ht="12.75" customHeight="1">
      <c r="A5619" s="1">
        <v>37162.0</v>
      </c>
      <c r="B5619" s="2">
        <v>499.11</v>
      </c>
      <c r="C5619" s="3">
        <v>3636.94</v>
      </c>
      <c r="D5619" s="2">
        <v>3616.0</v>
      </c>
      <c r="E5619" s="4"/>
      <c r="F5619" s="5">
        <f t="shared" si="1"/>
        <v>508.892</v>
      </c>
      <c r="G5619" s="6">
        <f t="shared" si="2"/>
        <v>0.8420600133</v>
      </c>
      <c r="H5619" s="6">
        <f t="shared" si="3"/>
        <v>1.39451048</v>
      </c>
      <c r="I5619" s="5" t="b">
        <f t="shared" si="4"/>
        <v>1</v>
      </c>
      <c r="J5619" s="48">
        <f t="shared" si="5"/>
        <v>0</v>
      </c>
      <c r="K5619" s="4">
        <f t="shared" si="6"/>
        <v>56</v>
      </c>
      <c r="L5619" s="7">
        <f t="shared" si="7"/>
        <v>-0.005757587422</v>
      </c>
      <c r="M5619" s="50" t="b">
        <f t="shared" si="8"/>
        <v>0</v>
      </c>
      <c r="N5619" s="50" t="b">
        <f t="shared" si="9"/>
        <v>0</v>
      </c>
      <c r="O5619" s="50">
        <f t="shared" si="10"/>
        <v>1</v>
      </c>
      <c r="P5619" s="4">
        <f t="shared" si="62"/>
        <v>460250</v>
      </c>
      <c r="Q5619" s="21">
        <f t="shared" si="31"/>
        <v>14</v>
      </c>
      <c r="V5619" s="52"/>
      <c r="W5619" s="53" t="str">
        <f t="shared" si="33"/>
        <v/>
      </c>
      <c r="AE5619" s="16"/>
      <c r="AF5619" s="17" t="str">
        <f t="shared" si="30"/>
        <v>#VALUE!</v>
      </c>
      <c r="AG5619" s="17" t="str">
        <f t="shared" si="22"/>
        <v>#N/A</v>
      </c>
      <c r="AH5619" s="17" t="str">
        <f t="shared" si="23"/>
        <v>#N/A</v>
      </c>
      <c r="AI5619" s="34">
        <f t="shared" si="24"/>
        <v>1</v>
      </c>
      <c r="AJ5619" s="18">
        <f t="shared" si="25"/>
        <v>3273.246</v>
      </c>
      <c r="AK5619" s="18">
        <f t="shared" si="26"/>
        <v>3182.3225</v>
      </c>
      <c r="AL5619" s="18">
        <f t="shared" si="27"/>
        <v>3091.399</v>
      </c>
    </row>
    <row r="5620" ht="12.75" customHeight="1">
      <c r="A5620" s="1">
        <v>37161.0</v>
      </c>
      <c r="B5620" s="2">
        <v>388.66</v>
      </c>
      <c r="C5620" s="3">
        <v>3567.63</v>
      </c>
      <c r="D5620" s="2">
        <v>3560.0</v>
      </c>
      <c r="E5620" s="4"/>
      <c r="F5620" s="5">
        <f t="shared" si="1"/>
        <v>435.06</v>
      </c>
      <c r="G5620" s="6">
        <f t="shared" si="2"/>
        <v>0.8220477579</v>
      </c>
      <c r="H5620" s="6">
        <f t="shared" si="3"/>
        <v>1.403947068</v>
      </c>
      <c r="I5620" s="5" t="b">
        <f t="shared" si="4"/>
        <v>1</v>
      </c>
      <c r="J5620" s="48">
        <f t="shared" si="5"/>
        <v>0</v>
      </c>
      <c r="K5620" s="4">
        <f t="shared" si="6"/>
        <v>-65</v>
      </c>
      <c r="L5620" s="7">
        <f t="shared" si="7"/>
        <v>-0.002138674694</v>
      </c>
      <c r="M5620" s="50" t="b">
        <f t="shared" si="8"/>
        <v>0</v>
      </c>
      <c r="N5620" s="50" t="b">
        <f t="shared" si="9"/>
        <v>0</v>
      </c>
      <c r="O5620" s="50">
        <f t="shared" si="10"/>
        <v>1</v>
      </c>
      <c r="P5620" s="4">
        <f t="shared" si="62"/>
        <v>423850</v>
      </c>
      <c r="Q5620" s="21">
        <f t="shared" si="31"/>
        <v>13</v>
      </c>
      <c r="V5620" s="52"/>
      <c r="W5620" s="53" t="str">
        <f t="shared" si="33"/>
        <v/>
      </c>
      <c r="AE5620" s="16"/>
      <c r="AF5620" s="17" t="str">
        <f t="shared" si="30"/>
        <v>#VALUE!</v>
      </c>
      <c r="AG5620" s="17" t="str">
        <f t="shared" si="22"/>
        <v>#N/A</v>
      </c>
      <c r="AH5620" s="17" t="str">
        <f t="shared" si="23"/>
        <v>#N/A</v>
      </c>
      <c r="AI5620" s="34">
        <f t="shared" si="24"/>
        <v>1</v>
      </c>
      <c r="AJ5620" s="18">
        <f t="shared" si="25"/>
        <v>3210.867</v>
      </c>
      <c r="AK5620" s="18">
        <f t="shared" si="26"/>
        <v>3121.67625</v>
      </c>
      <c r="AL5620" s="18">
        <f t="shared" si="27"/>
        <v>3032.4855</v>
      </c>
    </row>
    <row r="5621" ht="12.75" customHeight="1">
      <c r="A5621" s="1">
        <v>37160.0</v>
      </c>
      <c r="B5621" s="2">
        <v>604.06</v>
      </c>
      <c r="C5621" s="3">
        <v>3625.53</v>
      </c>
      <c r="D5621" s="2">
        <v>3625.0</v>
      </c>
      <c r="E5621" s="4"/>
      <c r="F5621" s="5">
        <f t="shared" si="1"/>
        <v>412.906</v>
      </c>
      <c r="G5621" s="6">
        <f t="shared" si="2"/>
        <v>0.8311889247</v>
      </c>
      <c r="H5621" s="6">
        <f t="shared" si="3"/>
        <v>1.399025236</v>
      </c>
      <c r="I5621" s="5" t="b">
        <f t="shared" si="4"/>
        <v>1</v>
      </c>
      <c r="J5621" s="48">
        <f t="shared" si="5"/>
        <v>0</v>
      </c>
      <c r="K5621" s="4">
        <f t="shared" si="6"/>
        <v>195</v>
      </c>
      <c r="L5621" s="7">
        <f t="shared" si="7"/>
        <v>-0.0001461855232</v>
      </c>
      <c r="M5621" s="50" t="b">
        <f t="shared" si="8"/>
        <v>0</v>
      </c>
      <c r="N5621" s="50" t="b">
        <f t="shared" si="9"/>
        <v>0</v>
      </c>
      <c r="O5621" s="50">
        <f t="shared" si="10"/>
        <v>1</v>
      </c>
      <c r="P5621" s="4">
        <f t="shared" si="62"/>
        <v>469350</v>
      </c>
      <c r="Q5621" s="21">
        <f t="shared" si="31"/>
        <v>14</v>
      </c>
      <c r="V5621" s="52"/>
      <c r="W5621" s="53" t="str">
        <f t="shared" si="33"/>
        <v/>
      </c>
      <c r="AE5621" s="16"/>
      <c r="AF5621" s="17" t="str">
        <f t="shared" si="30"/>
        <v>#VALUE!</v>
      </c>
      <c r="AG5621" s="17" t="str">
        <f t="shared" si="22"/>
        <v>#N/A</v>
      </c>
      <c r="AH5621" s="17" t="str">
        <f t="shared" si="23"/>
        <v>#N/A</v>
      </c>
      <c r="AI5621" s="34">
        <f t="shared" si="24"/>
        <v>1</v>
      </c>
      <c r="AJ5621" s="18">
        <f t="shared" si="25"/>
        <v>3262.977</v>
      </c>
      <c r="AK5621" s="18">
        <f t="shared" si="26"/>
        <v>3172.33875</v>
      </c>
      <c r="AL5621" s="18">
        <f t="shared" si="27"/>
        <v>3081.7005</v>
      </c>
    </row>
    <row r="5622" ht="12.75" customHeight="1">
      <c r="A5622" s="1">
        <v>37159.0</v>
      </c>
      <c r="B5622" s="2">
        <v>618.16</v>
      </c>
      <c r="C5622" s="3">
        <v>3493.78</v>
      </c>
      <c r="D5622" s="2">
        <v>3430.0</v>
      </c>
      <c r="E5622" s="4"/>
      <c r="F5622" s="5">
        <f t="shared" si="1"/>
        <v>344.288</v>
      </c>
      <c r="G5622" s="6">
        <f t="shared" si="2"/>
        <v>0.7975008545</v>
      </c>
      <c r="H5622" s="6">
        <f t="shared" si="3"/>
        <v>1.413422822</v>
      </c>
      <c r="I5622" s="5" t="b">
        <f t="shared" si="4"/>
        <v>1</v>
      </c>
      <c r="J5622" s="48">
        <f t="shared" si="5"/>
        <v>0</v>
      </c>
      <c r="K5622" s="4">
        <f t="shared" si="6"/>
        <v>-80</v>
      </c>
      <c r="L5622" s="7">
        <f t="shared" si="7"/>
        <v>-0.01825529942</v>
      </c>
      <c r="M5622" s="50" t="b">
        <f t="shared" si="8"/>
        <v>0</v>
      </c>
      <c r="N5622" s="50" t="b">
        <f t="shared" si="9"/>
        <v>0</v>
      </c>
      <c r="O5622" s="50">
        <f t="shared" si="10"/>
        <v>1</v>
      </c>
      <c r="P5622" s="4">
        <f t="shared" si="62"/>
        <v>362100</v>
      </c>
      <c r="Q5622" s="21">
        <f t="shared" si="31"/>
        <v>11</v>
      </c>
      <c r="V5622" s="52"/>
      <c r="W5622" s="53" t="str">
        <f t="shared" si="33"/>
        <v/>
      </c>
      <c r="AE5622" s="16"/>
      <c r="AF5622" s="17" t="str">
        <f t="shared" si="30"/>
        <v>#VALUE!</v>
      </c>
      <c r="AG5622" s="17" t="str">
        <f t="shared" si="22"/>
        <v>#N/A</v>
      </c>
      <c r="AH5622" s="17" t="str">
        <f t="shared" si="23"/>
        <v>#N/A</v>
      </c>
      <c r="AI5622" s="34">
        <f t="shared" si="24"/>
        <v>1</v>
      </c>
      <c r="AJ5622" s="18">
        <f t="shared" si="25"/>
        <v>3144.402</v>
      </c>
      <c r="AK5622" s="18">
        <f t="shared" si="26"/>
        <v>3057.0575</v>
      </c>
      <c r="AL5622" s="18">
        <f t="shared" si="27"/>
        <v>2969.713</v>
      </c>
    </row>
    <row r="5623" ht="12.75" customHeight="1">
      <c r="A5623" s="1">
        <v>37158.0</v>
      </c>
      <c r="B5623" s="2">
        <v>434.47</v>
      </c>
      <c r="C5623" s="3">
        <v>3533.51</v>
      </c>
      <c r="D5623" s="2">
        <v>3510.0</v>
      </c>
      <c r="E5623" s="4"/>
      <c r="F5623" s="5">
        <f t="shared" si="1"/>
        <v>316.154</v>
      </c>
      <c r="G5623" s="6">
        <f t="shared" si="2"/>
        <v>0.802504628</v>
      </c>
      <c r="H5623" s="6">
        <f t="shared" si="3"/>
        <v>1.102122968</v>
      </c>
      <c r="I5623" s="5" t="b">
        <f t="shared" si="4"/>
        <v>1</v>
      </c>
      <c r="J5623" s="48">
        <f t="shared" si="5"/>
        <v>0</v>
      </c>
      <c r="K5623" s="4">
        <f t="shared" si="6"/>
        <v>83</v>
      </c>
      <c r="L5623" s="7">
        <f t="shared" si="7"/>
        <v>-0.006653440913</v>
      </c>
      <c r="M5623" s="50" t="b">
        <f t="shared" si="8"/>
        <v>0</v>
      </c>
      <c r="N5623" s="50" t="b">
        <f t="shared" si="9"/>
        <v>0</v>
      </c>
      <c r="O5623" s="50">
        <f t="shared" si="10"/>
        <v>1</v>
      </c>
      <c r="P5623" s="4">
        <f t="shared" si="62"/>
        <v>410100</v>
      </c>
      <c r="Q5623" s="21">
        <f t="shared" si="31"/>
        <v>12</v>
      </c>
      <c r="V5623" s="52"/>
      <c r="W5623" s="53" t="str">
        <f t="shared" si="33"/>
        <v/>
      </c>
      <c r="AE5623" s="16"/>
      <c r="AF5623" s="17" t="str">
        <f t="shared" si="30"/>
        <v>#VALUE!</v>
      </c>
      <c r="AG5623" s="17" t="str">
        <f t="shared" si="22"/>
        <v>#N/A</v>
      </c>
      <c r="AH5623" s="17" t="str">
        <f t="shared" si="23"/>
        <v>#N/A</v>
      </c>
      <c r="AI5623" s="34">
        <f t="shared" si="24"/>
        <v>1</v>
      </c>
      <c r="AJ5623" s="18">
        <f t="shared" si="25"/>
        <v>3180.159</v>
      </c>
      <c r="AK5623" s="18">
        <f t="shared" si="26"/>
        <v>3091.82125</v>
      </c>
      <c r="AL5623" s="18">
        <f t="shared" si="27"/>
        <v>3003.4835</v>
      </c>
    </row>
    <row r="5624" ht="12.75" customHeight="1">
      <c r="A5624" s="1">
        <v>37155.0</v>
      </c>
      <c r="B5624" s="2">
        <v>129.95</v>
      </c>
      <c r="C5624" s="3">
        <v>3591.85</v>
      </c>
      <c r="D5624" s="2">
        <v>3427.0</v>
      </c>
      <c r="E5624" s="4"/>
      <c r="F5624" s="5">
        <f t="shared" si="1"/>
        <v>264.656</v>
      </c>
      <c r="G5624" s="6">
        <f t="shared" si="2"/>
        <v>0.8119078767</v>
      </c>
      <c r="H5624" s="6">
        <f t="shared" si="3"/>
        <v>1.105050243</v>
      </c>
      <c r="I5624" s="5" t="b">
        <f t="shared" si="4"/>
        <v>1</v>
      </c>
      <c r="J5624" s="48">
        <f t="shared" si="5"/>
        <v>0</v>
      </c>
      <c r="K5624" s="4">
        <f t="shared" si="6"/>
        <v>-124</v>
      </c>
      <c r="L5624" s="7">
        <f t="shared" si="7"/>
        <v>-0.04589556914</v>
      </c>
      <c r="M5624" s="50" t="b">
        <f t="shared" si="8"/>
        <v>0</v>
      </c>
      <c r="N5624" s="50" t="b">
        <f t="shared" si="9"/>
        <v>0</v>
      </c>
      <c r="O5624" s="50">
        <f t="shared" si="10"/>
        <v>1</v>
      </c>
      <c r="P5624" s="4">
        <f t="shared" si="62"/>
        <v>364450</v>
      </c>
      <c r="Q5624" s="21">
        <f t="shared" si="31"/>
        <v>11</v>
      </c>
      <c r="V5624" s="52"/>
      <c r="W5624" s="53" t="str">
        <f t="shared" si="33"/>
        <v/>
      </c>
      <c r="AE5624" s="16"/>
      <c r="AF5624" s="17" t="str">
        <f t="shared" si="30"/>
        <v>#VALUE!</v>
      </c>
      <c r="AG5624" s="17" t="str">
        <f t="shared" si="22"/>
        <v>#N/A</v>
      </c>
      <c r="AH5624" s="17" t="str">
        <f t="shared" si="23"/>
        <v>#N/A</v>
      </c>
      <c r="AI5624" s="34">
        <f t="shared" si="24"/>
        <v>1</v>
      </c>
      <c r="AJ5624" s="18">
        <f t="shared" si="25"/>
        <v>3232.665</v>
      </c>
      <c r="AK5624" s="18">
        <f t="shared" si="26"/>
        <v>3142.86875</v>
      </c>
      <c r="AL5624" s="18">
        <f t="shared" si="27"/>
        <v>3053.0725</v>
      </c>
    </row>
    <row r="5625" ht="12.75" customHeight="1">
      <c r="A5625" s="1">
        <v>37154.0</v>
      </c>
      <c r="B5625" s="2">
        <v>277.89</v>
      </c>
      <c r="C5625" s="3">
        <v>3698.84</v>
      </c>
      <c r="D5625" s="2">
        <v>3551.0</v>
      </c>
      <c r="E5625" s="4"/>
      <c r="F5625" s="5">
        <f t="shared" si="1"/>
        <v>304.014</v>
      </c>
      <c r="G5625" s="6">
        <f t="shared" si="2"/>
        <v>0.831978258</v>
      </c>
      <c r="H5625" s="6">
        <f t="shared" si="3"/>
        <v>1.095014046</v>
      </c>
      <c r="I5625" s="5" t="b">
        <f t="shared" si="4"/>
        <v>1</v>
      </c>
      <c r="J5625" s="48">
        <f t="shared" si="5"/>
        <v>0</v>
      </c>
      <c r="K5625" s="4">
        <f t="shared" si="6"/>
        <v>-186</v>
      </c>
      <c r="L5625" s="7">
        <f t="shared" si="7"/>
        <v>-0.03996928767</v>
      </c>
      <c r="M5625" s="50" t="b">
        <f t="shared" si="8"/>
        <v>0</v>
      </c>
      <c r="N5625" s="50" t="b">
        <f t="shared" si="9"/>
        <v>0</v>
      </c>
      <c r="O5625" s="50">
        <f t="shared" si="10"/>
        <v>1</v>
      </c>
      <c r="P5625" s="4">
        <f t="shared" si="62"/>
        <v>445050</v>
      </c>
      <c r="Q5625" s="21">
        <f t="shared" si="31"/>
        <v>13</v>
      </c>
      <c r="V5625" s="52"/>
      <c r="W5625" s="53" t="str">
        <f t="shared" si="33"/>
        <v/>
      </c>
      <c r="AE5625" s="16"/>
      <c r="AF5625" s="17" t="str">
        <f t="shared" si="30"/>
        <v>#VALUE!</v>
      </c>
      <c r="AG5625" s="17" t="str">
        <f t="shared" si="22"/>
        <v>#N/A</v>
      </c>
      <c r="AH5625" s="17" t="str">
        <f t="shared" si="23"/>
        <v>#N/A</v>
      </c>
      <c r="AI5625" s="34">
        <f t="shared" si="24"/>
        <v>1</v>
      </c>
      <c r="AJ5625" s="18">
        <f t="shared" si="25"/>
        <v>3328.956</v>
      </c>
      <c r="AK5625" s="18">
        <f t="shared" si="26"/>
        <v>3236.485</v>
      </c>
      <c r="AL5625" s="18">
        <f t="shared" si="27"/>
        <v>3144.014</v>
      </c>
    </row>
    <row r="5626" ht="12.75" customHeight="1">
      <c r="A5626" s="1">
        <v>37153.0</v>
      </c>
      <c r="B5626" s="2">
        <v>260.97</v>
      </c>
      <c r="C5626" s="3">
        <v>3781.17</v>
      </c>
      <c r="D5626" s="2">
        <v>3737.0</v>
      </c>
      <c r="E5626" s="4"/>
      <c r="F5626" s="5">
        <f t="shared" si="1"/>
        <v>302.416</v>
      </c>
      <c r="G5626" s="6">
        <f t="shared" si="2"/>
        <v>0.846416015</v>
      </c>
      <c r="H5626" s="6">
        <f t="shared" si="3"/>
        <v>1.089205312</v>
      </c>
      <c r="I5626" s="5" t="b">
        <f t="shared" si="4"/>
        <v>1</v>
      </c>
      <c r="J5626" s="48">
        <f t="shared" si="5"/>
        <v>0</v>
      </c>
      <c r="K5626" s="4">
        <f t="shared" si="6"/>
        <v>32</v>
      </c>
      <c r="L5626" s="7">
        <f t="shared" si="7"/>
        <v>-0.01168156946</v>
      </c>
      <c r="M5626" s="50" t="b">
        <f t="shared" si="8"/>
        <v>0</v>
      </c>
      <c r="N5626" s="50" t="b">
        <f t="shared" si="9"/>
        <v>0</v>
      </c>
      <c r="O5626" s="50">
        <f t="shared" si="10"/>
        <v>1</v>
      </c>
      <c r="P5626" s="4">
        <f t="shared" si="62"/>
        <v>612450</v>
      </c>
      <c r="Q5626" s="21">
        <f t="shared" si="31"/>
        <v>18</v>
      </c>
      <c r="V5626" s="52"/>
      <c r="W5626" s="53" t="str">
        <f t="shared" si="33"/>
        <v/>
      </c>
      <c r="AE5626" s="16"/>
      <c r="AF5626" s="17" t="str">
        <f t="shared" si="30"/>
        <v>#VALUE!</v>
      </c>
      <c r="AG5626" s="17" t="str">
        <f t="shared" si="22"/>
        <v>#N/A</v>
      </c>
      <c r="AH5626" s="17" t="str">
        <f t="shared" si="23"/>
        <v>#N/A</v>
      </c>
      <c r="AI5626" s="34">
        <f t="shared" si="24"/>
        <v>1</v>
      </c>
      <c r="AJ5626" s="18">
        <f t="shared" si="25"/>
        <v>3403.053</v>
      </c>
      <c r="AK5626" s="18">
        <f t="shared" si="26"/>
        <v>3308.52375</v>
      </c>
      <c r="AL5626" s="18">
        <f t="shared" si="27"/>
        <v>3213.9945</v>
      </c>
    </row>
    <row r="5627" ht="12.75" customHeight="1">
      <c r="A5627" s="1">
        <v>37148.0</v>
      </c>
      <c r="B5627" s="2">
        <v>477.49</v>
      </c>
      <c r="C5627" s="3">
        <v>3774.62</v>
      </c>
      <c r="D5627" s="2">
        <v>3705.0</v>
      </c>
      <c r="E5627" s="4"/>
      <c r="F5627" s="5">
        <f t="shared" si="1"/>
        <v>317.964</v>
      </c>
      <c r="G5627" s="6">
        <f t="shared" si="2"/>
        <v>0.8410324016</v>
      </c>
      <c r="H5627" s="6">
        <f t="shared" si="3"/>
        <v>1.087369399</v>
      </c>
      <c r="I5627" s="5" t="b">
        <f t="shared" si="4"/>
        <v>1</v>
      </c>
      <c r="J5627" s="48">
        <f t="shared" si="5"/>
        <v>0</v>
      </c>
      <c r="K5627" s="4">
        <f t="shared" si="6"/>
        <v>-157</v>
      </c>
      <c r="L5627" s="7">
        <f t="shared" si="7"/>
        <v>-0.01844424074</v>
      </c>
      <c r="M5627" s="50" t="b">
        <f t="shared" si="8"/>
        <v>0</v>
      </c>
      <c r="N5627" s="50" t="b">
        <f t="shared" si="9"/>
        <v>0</v>
      </c>
      <c r="O5627" s="50">
        <f t="shared" si="10"/>
        <v>1</v>
      </c>
      <c r="P5627" s="4">
        <f t="shared" si="62"/>
        <v>585250</v>
      </c>
      <c r="Q5627" s="21">
        <f t="shared" si="31"/>
        <v>17</v>
      </c>
      <c r="V5627" s="52"/>
      <c r="W5627" s="53" t="str">
        <f t="shared" si="33"/>
        <v/>
      </c>
      <c r="AE5627" s="16"/>
      <c r="AF5627" s="17" t="str">
        <f t="shared" si="30"/>
        <v>#VALUE!</v>
      </c>
      <c r="AG5627" s="17" t="str">
        <f t="shared" si="22"/>
        <v>#N/A</v>
      </c>
      <c r="AH5627" s="17" t="str">
        <f t="shared" si="23"/>
        <v>#N/A</v>
      </c>
      <c r="AI5627" s="34">
        <f t="shared" si="24"/>
        <v>1</v>
      </c>
      <c r="AJ5627" s="18">
        <f t="shared" si="25"/>
        <v>3397.158</v>
      </c>
      <c r="AK5627" s="18">
        <f t="shared" si="26"/>
        <v>3302.7925</v>
      </c>
      <c r="AL5627" s="18">
        <f t="shared" si="27"/>
        <v>3208.427</v>
      </c>
    </row>
    <row r="5628" ht="12.75" customHeight="1">
      <c r="A5628" s="1">
        <v>37147.0</v>
      </c>
      <c r="B5628" s="2">
        <v>176.98</v>
      </c>
      <c r="C5628" s="3">
        <v>3952.49</v>
      </c>
      <c r="D5628" s="2">
        <v>3862.0</v>
      </c>
      <c r="E5628" s="4"/>
      <c r="F5628" s="5">
        <f t="shared" si="1"/>
        <v>296.24</v>
      </c>
      <c r="G5628" s="6">
        <f t="shared" si="2"/>
        <v>0.876545199</v>
      </c>
      <c r="H5628" s="6">
        <f t="shared" si="3"/>
        <v>0.844953954</v>
      </c>
      <c r="I5628" s="5" t="b">
        <f t="shared" si="4"/>
        <v>1</v>
      </c>
      <c r="J5628" s="48">
        <f t="shared" si="5"/>
        <v>-1</v>
      </c>
      <c r="K5628" s="4">
        <f t="shared" si="6"/>
        <v>-290</v>
      </c>
      <c r="L5628" s="7">
        <f t="shared" si="7"/>
        <v>-0.02289442858</v>
      </c>
      <c r="M5628" s="50" t="b">
        <f t="shared" si="8"/>
        <v>0</v>
      </c>
      <c r="N5628" s="50" t="b">
        <f t="shared" si="9"/>
        <v>1</v>
      </c>
      <c r="O5628" s="50">
        <f t="shared" si="10"/>
        <v>-1</v>
      </c>
      <c r="P5628" s="4">
        <f t="shared" si="62"/>
        <v>483200</v>
      </c>
      <c r="Q5628" s="21">
        <f t="shared" si="31"/>
        <v>-13</v>
      </c>
      <c r="V5628" s="52"/>
      <c r="W5628" s="53" t="str">
        <f t="shared" si="33"/>
        <v/>
      </c>
      <c r="AE5628" s="16"/>
      <c r="AF5628" s="17" t="str">
        <f t="shared" si="30"/>
        <v>#VALUE!</v>
      </c>
      <c r="AG5628" s="17" t="str">
        <f t="shared" si="22"/>
        <v>#N/A</v>
      </c>
      <c r="AH5628" s="17" t="str">
        <f t="shared" si="23"/>
        <v>#N/A</v>
      </c>
      <c r="AI5628" s="34">
        <f t="shared" si="24"/>
        <v>1</v>
      </c>
      <c r="AJ5628" s="18">
        <f t="shared" si="25"/>
        <v>3557.241</v>
      </c>
      <c r="AK5628" s="18">
        <f t="shared" si="26"/>
        <v>3458.42875</v>
      </c>
      <c r="AL5628" s="18">
        <f t="shared" si="27"/>
        <v>3359.6165</v>
      </c>
    </row>
    <row r="5629" ht="12.75" customHeight="1">
      <c r="A5629" s="1">
        <v>37145.0</v>
      </c>
      <c r="B5629" s="2">
        <v>326.74</v>
      </c>
      <c r="C5629" s="3">
        <v>4176.93</v>
      </c>
      <c r="D5629" s="2">
        <v>4152.0</v>
      </c>
      <c r="E5629" s="4"/>
      <c r="F5629" s="5">
        <f t="shared" si="1"/>
        <v>347.954</v>
      </c>
      <c r="G5629" s="6">
        <f t="shared" si="2"/>
        <v>0.9225071442</v>
      </c>
      <c r="H5629" s="6">
        <f t="shared" si="3"/>
        <v>0.992520302</v>
      </c>
      <c r="I5629" s="5" t="b">
        <f t="shared" si="4"/>
        <v>1</v>
      </c>
      <c r="J5629" s="48">
        <f t="shared" si="5"/>
        <v>0</v>
      </c>
      <c r="K5629" s="4">
        <f t="shared" si="6"/>
        <v>-128</v>
      </c>
      <c r="L5629" s="7">
        <f t="shared" si="7"/>
        <v>-0.005968498395</v>
      </c>
      <c r="M5629" s="50" t="b">
        <f t="shared" si="8"/>
        <v>0</v>
      </c>
      <c r="N5629" s="50" t="b">
        <f t="shared" si="9"/>
        <v>0</v>
      </c>
      <c r="O5629" s="50">
        <f t="shared" si="10"/>
        <v>1</v>
      </c>
      <c r="P5629" s="4">
        <f t="shared" si="62"/>
        <v>773200</v>
      </c>
      <c r="Q5629" s="21">
        <f t="shared" si="31"/>
        <v>20</v>
      </c>
      <c r="V5629" s="52"/>
      <c r="W5629" s="53" t="str">
        <f t="shared" si="33"/>
        <v/>
      </c>
      <c r="AE5629" s="16"/>
      <c r="AF5629" s="17" t="str">
        <f t="shared" si="30"/>
        <v>#VALUE!</v>
      </c>
      <c r="AG5629" s="17" t="str">
        <f t="shared" si="22"/>
        <v>#N/A</v>
      </c>
      <c r="AH5629" s="17" t="str">
        <f t="shared" si="23"/>
        <v>#N/A</v>
      </c>
      <c r="AI5629" s="34">
        <f t="shared" si="24"/>
        <v>1</v>
      </c>
      <c r="AJ5629" s="18">
        <f t="shared" si="25"/>
        <v>3759.237</v>
      </c>
      <c r="AK5629" s="18">
        <f t="shared" si="26"/>
        <v>3654.81375</v>
      </c>
      <c r="AL5629" s="18">
        <f t="shared" si="27"/>
        <v>3550.3905</v>
      </c>
    </row>
    <row r="5630" ht="12.75" customHeight="1">
      <c r="A5630" s="1">
        <v>37144.0</v>
      </c>
      <c r="B5630" s="2">
        <v>269.9</v>
      </c>
      <c r="C5630" s="3">
        <v>4289.1</v>
      </c>
      <c r="D5630" s="2">
        <v>4280.0</v>
      </c>
      <c r="E5630" s="4"/>
      <c r="F5630" s="5">
        <f t="shared" si="1"/>
        <v>384.806</v>
      </c>
      <c r="G5630" s="6">
        <f t="shared" si="2"/>
        <v>0.9438699836</v>
      </c>
      <c r="H5630" s="6">
        <f t="shared" si="3"/>
        <v>1.162973738</v>
      </c>
      <c r="I5630" s="5" t="b">
        <f t="shared" si="4"/>
        <v>1</v>
      </c>
      <c r="J5630" s="48">
        <f t="shared" si="5"/>
        <v>0</v>
      </c>
      <c r="K5630" s="4">
        <f t="shared" si="6"/>
        <v>-4</v>
      </c>
      <c r="L5630" s="7">
        <f t="shared" si="7"/>
        <v>-0.002121657224</v>
      </c>
      <c r="M5630" s="50" t="b">
        <f t="shared" si="8"/>
        <v>0</v>
      </c>
      <c r="N5630" s="50" t="b">
        <f t="shared" si="9"/>
        <v>0</v>
      </c>
      <c r="O5630" s="50">
        <f t="shared" si="10"/>
        <v>1</v>
      </c>
      <c r="P5630" s="4">
        <f t="shared" si="62"/>
        <v>920400</v>
      </c>
      <c r="Q5630" s="21">
        <f t="shared" si="31"/>
        <v>23</v>
      </c>
      <c r="V5630" s="52"/>
      <c r="W5630" s="53" t="str">
        <f t="shared" si="33"/>
        <v/>
      </c>
      <c r="AE5630" s="16"/>
      <c r="AF5630" s="17" t="str">
        <f t="shared" si="30"/>
        <v>#VALUE!</v>
      </c>
      <c r="AG5630" s="17" t="str">
        <f t="shared" si="22"/>
        <v>#N/A</v>
      </c>
      <c r="AH5630" s="17" t="str">
        <f t="shared" si="23"/>
        <v>#N/A</v>
      </c>
      <c r="AI5630" s="34">
        <f t="shared" si="24"/>
        <v>1</v>
      </c>
      <c r="AJ5630" s="18">
        <f t="shared" si="25"/>
        <v>3860.19</v>
      </c>
      <c r="AK5630" s="18">
        <f t="shared" si="26"/>
        <v>3752.9625</v>
      </c>
      <c r="AL5630" s="18">
        <f t="shared" si="27"/>
        <v>3645.735</v>
      </c>
    </row>
    <row r="5631" ht="12.75" customHeight="1">
      <c r="A5631" s="1">
        <v>37141.0</v>
      </c>
      <c r="B5631" s="2">
        <v>338.71</v>
      </c>
      <c r="C5631" s="3">
        <v>4302.16</v>
      </c>
      <c r="D5631" s="2">
        <v>4284.0</v>
      </c>
      <c r="E5631" s="4"/>
      <c r="F5631" s="5">
        <f t="shared" si="1"/>
        <v>413.314</v>
      </c>
      <c r="G5631" s="6">
        <f t="shared" si="2"/>
        <v>0.9438703601</v>
      </c>
      <c r="H5631" s="6">
        <f t="shared" si="3"/>
        <v>1.154436145</v>
      </c>
      <c r="I5631" s="5" t="b">
        <f t="shared" si="4"/>
        <v>0</v>
      </c>
      <c r="J5631" s="48">
        <f t="shared" si="5"/>
        <v>0</v>
      </c>
      <c r="K5631" s="4">
        <f t="shared" si="6"/>
        <v>-46</v>
      </c>
      <c r="L5631" s="7">
        <f t="shared" si="7"/>
        <v>-0.00422113543</v>
      </c>
      <c r="M5631" s="50" t="b">
        <f t="shared" si="8"/>
        <v>0</v>
      </c>
      <c r="N5631" s="50" t="b">
        <f t="shared" si="9"/>
        <v>0</v>
      </c>
      <c r="O5631" s="50">
        <f t="shared" si="10"/>
        <v>1</v>
      </c>
      <c r="P5631" s="4">
        <f t="shared" si="62"/>
        <v>925000</v>
      </c>
      <c r="Q5631" s="21">
        <f t="shared" si="31"/>
        <v>23</v>
      </c>
      <c r="V5631" s="52"/>
      <c r="W5631" s="53" t="str">
        <f t="shared" si="33"/>
        <v/>
      </c>
      <c r="AE5631" s="16"/>
      <c r="AF5631" s="17" t="str">
        <f t="shared" si="30"/>
        <v>#VALUE!</v>
      </c>
      <c r="AG5631" s="17" t="str">
        <f t="shared" si="22"/>
        <v>#N/A</v>
      </c>
      <c r="AH5631" s="17" t="str">
        <f t="shared" si="23"/>
        <v>#N/A</v>
      </c>
      <c r="AI5631" s="34">
        <f t="shared" si="24"/>
        <v>1</v>
      </c>
      <c r="AJ5631" s="18">
        <f t="shared" si="25"/>
        <v>3871.944</v>
      </c>
      <c r="AK5631" s="18">
        <f t="shared" si="26"/>
        <v>3764.39</v>
      </c>
      <c r="AL5631" s="18">
        <f t="shared" si="27"/>
        <v>3656.836</v>
      </c>
    </row>
    <row r="5632" ht="12.75" customHeight="1">
      <c r="A5632" s="1">
        <v>37140.0</v>
      </c>
      <c r="B5632" s="2">
        <v>368.87</v>
      </c>
      <c r="C5632" s="3">
        <v>4338.26</v>
      </c>
      <c r="D5632" s="2">
        <v>4330.0</v>
      </c>
      <c r="E5632" s="4"/>
      <c r="F5632" s="5">
        <f t="shared" si="1"/>
        <v>449.226</v>
      </c>
      <c r="G5632" s="6">
        <f t="shared" si="2"/>
        <v>0.9486424089</v>
      </c>
      <c r="H5632" s="6">
        <f t="shared" si="3"/>
        <v>1.152783627</v>
      </c>
      <c r="I5632" s="5" t="b">
        <f t="shared" si="4"/>
        <v>0</v>
      </c>
      <c r="J5632" s="48">
        <f t="shared" si="5"/>
        <v>0</v>
      </c>
      <c r="K5632" s="4">
        <f t="shared" si="6"/>
        <v>-46</v>
      </c>
      <c r="L5632" s="7">
        <f t="shared" si="7"/>
        <v>-0.001903989157</v>
      </c>
      <c r="M5632" s="50" t="b">
        <f t="shared" si="8"/>
        <v>0</v>
      </c>
      <c r="N5632" s="50" t="b">
        <f t="shared" si="9"/>
        <v>0</v>
      </c>
      <c r="O5632" s="50">
        <f t="shared" si="10"/>
        <v>1</v>
      </c>
      <c r="P5632" s="4">
        <f t="shared" si="62"/>
        <v>980200</v>
      </c>
      <c r="Q5632" s="21">
        <f t="shared" si="31"/>
        <v>24</v>
      </c>
      <c r="V5632" s="52"/>
      <c r="W5632" s="53" t="str">
        <f t="shared" si="33"/>
        <v/>
      </c>
      <c r="AE5632" s="16"/>
      <c r="AF5632" s="17" t="str">
        <f t="shared" si="30"/>
        <v>#VALUE!</v>
      </c>
      <c r="AG5632" s="17" t="str">
        <f t="shared" si="22"/>
        <v>#N/A</v>
      </c>
      <c r="AH5632" s="17" t="str">
        <f t="shared" si="23"/>
        <v>#N/A</v>
      </c>
      <c r="AI5632" s="34">
        <f t="shared" si="24"/>
        <v>1</v>
      </c>
      <c r="AJ5632" s="18">
        <f t="shared" si="25"/>
        <v>3904.434</v>
      </c>
      <c r="AK5632" s="18">
        <f t="shared" si="26"/>
        <v>3795.9775</v>
      </c>
      <c r="AL5632" s="18">
        <f t="shared" si="27"/>
        <v>3687.521</v>
      </c>
    </row>
    <row r="5633" ht="12.75" customHeight="1">
      <c r="A5633" s="1">
        <v>37139.0</v>
      </c>
      <c r="B5633" s="2">
        <v>435.55</v>
      </c>
      <c r="C5633" s="3">
        <v>4424.91</v>
      </c>
      <c r="D5633" s="2">
        <v>4376.0</v>
      </c>
      <c r="E5633" s="4"/>
      <c r="F5633" s="5">
        <f t="shared" si="1"/>
        <v>501.39</v>
      </c>
      <c r="G5633" s="6">
        <f t="shared" si="2"/>
        <v>0.9643287013</v>
      </c>
      <c r="H5633" s="6">
        <f t="shared" si="3"/>
        <v>1.384632976</v>
      </c>
      <c r="I5633" s="5" t="b">
        <f t="shared" si="4"/>
        <v>0</v>
      </c>
      <c r="J5633" s="48">
        <f t="shared" si="5"/>
        <v>0</v>
      </c>
      <c r="K5633" s="4">
        <f t="shared" si="6"/>
        <v>-103</v>
      </c>
      <c r="L5633" s="7">
        <f t="shared" si="7"/>
        <v>-0.01105333216</v>
      </c>
      <c r="M5633" s="50" t="b">
        <f t="shared" si="8"/>
        <v>0</v>
      </c>
      <c r="N5633" s="50" t="b">
        <f t="shared" si="9"/>
        <v>0</v>
      </c>
      <c r="O5633" s="50">
        <f t="shared" si="10"/>
        <v>1</v>
      </c>
      <c r="P5633" s="4">
        <f t="shared" si="62"/>
        <v>1040000</v>
      </c>
      <c r="Q5633" s="21">
        <f t="shared" si="31"/>
        <v>26</v>
      </c>
      <c r="V5633" s="52"/>
      <c r="W5633" s="53" t="str">
        <f t="shared" si="33"/>
        <v/>
      </c>
      <c r="AE5633" s="16"/>
      <c r="AF5633" s="17" t="str">
        <f t="shared" si="30"/>
        <v>#VALUE!</v>
      </c>
      <c r="AG5633" s="17" t="str">
        <f t="shared" si="22"/>
        <v>#N/A</v>
      </c>
      <c r="AH5633" s="17" t="str">
        <f t="shared" si="23"/>
        <v>#N/A</v>
      </c>
      <c r="AI5633" s="34">
        <f t="shared" si="24"/>
        <v>1</v>
      </c>
      <c r="AJ5633" s="18">
        <f t="shared" si="25"/>
        <v>3982.419</v>
      </c>
      <c r="AK5633" s="18">
        <f t="shared" si="26"/>
        <v>3871.79625</v>
      </c>
      <c r="AL5633" s="18">
        <f t="shared" si="27"/>
        <v>3761.1735</v>
      </c>
    </row>
    <row r="5634" ht="12.75" customHeight="1">
      <c r="A5634" s="1">
        <v>37138.0</v>
      </c>
      <c r="B5634" s="2">
        <v>511.0</v>
      </c>
      <c r="C5634" s="3">
        <v>4493.53</v>
      </c>
      <c r="D5634" s="2">
        <v>4479.0</v>
      </c>
      <c r="E5634" s="4"/>
      <c r="F5634" s="5">
        <f t="shared" si="1"/>
        <v>544.726</v>
      </c>
      <c r="G5634" s="6">
        <f t="shared" si="2"/>
        <v>0.9762818434</v>
      </c>
      <c r="H5634" s="6">
        <f t="shared" si="3"/>
        <v>1.431221368</v>
      </c>
      <c r="I5634" s="5" t="b">
        <f t="shared" si="4"/>
        <v>0</v>
      </c>
      <c r="J5634" s="48">
        <f t="shared" si="5"/>
        <v>0</v>
      </c>
      <c r="K5634" s="4">
        <f t="shared" si="6"/>
        <v>101</v>
      </c>
      <c r="L5634" s="7">
        <f t="shared" si="7"/>
        <v>-0.003233537998</v>
      </c>
      <c r="M5634" s="50" t="b">
        <f t="shared" si="8"/>
        <v>0</v>
      </c>
      <c r="N5634" s="50" t="b">
        <f t="shared" si="9"/>
        <v>0</v>
      </c>
      <c r="O5634" s="50">
        <f t="shared" si="10"/>
        <v>1</v>
      </c>
      <c r="P5634" s="4">
        <f t="shared" si="62"/>
        <v>1189350</v>
      </c>
      <c r="Q5634" s="21">
        <f t="shared" si="31"/>
        <v>29</v>
      </c>
      <c r="V5634" s="52"/>
      <c r="W5634" s="53" t="str">
        <f t="shared" si="33"/>
        <v/>
      </c>
      <c r="AE5634" s="16"/>
      <c r="AF5634" s="17" t="str">
        <f t="shared" si="30"/>
        <v>#VALUE!</v>
      </c>
      <c r="AG5634" s="17" t="str">
        <f t="shared" si="22"/>
        <v>#N/A</v>
      </c>
      <c r="AH5634" s="17" t="str">
        <f t="shared" si="23"/>
        <v>#N/A</v>
      </c>
      <c r="AI5634" s="34">
        <f t="shared" si="24"/>
        <v>1</v>
      </c>
      <c r="AJ5634" s="18">
        <f t="shared" si="25"/>
        <v>4044.177</v>
      </c>
      <c r="AK5634" s="18">
        <f t="shared" si="26"/>
        <v>3931.83875</v>
      </c>
      <c r="AL5634" s="18">
        <f t="shared" si="27"/>
        <v>3819.5005</v>
      </c>
    </row>
    <row r="5635" ht="12.75" customHeight="1">
      <c r="A5635" s="1">
        <v>37137.0</v>
      </c>
      <c r="B5635" s="2">
        <v>412.44</v>
      </c>
      <c r="C5635" s="3">
        <v>4454.77</v>
      </c>
      <c r="D5635" s="2">
        <v>4378.0</v>
      </c>
      <c r="E5635" s="4"/>
      <c r="F5635" s="5">
        <f t="shared" si="1"/>
        <v>515.336</v>
      </c>
      <c r="G5635" s="6">
        <f t="shared" si="2"/>
        <v>0.9652994316</v>
      </c>
      <c r="H5635" s="6">
        <f t="shared" si="3"/>
        <v>1.409983138</v>
      </c>
      <c r="I5635" s="5" t="b">
        <f t="shared" si="4"/>
        <v>0</v>
      </c>
      <c r="J5635" s="48">
        <f t="shared" si="5"/>
        <v>0</v>
      </c>
      <c r="K5635" s="4">
        <f t="shared" si="6"/>
        <v>-64</v>
      </c>
      <c r="L5635" s="7">
        <f t="shared" si="7"/>
        <v>-0.01723321294</v>
      </c>
      <c r="M5635" s="50" t="b">
        <f t="shared" si="8"/>
        <v>0</v>
      </c>
      <c r="N5635" s="50" t="b">
        <f t="shared" si="9"/>
        <v>0</v>
      </c>
      <c r="O5635" s="50">
        <f t="shared" si="10"/>
        <v>1</v>
      </c>
      <c r="P5635" s="4">
        <f t="shared" si="62"/>
        <v>1058050</v>
      </c>
      <c r="Q5635" s="21">
        <f t="shared" si="31"/>
        <v>26</v>
      </c>
      <c r="V5635" s="52"/>
      <c r="W5635" s="53" t="str">
        <f t="shared" si="33"/>
        <v/>
      </c>
      <c r="AE5635" s="16"/>
      <c r="AF5635" s="17" t="str">
        <f t="shared" si="30"/>
        <v>#VALUE!</v>
      </c>
      <c r="AG5635" s="17" t="str">
        <f t="shared" si="22"/>
        <v>#N/A</v>
      </c>
      <c r="AH5635" s="17" t="str">
        <f t="shared" si="23"/>
        <v>#N/A</v>
      </c>
      <c r="AI5635" s="34">
        <f t="shared" si="24"/>
        <v>1</v>
      </c>
      <c r="AJ5635" s="18">
        <f t="shared" si="25"/>
        <v>4009.293</v>
      </c>
      <c r="AK5635" s="18">
        <f t="shared" si="26"/>
        <v>3897.92375</v>
      </c>
      <c r="AL5635" s="18">
        <f t="shared" si="27"/>
        <v>3786.5545</v>
      </c>
    </row>
    <row r="5636" ht="12.75" customHeight="1">
      <c r="A5636" s="1">
        <v>37134.0</v>
      </c>
      <c r="B5636" s="2">
        <v>518.27</v>
      </c>
      <c r="C5636" s="3">
        <v>4509.44</v>
      </c>
      <c r="D5636" s="2">
        <v>4442.0</v>
      </c>
      <c r="E5636" s="4"/>
      <c r="F5636" s="5">
        <f t="shared" si="1"/>
        <v>528.19</v>
      </c>
      <c r="G5636" s="6">
        <f t="shared" si="2"/>
        <v>0.97468677</v>
      </c>
      <c r="H5636" s="6">
        <f t="shared" si="3"/>
        <v>1.403714802</v>
      </c>
      <c r="I5636" s="5" t="b">
        <f t="shared" si="4"/>
        <v>0</v>
      </c>
      <c r="J5636" s="48">
        <f t="shared" si="5"/>
        <v>0</v>
      </c>
      <c r="K5636" s="4">
        <f t="shared" si="6"/>
        <v>-15</v>
      </c>
      <c r="L5636" s="7">
        <f t="shared" si="7"/>
        <v>-0.01495529378</v>
      </c>
      <c r="M5636" s="50" t="b">
        <f t="shared" si="8"/>
        <v>0</v>
      </c>
      <c r="N5636" s="50" t="b">
        <f t="shared" si="9"/>
        <v>0</v>
      </c>
      <c r="O5636" s="50">
        <f t="shared" si="10"/>
        <v>1</v>
      </c>
      <c r="P5636" s="4">
        <f t="shared" si="62"/>
        <v>1147650</v>
      </c>
      <c r="Q5636" s="21">
        <f t="shared" si="31"/>
        <v>28</v>
      </c>
      <c r="V5636" s="52"/>
      <c r="W5636" s="53" t="str">
        <f t="shared" si="33"/>
        <v/>
      </c>
      <c r="AE5636" s="16"/>
      <c r="AF5636" s="17" t="str">
        <f t="shared" si="30"/>
        <v>#VALUE!</v>
      </c>
      <c r="AG5636" s="17" t="str">
        <f t="shared" si="22"/>
        <v>#N/A</v>
      </c>
      <c r="AH5636" s="17" t="str">
        <f t="shared" si="23"/>
        <v>#N/A</v>
      </c>
      <c r="AI5636" s="34">
        <f t="shared" si="24"/>
        <v>1</v>
      </c>
      <c r="AJ5636" s="18">
        <f t="shared" si="25"/>
        <v>4058.496</v>
      </c>
      <c r="AK5636" s="18">
        <f t="shared" si="26"/>
        <v>3945.76</v>
      </c>
      <c r="AL5636" s="18">
        <f t="shared" si="27"/>
        <v>3833.024</v>
      </c>
    </row>
    <row r="5637" ht="12.75" customHeight="1">
      <c r="A5637" s="1">
        <v>37133.0</v>
      </c>
      <c r="B5637" s="2">
        <v>629.69</v>
      </c>
      <c r="C5637" s="3">
        <v>4503.86</v>
      </c>
      <c r="D5637" s="2">
        <v>4457.0</v>
      </c>
      <c r="E5637" s="4"/>
      <c r="F5637" s="5">
        <f t="shared" si="1"/>
        <v>514.482</v>
      </c>
      <c r="G5637" s="6">
        <f t="shared" si="2"/>
        <v>0.9709936804</v>
      </c>
      <c r="H5637" s="6">
        <f t="shared" si="3"/>
        <v>1.389735564</v>
      </c>
      <c r="I5637" s="5" t="b">
        <f t="shared" si="4"/>
        <v>0</v>
      </c>
      <c r="J5637" s="48">
        <f t="shared" si="5"/>
        <v>0</v>
      </c>
      <c r="K5637" s="4">
        <f t="shared" si="6"/>
        <v>-28</v>
      </c>
      <c r="L5637" s="7">
        <f t="shared" si="7"/>
        <v>-0.01040440866</v>
      </c>
      <c r="M5637" s="50" t="b">
        <f t="shared" si="8"/>
        <v>0</v>
      </c>
      <c r="N5637" s="50" t="b">
        <f t="shared" si="9"/>
        <v>0</v>
      </c>
      <c r="O5637" s="50">
        <f t="shared" si="10"/>
        <v>1</v>
      </c>
      <c r="P5637" s="4">
        <f t="shared" si="62"/>
        <v>1168650</v>
      </c>
      <c r="Q5637" s="21">
        <f t="shared" si="31"/>
        <v>28</v>
      </c>
      <c r="V5637" s="52"/>
      <c r="W5637" s="53" t="str">
        <f t="shared" si="33"/>
        <v/>
      </c>
      <c r="AE5637" s="16"/>
      <c r="AF5637" s="17" t="str">
        <f t="shared" si="30"/>
        <v>#VALUE!</v>
      </c>
      <c r="AG5637" s="17" t="str">
        <f t="shared" si="22"/>
        <v>#N/A</v>
      </c>
      <c r="AH5637" s="17" t="str">
        <f t="shared" si="23"/>
        <v>#N/A</v>
      </c>
      <c r="AI5637" s="34">
        <f t="shared" si="24"/>
        <v>1</v>
      </c>
      <c r="AJ5637" s="18">
        <f t="shared" si="25"/>
        <v>4053.474</v>
      </c>
      <c r="AK5637" s="18">
        <f t="shared" si="26"/>
        <v>3940.8775</v>
      </c>
      <c r="AL5637" s="18">
        <f t="shared" si="27"/>
        <v>3828.281</v>
      </c>
    </row>
    <row r="5638" ht="12.75" customHeight="1">
      <c r="A5638" s="1">
        <v>37132.0</v>
      </c>
      <c r="B5638" s="2">
        <v>652.23</v>
      </c>
      <c r="C5638" s="3">
        <v>4508.69</v>
      </c>
      <c r="D5638" s="2">
        <v>4485.0</v>
      </c>
      <c r="E5638" s="4"/>
      <c r="F5638" s="5">
        <f t="shared" si="1"/>
        <v>475.134</v>
      </c>
      <c r="G5638" s="6">
        <f t="shared" si="2"/>
        <v>0.9700788244</v>
      </c>
      <c r="H5638" s="6">
        <f t="shared" si="3"/>
        <v>1.401898487</v>
      </c>
      <c r="I5638" s="5" t="b">
        <f t="shared" si="4"/>
        <v>0</v>
      </c>
      <c r="J5638" s="48">
        <f t="shared" si="5"/>
        <v>0</v>
      </c>
      <c r="K5638" s="4">
        <f t="shared" si="6"/>
        <v>174</v>
      </c>
      <c r="L5638" s="7">
        <f t="shared" si="7"/>
        <v>-0.005254297812</v>
      </c>
      <c r="M5638" s="50" t="b">
        <f t="shared" si="8"/>
        <v>0</v>
      </c>
      <c r="N5638" s="50" t="b">
        <f t="shared" si="9"/>
        <v>0</v>
      </c>
      <c r="O5638" s="50">
        <f t="shared" si="10"/>
        <v>1</v>
      </c>
      <c r="P5638" s="4">
        <f t="shared" si="62"/>
        <v>1209250</v>
      </c>
      <c r="Q5638" s="21">
        <f t="shared" si="31"/>
        <v>29</v>
      </c>
      <c r="V5638" s="52"/>
      <c r="W5638" s="53" t="str">
        <f t="shared" si="33"/>
        <v/>
      </c>
      <c r="AE5638" s="16"/>
      <c r="AF5638" s="17" t="str">
        <f t="shared" si="30"/>
        <v>#VALUE!</v>
      </c>
      <c r="AG5638" s="17" t="str">
        <f t="shared" si="22"/>
        <v>#N/A</v>
      </c>
      <c r="AH5638" s="17" t="str">
        <f t="shared" si="23"/>
        <v>#N/A</v>
      </c>
      <c r="AI5638" s="34">
        <f t="shared" si="24"/>
        <v>1</v>
      </c>
      <c r="AJ5638" s="18">
        <f t="shared" si="25"/>
        <v>4057.821</v>
      </c>
      <c r="AK5638" s="18">
        <f t="shared" si="26"/>
        <v>3945.10375</v>
      </c>
      <c r="AL5638" s="18">
        <f t="shared" si="27"/>
        <v>3832.3865</v>
      </c>
    </row>
    <row r="5639" ht="12.75" customHeight="1">
      <c r="A5639" s="1">
        <v>37131.0</v>
      </c>
      <c r="B5639" s="2">
        <v>364.05</v>
      </c>
      <c r="C5639" s="3">
        <v>4368.38</v>
      </c>
      <c r="D5639" s="2">
        <v>4311.0</v>
      </c>
      <c r="E5639" s="4"/>
      <c r="F5639" s="5">
        <f t="shared" si="1"/>
        <v>438.548</v>
      </c>
      <c r="G5639" s="6">
        <f t="shared" si="2"/>
        <v>0.9382870734</v>
      </c>
      <c r="H5639" s="6">
        <f t="shared" si="3"/>
        <v>1.03879888</v>
      </c>
      <c r="I5639" s="5" t="b">
        <f t="shared" si="4"/>
        <v>1</v>
      </c>
      <c r="J5639" s="48">
        <f t="shared" si="5"/>
        <v>0</v>
      </c>
      <c r="K5639" s="4">
        <f t="shared" si="6"/>
        <v>-30</v>
      </c>
      <c r="L5639" s="7">
        <f t="shared" si="7"/>
        <v>-0.01313530416</v>
      </c>
      <c r="M5639" s="50" t="b">
        <f t="shared" si="8"/>
        <v>0</v>
      </c>
      <c r="N5639" s="50" t="b">
        <f t="shared" si="9"/>
        <v>0</v>
      </c>
      <c r="O5639" s="50">
        <f t="shared" si="10"/>
        <v>1</v>
      </c>
      <c r="P5639" s="4">
        <f t="shared" si="62"/>
        <v>991750</v>
      </c>
      <c r="Q5639" s="21">
        <f t="shared" si="31"/>
        <v>25</v>
      </c>
      <c r="V5639" s="52"/>
      <c r="W5639" s="53" t="str">
        <f t="shared" si="33"/>
        <v/>
      </c>
      <c r="AE5639" s="16"/>
      <c r="AF5639" s="17" t="str">
        <f t="shared" si="30"/>
        <v>#VALUE!</v>
      </c>
      <c r="AG5639" s="17" t="str">
        <f t="shared" si="22"/>
        <v>#N/A</v>
      </c>
      <c r="AH5639" s="17" t="str">
        <f t="shared" si="23"/>
        <v>#N/A</v>
      </c>
      <c r="AI5639" s="34">
        <f t="shared" si="24"/>
        <v>1</v>
      </c>
      <c r="AJ5639" s="18">
        <f t="shared" si="25"/>
        <v>3931.542</v>
      </c>
      <c r="AK5639" s="18">
        <f t="shared" si="26"/>
        <v>3822.3325</v>
      </c>
      <c r="AL5639" s="18">
        <f t="shared" si="27"/>
        <v>3713.123</v>
      </c>
    </row>
    <row r="5640" ht="12.75" customHeight="1">
      <c r="A5640" s="1">
        <v>37130.0</v>
      </c>
      <c r="B5640" s="2">
        <v>476.71</v>
      </c>
      <c r="C5640" s="3">
        <v>4384.55</v>
      </c>
      <c r="D5640" s="2">
        <v>4341.0</v>
      </c>
      <c r="E5640" s="4"/>
      <c r="F5640" s="5">
        <f t="shared" si="1"/>
        <v>445.43</v>
      </c>
      <c r="G5640" s="6">
        <f t="shared" si="2"/>
        <v>0.9395887772</v>
      </c>
      <c r="H5640" s="6">
        <f t="shared" si="3"/>
        <v>1.038661947</v>
      </c>
      <c r="I5640" s="5" t="b">
        <f t="shared" si="4"/>
        <v>1</v>
      </c>
      <c r="J5640" s="48">
        <f t="shared" si="5"/>
        <v>0</v>
      </c>
      <c r="K5640" s="4">
        <f t="shared" si="6"/>
        <v>38</v>
      </c>
      <c r="L5640" s="7">
        <f t="shared" si="7"/>
        <v>-0.009932604258</v>
      </c>
      <c r="M5640" s="50" t="b">
        <f t="shared" si="8"/>
        <v>0</v>
      </c>
      <c r="N5640" s="50" t="b">
        <f t="shared" si="9"/>
        <v>0</v>
      </c>
      <c r="O5640" s="50">
        <f t="shared" si="10"/>
        <v>1</v>
      </c>
      <c r="P5640" s="4">
        <f t="shared" si="62"/>
        <v>1030750</v>
      </c>
      <c r="Q5640" s="21">
        <f t="shared" si="31"/>
        <v>26</v>
      </c>
      <c r="V5640" s="52"/>
      <c r="W5640" s="53" t="str">
        <f t="shared" si="33"/>
        <v/>
      </c>
      <c r="AE5640" s="16"/>
      <c r="AF5640" s="17" t="str">
        <f t="shared" si="30"/>
        <v>#VALUE!</v>
      </c>
      <c r="AG5640" s="17" t="str">
        <f t="shared" si="22"/>
        <v>#N/A</v>
      </c>
      <c r="AH5640" s="17" t="str">
        <f t="shared" si="23"/>
        <v>#N/A</v>
      </c>
      <c r="AI5640" s="34">
        <f t="shared" si="24"/>
        <v>1</v>
      </c>
      <c r="AJ5640" s="18">
        <f t="shared" si="25"/>
        <v>3946.095</v>
      </c>
      <c r="AK5640" s="18">
        <f t="shared" si="26"/>
        <v>3836.48125</v>
      </c>
      <c r="AL5640" s="18">
        <f t="shared" si="27"/>
        <v>3726.8675</v>
      </c>
    </row>
    <row r="5641" ht="12.75" customHeight="1">
      <c r="A5641" s="1">
        <v>37127.0</v>
      </c>
      <c r="B5641" s="2">
        <v>449.73</v>
      </c>
      <c r="C5641" s="3">
        <v>4310.32</v>
      </c>
      <c r="D5641" s="2">
        <v>4303.0</v>
      </c>
      <c r="E5641" s="4"/>
      <c r="F5641" s="5">
        <f t="shared" si="1"/>
        <v>439.052</v>
      </c>
      <c r="G5641" s="6">
        <f t="shared" si="2"/>
        <v>0.9214952527</v>
      </c>
      <c r="H5641" s="6">
        <f t="shared" si="3"/>
        <v>1.024579651</v>
      </c>
      <c r="I5641" s="5" t="b">
        <f t="shared" si="4"/>
        <v>1</v>
      </c>
      <c r="J5641" s="48">
        <f t="shared" si="5"/>
        <v>0</v>
      </c>
      <c r="K5641" s="4">
        <f t="shared" si="6"/>
        <v>-165</v>
      </c>
      <c r="L5641" s="7">
        <f t="shared" si="7"/>
        <v>-0.001698249782</v>
      </c>
      <c r="M5641" s="50" t="b">
        <f t="shared" si="8"/>
        <v>0</v>
      </c>
      <c r="N5641" s="50" t="b">
        <f t="shared" si="9"/>
        <v>0</v>
      </c>
      <c r="O5641" s="50">
        <f t="shared" si="10"/>
        <v>1</v>
      </c>
      <c r="P5641" s="4">
        <f t="shared" si="62"/>
        <v>983250</v>
      </c>
      <c r="Q5641" s="21">
        <f t="shared" si="31"/>
        <v>25</v>
      </c>
      <c r="V5641" s="52"/>
      <c r="W5641" s="53" t="str">
        <f t="shared" si="33"/>
        <v/>
      </c>
      <c r="AE5641" s="16"/>
      <c r="AF5641" s="17" t="str">
        <f t="shared" si="30"/>
        <v>#VALUE!</v>
      </c>
      <c r="AG5641" s="17" t="str">
        <f t="shared" si="22"/>
        <v>#N/A</v>
      </c>
      <c r="AH5641" s="17" t="str">
        <f t="shared" si="23"/>
        <v>#N/A</v>
      </c>
      <c r="AI5641" s="34">
        <f t="shared" si="24"/>
        <v>1</v>
      </c>
      <c r="AJ5641" s="18">
        <f t="shared" si="25"/>
        <v>3879.288</v>
      </c>
      <c r="AK5641" s="18">
        <f t="shared" si="26"/>
        <v>3771.53</v>
      </c>
      <c r="AL5641" s="18">
        <f t="shared" si="27"/>
        <v>3663.772</v>
      </c>
    </row>
    <row r="5642" ht="12.75" customHeight="1">
      <c r="A5642" s="1">
        <v>37126.0</v>
      </c>
      <c r="B5642" s="2">
        <v>432.95</v>
      </c>
      <c r="C5642" s="3">
        <v>4459.76</v>
      </c>
      <c r="D5642" s="2">
        <v>4468.0</v>
      </c>
      <c r="E5642" s="4"/>
      <c r="F5642" s="5">
        <f t="shared" si="1"/>
        <v>451.488</v>
      </c>
      <c r="G5642" s="6">
        <f t="shared" si="2"/>
        <v>0.9509135872</v>
      </c>
      <c r="H5642" s="6">
        <f t="shared" si="3"/>
        <v>1.120146228</v>
      </c>
      <c r="I5642" s="5" t="b">
        <f t="shared" si="4"/>
        <v>1</v>
      </c>
      <c r="J5642" s="48">
        <f t="shared" si="5"/>
        <v>0</v>
      </c>
      <c r="K5642" s="4">
        <f t="shared" si="6"/>
        <v>8</v>
      </c>
      <c r="L5642" s="7">
        <f t="shared" si="7"/>
        <v>0.001847633056</v>
      </c>
      <c r="M5642" s="50" t="b">
        <f t="shared" si="8"/>
        <v>0</v>
      </c>
      <c r="N5642" s="50" t="b">
        <f t="shared" si="9"/>
        <v>0</v>
      </c>
      <c r="O5642" s="50">
        <f t="shared" si="10"/>
        <v>-1</v>
      </c>
      <c r="P5642" s="4">
        <f t="shared" si="62"/>
        <v>818250</v>
      </c>
      <c r="Q5642" s="21">
        <f t="shared" si="31"/>
        <v>-20</v>
      </c>
      <c r="V5642" s="52"/>
      <c r="W5642" s="53" t="str">
        <f t="shared" si="33"/>
        <v/>
      </c>
      <c r="AE5642" s="16"/>
      <c r="AF5642" s="17" t="str">
        <f t="shared" si="30"/>
        <v>#VALUE!</v>
      </c>
      <c r="AG5642" s="17" t="str">
        <f t="shared" si="22"/>
        <v>#N/A</v>
      </c>
      <c r="AH5642" s="17" t="str">
        <f t="shared" si="23"/>
        <v>#N/A</v>
      </c>
      <c r="AI5642" s="34">
        <f t="shared" si="24"/>
        <v>1</v>
      </c>
      <c r="AJ5642" s="18">
        <f t="shared" si="25"/>
        <v>4013.784</v>
      </c>
      <c r="AK5642" s="18">
        <f t="shared" si="26"/>
        <v>3902.29</v>
      </c>
      <c r="AL5642" s="18">
        <f t="shared" si="27"/>
        <v>3790.796</v>
      </c>
    </row>
    <row r="5643" ht="12.75" customHeight="1">
      <c r="A5643" s="1">
        <v>37125.0</v>
      </c>
      <c r="B5643" s="2">
        <v>469.3</v>
      </c>
      <c r="C5643" s="3">
        <v>4487.52</v>
      </c>
      <c r="D5643" s="2">
        <v>4460.0</v>
      </c>
      <c r="E5643" s="4"/>
      <c r="F5643" s="5">
        <f t="shared" si="1"/>
        <v>490.126</v>
      </c>
      <c r="G5643" s="6">
        <f t="shared" si="2"/>
        <v>0.9546765896</v>
      </c>
      <c r="H5643" s="6">
        <f t="shared" si="3"/>
        <v>1.364206802</v>
      </c>
      <c r="I5643" s="5" t="b">
        <f t="shared" si="4"/>
        <v>1</v>
      </c>
      <c r="J5643" s="48">
        <f t="shared" si="5"/>
        <v>0</v>
      </c>
      <c r="K5643" s="4">
        <f t="shared" si="6"/>
        <v>-106</v>
      </c>
      <c r="L5643" s="7">
        <f t="shared" si="7"/>
        <v>-0.006132563197</v>
      </c>
      <c r="M5643" s="50" t="b">
        <f t="shared" si="8"/>
        <v>0</v>
      </c>
      <c r="N5643" s="50" t="b">
        <f t="shared" si="9"/>
        <v>0</v>
      </c>
      <c r="O5643" s="50">
        <f t="shared" si="10"/>
        <v>1</v>
      </c>
      <c r="P5643" s="4">
        <f t="shared" si="62"/>
        <v>810650</v>
      </c>
      <c r="Q5643" s="21">
        <f t="shared" si="31"/>
        <v>19</v>
      </c>
      <c r="V5643" s="52"/>
      <c r="W5643" s="53" t="str">
        <f t="shared" si="33"/>
        <v/>
      </c>
      <c r="AE5643" s="16"/>
      <c r="AF5643" s="17" t="str">
        <f t="shared" si="30"/>
        <v>#VALUE!</v>
      </c>
      <c r="AG5643" s="17" t="str">
        <f t="shared" si="22"/>
        <v>#N/A</v>
      </c>
      <c r="AH5643" s="17" t="str">
        <f t="shared" si="23"/>
        <v>#N/A</v>
      </c>
      <c r="AI5643" s="34">
        <f t="shared" si="24"/>
        <v>1</v>
      </c>
      <c r="AJ5643" s="18">
        <f t="shared" si="25"/>
        <v>4038.768</v>
      </c>
      <c r="AK5643" s="18">
        <f t="shared" si="26"/>
        <v>3926.58</v>
      </c>
      <c r="AL5643" s="18">
        <f t="shared" si="27"/>
        <v>3814.392</v>
      </c>
    </row>
    <row r="5644" ht="12.75" customHeight="1">
      <c r="A5644" s="1">
        <v>37124.0</v>
      </c>
      <c r="B5644" s="2">
        <v>398.46</v>
      </c>
      <c r="C5644" s="3">
        <v>4562.73</v>
      </c>
      <c r="D5644" s="2">
        <v>4566.0</v>
      </c>
      <c r="E5644" s="4"/>
      <c r="F5644" s="5">
        <f t="shared" si="1"/>
        <v>525.302</v>
      </c>
      <c r="G5644" s="6">
        <f t="shared" si="2"/>
        <v>0.9686428863</v>
      </c>
      <c r="H5644" s="6">
        <f t="shared" si="3"/>
        <v>1.412969485</v>
      </c>
      <c r="I5644" s="5" t="b">
        <f t="shared" si="4"/>
        <v>1</v>
      </c>
      <c r="J5644" s="48">
        <f t="shared" si="5"/>
        <v>0</v>
      </c>
      <c r="K5644" s="4">
        <f t="shared" si="6"/>
        <v>24</v>
      </c>
      <c r="L5644" s="7">
        <f t="shared" si="7"/>
        <v>0.0007166762004</v>
      </c>
      <c r="M5644" s="50" t="b">
        <f t="shared" si="8"/>
        <v>0</v>
      </c>
      <c r="N5644" s="50" t="b">
        <f t="shared" si="9"/>
        <v>0</v>
      </c>
      <c r="O5644" s="50">
        <f t="shared" si="10"/>
        <v>-1</v>
      </c>
      <c r="P5644" s="4">
        <f t="shared" si="62"/>
        <v>720550</v>
      </c>
      <c r="Q5644" s="21">
        <f t="shared" si="31"/>
        <v>-17</v>
      </c>
      <c r="V5644" s="52"/>
      <c r="W5644" s="53" t="str">
        <f t="shared" si="33"/>
        <v/>
      </c>
      <c r="AE5644" s="16"/>
      <c r="AF5644" s="17" t="str">
        <f t="shared" si="30"/>
        <v>#VALUE!</v>
      </c>
      <c r="AG5644" s="17" t="str">
        <f t="shared" si="22"/>
        <v>#N/A</v>
      </c>
      <c r="AH5644" s="17" t="str">
        <f t="shared" si="23"/>
        <v>#N/A</v>
      </c>
      <c r="AI5644" s="34">
        <f t="shared" si="24"/>
        <v>1</v>
      </c>
      <c r="AJ5644" s="18">
        <f t="shared" si="25"/>
        <v>4106.457</v>
      </c>
      <c r="AK5644" s="18">
        <f t="shared" si="26"/>
        <v>3992.38875</v>
      </c>
      <c r="AL5644" s="18">
        <f t="shared" si="27"/>
        <v>3878.3205</v>
      </c>
    </row>
    <row r="5645" ht="12.75" customHeight="1">
      <c r="A5645" s="1">
        <v>37123.0</v>
      </c>
      <c r="B5645" s="2">
        <v>444.82</v>
      </c>
      <c r="C5645" s="3">
        <v>4550.36</v>
      </c>
      <c r="D5645" s="2">
        <v>4542.0</v>
      </c>
      <c r="E5645" s="4"/>
      <c r="F5645" s="5">
        <f t="shared" si="1"/>
        <v>536.196</v>
      </c>
      <c r="G5645" s="6">
        <f t="shared" si="2"/>
        <v>0.9639453301</v>
      </c>
      <c r="H5645" s="6">
        <f t="shared" si="3"/>
        <v>1.404635018</v>
      </c>
      <c r="I5645" s="5" t="b">
        <f t="shared" si="4"/>
        <v>1</v>
      </c>
      <c r="J5645" s="48">
        <f t="shared" si="5"/>
        <v>0</v>
      </c>
      <c r="K5645" s="4">
        <f t="shared" si="6"/>
        <v>-88</v>
      </c>
      <c r="L5645" s="7">
        <f t="shared" si="7"/>
        <v>-0.001837217275</v>
      </c>
      <c r="M5645" s="50" t="b">
        <f t="shared" si="8"/>
        <v>0</v>
      </c>
      <c r="N5645" s="50" t="b">
        <f t="shared" si="9"/>
        <v>0</v>
      </c>
      <c r="O5645" s="50">
        <f t="shared" si="10"/>
        <v>1</v>
      </c>
      <c r="P5645" s="4">
        <f t="shared" si="62"/>
        <v>701350</v>
      </c>
      <c r="Q5645" s="21">
        <f t="shared" si="31"/>
        <v>16</v>
      </c>
      <c r="V5645" s="52"/>
      <c r="W5645" s="53" t="str">
        <f t="shared" si="33"/>
        <v/>
      </c>
      <c r="AE5645" s="16"/>
      <c r="AF5645" s="17" t="str">
        <f t="shared" si="30"/>
        <v>#VALUE!</v>
      </c>
      <c r="AG5645" s="17" t="str">
        <f t="shared" si="22"/>
        <v>#N/A</v>
      </c>
      <c r="AH5645" s="17" t="str">
        <f t="shared" si="23"/>
        <v>#N/A</v>
      </c>
      <c r="AI5645" s="34">
        <f t="shared" si="24"/>
        <v>1</v>
      </c>
      <c r="AJ5645" s="18">
        <f t="shared" si="25"/>
        <v>4095.324</v>
      </c>
      <c r="AK5645" s="18">
        <f t="shared" si="26"/>
        <v>3981.565</v>
      </c>
      <c r="AL5645" s="18">
        <f t="shared" si="27"/>
        <v>3867.806</v>
      </c>
    </row>
    <row r="5646" ht="12.75" customHeight="1">
      <c r="A5646" s="1">
        <v>37120.0</v>
      </c>
      <c r="B5646" s="2">
        <v>511.91</v>
      </c>
      <c r="C5646" s="3">
        <v>4638.36</v>
      </c>
      <c r="D5646" s="2">
        <v>4630.0</v>
      </c>
      <c r="E5646" s="4"/>
      <c r="F5646" s="5">
        <f t="shared" si="1"/>
        <v>525.39</v>
      </c>
      <c r="G5646" s="6">
        <f t="shared" si="2"/>
        <v>0.9802461288</v>
      </c>
      <c r="H5646" s="6">
        <f t="shared" si="3"/>
        <v>1.389742327</v>
      </c>
      <c r="I5646" s="5" t="b">
        <f t="shared" si="4"/>
        <v>1</v>
      </c>
      <c r="J5646" s="48">
        <f t="shared" si="5"/>
        <v>0</v>
      </c>
      <c r="K5646" s="4">
        <f t="shared" si="6"/>
        <v>-19</v>
      </c>
      <c r="L5646" s="7">
        <f t="shared" si="7"/>
        <v>-0.001802361179</v>
      </c>
      <c r="M5646" s="50" t="b">
        <f t="shared" si="8"/>
        <v>0</v>
      </c>
      <c r="N5646" s="50" t="b">
        <f t="shared" si="9"/>
        <v>0</v>
      </c>
      <c r="O5646" s="50">
        <f t="shared" si="10"/>
        <v>1</v>
      </c>
      <c r="P5646" s="4">
        <f t="shared" si="62"/>
        <v>780550</v>
      </c>
      <c r="Q5646" s="21">
        <f t="shared" si="31"/>
        <v>18</v>
      </c>
      <c r="V5646" s="52"/>
      <c r="W5646" s="53" t="str">
        <f t="shared" si="33"/>
        <v/>
      </c>
      <c r="AE5646" s="16"/>
      <c r="AF5646" s="17" t="str">
        <f t="shared" si="30"/>
        <v>#VALUE!</v>
      </c>
      <c r="AG5646" s="17" t="str">
        <f t="shared" si="22"/>
        <v>#N/A</v>
      </c>
      <c r="AH5646" s="17" t="str">
        <f t="shared" si="23"/>
        <v>#N/A</v>
      </c>
      <c r="AI5646" s="34">
        <f t="shared" si="24"/>
        <v>1</v>
      </c>
      <c r="AJ5646" s="18">
        <f t="shared" si="25"/>
        <v>4174.524</v>
      </c>
      <c r="AK5646" s="18">
        <f t="shared" si="26"/>
        <v>4058.565</v>
      </c>
      <c r="AL5646" s="18">
        <f t="shared" si="27"/>
        <v>3942.606</v>
      </c>
    </row>
    <row r="5647" ht="12.75" customHeight="1">
      <c r="A5647" s="1">
        <v>37119.0</v>
      </c>
      <c r="B5647" s="2">
        <v>626.14</v>
      </c>
      <c r="C5647" s="3">
        <v>4687.33</v>
      </c>
      <c r="D5647" s="2">
        <v>4649.0</v>
      </c>
      <c r="E5647" s="4"/>
      <c r="F5647" s="5">
        <f t="shared" si="1"/>
        <v>507.064</v>
      </c>
      <c r="G5647" s="6">
        <f t="shared" si="2"/>
        <v>0.9886047787</v>
      </c>
      <c r="H5647" s="6">
        <f t="shared" si="3"/>
        <v>1.380438194</v>
      </c>
      <c r="I5647" s="5" t="b">
        <f t="shared" si="4"/>
        <v>1</v>
      </c>
      <c r="J5647" s="48">
        <f t="shared" si="5"/>
        <v>0</v>
      </c>
      <c r="K5647" s="4">
        <f t="shared" si="6"/>
        <v>29</v>
      </c>
      <c r="L5647" s="7">
        <f t="shared" si="7"/>
        <v>-0.008177363232</v>
      </c>
      <c r="M5647" s="50" t="b">
        <f t="shared" si="8"/>
        <v>0</v>
      </c>
      <c r="N5647" s="50" t="b">
        <f t="shared" si="9"/>
        <v>0</v>
      </c>
      <c r="O5647" s="50">
        <f t="shared" si="10"/>
        <v>1</v>
      </c>
      <c r="P5647" s="4">
        <f t="shared" si="62"/>
        <v>797650</v>
      </c>
      <c r="Q5647" s="21">
        <f t="shared" si="31"/>
        <v>18</v>
      </c>
      <c r="V5647" s="52"/>
      <c r="W5647" s="53" t="str">
        <f t="shared" si="33"/>
        <v/>
      </c>
      <c r="AE5647" s="16"/>
      <c r="AF5647" s="17" t="str">
        <f t="shared" si="30"/>
        <v>#VALUE!</v>
      </c>
      <c r="AG5647" s="17" t="str">
        <f t="shared" si="22"/>
        <v>#N/A</v>
      </c>
      <c r="AH5647" s="17" t="str">
        <f t="shared" si="23"/>
        <v>#N/A</v>
      </c>
      <c r="AI5647" s="34">
        <f t="shared" si="24"/>
        <v>1</v>
      </c>
      <c r="AJ5647" s="18">
        <f t="shared" si="25"/>
        <v>4218.597</v>
      </c>
      <c r="AK5647" s="18">
        <f t="shared" si="26"/>
        <v>4101.41375</v>
      </c>
      <c r="AL5647" s="18">
        <f t="shared" si="27"/>
        <v>3984.2305</v>
      </c>
    </row>
    <row r="5648" ht="12.75" customHeight="1">
      <c r="A5648" s="1">
        <v>37118.0</v>
      </c>
      <c r="B5648" s="2">
        <v>645.18</v>
      </c>
      <c r="C5648" s="3">
        <v>4623.11</v>
      </c>
      <c r="D5648" s="2">
        <v>4620.0</v>
      </c>
      <c r="E5648" s="4"/>
      <c r="F5648" s="5">
        <f t="shared" si="1"/>
        <v>486.272</v>
      </c>
      <c r="G5648" s="6">
        <f t="shared" si="2"/>
        <v>0.9740187779</v>
      </c>
      <c r="H5648" s="6">
        <f t="shared" si="3"/>
        <v>1.388602716</v>
      </c>
      <c r="I5648" s="5" t="b">
        <f t="shared" si="4"/>
        <v>1</v>
      </c>
      <c r="J5648" s="48">
        <f t="shared" si="5"/>
        <v>0</v>
      </c>
      <c r="K5648" s="4">
        <f t="shared" si="6"/>
        <v>1</v>
      </c>
      <c r="L5648" s="7">
        <f t="shared" si="7"/>
        <v>-0.0006727073334</v>
      </c>
      <c r="M5648" s="50" t="b">
        <f t="shared" si="8"/>
        <v>0</v>
      </c>
      <c r="N5648" s="50" t="b">
        <f t="shared" si="9"/>
        <v>0</v>
      </c>
      <c r="O5648" s="50">
        <f t="shared" si="10"/>
        <v>1</v>
      </c>
      <c r="P5648" s="4">
        <f t="shared" si="62"/>
        <v>771550</v>
      </c>
      <c r="Q5648" s="21">
        <f t="shared" si="31"/>
        <v>18</v>
      </c>
      <c r="V5648" s="52"/>
      <c r="W5648" s="53" t="str">
        <f t="shared" si="33"/>
        <v/>
      </c>
      <c r="AE5648" s="16"/>
      <c r="AF5648" s="17" t="str">
        <f t="shared" si="30"/>
        <v>#VALUE!</v>
      </c>
      <c r="AG5648" s="17" t="str">
        <f t="shared" si="22"/>
        <v>#N/A</v>
      </c>
      <c r="AH5648" s="17" t="str">
        <f t="shared" si="23"/>
        <v>#N/A</v>
      </c>
      <c r="AI5648" s="34">
        <f t="shared" si="24"/>
        <v>1</v>
      </c>
      <c r="AJ5648" s="18">
        <f t="shared" si="25"/>
        <v>4160.799</v>
      </c>
      <c r="AK5648" s="18">
        <f t="shared" si="26"/>
        <v>4045.22125</v>
      </c>
      <c r="AL5648" s="18">
        <f t="shared" si="27"/>
        <v>3929.6435</v>
      </c>
    </row>
    <row r="5649" ht="12.75" customHeight="1">
      <c r="A5649" s="1">
        <v>37117.0</v>
      </c>
      <c r="B5649" s="2">
        <v>452.93</v>
      </c>
      <c r="C5649" s="3">
        <v>4589.6</v>
      </c>
      <c r="D5649" s="2">
        <v>4619.0</v>
      </c>
      <c r="E5649" s="4"/>
      <c r="F5649" s="5">
        <f t="shared" si="1"/>
        <v>468.36</v>
      </c>
      <c r="G5649" s="6">
        <f t="shared" si="2"/>
        <v>0.9658209187</v>
      </c>
      <c r="H5649" s="6">
        <f t="shared" si="3"/>
        <v>1.206061783</v>
      </c>
      <c r="I5649" s="5" t="b">
        <f t="shared" si="4"/>
        <v>1</v>
      </c>
      <c r="J5649" s="48">
        <f t="shared" si="5"/>
        <v>0</v>
      </c>
      <c r="K5649" s="4">
        <f t="shared" si="6"/>
        <v>129</v>
      </c>
      <c r="L5649" s="7">
        <f t="shared" si="7"/>
        <v>0.006405786997</v>
      </c>
      <c r="M5649" s="50" t="b">
        <f t="shared" si="8"/>
        <v>0</v>
      </c>
      <c r="N5649" s="50" t="b">
        <f t="shared" si="9"/>
        <v>0</v>
      </c>
      <c r="O5649" s="50">
        <f t="shared" si="10"/>
        <v>-1</v>
      </c>
      <c r="P5649" s="4">
        <f t="shared" si="62"/>
        <v>772450</v>
      </c>
      <c r="Q5649" s="21">
        <f t="shared" si="31"/>
        <v>-18</v>
      </c>
      <c r="V5649" s="52"/>
      <c r="W5649" s="53" t="str">
        <f t="shared" si="33"/>
        <v/>
      </c>
      <c r="AE5649" s="16"/>
      <c r="AF5649" s="17" t="str">
        <f t="shared" si="30"/>
        <v>#VALUE!</v>
      </c>
      <c r="AG5649" s="17" t="str">
        <f t="shared" si="22"/>
        <v>#N/A</v>
      </c>
      <c r="AH5649" s="17" t="str">
        <f t="shared" si="23"/>
        <v>#N/A</v>
      </c>
      <c r="AI5649" s="34">
        <f t="shared" si="24"/>
        <v>1</v>
      </c>
      <c r="AJ5649" s="18">
        <f t="shared" si="25"/>
        <v>4130.64</v>
      </c>
      <c r="AK5649" s="18">
        <f t="shared" si="26"/>
        <v>4015.9</v>
      </c>
      <c r="AL5649" s="18">
        <f t="shared" si="27"/>
        <v>3901.16</v>
      </c>
    </row>
    <row r="5650" ht="12.75" customHeight="1">
      <c r="A5650" s="1">
        <v>37116.0</v>
      </c>
      <c r="B5650" s="2">
        <v>390.79</v>
      </c>
      <c r="C5650" s="3">
        <v>4520.76</v>
      </c>
      <c r="D5650" s="2">
        <v>4490.0</v>
      </c>
      <c r="E5650" s="4"/>
      <c r="F5650" s="5">
        <f t="shared" si="1"/>
        <v>449.206</v>
      </c>
      <c r="G5650" s="6">
        <f t="shared" si="2"/>
        <v>0.9495956932</v>
      </c>
      <c r="H5650" s="6">
        <f t="shared" si="3"/>
        <v>1.205548012</v>
      </c>
      <c r="I5650" s="5" t="b">
        <f t="shared" si="4"/>
        <v>1</v>
      </c>
      <c r="J5650" s="48">
        <f t="shared" si="5"/>
        <v>0</v>
      </c>
      <c r="K5650" s="4">
        <f t="shared" si="6"/>
        <v>21</v>
      </c>
      <c r="L5650" s="7">
        <f t="shared" si="7"/>
        <v>-0.006804165671</v>
      </c>
      <c r="M5650" s="50" t="b">
        <f t="shared" si="8"/>
        <v>0</v>
      </c>
      <c r="N5650" s="50" t="b">
        <f t="shared" si="9"/>
        <v>0</v>
      </c>
      <c r="O5650" s="50">
        <f t="shared" si="10"/>
        <v>1</v>
      </c>
      <c r="P5650" s="4">
        <f t="shared" si="62"/>
        <v>669250</v>
      </c>
      <c r="Q5650" s="21">
        <f t="shared" si="31"/>
        <v>16</v>
      </c>
      <c r="V5650" s="52"/>
      <c r="W5650" s="53" t="str">
        <f t="shared" si="33"/>
        <v/>
      </c>
      <c r="AE5650" s="16"/>
      <c r="AF5650" s="17" t="str">
        <f t="shared" si="30"/>
        <v>#VALUE!</v>
      </c>
      <c r="AG5650" s="17" t="str">
        <f t="shared" si="22"/>
        <v>#N/A</v>
      </c>
      <c r="AH5650" s="17" t="str">
        <f t="shared" si="23"/>
        <v>#N/A</v>
      </c>
      <c r="AI5650" s="34">
        <f t="shared" si="24"/>
        <v>1</v>
      </c>
      <c r="AJ5650" s="18">
        <f t="shared" si="25"/>
        <v>4068.684</v>
      </c>
      <c r="AK5650" s="18">
        <f t="shared" si="26"/>
        <v>3955.665</v>
      </c>
      <c r="AL5650" s="18">
        <f t="shared" si="27"/>
        <v>3842.646</v>
      </c>
    </row>
    <row r="5651" ht="12.75" customHeight="1">
      <c r="A5651" s="1">
        <v>37113.0</v>
      </c>
      <c r="B5651" s="2">
        <v>420.28</v>
      </c>
      <c r="C5651" s="3">
        <v>4476.91</v>
      </c>
      <c r="D5651" s="2">
        <v>4469.0</v>
      </c>
      <c r="E5651" s="4"/>
      <c r="F5651" s="5">
        <f t="shared" si="1"/>
        <v>452.45</v>
      </c>
      <c r="G5651" s="6">
        <f t="shared" si="2"/>
        <v>0.9383393965</v>
      </c>
      <c r="H5651" s="6">
        <f t="shared" si="3"/>
        <v>1.200421299</v>
      </c>
      <c r="I5651" s="5" t="b">
        <f t="shared" si="4"/>
        <v>1</v>
      </c>
      <c r="J5651" s="48">
        <f t="shared" si="5"/>
        <v>0</v>
      </c>
      <c r="K5651" s="4">
        <f t="shared" si="6"/>
        <v>64</v>
      </c>
      <c r="L5651" s="7">
        <f t="shared" si="7"/>
        <v>-0.001766843649</v>
      </c>
      <c r="M5651" s="50" t="b">
        <f t="shared" si="8"/>
        <v>0</v>
      </c>
      <c r="N5651" s="50" t="b">
        <f t="shared" si="9"/>
        <v>0</v>
      </c>
      <c r="O5651" s="50">
        <f t="shared" si="10"/>
        <v>1</v>
      </c>
      <c r="P5651" s="4">
        <f t="shared" si="62"/>
        <v>652450</v>
      </c>
      <c r="Q5651" s="21">
        <f t="shared" si="31"/>
        <v>16</v>
      </c>
      <c r="V5651" s="52"/>
      <c r="W5651" s="53" t="str">
        <f t="shared" si="33"/>
        <v/>
      </c>
      <c r="AE5651" s="16"/>
      <c r="AF5651" s="17" t="str">
        <f t="shared" si="30"/>
        <v>#VALUE!</v>
      </c>
      <c r="AG5651" s="17" t="str">
        <f t="shared" si="22"/>
        <v>#N/A</v>
      </c>
      <c r="AH5651" s="17" t="str">
        <f t="shared" si="23"/>
        <v>#N/A</v>
      </c>
      <c r="AI5651" s="34">
        <f t="shared" si="24"/>
        <v>1</v>
      </c>
      <c r="AJ5651" s="18">
        <f t="shared" si="25"/>
        <v>4029.219</v>
      </c>
      <c r="AK5651" s="18">
        <f t="shared" si="26"/>
        <v>3917.29625</v>
      </c>
      <c r="AL5651" s="18">
        <f t="shared" si="27"/>
        <v>3805.3735</v>
      </c>
    </row>
    <row r="5652" ht="12.75" customHeight="1">
      <c r="A5652" s="1">
        <v>37112.0</v>
      </c>
      <c r="B5652" s="2">
        <v>522.18</v>
      </c>
      <c r="C5652" s="3">
        <v>4448.52</v>
      </c>
      <c r="D5652" s="2">
        <v>4405.0</v>
      </c>
      <c r="E5652" s="4"/>
      <c r="F5652" s="5">
        <f t="shared" si="1"/>
        <v>511.538</v>
      </c>
      <c r="G5652" s="6">
        <f t="shared" si="2"/>
        <v>0.9304222552</v>
      </c>
      <c r="H5652" s="6">
        <f t="shared" si="3"/>
        <v>1.549752776</v>
      </c>
      <c r="I5652" s="5" t="b">
        <f t="shared" si="4"/>
        <v>1</v>
      </c>
      <c r="J5652" s="48">
        <f t="shared" si="5"/>
        <v>0</v>
      </c>
      <c r="K5652" s="4">
        <f t="shared" si="6"/>
        <v>-111</v>
      </c>
      <c r="L5652" s="7">
        <f t="shared" si="7"/>
        <v>-0.009783028962</v>
      </c>
      <c r="M5652" s="50" t="b">
        <f t="shared" si="8"/>
        <v>0</v>
      </c>
      <c r="N5652" s="50" t="b">
        <f t="shared" si="9"/>
        <v>0</v>
      </c>
      <c r="O5652" s="50">
        <f t="shared" si="10"/>
        <v>1</v>
      </c>
      <c r="P5652" s="4">
        <f t="shared" si="62"/>
        <v>604450</v>
      </c>
      <c r="Q5652" s="21">
        <f t="shared" si="31"/>
        <v>15</v>
      </c>
      <c r="V5652" s="52"/>
      <c r="W5652" s="53" t="str">
        <f t="shared" si="33"/>
        <v/>
      </c>
      <c r="AE5652" s="16"/>
      <c r="AF5652" s="17" t="str">
        <f t="shared" si="30"/>
        <v>#VALUE!</v>
      </c>
      <c r="AG5652" s="17" t="str">
        <f t="shared" si="22"/>
        <v>#N/A</v>
      </c>
      <c r="AH5652" s="17" t="str">
        <f t="shared" si="23"/>
        <v>#N/A</v>
      </c>
      <c r="AI5652" s="34">
        <f t="shared" si="24"/>
        <v>1</v>
      </c>
      <c r="AJ5652" s="18">
        <f t="shared" si="25"/>
        <v>4003.668</v>
      </c>
      <c r="AK5652" s="18">
        <f t="shared" si="26"/>
        <v>3892.455</v>
      </c>
      <c r="AL5652" s="18">
        <f t="shared" si="27"/>
        <v>3781.242</v>
      </c>
    </row>
    <row r="5653" ht="12.75" customHeight="1">
      <c r="A5653" s="1">
        <v>37111.0</v>
      </c>
      <c r="B5653" s="2">
        <v>555.62</v>
      </c>
      <c r="C5653" s="3">
        <v>4514.1</v>
      </c>
      <c r="D5653" s="2">
        <v>4516.0</v>
      </c>
      <c r="E5653" s="4"/>
      <c r="F5653" s="5">
        <f t="shared" si="1"/>
        <v>533.748</v>
      </c>
      <c r="G5653" s="6">
        <f t="shared" si="2"/>
        <v>0.9418066842</v>
      </c>
      <c r="H5653" s="6">
        <f t="shared" si="3"/>
        <v>1.558705159</v>
      </c>
      <c r="I5653" s="5" t="b">
        <f t="shared" si="4"/>
        <v>1</v>
      </c>
      <c r="J5653" s="48">
        <f t="shared" si="5"/>
        <v>0</v>
      </c>
      <c r="K5653" s="4">
        <f t="shared" si="6"/>
        <v>121</v>
      </c>
      <c r="L5653" s="7">
        <f t="shared" si="7"/>
        <v>0.0004209033916</v>
      </c>
      <c r="M5653" s="50" t="b">
        <f t="shared" si="8"/>
        <v>0</v>
      </c>
      <c r="N5653" s="50" t="b">
        <f t="shared" si="9"/>
        <v>0</v>
      </c>
      <c r="O5653" s="50">
        <f t="shared" si="10"/>
        <v>1</v>
      </c>
      <c r="P5653" s="4">
        <f t="shared" si="62"/>
        <v>698800</v>
      </c>
      <c r="Q5653" s="21">
        <f t="shared" si="31"/>
        <v>17</v>
      </c>
      <c r="V5653" s="52"/>
      <c r="W5653" s="53" t="str">
        <f t="shared" si="33"/>
        <v/>
      </c>
      <c r="AE5653" s="16"/>
      <c r="AF5653" s="17" t="str">
        <f t="shared" si="30"/>
        <v>#VALUE!</v>
      </c>
      <c r="AG5653" s="17" t="str">
        <f t="shared" si="22"/>
        <v>#N/A</v>
      </c>
      <c r="AH5653" s="17" t="str">
        <f t="shared" si="23"/>
        <v>#N/A</v>
      </c>
      <c r="AI5653" s="34">
        <f t="shared" si="24"/>
        <v>1</v>
      </c>
      <c r="AJ5653" s="18">
        <f t="shared" si="25"/>
        <v>4062.69</v>
      </c>
      <c r="AK5653" s="18">
        <f t="shared" si="26"/>
        <v>3949.8375</v>
      </c>
      <c r="AL5653" s="18">
        <f t="shared" si="27"/>
        <v>3836.985</v>
      </c>
    </row>
    <row r="5654" ht="12.75" customHeight="1">
      <c r="A5654" s="1">
        <v>37110.0</v>
      </c>
      <c r="B5654" s="2">
        <v>357.16</v>
      </c>
      <c r="C5654" s="3">
        <v>4404.0</v>
      </c>
      <c r="D5654" s="2">
        <v>4395.0</v>
      </c>
      <c r="E5654" s="4"/>
      <c r="F5654" s="5">
        <f t="shared" si="1"/>
        <v>519.292</v>
      </c>
      <c r="G5654" s="6">
        <f t="shared" si="2"/>
        <v>0.9167244129</v>
      </c>
      <c r="H5654" s="6">
        <f t="shared" si="3"/>
        <v>1.56896444</v>
      </c>
      <c r="I5654" s="5" t="b">
        <f t="shared" si="4"/>
        <v>1</v>
      </c>
      <c r="J5654" s="48">
        <f t="shared" si="5"/>
        <v>0</v>
      </c>
      <c r="K5654" s="4">
        <f t="shared" si="6"/>
        <v>-25</v>
      </c>
      <c r="L5654" s="7">
        <f t="shared" si="7"/>
        <v>-0.00204359673</v>
      </c>
      <c r="M5654" s="50" t="b">
        <f t="shared" si="8"/>
        <v>0</v>
      </c>
      <c r="N5654" s="50" t="b">
        <f t="shared" si="9"/>
        <v>0</v>
      </c>
      <c r="O5654" s="50">
        <f t="shared" si="10"/>
        <v>1</v>
      </c>
      <c r="P5654" s="4">
        <f t="shared" si="62"/>
        <v>608050</v>
      </c>
      <c r="Q5654" s="21">
        <f t="shared" si="31"/>
        <v>15</v>
      </c>
      <c r="V5654" s="52"/>
      <c r="W5654" s="53" t="str">
        <f t="shared" si="33"/>
        <v/>
      </c>
      <c r="AE5654" s="16"/>
      <c r="AF5654" s="17" t="str">
        <f t="shared" si="30"/>
        <v>#VALUE!</v>
      </c>
      <c r="AG5654" s="17" t="str">
        <f t="shared" si="22"/>
        <v>#N/A</v>
      </c>
      <c r="AH5654" s="17" t="str">
        <f t="shared" si="23"/>
        <v>#N/A</v>
      </c>
      <c r="AI5654" s="34">
        <f t="shared" si="24"/>
        <v>1</v>
      </c>
      <c r="AJ5654" s="18">
        <f t="shared" si="25"/>
        <v>3963.6</v>
      </c>
      <c r="AK5654" s="18">
        <f t="shared" si="26"/>
        <v>3853.5</v>
      </c>
      <c r="AL5654" s="18">
        <f t="shared" si="27"/>
        <v>3743.4</v>
      </c>
    </row>
    <row r="5655" ht="12.75" customHeight="1">
      <c r="A5655" s="1">
        <v>37109.0</v>
      </c>
      <c r="B5655" s="2">
        <v>407.01</v>
      </c>
      <c r="C5655" s="3">
        <v>4470.73</v>
      </c>
      <c r="D5655" s="2">
        <v>4420.0</v>
      </c>
      <c r="E5655" s="4"/>
      <c r="F5655" s="5">
        <f t="shared" si="1"/>
        <v>543.96</v>
      </c>
      <c r="G5655" s="6">
        <f t="shared" si="2"/>
        <v>0.9279468346</v>
      </c>
      <c r="H5655" s="6">
        <f t="shared" si="3"/>
        <v>1.55081054</v>
      </c>
      <c r="I5655" s="5" t="b">
        <f t="shared" si="4"/>
        <v>1</v>
      </c>
      <c r="J5655" s="48">
        <f t="shared" si="5"/>
        <v>0</v>
      </c>
      <c r="K5655" s="4">
        <f t="shared" si="6"/>
        <v>-75</v>
      </c>
      <c r="L5655" s="7">
        <f t="shared" si="7"/>
        <v>-0.01134714018</v>
      </c>
      <c r="M5655" s="50" t="b">
        <f t="shared" si="8"/>
        <v>0</v>
      </c>
      <c r="N5655" s="50" t="b">
        <f t="shared" si="9"/>
        <v>0</v>
      </c>
      <c r="O5655" s="50">
        <f t="shared" si="10"/>
        <v>1</v>
      </c>
      <c r="P5655" s="4">
        <f t="shared" si="62"/>
        <v>626800</v>
      </c>
      <c r="Q5655" s="21">
        <f t="shared" si="31"/>
        <v>15</v>
      </c>
      <c r="V5655" s="52"/>
      <c r="W5655" s="53" t="str">
        <f t="shared" si="33"/>
        <v/>
      </c>
      <c r="AE5655" s="16"/>
      <c r="AF5655" s="17" t="str">
        <f t="shared" si="30"/>
        <v>#VALUE!</v>
      </c>
      <c r="AG5655" s="17" t="str">
        <f t="shared" si="22"/>
        <v>#N/A</v>
      </c>
      <c r="AH5655" s="17" t="str">
        <f t="shared" si="23"/>
        <v>#N/A</v>
      </c>
      <c r="AI5655" s="34">
        <f t="shared" si="24"/>
        <v>1</v>
      </c>
      <c r="AJ5655" s="18">
        <f t="shared" si="25"/>
        <v>4023.657</v>
      </c>
      <c r="AK5655" s="18">
        <f t="shared" si="26"/>
        <v>3911.88875</v>
      </c>
      <c r="AL5655" s="18">
        <f t="shared" si="27"/>
        <v>3800.1205</v>
      </c>
    </row>
    <row r="5656" ht="12.75" customHeight="1">
      <c r="A5656" s="1">
        <v>37106.0</v>
      </c>
      <c r="B5656" s="2">
        <v>715.72</v>
      </c>
      <c r="C5656" s="3">
        <v>4530.68</v>
      </c>
      <c r="D5656" s="2">
        <v>4495.0</v>
      </c>
      <c r="E5656" s="4"/>
      <c r="F5656" s="5">
        <f t="shared" si="1"/>
        <v>611.984</v>
      </c>
      <c r="G5656" s="6">
        <f t="shared" si="2"/>
        <v>0.9382756309</v>
      </c>
      <c r="H5656" s="6">
        <f t="shared" si="3"/>
        <v>1.619055737</v>
      </c>
      <c r="I5656" s="5" t="b">
        <f t="shared" si="4"/>
        <v>1</v>
      </c>
      <c r="J5656" s="48">
        <f t="shared" si="5"/>
        <v>0</v>
      </c>
      <c r="K5656" s="4">
        <f t="shared" si="6"/>
        <v>40</v>
      </c>
      <c r="L5656" s="7">
        <f t="shared" si="7"/>
        <v>-0.007875197542</v>
      </c>
      <c r="M5656" s="50" t="b">
        <f t="shared" si="8"/>
        <v>0</v>
      </c>
      <c r="N5656" s="50" t="b">
        <f t="shared" si="9"/>
        <v>0</v>
      </c>
      <c r="O5656" s="50">
        <f t="shared" si="10"/>
        <v>1</v>
      </c>
      <c r="P5656" s="4">
        <f t="shared" si="62"/>
        <v>686800</v>
      </c>
      <c r="Q5656" s="21">
        <f t="shared" si="31"/>
        <v>16</v>
      </c>
      <c r="V5656" s="52"/>
      <c r="W5656" s="53" t="str">
        <f t="shared" si="33"/>
        <v/>
      </c>
      <c r="AE5656" s="16"/>
      <c r="AF5656" s="17" t="str">
        <f t="shared" si="30"/>
        <v>#VALUE!</v>
      </c>
      <c r="AG5656" s="17" t="str">
        <f t="shared" si="22"/>
        <v>#N/A</v>
      </c>
      <c r="AH5656" s="17" t="str">
        <f t="shared" si="23"/>
        <v>#N/A</v>
      </c>
      <c r="AI5656" s="34">
        <f t="shared" si="24"/>
        <v>1</v>
      </c>
      <c r="AJ5656" s="18">
        <f t="shared" si="25"/>
        <v>4077.612</v>
      </c>
      <c r="AK5656" s="18">
        <f t="shared" si="26"/>
        <v>3964.345</v>
      </c>
      <c r="AL5656" s="18">
        <f t="shared" si="27"/>
        <v>3851.078</v>
      </c>
    </row>
    <row r="5657" ht="12.75" customHeight="1">
      <c r="A5657" s="1">
        <v>37105.0</v>
      </c>
      <c r="B5657" s="2">
        <v>633.23</v>
      </c>
      <c r="C5657" s="3">
        <v>4490.19</v>
      </c>
      <c r="D5657" s="2">
        <v>4455.0</v>
      </c>
      <c r="E5657" s="4"/>
      <c r="F5657" s="5">
        <f t="shared" si="1"/>
        <v>592.756</v>
      </c>
      <c r="G5657" s="6">
        <f t="shared" si="2"/>
        <v>0.9276428559</v>
      </c>
      <c r="H5657" s="6">
        <f t="shared" si="3"/>
        <v>1.630769544</v>
      </c>
      <c r="I5657" s="5" t="b">
        <f t="shared" si="4"/>
        <v>1</v>
      </c>
      <c r="J5657" s="48">
        <f t="shared" si="5"/>
        <v>0</v>
      </c>
      <c r="K5657" s="4">
        <f t="shared" si="6"/>
        <v>188</v>
      </c>
      <c r="L5657" s="7">
        <f t="shared" si="7"/>
        <v>-0.007837084845</v>
      </c>
      <c r="M5657" s="50" t="b">
        <f t="shared" si="8"/>
        <v>0</v>
      </c>
      <c r="N5657" s="50" t="b">
        <f t="shared" si="9"/>
        <v>0</v>
      </c>
      <c r="O5657" s="50">
        <f t="shared" si="10"/>
        <v>1</v>
      </c>
      <c r="P5657" s="4">
        <f t="shared" si="62"/>
        <v>654800</v>
      </c>
      <c r="Q5657" s="21">
        <f t="shared" si="31"/>
        <v>16</v>
      </c>
      <c r="V5657" s="52"/>
      <c r="W5657" s="53" t="str">
        <f t="shared" si="33"/>
        <v/>
      </c>
      <c r="AE5657" s="16"/>
      <c r="AF5657" s="17" t="str">
        <f t="shared" si="30"/>
        <v>#VALUE!</v>
      </c>
      <c r="AG5657" s="17" t="str">
        <f t="shared" si="22"/>
        <v>#N/A</v>
      </c>
      <c r="AH5657" s="17" t="str">
        <f t="shared" si="23"/>
        <v>#N/A</v>
      </c>
      <c r="AI5657" s="34">
        <f t="shared" si="24"/>
        <v>1</v>
      </c>
      <c r="AJ5657" s="18">
        <f t="shared" si="25"/>
        <v>4041.171</v>
      </c>
      <c r="AK5657" s="18">
        <f t="shared" si="26"/>
        <v>3928.91625</v>
      </c>
      <c r="AL5657" s="18">
        <f t="shared" si="27"/>
        <v>3816.6615</v>
      </c>
    </row>
    <row r="5658" ht="12.75" customHeight="1">
      <c r="A5658" s="1">
        <v>37104.0</v>
      </c>
      <c r="B5658" s="2">
        <v>483.34</v>
      </c>
      <c r="C5658" s="3">
        <v>4354.52</v>
      </c>
      <c r="D5658" s="2">
        <v>4267.0</v>
      </c>
      <c r="E5658" s="4"/>
      <c r="F5658" s="5">
        <f t="shared" si="1"/>
        <v>556.41</v>
      </c>
      <c r="G5658" s="6">
        <f t="shared" si="2"/>
        <v>0.8974928232</v>
      </c>
      <c r="H5658" s="6">
        <f t="shared" si="3"/>
        <v>1.638341185</v>
      </c>
      <c r="I5658" s="5" t="b">
        <f t="shared" si="4"/>
        <v>1</v>
      </c>
      <c r="J5658" s="48">
        <f t="shared" si="5"/>
        <v>0</v>
      </c>
      <c r="K5658" s="4">
        <f t="shared" si="6"/>
        <v>-24</v>
      </c>
      <c r="L5658" s="7">
        <f t="shared" si="7"/>
        <v>-0.02009865611</v>
      </c>
      <c r="M5658" s="50" t="b">
        <f t="shared" si="8"/>
        <v>0</v>
      </c>
      <c r="N5658" s="50" t="b">
        <f t="shared" si="9"/>
        <v>0</v>
      </c>
      <c r="O5658" s="50">
        <f t="shared" si="10"/>
        <v>1</v>
      </c>
      <c r="P5658" s="4">
        <f t="shared" si="62"/>
        <v>532600</v>
      </c>
      <c r="Q5658" s="21">
        <f t="shared" si="31"/>
        <v>13</v>
      </c>
      <c r="V5658" s="52"/>
      <c r="W5658" s="53" t="str">
        <f t="shared" si="33"/>
        <v/>
      </c>
      <c r="AE5658" s="16"/>
      <c r="AF5658" s="17" t="str">
        <f t="shared" si="30"/>
        <v>#VALUE!</v>
      </c>
      <c r="AG5658" s="17" t="str">
        <f t="shared" si="22"/>
        <v>#N/A</v>
      </c>
      <c r="AH5658" s="17" t="str">
        <f t="shared" si="23"/>
        <v>#N/A</v>
      </c>
      <c r="AI5658" s="34">
        <f t="shared" si="24"/>
        <v>1</v>
      </c>
      <c r="AJ5658" s="18">
        <f t="shared" si="25"/>
        <v>3919.068</v>
      </c>
      <c r="AK5658" s="18">
        <f t="shared" si="26"/>
        <v>3810.205</v>
      </c>
      <c r="AL5658" s="18">
        <f t="shared" si="27"/>
        <v>3701.342</v>
      </c>
    </row>
    <row r="5659" ht="12.75" customHeight="1">
      <c r="A5659" s="1">
        <v>37103.0</v>
      </c>
      <c r="B5659" s="2">
        <v>480.5</v>
      </c>
      <c r="C5659" s="3">
        <v>4352.98</v>
      </c>
      <c r="D5659" s="2">
        <v>4291.0</v>
      </c>
      <c r="E5659" s="4"/>
      <c r="F5659" s="5">
        <f t="shared" si="1"/>
        <v>533.134</v>
      </c>
      <c r="G5659" s="6">
        <f t="shared" si="2"/>
        <v>0.8944855932</v>
      </c>
      <c r="H5659" s="6">
        <f t="shared" si="3"/>
        <v>1.638053226</v>
      </c>
      <c r="I5659" s="5" t="b">
        <f t="shared" si="4"/>
        <v>1</v>
      </c>
      <c r="J5659" s="48">
        <f t="shared" si="5"/>
        <v>0</v>
      </c>
      <c r="K5659" s="4">
        <f t="shared" si="6"/>
        <v>49</v>
      </c>
      <c r="L5659" s="7">
        <f t="shared" si="7"/>
        <v>-0.01423852166</v>
      </c>
      <c r="M5659" s="50" t="b">
        <f t="shared" si="8"/>
        <v>0</v>
      </c>
      <c r="N5659" s="50" t="b">
        <f t="shared" si="9"/>
        <v>0</v>
      </c>
      <c r="O5659" s="50">
        <f t="shared" si="10"/>
        <v>1</v>
      </c>
      <c r="P5659" s="4">
        <f t="shared" si="62"/>
        <v>549400</v>
      </c>
      <c r="Q5659" s="21">
        <f t="shared" si="31"/>
        <v>14</v>
      </c>
      <c r="V5659" s="52"/>
      <c r="W5659" s="53" t="str">
        <f t="shared" si="33"/>
        <v/>
      </c>
      <c r="AE5659" s="16"/>
      <c r="AF5659" s="17" t="str">
        <f t="shared" si="30"/>
        <v>#VALUE!</v>
      </c>
      <c r="AG5659" s="17" t="str">
        <f t="shared" si="22"/>
        <v>#N/A</v>
      </c>
      <c r="AH5659" s="17" t="str">
        <f t="shared" si="23"/>
        <v>#N/A</v>
      </c>
      <c r="AI5659" s="34">
        <f t="shared" si="24"/>
        <v>1</v>
      </c>
      <c r="AJ5659" s="18">
        <f t="shared" si="25"/>
        <v>3917.682</v>
      </c>
      <c r="AK5659" s="18">
        <f t="shared" si="26"/>
        <v>3808.8575</v>
      </c>
      <c r="AL5659" s="18">
        <f t="shared" si="27"/>
        <v>3700.033</v>
      </c>
    </row>
    <row r="5660" ht="12.75" customHeight="1">
      <c r="A5660" s="1">
        <v>37099.0</v>
      </c>
      <c r="B5660" s="2">
        <v>747.13</v>
      </c>
      <c r="C5660" s="3">
        <v>4320.59</v>
      </c>
      <c r="D5660" s="2">
        <v>4242.0</v>
      </c>
      <c r="E5660" s="4"/>
      <c r="F5660" s="5">
        <f t="shared" si="1"/>
        <v>499.222</v>
      </c>
      <c r="G5660" s="6">
        <f t="shared" si="2"/>
        <v>0.8851286529</v>
      </c>
      <c r="H5660" s="6">
        <f t="shared" si="3"/>
        <v>1.629496238</v>
      </c>
      <c r="I5660" s="5" t="b">
        <f t="shared" si="4"/>
        <v>1</v>
      </c>
      <c r="J5660" s="48">
        <f t="shared" si="5"/>
        <v>0</v>
      </c>
      <c r="K5660" s="4">
        <f t="shared" si="6"/>
        <v>-13</v>
      </c>
      <c r="L5660" s="7">
        <f t="shared" si="7"/>
        <v>-0.0181896454</v>
      </c>
      <c r="M5660" s="50" t="b">
        <f t="shared" si="8"/>
        <v>0</v>
      </c>
      <c r="N5660" s="50" t="b">
        <f t="shared" si="9"/>
        <v>0</v>
      </c>
      <c r="O5660" s="50">
        <f t="shared" si="10"/>
        <v>1</v>
      </c>
      <c r="P5660" s="4">
        <f t="shared" si="62"/>
        <v>517550</v>
      </c>
      <c r="Q5660" s="21">
        <f t="shared" si="31"/>
        <v>13</v>
      </c>
      <c r="V5660" s="52"/>
      <c r="W5660" s="53" t="str">
        <f t="shared" si="33"/>
        <v/>
      </c>
      <c r="AE5660" s="16"/>
      <c r="AF5660" s="17" t="str">
        <f t="shared" si="30"/>
        <v>#VALUE!</v>
      </c>
      <c r="AG5660" s="17" t="str">
        <f t="shared" si="22"/>
        <v>#N/A</v>
      </c>
      <c r="AH5660" s="17" t="str">
        <f t="shared" si="23"/>
        <v>#N/A</v>
      </c>
      <c r="AI5660" s="34">
        <f t="shared" si="24"/>
        <v>1</v>
      </c>
      <c r="AJ5660" s="18">
        <f t="shared" si="25"/>
        <v>3888.531</v>
      </c>
      <c r="AK5660" s="18">
        <f t="shared" si="26"/>
        <v>3780.51625</v>
      </c>
      <c r="AL5660" s="18">
        <f t="shared" si="27"/>
        <v>3672.5015</v>
      </c>
    </row>
    <row r="5661" ht="12.75" customHeight="1">
      <c r="A5661" s="1">
        <v>37098.0</v>
      </c>
      <c r="B5661" s="2">
        <v>619.58</v>
      </c>
      <c r="C5661" s="3">
        <v>4300.41</v>
      </c>
      <c r="D5661" s="2">
        <v>4255.0</v>
      </c>
      <c r="E5661" s="4"/>
      <c r="F5661" s="5">
        <f t="shared" si="1"/>
        <v>425.86</v>
      </c>
      <c r="G5661" s="6">
        <f t="shared" si="2"/>
        <v>0.8777429787</v>
      </c>
      <c r="H5661" s="6">
        <f t="shared" si="3"/>
        <v>1.359267604</v>
      </c>
      <c r="I5661" s="5" t="b">
        <f t="shared" si="4"/>
        <v>1</v>
      </c>
      <c r="J5661" s="48">
        <f t="shared" si="5"/>
        <v>0</v>
      </c>
      <c r="K5661" s="4">
        <f t="shared" si="6"/>
        <v>117</v>
      </c>
      <c r="L5661" s="7">
        <f t="shared" si="7"/>
        <v>-0.01055945828</v>
      </c>
      <c r="M5661" s="50" t="b">
        <f t="shared" si="8"/>
        <v>0</v>
      </c>
      <c r="N5661" s="50" t="b">
        <f t="shared" si="9"/>
        <v>0</v>
      </c>
      <c r="O5661" s="50">
        <f t="shared" si="10"/>
        <v>1</v>
      </c>
      <c r="P5661" s="4">
        <f t="shared" si="62"/>
        <v>526000</v>
      </c>
      <c r="Q5661" s="21">
        <f t="shared" si="31"/>
        <v>13</v>
      </c>
      <c r="V5661" s="52"/>
      <c r="W5661" s="53" t="str">
        <f t="shared" si="33"/>
        <v/>
      </c>
      <c r="AE5661" s="16"/>
      <c r="AF5661" s="17" t="str">
        <f t="shared" si="30"/>
        <v>#VALUE!</v>
      </c>
      <c r="AG5661" s="17" t="str">
        <f t="shared" si="22"/>
        <v>#N/A</v>
      </c>
      <c r="AH5661" s="17" t="str">
        <f t="shared" si="23"/>
        <v>#N/A</v>
      </c>
      <c r="AI5661" s="34">
        <f t="shared" si="24"/>
        <v>1</v>
      </c>
      <c r="AJ5661" s="18">
        <f t="shared" si="25"/>
        <v>3870.369</v>
      </c>
      <c r="AK5661" s="18">
        <f t="shared" si="26"/>
        <v>3762.85875</v>
      </c>
      <c r="AL5661" s="18">
        <f t="shared" si="27"/>
        <v>3655.3485</v>
      </c>
    </row>
    <row r="5662" ht="12.75" customHeight="1">
      <c r="A5662" s="1">
        <v>37097.0</v>
      </c>
      <c r="B5662" s="2">
        <v>451.5</v>
      </c>
      <c r="C5662" s="3">
        <v>4136.39</v>
      </c>
      <c r="D5662" s="2">
        <v>4138.0</v>
      </c>
      <c r="E5662" s="4"/>
      <c r="F5662" s="5">
        <f t="shared" si="1"/>
        <v>404.296</v>
      </c>
      <c r="G5662" s="6">
        <f t="shared" si="2"/>
        <v>0.8413921856</v>
      </c>
      <c r="H5662" s="6">
        <f t="shared" si="3"/>
        <v>1.117530381</v>
      </c>
      <c r="I5662" s="5" t="b">
        <f t="shared" si="4"/>
        <v>1</v>
      </c>
      <c r="J5662" s="48">
        <f t="shared" si="5"/>
        <v>0</v>
      </c>
      <c r="K5662" s="4">
        <f t="shared" si="6"/>
        <v>76</v>
      </c>
      <c r="L5662" s="7">
        <f t="shared" si="7"/>
        <v>0.0003892282884</v>
      </c>
      <c r="M5662" s="50" t="b">
        <f t="shared" si="8"/>
        <v>0</v>
      </c>
      <c r="N5662" s="50" t="b">
        <f t="shared" si="9"/>
        <v>0</v>
      </c>
      <c r="O5662" s="50">
        <f t="shared" si="10"/>
        <v>1</v>
      </c>
      <c r="P5662" s="4">
        <f t="shared" si="62"/>
        <v>455800</v>
      </c>
      <c r="Q5662" s="21">
        <f t="shared" si="31"/>
        <v>12</v>
      </c>
      <c r="V5662" s="52"/>
      <c r="W5662" s="53" t="str">
        <f t="shared" si="33"/>
        <v/>
      </c>
      <c r="AE5662" s="16"/>
      <c r="AF5662" s="17" t="str">
        <f t="shared" si="30"/>
        <v>#VALUE!</v>
      </c>
      <c r="AG5662" s="17" t="str">
        <f t="shared" si="22"/>
        <v>#N/A</v>
      </c>
      <c r="AH5662" s="17" t="str">
        <f t="shared" si="23"/>
        <v>#N/A</v>
      </c>
      <c r="AI5662" s="34">
        <f t="shared" si="24"/>
        <v>1</v>
      </c>
      <c r="AJ5662" s="18">
        <f t="shared" si="25"/>
        <v>3722.751</v>
      </c>
      <c r="AK5662" s="18">
        <f t="shared" si="26"/>
        <v>3619.34125</v>
      </c>
      <c r="AL5662" s="18">
        <f t="shared" si="27"/>
        <v>3515.9315</v>
      </c>
    </row>
    <row r="5663" ht="12.75" customHeight="1">
      <c r="A5663" s="1">
        <v>37096.0</v>
      </c>
      <c r="B5663" s="2">
        <v>366.96</v>
      </c>
      <c r="C5663" s="3">
        <v>4040.77</v>
      </c>
      <c r="D5663" s="2">
        <v>4062.0</v>
      </c>
      <c r="E5663" s="4"/>
      <c r="F5663" s="5">
        <f t="shared" si="1"/>
        <v>390.97</v>
      </c>
      <c r="G5663" s="6">
        <f t="shared" si="2"/>
        <v>0.818486464</v>
      </c>
      <c r="H5663" s="6">
        <f t="shared" si="3"/>
        <v>1.113392687</v>
      </c>
      <c r="I5663" s="5" t="b">
        <f t="shared" si="4"/>
        <v>1</v>
      </c>
      <c r="J5663" s="48">
        <f t="shared" si="5"/>
        <v>0</v>
      </c>
      <c r="K5663" s="4">
        <f t="shared" si="6"/>
        <v>-56</v>
      </c>
      <c r="L5663" s="7">
        <f t="shared" si="7"/>
        <v>0.005253949124</v>
      </c>
      <c r="M5663" s="50" t="b">
        <f t="shared" si="8"/>
        <v>0</v>
      </c>
      <c r="N5663" s="50" t="b">
        <f t="shared" si="9"/>
        <v>0</v>
      </c>
      <c r="O5663" s="50">
        <f t="shared" si="10"/>
        <v>-1</v>
      </c>
      <c r="P5663" s="4">
        <f t="shared" si="62"/>
        <v>505200</v>
      </c>
      <c r="Q5663" s="21">
        <f t="shared" si="31"/>
        <v>-13</v>
      </c>
      <c r="V5663" s="52"/>
      <c r="W5663" s="53" t="str">
        <f t="shared" si="33"/>
        <v/>
      </c>
      <c r="AE5663" s="16"/>
      <c r="AF5663" s="17" t="str">
        <f t="shared" si="30"/>
        <v>#VALUE!</v>
      </c>
      <c r="AG5663" s="17" t="str">
        <f t="shared" si="22"/>
        <v>#N/A</v>
      </c>
      <c r="AH5663" s="17" t="str">
        <f t="shared" si="23"/>
        <v>#N/A</v>
      </c>
      <c r="AI5663" s="34">
        <f t="shared" si="24"/>
        <v>1</v>
      </c>
      <c r="AJ5663" s="18">
        <f t="shared" si="25"/>
        <v>3636.693</v>
      </c>
      <c r="AK5663" s="18">
        <f t="shared" si="26"/>
        <v>3535.67375</v>
      </c>
      <c r="AL5663" s="18">
        <f t="shared" si="27"/>
        <v>3434.6545</v>
      </c>
    </row>
    <row r="5664" ht="12.75" customHeight="1">
      <c r="A5664" s="1">
        <v>37095.0</v>
      </c>
      <c r="B5664" s="2">
        <v>310.94</v>
      </c>
      <c r="C5664" s="3">
        <v>4151.93</v>
      </c>
      <c r="D5664" s="2">
        <v>4118.0</v>
      </c>
      <c r="E5664" s="4"/>
      <c r="F5664" s="5">
        <f t="shared" si="1"/>
        <v>406.276</v>
      </c>
      <c r="G5664" s="6">
        <f t="shared" si="2"/>
        <v>0.8371143344</v>
      </c>
      <c r="H5664" s="6">
        <f t="shared" si="3"/>
        <v>1.110193952</v>
      </c>
      <c r="I5664" s="5" t="b">
        <f t="shared" si="4"/>
        <v>1</v>
      </c>
      <c r="J5664" s="48">
        <f t="shared" si="5"/>
        <v>0</v>
      </c>
      <c r="K5664" s="4">
        <f t="shared" si="6"/>
        <v>-42</v>
      </c>
      <c r="L5664" s="7">
        <f t="shared" si="7"/>
        <v>-0.008172103094</v>
      </c>
      <c r="M5664" s="50" t="b">
        <f t="shared" si="8"/>
        <v>0</v>
      </c>
      <c r="N5664" s="50" t="b">
        <f t="shared" si="9"/>
        <v>0</v>
      </c>
      <c r="O5664" s="50">
        <f t="shared" si="10"/>
        <v>1</v>
      </c>
      <c r="P5664" s="4">
        <f t="shared" si="62"/>
        <v>544400</v>
      </c>
      <c r="Q5664" s="21">
        <f t="shared" si="31"/>
        <v>14</v>
      </c>
      <c r="V5664" s="52"/>
      <c r="W5664" s="53" t="str">
        <f t="shared" si="33"/>
        <v/>
      </c>
      <c r="AE5664" s="16"/>
      <c r="AF5664" s="17" t="str">
        <f t="shared" si="30"/>
        <v>#VALUE!</v>
      </c>
      <c r="AG5664" s="17" t="str">
        <f t="shared" si="22"/>
        <v>#N/A</v>
      </c>
      <c r="AH5664" s="17" t="str">
        <f t="shared" si="23"/>
        <v>#N/A</v>
      </c>
      <c r="AI5664" s="34">
        <f t="shared" si="24"/>
        <v>1</v>
      </c>
      <c r="AJ5664" s="18">
        <f t="shared" si="25"/>
        <v>3736.737</v>
      </c>
      <c r="AK5664" s="18">
        <f t="shared" si="26"/>
        <v>3632.93875</v>
      </c>
      <c r="AL5664" s="18">
        <f t="shared" si="27"/>
        <v>3529.1405</v>
      </c>
    </row>
    <row r="5665" ht="12.75" customHeight="1">
      <c r="A5665" s="1">
        <v>37092.0</v>
      </c>
      <c r="B5665" s="2">
        <v>380.32</v>
      </c>
      <c r="C5665" s="3">
        <v>4220.33</v>
      </c>
      <c r="D5665" s="2">
        <v>4160.0</v>
      </c>
      <c r="E5665" s="4"/>
      <c r="F5665" s="5">
        <f t="shared" si="1"/>
        <v>424.58</v>
      </c>
      <c r="G5665" s="6">
        <f t="shared" si="2"/>
        <v>0.8470149106</v>
      </c>
      <c r="H5665" s="6">
        <f t="shared" si="3"/>
        <v>1.099044507</v>
      </c>
      <c r="I5665" s="5" t="b">
        <f t="shared" si="4"/>
        <v>1</v>
      </c>
      <c r="J5665" s="48">
        <f t="shared" si="5"/>
        <v>0</v>
      </c>
      <c r="K5665" s="4">
        <f t="shared" si="6"/>
        <v>-15</v>
      </c>
      <c r="L5665" s="7">
        <f t="shared" si="7"/>
        <v>-0.01429509067</v>
      </c>
      <c r="M5665" s="50" t="b">
        <f t="shared" si="8"/>
        <v>0</v>
      </c>
      <c r="N5665" s="50" t="b">
        <f t="shared" si="9"/>
        <v>0</v>
      </c>
      <c r="O5665" s="50">
        <f t="shared" si="10"/>
        <v>1</v>
      </c>
      <c r="P5665" s="4">
        <f t="shared" si="62"/>
        <v>575900</v>
      </c>
      <c r="Q5665" s="21">
        <f t="shared" si="31"/>
        <v>15</v>
      </c>
      <c r="V5665" s="52"/>
      <c r="W5665" s="53" t="str">
        <f t="shared" si="33"/>
        <v/>
      </c>
      <c r="AE5665" s="16"/>
      <c r="AF5665" s="17" t="str">
        <f t="shared" si="30"/>
        <v>#VALUE!</v>
      </c>
      <c r="AG5665" s="17" t="str">
        <f t="shared" si="22"/>
        <v>#N/A</v>
      </c>
      <c r="AH5665" s="17" t="str">
        <f t="shared" si="23"/>
        <v>#N/A</v>
      </c>
      <c r="AI5665" s="34">
        <f t="shared" si="24"/>
        <v>1</v>
      </c>
      <c r="AJ5665" s="18">
        <f t="shared" si="25"/>
        <v>3798.297</v>
      </c>
      <c r="AK5665" s="18">
        <f t="shared" si="26"/>
        <v>3692.78875</v>
      </c>
      <c r="AL5665" s="18">
        <f t="shared" si="27"/>
        <v>3587.2805</v>
      </c>
    </row>
    <row r="5666" ht="12.75" customHeight="1">
      <c r="A5666" s="1">
        <v>37091.0</v>
      </c>
      <c r="B5666" s="2">
        <v>511.76</v>
      </c>
      <c r="C5666" s="3">
        <v>4190.78</v>
      </c>
      <c r="D5666" s="2">
        <v>4175.0</v>
      </c>
      <c r="E5666" s="4"/>
      <c r="F5666" s="5">
        <f t="shared" si="1"/>
        <v>467.136</v>
      </c>
      <c r="G5666" s="6">
        <f t="shared" si="2"/>
        <v>0.8374541855</v>
      </c>
      <c r="H5666" s="6">
        <f t="shared" si="3"/>
        <v>1.263770665</v>
      </c>
      <c r="I5666" s="5" t="b">
        <f t="shared" si="4"/>
        <v>1</v>
      </c>
      <c r="J5666" s="48">
        <f t="shared" si="5"/>
        <v>0</v>
      </c>
      <c r="K5666" s="4">
        <f t="shared" si="6"/>
        <v>-1</v>
      </c>
      <c r="L5666" s="7">
        <f t="shared" si="7"/>
        <v>-0.003765408826</v>
      </c>
      <c r="M5666" s="50" t="b">
        <f t="shared" si="8"/>
        <v>0</v>
      </c>
      <c r="N5666" s="50" t="b">
        <f t="shared" si="9"/>
        <v>0</v>
      </c>
      <c r="O5666" s="50">
        <f t="shared" si="10"/>
        <v>1</v>
      </c>
      <c r="P5666" s="4">
        <f t="shared" si="62"/>
        <v>587150</v>
      </c>
      <c r="Q5666" s="21">
        <f t="shared" si="31"/>
        <v>15</v>
      </c>
      <c r="V5666" s="52"/>
      <c r="W5666" s="53" t="str">
        <f t="shared" si="33"/>
        <v/>
      </c>
      <c r="AE5666" s="16"/>
      <c r="AF5666" s="17" t="str">
        <f t="shared" si="30"/>
        <v>#VALUE!</v>
      </c>
      <c r="AG5666" s="17" t="str">
        <f t="shared" si="22"/>
        <v>#N/A</v>
      </c>
      <c r="AH5666" s="17" t="str">
        <f t="shared" si="23"/>
        <v>#N/A</v>
      </c>
      <c r="AI5666" s="34">
        <f t="shared" si="24"/>
        <v>1</v>
      </c>
      <c r="AJ5666" s="18">
        <f t="shared" si="25"/>
        <v>3771.702</v>
      </c>
      <c r="AK5666" s="18">
        <f t="shared" si="26"/>
        <v>3666.9325</v>
      </c>
      <c r="AL5666" s="18">
        <f t="shared" si="27"/>
        <v>3562.163</v>
      </c>
    </row>
    <row r="5667" ht="12.75" customHeight="1">
      <c r="A5667" s="1">
        <v>37090.0</v>
      </c>
      <c r="B5667" s="2">
        <v>384.87</v>
      </c>
      <c r="C5667" s="3">
        <v>4219.89</v>
      </c>
      <c r="D5667" s="2">
        <v>4176.0</v>
      </c>
      <c r="E5667" s="4"/>
      <c r="F5667" s="5">
        <f t="shared" si="1"/>
        <v>465.484</v>
      </c>
      <c r="G5667" s="6">
        <f t="shared" si="2"/>
        <v>0.8393615952</v>
      </c>
      <c r="H5667" s="6">
        <f t="shared" si="3"/>
        <v>1.252000559</v>
      </c>
      <c r="I5667" s="5" t="b">
        <f t="shared" si="4"/>
        <v>1</v>
      </c>
      <c r="J5667" s="48">
        <f t="shared" si="5"/>
        <v>0</v>
      </c>
      <c r="K5667" s="4">
        <f t="shared" si="6"/>
        <v>-177</v>
      </c>
      <c r="L5667" s="7">
        <f t="shared" si="7"/>
        <v>-0.01040074504</v>
      </c>
      <c r="M5667" s="50" t="b">
        <f t="shared" si="8"/>
        <v>0</v>
      </c>
      <c r="N5667" s="50" t="b">
        <f t="shared" si="9"/>
        <v>0</v>
      </c>
      <c r="O5667" s="50">
        <f t="shared" si="10"/>
        <v>1</v>
      </c>
      <c r="P5667" s="4">
        <f t="shared" si="62"/>
        <v>587900</v>
      </c>
      <c r="Q5667" s="21">
        <f t="shared" si="31"/>
        <v>15</v>
      </c>
      <c r="V5667" s="52"/>
      <c r="W5667" s="53" t="str">
        <f t="shared" si="33"/>
        <v/>
      </c>
      <c r="AE5667" s="16"/>
      <c r="AF5667" s="17" t="str">
        <f t="shared" si="30"/>
        <v>#VALUE!</v>
      </c>
      <c r="AG5667" s="17" t="str">
        <f t="shared" si="22"/>
        <v>#N/A</v>
      </c>
      <c r="AH5667" s="17" t="str">
        <f t="shared" si="23"/>
        <v>#N/A</v>
      </c>
      <c r="AI5667" s="34">
        <f t="shared" si="24"/>
        <v>1</v>
      </c>
      <c r="AJ5667" s="18">
        <f t="shared" si="25"/>
        <v>3797.901</v>
      </c>
      <c r="AK5667" s="18">
        <f t="shared" si="26"/>
        <v>3692.40375</v>
      </c>
      <c r="AL5667" s="18">
        <f t="shared" si="27"/>
        <v>3586.9065</v>
      </c>
    </row>
    <row r="5668" ht="12.75" customHeight="1">
      <c r="A5668" s="1">
        <v>37089.0</v>
      </c>
      <c r="B5668" s="2">
        <v>443.49</v>
      </c>
      <c r="C5668" s="3">
        <v>4371.99</v>
      </c>
      <c r="D5668" s="2">
        <v>4353.0</v>
      </c>
      <c r="E5668" s="4"/>
      <c r="F5668" s="5">
        <f t="shared" si="1"/>
        <v>457.568</v>
      </c>
      <c r="G5668" s="6">
        <f t="shared" si="2"/>
        <v>0.8656612275</v>
      </c>
      <c r="H5668" s="6">
        <f t="shared" si="3"/>
        <v>1.243682595</v>
      </c>
      <c r="I5668" s="5" t="b">
        <f t="shared" si="4"/>
        <v>1</v>
      </c>
      <c r="J5668" s="48">
        <f t="shared" si="5"/>
        <v>0</v>
      </c>
      <c r="K5668" s="4">
        <f t="shared" si="6"/>
        <v>-41</v>
      </c>
      <c r="L5668" s="7">
        <f t="shared" si="7"/>
        <v>-0.004343559798</v>
      </c>
      <c r="M5668" s="50" t="b">
        <f t="shared" si="8"/>
        <v>0</v>
      </c>
      <c r="N5668" s="50" t="b">
        <f t="shared" si="9"/>
        <v>0</v>
      </c>
      <c r="O5668" s="50">
        <f t="shared" si="10"/>
        <v>1</v>
      </c>
      <c r="P5668" s="4">
        <f t="shared" si="62"/>
        <v>747200</v>
      </c>
      <c r="Q5668" s="21">
        <f t="shared" si="31"/>
        <v>18</v>
      </c>
      <c r="V5668" s="52"/>
      <c r="W5668" s="53" t="str">
        <f t="shared" si="33"/>
        <v/>
      </c>
      <c r="AE5668" s="16"/>
      <c r="AF5668" s="17" t="str">
        <f t="shared" si="30"/>
        <v>#VALUE!</v>
      </c>
      <c r="AG5668" s="17" t="str">
        <f t="shared" si="22"/>
        <v>#N/A</v>
      </c>
      <c r="AH5668" s="17" t="str">
        <f t="shared" si="23"/>
        <v>#N/A</v>
      </c>
      <c r="AI5668" s="34">
        <f t="shared" si="24"/>
        <v>1</v>
      </c>
      <c r="AJ5668" s="18">
        <f t="shared" si="25"/>
        <v>3934.791</v>
      </c>
      <c r="AK5668" s="18">
        <f t="shared" si="26"/>
        <v>3825.49125</v>
      </c>
      <c r="AL5668" s="18">
        <f t="shared" si="27"/>
        <v>3716.1915</v>
      </c>
    </row>
    <row r="5669" ht="12.75" customHeight="1">
      <c r="A5669" s="1">
        <v>37088.0</v>
      </c>
      <c r="B5669" s="2">
        <v>402.46</v>
      </c>
      <c r="C5669" s="3">
        <v>4368.69</v>
      </c>
      <c r="D5669" s="2">
        <v>4394.0</v>
      </c>
      <c r="E5669" s="4"/>
      <c r="F5669" s="5">
        <f t="shared" si="1"/>
        <v>439.38</v>
      </c>
      <c r="G5669" s="6">
        <f t="shared" si="2"/>
        <v>0.8615260973</v>
      </c>
      <c r="H5669" s="6">
        <f t="shared" si="3"/>
        <v>1.226504998</v>
      </c>
      <c r="I5669" s="5" t="b">
        <f t="shared" si="4"/>
        <v>1</v>
      </c>
      <c r="J5669" s="48">
        <f t="shared" si="5"/>
        <v>0</v>
      </c>
      <c r="K5669" s="4">
        <f t="shared" si="6"/>
        <v>-96</v>
      </c>
      <c r="L5669" s="7">
        <f t="shared" si="7"/>
        <v>0.005793498738</v>
      </c>
      <c r="M5669" s="50" t="b">
        <f t="shared" si="8"/>
        <v>0</v>
      </c>
      <c r="N5669" s="50" t="b">
        <f t="shared" si="9"/>
        <v>0</v>
      </c>
      <c r="O5669" s="50">
        <f t="shared" si="10"/>
        <v>-1</v>
      </c>
      <c r="P5669" s="4">
        <f t="shared" si="62"/>
        <v>712350</v>
      </c>
      <c r="Q5669" s="21">
        <f t="shared" si="31"/>
        <v>-17</v>
      </c>
      <c r="V5669" s="52"/>
      <c r="W5669" s="53" t="str">
        <f t="shared" si="33"/>
        <v/>
      </c>
      <c r="AE5669" s="16"/>
      <c r="AF5669" s="17" t="str">
        <f t="shared" si="30"/>
        <v>#VALUE!</v>
      </c>
      <c r="AG5669" s="17" t="str">
        <f t="shared" si="22"/>
        <v>#N/A</v>
      </c>
      <c r="AH5669" s="17" t="str">
        <f t="shared" si="23"/>
        <v>#N/A</v>
      </c>
      <c r="AI5669" s="34">
        <f t="shared" si="24"/>
        <v>1</v>
      </c>
      <c r="AJ5669" s="18">
        <f t="shared" si="25"/>
        <v>3931.821</v>
      </c>
      <c r="AK5669" s="18">
        <f t="shared" si="26"/>
        <v>3822.60375</v>
      </c>
      <c r="AL5669" s="18">
        <f t="shared" si="27"/>
        <v>3713.3865</v>
      </c>
    </row>
    <row r="5670" ht="12.75" customHeight="1">
      <c r="A5670" s="1">
        <v>37085.0</v>
      </c>
      <c r="B5670" s="2">
        <v>593.1</v>
      </c>
      <c r="C5670" s="3">
        <v>4485.68</v>
      </c>
      <c r="D5670" s="2">
        <v>4490.0</v>
      </c>
      <c r="E5670" s="4"/>
      <c r="F5670" s="5">
        <f t="shared" si="1"/>
        <v>424.324</v>
      </c>
      <c r="G5670" s="6">
        <f t="shared" si="2"/>
        <v>0.8810070227</v>
      </c>
      <c r="H5670" s="6">
        <f t="shared" si="3"/>
        <v>1.190476987</v>
      </c>
      <c r="I5670" s="5" t="b">
        <f t="shared" si="4"/>
        <v>1</v>
      </c>
      <c r="J5670" s="48">
        <f t="shared" si="5"/>
        <v>0</v>
      </c>
      <c r="K5670" s="4">
        <f t="shared" si="6"/>
        <v>-189</v>
      </c>
      <c r="L5670" s="7">
        <f t="shared" si="7"/>
        <v>0.0009630646858</v>
      </c>
      <c r="M5670" s="50" t="b">
        <f t="shared" si="8"/>
        <v>0</v>
      </c>
      <c r="N5670" s="50" t="b">
        <f t="shared" si="9"/>
        <v>0</v>
      </c>
      <c r="O5670" s="50">
        <f t="shared" si="10"/>
        <v>1</v>
      </c>
      <c r="P5670" s="4">
        <f t="shared" si="62"/>
        <v>803550</v>
      </c>
      <c r="Q5670" s="21">
        <f t="shared" si="31"/>
        <v>19</v>
      </c>
      <c r="V5670" s="52"/>
      <c r="W5670" s="53" t="str">
        <f t="shared" si="33"/>
        <v/>
      </c>
      <c r="AE5670" s="16"/>
      <c r="AF5670" s="17" t="str">
        <f t="shared" si="30"/>
        <v>#VALUE!</v>
      </c>
      <c r="AG5670" s="17" t="str">
        <f t="shared" si="22"/>
        <v>#N/A</v>
      </c>
      <c r="AH5670" s="17" t="str">
        <f t="shared" si="23"/>
        <v>#N/A</v>
      </c>
      <c r="AI5670" s="34">
        <f t="shared" si="24"/>
        <v>1</v>
      </c>
      <c r="AJ5670" s="18">
        <f t="shared" si="25"/>
        <v>4037.112</v>
      </c>
      <c r="AK5670" s="18">
        <f t="shared" si="26"/>
        <v>3924.97</v>
      </c>
      <c r="AL5670" s="18">
        <f t="shared" si="27"/>
        <v>3812.828</v>
      </c>
    </row>
    <row r="5671" ht="12.75" customHeight="1">
      <c r="A5671" s="1">
        <v>37084.0</v>
      </c>
      <c r="B5671" s="2">
        <v>503.5</v>
      </c>
      <c r="C5671" s="3">
        <v>4633.54</v>
      </c>
      <c r="D5671" s="2">
        <v>4679.0</v>
      </c>
      <c r="E5671" s="4"/>
      <c r="F5671" s="5">
        <f t="shared" si="1"/>
        <v>392.992</v>
      </c>
      <c r="G5671" s="6">
        <f t="shared" si="2"/>
        <v>0.9070102764</v>
      </c>
      <c r="H5671" s="6">
        <f t="shared" si="3"/>
        <v>1.005273945</v>
      </c>
      <c r="I5671" s="5" t="b">
        <f t="shared" si="4"/>
        <v>1</v>
      </c>
      <c r="J5671" s="48">
        <f t="shared" si="5"/>
        <v>0</v>
      </c>
      <c r="K5671" s="4">
        <f t="shared" si="6"/>
        <v>102</v>
      </c>
      <c r="L5671" s="7">
        <f t="shared" si="7"/>
        <v>0.009811073175</v>
      </c>
      <c r="M5671" s="50" t="b">
        <f t="shared" si="8"/>
        <v>0</v>
      </c>
      <c r="N5671" s="50" t="b">
        <f t="shared" si="9"/>
        <v>0</v>
      </c>
      <c r="O5671" s="50">
        <f t="shared" si="10"/>
        <v>-1</v>
      </c>
      <c r="P5671" s="4">
        <f t="shared" si="62"/>
        <v>661800</v>
      </c>
      <c r="Q5671" s="21">
        <f t="shared" si="31"/>
        <v>-15</v>
      </c>
      <c r="V5671" s="52"/>
      <c r="W5671" s="53" t="str">
        <f t="shared" si="33"/>
        <v/>
      </c>
      <c r="AE5671" s="16"/>
      <c r="AF5671" s="17" t="str">
        <f t="shared" si="30"/>
        <v>#VALUE!</v>
      </c>
      <c r="AG5671" s="17" t="str">
        <f t="shared" si="22"/>
        <v>#N/A</v>
      </c>
      <c r="AH5671" s="17" t="str">
        <f t="shared" si="23"/>
        <v>#N/A</v>
      </c>
      <c r="AI5671" s="34">
        <f t="shared" si="24"/>
        <v>1</v>
      </c>
      <c r="AJ5671" s="18">
        <f t="shared" si="25"/>
        <v>4170.186</v>
      </c>
      <c r="AK5671" s="18">
        <f t="shared" si="26"/>
        <v>4054.3475</v>
      </c>
      <c r="AL5671" s="18">
        <f t="shared" si="27"/>
        <v>3938.509</v>
      </c>
    </row>
    <row r="5672" ht="12.75" customHeight="1">
      <c r="A5672" s="1">
        <v>37083.0</v>
      </c>
      <c r="B5672" s="2">
        <v>345.29</v>
      </c>
      <c r="C5672" s="3">
        <v>4548.29</v>
      </c>
      <c r="D5672" s="2">
        <v>4577.0</v>
      </c>
      <c r="E5672" s="4"/>
      <c r="F5672" s="5">
        <f t="shared" si="1"/>
        <v>347.532</v>
      </c>
      <c r="G5672" s="6">
        <f t="shared" si="2"/>
        <v>0.8880095988</v>
      </c>
      <c r="H5672" s="6">
        <f t="shared" si="3"/>
        <v>0.8740722345</v>
      </c>
      <c r="I5672" s="5" t="b">
        <f t="shared" si="4"/>
        <v>1</v>
      </c>
      <c r="J5672" s="48">
        <f t="shared" si="5"/>
        <v>-1</v>
      </c>
      <c r="K5672" s="4">
        <f t="shared" si="6"/>
        <v>-91</v>
      </c>
      <c r="L5672" s="7">
        <f t="shared" si="7"/>
        <v>0.006312262411</v>
      </c>
      <c r="M5672" s="50" t="b">
        <f t="shared" si="8"/>
        <v>0</v>
      </c>
      <c r="N5672" s="50" t="b">
        <f t="shared" si="9"/>
        <v>1</v>
      </c>
      <c r="O5672" s="50">
        <f t="shared" si="10"/>
        <v>-1</v>
      </c>
      <c r="P5672" s="4">
        <f t="shared" si="62"/>
        <v>753600</v>
      </c>
      <c r="Q5672" s="21">
        <f t="shared" si="31"/>
        <v>-18</v>
      </c>
      <c r="V5672" s="52"/>
      <c r="W5672" s="53" t="str">
        <f t="shared" si="33"/>
        <v/>
      </c>
      <c r="AE5672" s="16"/>
      <c r="AF5672" s="17" t="str">
        <f t="shared" si="30"/>
        <v>#VALUE!</v>
      </c>
      <c r="AG5672" s="17" t="str">
        <f t="shared" si="22"/>
        <v>#N/A</v>
      </c>
      <c r="AH5672" s="17" t="str">
        <f t="shared" si="23"/>
        <v>#N/A</v>
      </c>
      <c r="AI5672" s="34">
        <f t="shared" si="24"/>
        <v>1</v>
      </c>
      <c r="AJ5672" s="18">
        <f t="shared" si="25"/>
        <v>4093.461</v>
      </c>
      <c r="AK5672" s="18">
        <f t="shared" si="26"/>
        <v>3979.75375</v>
      </c>
      <c r="AL5672" s="18">
        <f t="shared" si="27"/>
        <v>3866.0465</v>
      </c>
    </row>
    <row r="5673" ht="12.75" customHeight="1">
      <c r="A5673" s="1">
        <v>37082.0</v>
      </c>
      <c r="B5673" s="2">
        <v>352.55</v>
      </c>
      <c r="C5673" s="3">
        <v>4616.71</v>
      </c>
      <c r="D5673" s="2">
        <v>4668.0</v>
      </c>
      <c r="E5673" s="4"/>
      <c r="F5673" s="5">
        <f t="shared" si="1"/>
        <v>336.298</v>
      </c>
      <c r="G5673" s="6">
        <f t="shared" si="2"/>
        <v>0.8987825861</v>
      </c>
      <c r="H5673" s="6">
        <f t="shared" si="3"/>
        <v>0.8710166051</v>
      </c>
      <c r="I5673" s="5" t="b">
        <f t="shared" si="4"/>
        <v>1</v>
      </c>
      <c r="J5673" s="48">
        <f t="shared" si="5"/>
        <v>-1</v>
      </c>
      <c r="K5673" s="4">
        <f t="shared" si="6"/>
        <v>-53</v>
      </c>
      <c r="L5673" s="7">
        <f t="shared" si="7"/>
        <v>0.01110964301</v>
      </c>
      <c r="M5673" s="50" t="b">
        <f t="shared" si="8"/>
        <v>0</v>
      </c>
      <c r="N5673" s="50" t="b">
        <f t="shared" si="9"/>
        <v>1</v>
      </c>
      <c r="O5673" s="50">
        <f t="shared" si="10"/>
        <v>-1</v>
      </c>
      <c r="P5673" s="4">
        <f t="shared" si="62"/>
        <v>680800</v>
      </c>
      <c r="Q5673" s="21">
        <f t="shared" si="31"/>
        <v>-16</v>
      </c>
      <c r="V5673" s="52"/>
      <c r="W5673" s="53" t="str">
        <f t="shared" si="33"/>
        <v/>
      </c>
      <c r="AE5673" s="16"/>
      <c r="AF5673" s="17" t="str">
        <f t="shared" si="30"/>
        <v>#VALUE!</v>
      </c>
      <c r="AG5673" s="17" t="str">
        <f t="shared" si="22"/>
        <v>#N/A</v>
      </c>
      <c r="AH5673" s="17" t="str">
        <f t="shared" si="23"/>
        <v>#N/A</v>
      </c>
      <c r="AI5673" s="34">
        <f t="shared" si="24"/>
        <v>1</v>
      </c>
      <c r="AJ5673" s="18">
        <f t="shared" si="25"/>
        <v>4155.039</v>
      </c>
      <c r="AK5673" s="18">
        <f t="shared" si="26"/>
        <v>4039.62125</v>
      </c>
      <c r="AL5673" s="18">
        <f t="shared" si="27"/>
        <v>3924.2035</v>
      </c>
    </row>
    <row r="5674" ht="12.75" customHeight="1">
      <c r="A5674" s="1">
        <v>37081.0</v>
      </c>
      <c r="B5674" s="2">
        <v>327.18</v>
      </c>
      <c r="C5674" s="3">
        <v>4657.3</v>
      </c>
      <c r="D5674" s="2">
        <v>4721.0</v>
      </c>
      <c r="E5674" s="4"/>
      <c r="F5674" s="5">
        <f t="shared" si="1"/>
        <v>322.852</v>
      </c>
      <c r="G5674" s="6">
        <f t="shared" si="2"/>
        <v>0.9041067915</v>
      </c>
      <c r="H5674" s="6">
        <f t="shared" si="3"/>
        <v>0.854741251</v>
      </c>
      <c r="I5674" s="5" t="b">
        <f t="shared" si="4"/>
        <v>1</v>
      </c>
      <c r="J5674" s="48">
        <f t="shared" si="5"/>
        <v>0</v>
      </c>
      <c r="K5674" s="4">
        <f t="shared" si="6"/>
        <v>-45</v>
      </c>
      <c r="L5674" s="7">
        <f t="shared" si="7"/>
        <v>0.0136774526</v>
      </c>
      <c r="M5674" s="50" t="b">
        <f t="shared" si="8"/>
        <v>0</v>
      </c>
      <c r="N5674" s="50" t="b">
        <f t="shared" si="9"/>
        <v>0</v>
      </c>
      <c r="O5674" s="50">
        <f t="shared" si="10"/>
        <v>-1</v>
      </c>
      <c r="P5674" s="4">
        <f t="shared" si="62"/>
        <v>643700</v>
      </c>
      <c r="Q5674" s="21">
        <f t="shared" si="31"/>
        <v>-14</v>
      </c>
      <c r="V5674" s="52"/>
      <c r="W5674" s="53" t="str">
        <f t="shared" si="33"/>
        <v/>
      </c>
      <c r="AE5674" s="16"/>
      <c r="AF5674" s="17" t="str">
        <f t="shared" si="30"/>
        <v>#VALUE!</v>
      </c>
      <c r="AG5674" s="17" t="str">
        <f t="shared" si="22"/>
        <v>#N/A</v>
      </c>
      <c r="AH5674" s="17" t="str">
        <f t="shared" si="23"/>
        <v>#N/A</v>
      </c>
      <c r="AI5674" s="34">
        <f t="shared" si="24"/>
        <v>1</v>
      </c>
      <c r="AJ5674" s="18">
        <f t="shared" si="25"/>
        <v>4191.57</v>
      </c>
      <c r="AK5674" s="18">
        <f t="shared" si="26"/>
        <v>4075.1375</v>
      </c>
      <c r="AL5674" s="18">
        <f t="shared" si="27"/>
        <v>3958.705</v>
      </c>
    </row>
    <row r="5675" ht="12.75" customHeight="1">
      <c r="A5675" s="1">
        <v>37078.0</v>
      </c>
      <c r="B5675" s="2">
        <v>436.44</v>
      </c>
      <c r="C5675" s="3">
        <v>4707.01</v>
      </c>
      <c r="D5675" s="2">
        <v>4766.0</v>
      </c>
      <c r="E5675" s="4"/>
      <c r="F5675" s="5">
        <f t="shared" si="1"/>
        <v>321.484</v>
      </c>
      <c r="G5675" s="6">
        <f t="shared" si="2"/>
        <v>0.9111745732</v>
      </c>
      <c r="H5675" s="6">
        <f t="shared" si="3"/>
        <v>0.8388159633</v>
      </c>
      <c r="I5675" s="5" t="b">
        <f t="shared" si="4"/>
        <v>1</v>
      </c>
      <c r="J5675" s="48">
        <f t="shared" si="5"/>
        <v>-1</v>
      </c>
      <c r="K5675" s="4">
        <f t="shared" si="6"/>
        <v>23</v>
      </c>
      <c r="L5675" s="7">
        <f t="shared" si="7"/>
        <v>0.01253237193</v>
      </c>
      <c r="M5675" s="50" t="b">
        <f t="shared" si="8"/>
        <v>0</v>
      </c>
      <c r="N5675" s="50" t="b">
        <f t="shared" si="9"/>
        <v>1</v>
      </c>
      <c r="O5675" s="50">
        <f t="shared" si="10"/>
        <v>-1</v>
      </c>
      <c r="P5675" s="4">
        <f t="shared" si="62"/>
        <v>612200</v>
      </c>
      <c r="Q5675" s="21">
        <f t="shared" si="31"/>
        <v>-14</v>
      </c>
      <c r="V5675" s="52"/>
      <c r="W5675" s="53" t="str">
        <f t="shared" si="33"/>
        <v/>
      </c>
      <c r="AE5675" s="16"/>
      <c r="AF5675" s="17" t="str">
        <f t="shared" si="30"/>
        <v>#VALUE!</v>
      </c>
      <c r="AG5675" s="17" t="str">
        <f t="shared" si="22"/>
        <v>#N/A</v>
      </c>
      <c r="AH5675" s="17" t="str">
        <f t="shared" si="23"/>
        <v>#N/A</v>
      </c>
      <c r="AI5675" s="34">
        <f t="shared" si="24"/>
        <v>1</v>
      </c>
      <c r="AJ5675" s="18">
        <f t="shared" si="25"/>
        <v>4236.309</v>
      </c>
      <c r="AK5675" s="18">
        <f t="shared" si="26"/>
        <v>4118.63375</v>
      </c>
      <c r="AL5675" s="18">
        <f t="shared" si="27"/>
        <v>4000.9585</v>
      </c>
    </row>
    <row r="5676" ht="12.75" customHeight="1">
      <c r="A5676" s="1">
        <v>37077.0</v>
      </c>
      <c r="B5676" s="2">
        <v>276.2</v>
      </c>
      <c r="C5676" s="3">
        <v>4709.2</v>
      </c>
      <c r="D5676" s="2">
        <v>4743.0</v>
      </c>
      <c r="E5676" s="4"/>
      <c r="F5676" s="5">
        <f t="shared" si="1"/>
        <v>330.516</v>
      </c>
      <c r="G5676" s="6">
        <f t="shared" si="2"/>
        <v>0.9093665801</v>
      </c>
      <c r="H5676" s="6">
        <f t="shared" si="3"/>
        <v>0.9146697569</v>
      </c>
      <c r="I5676" s="5" t="b">
        <f t="shared" si="4"/>
        <v>1</v>
      </c>
      <c r="J5676" s="48">
        <f t="shared" si="5"/>
        <v>-1</v>
      </c>
      <c r="K5676" s="4">
        <f t="shared" si="6"/>
        <v>-27</v>
      </c>
      <c r="L5676" s="7">
        <f t="shared" si="7"/>
        <v>0.007177439905</v>
      </c>
      <c r="M5676" s="50" t="b">
        <f t="shared" si="8"/>
        <v>0</v>
      </c>
      <c r="N5676" s="50" t="b">
        <f t="shared" si="9"/>
        <v>1</v>
      </c>
      <c r="O5676" s="50">
        <f t="shared" si="10"/>
        <v>-1</v>
      </c>
      <c r="P5676" s="4">
        <f t="shared" si="62"/>
        <v>628300</v>
      </c>
      <c r="Q5676" s="21">
        <f t="shared" si="31"/>
        <v>-14</v>
      </c>
      <c r="V5676" s="52"/>
      <c r="W5676" s="53" t="str">
        <f t="shared" si="33"/>
        <v/>
      </c>
      <c r="AE5676" s="16"/>
      <c r="AF5676" s="17" t="str">
        <f t="shared" si="30"/>
        <v>#VALUE!</v>
      </c>
      <c r="AG5676" s="17" t="str">
        <f t="shared" si="22"/>
        <v>#N/A</v>
      </c>
      <c r="AH5676" s="17" t="str">
        <f t="shared" si="23"/>
        <v>#N/A</v>
      </c>
      <c r="AI5676" s="34">
        <f t="shared" si="24"/>
        <v>1</v>
      </c>
      <c r="AJ5676" s="18">
        <f t="shared" si="25"/>
        <v>4238.28</v>
      </c>
      <c r="AK5676" s="18">
        <f t="shared" si="26"/>
        <v>4120.55</v>
      </c>
      <c r="AL5676" s="18">
        <f t="shared" si="27"/>
        <v>4002.82</v>
      </c>
    </row>
    <row r="5677" ht="12.75" customHeight="1">
      <c r="A5677" s="1">
        <v>37076.0</v>
      </c>
      <c r="B5677" s="2">
        <v>289.12</v>
      </c>
      <c r="C5677" s="3">
        <v>4739.16</v>
      </c>
      <c r="D5677" s="2">
        <v>4770.0</v>
      </c>
      <c r="E5677" s="4"/>
      <c r="F5677" s="5">
        <f t="shared" si="1"/>
        <v>342.078</v>
      </c>
      <c r="G5677" s="6">
        <f t="shared" si="2"/>
        <v>0.913258235</v>
      </c>
      <c r="H5677" s="6">
        <f t="shared" si="3"/>
        <v>0.9014824107</v>
      </c>
      <c r="I5677" s="5" t="b">
        <f t="shared" si="4"/>
        <v>1</v>
      </c>
      <c r="J5677" s="48">
        <f t="shared" si="5"/>
        <v>-1</v>
      </c>
      <c r="K5677" s="4">
        <f t="shared" si="6"/>
        <v>-75</v>
      </c>
      <c r="L5677" s="7">
        <f t="shared" si="7"/>
        <v>0.006507482339</v>
      </c>
      <c r="M5677" s="50" t="b">
        <f t="shared" si="8"/>
        <v>0</v>
      </c>
      <c r="N5677" s="50" t="b">
        <f t="shared" si="9"/>
        <v>1</v>
      </c>
      <c r="O5677" s="50">
        <f t="shared" si="10"/>
        <v>-1</v>
      </c>
      <c r="P5677" s="4">
        <f t="shared" si="62"/>
        <v>609400</v>
      </c>
      <c r="Q5677" s="21">
        <f t="shared" si="31"/>
        <v>-14</v>
      </c>
      <c r="V5677" s="52"/>
      <c r="W5677" s="53" t="str">
        <f t="shared" si="33"/>
        <v/>
      </c>
      <c r="AE5677" s="16"/>
      <c r="AF5677" s="17" t="str">
        <f t="shared" si="30"/>
        <v>#VALUE!</v>
      </c>
      <c r="AG5677" s="17" t="str">
        <f t="shared" si="22"/>
        <v>#N/A</v>
      </c>
      <c r="AH5677" s="17" t="str">
        <f t="shared" si="23"/>
        <v>#N/A</v>
      </c>
      <c r="AI5677" s="34">
        <f t="shared" si="24"/>
        <v>1</v>
      </c>
      <c r="AJ5677" s="18">
        <f t="shared" si="25"/>
        <v>4265.244</v>
      </c>
      <c r="AK5677" s="18">
        <f t="shared" si="26"/>
        <v>4146.765</v>
      </c>
      <c r="AL5677" s="18">
        <f t="shared" si="27"/>
        <v>4028.286</v>
      </c>
    </row>
    <row r="5678" ht="12.75" customHeight="1">
      <c r="A5678" s="1">
        <v>37075.0</v>
      </c>
      <c r="B5678" s="2">
        <v>285.32</v>
      </c>
      <c r="C5678" s="3">
        <v>4843.82</v>
      </c>
      <c r="D5678" s="2">
        <v>4845.0</v>
      </c>
      <c r="E5678" s="4"/>
      <c r="F5678" s="5">
        <f t="shared" si="1"/>
        <v>358.638</v>
      </c>
      <c r="G5678" s="6">
        <f t="shared" si="2"/>
        <v>0.9314442875</v>
      </c>
      <c r="H5678" s="6">
        <f t="shared" si="3"/>
        <v>0.8942926636</v>
      </c>
      <c r="I5678" s="5" t="b">
        <f t="shared" si="4"/>
        <v>1</v>
      </c>
      <c r="J5678" s="48">
        <f t="shared" si="5"/>
        <v>-1</v>
      </c>
      <c r="K5678" s="4">
        <f t="shared" si="6"/>
        <v>-90</v>
      </c>
      <c r="L5678" s="7">
        <f t="shared" si="7"/>
        <v>0.0002436093827</v>
      </c>
      <c r="M5678" s="50" t="b">
        <f t="shared" si="8"/>
        <v>0</v>
      </c>
      <c r="N5678" s="50" t="b">
        <f t="shared" si="9"/>
        <v>1</v>
      </c>
      <c r="O5678" s="50">
        <f t="shared" si="10"/>
        <v>-1</v>
      </c>
      <c r="P5678" s="4">
        <f t="shared" si="62"/>
        <v>564400</v>
      </c>
      <c r="Q5678" s="21">
        <f t="shared" si="31"/>
        <v>-12</v>
      </c>
      <c r="V5678" s="52"/>
      <c r="W5678" s="53" t="str">
        <f t="shared" si="33"/>
        <v/>
      </c>
      <c r="AE5678" s="16"/>
      <c r="AF5678" s="17" t="str">
        <f t="shared" si="30"/>
        <v>#VALUE!</v>
      </c>
      <c r="AG5678" s="17" t="str">
        <f t="shared" si="22"/>
        <v>#N/A</v>
      </c>
      <c r="AH5678" s="17" t="str">
        <f t="shared" si="23"/>
        <v>#N/A</v>
      </c>
      <c r="AI5678" s="34">
        <f t="shared" si="24"/>
        <v>1</v>
      </c>
      <c r="AJ5678" s="18">
        <f t="shared" si="25"/>
        <v>4359.438</v>
      </c>
      <c r="AK5678" s="18">
        <f t="shared" si="26"/>
        <v>4238.3425</v>
      </c>
      <c r="AL5678" s="18">
        <f t="shared" si="27"/>
        <v>4117.247</v>
      </c>
    </row>
    <row r="5679" ht="12.75" customHeight="1">
      <c r="A5679" s="1">
        <v>37074.0</v>
      </c>
      <c r="B5679" s="2">
        <v>320.34</v>
      </c>
      <c r="C5679" s="3">
        <v>4886.86</v>
      </c>
      <c r="D5679" s="2">
        <v>4935.0</v>
      </c>
      <c r="E5679" s="4"/>
      <c r="F5679" s="5">
        <f t="shared" si="1"/>
        <v>374.696</v>
      </c>
      <c r="G5679" s="6">
        <f t="shared" si="2"/>
        <v>0.9377032156</v>
      </c>
      <c r="H5679" s="6">
        <f t="shared" si="3"/>
        <v>0.8794732656</v>
      </c>
      <c r="I5679" s="5" t="b">
        <f t="shared" si="4"/>
        <v>1</v>
      </c>
      <c r="J5679" s="48">
        <f t="shared" si="5"/>
        <v>0</v>
      </c>
      <c r="K5679" s="4">
        <f t="shared" si="6"/>
        <v>44</v>
      </c>
      <c r="L5679" s="7">
        <f t="shared" si="7"/>
        <v>0.009850906308</v>
      </c>
      <c r="M5679" s="50" t="b">
        <f t="shared" si="8"/>
        <v>0</v>
      </c>
      <c r="N5679" s="50" t="b">
        <f t="shared" si="9"/>
        <v>0</v>
      </c>
      <c r="O5679" s="50">
        <f t="shared" si="10"/>
        <v>-1</v>
      </c>
      <c r="P5679" s="4">
        <f t="shared" si="62"/>
        <v>514900</v>
      </c>
      <c r="Q5679" s="21">
        <f t="shared" si="31"/>
        <v>-11</v>
      </c>
      <c r="V5679" s="52"/>
      <c r="W5679" s="53" t="str">
        <f t="shared" si="33"/>
        <v/>
      </c>
      <c r="AE5679" s="16"/>
      <c r="AF5679" s="17" t="str">
        <f t="shared" si="30"/>
        <v>#VALUE!</v>
      </c>
      <c r="AG5679" s="17" t="str">
        <f t="shared" si="22"/>
        <v>#N/A</v>
      </c>
      <c r="AH5679" s="17" t="str">
        <f t="shared" si="23"/>
        <v>#N/A</v>
      </c>
      <c r="AI5679" s="34">
        <f t="shared" si="24"/>
        <v>1</v>
      </c>
      <c r="AJ5679" s="18">
        <f t="shared" si="25"/>
        <v>4398.174</v>
      </c>
      <c r="AK5679" s="18">
        <f t="shared" si="26"/>
        <v>4276.0025</v>
      </c>
      <c r="AL5679" s="18">
        <f t="shared" si="27"/>
        <v>4153.831</v>
      </c>
    </row>
    <row r="5680" ht="12.75" customHeight="1">
      <c r="A5680" s="1">
        <v>37071.0</v>
      </c>
      <c r="B5680" s="2">
        <v>481.6</v>
      </c>
      <c r="C5680" s="3">
        <v>4883.43</v>
      </c>
      <c r="D5680" s="2">
        <v>4891.0</v>
      </c>
      <c r="E5680" s="4"/>
      <c r="F5680" s="5">
        <f t="shared" si="1"/>
        <v>384.142</v>
      </c>
      <c r="G5680" s="6">
        <f t="shared" si="2"/>
        <v>0.9354923729</v>
      </c>
      <c r="H5680" s="6">
        <f t="shared" si="3"/>
        <v>0.869551872</v>
      </c>
      <c r="I5680" s="5" t="b">
        <f t="shared" si="4"/>
        <v>1</v>
      </c>
      <c r="J5680" s="48">
        <f t="shared" si="5"/>
        <v>-1</v>
      </c>
      <c r="K5680" s="4">
        <f t="shared" si="6"/>
        <v>52</v>
      </c>
      <c r="L5680" s="7">
        <f t="shared" si="7"/>
        <v>0.001550139963</v>
      </c>
      <c r="M5680" s="50" t="b">
        <f t="shared" si="8"/>
        <v>0</v>
      </c>
      <c r="N5680" s="50" t="b">
        <f t="shared" si="9"/>
        <v>1</v>
      </c>
      <c r="O5680" s="50">
        <f t="shared" si="10"/>
        <v>-1</v>
      </c>
      <c r="P5680" s="4">
        <f t="shared" si="62"/>
        <v>541300</v>
      </c>
      <c r="Q5680" s="21">
        <f t="shared" si="31"/>
        <v>-12</v>
      </c>
      <c r="V5680" s="52"/>
      <c r="W5680" s="53" t="str">
        <f t="shared" si="33"/>
        <v/>
      </c>
      <c r="AE5680" s="16"/>
      <c r="AF5680" s="17" t="str">
        <f t="shared" si="30"/>
        <v>#VALUE!</v>
      </c>
      <c r="AG5680" s="17" t="str">
        <f t="shared" si="22"/>
        <v>#N/A</v>
      </c>
      <c r="AH5680" s="17" t="str">
        <f t="shared" si="23"/>
        <v>#N/A</v>
      </c>
      <c r="AI5680" s="34">
        <f t="shared" si="24"/>
        <v>1</v>
      </c>
      <c r="AJ5680" s="18">
        <f t="shared" si="25"/>
        <v>4395.087</v>
      </c>
      <c r="AK5680" s="18">
        <f t="shared" si="26"/>
        <v>4273.00125</v>
      </c>
      <c r="AL5680" s="18">
        <f t="shared" si="27"/>
        <v>4150.9155</v>
      </c>
    </row>
    <row r="5681" ht="12.75" customHeight="1">
      <c r="A5681" s="1">
        <v>37070.0</v>
      </c>
      <c r="B5681" s="2">
        <v>334.01</v>
      </c>
      <c r="C5681" s="3">
        <v>4768.55</v>
      </c>
      <c r="D5681" s="2">
        <v>4839.0</v>
      </c>
      <c r="E5681" s="4"/>
      <c r="F5681" s="5">
        <f t="shared" si="1"/>
        <v>371.306</v>
      </c>
      <c r="G5681" s="6">
        <f t="shared" si="2"/>
        <v>0.9118452398</v>
      </c>
      <c r="H5681" s="6">
        <f t="shared" si="3"/>
        <v>0.7487745996</v>
      </c>
      <c r="I5681" s="5" t="b">
        <f t="shared" si="4"/>
        <v>1</v>
      </c>
      <c r="J5681" s="48">
        <f t="shared" si="5"/>
        <v>-1</v>
      </c>
      <c r="K5681" s="4">
        <f t="shared" si="6"/>
        <v>-51</v>
      </c>
      <c r="L5681" s="7">
        <f t="shared" si="7"/>
        <v>0.01477388305</v>
      </c>
      <c r="M5681" s="50" t="b">
        <f t="shared" si="8"/>
        <v>0</v>
      </c>
      <c r="N5681" s="50" t="b">
        <f t="shared" si="9"/>
        <v>1</v>
      </c>
      <c r="O5681" s="50">
        <f t="shared" si="10"/>
        <v>-1</v>
      </c>
      <c r="P5681" s="4">
        <f t="shared" si="62"/>
        <v>575100</v>
      </c>
      <c r="Q5681" s="21">
        <f t="shared" si="31"/>
        <v>-13</v>
      </c>
      <c r="V5681" s="52"/>
      <c r="W5681" s="53" t="str">
        <f t="shared" si="33"/>
        <v/>
      </c>
      <c r="AE5681" s="16"/>
      <c r="AF5681" s="17" t="str">
        <f t="shared" si="30"/>
        <v>#VALUE!</v>
      </c>
      <c r="AG5681" s="17" t="str">
        <f t="shared" si="22"/>
        <v>#N/A</v>
      </c>
      <c r="AH5681" s="17" t="str">
        <f t="shared" si="23"/>
        <v>#N/A</v>
      </c>
      <c r="AI5681" s="34">
        <f t="shared" si="24"/>
        <v>1</v>
      </c>
      <c r="AJ5681" s="18">
        <f t="shared" si="25"/>
        <v>4291.695</v>
      </c>
      <c r="AK5681" s="18">
        <f t="shared" si="26"/>
        <v>4172.48125</v>
      </c>
      <c r="AL5681" s="18">
        <f t="shared" si="27"/>
        <v>4053.2675</v>
      </c>
    </row>
    <row r="5682" ht="12.75" customHeight="1">
      <c r="A5682" s="1">
        <v>37069.0</v>
      </c>
      <c r="B5682" s="2">
        <v>371.92</v>
      </c>
      <c r="C5682" s="3">
        <v>4825.28</v>
      </c>
      <c r="D5682" s="2">
        <v>4890.0</v>
      </c>
      <c r="E5682" s="4"/>
      <c r="F5682" s="5">
        <f t="shared" si="1"/>
        <v>365.58</v>
      </c>
      <c r="G5682" s="6">
        <f t="shared" si="2"/>
        <v>0.920232049</v>
      </c>
      <c r="H5682" s="6">
        <f t="shared" si="3"/>
        <v>0.739361341</v>
      </c>
      <c r="I5682" s="5" t="b">
        <f t="shared" si="4"/>
        <v>1</v>
      </c>
      <c r="J5682" s="48">
        <f t="shared" si="5"/>
        <v>-1</v>
      </c>
      <c r="K5682" s="4">
        <f t="shared" si="6"/>
        <v>56</v>
      </c>
      <c r="L5682" s="7">
        <f t="shared" si="7"/>
        <v>0.01341269315</v>
      </c>
      <c r="M5682" s="50" t="b">
        <f t="shared" si="8"/>
        <v>0</v>
      </c>
      <c r="N5682" s="50" t="b">
        <f t="shared" si="9"/>
        <v>1</v>
      </c>
      <c r="O5682" s="50">
        <f t="shared" si="10"/>
        <v>-1</v>
      </c>
      <c r="P5682" s="4">
        <f t="shared" si="62"/>
        <v>544500</v>
      </c>
      <c r="Q5682" s="21">
        <f t="shared" si="31"/>
        <v>-12</v>
      </c>
      <c r="V5682" s="52"/>
      <c r="W5682" s="53" t="str">
        <f t="shared" si="33"/>
        <v/>
      </c>
      <c r="AE5682" s="16"/>
      <c r="AF5682" s="17" t="str">
        <f t="shared" si="30"/>
        <v>#VALUE!</v>
      </c>
      <c r="AG5682" s="17" t="str">
        <f t="shared" si="22"/>
        <v>#N/A</v>
      </c>
      <c r="AH5682" s="17" t="str">
        <f t="shared" si="23"/>
        <v>#N/A</v>
      </c>
      <c r="AI5682" s="34">
        <f t="shared" si="24"/>
        <v>1</v>
      </c>
      <c r="AJ5682" s="18">
        <f t="shared" si="25"/>
        <v>4342.752</v>
      </c>
      <c r="AK5682" s="18">
        <f t="shared" si="26"/>
        <v>4222.12</v>
      </c>
      <c r="AL5682" s="18">
        <f t="shared" si="27"/>
        <v>4101.488</v>
      </c>
    </row>
    <row r="5683" ht="12.75" customHeight="1">
      <c r="A5683" s="1">
        <v>37068.0</v>
      </c>
      <c r="B5683" s="2">
        <v>365.61</v>
      </c>
      <c r="C5683" s="3">
        <v>4785.12</v>
      </c>
      <c r="D5683" s="2">
        <v>4834.0</v>
      </c>
      <c r="E5683" s="4"/>
      <c r="F5683" s="5">
        <f t="shared" si="1"/>
        <v>355.882</v>
      </c>
      <c r="G5683" s="6">
        <f t="shared" si="2"/>
        <v>0.9097605447</v>
      </c>
      <c r="H5683" s="6">
        <f t="shared" si="3"/>
        <v>0.7261997858</v>
      </c>
      <c r="I5683" s="5" t="b">
        <f t="shared" si="4"/>
        <v>1</v>
      </c>
      <c r="J5683" s="48">
        <f t="shared" si="5"/>
        <v>-1</v>
      </c>
      <c r="K5683" s="4">
        <f t="shared" si="6"/>
        <v>-131</v>
      </c>
      <c r="L5683" s="7">
        <f t="shared" si="7"/>
        <v>0.01021499983</v>
      </c>
      <c r="M5683" s="50" t="b">
        <f t="shared" si="8"/>
        <v>0</v>
      </c>
      <c r="N5683" s="50" t="b">
        <f t="shared" si="9"/>
        <v>1</v>
      </c>
      <c r="O5683" s="50">
        <f t="shared" si="10"/>
        <v>-1</v>
      </c>
      <c r="P5683" s="4">
        <f t="shared" si="62"/>
        <v>580900</v>
      </c>
      <c r="Q5683" s="21">
        <f t="shared" si="31"/>
        <v>-13</v>
      </c>
      <c r="V5683" s="52"/>
      <c r="W5683" s="53" t="str">
        <f t="shared" si="33"/>
        <v/>
      </c>
      <c r="AE5683" s="16"/>
      <c r="AF5683" s="17" t="str">
        <f t="shared" si="30"/>
        <v>#VALUE!</v>
      </c>
      <c r="AG5683" s="17" t="str">
        <f t="shared" si="22"/>
        <v>#N/A</v>
      </c>
      <c r="AH5683" s="17" t="str">
        <f t="shared" si="23"/>
        <v>#N/A</v>
      </c>
      <c r="AI5683" s="34">
        <f t="shared" si="24"/>
        <v>1</v>
      </c>
      <c r="AJ5683" s="18">
        <f t="shared" si="25"/>
        <v>4306.608</v>
      </c>
      <c r="AK5683" s="18">
        <f t="shared" si="26"/>
        <v>4186.98</v>
      </c>
      <c r="AL5683" s="18">
        <f t="shared" si="27"/>
        <v>4067.352</v>
      </c>
    </row>
    <row r="5684" ht="12.75" customHeight="1">
      <c r="A5684" s="1">
        <v>37064.0</v>
      </c>
      <c r="B5684" s="2">
        <v>367.57</v>
      </c>
      <c r="C5684" s="3">
        <v>4904.34</v>
      </c>
      <c r="D5684" s="2">
        <v>4965.0</v>
      </c>
      <c r="E5684" s="4"/>
      <c r="F5684" s="5">
        <f t="shared" si="1"/>
        <v>345.468</v>
      </c>
      <c r="G5684" s="6">
        <f t="shared" si="2"/>
        <v>0.9293385914</v>
      </c>
      <c r="H5684" s="6">
        <f t="shared" si="3"/>
        <v>0.7168002088</v>
      </c>
      <c r="I5684" s="5" t="b">
        <f t="shared" si="4"/>
        <v>1</v>
      </c>
      <c r="J5684" s="48">
        <f t="shared" si="5"/>
        <v>0</v>
      </c>
      <c r="K5684" s="4">
        <f t="shared" si="6"/>
        <v>-25</v>
      </c>
      <c r="L5684" s="7">
        <f t="shared" si="7"/>
        <v>0.01236863676</v>
      </c>
      <c r="M5684" s="50" t="b">
        <f t="shared" si="8"/>
        <v>0</v>
      </c>
      <c r="N5684" s="50" t="b">
        <f t="shared" si="9"/>
        <v>0</v>
      </c>
      <c r="O5684" s="50">
        <f t="shared" si="10"/>
        <v>-1</v>
      </c>
      <c r="P5684" s="4">
        <f t="shared" si="62"/>
        <v>508850</v>
      </c>
      <c r="Q5684" s="21">
        <f t="shared" si="31"/>
        <v>-11</v>
      </c>
      <c r="V5684" s="52"/>
      <c r="W5684" s="53" t="str">
        <f t="shared" si="33"/>
        <v/>
      </c>
      <c r="AE5684" s="16"/>
      <c r="AF5684" s="17" t="str">
        <f t="shared" si="30"/>
        <v>#VALUE!</v>
      </c>
      <c r="AG5684" s="17" t="str">
        <f t="shared" si="22"/>
        <v>#N/A</v>
      </c>
      <c r="AH5684" s="17" t="str">
        <f t="shared" si="23"/>
        <v>#N/A</v>
      </c>
      <c r="AI5684" s="34">
        <f t="shared" si="24"/>
        <v>1</v>
      </c>
      <c r="AJ5684" s="18">
        <f t="shared" si="25"/>
        <v>4413.906</v>
      </c>
      <c r="AK5684" s="18">
        <f t="shared" si="26"/>
        <v>4291.2975</v>
      </c>
      <c r="AL5684" s="18">
        <f t="shared" si="27"/>
        <v>4168.689</v>
      </c>
    </row>
    <row r="5685" ht="12.75" customHeight="1">
      <c r="A5685" s="1">
        <v>37063.0</v>
      </c>
      <c r="B5685" s="2">
        <v>417.42</v>
      </c>
      <c r="C5685" s="3">
        <v>4984.88</v>
      </c>
      <c r="D5685" s="2">
        <v>4990.0</v>
      </c>
      <c r="E5685" s="4"/>
      <c r="F5685" s="5">
        <f t="shared" si="1"/>
        <v>344.004</v>
      </c>
      <c r="G5685" s="6">
        <f t="shared" si="2"/>
        <v>0.9418784052</v>
      </c>
      <c r="H5685" s="6">
        <f t="shared" si="3"/>
        <v>0.7024665086</v>
      </c>
      <c r="I5685" s="5" t="b">
        <f t="shared" si="4"/>
        <v>1</v>
      </c>
      <c r="J5685" s="48">
        <f t="shared" si="5"/>
        <v>-1</v>
      </c>
      <c r="K5685" s="4">
        <f t="shared" si="6"/>
        <v>-46</v>
      </c>
      <c r="L5685" s="7">
        <f t="shared" si="7"/>
        <v>0.001027105968</v>
      </c>
      <c r="M5685" s="50" t="b">
        <f t="shared" si="8"/>
        <v>0</v>
      </c>
      <c r="N5685" s="50" t="b">
        <f t="shared" si="9"/>
        <v>1</v>
      </c>
      <c r="O5685" s="50">
        <f t="shared" si="10"/>
        <v>-1</v>
      </c>
      <c r="P5685" s="4">
        <f t="shared" si="62"/>
        <v>496350</v>
      </c>
      <c r="Q5685" s="21">
        <f t="shared" si="31"/>
        <v>-10</v>
      </c>
      <c r="V5685" s="52"/>
      <c r="W5685" s="53" t="str">
        <f t="shared" si="33"/>
        <v/>
      </c>
      <c r="AE5685" s="16"/>
      <c r="AF5685" s="17" t="str">
        <f t="shared" si="30"/>
        <v>#VALUE!</v>
      </c>
      <c r="AG5685" s="17" t="str">
        <f t="shared" si="22"/>
        <v>#N/A</v>
      </c>
      <c r="AH5685" s="17" t="str">
        <f t="shared" si="23"/>
        <v>#N/A</v>
      </c>
      <c r="AI5685" s="34">
        <f t="shared" si="24"/>
        <v>1</v>
      </c>
      <c r="AJ5685" s="18">
        <f t="shared" si="25"/>
        <v>4486.392</v>
      </c>
      <c r="AK5685" s="18">
        <f t="shared" si="26"/>
        <v>4361.77</v>
      </c>
      <c r="AL5685" s="18">
        <f t="shared" si="27"/>
        <v>4237.148</v>
      </c>
    </row>
    <row r="5686" ht="12.75" customHeight="1">
      <c r="A5686" s="1">
        <v>37062.0</v>
      </c>
      <c r="B5686" s="2">
        <v>305.38</v>
      </c>
      <c r="C5686" s="3">
        <v>5029.64</v>
      </c>
      <c r="D5686" s="2">
        <v>5036.0</v>
      </c>
      <c r="E5686" s="4"/>
      <c r="F5686" s="5">
        <f t="shared" si="1"/>
        <v>353.494</v>
      </c>
      <c r="G5686" s="6">
        <f t="shared" si="2"/>
        <v>0.9476514774</v>
      </c>
      <c r="H5686" s="6">
        <f t="shared" si="3"/>
        <v>0.7589997233</v>
      </c>
      <c r="I5686" s="5" t="b">
        <f t="shared" si="4"/>
        <v>1</v>
      </c>
      <c r="J5686" s="48">
        <f t="shared" si="5"/>
        <v>-1</v>
      </c>
      <c r="K5686" s="4">
        <f t="shared" si="6"/>
        <v>-46</v>
      </c>
      <c r="L5686" s="7">
        <f t="shared" si="7"/>
        <v>0.00126450402</v>
      </c>
      <c r="M5686" s="50" t="b">
        <f t="shared" si="8"/>
        <v>0</v>
      </c>
      <c r="N5686" s="50" t="b">
        <f t="shared" si="9"/>
        <v>1</v>
      </c>
      <c r="O5686" s="50">
        <f t="shared" si="10"/>
        <v>-1</v>
      </c>
      <c r="P5686" s="4">
        <f t="shared" si="62"/>
        <v>473350</v>
      </c>
      <c r="Q5686" s="21">
        <f t="shared" si="31"/>
        <v>-10</v>
      </c>
      <c r="V5686" s="52"/>
      <c r="W5686" s="53" t="str">
        <f t="shared" si="33"/>
        <v/>
      </c>
      <c r="AE5686" s="16"/>
      <c r="AF5686" s="17" t="str">
        <f t="shared" si="30"/>
        <v>#VALUE!</v>
      </c>
      <c r="AG5686" s="17" t="str">
        <f t="shared" si="22"/>
        <v>#N/A</v>
      </c>
      <c r="AH5686" s="17" t="str">
        <f t="shared" si="23"/>
        <v>#N/A</v>
      </c>
      <c r="AI5686" s="34">
        <f t="shared" si="24"/>
        <v>1</v>
      </c>
      <c r="AJ5686" s="18">
        <f t="shared" si="25"/>
        <v>4526.676</v>
      </c>
      <c r="AK5686" s="18">
        <f t="shared" si="26"/>
        <v>4400.935</v>
      </c>
      <c r="AL5686" s="18">
        <f t="shared" si="27"/>
        <v>4275.194</v>
      </c>
    </row>
    <row r="5687" ht="12.75" customHeight="1">
      <c r="A5687" s="1">
        <v>37061.0</v>
      </c>
      <c r="B5687" s="2">
        <v>323.43</v>
      </c>
      <c r="C5687" s="3">
        <v>5039.98</v>
      </c>
      <c r="D5687" s="2">
        <v>5082.0</v>
      </c>
      <c r="E5687" s="4"/>
      <c r="F5687" s="5">
        <f t="shared" si="1"/>
        <v>443.452</v>
      </c>
      <c r="G5687" s="6">
        <f t="shared" si="2"/>
        <v>0.9470222858</v>
      </c>
      <c r="H5687" s="6">
        <f t="shared" si="3"/>
        <v>1.198881719</v>
      </c>
      <c r="I5687" s="5" t="b">
        <f t="shared" si="4"/>
        <v>1</v>
      </c>
      <c r="J5687" s="48">
        <f t="shared" si="5"/>
        <v>0</v>
      </c>
      <c r="K5687" s="4">
        <f t="shared" si="6"/>
        <v>-6</v>
      </c>
      <c r="L5687" s="7">
        <f t="shared" si="7"/>
        <v>0.008337334672</v>
      </c>
      <c r="M5687" s="50" t="b">
        <f t="shared" si="8"/>
        <v>0</v>
      </c>
      <c r="N5687" s="50" t="b">
        <f t="shared" si="9"/>
        <v>0</v>
      </c>
      <c r="O5687" s="50">
        <f t="shared" si="10"/>
        <v>-1</v>
      </c>
      <c r="P5687" s="4">
        <f t="shared" si="62"/>
        <v>452650</v>
      </c>
      <c r="Q5687" s="21">
        <f t="shared" si="31"/>
        <v>-9</v>
      </c>
      <c r="V5687" s="52"/>
      <c r="W5687" s="53" t="str">
        <f t="shared" si="33"/>
        <v/>
      </c>
      <c r="AE5687" s="16"/>
      <c r="AF5687" s="17" t="str">
        <f t="shared" si="30"/>
        <v>#VALUE!</v>
      </c>
      <c r="AG5687" s="17" t="str">
        <f t="shared" si="22"/>
        <v>#N/A</v>
      </c>
      <c r="AH5687" s="17" t="str">
        <f t="shared" si="23"/>
        <v>#N/A</v>
      </c>
      <c r="AI5687" s="34">
        <f t="shared" si="24"/>
        <v>1</v>
      </c>
      <c r="AJ5687" s="18">
        <f t="shared" si="25"/>
        <v>4535.982</v>
      </c>
      <c r="AK5687" s="18">
        <f t="shared" si="26"/>
        <v>4409.9825</v>
      </c>
      <c r="AL5687" s="18">
        <f t="shared" si="27"/>
        <v>4283.983</v>
      </c>
    </row>
    <row r="5688" ht="12.75" customHeight="1">
      <c r="A5688" s="1">
        <v>37060.0</v>
      </c>
      <c r="B5688" s="2">
        <v>313.54</v>
      </c>
      <c r="C5688" s="3">
        <v>5070.52</v>
      </c>
      <c r="D5688" s="2">
        <v>5088.0</v>
      </c>
      <c r="E5688" s="4"/>
      <c r="F5688" s="5">
        <f t="shared" si="1"/>
        <v>514.808</v>
      </c>
      <c r="G5688" s="6">
        <f t="shared" si="2"/>
        <v>0.9504968461</v>
      </c>
      <c r="H5688" s="6">
        <f t="shared" si="3"/>
        <v>1.164301158</v>
      </c>
      <c r="I5688" s="5" t="b">
        <f t="shared" si="4"/>
        <v>1</v>
      </c>
      <c r="J5688" s="48">
        <f t="shared" si="5"/>
        <v>0</v>
      </c>
      <c r="K5688" s="4">
        <f t="shared" si="6"/>
        <v>-61</v>
      </c>
      <c r="L5688" s="7">
        <f t="shared" si="7"/>
        <v>0.003447378178</v>
      </c>
      <c r="M5688" s="50" t="b">
        <f t="shared" si="8"/>
        <v>0</v>
      </c>
      <c r="N5688" s="50" t="b">
        <f t="shared" si="9"/>
        <v>0</v>
      </c>
      <c r="O5688" s="50">
        <f t="shared" si="10"/>
        <v>-1</v>
      </c>
      <c r="P5688" s="4">
        <f t="shared" si="62"/>
        <v>449950</v>
      </c>
      <c r="Q5688" s="21">
        <f t="shared" si="31"/>
        <v>-9</v>
      </c>
      <c r="V5688" s="52"/>
      <c r="W5688" s="53" t="str">
        <f t="shared" si="33"/>
        <v/>
      </c>
      <c r="AE5688" s="16"/>
      <c r="AF5688" s="17" t="str">
        <f t="shared" si="30"/>
        <v>#VALUE!</v>
      </c>
      <c r="AG5688" s="17" t="str">
        <f t="shared" si="22"/>
        <v>#N/A</v>
      </c>
      <c r="AH5688" s="17" t="str">
        <f t="shared" si="23"/>
        <v>#N/A</v>
      </c>
      <c r="AI5688" s="34">
        <f t="shared" si="24"/>
        <v>1</v>
      </c>
      <c r="AJ5688" s="18">
        <f t="shared" si="25"/>
        <v>4563.468</v>
      </c>
      <c r="AK5688" s="18">
        <f t="shared" si="26"/>
        <v>4436.705</v>
      </c>
      <c r="AL5688" s="18">
        <f t="shared" si="27"/>
        <v>4309.942</v>
      </c>
    </row>
    <row r="5689" ht="12.75" customHeight="1">
      <c r="A5689" s="1">
        <v>37057.0</v>
      </c>
      <c r="B5689" s="2">
        <v>360.25</v>
      </c>
      <c r="C5689" s="3">
        <v>5158.63</v>
      </c>
      <c r="D5689" s="2">
        <v>5149.0</v>
      </c>
      <c r="E5689" s="4"/>
      <c r="F5689" s="5">
        <f t="shared" si="1"/>
        <v>550.554</v>
      </c>
      <c r="G5689" s="6">
        <f t="shared" si="2"/>
        <v>0.9650223673</v>
      </c>
      <c r="H5689" s="6">
        <f t="shared" si="3"/>
        <v>1.139293405</v>
      </c>
      <c r="I5689" s="5" t="b">
        <f t="shared" si="4"/>
        <v>1</v>
      </c>
      <c r="J5689" s="48">
        <f t="shared" si="5"/>
        <v>0</v>
      </c>
      <c r="K5689" s="4">
        <f t="shared" si="6"/>
        <v>9</v>
      </c>
      <c r="L5689" s="7">
        <f t="shared" si="7"/>
        <v>-0.001866774706</v>
      </c>
      <c r="M5689" s="50" t="b">
        <f t="shared" si="8"/>
        <v>0</v>
      </c>
      <c r="N5689" s="50" t="b">
        <f t="shared" si="9"/>
        <v>0</v>
      </c>
      <c r="O5689" s="50">
        <f t="shared" si="10"/>
        <v>1</v>
      </c>
      <c r="P5689" s="4">
        <f t="shared" si="62"/>
        <v>480450</v>
      </c>
      <c r="Q5689" s="21">
        <f t="shared" si="31"/>
        <v>10</v>
      </c>
      <c r="V5689" s="52"/>
      <c r="W5689" s="53" t="str">
        <f t="shared" si="33"/>
        <v/>
      </c>
      <c r="AE5689" s="16"/>
      <c r="AF5689" s="17" t="str">
        <f t="shared" si="30"/>
        <v>#VALUE!</v>
      </c>
      <c r="AG5689" s="17" t="str">
        <f t="shared" si="22"/>
        <v>#N/A</v>
      </c>
      <c r="AH5689" s="17" t="str">
        <f t="shared" si="23"/>
        <v>#N/A</v>
      </c>
      <c r="AI5689" s="34">
        <f t="shared" si="24"/>
        <v>1</v>
      </c>
      <c r="AJ5689" s="18">
        <f t="shared" si="25"/>
        <v>4642.767</v>
      </c>
      <c r="AK5689" s="18">
        <f t="shared" si="26"/>
        <v>4513.80125</v>
      </c>
      <c r="AL5689" s="18">
        <f t="shared" si="27"/>
        <v>4384.8355</v>
      </c>
    </row>
    <row r="5690" ht="12.75" customHeight="1">
      <c r="A5690" s="1">
        <v>37056.0</v>
      </c>
      <c r="B5690" s="2">
        <v>464.87</v>
      </c>
      <c r="C5690" s="3">
        <v>5119.19</v>
      </c>
      <c r="D5690" s="2">
        <v>5140.0</v>
      </c>
      <c r="E5690" s="4"/>
      <c r="F5690" s="5">
        <f t="shared" si="1"/>
        <v>663.076</v>
      </c>
      <c r="G5690" s="6">
        <f t="shared" si="2"/>
        <v>0.9562585992</v>
      </c>
      <c r="H5690" s="6">
        <f t="shared" si="3"/>
        <v>1.376789252</v>
      </c>
      <c r="I5690" s="5" t="b">
        <f t="shared" si="4"/>
        <v>1</v>
      </c>
      <c r="J5690" s="48">
        <f t="shared" si="5"/>
        <v>0</v>
      </c>
      <c r="K5690" s="4">
        <f t="shared" si="6"/>
        <v>-53</v>
      </c>
      <c r="L5690" s="7">
        <f t="shared" si="7"/>
        <v>0.004065096236</v>
      </c>
      <c r="M5690" s="50" t="b">
        <f t="shared" si="8"/>
        <v>0</v>
      </c>
      <c r="N5690" s="50" t="b">
        <f t="shared" si="9"/>
        <v>0</v>
      </c>
      <c r="O5690" s="50">
        <f t="shared" si="10"/>
        <v>-1</v>
      </c>
      <c r="P5690" s="4">
        <f t="shared" si="62"/>
        <v>484950</v>
      </c>
      <c r="Q5690" s="21">
        <f t="shared" si="31"/>
        <v>-10</v>
      </c>
      <c r="V5690" s="52"/>
      <c r="W5690" s="53" t="str">
        <f t="shared" si="33"/>
        <v/>
      </c>
      <c r="AE5690" s="16"/>
      <c r="AF5690" s="17" t="str">
        <f t="shared" si="30"/>
        <v>#VALUE!</v>
      </c>
      <c r="AG5690" s="17" t="str">
        <f t="shared" si="22"/>
        <v>#N/A</v>
      </c>
      <c r="AH5690" s="17" t="str">
        <f t="shared" si="23"/>
        <v>#N/A</v>
      </c>
      <c r="AI5690" s="34">
        <f t="shared" si="24"/>
        <v>1</v>
      </c>
      <c r="AJ5690" s="18">
        <f t="shared" si="25"/>
        <v>4607.271</v>
      </c>
      <c r="AK5690" s="18">
        <f t="shared" si="26"/>
        <v>4479.29125</v>
      </c>
      <c r="AL5690" s="18">
        <f t="shared" si="27"/>
        <v>4351.3115</v>
      </c>
    </row>
    <row r="5691" ht="12.75" customHeight="1">
      <c r="A5691" s="1">
        <v>37055.0</v>
      </c>
      <c r="B5691" s="2">
        <v>755.17</v>
      </c>
      <c r="C5691" s="3">
        <v>5209.71</v>
      </c>
      <c r="D5691" s="2">
        <v>5193.0</v>
      </c>
      <c r="E5691" s="4"/>
      <c r="F5691" s="5">
        <f t="shared" si="1"/>
        <v>677.378</v>
      </c>
      <c r="G5691" s="6">
        <f t="shared" si="2"/>
        <v>0.9715840904</v>
      </c>
      <c r="H5691" s="6">
        <f t="shared" si="3"/>
        <v>1.366397031</v>
      </c>
      <c r="I5691" s="5" t="b">
        <f t="shared" si="4"/>
        <v>1</v>
      </c>
      <c r="J5691" s="48">
        <f t="shared" si="5"/>
        <v>0</v>
      </c>
      <c r="K5691" s="4">
        <f t="shared" si="6"/>
        <v>-52</v>
      </c>
      <c r="L5691" s="7">
        <f t="shared" si="7"/>
        <v>-0.003207472201</v>
      </c>
      <c r="M5691" s="50" t="b">
        <f t="shared" si="8"/>
        <v>0</v>
      </c>
      <c r="N5691" s="50" t="b">
        <f t="shared" si="9"/>
        <v>0</v>
      </c>
      <c r="O5691" s="50">
        <f t="shared" si="10"/>
        <v>1</v>
      </c>
      <c r="P5691" s="4">
        <f t="shared" si="62"/>
        <v>511450</v>
      </c>
      <c r="Q5691" s="21">
        <f t="shared" si="31"/>
        <v>10</v>
      </c>
      <c r="V5691" s="52"/>
      <c r="W5691" s="53" t="str">
        <f t="shared" si="33"/>
        <v/>
      </c>
      <c r="AE5691" s="16"/>
      <c r="AF5691" s="17" t="str">
        <f t="shared" si="30"/>
        <v>#VALUE!</v>
      </c>
      <c r="AG5691" s="17" t="str">
        <f t="shared" si="22"/>
        <v>#N/A</v>
      </c>
      <c r="AH5691" s="17" t="str">
        <f t="shared" si="23"/>
        <v>#N/A</v>
      </c>
      <c r="AI5691" s="34">
        <f t="shared" si="24"/>
        <v>1</v>
      </c>
      <c r="AJ5691" s="18">
        <f t="shared" si="25"/>
        <v>4688.739</v>
      </c>
      <c r="AK5691" s="18">
        <f t="shared" si="26"/>
        <v>4558.49625</v>
      </c>
      <c r="AL5691" s="18">
        <f t="shared" si="27"/>
        <v>4428.2535</v>
      </c>
    </row>
    <row r="5692" ht="12.75" customHeight="1">
      <c r="A5692" s="1">
        <v>37054.0</v>
      </c>
      <c r="B5692" s="2">
        <v>680.21</v>
      </c>
      <c r="C5692" s="3">
        <v>5266.24</v>
      </c>
      <c r="D5692" s="2">
        <v>5245.0</v>
      </c>
      <c r="E5692" s="4"/>
      <c r="F5692" s="5">
        <f t="shared" si="1"/>
        <v>686.084</v>
      </c>
      <c r="G5692" s="6">
        <f t="shared" si="2"/>
        <v>0.9808091015</v>
      </c>
      <c r="H5692" s="6">
        <f t="shared" si="3"/>
        <v>1.366245989</v>
      </c>
      <c r="I5692" s="5" t="b">
        <f t="shared" si="4"/>
        <v>1</v>
      </c>
      <c r="J5692" s="48">
        <f t="shared" si="5"/>
        <v>0</v>
      </c>
      <c r="K5692" s="4">
        <f t="shared" si="6"/>
        <v>-44</v>
      </c>
      <c r="L5692" s="7">
        <f t="shared" si="7"/>
        <v>-0.004033238136</v>
      </c>
      <c r="M5692" s="50" t="b">
        <f t="shared" si="8"/>
        <v>0</v>
      </c>
      <c r="N5692" s="50" t="b">
        <f t="shared" si="9"/>
        <v>0</v>
      </c>
      <c r="O5692" s="50">
        <f t="shared" si="10"/>
        <v>1</v>
      </c>
      <c r="P5692" s="4">
        <f t="shared" si="62"/>
        <v>540050</v>
      </c>
      <c r="Q5692" s="21">
        <f t="shared" si="31"/>
        <v>11</v>
      </c>
      <c r="V5692" s="52"/>
      <c r="W5692" s="53" t="str">
        <f t="shared" si="33"/>
        <v/>
      </c>
      <c r="AE5692" s="16"/>
      <c r="AF5692" s="17" t="str">
        <f t="shared" si="30"/>
        <v>#VALUE!</v>
      </c>
      <c r="AG5692" s="17" t="str">
        <f t="shared" si="22"/>
        <v>#N/A</v>
      </c>
      <c r="AH5692" s="17" t="str">
        <f t="shared" si="23"/>
        <v>#N/A</v>
      </c>
      <c r="AI5692" s="34">
        <f t="shared" si="24"/>
        <v>1</v>
      </c>
      <c r="AJ5692" s="18">
        <f t="shared" si="25"/>
        <v>4739.616</v>
      </c>
      <c r="AK5692" s="18">
        <f t="shared" si="26"/>
        <v>4607.96</v>
      </c>
      <c r="AL5692" s="18">
        <f t="shared" si="27"/>
        <v>4476.304</v>
      </c>
    </row>
    <row r="5693" ht="12.75" customHeight="1">
      <c r="A5693" s="1">
        <v>37053.0</v>
      </c>
      <c r="B5693" s="2">
        <v>492.27</v>
      </c>
      <c r="C5693" s="3">
        <v>5271.3</v>
      </c>
      <c r="D5693" s="2">
        <v>5289.0</v>
      </c>
      <c r="E5693" s="4"/>
      <c r="F5693" s="5">
        <f t="shared" si="1"/>
        <v>627.118</v>
      </c>
      <c r="G5693" s="6">
        <f t="shared" si="2"/>
        <v>0.980176405</v>
      </c>
      <c r="H5693" s="6">
        <f t="shared" si="3"/>
        <v>1.340232211</v>
      </c>
      <c r="I5693" s="5" t="b">
        <f t="shared" si="4"/>
        <v>1</v>
      </c>
      <c r="J5693" s="48">
        <f t="shared" si="5"/>
        <v>0</v>
      </c>
      <c r="K5693" s="4">
        <f t="shared" si="6"/>
        <v>49</v>
      </c>
      <c r="L5693" s="7">
        <f t="shared" si="7"/>
        <v>0.003357805475</v>
      </c>
      <c r="M5693" s="50" t="b">
        <f t="shared" si="8"/>
        <v>0</v>
      </c>
      <c r="N5693" s="50" t="b">
        <f t="shared" si="9"/>
        <v>0</v>
      </c>
      <c r="O5693" s="50">
        <f t="shared" si="10"/>
        <v>-1</v>
      </c>
      <c r="P5693" s="4">
        <f t="shared" si="62"/>
        <v>518050</v>
      </c>
      <c r="Q5693" s="21">
        <f t="shared" si="31"/>
        <v>-10</v>
      </c>
      <c r="V5693" s="52"/>
      <c r="W5693" s="53" t="str">
        <f t="shared" si="33"/>
        <v/>
      </c>
      <c r="AE5693" s="16"/>
      <c r="AF5693" s="17" t="str">
        <f t="shared" si="30"/>
        <v>#VALUE!</v>
      </c>
      <c r="AG5693" s="17" t="str">
        <f t="shared" si="22"/>
        <v>#N/A</v>
      </c>
      <c r="AH5693" s="17" t="str">
        <f t="shared" si="23"/>
        <v>#N/A</v>
      </c>
      <c r="AI5693" s="34">
        <f t="shared" si="24"/>
        <v>1</v>
      </c>
      <c r="AJ5693" s="18">
        <f t="shared" si="25"/>
        <v>4744.17</v>
      </c>
      <c r="AK5693" s="18">
        <f t="shared" si="26"/>
        <v>4612.3875</v>
      </c>
      <c r="AL5693" s="18">
        <f t="shared" si="27"/>
        <v>4480.605</v>
      </c>
    </row>
    <row r="5694" ht="12.75" customHeight="1">
      <c r="A5694" s="1">
        <v>37050.0</v>
      </c>
      <c r="B5694" s="2">
        <v>922.86</v>
      </c>
      <c r="C5694" s="3">
        <v>5226.28</v>
      </c>
      <c r="D5694" s="2">
        <v>5240.0</v>
      </c>
      <c r="E5694" s="4"/>
      <c r="F5694" s="5">
        <f t="shared" si="1"/>
        <v>582.998</v>
      </c>
      <c r="G5694" s="6">
        <f t="shared" si="2"/>
        <v>0.9703873491</v>
      </c>
      <c r="H5694" s="6">
        <f t="shared" si="3"/>
        <v>1.31621503</v>
      </c>
      <c r="I5694" s="5" t="b">
        <f t="shared" si="4"/>
        <v>1</v>
      </c>
      <c r="J5694" s="48">
        <f t="shared" si="5"/>
        <v>0</v>
      </c>
      <c r="K5694" s="4">
        <f t="shared" si="6"/>
        <v>85</v>
      </c>
      <c r="L5694" s="7">
        <f t="shared" si="7"/>
        <v>0.002625194211</v>
      </c>
      <c r="M5694" s="50" t="b">
        <f t="shared" si="8"/>
        <v>0</v>
      </c>
      <c r="N5694" s="50" t="b">
        <f t="shared" si="9"/>
        <v>0</v>
      </c>
      <c r="O5694" s="50">
        <f t="shared" si="10"/>
        <v>-1</v>
      </c>
      <c r="P5694" s="4">
        <f t="shared" si="62"/>
        <v>545000</v>
      </c>
      <c r="Q5694" s="21">
        <f t="shared" si="31"/>
        <v>-11</v>
      </c>
      <c r="V5694" s="52"/>
      <c r="W5694" s="53" t="str">
        <f t="shared" si="33"/>
        <v/>
      </c>
      <c r="AE5694" s="16"/>
      <c r="AF5694" s="17" t="str">
        <f t="shared" si="30"/>
        <v>#VALUE!</v>
      </c>
      <c r="AG5694" s="17" t="str">
        <f t="shared" si="22"/>
        <v>#N/A</v>
      </c>
      <c r="AH5694" s="17" t="str">
        <f t="shared" si="23"/>
        <v>#N/A</v>
      </c>
      <c r="AI5694" s="34">
        <f t="shared" si="24"/>
        <v>1</v>
      </c>
      <c r="AJ5694" s="18">
        <f t="shared" si="25"/>
        <v>4703.652</v>
      </c>
      <c r="AK5694" s="18">
        <f t="shared" si="26"/>
        <v>4572.995</v>
      </c>
      <c r="AL5694" s="18">
        <f t="shared" si="27"/>
        <v>4442.338</v>
      </c>
    </row>
    <row r="5695" ht="12.75" customHeight="1">
      <c r="A5695" s="1">
        <v>37049.0</v>
      </c>
      <c r="B5695" s="2">
        <v>536.38</v>
      </c>
      <c r="C5695" s="3">
        <v>5153.35</v>
      </c>
      <c r="D5695" s="2">
        <v>5155.0</v>
      </c>
      <c r="E5695" s="4"/>
      <c r="F5695" s="5">
        <f t="shared" si="1"/>
        <v>471.962</v>
      </c>
      <c r="G5695" s="6">
        <f t="shared" si="2"/>
        <v>0.95556885</v>
      </c>
      <c r="H5695" s="6">
        <f t="shared" si="3"/>
        <v>1.135759551</v>
      </c>
      <c r="I5695" s="5" t="b">
        <f t="shared" si="4"/>
        <v>1</v>
      </c>
      <c r="J5695" s="48">
        <f t="shared" si="5"/>
        <v>0</v>
      </c>
      <c r="K5695" s="4">
        <f t="shared" si="6"/>
        <v>-39</v>
      </c>
      <c r="L5695" s="7">
        <f t="shared" si="7"/>
        <v>0.000320180077</v>
      </c>
      <c r="M5695" s="50" t="b">
        <f t="shared" si="8"/>
        <v>0</v>
      </c>
      <c r="N5695" s="50" t="b">
        <f t="shared" si="9"/>
        <v>0</v>
      </c>
      <c r="O5695" s="50">
        <f t="shared" si="10"/>
        <v>-1</v>
      </c>
      <c r="P5695" s="4">
        <f t="shared" si="62"/>
        <v>596000</v>
      </c>
      <c r="Q5695" s="21">
        <f t="shared" si="31"/>
        <v>-12</v>
      </c>
      <c r="V5695" s="52"/>
      <c r="W5695" s="53" t="str">
        <f t="shared" si="33"/>
        <v/>
      </c>
      <c r="AE5695" s="16"/>
      <c r="AF5695" s="17" t="str">
        <f t="shared" si="30"/>
        <v>#VALUE!</v>
      </c>
      <c r="AG5695" s="17" t="str">
        <f t="shared" si="22"/>
        <v>#N/A</v>
      </c>
      <c r="AH5695" s="17" t="str">
        <f t="shared" si="23"/>
        <v>#N/A</v>
      </c>
      <c r="AI5695" s="34">
        <f t="shared" si="24"/>
        <v>1</v>
      </c>
      <c r="AJ5695" s="18">
        <f t="shared" si="25"/>
        <v>4638.015</v>
      </c>
      <c r="AK5695" s="18">
        <f t="shared" si="26"/>
        <v>4509.18125</v>
      </c>
      <c r="AL5695" s="18">
        <f t="shared" si="27"/>
        <v>4380.3475</v>
      </c>
    </row>
    <row r="5696" ht="12.75" customHeight="1">
      <c r="A5696" s="1">
        <v>37048.0</v>
      </c>
      <c r="B5696" s="2">
        <v>798.7</v>
      </c>
      <c r="C5696" s="3">
        <v>5220.44</v>
      </c>
      <c r="D5696" s="2">
        <v>5194.0</v>
      </c>
      <c r="E5696" s="4"/>
      <c r="F5696" s="5">
        <f t="shared" si="1"/>
        <v>448.94</v>
      </c>
      <c r="G5696" s="6">
        <f t="shared" si="2"/>
        <v>0.9666437566</v>
      </c>
      <c r="H5696" s="6">
        <f t="shared" si="3"/>
        <v>1.12204098</v>
      </c>
      <c r="I5696" s="5" t="b">
        <f t="shared" si="4"/>
        <v>0</v>
      </c>
      <c r="J5696" s="48">
        <f t="shared" si="5"/>
        <v>0</v>
      </c>
      <c r="K5696" s="4">
        <f t="shared" si="6"/>
        <v>100</v>
      </c>
      <c r="L5696" s="7">
        <f t="shared" si="7"/>
        <v>-0.005064707189</v>
      </c>
      <c r="M5696" s="50" t="b">
        <f t="shared" si="8"/>
        <v>0</v>
      </c>
      <c r="N5696" s="50" t="b">
        <f t="shared" si="9"/>
        <v>0</v>
      </c>
      <c r="O5696" s="50">
        <f t="shared" si="10"/>
        <v>1</v>
      </c>
      <c r="P5696" s="4">
        <f t="shared" si="62"/>
        <v>621350</v>
      </c>
      <c r="Q5696" s="21">
        <f t="shared" si="31"/>
        <v>13</v>
      </c>
      <c r="V5696" s="52"/>
      <c r="W5696" s="53" t="str">
        <f t="shared" si="33"/>
        <v/>
      </c>
      <c r="AE5696" s="16"/>
      <c r="AF5696" s="17" t="str">
        <f t="shared" si="30"/>
        <v>#VALUE!</v>
      </c>
      <c r="AG5696" s="17" t="str">
        <f t="shared" si="22"/>
        <v>#N/A</v>
      </c>
      <c r="AH5696" s="17" t="str">
        <f t="shared" si="23"/>
        <v>#N/A</v>
      </c>
      <c r="AI5696" s="34">
        <f t="shared" si="24"/>
        <v>1</v>
      </c>
      <c r="AJ5696" s="18">
        <f t="shared" si="25"/>
        <v>4698.396</v>
      </c>
      <c r="AK5696" s="18">
        <f t="shared" si="26"/>
        <v>4567.885</v>
      </c>
      <c r="AL5696" s="18">
        <f t="shared" si="27"/>
        <v>4437.374</v>
      </c>
    </row>
    <row r="5697" ht="12.75" customHeight="1">
      <c r="A5697" s="1">
        <v>37047.0</v>
      </c>
      <c r="B5697" s="2">
        <v>385.38</v>
      </c>
      <c r="C5697" s="3">
        <v>5065.06</v>
      </c>
      <c r="D5697" s="2">
        <v>5094.0</v>
      </c>
      <c r="E5697" s="4"/>
      <c r="F5697" s="5">
        <f t="shared" si="1"/>
        <v>366.682</v>
      </c>
      <c r="G5697" s="6">
        <f t="shared" si="2"/>
        <v>0.9368255375</v>
      </c>
      <c r="H5697" s="6">
        <f t="shared" si="3"/>
        <v>0.5930797739</v>
      </c>
      <c r="I5697" s="5" t="b">
        <f t="shared" si="4"/>
        <v>1</v>
      </c>
      <c r="J5697" s="48">
        <f t="shared" si="5"/>
        <v>-1</v>
      </c>
      <c r="K5697" s="4">
        <f t="shared" si="6"/>
        <v>64</v>
      </c>
      <c r="L5697" s="7">
        <f t="shared" si="7"/>
        <v>0.005713653935</v>
      </c>
      <c r="M5697" s="50" t="b">
        <f t="shared" si="8"/>
        <v>0</v>
      </c>
      <c r="N5697" s="50" t="b">
        <f t="shared" si="9"/>
        <v>1</v>
      </c>
      <c r="O5697" s="50">
        <f t="shared" si="10"/>
        <v>-1</v>
      </c>
      <c r="P5697" s="4">
        <f t="shared" si="62"/>
        <v>691350</v>
      </c>
      <c r="Q5697" s="21">
        <f t="shared" si="31"/>
        <v>-14</v>
      </c>
      <c r="V5697" s="52"/>
      <c r="W5697" s="53" t="str">
        <f t="shared" si="33"/>
        <v/>
      </c>
      <c r="AE5697" s="16"/>
      <c r="AF5697" s="17" t="str">
        <f t="shared" si="30"/>
        <v>#VALUE!</v>
      </c>
      <c r="AG5697" s="17" t="str">
        <f t="shared" si="22"/>
        <v>#N/A</v>
      </c>
      <c r="AH5697" s="17" t="str">
        <f t="shared" si="23"/>
        <v>#N/A</v>
      </c>
      <c r="AI5697" s="34">
        <f t="shared" si="24"/>
        <v>1</v>
      </c>
      <c r="AJ5697" s="18">
        <f t="shared" si="25"/>
        <v>4558.554</v>
      </c>
      <c r="AK5697" s="18">
        <f t="shared" si="26"/>
        <v>4431.9275</v>
      </c>
      <c r="AL5697" s="18">
        <f t="shared" si="27"/>
        <v>4305.301</v>
      </c>
    </row>
    <row r="5698" ht="12.75" customHeight="1">
      <c r="A5698" s="1">
        <v>37046.0</v>
      </c>
      <c r="B5698" s="2">
        <v>271.67</v>
      </c>
      <c r="C5698" s="3">
        <v>4985.11</v>
      </c>
      <c r="D5698" s="2">
        <v>5030.0</v>
      </c>
      <c r="E5698" s="4"/>
      <c r="F5698" s="5">
        <f t="shared" si="1"/>
        <v>399.89</v>
      </c>
      <c r="G5698" s="6">
        <f t="shared" si="2"/>
        <v>0.9202923493</v>
      </c>
      <c r="H5698" s="6">
        <f t="shared" si="3"/>
        <v>0.7718731453</v>
      </c>
      <c r="I5698" s="5" t="b">
        <f t="shared" si="4"/>
        <v>1</v>
      </c>
      <c r="J5698" s="48">
        <f t="shared" si="5"/>
        <v>-1</v>
      </c>
      <c r="K5698" s="4">
        <f t="shared" si="6"/>
        <v>-1</v>
      </c>
      <c r="L5698" s="7">
        <f t="shared" si="7"/>
        <v>0.009004816343</v>
      </c>
      <c r="M5698" s="50" t="b">
        <f t="shared" si="8"/>
        <v>0</v>
      </c>
      <c r="N5698" s="50" t="b">
        <f t="shared" si="9"/>
        <v>1</v>
      </c>
      <c r="O5698" s="50">
        <f t="shared" si="10"/>
        <v>-1</v>
      </c>
      <c r="P5698" s="4">
        <f t="shared" si="62"/>
        <v>742550</v>
      </c>
      <c r="Q5698" s="21">
        <f t="shared" si="31"/>
        <v>-16</v>
      </c>
      <c r="V5698" s="52"/>
      <c r="W5698" s="53" t="str">
        <f t="shared" si="33"/>
        <v/>
      </c>
      <c r="AE5698" s="16"/>
      <c r="AF5698" s="17" t="str">
        <f t="shared" si="30"/>
        <v>#VALUE!</v>
      </c>
      <c r="AG5698" s="17" t="str">
        <f t="shared" si="22"/>
        <v>#N/A</v>
      </c>
      <c r="AH5698" s="17" t="str">
        <f t="shared" si="23"/>
        <v>#N/A</v>
      </c>
      <c r="AI5698" s="34">
        <f t="shared" si="24"/>
        <v>1</v>
      </c>
      <c r="AJ5698" s="18">
        <f t="shared" si="25"/>
        <v>4486.599</v>
      </c>
      <c r="AK5698" s="18">
        <f t="shared" si="26"/>
        <v>4361.97125</v>
      </c>
      <c r="AL5698" s="18">
        <f t="shared" si="27"/>
        <v>4237.3435</v>
      </c>
    </row>
    <row r="5699" ht="12.75" customHeight="1">
      <c r="A5699" s="1">
        <v>37043.0</v>
      </c>
      <c r="B5699" s="2">
        <v>367.68</v>
      </c>
      <c r="C5699" s="3">
        <v>5013.96</v>
      </c>
      <c r="D5699" s="2">
        <v>5031.0</v>
      </c>
      <c r="E5699" s="4"/>
      <c r="F5699" s="5">
        <f t="shared" si="1"/>
        <v>411.042</v>
      </c>
      <c r="G5699" s="6">
        <f t="shared" si="2"/>
        <v>0.9235555515</v>
      </c>
      <c r="H5699" s="6">
        <f t="shared" si="3"/>
        <v>0.7602584289</v>
      </c>
      <c r="I5699" s="5" t="b">
        <f t="shared" si="4"/>
        <v>1</v>
      </c>
      <c r="J5699" s="48">
        <f t="shared" si="5"/>
        <v>-1</v>
      </c>
      <c r="K5699" s="4">
        <f t="shared" si="6"/>
        <v>-54</v>
      </c>
      <c r="L5699" s="7">
        <f t="shared" si="7"/>
        <v>0.003398511356</v>
      </c>
      <c r="M5699" s="50" t="b">
        <f t="shared" si="8"/>
        <v>0</v>
      </c>
      <c r="N5699" s="50" t="b">
        <f t="shared" si="9"/>
        <v>1</v>
      </c>
      <c r="O5699" s="50">
        <f t="shared" si="10"/>
        <v>-1</v>
      </c>
      <c r="P5699" s="4">
        <f t="shared" si="62"/>
        <v>741750</v>
      </c>
      <c r="Q5699" s="21">
        <f t="shared" si="31"/>
        <v>-16</v>
      </c>
      <c r="V5699" s="52"/>
      <c r="W5699" s="53" t="str">
        <f t="shared" si="33"/>
        <v/>
      </c>
      <c r="AE5699" s="16"/>
      <c r="AF5699" s="17" t="str">
        <f t="shared" si="30"/>
        <v>#VALUE!</v>
      </c>
      <c r="AG5699" s="17" t="str">
        <f t="shared" si="22"/>
        <v>#N/A</v>
      </c>
      <c r="AH5699" s="17" t="str">
        <f t="shared" si="23"/>
        <v>#N/A</v>
      </c>
      <c r="AI5699" s="34">
        <f t="shared" si="24"/>
        <v>1</v>
      </c>
      <c r="AJ5699" s="18">
        <f t="shared" si="25"/>
        <v>4512.564</v>
      </c>
      <c r="AK5699" s="18">
        <f t="shared" si="26"/>
        <v>4387.215</v>
      </c>
      <c r="AL5699" s="18">
        <f t="shared" si="27"/>
        <v>4261.866</v>
      </c>
    </row>
    <row r="5700" ht="12.75" customHeight="1">
      <c r="A5700" s="1">
        <v>37042.0</v>
      </c>
      <c r="B5700" s="2">
        <v>421.27</v>
      </c>
      <c r="C5700" s="3">
        <v>5048.86</v>
      </c>
      <c r="D5700" s="2">
        <v>5085.0</v>
      </c>
      <c r="E5700" s="4"/>
      <c r="F5700" s="5">
        <f t="shared" si="1"/>
        <v>449.71</v>
      </c>
      <c r="G5700" s="6">
        <f t="shared" si="2"/>
        <v>0.927810262</v>
      </c>
      <c r="H5700" s="6">
        <f t="shared" si="3"/>
        <v>0.7608674031</v>
      </c>
      <c r="I5700" s="5" t="b">
        <f t="shared" si="4"/>
        <v>1</v>
      </c>
      <c r="J5700" s="48">
        <f t="shared" si="5"/>
        <v>-1</v>
      </c>
      <c r="K5700" s="4">
        <f t="shared" si="6"/>
        <v>-17</v>
      </c>
      <c r="L5700" s="7">
        <f t="shared" si="7"/>
        <v>0.007158051521</v>
      </c>
      <c r="M5700" s="50" t="b">
        <f t="shared" si="8"/>
        <v>0</v>
      </c>
      <c r="N5700" s="50" t="b">
        <f t="shared" si="9"/>
        <v>1</v>
      </c>
      <c r="O5700" s="50">
        <f t="shared" si="10"/>
        <v>-1</v>
      </c>
      <c r="P5700" s="4">
        <f t="shared" si="62"/>
        <v>701250</v>
      </c>
      <c r="Q5700" s="21">
        <f t="shared" si="31"/>
        <v>-15</v>
      </c>
      <c r="V5700" s="52"/>
      <c r="W5700" s="53" t="str">
        <f t="shared" si="33"/>
        <v/>
      </c>
      <c r="AE5700" s="16"/>
      <c r="AF5700" s="17" t="str">
        <f t="shared" si="30"/>
        <v>#VALUE!</v>
      </c>
      <c r="AG5700" s="17" t="str">
        <f t="shared" si="22"/>
        <v>#N/A</v>
      </c>
      <c r="AH5700" s="17" t="str">
        <f t="shared" si="23"/>
        <v>#N/A</v>
      </c>
      <c r="AI5700" s="34">
        <f t="shared" si="24"/>
        <v>1</v>
      </c>
      <c r="AJ5700" s="18">
        <f t="shared" si="25"/>
        <v>4543.974</v>
      </c>
      <c r="AK5700" s="18">
        <f t="shared" si="26"/>
        <v>4417.7525</v>
      </c>
      <c r="AL5700" s="18">
        <f t="shared" si="27"/>
        <v>4291.531</v>
      </c>
    </row>
    <row r="5701" ht="12.75" customHeight="1">
      <c r="A5701" s="1">
        <v>37041.0</v>
      </c>
      <c r="B5701" s="2">
        <v>387.41</v>
      </c>
      <c r="C5701" s="3">
        <v>5057.07</v>
      </c>
      <c r="D5701" s="2">
        <v>5102.0</v>
      </c>
      <c r="E5701" s="4"/>
      <c r="F5701" s="5">
        <f t="shared" si="1"/>
        <v>513.486</v>
      </c>
      <c r="G5701" s="6">
        <f t="shared" si="2"/>
        <v>0.9276534773</v>
      </c>
      <c r="H5701" s="6">
        <f t="shared" si="3"/>
        <v>0.9908187122</v>
      </c>
      <c r="I5701" s="5" t="b">
        <f t="shared" si="4"/>
        <v>1</v>
      </c>
      <c r="J5701" s="48">
        <f t="shared" si="5"/>
        <v>0</v>
      </c>
      <c r="K5701" s="4">
        <f t="shared" si="6"/>
        <v>-10</v>
      </c>
      <c r="L5701" s="7">
        <f t="shared" si="7"/>
        <v>0.008884591275</v>
      </c>
      <c r="M5701" s="50" t="b">
        <f t="shared" si="8"/>
        <v>0</v>
      </c>
      <c r="N5701" s="50" t="b">
        <f t="shared" si="9"/>
        <v>0</v>
      </c>
      <c r="O5701" s="50">
        <f t="shared" si="10"/>
        <v>-1</v>
      </c>
      <c r="P5701" s="4">
        <f t="shared" si="62"/>
        <v>689350</v>
      </c>
      <c r="Q5701" s="21">
        <f t="shared" si="31"/>
        <v>-14</v>
      </c>
      <c r="V5701" s="52"/>
      <c r="W5701" s="53" t="str">
        <f t="shared" si="33"/>
        <v/>
      </c>
      <c r="AE5701" s="16"/>
      <c r="AF5701" s="17" t="str">
        <f t="shared" si="30"/>
        <v>#VALUE!</v>
      </c>
      <c r="AG5701" s="17" t="str">
        <f t="shared" si="22"/>
        <v>#N/A</v>
      </c>
      <c r="AH5701" s="17" t="str">
        <f t="shared" si="23"/>
        <v>#N/A</v>
      </c>
      <c r="AI5701" s="34">
        <f t="shared" si="24"/>
        <v>1</v>
      </c>
      <c r="AJ5701" s="18">
        <f t="shared" si="25"/>
        <v>4551.363</v>
      </c>
      <c r="AK5701" s="18">
        <f t="shared" si="26"/>
        <v>4424.93625</v>
      </c>
      <c r="AL5701" s="18">
        <f t="shared" si="27"/>
        <v>4298.5095</v>
      </c>
    </row>
    <row r="5702" ht="12.75" customHeight="1">
      <c r="A5702" s="1">
        <v>37040.0</v>
      </c>
      <c r="B5702" s="2">
        <v>551.42</v>
      </c>
      <c r="C5702" s="3">
        <v>5095.26</v>
      </c>
      <c r="D5702" s="2">
        <v>5112.0</v>
      </c>
      <c r="E5702" s="4"/>
      <c r="F5702" s="5">
        <f t="shared" si="1"/>
        <v>575.934</v>
      </c>
      <c r="G5702" s="6">
        <f t="shared" si="2"/>
        <v>0.9330823347</v>
      </c>
      <c r="H5702" s="6">
        <f t="shared" si="3"/>
        <v>0.9855722817</v>
      </c>
      <c r="I5702" s="5" t="b">
        <f t="shared" si="4"/>
        <v>1</v>
      </c>
      <c r="J5702" s="48">
        <f t="shared" si="5"/>
        <v>0</v>
      </c>
      <c r="K5702" s="4">
        <f t="shared" si="6"/>
        <v>2</v>
      </c>
      <c r="L5702" s="7">
        <f t="shared" si="7"/>
        <v>0.003285406437</v>
      </c>
      <c r="M5702" s="50" t="b">
        <f t="shared" si="8"/>
        <v>0</v>
      </c>
      <c r="N5702" s="50" t="b">
        <f t="shared" si="9"/>
        <v>0</v>
      </c>
      <c r="O5702" s="50">
        <f t="shared" si="10"/>
        <v>-1</v>
      </c>
      <c r="P5702" s="4">
        <f t="shared" si="62"/>
        <v>682350</v>
      </c>
      <c r="Q5702" s="21">
        <f t="shared" si="31"/>
        <v>-14</v>
      </c>
      <c r="V5702" s="52"/>
      <c r="W5702" s="53" t="str">
        <f t="shared" si="33"/>
        <v/>
      </c>
      <c r="AE5702" s="16"/>
      <c r="AF5702" s="17" t="str">
        <f t="shared" si="30"/>
        <v>#VALUE!</v>
      </c>
      <c r="AG5702" s="17" t="str">
        <f t="shared" si="22"/>
        <v>#N/A</v>
      </c>
      <c r="AH5702" s="17" t="str">
        <f t="shared" si="23"/>
        <v>#N/A</v>
      </c>
      <c r="AI5702" s="34">
        <f t="shared" si="24"/>
        <v>1</v>
      </c>
      <c r="AJ5702" s="18">
        <f t="shared" si="25"/>
        <v>4585.734</v>
      </c>
      <c r="AK5702" s="18">
        <f t="shared" si="26"/>
        <v>4458.3525</v>
      </c>
      <c r="AL5702" s="18">
        <f t="shared" si="27"/>
        <v>4330.971</v>
      </c>
    </row>
    <row r="5703" ht="12.75" customHeight="1">
      <c r="A5703" s="1">
        <v>37039.0</v>
      </c>
      <c r="B5703" s="2">
        <v>327.43</v>
      </c>
      <c r="C5703" s="3">
        <v>5079.72</v>
      </c>
      <c r="D5703" s="2">
        <v>5110.0</v>
      </c>
      <c r="E5703" s="4"/>
      <c r="F5703" s="5">
        <f t="shared" si="1"/>
        <v>557.902</v>
      </c>
      <c r="G5703" s="6">
        <f t="shared" si="2"/>
        <v>0.9290901164</v>
      </c>
      <c r="H5703" s="6">
        <f t="shared" si="3"/>
        <v>0.9830328386</v>
      </c>
      <c r="I5703" s="5" t="b">
        <f t="shared" si="4"/>
        <v>1</v>
      </c>
      <c r="J5703" s="48">
        <f t="shared" si="5"/>
        <v>0</v>
      </c>
      <c r="K5703" s="4">
        <f t="shared" si="6"/>
        <v>-72</v>
      </c>
      <c r="L5703" s="7">
        <f t="shared" si="7"/>
        <v>0.005960958478</v>
      </c>
      <c r="M5703" s="50" t="b">
        <f t="shared" si="8"/>
        <v>0</v>
      </c>
      <c r="N5703" s="50" t="b">
        <f t="shared" si="9"/>
        <v>0</v>
      </c>
      <c r="O5703" s="50">
        <f t="shared" si="10"/>
        <v>-1</v>
      </c>
      <c r="P5703" s="4">
        <f t="shared" si="62"/>
        <v>683750</v>
      </c>
      <c r="Q5703" s="21">
        <f t="shared" si="31"/>
        <v>-14</v>
      </c>
      <c r="V5703" s="52"/>
      <c r="W5703" s="53" t="str">
        <f t="shared" si="33"/>
        <v/>
      </c>
      <c r="AE5703" s="16"/>
      <c r="AF5703" s="17" t="str">
        <f t="shared" si="30"/>
        <v>#VALUE!</v>
      </c>
      <c r="AG5703" s="17" t="str">
        <f t="shared" si="22"/>
        <v>#N/A</v>
      </c>
      <c r="AH5703" s="17" t="str">
        <f t="shared" si="23"/>
        <v>#N/A</v>
      </c>
      <c r="AI5703" s="34">
        <f t="shared" si="24"/>
        <v>1</v>
      </c>
      <c r="AJ5703" s="18">
        <f t="shared" si="25"/>
        <v>4571.748</v>
      </c>
      <c r="AK5703" s="18">
        <f t="shared" si="26"/>
        <v>4444.755</v>
      </c>
      <c r="AL5703" s="18">
        <f t="shared" si="27"/>
        <v>4317.762</v>
      </c>
    </row>
    <row r="5704" ht="12.75" customHeight="1">
      <c r="A5704" s="1">
        <v>37036.0</v>
      </c>
      <c r="B5704" s="2">
        <v>561.02</v>
      </c>
      <c r="C5704" s="3">
        <v>5170.08</v>
      </c>
      <c r="D5704" s="2">
        <v>5182.0</v>
      </c>
      <c r="E5704" s="4"/>
      <c r="F5704" s="5">
        <f t="shared" si="1"/>
        <v>574.222</v>
      </c>
      <c r="G5704" s="6">
        <f t="shared" si="2"/>
        <v>0.9444075861</v>
      </c>
      <c r="H5704" s="6">
        <f t="shared" si="3"/>
        <v>0.9741823791</v>
      </c>
      <c r="I5704" s="5" t="b">
        <f t="shared" si="4"/>
        <v>1</v>
      </c>
      <c r="J5704" s="48">
        <f t="shared" si="5"/>
        <v>-1</v>
      </c>
      <c r="K5704" s="4">
        <f t="shared" si="6"/>
        <v>-41</v>
      </c>
      <c r="L5704" s="7">
        <f t="shared" si="7"/>
        <v>0.002305573608</v>
      </c>
      <c r="M5704" s="50" t="b">
        <f t="shared" si="8"/>
        <v>0</v>
      </c>
      <c r="N5704" s="50" t="b">
        <f t="shared" si="9"/>
        <v>1</v>
      </c>
      <c r="O5704" s="50">
        <f t="shared" si="10"/>
        <v>-1</v>
      </c>
      <c r="P5704" s="4">
        <f t="shared" si="62"/>
        <v>636950</v>
      </c>
      <c r="Q5704" s="21">
        <f t="shared" si="31"/>
        <v>-13</v>
      </c>
      <c r="V5704" s="52"/>
      <c r="W5704" s="53" t="str">
        <f t="shared" si="33"/>
        <v/>
      </c>
      <c r="AE5704" s="16"/>
      <c r="AF5704" s="17" t="str">
        <f t="shared" si="30"/>
        <v>#VALUE!</v>
      </c>
      <c r="AG5704" s="17" t="str">
        <f t="shared" si="22"/>
        <v>#N/A</v>
      </c>
      <c r="AH5704" s="17" t="str">
        <f t="shared" si="23"/>
        <v>#N/A</v>
      </c>
      <c r="AI5704" s="34">
        <f t="shared" si="24"/>
        <v>1</v>
      </c>
      <c r="AJ5704" s="18">
        <f t="shared" si="25"/>
        <v>4653.072</v>
      </c>
      <c r="AK5704" s="18">
        <f t="shared" si="26"/>
        <v>4523.82</v>
      </c>
      <c r="AL5704" s="18">
        <f t="shared" si="27"/>
        <v>4394.568</v>
      </c>
    </row>
    <row r="5705" ht="12.75" customHeight="1">
      <c r="A5705" s="1">
        <v>37035.0</v>
      </c>
      <c r="B5705" s="2">
        <v>740.15</v>
      </c>
      <c r="C5705" s="3">
        <v>5226.79</v>
      </c>
      <c r="D5705" s="2">
        <v>5223.0</v>
      </c>
      <c r="E5705" s="4"/>
      <c r="F5705" s="5">
        <f t="shared" si="1"/>
        <v>554.96</v>
      </c>
      <c r="G5705" s="6">
        <f t="shared" si="2"/>
        <v>0.953302155</v>
      </c>
      <c r="H5705" s="6">
        <f t="shared" si="3"/>
        <v>0.9676693961</v>
      </c>
      <c r="I5705" s="5" t="b">
        <f t="shared" si="4"/>
        <v>1</v>
      </c>
      <c r="J5705" s="48">
        <f t="shared" si="5"/>
        <v>-1</v>
      </c>
      <c r="K5705" s="4">
        <f t="shared" si="6"/>
        <v>-2</v>
      </c>
      <c r="L5705" s="7">
        <f t="shared" si="7"/>
        <v>-0.0007251104406</v>
      </c>
      <c r="M5705" s="50" t="b">
        <f t="shared" si="8"/>
        <v>0</v>
      </c>
      <c r="N5705" s="50" t="b">
        <f t="shared" si="9"/>
        <v>1</v>
      </c>
      <c r="O5705" s="50">
        <f t="shared" si="10"/>
        <v>-1</v>
      </c>
      <c r="P5705" s="4">
        <f t="shared" si="62"/>
        <v>612350</v>
      </c>
      <c r="Q5705" s="21">
        <f t="shared" si="31"/>
        <v>-12</v>
      </c>
      <c r="V5705" s="52"/>
      <c r="W5705" s="53" t="str">
        <f t="shared" si="33"/>
        <v/>
      </c>
      <c r="AE5705" s="16"/>
      <c r="AF5705" s="17" t="str">
        <f t="shared" si="30"/>
        <v>#VALUE!</v>
      </c>
      <c r="AG5705" s="17" t="str">
        <f t="shared" si="22"/>
        <v>#N/A</v>
      </c>
      <c r="AH5705" s="17" t="str">
        <f t="shared" si="23"/>
        <v>#N/A</v>
      </c>
      <c r="AI5705" s="34">
        <f t="shared" si="24"/>
        <v>1</v>
      </c>
      <c r="AJ5705" s="18">
        <f t="shared" si="25"/>
        <v>4704.111</v>
      </c>
      <c r="AK5705" s="18">
        <f t="shared" si="26"/>
        <v>4573.44125</v>
      </c>
      <c r="AL5705" s="18">
        <f t="shared" si="27"/>
        <v>4442.7715</v>
      </c>
    </row>
    <row r="5706" ht="12.75" customHeight="1">
      <c r="A5706" s="1">
        <v>37034.0</v>
      </c>
      <c r="B5706" s="2">
        <v>699.65</v>
      </c>
      <c r="C5706" s="3">
        <v>5209.97</v>
      </c>
      <c r="D5706" s="2">
        <v>5225.0</v>
      </c>
      <c r="E5706" s="4"/>
      <c r="F5706" s="5">
        <f t="shared" si="1"/>
        <v>508.708</v>
      </c>
      <c r="G5706" s="6">
        <f t="shared" si="2"/>
        <v>0.948823343</v>
      </c>
      <c r="H5706" s="6">
        <f t="shared" si="3"/>
        <v>0.9142172444</v>
      </c>
      <c r="I5706" s="5" t="b">
        <f t="shared" si="4"/>
        <v>1</v>
      </c>
      <c r="J5706" s="48">
        <f t="shared" si="5"/>
        <v>-1</v>
      </c>
      <c r="K5706" s="4">
        <f t="shared" si="6"/>
        <v>232</v>
      </c>
      <c r="L5706" s="7">
        <f t="shared" si="7"/>
        <v>0.002884853464</v>
      </c>
      <c r="M5706" s="50" t="b">
        <f t="shared" si="8"/>
        <v>0</v>
      </c>
      <c r="N5706" s="50" t="b">
        <f t="shared" si="9"/>
        <v>1</v>
      </c>
      <c r="O5706" s="50">
        <f t="shared" si="10"/>
        <v>-1</v>
      </c>
      <c r="P5706" s="4">
        <f t="shared" si="62"/>
        <v>611150</v>
      </c>
      <c r="Q5706" s="21">
        <f t="shared" si="31"/>
        <v>-12</v>
      </c>
      <c r="V5706" s="52"/>
      <c r="W5706" s="53" t="str">
        <f t="shared" si="33"/>
        <v/>
      </c>
      <c r="AE5706" s="16"/>
      <c r="AF5706" s="17" t="str">
        <f t="shared" si="30"/>
        <v>#VALUE!</v>
      </c>
      <c r="AG5706" s="17" t="str">
        <f t="shared" si="22"/>
        <v>#N/A</v>
      </c>
      <c r="AH5706" s="17" t="str">
        <f t="shared" si="23"/>
        <v>#N/A</v>
      </c>
      <c r="AI5706" s="34">
        <f t="shared" si="24"/>
        <v>1</v>
      </c>
      <c r="AJ5706" s="18">
        <f t="shared" si="25"/>
        <v>4688.973</v>
      </c>
      <c r="AK5706" s="18">
        <f t="shared" si="26"/>
        <v>4558.72375</v>
      </c>
      <c r="AL5706" s="18">
        <f t="shared" si="27"/>
        <v>4428.4745</v>
      </c>
    </row>
    <row r="5707" ht="12.75" customHeight="1">
      <c r="A5707" s="1">
        <v>37033.0</v>
      </c>
      <c r="B5707" s="2">
        <v>461.26</v>
      </c>
      <c r="C5707" s="3">
        <v>4991.48</v>
      </c>
      <c r="D5707" s="2">
        <v>4993.0</v>
      </c>
      <c r="E5707" s="4"/>
      <c r="F5707" s="5">
        <f t="shared" si="1"/>
        <v>440.526</v>
      </c>
      <c r="G5707" s="6">
        <f t="shared" si="2"/>
        <v>0.9076084862</v>
      </c>
      <c r="H5707" s="6">
        <f t="shared" si="3"/>
        <v>0.6634069989</v>
      </c>
      <c r="I5707" s="5" t="b">
        <f t="shared" si="4"/>
        <v>1</v>
      </c>
      <c r="J5707" s="48">
        <f t="shared" si="5"/>
        <v>-1</v>
      </c>
      <c r="K5707" s="4">
        <f t="shared" si="6"/>
        <v>11</v>
      </c>
      <c r="L5707" s="7">
        <f t="shared" si="7"/>
        <v>0.0003045189002</v>
      </c>
      <c r="M5707" s="50" t="b">
        <f t="shared" si="8"/>
        <v>0</v>
      </c>
      <c r="N5707" s="50" t="b">
        <f t="shared" si="9"/>
        <v>1</v>
      </c>
      <c r="O5707" s="50">
        <f t="shared" si="10"/>
        <v>-1</v>
      </c>
      <c r="P5707" s="4">
        <f t="shared" si="62"/>
        <v>808350</v>
      </c>
      <c r="Q5707" s="21">
        <f t="shared" si="31"/>
        <v>-17</v>
      </c>
      <c r="V5707" s="52"/>
      <c r="W5707" s="53" t="str">
        <f t="shared" si="33"/>
        <v/>
      </c>
      <c r="AE5707" s="16"/>
      <c r="AF5707" s="17" t="str">
        <f t="shared" si="30"/>
        <v>#VALUE!</v>
      </c>
      <c r="AG5707" s="17" t="str">
        <f t="shared" si="22"/>
        <v>#N/A</v>
      </c>
      <c r="AH5707" s="17" t="str">
        <f t="shared" si="23"/>
        <v>#N/A</v>
      </c>
      <c r="AI5707" s="34">
        <f t="shared" si="24"/>
        <v>1</v>
      </c>
      <c r="AJ5707" s="18">
        <f t="shared" si="25"/>
        <v>4492.332</v>
      </c>
      <c r="AK5707" s="18">
        <f t="shared" si="26"/>
        <v>4367.545</v>
      </c>
      <c r="AL5707" s="18">
        <f t="shared" si="27"/>
        <v>4242.758</v>
      </c>
    </row>
    <row r="5708" ht="12.75" customHeight="1">
      <c r="A5708" s="1">
        <v>37032.0</v>
      </c>
      <c r="B5708" s="2">
        <v>409.03</v>
      </c>
      <c r="C5708" s="3">
        <v>4958.61</v>
      </c>
      <c r="D5708" s="2">
        <v>4982.0</v>
      </c>
      <c r="E5708" s="4"/>
      <c r="F5708" s="5">
        <f t="shared" si="1"/>
        <v>420.88</v>
      </c>
      <c r="G5708" s="6">
        <f t="shared" si="2"/>
        <v>0.899539256</v>
      </c>
      <c r="H5708" s="6">
        <f t="shared" si="3"/>
        <v>0.6578479327</v>
      </c>
      <c r="I5708" s="5" t="b">
        <f t="shared" si="4"/>
        <v>1</v>
      </c>
      <c r="J5708" s="48">
        <f t="shared" si="5"/>
        <v>0</v>
      </c>
      <c r="K5708" s="4">
        <f t="shared" si="6"/>
        <v>-107</v>
      </c>
      <c r="L5708" s="7">
        <f t="shared" si="7"/>
        <v>0.004717047721</v>
      </c>
      <c r="M5708" s="50" t="b">
        <f t="shared" si="8"/>
        <v>0</v>
      </c>
      <c r="N5708" s="50" t="b">
        <f t="shared" si="9"/>
        <v>0</v>
      </c>
      <c r="O5708" s="50">
        <f t="shared" si="10"/>
        <v>-1</v>
      </c>
      <c r="P5708" s="4">
        <f t="shared" si="62"/>
        <v>818250</v>
      </c>
      <c r="Q5708" s="21">
        <f t="shared" si="31"/>
        <v>-18</v>
      </c>
      <c r="V5708" s="52"/>
      <c r="W5708" s="53" t="str">
        <f t="shared" si="33"/>
        <v/>
      </c>
      <c r="AE5708" s="16"/>
      <c r="AF5708" s="17" t="str">
        <f t="shared" si="30"/>
        <v>#VALUE!</v>
      </c>
      <c r="AG5708" s="17" t="str">
        <f t="shared" si="22"/>
        <v>#N/A</v>
      </c>
      <c r="AH5708" s="17" t="str">
        <f t="shared" si="23"/>
        <v>#N/A</v>
      </c>
      <c r="AI5708" s="34">
        <f t="shared" si="24"/>
        <v>1</v>
      </c>
      <c r="AJ5708" s="18">
        <f t="shared" si="25"/>
        <v>4462.749</v>
      </c>
      <c r="AK5708" s="18">
        <f t="shared" si="26"/>
        <v>4338.78375</v>
      </c>
      <c r="AL5708" s="18">
        <f t="shared" si="27"/>
        <v>4214.8185</v>
      </c>
    </row>
    <row r="5709" ht="12.75" customHeight="1">
      <c r="A5709" s="1">
        <v>37029.0</v>
      </c>
      <c r="B5709" s="2">
        <v>464.71</v>
      </c>
      <c r="C5709" s="3">
        <v>5111.67</v>
      </c>
      <c r="D5709" s="2">
        <v>5089.0</v>
      </c>
      <c r="E5709" s="4"/>
      <c r="F5709" s="5">
        <f t="shared" si="1"/>
        <v>414.168</v>
      </c>
      <c r="G5709" s="6">
        <f t="shared" si="2"/>
        <v>0.924534659</v>
      </c>
      <c r="H5709" s="6">
        <f t="shared" si="3"/>
        <v>0.6519700413</v>
      </c>
      <c r="I5709" s="5" t="b">
        <f t="shared" si="4"/>
        <v>1</v>
      </c>
      <c r="J5709" s="48">
        <f t="shared" si="5"/>
        <v>0</v>
      </c>
      <c r="K5709" s="4">
        <f t="shared" si="6"/>
        <v>-61</v>
      </c>
      <c r="L5709" s="7">
        <f t="shared" si="7"/>
        <v>-0.00443494983</v>
      </c>
      <c r="M5709" s="50" t="b">
        <f t="shared" si="8"/>
        <v>0</v>
      </c>
      <c r="N5709" s="50" t="b">
        <f t="shared" si="9"/>
        <v>0</v>
      </c>
      <c r="O5709" s="50">
        <f t="shared" si="10"/>
        <v>1</v>
      </c>
      <c r="P5709" s="4">
        <f t="shared" si="62"/>
        <v>919900</v>
      </c>
      <c r="Q5709" s="21">
        <f t="shared" si="31"/>
        <v>19</v>
      </c>
      <c r="V5709" s="52"/>
      <c r="W5709" s="53" t="str">
        <f t="shared" si="33"/>
        <v/>
      </c>
      <c r="AE5709" s="16"/>
      <c r="AF5709" s="17" t="str">
        <f t="shared" si="30"/>
        <v>#VALUE!</v>
      </c>
      <c r="AG5709" s="17" t="str">
        <f t="shared" si="22"/>
        <v>#N/A</v>
      </c>
      <c r="AH5709" s="17" t="str">
        <f t="shared" si="23"/>
        <v>#N/A</v>
      </c>
      <c r="AI5709" s="34">
        <f t="shared" si="24"/>
        <v>1</v>
      </c>
      <c r="AJ5709" s="18">
        <f t="shared" si="25"/>
        <v>4600.503</v>
      </c>
      <c r="AK5709" s="18">
        <f t="shared" si="26"/>
        <v>4472.71125</v>
      </c>
      <c r="AL5709" s="18">
        <f t="shared" si="27"/>
        <v>4344.9195</v>
      </c>
    </row>
    <row r="5710" ht="12.75" customHeight="1">
      <c r="A5710" s="1">
        <v>37028.0</v>
      </c>
      <c r="B5710" s="2">
        <v>508.89</v>
      </c>
      <c r="C5710" s="3">
        <v>5143.44</v>
      </c>
      <c r="D5710" s="2">
        <v>5150.0</v>
      </c>
      <c r="E5710" s="4"/>
      <c r="F5710" s="5">
        <f t="shared" si="1"/>
        <v>456.738</v>
      </c>
      <c r="G5710" s="6">
        <f t="shared" si="2"/>
        <v>0.9278764227</v>
      </c>
      <c r="H5710" s="6">
        <f t="shared" si="3"/>
        <v>0.8550555705</v>
      </c>
      <c r="I5710" s="5" t="b">
        <f t="shared" si="4"/>
        <v>1</v>
      </c>
      <c r="J5710" s="48">
        <f t="shared" si="5"/>
        <v>0</v>
      </c>
      <c r="K5710" s="4">
        <f t="shared" si="6"/>
        <v>70</v>
      </c>
      <c r="L5710" s="7">
        <f t="shared" si="7"/>
        <v>0.001275411009</v>
      </c>
      <c r="M5710" s="50" t="b">
        <f t="shared" si="8"/>
        <v>0</v>
      </c>
      <c r="N5710" s="50" t="b">
        <f t="shared" si="9"/>
        <v>0</v>
      </c>
      <c r="O5710" s="50">
        <f t="shared" si="10"/>
        <v>-1</v>
      </c>
      <c r="P5710" s="4">
        <f t="shared" si="62"/>
        <v>865000</v>
      </c>
      <c r="Q5710" s="21">
        <f t="shared" si="31"/>
        <v>-18</v>
      </c>
      <c r="V5710" s="52"/>
      <c r="W5710" s="53" t="str">
        <f t="shared" si="33"/>
        <v/>
      </c>
      <c r="AE5710" s="16"/>
      <c r="AF5710" s="17" t="str">
        <f t="shared" si="30"/>
        <v>#VALUE!</v>
      </c>
      <c r="AG5710" s="17" t="str">
        <f t="shared" si="22"/>
        <v>#N/A</v>
      </c>
      <c r="AH5710" s="17" t="str">
        <f t="shared" si="23"/>
        <v>#N/A</v>
      </c>
      <c r="AI5710" s="34">
        <f t="shared" si="24"/>
        <v>1</v>
      </c>
      <c r="AJ5710" s="18">
        <f t="shared" si="25"/>
        <v>4629.096</v>
      </c>
      <c r="AK5710" s="18">
        <f t="shared" si="26"/>
        <v>4500.51</v>
      </c>
      <c r="AL5710" s="18">
        <f t="shared" si="27"/>
        <v>4371.924</v>
      </c>
    </row>
    <row r="5711" ht="12.75" customHeight="1">
      <c r="A5711" s="1">
        <v>37027.0</v>
      </c>
      <c r="B5711" s="2">
        <v>358.74</v>
      </c>
      <c r="C5711" s="3">
        <v>5082.02</v>
      </c>
      <c r="D5711" s="2">
        <v>5080.0</v>
      </c>
      <c r="E5711" s="4"/>
      <c r="F5711" s="5">
        <f t="shared" si="1"/>
        <v>435.724</v>
      </c>
      <c r="G5711" s="6">
        <f t="shared" si="2"/>
        <v>0.9146131919</v>
      </c>
      <c r="H5711" s="6">
        <f t="shared" si="3"/>
        <v>0.8469270624</v>
      </c>
      <c r="I5711" s="5" t="b">
        <f t="shared" si="4"/>
        <v>1</v>
      </c>
      <c r="J5711" s="48">
        <f t="shared" si="5"/>
        <v>-1</v>
      </c>
      <c r="K5711" s="4">
        <f t="shared" si="6"/>
        <v>-105</v>
      </c>
      <c r="L5711" s="7">
        <f t="shared" si="7"/>
        <v>-0.0003974797423</v>
      </c>
      <c r="M5711" s="50" t="b">
        <f t="shared" si="8"/>
        <v>0</v>
      </c>
      <c r="N5711" s="50" t="b">
        <f t="shared" si="9"/>
        <v>1</v>
      </c>
      <c r="O5711" s="50">
        <f t="shared" si="10"/>
        <v>-1</v>
      </c>
      <c r="P5711" s="4">
        <f t="shared" si="62"/>
        <v>935000</v>
      </c>
      <c r="Q5711" s="21">
        <f t="shared" si="31"/>
        <v>-20</v>
      </c>
      <c r="V5711" s="52"/>
      <c r="W5711" s="53" t="str">
        <f t="shared" si="33"/>
        <v/>
      </c>
      <c r="AE5711" s="16"/>
      <c r="AF5711" s="17" t="str">
        <f t="shared" si="30"/>
        <v>#VALUE!</v>
      </c>
      <c r="AG5711" s="17" t="str">
        <f t="shared" si="22"/>
        <v>#N/A</v>
      </c>
      <c r="AH5711" s="17" t="str">
        <f t="shared" si="23"/>
        <v>#N/A</v>
      </c>
      <c r="AI5711" s="34">
        <f t="shared" si="24"/>
        <v>1</v>
      </c>
      <c r="AJ5711" s="18">
        <f t="shared" si="25"/>
        <v>4573.818</v>
      </c>
      <c r="AK5711" s="18">
        <f t="shared" si="26"/>
        <v>4446.7675</v>
      </c>
      <c r="AL5711" s="18">
        <f t="shared" si="27"/>
        <v>4319.717</v>
      </c>
    </row>
    <row r="5712" ht="12.75" customHeight="1">
      <c r="A5712" s="1">
        <v>37026.0</v>
      </c>
      <c r="B5712" s="2">
        <v>363.03</v>
      </c>
      <c r="C5712" s="3">
        <v>5158.79</v>
      </c>
      <c r="D5712" s="2">
        <v>5185.0</v>
      </c>
      <c r="E5712" s="4"/>
      <c r="F5712" s="5">
        <f t="shared" si="1"/>
        <v>467.344</v>
      </c>
      <c r="G5712" s="6">
        <f t="shared" si="2"/>
        <v>0.9257536523</v>
      </c>
      <c r="H5712" s="6">
        <f t="shared" si="3"/>
        <v>0.8244560897</v>
      </c>
      <c r="I5712" s="5" t="b">
        <f t="shared" si="4"/>
        <v>1</v>
      </c>
      <c r="J5712" s="48">
        <f t="shared" si="5"/>
        <v>-1</v>
      </c>
      <c r="K5712" s="4">
        <f t="shared" si="6"/>
        <v>-20</v>
      </c>
      <c r="L5712" s="7">
        <f t="shared" si="7"/>
        <v>0.005080648757</v>
      </c>
      <c r="M5712" s="50" t="b">
        <f t="shared" si="8"/>
        <v>0</v>
      </c>
      <c r="N5712" s="50" t="b">
        <f t="shared" si="9"/>
        <v>1</v>
      </c>
      <c r="O5712" s="50">
        <f t="shared" si="10"/>
        <v>-1</v>
      </c>
      <c r="P5712" s="4">
        <f t="shared" si="62"/>
        <v>845750</v>
      </c>
      <c r="Q5712" s="21">
        <f t="shared" si="31"/>
        <v>-17</v>
      </c>
      <c r="V5712" s="52"/>
      <c r="W5712" s="53" t="str">
        <f t="shared" si="33"/>
        <v/>
      </c>
      <c r="AE5712" s="16"/>
      <c r="AF5712" s="17" t="str">
        <f t="shared" si="30"/>
        <v>#VALUE!</v>
      </c>
      <c r="AG5712" s="17" t="str">
        <f t="shared" si="22"/>
        <v>#N/A</v>
      </c>
      <c r="AH5712" s="17" t="str">
        <f t="shared" si="23"/>
        <v>#N/A</v>
      </c>
      <c r="AI5712" s="34">
        <f t="shared" si="24"/>
        <v>1</v>
      </c>
      <c r="AJ5712" s="18">
        <f t="shared" si="25"/>
        <v>4642.911</v>
      </c>
      <c r="AK5712" s="18">
        <f t="shared" si="26"/>
        <v>4513.94125</v>
      </c>
      <c r="AL5712" s="18">
        <f t="shared" si="27"/>
        <v>4384.9715</v>
      </c>
    </row>
    <row r="5713" ht="12.75" customHeight="1">
      <c r="A5713" s="1">
        <v>37025.0</v>
      </c>
      <c r="B5713" s="2">
        <v>375.47</v>
      </c>
      <c r="C5713" s="3">
        <v>5176.45</v>
      </c>
      <c r="D5713" s="2">
        <v>5205.0</v>
      </c>
      <c r="E5713" s="4"/>
      <c r="F5713" s="5">
        <f t="shared" si="1"/>
        <v>495.976</v>
      </c>
      <c r="G5713" s="6">
        <f t="shared" si="2"/>
        <v>0.9263034516</v>
      </c>
      <c r="H5713" s="6">
        <f t="shared" si="3"/>
        <v>0.805801415</v>
      </c>
      <c r="I5713" s="5" t="b">
        <f t="shared" si="4"/>
        <v>1</v>
      </c>
      <c r="J5713" s="48">
        <f t="shared" si="5"/>
        <v>0</v>
      </c>
      <c r="K5713" s="4">
        <f t="shared" si="6"/>
        <v>-35</v>
      </c>
      <c r="L5713" s="7">
        <f t="shared" si="7"/>
        <v>0.005515362845</v>
      </c>
      <c r="M5713" s="50" t="b">
        <f t="shared" si="8"/>
        <v>0</v>
      </c>
      <c r="N5713" s="50" t="b">
        <f t="shared" si="9"/>
        <v>0</v>
      </c>
      <c r="O5713" s="50">
        <f t="shared" si="10"/>
        <v>-1</v>
      </c>
      <c r="P5713" s="4">
        <f t="shared" si="62"/>
        <v>828750</v>
      </c>
      <c r="Q5713" s="21">
        <f t="shared" si="31"/>
        <v>-17</v>
      </c>
      <c r="V5713" s="52"/>
      <c r="W5713" s="53" t="str">
        <f t="shared" si="33"/>
        <v/>
      </c>
      <c r="AE5713" s="16"/>
      <c r="AF5713" s="17" t="str">
        <f t="shared" si="30"/>
        <v>#VALUE!</v>
      </c>
      <c r="AG5713" s="17" t="str">
        <f t="shared" si="22"/>
        <v>#N/A</v>
      </c>
      <c r="AH5713" s="17" t="str">
        <f t="shared" si="23"/>
        <v>#N/A</v>
      </c>
      <c r="AI5713" s="34">
        <f t="shared" si="24"/>
        <v>1</v>
      </c>
      <c r="AJ5713" s="18">
        <f t="shared" si="25"/>
        <v>4658.805</v>
      </c>
      <c r="AK5713" s="18">
        <f t="shared" si="26"/>
        <v>4529.39375</v>
      </c>
      <c r="AL5713" s="18">
        <f t="shared" si="27"/>
        <v>4399.9825</v>
      </c>
    </row>
    <row r="5714" ht="12.75" customHeight="1">
      <c r="A5714" s="1">
        <v>37022.0</v>
      </c>
      <c r="B5714" s="2">
        <v>677.56</v>
      </c>
      <c r="C5714" s="3">
        <v>5232.72</v>
      </c>
      <c r="D5714" s="2">
        <v>5240.0</v>
      </c>
      <c r="E5714" s="4"/>
      <c r="F5714" s="5">
        <f t="shared" si="1"/>
        <v>518.512</v>
      </c>
      <c r="G5714" s="6">
        <f t="shared" si="2"/>
        <v>0.9343907035</v>
      </c>
      <c r="H5714" s="6">
        <f t="shared" si="3"/>
        <v>0.7851465361</v>
      </c>
      <c r="I5714" s="5" t="b">
        <f t="shared" si="4"/>
        <v>1</v>
      </c>
      <c r="J5714" s="48">
        <f t="shared" si="5"/>
        <v>0</v>
      </c>
      <c r="K5714" s="4">
        <f t="shared" si="6"/>
        <v>78</v>
      </c>
      <c r="L5714" s="7">
        <f t="shared" si="7"/>
        <v>0.001391245853</v>
      </c>
      <c r="M5714" s="50" t="b">
        <f t="shared" si="8"/>
        <v>0</v>
      </c>
      <c r="N5714" s="50" t="b">
        <f t="shared" si="9"/>
        <v>0</v>
      </c>
      <c r="O5714" s="50">
        <f t="shared" si="10"/>
        <v>-1</v>
      </c>
      <c r="P5714" s="4">
        <f t="shared" si="62"/>
        <v>800750</v>
      </c>
      <c r="Q5714" s="21">
        <f t="shared" si="31"/>
        <v>-16</v>
      </c>
      <c r="V5714" s="52"/>
      <c r="W5714" s="53" t="str">
        <f t="shared" si="33"/>
        <v/>
      </c>
      <c r="AE5714" s="16"/>
      <c r="AF5714" s="17" t="str">
        <f t="shared" si="30"/>
        <v>#VALUE!</v>
      </c>
      <c r="AG5714" s="17" t="str">
        <f t="shared" si="22"/>
        <v>#N/A</v>
      </c>
      <c r="AH5714" s="17" t="str">
        <f t="shared" si="23"/>
        <v>#N/A</v>
      </c>
      <c r="AI5714" s="34">
        <f t="shared" si="24"/>
        <v>1</v>
      </c>
      <c r="AJ5714" s="18">
        <f t="shared" si="25"/>
        <v>4709.448</v>
      </c>
      <c r="AK5714" s="18">
        <f t="shared" si="26"/>
        <v>4578.63</v>
      </c>
      <c r="AL5714" s="18">
        <f t="shared" si="27"/>
        <v>4447.812</v>
      </c>
    </row>
    <row r="5715" ht="12.75" customHeight="1">
      <c r="A5715" s="1">
        <v>37021.0</v>
      </c>
      <c r="B5715" s="2">
        <v>403.82</v>
      </c>
      <c r="C5715" s="3">
        <v>5122.17</v>
      </c>
      <c r="D5715" s="2">
        <v>5162.0</v>
      </c>
      <c r="E5715" s="4"/>
      <c r="F5715" s="5">
        <f t="shared" si="1"/>
        <v>507.842</v>
      </c>
      <c r="G5715" s="6">
        <f t="shared" si="2"/>
        <v>0.9124917886</v>
      </c>
      <c r="H5715" s="6">
        <f t="shared" si="3"/>
        <v>0.7116261571</v>
      </c>
      <c r="I5715" s="5" t="b">
        <f t="shared" si="4"/>
        <v>0</v>
      </c>
      <c r="J5715" s="48">
        <f t="shared" si="5"/>
        <v>0</v>
      </c>
      <c r="K5715" s="4">
        <f t="shared" si="6"/>
        <v>-61</v>
      </c>
      <c r="L5715" s="7">
        <f t="shared" si="7"/>
        <v>0.007776001187</v>
      </c>
      <c r="M5715" s="50" t="b">
        <f t="shared" si="8"/>
        <v>0</v>
      </c>
      <c r="N5715" s="50" t="b">
        <f t="shared" si="9"/>
        <v>0</v>
      </c>
      <c r="O5715" s="50">
        <f t="shared" si="10"/>
        <v>-1</v>
      </c>
      <c r="P5715" s="4">
        <f t="shared" si="62"/>
        <v>870950</v>
      </c>
      <c r="Q5715" s="21">
        <f t="shared" si="31"/>
        <v>-18</v>
      </c>
      <c r="V5715" s="52"/>
      <c r="W5715" s="53" t="str">
        <f t="shared" si="33"/>
        <v/>
      </c>
      <c r="AE5715" s="16"/>
      <c r="AF5715" s="17" t="str">
        <f t="shared" si="30"/>
        <v>#VALUE!</v>
      </c>
      <c r="AG5715" s="17" t="str">
        <f t="shared" si="22"/>
        <v>#N/A</v>
      </c>
      <c r="AH5715" s="17" t="str">
        <f t="shared" si="23"/>
        <v>#N/A</v>
      </c>
      <c r="AI5715" s="34">
        <f t="shared" si="24"/>
        <v>1</v>
      </c>
      <c r="AJ5715" s="18">
        <f t="shared" si="25"/>
        <v>4609.953</v>
      </c>
      <c r="AK5715" s="18">
        <f t="shared" si="26"/>
        <v>4481.89875</v>
      </c>
      <c r="AL5715" s="18">
        <f t="shared" si="27"/>
        <v>4353.8445</v>
      </c>
    </row>
    <row r="5716" ht="12.75" customHeight="1">
      <c r="A5716" s="1">
        <v>37020.0</v>
      </c>
      <c r="B5716" s="2">
        <v>516.84</v>
      </c>
      <c r="C5716" s="3">
        <v>5232.64</v>
      </c>
      <c r="D5716" s="2">
        <v>5223.0</v>
      </c>
      <c r="E5716" s="4"/>
      <c r="F5716" s="5">
        <f t="shared" si="1"/>
        <v>544.288</v>
      </c>
      <c r="G5716" s="6">
        <f t="shared" si="2"/>
        <v>0.9301695281</v>
      </c>
      <c r="H5716" s="6">
        <f t="shared" si="3"/>
        <v>0.7018583431</v>
      </c>
      <c r="I5716" s="5" t="b">
        <f t="shared" si="4"/>
        <v>0</v>
      </c>
      <c r="J5716" s="48">
        <f t="shared" si="5"/>
        <v>0</v>
      </c>
      <c r="K5716" s="4">
        <f t="shared" si="6"/>
        <v>-6</v>
      </c>
      <c r="L5716" s="7">
        <f t="shared" si="7"/>
        <v>-0.00184228229</v>
      </c>
      <c r="M5716" s="50" t="b">
        <f t="shared" si="8"/>
        <v>0</v>
      </c>
      <c r="N5716" s="50" t="b">
        <f t="shared" si="9"/>
        <v>0</v>
      </c>
      <c r="O5716" s="50">
        <f t="shared" si="10"/>
        <v>1</v>
      </c>
      <c r="P5716" s="4">
        <f t="shared" si="62"/>
        <v>928900</v>
      </c>
      <c r="Q5716" s="21">
        <f t="shared" si="31"/>
        <v>19</v>
      </c>
      <c r="V5716" s="52"/>
      <c r="W5716" s="53" t="str">
        <f t="shared" si="33"/>
        <v/>
      </c>
      <c r="AE5716" s="16"/>
      <c r="AF5716" s="17" t="str">
        <f t="shared" si="30"/>
        <v>#VALUE!</v>
      </c>
      <c r="AG5716" s="17" t="str">
        <f t="shared" si="22"/>
        <v>#N/A</v>
      </c>
      <c r="AH5716" s="17" t="str">
        <f t="shared" si="23"/>
        <v>#N/A</v>
      </c>
      <c r="AI5716" s="34">
        <f t="shared" si="24"/>
        <v>1</v>
      </c>
      <c r="AJ5716" s="18">
        <f t="shared" si="25"/>
        <v>4709.376</v>
      </c>
      <c r="AK5716" s="18">
        <f t="shared" si="26"/>
        <v>4578.56</v>
      </c>
      <c r="AL5716" s="18">
        <f t="shared" si="27"/>
        <v>4447.744</v>
      </c>
    </row>
    <row r="5717" ht="12.75" customHeight="1">
      <c r="A5717" s="1">
        <v>37019.0</v>
      </c>
      <c r="B5717" s="2">
        <v>506.19</v>
      </c>
      <c r="C5717" s="3">
        <v>5176.71</v>
      </c>
      <c r="D5717" s="2">
        <v>5229.0</v>
      </c>
      <c r="E5717" s="4"/>
      <c r="F5717" s="5">
        <f t="shared" si="1"/>
        <v>590.268</v>
      </c>
      <c r="G5717" s="6">
        <f t="shared" si="2"/>
        <v>0.9186562709</v>
      </c>
      <c r="H5717" s="6">
        <f t="shared" si="3"/>
        <v>0.826791618</v>
      </c>
      <c r="I5717" s="5" t="b">
        <f t="shared" si="4"/>
        <v>0</v>
      </c>
      <c r="J5717" s="48">
        <f t="shared" si="5"/>
        <v>0</v>
      </c>
      <c r="K5717" s="4">
        <f t="shared" si="6"/>
        <v>-39</v>
      </c>
      <c r="L5717" s="7">
        <f t="shared" si="7"/>
        <v>0.0101010101</v>
      </c>
      <c r="M5717" s="50" t="b">
        <f t="shared" si="8"/>
        <v>0</v>
      </c>
      <c r="N5717" s="50" t="b">
        <f t="shared" si="9"/>
        <v>0</v>
      </c>
      <c r="O5717" s="50">
        <f t="shared" si="10"/>
        <v>-1</v>
      </c>
      <c r="P5717" s="4">
        <f t="shared" si="62"/>
        <v>923200</v>
      </c>
      <c r="Q5717" s="21">
        <f t="shared" si="31"/>
        <v>-19</v>
      </c>
      <c r="V5717" s="52"/>
      <c r="W5717" s="53" t="str">
        <f t="shared" si="33"/>
        <v/>
      </c>
      <c r="AE5717" s="16"/>
      <c r="AF5717" s="17" t="str">
        <f t="shared" si="30"/>
        <v>#VALUE!</v>
      </c>
      <c r="AG5717" s="17" t="str">
        <f t="shared" si="22"/>
        <v>#N/A</v>
      </c>
      <c r="AH5717" s="17" t="str">
        <f t="shared" si="23"/>
        <v>#N/A</v>
      </c>
      <c r="AI5717" s="34">
        <f t="shared" si="24"/>
        <v>1</v>
      </c>
      <c r="AJ5717" s="18">
        <f t="shared" si="25"/>
        <v>4659.039</v>
      </c>
      <c r="AK5717" s="18">
        <f t="shared" si="26"/>
        <v>4529.62125</v>
      </c>
      <c r="AL5717" s="18">
        <f t="shared" si="27"/>
        <v>4400.2035</v>
      </c>
    </row>
    <row r="5718" ht="12.75" customHeight="1">
      <c r="A5718" s="1">
        <v>37018.0</v>
      </c>
      <c r="B5718" s="2">
        <v>488.15</v>
      </c>
      <c r="C5718" s="3">
        <v>5229.93</v>
      </c>
      <c r="D5718" s="2">
        <v>5268.0</v>
      </c>
      <c r="E5718" s="4"/>
      <c r="F5718" s="5">
        <f t="shared" si="1"/>
        <v>599.752</v>
      </c>
      <c r="G5718" s="6">
        <f t="shared" si="2"/>
        <v>0.9265061182</v>
      </c>
      <c r="H5718" s="6">
        <f t="shared" si="3"/>
        <v>0.8188658396</v>
      </c>
      <c r="I5718" s="5" t="b">
        <f t="shared" si="4"/>
        <v>0</v>
      </c>
      <c r="J5718" s="48">
        <f t="shared" si="5"/>
        <v>0</v>
      </c>
      <c r="K5718" s="4">
        <f t="shared" si="6"/>
        <v>41</v>
      </c>
      <c r="L5718" s="7">
        <f t="shared" si="7"/>
        <v>0.007279256128</v>
      </c>
      <c r="M5718" s="50" t="b">
        <f t="shared" si="8"/>
        <v>0</v>
      </c>
      <c r="N5718" s="50" t="b">
        <f t="shared" si="9"/>
        <v>0</v>
      </c>
      <c r="O5718" s="50">
        <f t="shared" si="10"/>
        <v>-1</v>
      </c>
      <c r="P5718" s="4">
        <f t="shared" si="62"/>
        <v>888100</v>
      </c>
      <c r="Q5718" s="21">
        <f t="shared" si="31"/>
        <v>-18</v>
      </c>
      <c r="V5718" s="52"/>
      <c r="W5718" s="53" t="str">
        <f t="shared" si="33"/>
        <v/>
      </c>
      <c r="AE5718" s="16"/>
      <c r="AF5718" s="17" t="str">
        <f t="shared" si="30"/>
        <v>#VALUE!</v>
      </c>
      <c r="AG5718" s="17" t="str">
        <f t="shared" si="22"/>
        <v>#N/A</v>
      </c>
      <c r="AH5718" s="17" t="str">
        <f t="shared" si="23"/>
        <v>#N/A</v>
      </c>
      <c r="AI5718" s="34">
        <f t="shared" si="24"/>
        <v>1</v>
      </c>
      <c r="AJ5718" s="18">
        <f t="shared" si="25"/>
        <v>4706.937</v>
      </c>
      <c r="AK5718" s="18">
        <f t="shared" si="26"/>
        <v>4576.18875</v>
      </c>
      <c r="AL5718" s="18">
        <f t="shared" si="27"/>
        <v>4445.4405</v>
      </c>
    </row>
    <row r="5719" ht="12.75" customHeight="1">
      <c r="A5719" s="1">
        <v>37015.0</v>
      </c>
      <c r="B5719" s="2">
        <v>624.21</v>
      </c>
      <c r="C5719" s="3">
        <v>5244.05</v>
      </c>
      <c r="D5719" s="2">
        <v>5227.0</v>
      </c>
      <c r="E5719" s="4"/>
      <c r="F5719" s="5">
        <f t="shared" si="1"/>
        <v>591.406</v>
      </c>
      <c r="G5719" s="6">
        <f t="shared" si="2"/>
        <v>0.9277375035</v>
      </c>
      <c r="H5719" s="6">
        <f t="shared" si="3"/>
        <v>0.8122293779</v>
      </c>
      <c r="I5719" s="5" t="b">
        <f t="shared" si="4"/>
        <v>1</v>
      </c>
      <c r="J5719" s="48">
        <f t="shared" si="5"/>
        <v>0</v>
      </c>
      <c r="K5719" s="4">
        <f t="shared" si="6"/>
        <v>-204</v>
      </c>
      <c r="L5719" s="7">
        <f t="shared" si="7"/>
        <v>-0.003251303859</v>
      </c>
      <c r="M5719" s="50" t="b">
        <f t="shared" si="8"/>
        <v>0</v>
      </c>
      <c r="N5719" s="50" t="b">
        <f t="shared" si="9"/>
        <v>0</v>
      </c>
      <c r="O5719" s="50">
        <f t="shared" si="10"/>
        <v>1</v>
      </c>
      <c r="P5719" s="4">
        <f t="shared" si="62"/>
        <v>853250</v>
      </c>
      <c r="Q5719" s="21">
        <f t="shared" si="31"/>
        <v>17</v>
      </c>
      <c r="V5719" s="52"/>
      <c r="W5719" s="53" t="str">
        <f t="shared" si="33"/>
        <v/>
      </c>
      <c r="AE5719" s="16"/>
      <c r="AF5719" s="17" t="str">
        <f t="shared" si="30"/>
        <v>#VALUE!</v>
      </c>
      <c r="AG5719" s="17" t="str">
        <f t="shared" si="22"/>
        <v>#N/A</v>
      </c>
      <c r="AH5719" s="17" t="str">
        <f t="shared" si="23"/>
        <v>#N/A</v>
      </c>
      <c r="AI5719" s="34">
        <f t="shared" si="24"/>
        <v>1</v>
      </c>
      <c r="AJ5719" s="18">
        <f t="shared" si="25"/>
        <v>4719.645</v>
      </c>
      <c r="AK5719" s="18">
        <f t="shared" si="26"/>
        <v>4588.54375</v>
      </c>
      <c r="AL5719" s="18">
        <f t="shared" si="27"/>
        <v>4457.4425</v>
      </c>
    </row>
    <row r="5720" ht="12.75" customHeight="1">
      <c r="A5720" s="1">
        <v>37014.0</v>
      </c>
      <c r="B5720" s="2">
        <v>586.05</v>
      </c>
      <c r="C5720" s="3">
        <v>5405.54</v>
      </c>
      <c r="D5720" s="2">
        <v>5431.0</v>
      </c>
      <c r="E5720" s="4"/>
      <c r="F5720" s="5">
        <f t="shared" si="1"/>
        <v>584.868</v>
      </c>
      <c r="G5720" s="6">
        <f t="shared" si="2"/>
        <v>0.9546041732</v>
      </c>
      <c r="H5720" s="6">
        <f t="shared" si="3"/>
        <v>0.8005168544</v>
      </c>
      <c r="I5720" s="5" t="b">
        <f t="shared" si="4"/>
        <v>1</v>
      </c>
      <c r="J5720" s="48">
        <f t="shared" si="5"/>
        <v>-1</v>
      </c>
      <c r="K5720" s="4">
        <f t="shared" si="6"/>
        <v>82</v>
      </c>
      <c r="L5720" s="7">
        <f t="shared" si="7"/>
        <v>0.004709982721</v>
      </c>
      <c r="M5720" s="50" t="b">
        <f t="shared" si="8"/>
        <v>0</v>
      </c>
      <c r="N5720" s="50" t="b">
        <f t="shared" si="9"/>
        <v>1</v>
      </c>
      <c r="O5720" s="50">
        <f t="shared" si="10"/>
        <v>-1</v>
      </c>
      <c r="P5720" s="4">
        <f t="shared" si="62"/>
        <v>710450</v>
      </c>
      <c r="Q5720" s="21">
        <f t="shared" si="31"/>
        <v>-14</v>
      </c>
      <c r="V5720" s="52"/>
      <c r="W5720" s="53" t="str">
        <f t="shared" si="33"/>
        <v/>
      </c>
      <c r="AE5720" s="16"/>
      <c r="AF5720" s="17" t="str">
        <f t="shared" si="30"/>
        <v>#VALUE!</v>
      </c>
      <c r="AG5720" s="17" t="str">
        <f t="shared" si="22"/>
        <v>#N/A</v>
      </c>
      <c r="AH5720" s="17" t="str">
        <f t="shared" si="23"/>
        <v>#N/A</v>
      </c>
      <c r="AI5720" s="34">
        <f t="shared" si="24"/>
        <v>1</v>
      </c>
      <c r="AJ5720" s="18">
        <f t="shared" si="25"/>
        <v>4864.986</v>
      </c>
      <c r="AK5720" s="18">
        <f t="shared" si="26"/>
        <v>4729.8475</v>
      </c>
      <c r="AL5720" s="18">
        <f t="shared" si="27"/>
        <v>4594.709</v>
      </c>
    </row>
    <row r="5721" ht="12.75" customHeight="1">
      <c r="A5721" s="1">
        <v>37013.0</v>
      </c>
      <c r="B5721" s="2">
        <v>746.74</v>
      </c>
      <c r="C5721" s="3">
        <v>5304.24</v>
      </c>
      <c r="D5721" s="2">
        <v>5349.0</v>
      </c>
      <c r="E5721" s="4"/>
      <c r="F5721" s="5">
        <f t="shared" si="1"/>
        <v>587.75</v>
      </c>
      <c r="G5721" s="6">
        <f t="shared" si="2"/>
        <v>0.935264488</v>
      </c>
      <c r="H5721" s="6">
        <f t="shared" si="3"/>
        <v>0.7900700766</v>
      </c>
      <c r="I5721" s="5" t="b">
        <f t="shared" si="4"/>
        <v>1</v>
      </c>
      <c r="J5721" s="48">
        <f t="shared" si="5"/>
        <v>-1</v>
      </c>
      <c r="K5721" s="4">
        <f t="shared" si="6"/>
        <v>-81</v>
      </c>
      <c r="L5721" s="7">
        <f t="shared" si="7"/>
        <v>0.008438532193</v>
      </c>
      <c r="M5721" s="50" t="b">
        <f t="shared" si="8"/>
        <v>0</v>
      </c>
      <c r="N5721" s="50" t="b">
        <f t="shared" si="9"/>
        <v>1</v>
      </c>
      <c r="O5721" s="50">
        <f t="shared" si="10"/>
        <v>-1</v>
      </c>
      <c r="P5721" s="4">
        <f t="shared" si="62"/>
        <v>771950</v>
      </c>
      <c r="Q5721" s="21">
        <f t="shared" si="31"/>
        <v>-15</v>
      </c>
      <c r="V5721" s="52"/>
      <c r="W5721" s="53" t="str">
        <f t="shared" si="33"/>
        <v/>
      </c>
      <c r="AE5721" s="16"/>
      <c r="AF5721" s="17" t="str">
        <f t="shared" si="30"/>
        <v>#VALUE!</v>
      </c>
      <c r="AG5721" s="17" t="str">
        <f t="shared" si="22"/>
        <v>#N/A</v>
      </c>
      <c r="AH5721" s="17" t="str">
        <f t="shared" si="23"/>
        <v>#N/A</v>
      </c>
      <c r="AI5721" s="34">
        <f t="shared" si="24"/>
        <v>1</v>
      </c>
      <c r="AJ5721" s="18">
        <f t="shared" si="25"/>
        <v>4773.816</v>
      </c>
      <c r="AK5721" s="18">
        <f t="shared" si="26"/>
        <v>4641.21</v>
      </c>
      <c r="AL5721" s="18">
        <f t="shared" si="27"/>
        <v>4508.604</v>
      </c>
    </row>
    <row r="5722" ht="12.75" customHeight="1">
      <c r="A5722" s="1">
        <v>37011.0</v>
      </c>
      <c r="B5722" s="2">
        <v>553.61</v>
      </c>
      <c r="C5722" s="3">
        <v>5381.67</v>
      </c>
      <c r="D5722" s="2">
        <v>5430.0</v>
      </c>
      <c r="E5722" s="4"/>
      <c r="F5722" s="5">
        <f t="shared" si="1"/>
        <v>593.698</v>
      </c>
      <c r="G5722" s="6">
        <f t="shared" si="2"/>
        <v>0.9468442162</v>
      </c>
      <c r="H5722" s="6">
        <f t="shared" si="3"/>
        <v>0.8086502639</v>
      </c>
      <c r="I5722" s="5" t="b">
        <f t="shared" si="4"/>
        <v>1</v>
      </c>
      <c r="J5722" s="48">
        <f t="shared" si="5"/>
        <v>-1</v>
      </c>
      <c r="K5722" s="4">
        <f t="shared" si="6"/>
        <v>-9</v>
      </c>
      <c r="L5722" s="7">
        <f t="shared" si="7"/>
        <v>0.008980483753</v>
      </c>
      <c r="M5722" s="50" t="b">
        <f t="shared" si="8"/>
        <v>0</v>
      </c>
      <c r="N5722" s="50" t="b">
        <f t="shared" si="9"/>
        <v>1</v>
      </c>
      <c r="O5722" s="50">
        <f t="shared" si="10"/>
        <v>-1</v>
      </c>
      <c r="P5722" s="4">
        <f t="shared" si="62"/>
        <v>715250</v>
      </c>
      <c r="Q5722" s="21">
        <f t="shared" si="31"/>
        <v>-14</v>
      </c>
      <c r="V5722" s="52"/>
      <c r="W5722" s="53" t="str">
        <f t="shared" si="33"/>
        <v/>
      </c>
      <c r="AE5722" s="16"/>
      <c r="AF5722" s="17" t="str">
        <f t="shared" si="30"/>
        <v>#VALUE!</v>
      </c>
      <c r="AG5722" s="17" t="str">
        <f t="shared" si="22"/>
        <v>#N/A</v>
      </c>
      <c r="AH5722" s="17" t="str">
        <f t="shared" si="23"/>
        <v>#N/A</v>
      </c>
      <c r="AI5722" s="34">
        <f t="shared" si="24"/>
        <v>1</v>
      </c>
      <c r="AJ5722" s="18">
        <f t="shared" si="25"/>
        <v>4843.503</v>
      </c>
      <c r="AK5722" s="18">
        <f t="shared" si="26"/>
        <v>4708.96125</v>
      </c>
      <c r="AL5722" s="18">
        <f t="shared" si="27"/>
        <v>4574.4195</v>
      </c>
    </row>
    <row r="5723" ht="12.75" customHeight="1">
      <c r="A5723" s="1">
        <v>37008.0</v>
      </c>
      <c r="B5723" s="2">
        <v>446.42</v>
      </c>
      <c r="C5723" s="3">
        <v>5416.67</v>
      </c>
      <c r="D5723" s="2">
        <v>5439.0</v>
      </c>
      <c r="E5723" s="4"/>
      <c r="F5723" s="5">
        <f t="shared" si="1"/>
        <v>597.97</v>
      </c>
      <c r="G5723" s="6">
        <f t="shared" si="2"/>
        <v>0.9515615643</v>
      </c>
      <c r="H5723" s="6">
        <f t="shared" si="3"/>
        <v>0.797761211</v>
      </c>
      <c r="I5723" s="5" t="b">
        <f t="shared" si="4"/>
        <v>1</v>
      </c>
      <c r="J5723" s="48">
        <f t="shared" si="5"/>
        <v>-1</v>
      </c>
      <c r="K5723" s="4">
        <f t="shared" si="6"/>
        <v>-121</v>
      </c>
      <c r="L5723" s="7">
        <f t="shared" si="7"/>
        <v>0.004122459002</v>
      </c>
      <c r="M5723" s="50" t="b">
        <f t="shared" si="8"/>
        <v>0</v>
      </c>
      <c r="N5723" s="50" t="b">
        <f t="shared" si="9"/>
        <v>1</v>
      </c>
      <c r="O5723" s="50">
        <f t="shared" si="10"/>
        <v>-1</v>
      </c>
      <c r="P5723" s="4">
        <f t="shared" si="62"/>
        <v>708950</v>
      </c>
      <c r="Q5723" s="21">
        <f t="shared" si="31"/>
        <v>-14</v>
      </c>
      <c r="V5723" s="52"/>
      <c r="W5723" s="53" t="str">
        <f t="shared" si="33"/>
        <v/>
      </c>
      <c r="AE5723" s="16"/>
      <c r="AF5723" s="17" t="str">
        <f t="shared" si="30"/>
        <v>#VALUE!</v>
      </c>
      <c r="AG5723" s="17" t="str">
        <f t="shared" si="22"/>
        <v>#N/A</v>
      </c>
      <c r="AH5723" s="17" t="str">
        <f t="shared" si="23"/>
        <v>#N/A</v>
      </c>
      <c r="AI5723" s="34">
        <f t="shared" si="24"/>
        <v>1</v>
      </c>
      <c r="AJ5723" s="18">
        <f t="shared" si="25"/>
        <v>4875.003</v>
      </c>
      <c r="AK5723" s="18">
        <f t="shared" si="26"/>
        <v>4739.58625</v>
      </c>
      <c r="AL5723" s="18">
        <f t="shared" si="27"/>
        <v>4604.1695</v>
      </c>
    </row>
    <row r="5724" ht="12.75" customHeight="1">
      <c r="A5724" s="1">
        <v>37007.0</v>
      </c>
      <c r="B5724" s="2">
        <v>591.52</v>
      </c>
      <c r="C5724" s="3">
        <v>5518.73</v>
      </c>
      <c r="D5724" s="2">
        <v>5560.0</v>
      </c>
      <c r="E5724" s="4"/>
      <c r="F5724" s="5">
        <f t="shared" si="1"/>
        <v>677.532</v>
      </c>
      <c r="G5724" s="6">
        <f t="shared" si="2"/>
        <v>0.9680182565</v>
      </c>
      <c r="H5724" s="6">
        <f t="shared" si="3"/>
        <v>0.8497421356</v>
      </c>
      <c r="I5724" s="5" t="b">
        <f t="shared" si="4"/>
        <v>1</v>
      </c>
      <c r="J5724" s="48">
        <f t="shared" si="5"/>
        <v>-1</v>
      </c>
      <c r="K5724" s="4">
        <f t="shared" si="6"/>
        <v>35</v>
      </c>
      <c r="L5724" s="7">
        <f t="shared" si="7"/>
        <v>0.007478169796</v>
      </c>
      <c r="M5724" s="50" t="b">
        <f t="shared" si="8"/>
        <v>0</v>
      </c>
      <c r="N5724" s="50" t="b">
        <f t="shared" si="9"/>
        <v>1</v>
      </c>
      <c r="O5724" s="50">
        <f t="shared" si="10"/>
        <v>-1</v>
      </c>
      <c r="P5724" s="4">
        <f t="shared" si="62"/>
        <v>636350</v>
      </c>
      <c r="Q5724" s="21">
        <f t="shared" si="31"/>
        <v>-12</v>
      </c>
      <c r="V5724" s="52"/>
      <c r="W5724" s="53" t="str">
        <f t="shared" si="33"/>
        <v/>
      </c>
      <c r="AE5724" s="16"/>
      <c r="AF5724" s="17" t="str">
        <f t="shared" si="30"/>
        <v>#VALUE!</v>
      </c>
      <c r="AG5724" s="17" t="str">
        <f t="shared" si="22"/>
        <v>#N/A</v>
      </c>
      <c r="AH5724" s="17" t="str">
        <f t="shared" si="23"/>
        <v>#N/A</v>
      </c>
      <c r="AI5724" s="34">
        <f t="shared" si="24"/>
        <v>1</v>
      </c>
      <c r="AJ5724" s="18">
        <f t="shared" si="25"/>
        <v>4966.857</v>
      </c>
      <c r="AK5724" s="18">
        <f t="shared" si="26"/>
        <v>4828.88875</v>
      </c>
      <c r="AL5724" s="18">
        <f t="shared" si="27"/>
        <v>4690.9205</v>
      </c>
    </row>
    <row r="5725" ht="12.75" customHeight="1">
      <c r="A5725" s="1">
        <v>37006.0</v>
      </c>
      <c r="B5725" s="2">
        <v>600.46</v>
      </c>
      <c r="C5725" s="3">
        <v>5516.2</v>
      </c>
      <c r="D5725" s="2">
        <v>5525.0</v>
      </c>
      <c r="E5725" s="4"/>
      <c r="F5725" s="5">
        <f t="shared" si="1"/>
        <v>815.334</v>
      </c>
      <c r="G5725" s="6">
        <f t="shared" si="2"/>
        <v>0.9668007021</v>
      </c>
      <c r="H5725" s="6">
        <f t="shared" si="3"/>
        <v>1.277499771</v>
      </c>
      <c r="I5725" s="5" t="b">
        <f t="shared" si="4"/>
        <v>1</v>
      </c>
      <c r="J5725" s="48">
        <f t="shared" si="5"/>
        <v>0</v>
      </c>
      <c r="K5725" s="4">
        <f t="shared" si="6"/>
        <v>-96</v>
      </c>
      <c r="L5725" s="7">
        <f t="shared" si="7"/>
        <v>0.001595301113</v>
      </c>
      <c r="M5725" s="50" t="b">
        <f t="shared" si="8"/>
        <v>0</v>
      </c>
      <c r="N5725" s="50" t="b">
        <f t="shared" si="9"/>
        <v>0</v>
      </c>
      <c r="O5725" s="50">
        <f t="shared" si="10"/>
        <v>-1</v>
      </c>
      <c r="P5725" s="4">
        <f t="shared" si="62"/>
        <v>659100</v>
      </c>
      <c r="Q5725" s="21">
        <f t="shared" si="31"/>
        <v>-13</v>
      </c>
      <c r="V5725" s="52"/>
      <c r="W5725" s="53" t="str">
        <f t="shared" si="33"/>
        <v/>
      </c>
      <c r="AE5725" s="16"/>
      <c r="AF5725" s="17" t="str">
        <f t="shared" si="30"/>
        <v>#VALUE!</v>
      </c>
      <c r="AG5725" s="17" t="str">
        <f t="shared" si="22"/>
        <v>#N/A</v>
      </c>
      <c r="AH5725" s="17" t="str">
        <f t="shared" si="23"/>
        <v>#N/A</v>
      </c>
      <c r="AI5725" s="34">
        <f t="shared" si="24"/>
        <v>1</v>
      </c>
      <c r="AJ5725" s="18">
        <f t="shared" si="25"/>
        <v>4964.58</v>
      </c>
      <c r="AK5725" s="18">
        <f t="shared" si="26"/>
        <v>4826.675</v>
      </c>
      <c r="AL5725" s="18">
        <f t="shared" si="27"/>
        <v>4688.77</v>
      </c>
    </row>
    <row r="5726" ht="12.75" customHeight="1">
      <c r="A5726" s="1">
        <v>37005.0</v>
      </c>
      <c r="B5726" s="2">
        <v>776.48</v>
      </c>
      <c r="C5726" s="3">
        <v>5589.34</v>
      </c>
      <c r="D5726" s="2">
        <v>5621.0</v>
      </c>
      <c r="E5726" s="4"/>
      <c r="F5726" s="5">
        <f t="shared" si="1"/>
        <v>845.72</v>
      </c>
      <c r="G5726" s="6">
        <f t="shared" si="2"/>
        <v>0.9791509648</v>
      </c>
      <c r="H5726" s="6">
        <f t="shared" si="3"/>
        <v>1.264732438</v>
      </c>
      <c r="I5726" s="5" t="b">
        <f t="shared" si="4"/>
        <v>0</v>
      </c>
      <c r="J5726" s="48">
        <f t="shared" si="5"/>
        <v>0</v>
      </c>
      <c r="K5726" s="4">
        <f t="shared" si="6"/>
        <v>-23</v>
      </c>
      <c r="L5726" s="7">
        <f t="shared" si="7"/>
        <v>0.005664353931</v>
      </c>
      <c r="M5726" s="50" t="b">
        <f t="shared" si="8"/>
        <v>0</v>
      </c>
      <c r="N5726" s="50" t="b">
        <f t="shared" si="9"/>
        <v>0</v>
      </c>
      <c r="O5726" s="50">
        <f t="shared" si="10"/>
        <v>-1</v>
      </c>
      <c r="P5726" s="4">
        <f t="shared" si="62"/>
        <v>606300</v>
      </c>
      <c r="Q5726" s="21">
        <f t="shared" si="31"/>
        <v>-11</v>
      </c>
      <c r="V5726" s="52"/>
      <c r="W5726" s="53" t="str">
        <f t="shared" si="33"/>
        <v/>
      </c>
      <c r="AE5726" s="16"/>
      <c r="AF5726" s="17" t="str">
        <f t="shared" si="30"/>
        <v>#VALUE!</v>
      </c>
      <c r="AG5726" s="17" t="str">
        <f t="shared" si="22"/>
        <v>#N/A</v>
      </c>
      <c r="AH5726" s="17" t="str">
        <f t="shared" si="23"/>
        <v>#N/A</v>
      </c>
      <c r="AI5726" s="34">
        <f t="shared" si="24"/>
        <v>1</v>
      </c>
      <c r="AJ5726" s="18">
        <f t="shared" si="25"/>
        <v>5030.406</v>
      </c>
      <c r="AK5726" s="18">
        <f t="shared" si="26"/>
        <v>4890.6725</v>
      </c>
      <c r="AL5726" s="18">
        <f t="shared" si="27"/>
        <v>4750.939</v>
      </c>
    </row>
    <row r="5727" ht="12.75" customHeight="1">
      <c r="A5727" s="1">
        <v>37004.0</v>
      </c>
      <c r="B5727" s="2">
        <v>574.97</v>
      </c>
      <c r="C5727" s="3">
        <v>5597.7</v>
      </c>
      <c r="D5727" s="2">
        <v>5644.0</v>
      </c>
      <c r="E5727" s="4"/>
      <c r="F5727" s="5">
        <f t="shared" si="1"/>
        <v>772.638</v>
      </c>
      <c r="G5727" s="6">
        <f t="shared" si="2"/>
        <v>0.9798757316</v>
      </c>
      <c r="H5727" s="6">
        <f t="shared" si="3"/>
        <v>1.247492652</v>
      </c>
      <c r="I5727" s="5" t="b">
        <f t="shared" si="4"/>
        <v>1</v>
      </c>
      <c r="J5727" s="48">
        <f t="shared" si="5"/>
        <v>0</v>
      </c>
      <c r="K5727" s="4">
        <f t="shared" si="6"/>
        <v>56</v>
      </c>
      <c r="L5727" s="7">
        <f t="shared" si="7"/>
        <v>0.008271254265</v>
      </c>
      <c r="M5727" s="50" t="b">
        <f t="shared" si="8"/>
        <v>0</v>
      </c>
      <c r="N5727" s="50" t="b">
        <f t="shared" si="9"/>
        <v>0</v>
      </c>
      <c r="O5727" s="50">
        <f t="shared" si="10"/>
        <v>-1</v>
      </c>
      <c r="P5727" s="4">
        <f t="shared" si="62"/>
        <v>593650</v>
      </c>
      <c r="Q5727" s="21">
        <f t="shared" si="31"/>
        <v>-11</v>
      </c>
      <c r="V5727" s="52"/>
      <c r="W5727" s="53" t="str">
        <f t="shared" si="33"/>
        <v/>
      </c>
      <c r="AE5727" s="16"/>
      <c r="AF5727" s="17" t="str">
        <f t="shared" si="30"/>
        <v>#VALUE!</v>
      </c>
      <c r="AG5727" s="17" t="str">
        <f t="shared" si="22"/>
        <v>#N/A</v>
      </c>
      <c r="AH5727" s="17" t="str">
        <f t="shared" si="23"/>
        <v>#N/A</v>
      </c>
      <c r="AI5727" s="34">
        <f t="shared" si="24"/>
        <v>1</v>
      </c>
      <c r="AJ5727" s="18">
        <f t="shared" si="25"/>
        <v>5037.93</v>
      </c>
      <c r="AK5727" s="18">
        <f t="shared" si="26"/>
        <v>4897.9875</v>
      </c>
      <c r="AL5727" s="18">
        <f t="shared" si="27"/>
        <v>4758.045</v>
      </c>
    </row>
    <row r="5728" ht="12.75" customHeight="1">
      <c r="A5728" s="1">
        <v>37001.0</v>
      </c>
      <c r="B5728" s="2">
        <v>844.23</v>
      </c>
      <c r="C5728" s="3">
        <v>5596.63</v>
      </c>
      <c r="D5728" s="2">
        <v>5588.0</v>
      </c>
      <c r="E5728" s="4"/>
      <c r="F5728" s="5">
        <f t="shared" si="1"/>
        <v>747.722</v>
      </c>
      <c r="G5728" s="6">
        <f t="shared" si="2"/>
        <v>0.9791963446</v>
      </c>
      <c r="H5728" s="6">
        <f t="shared" si="3"/>
        <v>1.227968448</v>
      </c>
      <c r="I5728" s="5" t="b">
        <f t="shared" si="4"/>
        <v>0</v>
      </c>
      <c r="J5728" s="48">
        <f t="shared" si="5"/>
        <v>0</v>
      </c>
      <c r="K5728" s="4">
        <f t="shared" si="6"/>
        <v>-40</v>
      </c>
      <c r="L5728" s="7">
        <f t="shared" si="7"/>
        <v>-0.001541999382</v>
      </c>
      <c r="M5728" s="50" t="b">
        <f t="shared" si="8"/>
        <v>0</v>
      </c>
      <c r="N5728" s="50" t="b">
        <f t="shared" si="9"/>
        <v>0</v>
      </c>
      <c r="O5728" s="50">
        <f t="shared" si="10"/>
        <v>1</v>
      </c>
      <c r="P5728" s="4">
        <f t="shared" si="62"/>
        <v>562850</v>
      </c>
      <c r="Q5728" s="21">
        <f t="shared" si="31"/>
        <v>11</v>
      </c>
      <c r="V5728" s="52"/>
      <c r="W5728" s="53" t="str">
        <f t="shared" si="33"/>
        <v/>
      </c>
      <c r="AE5728" s="16"/>
      <c r="AF5728" s="17" t="str">
        <f t="shared" si="30"/>
        <v>#VALUE!</v>
      </c>
      <c r="AG5728" s="17" t="str">
        <f t="shared" si="22"/>
        <v>#N/A</v>
      </c>
      <c r="AH5728" s="17" t="str">
        <f t="shared" si="23"/>
        <v>#N/A</v>
      </c>
      <c r="AI5728" s="34">
        <f t="shared" si="24"/>
        <v>1</v>
      </c>
      <c r="AJ5728" s="18">
        <f t="shared" si="25"/>
        <v>5036.967</v>
      </c>
      <c r="AK5728" s="18">
        <f t="shared" si="26"/>
        <v>4897.05125</v>
      </c>
      <c r="AL5728" s="18">
        <f t="shared" si="27"/>
        <v>4757.1355</v>
      </c>
    </row>
    <row r="5729" ht="12.75" customHeight="1">
      <c r="A5729" s="1">
        <v>37000.0</v>
      </c>
      <c r="B5729" s="2">
        <v>1280.53</v>
      </c>
      <c r="C5729" s="3">
        <v>5608.5</v>
      </c>
      <c r="D5729" s="2">
        <v>5628.0</v>
      </c>
      <c r="E5729" s="4"/>
      <c r="F5729" s="5">
        <f t="shared" si="1"/>
        <v>763.878</v>
      </c>
      <c r="G5729" s="6">
        <f t="shared" si="2"/>
        <v>0.9810834367</v>
      </c>
      <c r="H5729" s="6">
        <f t="shared" si="3"/>
        <v>1.219316259</v>
      </c>
      <c r="I5729" s="5" t="b">
        <f t="shared" si="4"/>
        <v>0</v>
      </c>
      <c r="J5729" s="48">
        <f t="shared" si="5"/>
        <v>0</v>
      </c>
      <c r="K5729" s="4">
        <f t="shared" si="6"/>
        <v>101</v>
      </c>
      <c r="L5729" s="7">
        <f t="shared" si="7"/>
        <v>0.003476865472</v>
      </c>
      <c r="M5729" s="50" t="b">
        <f t="shared" si="8"/>
        <v>0</v>
      </c>
      <c r="N5729" s="50" t="b">
        <f t="shared" si="9"/>
        <v>0</v>
      </c>
      <c r="O5729" s="50">
        <f t="shared" si="10"/>
        <v>-1</v>
      </c>
      <c r="P5729" s="4">
        <f t="shared" si="62"/>
        <v>542850</v>
      </c>
      <c r="Q5729" s="21">
        <f t="shared" si="31"/>
        <v>-10</v>
      </c>
      <c r="V5729" s="52"/>
      <c r="W5729" s="53" t="str">
        <f t="shared" si="33"/>
        <v/>
      </c>
      <c r="AE5729" s="16"/>
      <c r="AF5729" s="17" t="str">
        <f t="shared" si="30"/>
        <v>#VALUE!</v>
      </c>
      <c r="AG5729" s="17" t="str">
        <f t="shared" si="22"/>
        <v>#N/A</v>
      </c>
      <c r="AH5729" s="17" t="str">
        <f t="shared" si="23"/>
        <v>#N/A</v>
      </c>
      <c r="AI5729" s="34">
        <f t="shared" si="24"/>
        <v>1</v>
      </c>
      <c r="AJ5729" s="18">
        <f t="shared" si="25"/>
        <v>5047.65</v>
      </c>
      <c r="AK5729" s="18">
        <f t="shared" si="26"/>
        <v>4907.4375</v>
      </c>
      <c r="AL5729" s="18">
        <f t="shared" si="27"/>
        <v>4767.225</v>
      </c>
    </row>
    <row r="5730" ht="12.75" customHeight="1">
      <c r="A5730" s="1">
        <v>36999.0</v>
      </c>
      <c r="B5730" s="2">
        <v>752.39</v>
      </c>
      <c r="C5730" s="3">
        <v>5508.61</v>
      </c>
      <c r="D5730" s="2">
        <v>5527.0</v>
      </c>
      <c r="E5730" s="4"/>
      <c r="F5730" s="5">
        <f t="shared" si="1"/>
        <v>689.538</v>
      </c>
      <c r="G5730" s="6">
        <f t="shared" si="2"/>
        <v>0.9642532091</v>
      </c>
      <c r="H5730" s="6">
        <f t="shared" si="3"/>
        <v>0.8905624507</v>
      </c>
      <c r="I5730" s="5" t="b">
        <f t="shared" si="4"/>
        <v>0</v>
      </c>
      <c r="J5730" s="48">
        <f t="shared" si="5"/>
        <v>0</v>
      </c>
      <c r="K5730" s="4">
        <f t="shared" si="6"/>
        <v>87</v>
      </c>
      <c r="L5730" s="7">
        <f t="shared" si="7"/>
        <v>0.003338410234</v>
      </c>
      <c r="M5730" s="50" t="b">
        <f t="shared" si="8"/>
        <v>0</v>
      </c>
      <c r="N5730" s="50" t="b">
        <f t="shared" si="9"/>
        <v>0</v>
      </c>
      <c r="O5730" s="50">
        <f t="shared" si="10"/>
        <v>-1</v>
      </c>
      <c r="P5730" s="4">
        <f t="shared" si="62"/>
        <v>598400</v>
      </c>
      <c r="Q5730" s="21">
        <f t="shared" si="31"/>
        <v>-11</v>
      </c>
      <c r="V5730" s="52"/>
      <c r="W5730" s="53" t="str">
        <f t="shared" si="33"/>
        <v/>
      </c>
      <c r="AE5730" s="16"/>
      <c r="AF5730" s="17" t="str">
        <f t="shared" si="30"/>
        <v>#VALUE!</v>
      </c>
      <c r="AG5730" s="17" t="str">
        <f t="shared" si="22"/>
        <v>#N/A</v>
      </c>
      <c r="AH5730" s="17" t="str">
        <f t="shared" si="23"/>
        <v>#N/A</v>
      </c>
      <c r="AI5730" s="34">
        <f t="shared" si="24"/>
        <v>1</v>
      </c>
      <c r="AJ5730" s="18">
        <f t="shared" si="25"/>
        <v>4957.749</v>
      </c>
      <c r="AK5730" s="18">
        <f t="shared" si="26"/>
        <v>4820.03375</v>
      </c>
      <c r="AL5730" s="18">
        <f t="shared" si="27"/>
        <v>4682.3185</v>
      </c>
    </row>
    <row r="5731" ht="12.75" customHeight="1">
      <c r="A5731" s="1">
        <v>36998.0</v>
      </c>
      <c r="B5731" s="2">
        <v>411.07</v>
      </c>
      <c r="C5731" s="3">
        <v>5431.95</v>
      </c>
      <c r="D5731" s="2">
        <v>5440.0</v>
      </c>
      <c r="E5731" s="4"/>
      <c r="F5731" s="5">
        <f t="shared" si="1"/>
        <v>701.036</v>
      </c>
      <c r="G5731" s="6">
        <f t="shared" si="2"/>
        <v>0.9513038955</v>
      </c>
      <c r="H5731" s="6">
        <f t="shared" si="3"/>
        <v>0.8891400171</v>
      </c>
      <c r="I5731" s="5" t="b">
        <f t="shared" si="4"/>
        <v>0</v>
      </c>
      <c r="J5731" s="48">
        <f t="shared" si="5"/>
        <v>0</v>
      </c>
      <c r="K5731" s="4">
        <f t="shared" si="6"/>
        <v>17</v>
      </c>
      <c r="L5731" s="7">
        <f t="shared" si="7"/>
        <v>0.001481972404</v>
      </c>
      <c r="M5731" s="50" t="b">
        <f t="shared" si="8"/>
        <v>0</v>
      </c>
      <c r="N5731" s="50" t="b">
        <f t="shared" si="9"/>
        <v>0</v>
      </c>
      <c r="O5731" s="50">
        <f t="shared" si="10"/>
        <v>-1</v>
      </c>
      <c r="P5731" s="4">
        <f t="shared" si="62"/>
        <v>654950</v>
      </c>
      <c r="Q5731" s="21">
        <f t="shared" si="31"/>
        <v>-13</v>
      </c>
      <c r="V5731" s="52"/>
      <c r="W5731" s="53" t="str">
        <f t="shared" si="33"/>
        <v/>
      </c>
      <c r="AE5731" s="16"/>
      <c r="AF5731" s="17" t="str">
        <f t="shared" si="30"/>
        <v>#VALUE!</v>
      </c>
      <c r="AG5731" s="17" t="str">
        <f t="shared" si="22"/>
        <v>#N/A</v>
      </c>
      <c r="AH5731" s="17" t="str">
        <f t="shared" si="23"/>
        <v>#N/A</v>
      </c>
      <c r="AI5731" s="34">
        <f t="shared" si="24"/>
        <v>1</v>
      </c>
      <c r="AJ5731" s="18">
        <f t="shared" si="25"/>
        <v>4888.755</v>
      </c>
      <c r="AK5731" s="18">
        <f t="shared" si="26"/>
        <v>4752.95625</v>
      </c>
      <c r="AL5731" s="18">
        <f t="shared" si="27"/>
        <v>4617.1575</v>
      </c>
    </row>
    <row r="5732" ht="12.75" customHeight="1">
      <c r="A5732" s="1">
        <v>36997.0</v>
      </c>
      <c r="B5732" s="2">
        <v>450.39</v>
      </c>
      <c r="C5732" s="3">
        <v>5432.28</v>
      </c>
      <c r="D5732" s="2">
        <v>5423.0</v>
      </c>
      <c r="E5732" s="4"/>
      <c r="F5732" s="5">
        <f t="shared" si="1"/>
        <v>766.49</v>
      </c>
      <c r="G5732" s="6">
        <f t="shared" si="2"/>
        <v>0.9515358592</v>
      </c>
      <c r="H5732" s="6">
        <f t="shared" si="3"/>
        <v>0.877141605</v>
      </c>
      <c r="I5732" s="5" t="b">
        <f t="shared" si="4"/>
        <v>0</v>
      </c>
      <c r="J5732" s="48">
        <f t="shared" si="5"/>
        <v>0</v>
      </c>
      <c r="K5732" s="4">
        <f t="shared" si="6"/>
        <v>-38</v>
      </c>
      <c r="L5732" s="7">
        <f t="shared" si="7"/>
        <v>-0.001708306641</v>
      </c>
      <c r="M5732" s="50" t="b">
        <f t="shared" si="8"/>
        <v>0</v>
      </c>
      <c r="N5732" s="50" t="b">
        <f t="shared" si="9"/>
        <v>0</v>
      </c>
      <c r="O5732" s="50">
        <f t="shared" si="10"/>
        <v>1</v>
      </c>
      <c r="P5732" s="4">
        <f t="shared" si="62"/>
        <v>643900</v>
      </c>
      <c r="Q5732" s="21">
        <f t="shared" si="31"/>
        <v>13</v>
      </c>
      <c r="V5732" s="52"/>
      <c r="W5732" s="53" t="str">
        <f t="shared" si="33"/>
        <v/>
      </c>
      <c r="AE5732" s="16"/>
      <c r="AF5732" s="17" t="str">
        <f t="shared" si="30"/>
        <v>#VALUE!</v>
      </c>
      <c r="AG5732" s="17" t="str">
        <f t="shared" si="22"/>
        <v>#N/A</v>
      </c>
      <c r="AH5732" s="17" t="str">
        <f t="shared" si="23"/>
        <v>#N/A</v>
      </c>
      <c r="AI5732" s="34">
        <f t="shared" si="24"/>
        <v>1</v>
      </c>
      <c r="AJ5732" s="18">
        <f t="shared" si="25"/>
        <v>4889.052</v>
      </c>
      <c r="AK5732" s="18">
        <f t="shared" si="26"/>
        <v>4753.245</v>
      </c>
      <c r="AL5732" s="18">
        <f t="shared" si="27"/>
        <v>4617.438</v>
      </c>
    </row>
    <row r="5733" ht="12.75" customHeight="1">
      <c r="A5733" s="1">
        <v>36994.0</v>
      </c>
      <c r="B5733" s="2">
        <v>925.01</v>
      </c>
      <c r="C5733" s="3">
        <v>5495.47</v>
      </c>
      <c r="D5733" s="2">
        <v>5461.0</v>
      </c>
      <c r="E5733" s="4"/>
      <c r="F5733" s="5">
        <f t="shared" si="1"/>
        <v>785.776</v>
      </c>
      <c r="G5733" s="6">
        <f t="shared" si="2"/>
        <v>0.9625917796</v>
      </c>
      <c r="H5733" s="6">
        <f t="shared" si="3"/>
        <v>0.8661668132</v>
      </c>
      <c r="I5733" s="5" t="b">
        <f t="shared" si="4"/>
        <v>0</v>
      </c>
      <c r="J5733" s="48">
        <f t="shared" si="5"/>
        <v>0</v>
      </c>
      <c r="K5733" s="4">
        <f t="shared" si="6"/>
        <v>-59</v>
      </c>
      <c r="L5733" s="7">
        <f t="shared" si="7"/>
        <v>-0.006272438936</v>
      </c>
      <c r="M5733" s="50" t="b">
        <f t="shared" si="8"/>
        <v>0</v>
      </c>
      <c r="N5733" s="50" t="b">
        <f t="shared" si="9"/>
        <v>0</v>
      </c>
      <c r="O5733" s="50">
        <f t="shared" si="10"/>
        <v>1</v>
      </c>
      <c r="P5733" s="4">
        <f t="shared" si="62"/>
        <v>668600</v>
      </c>
      <c r="Q5733" s="21">
        <f t="shared" si="31"/>
        <v>13</v>
      </c>
      <c r="V5733" s="52"/>
      <c r="W5733" s="53" t="str">
        <f t="shared" si="33"/>
        <v/>
      </c>
      <c r="AE5733" s="16"/>
      <c r="AF5733" s="17" t="str">
        <f t="shared" si="30"/>
        <v>#VALUE!</v>
      </c>
      <c r="AG5733" s="17" t="str">
        <f t="shared" si="22"/>
        <v>#N/A</v>
      </c>
      <c r="AH5733" s="17" t="str">
        <f t="shared" si="23"/>
        <v>#N/A</v>
      </c>
      <c r="AI5733" s="34">
        <f t="shared" si="24"/>
        <v>1</v>
      </c>
      <c r="AJ5733" s="18">
        <f t="shared" si="25"/>
        <v>4945.923</v>
      </c>
      <c r="AK5733" s="18">
        <f t="shared" si="26"/>
        <v>4808.53625</v>
      </c>
      <c r="AL5733" s="18">
        <f t="shared" si="27"/>
        <v>4671.1495</v>
      </c>
    </row>
    <row r="5734" ht="12.75" customHeight="1">
      <c r="A5734" s="1">
        <v>36993.0</v>
      </c>
      <c r="B5734" s="2">
        <v>908.83</v>
      </c>
      <c r="C5734" s="3">
        <v>5533.22</v>
      </c>
      <c r="D5734" s="2">
        <v>5520.0</v>
      </c>
      <c r="E5734" s="4"/>
      <c r="F5734" s="5">
        <f t="shared" si="1"/>
        <v>766.73</v>
      </c>
      <c r="G5734" s="6">
        <f t="shared" si="2"/>
        <v>0.9695419177</v>
      </c>
      <c r="H5734" s="6">
        <f t="shared" si="3"/>
        <v>0.8486008384</v>
      </c>
      <c r="I5734" s="5" t="b">
        <f t="shared" si="4"/>
        <v>0</v>
      </c>
      <c r="J5734" s="48">
        <f t="shared" si="5"/>
        <v>0</v>
      </c>
      <c r="K5734" s="4">
        <f t="shared" si="6"/>
        <v>25</v>
      </c>
      <c r="L5734" s="7">
        <f t="shared" si="7"/>
        <v>-0.002389205562</v>
      </c>
      <c r="M5734" s="50" t="b">
        <f t="shared" si="8"/>
        <v>0</v>
      </c>
      <c r="N5734" s="50" t="b">
        <f t="shared" si="9"/>
        <v>0</v>
      </c>
      <c r="O5734" s="50">
        <f t="shared" si="10"/>
        <v>1</v>
      </c>
      <c r="P5734" s="4">
        <f t="shared" si="62"/>
        <v>709900</v>
      </c>
      <c r="Q5734" s="21">
        <f t="shared" si="31"/>
        <v>14</v>
      </c>
      <c r="V5734" s="52"/>
      <c r="W5734" s="53" t="str">
        <f t="shared" si="33"/>
        <v/>
      </c>
      <c r="AE5734" s="16"/>
      <c r="AF5734" s="17" t="str">
        <f t="shared" si="30"/>
        <v>#VALUE!</v>
      </c>
      <c r="AG5734" s="17" t="str">
        <f t="shared" si="22"/>
        <v>#N/A</v>
      </c>
      <c r="AH5734" s="17" t="str">
        <f t="shared" si="23"/>
        <v>#N/A</v>
      </c>
      <c r="AI5734" s="34">
        <f t="shared" si="24"/>
        <v>1</v>
      </c>
      <c r="AJ5734" s="18">
        <f t="shared" si="25"/>
        <v>4979.898</v>
      </c>
      <c r="AK5734" s="18">
        <f t="shared" si="26"/>
        <v>4841.5675</v>
      </c>
      <c r="AL5734" s="18">
        <f t="shared" si="27"/>
        <v>4703.237</v>
      </c>
    </row>
    <row r="5735" ht="12.75" customHeight="1">
      <c r="A5735" s="1">
        <v>36992.0</v>
      </c>
      <c r="B5735" s="2">
        <v>809.88</v>
      </c>
      <c r="C5735" s="3">
        <v>5467.75</v>
      </c>
      <c r="D5735" s="2">
        <v>5495.0</v>
      </c>
      <c r="E5735" s="4"/>
      <c r="F5735" s="5">
        <f t="shared" si="1"/>
        <v>724.008</v>
      </c>
      <c r="G5735" s="6">
        <f t="shared" si="2"/>
        <v>0.9590355744</v>
      </c>
      <c r="H5735" s="6">
        <f t="shared" si="3"/>
        <v>0.771721106</v>
      </c>
      <c r="I5735" s="5" t="b">
        <f t="shared" si="4"/>
        <v>0</v>
      </c>
      <c r="J5735" s="48">
        <f t="shared" si="5"/>
        <v>0</v>
      </c>
      <c r="K5735" s="4">
        <f t="shared" si="6"/>
        <v>174</v>
      </c>
      <c r="L5735" s="7">
        <f t="shared" si="7"/>
        <v>0.004983768461</v>
      </c>
      <c r="M5735" s="50" t="b">
        <f t="shared" si="8"/>
        <v>0</v>
      </c>
      <c r="N5735" s="50" t="b">
        <f t="shared" si="9"/>
        <v>0</v>
      </c>
      <c r="O5735" s="50">
        <f t="shared" si="10"/>
        <v>-1</v>
      </c>
      <c r="P5735" s="4">
        <f t="shared" si="62"/>
        <v>727400</v>
      </c>
      <c r="Q5735" s="21">
        <f t="shared" si="31"/>
        <v>-14</v>
      </c>
      <c r="V5735" s="52"/>
      <c r="W5735" s="53" t="str">
        <f t="shared" si="33"/>
        <v/>
      </c>
      <c r="AE5735" s="16"/>
      <c r="AF5735" s="17" t="str">
        <f t="shared" si="30"/>
        <v>#VALUE!</v>
      </c>
      <c r="AG5735" s="17" t="str">
        <f t="shared" si="22"/>
        <v>#N/A</v>
      </c>
      <c r="AH5735" s="17" t="str">
        <f t="shared" si="23"/>
        <v>#N/A</v>
      </c>
      <c r="AI5735" s="34">
        <f t="shared" si="24"/>
        <v>1</v>
      </c>
      <c r="AJ5735" s="18">
        <f t="shared" si="25"/>
        <v>4920.975</v>
      </c>
      <c r="AK5735" s="18">
        <f t="shared" si="26"/>
        <v>4784.28125</v>
      </c>
      <c r="AL5735" s="18">
        <f t="shared" si="27"/>
        <v>4647.5875</v>
      </c>
    </row>
    <row r="5736" ht="12.75" customHeight="1">
      <c r="A5736" s="1">
        <v>36991.0</v>
      </c>
      <c r="B5736" s="2">
        <v>738.34</v>
      </c>
      <c r="C5736" s="3">
        <v>5353.5</v>
      </c>
      <c r="D5736" s="2">
        <v>5321.0</v>
      </c>
      <c r="E5736" s="4"/>
      <c r="F5736" s="5">
        <f t="shared" si="1"/>
        <v>701.82</v>
      </c>
      <c r="G5736" s="6">
        <f t="shared" si="2"/>
        <v>0.9394692649</v>
      </c>
      <c r="H5736" s="6">
        <f t="shared" si="3"/>
        <v>0.7676535429</v>
      </c>
      <c r="I5736" s="5" t="b">
        <f t="shared" si="4"/>
        <v>0</v>
      </c>
      <c r="J5736" s="48">
        <f t="shared" si="5"/>
        <v>0</v>
      </c>
      <c r="K5736" s="4">
        <f t="shared" si="6"/>
        <v>-98</v>
      </c>
      <c r="L5736" s="7">
        <f t="shared" si="7"/>
        <v>-0.006070794807</v>
      </c>
      <c r="M5736" s="50" t="b">
        <f t="shared" si="8"/>
        <v>0</v>
      </c>
      <c r="N5736" s="50" t="b">
        <f t="shared" si="9"/>
        <v>0</v>
      </c>
      <c r="O5736" s="50">
        <f t="shared" si="10"/>
        <v>1</v>
      </c>
      <c r="P5736" s="4">
        <f t="shared" si="62"/>
        <v>623000</v>
      </c>
      <c r="Q5736" s="21">
        <f t="shared" si="31"/>
        <v>12</v>
      </c>
      <c r="V5736" s="52"/>
      <c r="W5736" s="53" t="str">
        <f t="shared" si="33"/>
        <v/>
      </c>
      <c r="AE5736" s="16"/>
      <c r="AF5736" s="17" t="str">
        <f t="shared" si="30"/>
        <v>#VALUE!</v>
      </c>
      <c r="AG5736" s="17" t="str">
        <f t="shared" si="22"/>
        <v>#N/A</v>
      </c>
      <c r="AH5736" s="17" t="str">
        <f t="shared" si="23"/>
        <v>#N/A</v>
      </c>
      <c r="AI5736" s="34">
        <f t="shared" si="24"/>
        <v>1</v>
      </c>
      <c r="AJ5736" s="18">
        <f t="shared" si="25"/>
        <v>4818.15</v>
      </c>
      <c r="AK5736" s="18">
        <f t="shared" si="26"/>
        <v>4684.3125</v>
      </c>
      <c r="AL5736" s="18">
        <f t="shared" si="27"/>
        <v>4550.475</v>
      </c>
    </row>
    <row r="5737" ht="12.75" customHeight="1">
      <c r="A5737" s="1">
        <v>36990.0</v>
      </c>
      <c r="B5737" s="2">
        <v>546.82</v>
      </c>
      <c r="C5737" s="3">
        <v>5401.83</v>
      </c>
      <c r="D5737" s="2">
        <v>5419.0</v>
      </c>
      <c r="E5737" s="4"/>
      <c r="F5737" s="5">
        <f t="shared" si="1"/>
        <v>706.124</v>
      </c>
      <c r="G5737" s="6">
        <f t="shared" si="2"/>
        <v>0.9485536005</v>
      </c>
      <c r="H5737" s="6">
        <f t="shared" si="3"/>
        <v>0.7658681733</v>
      </c>
      <c r="I5737" s="5" t="b">
        <f t="shared" si="4"/>
        <v>0</v>
      </c>
      <c r="J5737" s="48">
        <f t="shared" si="5"/>
        <v>0</v>
      </c>
      <c r="K5737" s="4">
        <f t="shared" si="6"/>
        <v>-111</v>
      </c>
      <c r="L5737" s="7">
        <f t="shared" si="7"/>
        <v>0.003178552454</v>
      </c>
      <c r="M5737" s="50" t="b">
        <f t="shared" si="8"/>
        <v>0</v>
      </c>
      <c r="N5737" s="50" t="b">
        <f t="shared" si="9"/>
        <v>0</v>
      </c>
      <c r="O5737" s="50">
        <f t="shared" si="10"/>
        <v>-1</v>
      </c>
      <c r="P5737" s="4">
        <f t="shared" si="62"/>
        <v>569100</v>
      </c>
      <c r="Q5737" s="21">
        <f t="shared" si="31"/>
        <v>-11</v>
      </c>
      <c r="V5737" s="52"/>
      <c r="W5737" s="53" t="str">
        <f t="shared" si="33"/>
        <v/>
      </c>
      <c r="AE5737" s="16"/>
      <c r="AF5737" s="17" t="str">
        <f t="shared" si="30"/>
        <v>#VALUE!</v>
      </c>
      <c r="AG5737" s="17" t="str">
        <f t="shared" si="22"/>
        <v>#N/A</v>
      </c>
      <c r="AH5737" s="17" t="str">
        <f t="shared" si="23"/>
        <v>#N/A</v>
      </c>
      <c r="AI5737" s="34">
        <f t="shared" si="24"/>
        <v>1</v>
      </c>
      <c r="AJ5737" s="18">
        <f t="shared" si="25"/>
        <v>4861.647</v>
      </c>
      <c r="AK5737" s="18">
        <f t="shared" si="26"/>
        <v>4726.60125</v>
      </c>
      <c r="AL5737" s="18">
        <f t="shared" si="27"/>
        <v>4591.5555</v>
      </c>
    </row>
    <row r="5738" ht="12.75" customHeight="1">
      <c r="A5738" s="1">
        <v>36987.0</v>
      </c>
      <c r="B5738" s="2">
        <v>829.78</v>
      </c>
      <c r="C5738" s="3">
        <v>5515.13</v>
      </c>
      <c r="D5738" s="2">
        <v>5530.0</v>
      </c>
      <c r="E5738" s="4"/>
      <c r="F5738" s="5">
        <f t="shared" si="1"/>
        <v>793.93</v>
      </c>
      <c r="G5738" s="6">
        <f t="shared" si="2"/>
        <v>0.9698881592</v>
      </c>
      <c r="H5738" s="6">
        <f t="shared" si="3"/>
        <v>0.9075655162</v>
      </c>
      <c r="I5738" s="5" t="b">
        <f t="shared" si="4"/>
        <v>0</v>
      </c>
      <c r="J5738" s="48">
        <f t="shared" si="5"/>
        <v>0</v>
      </c>
      <c r="K5738" s="4">
        <f t="shared" si="6"/>
        <v>61</v>
      </c>
      <c r="L5738" s="7">
        <f t="shared" si="7"/>
        <v>0.002696219309</v>
      </c>
      <c r="M5738" s="50" t="b">
        <f t="shared" si="8"/>
        <v>0</v>
      </c>
      <c r="N5738" s="50" t="b">
        <f t="shared" si="9"/>
        <v>0</v>
      </c>
      <c r="O5738" s="50">
        <f t="shared" si="10"/>
        <v>-1</v>
      </c>
      <c r="P5738" s="4">
        <f t="shared" si="62"/>
        <v>513600</v>
      </c>
      <c r="Q5738" s="21">
        <f t="shared" si="31"/>
        <v>-10</v>
      </c>
      <c r="V5738" s="52"/>
      <c r="W5738" s="53" t="str">
        <f t="shared" si="33"/>
        <v/>
      </c>
      <c r="AE5738" s="16"/>
      <c r="AF5738" s="17" t="str">
        <f t="shared" si="30"/>
        <v>#VALUE!</v>
      </c>
      <c r="AG5738" s="17" t="str">
        <f t="shared" si="22"/>
        <v>#N/A</v>
      </c>
      <c r="AH5738" s="17" t="str">
        <f t="shared" si="23"/>
        <v>#N/A</v>
      </c>
      <c r="AI5738" s="34">
        <f t="shared" si="24"/>
        <v>1</v>
      </c>
      <c r="AJ5738" s="18">
        <f t="shared" si="25"/>
        <v>4963.617</v>
      </c>
      <c r="AK5738" s="18">
        <f t="shared" si="26"/>
        <v>4825.73875</v>
      </c>
      <c r="AL5738" s="18">
        <f t="shared" si="27"/>
        <v>4687.8605</v>
      </c>
    </row>
    <row r="5739" ht="12.75" customHeight="1">
      <c r="A5739" s="1">
        <v>36985.0</v>
      </c>
      <c r="B5739" s="2">
        <v>695.22</v>
      </c>
      <c r="C5739" s="3">
        <v>5405.85</v>
      </c>
      <c r="D5739" s="2">
        <v>5469.0</v>
      </c>
      <c r="E5739" s="4"/>
      <c r="F5739" s="5">
        <f t="shared" si="1"/>
        <v>791.546</v>
      </c>
      <c r="G5739" s="6">
        <f t="shared" si="2"/>
        <v>0.9522886787</v>
      </c>
      <c r="H5739" s="6">
        <f t="shared" si="3"/>
        <v>0.9101236193</v>
      </c>
      <c r="I5739" s="5" t="b">
        <f t="shared" si="4"/>
        <v>0</v>
      </c>
      <c r="J5739" s="48">
        <f t="shared" si="5"/>
        <v>0</v>
      </c>
      <c r="K5739" s="4">
        <f t="shared" si="6"/>
        <v>-1</v>
      </c>
      <c r="L5739" s="7">
        <f t="shared" si="7"/>
        <v>0.01168178917</v>
      </c>
      <c r="M5739" s="50" t="b">
        <f t="shared" si="8"/>
        <v>0</v>
      </c>
      <c r="N5739" s="50" t="b">
        <f t="shared" si="9"/>
        <v>0</v>
      </c>
      <c r="O5739" s="50">
        <f t="shared" si="10"/>
        <v>-1</v>
      </c>
      <c r="P5739" s="4">
        <f t="shared" si="62"/>
        <v>544100</v>
      </c>
      <c r="Q5739" s="21">
        <f t="shared" si="31"/>
        <v>-10</v>
      </c>
      <c r="V5739" s="52"/>
      <c r="W5739" s="53" t="str">
        <f t="shared" si="33"/>
        <v/>
      </c>
      <c r="AE5739" s="16"/>
      <c r="AF5739" s="17" t="str">
        <f t="shared" si="30"/>
        <v>#VALUE!</v>
      </c>
      <c r="AG5739" s="17" t="str">
        <f t="shared" si="22"/>
        <v>#N/A</v>
      </c>
      <c r="AH5739" s="17" t="str">
        <f t="shared" si="23"/>
        <v>#N/A</v>
      </c>
      <c r="AI5739" s="34">
        <f t="shared" si="24"/>
        <v>1</v>
      </c>
      <c r="AJ5739" s="18">
        <f t="shared" si="25"/>
        <v>4865.265</v>
      </c>
      <c r="AK5739" s="18">
        <f t="shared" si="26"/>
        <v>4730.11875</v>
      </c>
      <c r="AL5739" s="18">
        <f t="shared" si="27"/>
        <v>4594.9725</v>
      </c>
    </row>
    <row r="5740" ht="12.75" customHeight="1">
      <c r="A5740" s="1">
        <v>36984.0</v>
      </c>
      <c r="B5740" s="2">
        <v>698.94</v>
      </c>
      <c r="C5740" s="3">
        <v>5446.82</v>
      </c>
      <c r="D5740" s="2">
        <v>5470.0</v>
      </c>
      <c r="E5740" s="4"/>
      <c r="F5740" s="5">
        <f t="shared" si="1"/>
        <v>868.606</v>
      </c>
      <c r="G5740" s="6">
        <f t="shared" si="2"/>
        <v>0.961387918</v>
      </c>
      <c r="H5740" s="6">
        <f t="shared" si="3"/>
        <v>1.003145079</v>
      </c>
      <c r="I5740" s="5" t="b">
        <f t="shared" si="4"/>
        <v>0</v>
      </c>
      <c r="J5740" s="48">
        <f t="shared" si="5"/>
        <v>0</v>
      </c>
      <c r="K5740" s="4">
        <f t="shared" si="6"/>
        <v>-151</v>
      </c>
      <c r="L5740" s="7">
        <f t="shared" si="7"/>
        <v>0.004255694148</v>
      </c>
      <c r="M5740" s="50" t="b">
        <f t="shared" si="8"/>
        <v>0</v>
      </c>
      <c r="N5740" s="50" t="b">
        <f t="shared" si="9"/>
        <v>0</v>
      </c>
      <c r="O5740" s="50">
        <f t="shared" si="10"/>
        <v>-1</v>
      </c>
      <c r="P5740" s="4">
        <f t="shared" si="62"/>
        <v>543600</v>
      </c>
      <c r="Q5740" s="21">
        <f t="shared" si="31"/>
        <v>-10</v>
      </c>
      <c r="V5740" s="52"/>
      <c r="W5740" s="53" t="str">
        <f t="shared" si="33"/>
        <v/>
      </c>
      <c r="AE5740" s="16"/>
      <c r="AF5740" s="17" t="str">
        <f t="shared" si="30"/>
        <v>#VALUE!</v>
      </c>
      <c r="AG5740" s="17" t="str">
        <f t="shared" si="22"/>
        <v>#N/A</v>
      </c>
      <c r="AH5740" s="17" t="str">
        <f t="shared" si="23"/>
        <v>#N/A</v>
      </c>
      <c r="AI5740" s="34">
        <f t="shared" si="24"/>
        <v>1</v>
      </c>
      <c r="AJ5740" s="18">
        <f t="shared" si="25"/>
        <v>4902.138</v>
      </c>
      <c r="AK5740" s="18">
        <f t="shared" si="26"/>
        <v>4765.9675</v>
      </c>
      <c r="AL5740" s="18">
        <f t="shared" si="27"/>
        <v>4629.797</v>
      </c>
    </row>
    <row r="5741" ht="12.75" customHeight="1">
      <c r="A5741" s="1">
        <v>36983.0</v>
      </c>
      <c r="B5741" s="2">
        <v>759.86</v>
      </c>
      <c r="C5741" s="3">
        <v>5607.73</v>
      </c>
      <c r="D5741" s="2">
        <v>5621.0</v>
      </c>
      <c r="E5741" s="4"/>
      <c r="F5741" s="5">
        <f t="shared" si="1"/>
        <v>1031.382</v>
      </c>
      <c r="G5741" s="6">
        <f t="shared" si="2"/>
        <v>0.991840066</v>
      </c>
      <c r="H5741" s="6">
        <f t="shared" si="3"/>
        <v>1.410339118</v>
      </c>
      <c r="I5741" s="5" t="b">
        <f t="shared" si="4"/>
        <v>0</v>
      </c>
      <c r="J5741" s="48">
        <f t="shared" si="5"/>
        <v>0</v>
      </c>
      <c r="K5741" s="4">
        <f t="shared" si="6"/>
        <v>-174</v>
      </c>
      <c r="L5741" s="7">
        <f t="shared" si="7"/>
        <v>0.002366376413</v>
      </c>
      <c r="M5741" s="50" t="b">
        <f t="shared" si="8"/>
        <v>0</v>
      </c>
      <c r="N5741" s="50" t="b">
        <f t="shared" si="9"/>
        <v>0</v>
      </c>
      <c r="O5741" s="50">
        <f t="shared" si="10"/>
        <v>-1</v>
      </c>
      <c r="P5741" s="4">
        <f t="shared" si="62"/>
        <v>475650</v>
      </c>
      <c r="Q5741" s="21">
        <f t="shared" si="31"/>
        <v>-9</v>
      </c>
      <c r="V5741" s="52"/>
      <c r="W5741" s="53" t="str">
        <f t="shared" si="33"/>
        <v/>
      </c>
      <c r="AE5741" s="16"/>
      <c r="AF5741" s="17" t="str">
        <f t="shared" si="30"/>
        <v>#VALUE!</v>
      </c>
      <c r="AG5741" s="17" t="str">
        <f t="shared" si="22"/>
        <v>#N/A</v>
      </c>
      <c r="AH5741" s="17" t="str">
        <f t="shared" si="23"/>
        <v>#N/A</v>
      </c>
      <c r="AI5741" s="34">
        <f t="shared" si="24"/>
        <v>1</v>
      </c>
      <c r="AJ5741" s="18">
        <f t="shared" si="25"/>
        <v>5046.957</v>
      </c>
      <c r="AK5741" s="18">
        <f t="shared" si="26"/>
        <v>4906.76375</v>
      </c>
      <c r="AL5741" s="18">
        <f t="shared" si="27"/>
        <v>4766.5705</v>
      </c>
    </row>
    <row r="5742" ht="12.75" customHeight="1">
      <c r="A5742" s="1">
        <v>36980.0</v>
      </c>
      <c r="B5742" s="2">
        <v>985.85</v>
      </c>
      <c r="C5742" s="3">
        <v>5797.92</v>
      </c>
      <c r="D5742" s="2">
        <v>5795.0</v>
      </c>
      <c r="E5742" s="4"/>
      <c r="F5742" s="5">
        <f t="shared" si="1"/>
        <v>1149.504</v>
      </c>
      <c r="G5742" s="6">
        <f t="shared" si="2"/>
        <v>1.027935238</v>
      </c>
      <c r="H5742" s="6">
        <f t="shared" si="3"/>
        <v>1.4142688</v>
      </c>
      <c r="I5742" s="5" t="b">
        <f t="shared" si="4"/>
        <v>0</v>
      </c>
      <c r="J5742" s="48">
        <f t="shared" si="5"/>
        <v>0</v>
      </c>
      <c r="K5742" s="4">
        <f t="shared" si="6"/>
        <v>-75</v>
      </c>
      <c r="L5742" s="7">
        <f t="shared" si="7"/>
        <v>-0.0005036288876</v>
      </c>
      <c r="M5742" s="50" t="b">
        <f t="shared" si="8"/>
        <v>0</v>
      </c>
      <c r="N5742" s="50" t="b">
        <f t="shared" si="9"/>
        <v>0</v>
      </c>
      <c r="O5742" s="50">
        <f t="shared" si="10"/>
        <v>-1</v>
      </c>
      <c r="P5742" s="4">
        <f t="shared" si="62"/>
        <v>414750</v>
      </c>
      <c r="Q5742" s="21">
        <f t="shared" si="31"/>
        <v>-7</v>
      </c>
      <c r="V5742" s="52"/>
      <c r="W5742" s="53" t="str">
        <f t="shared" si="33"/>
        <v/>
      </c>
      <c r="AE5742" s="16"/>
      <c r="AF5742" s="17" t="str">
        <f t="shared" si="30"/>
        <v>#VALUE!</v>
      </c>
      <c r="AG5742" s="17" t="str">
        <f t="shared" si="22"/>
        <v>#N/A</v>
      </c>
      <c r="AH5742" s="17" t="str">
        <f t="shared" si="23"/>
        <v>#N/A</v>
      </c>
      <c r="AI5742" s="34">
        <f t="shared" si="24"/>
        <v>1</v>
      </c>
      <c r="AJ5742" s="18">
        <f t="shared" si="25"/>
        <v>5218.128</v>
      </c>
      <c r="AK5742" s="18">
        <f t="shared" si="26"/>
        <v>5073.18</v>
      </c>
      <c r="AL5742" s="18">
        <f t="shared" si="27"/>
        <v>4928.232</v>
      </c>
    </row>
    <row r="5743" ht="12.75" customHeight="1">
      <c r="A5743" s="1">
        <v>36979.0</v>
      </c>
      <c r="B5743" s="2">
        <v>817.86</v>
      </c>
      <c r="C5743" s="3">
        <v>5833.88</v>
      </c>
      <c r="D5743" s="2">
        <v>5870.0</v>
      </c>
      <c r="E5743" s="4"/>
      <c r="F5743" s="5">
        <f t="shared" si="1"/>
        <v>1241.52</v>
      </c>
      <c r="G5743" s="6">
        <f t="shared" si="2"/>
        <v>1.037939879</v>
      </c>
      <c r="H5743" s="6">
        <f t="shared" si="3"/>
        <v>1.431504124</v>
      </c>
      <c r="I5743" s="5" t="b">
        <f t="shared" si="4"/>
        <v>0</v>
      </c>
      <c r="J5743" s="48">
        <f t="shared" si="5"/>
        <v>0</v>
      </c>
      <c r="K5743" s="4">
        <f t="shared" si="6"/>
        <v>40</v>
      </c>
      <c r="L5743" s="7">
        <f t="shared" si="7"/>
        <v>0.006191419776</v>
      </c>
      <c r="M5743" s="50" t="b">
        <f t="shared" si="8"/>
        <v>0</v>
      </c>
      <c r="N5743" s="50" t="b">
        <f t="shared" si="9"/>
        <v>0</v>
      </c>
      <c r="O5743" s="50">
        <f t="shared" si="10"/>
        <v>-1</v>
      </c>
      <c r="P5743" s="4">
        <f t="shared" si="62"/>
        <v>388500</v>
      </c>
      <c r="Q5743" s="21">
        <f t="shared" si="31"/>
        <v>-7</v>
      </c>
      <c r="V5743" s="52"/>
      <c r="W5743" s="53" t="str">
        <f t="shared" si="33"/>
        <v/>
      </c>
      <c r="AE5743" s="16"/>
      <c r="AF5743" s="17" t="str">
        <f t="shared" si="30"/>
        <v>#VALUE!</v>
      </c>
      <c r="AG5743" s="17" t="str">
        <f t="shared" si="22"/>
        <v>#N/A</v>
      </c>
      <c r="AH5743" s="17" t="str">
        <f t="shared" si="23"/>
        <v>#N/A</v>
      </c>
      <c r="AI5743" s="34">
        <f t="shared" si="24"/>
        <v>1</v>
      </c>
      <c r="AJ5743" s="18">
        <f t="shared" si="25"/>
        <v>5250.492</v>
      </c>
      <c r="AK5743" s="18">
        <f t="shared" si="26"/>
        <v>5104.645</v>
      </c>
      <c r="AL5743" s="18">
        <f t="shared" si="27"/>
        <v>4958.798</v>
      </c>
    </row>
    <row r="5744" ht="12.75" customHeight="1">
      <c r="A5744" s="1">
        <v>36978.0</v>
      </c>
      <c r="B5744" s="2">
        <v>1080.52</v>
      </c>
      <c r="C5744" s="3">
        <v>5819.39</v>
      </c>
      <c r="D5744" s="2">
        <v>5830.0</v>
      </c>
      <c r="E5744" s="4"/>
      <c r="F5744" s="5">
        <f t="shared" si="1"/>
        <v>1311.5</v>
      </c>
      <c r="G5744" s="6">
        <f t="shared" si="2"/>
        <v>1.038788755</v>
      </c>
      <c r="H5744" s="6">
        <f t="shared" si="3"/>
        <v>1.443567266</v>
      </c>
      <c r="I5744" s="5" t="b">
        <f t="shared" si="4"/>
        <v>0</v>
      </c>
      <c r="J5744" s="48">
        <f t="shared" si="5"/>
        <v>0</v>
      </c>
      <c r="K5744" s="4">
        <f t="shared" si="6"/>
        <v>-38</v>
      </c>
      <c r="L5744" s="7">
        <f t="shared" si="7"/>
        <v>0.001823215148</v>
      </c>
      <c r="M5744" s="50" t="b">
        <f t="shared" si="8"/>
        <v>0</v>
      </c>
      <c r="N5744" s="50" t="b">
        <f t="shared" si="9"/>
        <v>0</v>
      </c>
      <c r="O5744" s="50">
        <f t="shared" si="10"/>
        <v>-1</v>
      </c>
      <c r="P5744" s="4">
        <f t="shared" si="62"/>
        <v>402500</v>
      </c>
      <c r="Q5744" s="21">
        <f t="shared" si="31"/>
        <v>-7</v>
      </c>
      <c r="V5744" s="52"/>
      <c r="W5744" s="53" t="str">
        <f t="shared" si="33"/>
        <v/>
      </c>
      <c r="AE5744" s="16"/>
      <c r="AF5744" s="17" t="str">
        <f t="shared" si="30"/>
        <v>#VALUE!</v>
      </c>
      <c r="AG5744" s="17" t="str">
        <f t="shared" si="22"/>
        <v>#N/A</v>
      </c>
      <c r="AH5744" s="17" t="str">
        <f t="shared" si="23"/>
        <v>#N/A</v>
      </c>
      <c r="AI5744" s="34">
        <f t="shared" si="24"/>
        <v>1</v>
      </c>
      <c r="AJ5744" s="18">
        <f t="shared" si="25"/>
        <v>5237.451</v>
      </c>
      <c r="AK5744" s="18">
        <f t="shared" si="26"/>
        <v>5091.96625</v>
      </c>
      <c r="AL5744" s="18">
        <f t="shared" si="27"/>
        <v>4946.4815</v>
      </c>
    </row>
    <row r="5745" ht="12.75" customHeight="1">
      <c r="A5745" s="1">
        <v>36977.0</v>
      </c>
      <c r="B5745" s="2">
        <v>1512.82</v>
      </c>
      <c r="C5745" s="3">
        <v>5884.33</v>
      </c>
      <c r="D5745" s="2">
        <v>5868.0</v>
      </c>
      <c r="E5745" s="4"/>
      <c r="F5745" s="5">
        <f t="shared" si="1"/>
        <v>1256.942</v>
      </c>
      <c r="G5745" s="6">
        <f t="shared" si="2"/>
        <v>1.053540828</v>
      </c>
      <c r="H5745" s="6">
        <f t="shared" si="3"/>
        <v>1.457902747</v>
      </c>
      <c r="I5745" s="5" t="b">
        <f t="shared" si="4"/>
        <v>0</v>
      </c>
      <c r="J5745" s="48">
        <f t="shared" si="5"/>
        <v>0</v>
      </c>
      <c r="K5745" s="4">
        <f t="shared" si="6"/>
        <v>-31</v>
      </c>
      <c r="L5745" s="7">
        <f t="shared" si="7"/>
        <v>-0.002775167266</v>
      </c>
      <c r="M5745" s="50" t="b">
        <f t="shared" si="8"/>
        <v>0</v>
      </c>
      <c r="N5745" s="50" t="b">
        <f t="shared" si="9"/>
        <v>0</v>
      </c>
      <c r="O5745" s="50">
        <f t="shared" si="10"/>
        <v>1</v>
      </c>
      <c r="P5745" s="4">
        <f t="shared" si="62"/>
        <v>415800</v>
      </c>
      <c r="Q5745" s="21">
        <f t="shared" si="31"/>
        <v>7</v>
      </c>
      <c r="V5745" s="52"/>
      <c r="W5745" s="53" t="str">
        <f t="shared" si="33"/>
        <v/>
      </c>
      <c r="AE5745" s="16"/>
      <c r="AF5745" s="17" t="str">
        <f t="shared" si="30"/>
        <v>#VALUE!</v>
      </c>
      <c r="AG5745" s="17" t="str">
        <f t="shared" si="22"/>
        <v>#N/A</v>
      </c>
      <c r="AH5745" s="17" t="str">
        <f t="shared" si="23"/>
        <v>#N/A</v>
      </c>
      <c r="AI5745" s="34">
        <f t="shared" si="24"/>
        <v>1</v>
      </c>
      <c r="AJ5745" s="18">
        <f t="shared" si="25"/>
        <v>5295.897</v>
      </c>
      <c r="AK5745" s="18">
        <f t="shared" si="26"/>
        <v>5148.78875</v>
      </c>
      <c r="AL5745" s="18">
        <f t="shared" si="27"/>
        <v>5001.6805</v>
      </c>
    </row>
    <row r="5746" ht="12.75" customHeight="1">
      <c r="A5746" s="1">
        <v>36976.0</v>
      </c>
      <c r="B5746" s="2">
        <v>1350.47</v>
      </c>
      <c r="C5746" s="3">
        <v>5896.32</v>
      </c>
      <c r="D5746" s="2">
        <v>5899.0</v>
      </c>
      <c r="E5746" s="4"/>
      <c r="F5746" s="5">
        <f t="shared" si="1"/>
        <v>1108.528</v>
      </c>
      <c r="G5746" s="6">
        <f t="shared" si="2"/>
        <v>1.05905989</v>
      </c>
      <c r="H5746" s="6">
        <f t="shared" si="3"/>
        <v>1.4246741</v>
      </c>
      <c r="I5746" s="5" t="b">
        <f t="shared" si="4"/>
        <v>0</v>
      </c>
      <c r="J5746" s="48">
        <f t="shared" si="5"/>
        <v>0</v>
      </c>
      <c r="K5746" s="4">
        <f t="shared" si="6"/>
        <v>86</v>
      </c>
      <c r="L5746" s="7">
        <f t="shared" si="7"/>
        <v>0.0004545207858</v>
      </c>
      <c r="M5746" s="50" t="b">
        <f t="shared" si="8"/>
        <v>0</v>
      </c>
      <c r="N5746" s="50" t="b">
        <f t="shared" si="9"/>
        <v>0</v>
      </c>
      <c r="O5746" s="50">
        <f t="shared" si="10"/>
        <v>1</v>
      </c>
      <c r="P5746" s="4">
        <f t="shared" si="62"/>
        <v>426650</v>
      </c>
      <c r="Q5746" s="21">
        <f t="shared" si="31"/>
        <v>7</v>
      </c>
      <c r="V5746" s="52"/>
      <c r="W5746" s="53" t="str">
        <f t="shared" si="33"/>
        <v/>
      </c>
      <c r="AE5746" s="16"/>
      <c r="AF5746" s="17" t="str">
        <f t="shared" si="30"/>
        <v>#VALUE!</v>
      </c>
      <c r="AG5746" s="17" t="str">
        <f t="shared" si="22"/>
        <v>#N/A</v>
      </c>
      <c r="AH5746" s="17" t="str">
        <f t="shared" si="23"/>
        <v>#N/A</v>
      </c>
      <c r="AI5746" s="34">
        <f t="shared" si="24"/>
        <v>1</v>
      </c>
      <c r="AJ5746" s="18">
        <f t="shared" si="25"/>
        <v>5306.688</v>
      </c>
      <c r="AK5746" s="18">
        <f t="shared" si="26"/>
        <v>5159.28</v>
      </c>
      <c r="AL5746" s="18">
        <f t="shared" si="27"/>
        <v>5011.872</v>
      </c>
    </row>
    <row r="5747" ht="12.75" customHeight="1">
      <c r="A5747" s="1">
        <v>36973.0</v>
      </c>
      <c r="B5747" s="2">
        <v>1445.93</v>
      </c>
      <c r="C5747" s="3">
        <v>5800.55</v>
      </c>
      <c r="D5747" s="2">
        <v>5813.0</v>
      </c>
      <c r="E5747" s="4"/>
      <c r="F5747" s="5">
        <f t="shared" si="1"/>
        <v>990.364</v>
      </c>
      <c r="G5747" s="6">
        <f t="shared" si="2"/>
        <v>1.044824735</v>
      </c>
      <c r="H5747" s="6">
        <f t="shared" si="3"/>
        <v>1.450595114</v>
      </c>
      <c r="I5747" s="5" t="b">
        <f t="shared" si="4"/>
        <v>0</v>
      </c>
      <c r="J5747" s="48">
        <f t="shared" si="5"/>
        <v>0</v>
      </c>
      <c r="K5747" s="4">
        <f t="shared" si="6"/>
        <v>63</v>
      </c>
      <c r="L5747" s="7">
        <f t="shared" si="7"/>
        <v>0.002146348191</v>
      </c>
      <c r="M5747" s="50" t="b">
        <f t="shared" si="8"/>
        <v>0</v>
      </c>
      <c r="N5747" s="50" t="b">
        <f t="shared" si="9"/>
        <v>0</v>
      </c>
      <c r="O5747" s="50">
        <f t="shared" si="10"/>
        <v>-1</v>
      </c>
      <c r="P5747" s="4">
        <f t="shared" si="62"/>
        <v>461050</v>
      </c>
      <c r="Q5747" s="21">
        <f t="shared" si="31"/>
        <v>-8</v>
      </c>
      <c r="V5747" s="52"/>
      <c r="W5747" s="53" t="str">
        <f t="shared" si="33"/>
        <v/>
      </c>
      <c r="AE5747" s="16"/>
      <c r="AF5747" s="17" t="str">
        <f t="shared" si="30"/>
        <v>#VALUE!</v>
      </c>
      <c r="AG5747" s="17" t="str">
        <f t="shared" si="22"/>
        <v>#N/A</v>
      </c>
      <c r="AH5747" s="17" t="str">
        <f t="shared" si="23"/>
        <v>#N/A</v>
      </c>
      <c r="AI5747" s="34">
        <f t="shared" si="24"/>
        <v>1</v>
      </c>
      <c r="AJ5747" s="18">
        <f t="shared" si="25"/>
        <v>5220.495</v>
      </c>
      <c r="AK5747" s="18">
        <f t="shared" si="26"/>
        <v>5075.48125</v>
      </c>
      <c r="AL5747" s="18">
        <f t="shared" si="27"/>
        <v>4930.4675</v>
      </c>
    </row>
    <row r="5748" ht="12.75" customHeight="1">
      <c r="A5748" s="1">
        <v>36972.0</v>
      </c>
      <c r="B5748" s="2">
        <v>1167.76</v>
      </c>
      <c r="C5748" s="3">
        <v>5730.95</v>
      </c>
      <c r="D5748" s="2">
        <v>5750.0</v>
      </c>
      <c r="E5748" s="4"/>
      <c r="F5748" s="5">
        <f t="shared" si="1"/>
        <v>994.55</v>
      </c>
      <c r="G5748" s="6">
        <f t="shared" si="2"/>
        <v>1.0346496</v>
      </c>
      <c r="H5748" s="6">
        <f t="shared" si="3"/>
        <v>1.500003323</v>
      </c>
      <c r="I5748" s="5" t="b">
        <f t="shared" si="4"/>
        <v>0</v>
      </c>
      <c r="J5748" s="48">
        <f t="shared" si="5"/>
        <v>0</v>
      </c>
      <c r="K5748" s="4">
        <f t="shared" si="6"/>
        <v>118</v>
      </c>
      <c r="L5748" s="7">
        <f t="shared" si="7"/>
        <v>0.003324056221</v>
      </c>
      <c r="M5748" s="50" t="b">
        <f t="shared" si="8"/>
        <v>0</v>
      </c>
      <c r="N5748" s="50" t="b">
        <f t="shared" si="9"/>
        <v>0</v>
      </c>
      <c r="O5748" s="50">
        <f t="shared" si="10"/>
        <v>1</v>
      </c>
      <c r="P5748" s="4">
        <f t="shared" si="62"/>
        <v>435850</v>
      </c>
      <c r="Q5748" s="21">
        <f t="shared" si="31"/>
        <v>8</v>
      </c>
      <c r="V5748" s="52"/>
      <c r="W5748" s="53" t="str">
        <f t="shared" si="33"/>
        <v/>
      </c>
      <c r="AE5748" s="16"/>
      <c r="AF5748" s="17" t="str">
        <f t="shared" si="30"/>
        <v>#VALUE!</v>
      </c>
      <c r="AG5748" s="17" t="str">
        <f t="shared" si="22"/>
        <v>#N/A</v>
      </c>
      <c r="AH5748" s="17" t="str">
        <f t="shared" si="23"/>
        <v>#N/A</v>
      </c>
      <c r="AI5748" s="34">
        <f t="shared" si="24"/>
        <v>1</v>
      </c>
      <c r="AJ5748" s="18">
        <f t="shared" si="25"/>
        <v>5157.855</v>
      </c>
      <c r="AK5748" s="18">
        <f t="shared" si="26"/>
        <v>5014.58125</v>
      </c>
      <c r="AL5748" s="18">
        <f t="shared" si="27"/>
        <v>4871.3075</v>
      </c>
    </row>
    <row r="5749" ht="12.75" customHeight="1">
      <c r="A5749" s="1">
        <v>36971.0</v>
      </c>
      <c r="B5749" s="2">
        <v>807.73</v>
      </c>
      <c r="C5749" s="3">
        <v>5623.42</v>
      </c>
      <c r="D5749" s="2">
        <v>5632.0</v>
      </c>
      <c r="E5749" s="4"/>
      <c r="F5749" s="5">
        <f t="shared" si="1"/>
        <v>1010.228</v>
      </c>
      <c r="G5749" s="6">
        <f t="shared" si="2"/>
        <v>1.017304922</v>
      </c>
      <c r="H5749" s="6">
        <f t="shared" si="3"/>
        <v>1.523629416</v>
      </c>
      <c r="I5749" s="5" t="b">
        <f t="shared" si="4"/>
        <v>0</v>
      </c>
      <c r="J5749" s="48">
        <f t="shared" si="5"/>
        <v>0</v>
      </c>
      <c r="K5749" s="4">
        <f t="shared" si="6"/>
        <v>-43</v>
      </c>
      <c r="L5749" s="7">
        <f t="shared" si="7"/>
        <v>0.001525761903</v>
      </c>
      <c r="M5749" s="50" t="b">
        <f t="shared" si="8"/>
        <v>0</v>
      </c>
      <c r="N5749" s="50" t="b">
        <f t="shared" si="9"/>
        <v>0</v>
      </c>
      <c r="O5749" s="50">
        <f t="shared" si="10"/>
        <v>1</v>
      </c>
      <c r="P5749" s="4">
        <f t="shared" si="62"/>
        <v>394550</v>
      </c>
      <c r="Q5749" s="21">
        <f t="shared" si="31"/>
        <v>7</v>
      </c>
      <c r="V5749" s="52"/>
      <c r="W5749" s="53" t="str">
        <f t="shared" si="33"/>
        <v/>
      </c>
      <c r="AE5749" s="16"/>
      <c r="AF5749" s="17" t="str">
        <f t="shared" si="30"/>
        <v>#VALUE!</v>
      </c>
      <c r="AG5749" s="17" t="str">
        <f t="shared" si="22"/>
        <v>#N/A</v>
      </c>
      <c r="AH5749" s="17" t="str">
        <f t="shared" si="23"/>
        <v>#N/A</v>
      </c>
      <c r="AI5749" s="34">
        <f t="shared" si="24"/>
        <v>1</v>
      </c>
      <c r="AJ5749" s="18">
        <f t="shared" si="25"/>
        <v>5061.078</v>
      </c>
      <c r="AK5749" s="18">
        <f t="shared" si="26"/>
        <v>4920.4925</v>
      </c>
      <c r="AL5749" s="18">
        <f t="shared" si="27"/>
        <v>4779.907</v>
      </c>
    </row>
    <row r="5750" ht="12.75" customHeight="1">
      <c r="A5750" s="1">
        <v>36970.0</v>
      </c>
      <c r="B5750" s="2">
        <v>770.75</v>
      </c>
      <c r="C5750" s="3">
        <v>5642.7</v>
      </c>
      <c r="D5750" s="2">
        <v>5675.0</v>
      </c>
      <c r="E5750" s="4"/>
      <c r="F5750" s="5">
        <f t="shared" si="1"/>
        <v>1058.25</v>
      </c>
      <c r="G5750" s="6">
        <f t="shared" si="2"/>
        <v>1.022301013</v>
      </c>
      <c r="H5750" s="6">
        <f t="shared" si="3"/>
        <v>1.537623483</v>
      </c>
      <c r="I5750" s="5" t="b">
        <f t="shared" si="4"/>
        <v>0</v>
      </c>
      <c r="J5750" s="48">
        <f t="shared" si="5"/>
        <v>0</v>
      </c>
      <c r="K5750" s="4">
        <f t="shared" si="6"/>
        <v>35</v>
      </c>
      <c r="L5750" s="7">
        <f t="shared" si="7"/>
        <v>0.005724210041</v>
      </c>
      <c r="M5750" s="50" t="b">
        <f t="shared" si="8"/>
        <v>0</v>
      </c>
      <c r="N5750" s="50" t="b">
        <f t="shared" si="9"/>
        <v>0</v>
      </c>
      <c r="O5750" s="50">
        <f t="shared" si="10"/>
        <v>1</v>
      </c>
      <c r="P5750" s="4">
        <f t="shared" si="62"/>
        <v>409600</v>
      </c>
      <c r="Q5750" s="21">
        <f t="shared" si="31"/>
        <v>7</v>
      </c>
      <c r="V5750" s="52"/>
      <c r="W5750" s="53" t="str">
        <f t="shared" si="33"/>
        <v/>
      </c>
      <c r="AE5750" s="16"/>
      <c r="AF5750" s="17" t="str">
        <f t="shared" si="30"/>
        <v>#VALUE!</v>
      </c>
      <c r="AG5750" s="17" t="str">
        <f t="shared" si="22"/>
        <v>#N/A</v>
      </c>
      <c r="AH5750" s="17" t="str">
        <f t="shared" si="23"/>
        <v>#N/A</v>
      </c>
      <c r="AI5750" s="34">
        <f t="shared" si="24"/>
        <v>1</v>
      </c>
      <c r="AJ5750" s="18">
        <f t="shared" si="25"/>
        <v>5078.43</v>
      </c>
      <c r="AK5750" s="18">
        <f t="shared" si="26"/>
        <v>4937.3625</v>
      </c>
      <c r="AL5750" s="18">
        <f t="shared" si="27"/>
        <v>4796.295</v>
      </c>
    </row>
    <row r="5751" ht="12.75" customHeight="1">
      <c r="A5751" s="1">
        <v>36969.0</v>
      </c>
      <c r="B5751" s="2">
        <v>759.65</v>
      </c>
      <c r="C5751" s="3">
        <v>5641.89</v>
      </c>
      <c r="D5751" s="2">
        <v>5640.0</v>
      </c>
      <c r="E5751" s="4"/>
      <c r="F5751" s="5">
        <f t="shared" si="1"/>
        <v>1114.552</v>
      </c>
      <c r="G5751" s="6">
        <f t="shared" si="2"/>
        <v>1.0234459</v>
      </c>
      <c r="H5751" s="6">
        <f t="shared" si="3"/>
        <v>1.550057802</v>
      </c>
      <c r="I5751" s="5" t="b">
        <f t="shared" si="4"/>
        <v>0</v>
      </c>
      <c r="J5751" s="48">
        <f t="shared" si="5"/>
        <v>0</v>
      </c>
      <c r="K5751" s="4">
        <f t="shared" si="6"/>
        <v>-120</v>
      </c>
      <c r="L5751" s="7">
        <f t="shared" si="7"/>
        <v>-0.0003349941243</v>
      </c>
      <c r="M5751" s="50" t="b">
        <f t="shared" si="8"/>
        <v>0</v>
      </c>
      <c r="N5751" s="50" t="b">
        <f t="shared" si="9"/>
        <v>0</v>
      </c>
      <c r="O5751" s="50">
        <f t="shared" si="10"/>
        <v>-1</v>
      </c>
      <c r="P5751" s="4">
        <f t="shared" si="62"/>
        <v>423600</v>
      </c>
      <c r="Q5751" s="21">
        <f t="shared" si="31"/>
        <v>-8</v>
      </c>
      <c r="V5751" s="52"/>
      <c r="W5751" s="53" t="str">
        <f t="shared" si="33"/>
        <v/>
      </c>
      <c r="AE5751" s="16"/>
      <c r="AF5751" s="17" t="str">
        <f t="shared" si="30"/>
        <v>#VALUE!</v>
      </c>
      <c r="AG5751" s="17" t="str">
        <f t="shared" si="22"/>
        <v>#N/A</v>
      </c>
      <c r="AH5751" s="17" t="str">
        <f t="shared" si="23"/>
        <v>#N/A</v>
      </c>
      <c r="AI5751" s="34">
        <f t="shared" si="24"/>
        <v>1</v>
      </c>
      <c r="AJ5751" s="18">
        <f t="shared" si="25"/>
        <v>5077.701</v>
      </c>
      <c r="AK5751" s="18">
        <f t="shared" si="26"/>
        <v>4936.65375</v>
      </c>
      <c r="AL5751" s="18">
        <f t="shared" si="27"/>
        <v>4795.6065</v>
      </c>
    </row>
    <row r="5752" ht="12.75" customHeight="1">
      <c r="A5752" s="1">
        <v>36966.0</v>
      </c>
      <c r="B5752" s="2">
        <v>1466.86</v>
      </c>
      <c r="C5752" s="3">
        <v>5783.93</v>
      </c>
      <c r="D5752" s="2">
        <v>5760.0</v>
      </c>
      <c r="E5752" s="4"/>
      <c r="F5752" s="5">
        <f t="shared" si="1"/>
        <v>1104.138</v>
      </c>
      <c r="G5752" s="6">
        <f t="shared" si="2"/>
        <v>1.0502337</v>
      </c>
      <c r="H5752" s="6">
        <f t="shared" si="3"/>
        <v>1.560967062</v>
      </c>
      <c r="I5752" s="5" t="b">
        <f t="shared" si="4"/>
        <v>0</v>
      </c>
      <c r="J5752" s="48">
        <f t="shared" si="5"/>
        <v>0</v>
      </c>
      <c r="K5752" s="4">
        <f t="shared" si="6"/>
        <v>-20</v>
      </c>
      <c r="L5752" s="7">
        <f t="shared" si="7"/>
        <v>-0.004137325313</v>
      </c>
      <c r="M5752" s="50" t="b">
        <f t="shared" si="8"/>
        <v>0</v>
      </c>
      <c r="N5752" s="50" t="b">
        <f t="shared" si="9"/>
        <v>0</v>
      </c>
      <c r="O5752" s="50">
        <f t="shared" si="10"/>
        <v>1</v>
      </c>
      <c r="P5752" s="4">
        <f t="shared" si="62"/>
        <v>477600</v>
      </c>
      <c r="Q5752" s="21">
        <f t="shared" si="31"/>
        <v>9</v>
      </c>
      <c r="V5752" s="52"/>
      <c r="W5752" s="53" t="str">
        <f t="shared" si="33"/>
        <v/>
      </c>
      <c r="AE5752" s="16"/>
      <c r="AF5752" s="17" t="str">
        <f t="shared" si="30"/>
        <v>#VALUE!</v>
      </c>
      <c r="AG5752" s="17" t="str">
        <f t="shared" si="22"/>
        <v>#N/A</v>
      </c>
      <c r="AH5752" s="17" t="str">
        <f t="shared" si="23"/>
        <v>#N/A</v>
      </c>
      <c r="AI5752" s="34">
        <f t="shared" si="24"/>
        <v>1</v>
      </c>
      <c r="AJ5752" s="18">
        <f t="shared" si="25"/>
        <v>5205.537</v>
      </c>
      <c r="AK5752" s="18">
        <f t="shared" si="26"/>
        <v>5060.93875</v>
      </c>
      <c r="AL5752" s="18">
        <f t="shared" si="27"/>
        <v>4916.3405</v>
      </c>
    </row>
    <row r="5753" ht="12.75" customHeight="1">
      <c r="A5753" s="1">
        <v>36965.0</v>
      </c>
      <c r="B5753" s="2">
        <v>1246.15</v>
      </c>
      <c r="C5753" s="3">
        <v>5742.74</v>
      </c>
      <c r="D5753" s="2">
        <v>5780.0</v>
      </c>
      <c r="E5753" s="4"/>
      <c r="F5753" s="5">
        <f t="shared" si="1"/>
        <v>936.836</v>
      </c>
      <c r="G5753" s="6">
        <f t="shared" si="2"/>
        <v>1.044016951</v>
      </c>
      <c r="H5753" s="6">
        <f t="shared" si="3"/>
        <v>1.350275603</v>
      </c>
      <c r="I5753" s="5" t="b">
        <f t="shared" si="4"/>
        <v>0</v>
      </c>
      <c r="J5753" s="48">
        <f t="shared" si="5"/>
        <v>0</v>
      </c>
      <c r="K5753" s="4">
        <f t="shared" si="6"/>
        <v>129</v>
      </c>
      <c r="L5753" s="7">
        <f t="shared" si="7"/>
        <v>0.006488192048</v>
      </c>
      <c r="M5753" s="50" t="b">
        <f t="shared" si="8"/>
        <v>0</v>
      </c>
      <c r="N5753" s="50" t="b">
        <f t="shared" si="9"/>
        <v>0</v>
      </c>
      <c r="O5753" s="50">
        <f t="shared" si="10"/>
        <v>-1</v>
      </c>
      <c r="P5753" s="4">
        <f t="shared" si="62"/>
        <v>469600</v>
      </c>
      <c r="Q5753" s="21">
        <f t="shared" si="31"/>
        <v>-8</v>
      </c>
      <c r="V5753" s="52"/>
      <c r="W5753" s="53" t="str">
        <f t="shared" si="33"/>
        <v/>
      </c>
      <c r="AE5753" s="16"/>
      <c r="AF5753" s="17" t="str">
        <f t="shared" si="30"/>
        <v>#VALUE!</v>
      </c>
      <c r="AG5753" s="17" t="str">
        <f t="shared" si="22"/>
        <v>#N/A</v>
      </c>
      <c r="AH5753" s="17" t="str">
        <f t="shared" si="23"/>
        <v>#N/A</v>
      </c>
      <c r="AI5753" s="34">
        <f t="shared" si="24"/>
        <v>1</v>
      </c>
      <c r="AJ5753" s="18">
        <f t="shared" si="25"/>
        <v>5168.466</v>
      </c>
      <c r="AK5753" s="18">
        <f t="shared" si="26"/>
        <v>5024.8975</v>
      </c>
      <c r="AL5753" s="18">
        <f t="shared" si="27"/>
        <v>4881.329</v>
      </c>
    </row>
    <row r="5754" ht="12.75" customHeight="1">
      <c r="A5754" s="1">
        <v>36964.0</v>
      </c>
      <c r="B5754" s="2">
        <v>1047.84</v>
      </c>
      <c r="C5754" s="3">
        <v>5658.21</v>
      </c>
      <c r="D5754" s="2">
        <v>5651.0</v>
      </c>
      <c r="E5754" s="4"/>
      <c r="F5754" s="5">
        <f t="shared" si="1"/>
        <v>872.908</v>
      </c>
      <c r="G5754" s="6">
        <f t="shared" si="2"/>
        <v>1.029781131</v>
      </c>
      <c r="H5754" s="6">
        <f t="shared" si="3"/>
        <v>1.152108017</v>
      </c>
      <c r="I5754" s="5" t="b">
        <f t="shared" si="4"/>
        <v>0</v>
      </c>
      <c r="J5754" s="48">
        <f t="shared" si="5"/>
        <v>0</v>
      </c>
      <c r="K5754" s="4">
        <f t="shared" si="6"/>
        <v>20</v>
      </c>
      <c r="L5754" s="7">
        <f t="shared" si="7"/>
        <v>-0.001274254579</v>
      </c>
      <c r="M5754" s="50" t="b">
        <f t="shared" si="8"/>
        <v>0</v>
      </c>
      <c r="N5754" s="50" t="b">
        <f t="shared" si="9"/>
        <v>0</v>
      </c>
      <c r="O5754" s="50">
        <f t="shared" si="10"/>
        <v>1</v>
      </c>
      <c r="P5754" s="4">
        <f t="shared" si="62"/>
        <v>418000</v>
      </c>
      <c r="Q5754" s="21">
        <f t="shared" si="31"/>
        <v>8</v>
      </c>
      <c r="V5754" s="52"/>
      <c r="W5754" s="53" t="str">
        <f t="shared" si="33"/>
        <v/>
      </c>
      <c r="AE5754" s="16"/>
      <c r="AF5754" s="17" t="str">
        <f t="shared" si="30"/>
        <v>#VALUE!</v>
      </c>
      <c r="AG5754" s="17" t="str">
        <f t="shared" si="22"/>
        <v>#N/A</v>
      </c>
      <c r="AH5754" s="17" t="str">
        <f t="shared" si="23"/>
        <v>#N/A</v>
      </c>
      <c r="AI5754" s="34">
        <f t="shared" si="24"/>
        <v>1</v>
      </c>
      <c r="AJ5754" s="18">
        <f t="shared" si="25"/>
        <v>5092.389</v>
      </c>
      <c r="AK5754" s="18">
        <f t="shared" si="26"/>
        <v>4950.93375</v>
      </c>
      <c r="AL5754" s="18">
        <f t="shared" si="27"/>
        <v>4809.4785</v>
      </c>
    </row>
    <row r="5755" ht="12.75" customHeight="1">
      <c r="A5755" s="1">
        <v>36963.0</v>
      </c>
      <c r="B5755" s="2">
        <v>1052.26</v>
      </c>
      <c r="C5755" s="3">
        <v>5610.4</v>
      </c>
      <c r="D5755" s="2">
        <v>5631.0</v>
      </c>
      <c r="E5755" s="4"/>
      <c r="F5755" s="5">
        <f t="shared" si="1"/>
        <v>881.316</v>
      </c>
      <c r="G5755" s="6">
        <f t="shared" si="2"/>
        <v>1.022238882</v>
      </c>
      <c r="H5755" s="6">
        <f t="shared" si="3"/>
        <v>1.20658959</v>
      </c>
      <c r="I5755" s="5" t="b">
        <f t="shared" si="4"/>
        <v>0</v>
      </c>
      <c r="J5755" s="48">
        <f t="shared" si="5"/>
        <v>0</v>
      </c>
      <c r="K5755" s="4">
        <f t="shared" si="6"/>
        <v>96</v>
      </c>
      <c r="L5755" s="7">
        <f t="shared" si="7"/>
        <v>0.00367175246</v>
      </c>
      <c r="M5755" s="50" t="b">
        <f t="shared" si="8"/>
        <v>0</v>
      </c>
      <c r="N5755" s="50" t="b">
        <f t="shared" si="9"/>
        <v>0</v>
      </c>
      <c r="O5755" s="50">
        <f t="shared" si="10"/>
        <v>-1</v>
      </c>
      <c r="P5755" s="4">
        <f t="shared" si="62"/>
        <v>426000</v>
      </c>
      <c r="Q5755" s="21">
        <f t="shared" si="31"/>
        <v>-8</v>
      </c>
      <c r="V5755" s="52"/>
      <c r="W5755" s="53" t="str">
        <f t="shared" si="33"/>
        <v/>
      </c>
      <c r="AE5755" s="16"/>
      <c r="AF5755" s="17" t="str">
        <f t="shared" si="30"/>
        <v>#VALUE!</v>
      </c>
      <c r="AG5755" s="17" t="str">
        <f t="shared" si="22"/>
        <v>#N/A</v>
      </c>
      <c r="AH5755" s="17" t="str">
        <f t="shared" si="23"/>
        <v>#N/A</v>
      </c>
      <c r="AI5755" s="34">
        <f t="shared" si="24"/>
        <v>1</v>
      </c>
      <c r="AJ5755" s="18">
        <f t="shared" si="25"/>
        <v>5049.36</v>
      </c>
      <c r="AK5755" s="18">
        <f t="shared" si="26"/>
        <v>4909.1</v>
      </c>
      <c r="AL5755" s="18">
        <f t="shared" si="27"/>
        <v>4768.84</v>
      </c>
    </row>
    <row r="5756" ht="12.75" customHeight="1">
      <c r="A5756" s="1">
        <v>36962.0</v>
      </c>
      <c r="B5756" s="2">
        <v>707.58</v>
      </c>
      <c r="C5756" s="3">
        <v>5582.67</v>
      </c>
      <c r="D5756" s="2">
        <v>5535.0</v>
      </c>
      <c r="E5756" s="4"/>
      <c r="F5756" s="5">
        <f t="shared" si="1"/>
        <v>871.108</v>
      </c>
      <c r="G5756" s="6">
        <f t="shared" si="2"/>
        <v>1.018292067</v>
      </c>
      <c r="H5756" s="6">
        <f t="shared" si="3"/>
        <v>1.219018332</v>
      </c>
      <c r="I5756" s="5" t="b">
        <f t="shared" si="4"/>
        <v>0</v>
      </c>
      <c r="J5756" s="48">
        <f t="shared" si="5"/>
        <v>0</v>
      </c>
      <c r="K5756" s="4">
        <f t="shared" si="6"/>
        <v>-95</v>
      </c>
      <c r="L5756" s="7">
        <f t="shared" si="7"/>
        <v>-0.008538924923</v>
      </c>
      <c r="M5756" s="50" t="b">
        <f t="shared" si="8"/>
        <v>0</v>
      </c>
      <c r="N5756" s="50" t="b">
        <f t="shared" si="9"/>
        <v>0</v>
      </c>
      <c r="O5756" s="50">
        <f t="shared" si="10"/>
        <v>1</v>
      </c>
      <c r="P5756" s="4">
        <f t="shared" si="62"/>
        <v>392400</v>
      </c>
      <c r="Q5756" s="21">
        <f t="shared" si="31"/>
        <v>7</v>
      </c>
      <c r="V5756" s="52"/>
      <c r="W5756" s="53" t="str">
        <f t="shared" si="33"/>
        <v/>
      </c>
      <c r="AE5756" s="16"/>
      <c r="AF5756" s="17" t="str">
        <f t="shared" si="30"/>
        <v>#VALUE!</v>
      </c>
      <c r="AG5756" s="17" t="str">
        <f t="shared" si="22"/>
        <v>#N/A</v>
      </c>
      <c r="AH5756" s="17" t="str">
        <f t="shared" si="23"/>
        <v>#N/A</v>
      </c>
      <c r="AI5756" s="34">
        <f t="shared" si="24"/>
        <v>1</v>
      </c>
      <c r="AJ5756" s="18">
        <f t="shared" si="25"/>
        <v>5024.403</v>
      </c>
      <c r="AK5756" s="18">
        <f t="shared" si="26"/>
        <v>4884.83625</v>
      </c>
      <c r="AL5756" s="18">
        <f t="shared" si="27"/>
        <v>4745.2695</v>
      </c>
    </row>
    <row r="5757" ht="12.75" customHeight="1">
      <c r="A5757" s="1">
        <v>36959.0</v>
      </c>
      <c r="B5757" s="2">
        <v>630.35</v>
      </c>
      <c r="C5757" s="3">
        <v>5680.43</v>
      </c>
      <c r="D5757" s="2">
        <v>5630.0</v>
      </c>
      <c r="E5757" s="4"/>
      <c r="F5757" s="5">
        <f t="shared" si="1"/>
        <v>854.792</v>
      </c>
      <c r="G5757" s="6">
        <f t="shared" si="2"/>
        <v>1.037290289</v>
      </c>
      <c r="H5757" s="6">
        <f t="shared" si="3"/>
        <v>1.224209441</v>
      </c>
      <c r="I5757" s="5" t="b">
        <f t="shared" si="4"/>
        <v>0</v>
      </c>
      <c r="J5757" s="48">
        <f t="shared" si="5"/>
        <v>0</v>
      </c>
      <c r="K5757" s="4">
        <f t="shared" si="6"/>
        <v>-80</v>
      </c>
      <c r="L5757" s="7">
        <f t="shared" si="7"/>
        <v>-0.008877849036</v>
      </c>
      <c r="M5757" s="50" t="b">
        <f t="shared" si="8"/>
        <v>0</v>
      </c>
      <c r="N5757" s="50" t="b">
        <f t="shared" si="9"/>
        <v>0</v>
      </c>
      <c r="O5757" s="50">
        <f t="shared" si="10"/>
        <v>1</v>
      </c>
      <c r="P5757" s="4">
        <f t="shared" si="62"/>
        <v>430400</v>
      </c>
      <c r="Q5757" s="21">
        <f t="shared" si="31"/>
        <v>8</v>
      </c>
      <c r="V5757" s="52"/>
      <c r="W5757" s="53" t="str">
        <f t="shared" si="33"/>
        <v/>
      </c>
      <c r="AE5757" s="16"/>
      <c r="AF5757" s="17" t="str">
        <f t="shared" si="30"/>
        <v>#VALUE!</v>
      </c>
      <c r="AG5757" s="17" t="str">
        <f t="shared" si="22"/>
        <v>#N/A</v>
      </c>
      <c r="AH5757" s="17" t="str">
        <f t="shared" si="23"/>
        <v>#N/A</v>
      </c>
      <c r="AI5757" s="34">
        <f t="shared" si="24"/>
        <v>1</v>
      </c>
      <c r="AJ5757" s="18">
        <f t="shared" si="25"/>
        <v>5112.387</v>
      </c>
      <c r="AK5757" s="18">
        <f t="shared" si="26"/>
        <v>4970.37625</v>
      </c>
      <c r="AL5757" s="18">
        <f t="shared" si="27"/>
        <v>4828.3655</v>
      </c>
    </row>
    <row r="5758" ht="12.75" customHeight="1">
      <c r="A5758" s="1">
        <v>36958.0</v>
      </c>
      <c r="B5758" s="2">
        <v>926.51</v>
      </c>
      <c r="C5758" s="3">
        <v>5711.02</v>
      </c>
      <c r="D5758" s="2">
        <v>5710.0</v>
      </c>
      <c r="E5758" s="4"/>
      <c r="F5758" s="5">
        <f t="shared" si="1"/>
        <v>862.286</v>
      </c>
      <c r="G5758" s="6">
        <f t="shared" si="2"/>
        <v>1.044496887</v>
      </c>
      <c r="H5758" s="6">
        <f t="shared" si="3"/>
        <v>1.221010413</v>
      </c>
      <c r="I5758" s="5" t="b">
        <f t="shared" si="4"/>
        <v>0</v>
      </c>
      <c r="J5758" s="48">
        <f t="shared" si="5"/>
        <v>0</v>
      </c>
      <c r="K5758" s="4">
        <f t="shared" si="6"/>
        <v>-23</v>
      </c>
      <c r="L5758" s="7">
        <f t="shared" si="7"/>
        <v>-0.0001786020711</v>
      </c>
      <c r="M5758" s="50" t="b">
        <f t="shared" si="8"/>
        <v>0</v>
      </c>
      <c r="N5758" s="50" t="b">
        <f t="shared" si="9"/>
        <v>0</v>
      </c>
      <c r="O5758" s="50">
        <f t="shared" si="10"/>
        <v>-1</v>
      </c>
      <c r="P5758" s="4">
        <f t="shared" si="62"/>
        <v>402400</v>
      </c>
      <c r="Q5758" s="21">
        <f t="shared" si="31"/>
        <v>-7</v>
      </c>
      <c r="V5758" s="52"/>
      <c r="W5758" s="53" t="str">
        <f t="shared" si="33"/>
        <v/>
      </c>
      <c r="AE5758" s="16"/>
      <c r="AF5758" s="17" t="str">
        <f t="shared" si="30"/>
        <v>#VALUE!</v>
      </c>
      <c r="AG5758" s="17" t="str">
        <f t="shared" si="22"/>
        <v>#N/A</v>
      </c>
      <c r="AH5758" s="17" t="str">
        <f t="shared" si="23"/>
        <v>#N/A</v>
      </c>
      <c r="AI5758" s="34">
        <f t="shared" si="24"/>
        <v>1</v>
      </c>
      <c r="AJ5758" s="18">
        <f t="shared" si="25"/>
        <v>5139.918</v>
      </c>
      <c r="AK5758" s="18">
        <f t="shared" si="26"/>
        <v>4997.1425</v>
      </c>
      <c r="AL5758" s="18">
        <f t="shared" si="27"/>
        <v>4854.367</v>
      </c>
    </row>
    <row r="5759" ht="12.75" customHeight="1">
      <c r="A5759" s="1">
        <v>36957.0</v>
      </c>
      <c r="B5759" s="2">
        <v>1089.88</v>
      </c>
      <c r="C5759" s="3">
        <v>5777.13</v>
      </c>
      <c r="D5759" s="2">
        <v>5733.0</v>
      </c>
      <c r="E5759" s="4"/>
      <c r="F5759" s="5">
        <f t="shared" si="1"/>
        <v>824.554</v>
      </c>
      <c r="G5759" s="6">
        <f t="shared" si="2"/>
        <v>1.058238828</v>
      </c>
      <c r="H5759" s="6">
        <f t="shared" si="3"/>
        <v>1.229692329</v>
      </c>
      <c r="I5759" s="5" t="b">
        <f t="shared" si="4"/>
        <v>0</v>
      </c>
      <c r="J5759" s="48">
        <f t="shared" si="5"/>
        <v>0</v>
      </c>
      <c r="K5759" s="4">
        <f t="shared" si="6"/>
        <v>101</v>
      </c>
      <c r="L5759" s="7">
        <f t="shared" si="7"/>
        <v>-0.007638741036</v>
      </c>
      <c r="M5759" s="50" t="b">
        <f t="shared" si="8"/>
        <v>0</v>
      </c>
      <c r="N5759" s="50" t="b">
        <f t="shared" si="9"/>
        <v>0</v>
      </c>
      <c r="O5759" s="50">
        <f t="shared" si="10"/>
        <v>1</v>
      </c>
      <c r="P5759" s="4">
        <f t="shared" si="62"/>
        <v>410450</v>
      </c>
      <c r="Q5759" s="21">
        <f t="shared" si="31"/>
        <v>7</v>
      </c>
      <c r="V5759" s="52"/>
      <c r="W5759" s="53" t="str">
        <f t="shared" si="33"/>
        <v/>
      </c>
      <c r="AE5759" s="16"/>
      <c r="AF5759" s="17" t="str">
        <f t="shared" si="30"/>
        <v>#VALUE!</v>
      </c>
      <c r="AG5759" s="17" t="str">
        <f t="shared" si="22"/>
        <v>#N/A</v>
      </c>
      <c r="AH5759" s="17" t="str">
        <f t="shared" si="23"/>
        <v>#N/A</v>
      </c>
      <c r="AI5759" s="34">
        <f t="shared" si="24"/>
        <v>1</v>
      </c>
      <c r="AJ5759" s="18">
        <f t="shared" si="25"/>
        <v>5199.417</v>
      </c>
      <c r="AK5759" s="18">
        <f t="shared" si="26"/>
        <v>5054.98875</v>
      </c>
      <c r="AL5759" s="18">
        <f t="shared" si="27"/>
        <v>4910.5605</v>
      </c>
    </row>
    <row r="5760" ht="12.75" customHeight="1">
      <c r="A5760" s="1">
        <v>36956.0</v>
      </c>
      <c r="B5760" s="2">
        <v>1001.22</v>
      </c>
      <c r="C5760" s="3">
        <v>5635.06</v>
      </c>
      <c r="D5760" s="2">
        <v>5632.0</v>
      </c>
      <c r="E5760" s="4"/>
      <c r="F5760" s="5">
        <f t="shared" si="1"/>
        <v>780.146</v>
      </c>
      <c r="G5760" s="6">
        <f t="shared" si="2"/>
        <v>1.034118924</v>
      </c>
      <c r="H5760" s="6">
        <f t="shared" si="3"/>
        <v>1.146993946</v>
      </c>
      <c r="I5760" s="5" t="b">
        <f t="shared" si="4"/>
        <v>0</v>
      </c>
      <c r="J5760" s="48">
        <f t="shared" si="5"/>
        <v>0</v>
      </c>
      <c r="K5760" s="4">
        <f t="shared" si="6"/>
        <v>13</v>
      </c>
      <c r="L5760" s="7">
        <f t="shared" si="7"/>
        <v>-0.0005430288231</v>
      </c>
      <c r="M5760" s="50" t="b">
        <f t="shared" si="8"/>
        <v>0</v>
      </c>
      <c r="N5760" s="50" t="b">
        <f t="shared" si="9"/>
        <v>0</v>
      </c>
      <c r="O5760" s="50">
        <f t="shared" si="10"/>
        <v>-1</v>
      </c>
      <c r="P5760" s="4">
        <f t="shared" si="62"/>
        <v>450850</v>
      </c>
      <c r="Q5760" s="21">
        <f t="shared" si="31"/>
        <v>-8</v>
      </c>
      <c r="V5760" s="52"/>
      <c r="W5760" s="53" t="str">
        <f t="shared" si="33"/>
        <v/>
      </c>
      <c r="AE5760" s="16"/>
      <c r="AF5760" s="17" t="str">
        <f t="shared" si="30"/>
        <v>#VALUE!</v>
      </c>
      <c r="AG5760" s="17" t="str">
        <f t="shared" si="22"/>
        <v>#N/A</v>
      </c>
      <c r="AH5760" s="17" t="str">
        <f t="shared" si="23"/>
        <v>#N/A</v>
      </c>
      <c r="AI5760" s="34">
        <f t="shared" si="24"/>
        <v>1</v>
      </c>
      <c r="AJ5760" s="18">
        <f t="shared" si="25"/>
        <v>5071.554</v>
      </c>
      <c r="AK5760" s="18">
        <f t="shared" si="26"/>
        <v>4930.6775</v>
      </c>
      <c r="AL5760" s="18">
        <f t="shared" si="27"/>
        <v>4789.801</v>
      </c>
    </row>
    <row r="5761" ht="12.75" customHeight="1">
      <c r="A5761" s="1">
        <v>36955.0</v>
      </c>
      <c r="B5761" s="2">
        <v>626.0</v>
      </c>
      <c r="C5761" s="3">
        <v>5609.74</v>
      </c>
      <c r="D5761" s="2">
        <v>5619.0</v>
      </c>
      <c r="E5761" s="4"/>
      <c r="F5761" s="5">
        <f t="shared" si="1"/>
        <v>732.978</v>
      </c>
      <c r="G5761" s="6">
        <f t="shared" si="2"/>
        <v>1.030599886</v>
      </c>
      <c r="H5761" s="6">
        <f t="shared" si="3"/>
        <v>1.003211524</v>
      </c>
      <c r="I5761" s="5" t="b">
        <f t="shared" si="4"/>
        <v>0</v>
      </c>
      <c r="J5761" s="48">
        <f t="shared" si="5"/>
        <v>0</v>
      </c>
      <c r="K5761" s="4">
        <f t="shared" si="6"/>
        <v>114</v>
      </c>
      <c r="L5761" s="7">
        <f t="shared" si="7"/>
        <v>0.001650700389</v>
      </c>
      <c r="M5761" s="50" t="b">
        <f t="shared" si="8"/>
        <v>0</v>
      </c>
      <c r="N5761" s="50" t="b">
        <f t="shared" si="9"/>
        <v>0</v>
      </c>
      <c r="O5761" s="50">
        <f t="shared" si="10"/>
        <v>-1</v>
      </c>
      <c r="P5761" s="4">
        <f t="shared" si="62"/>
        <v>456050</v>
      </c>
      <c r="Q5761" s="21">
        <f t="shared" si="31"/>
        <v>-8</v>
      </c>
      <c r="V5761" s="52"/>
      <c r="W5761" s="53" t="str">
        <f t="shared" si="33"/>
        <v/>
      </c>
      <c r="AE5761" s="16"/>
      <c r="AF5761" s="17" t="str">
        <f t="shared" si="30"/>
        <v>#VALUE!</v>
      </c>
      <c r="AG5761" s="17" t="str">
        <f t="shared" si="22"/>
        <v>#N/A</v>
      </c>
      <c r="AH5761" s="17" t="str">
        <f t="shared" si="23"/>
        <v>#N/A</v>
      </c>
      <c r="AI5761" s="34">
        <f t="shared" si="24"/>
        <v>1</v>
      </c>
      <c r="AJ5761" s="18">
        <f t="shared" si="25"/>
        <v>5048.766</v>
      </c>
      <c r="AK5761" s="18">
        <f t="shared" si="26"/>
        <v>4908.5225</v>
      </c>
      <c r="AL5761" s="18">
        <f t="shared" si="27"/>
        <v>4768.279</v>
      </c>
    </row>
    <row r="5762" ht="12.75" customHeight="1">
      <c r="A5762" s="1">
        <v>36952.0</v>
      </c>
      <c r="B5762" s="2">
        <v>667.82</v>
      </c>
      <c r="C5762" s="3">
        <v>5499.54</v>
      </c>
      <c r="D5762" s="2">
        <v>5505.0</v>
      </c>
      <c r="E5762" s="4"/>
      <c r="F5762" s="5">
        <f t="shared" si="1"/>
        <v>769.142</v>
      </c>
      <c r="G5762" s="6">
        <f t="shared" si="2"/>
        <v>1.01118315</v>
      </c>
      <c r="H5762" s="6">
        <f t="shared" si="3"/>
        <v>1.004165703</v>
      </c>
      <c r="I5762" s="5" t="b">
        <f t="shared" si="4"/>
        <v>0</v>
      </c>
      <c r="J5762" s="48">
        <f t="shared" si="5"/>
        <v>0</v>
      </c>
      <c r="K5762" s="4">
        <f t="shared" si="6"/>
        <v>-31</v>
      </c>
      <c r="L5762" s="7">
        <f t="shared" si="7"/>
        <v>0.0009928103078</v>
      </c>
      <c r="M5762" s="50" t="b">
        <f t="shared" si="8"/>
        <v>0</v>
      </c>
      <c r="N5762" s="50" t="b">
        <f t="shared" si="9"/>
        <v>0</v>
      </c>
      <c r="O5762" s="50">
        <f t="shared" si="10"/>
        <v>-1</v>
      </c>
      <c r="P5762" s="4">
        <f t="shared" si="62"/>
        <v>513050</v>
      </c>
      <c r="Q5762" s="21">
        <f t="shared" si="31"/>
        <v>-10</v>
      </c>
      <c r="V5762" s="52"/>
      <c r="W5762" s="53" t="str">
        <f t="shared" si="33"/>
        <v/>
      </c>
      <c r="AE5762" s="16"/>
      <c r="AF5762" s="17" t="str">
        <f t="shared" si="30"/>
        <v>#VALUE!</v>
      </c>
      <c r="AG5762" s="17" t="str">
        <f t="shared" si="22"/>
        <v>#N/A</v>
      </c>
      <c r="AH5762" s="17" t="str">
        <f t="shared" si="23"/>
        <v>#N/A</v>
      </c>
      <c r="AI5762" s="34">
        <f t="shared" si="24"/>
        <v>1</v>
      </c>
      <c r="AJ5762" s="18">
        <f t="shared" si="25"/>
        <v>4949.586</v>
      </c>
      <c r="AK5762" s="18">
        <f t="shared" si="26"/>
        <v>4812.0975</v>
      </c>
      <c r="AL5762" s="18">
        <f t="shared" si="27"/>
        <v>4674.609</v>
      </c>
    </row>
    <row r="5763" ht="12.75" customHeight="1">
      <c r="A5763" s="1">
        <v>36951.0</v>
      </c>
      <c r="B5763" s="2">
        <v>737.85</v>
      </c>
      <c r="C5763" s="3">
        <v>5499.86</v>
      </c>
      <c r="D5763" s="2">
        <v>5536.0</v>
      </c>
      <c r="E5763" s="4"/>
      <c r="F5763" s="5">
        <f t="shared" si="1"/>
        <v>805.616</v>
      </c>
      <c r="G5763" s="6">
        <f t="shared" si="2"/>
        <v>1.011994371</v>
      </c>
      <c r="H5763" s="6">
        <f t="shared" si="3"/>
        <v>1.005987191</v>
      </c>
      <c r="I5763" s="5" t="b">
        <f t="shared" si="4"/>
        <v>0</v>
      </c>
      <c r="J5763" s="48">
        <f t="shared" si="5"/>
        <v>0</v>
      </c>
      <c r="K5763" s="4">
        <f t="shared" si="6"/>
        <v>-129</v>
      </c>
      <c r="L5763" s="7">
        <f t="shared" si="7"/>
        <v>0.006571076355</v>
      </c>
      <c r="M5763" s="50" t="b">
        <f t="shared" si="8"/>
        <v>0</v>
      </c>
      <c r="N5763" s="50" t="b">
        <f t="shared" si="9"/>
        <v>0</v>
      </c>
      <c r="O5763" s="50">
        <f t="shared" si="10"/>
        <v>-1</v>
      </c>
      <c r="P5763" s="4">
        <f t="shared" si="62"/>
        <v>499100</v>
      </c>
      <c r="Q5763" s="21">
        <f t="shared" si="31"/>
        <v>-9</v>
      </c>
      <c r="V5763" s="52"/>
      <c r="W5763" s="53" t="str">
        <f t="shared" si="33"/>
        <v/>
      </c>
      <c r="AE5763" s="16"/>
      <c r="AF5763" s="17" t="str">
        <f t="shared" si="30"/>
        <v>#VALUE!</v>
      </c>
      <c r="AG5763" s="17" t="str">
        <f t="shared" si="22"/>
        <v>#N/A</v>
      </c>
      <c r="AH5763" s="17" t="str">
        <f t="shared" si="23"/>
        <v>#N/A</v>
      </c>
      <c r="AI5763" s="34">
        <f t="shared" si="24"/>
        <v>1</v>
      </c>
      <c r="AJ5763" s="18">
        <f t="shared" si="25"/>
        <v>4949.874</v>
      </c>
      <c r="AK5763" s="18">
        <f t="shared" si="26"/>
        <v>4812.3775</v>
      </c>
      <c r="AL5763" s="18">
        <f t="shared" si="27"/>
        <v>4674.881</v>
      </c>
    </row>
    <row r="5764" ht="12.75" customHeight="1">
      <c r="A5764" s="1">
        <v>36949.0</v>
      </c>
      <c r="B5764" s="2">
        <v>867.84</v>
      </c>
      <c r="C5764" s="3">
        <v>5674.69</v>
      </c>
      <c r="D5764" s="2">
        <v>5665.0</v>
      </c>
      <c r="E5764" s="4"/>
      <c r="F5764" s="5">
        <f t="shared" si="1"/>
        <v>823.542</v>
      </c>
      <c r="G5764" s="6">
        <f t="shared" si="2"/>
        <v>1.044741721</v>
      </c>
      <c r="H5764" s="6">
        <f t="shared" si="3"/>
        <v>1.009270995</v>
      </c>
      <c r="I5764" s="5" t="b">
        <f t="shared" si="4"/>
        <v>0</v>
      </c>
      <c r="J5764" s="48">
        <f t="shared" si="5"/>
        <v>0</v>
      </c>
      <c r="K5764" s="4">
        <f t="shared" si="6"/>
        <v>-95</v>
      </c>
      <c r="L5764" s="7">
        <f t="shared" si="7"/>
        <v>-0.001707582264</v>
      </c>
      <c r="M5764" s="50" t="b">
        <f t="shared" si="8"/>
        <v>0</v>
      </c>
      <c r="N5764" s="50" t="b">
        <f t="shared" si="9"/>
        <v>0</v>
      </c>
      <c r="O5764" s="50">
        <f t="shared" si="10"/>
        <v>1</v>
      </c>
      <c r="P5764" s="4">
        <f t="shared" si="62"/>
        <v>563600</v>
      </c>
      <c r="Q5764" s="21">
        <f t="shared" si="31"/>
        <v>10</v>
      </c>
      <c r="V5764" s="52"/>
      <c r="W5764" s="53" t="str">
        <f t="shared" si="33"/>
        <v/>
      </c>
      <c r="AE5764" s="16"/>
      <c r="AF5764" s="17" t="str">
        <f t="shared" si="30"/>
        <v>#VALUE!</v>
      </c>
      <c r="AG5764" s="17" t="str">
        <f t="shared" si="22"/>
        <v>#N/A</v>
      </c>
      <c r="AH5764" s="17" t="str">
        <f t="shared" si="23"/>
        <v>#N/A</v>
      </c>
      <c r="AI5764" s="34">
        <f t="shared" si="24"/>
        <v>1</v>
      </c>
      <c r="AJ5764" s="18">
        <f t="shared" si="25"/>
        <v>5107.221</v>
      </c>
      <c r="AK5764" s="18">
        <f t="shared" si="26"/>
        <v>4965.35375</v>
      </c>
      <c r="AL5764" s="18">
        <f t="shared" si="27"/>
        <v>4823.4865</v>
      </c>
    </row>
    <row r="5765" ht="12.75" customHeight="1">
      <c r="A5765" s="1">
        <v>36948.0</v>
      </c>
      <c r="B5765" s="2">
        <v>765.38</v>
      </c>
      <c r="C5765" s="3">
        <v>5716.02</v>
      </c>
      <c r="D5765" s="2">
        <v>5760.0</v>
      </c>
      <c r="E5765" s="4"/>
      <c r="F5765" s="5">
        <f t="shared" si="1"/>
        <v>885.408</v>
      </c>
      <c r="G5765" s="6">
        <f t="shared" si="2"/>
        <v>1.053360625</v>
      </c>
      <c r="H5765" s="6">
        <f t="shared" si="3"/>
        <v>1.378088129</v>
      </c>
      <c r="I5765" s="5" t="b">
        <f t="shared" si="4"/>
        <v>0</v>
      </c>
      <c r="J5765" s="48">
        <f t="shared" si="5"/>
        <v>0</v>
      </c>
      <c r="K5765" s="4">
        <f t="shared" si="6"/>
        <v>14</v>
      </c>
      <c r="L5765" s="7">
        <f t="shared" si="7"/>
        <v>0.007694164821</v>
      </c>
      <c r="M5765" s="50" t="b">
        <f t="shared" si="8"/>
        <v>0</v>
      </c>
      <c r="N5765" s="50" t="b">
        <f t="shared" si="9"/>
        <v>0</v>
      </c>
      <c r="O5765" s="50">
        <f t="shared" si="10"/>
        <v>-1</v>
      </c>
      <c r="P5765" s="4">
        <f t="shared" si="62"/>
        <v>520850</v>
      </c>
      <c r="Q5765" s="21">
        <f t="shared" si="31"/>
        <v>-9</v>
      </c>
      <c r="V5765" s="52"/>
      <c r="W5765" s="53" t="str">
        <f t="shared" si="33"/>
        <v/>
      </c>
      <c r="AE5765" s="16"/>
      <c r="AF5765" s="17" t="str">
        <f t="shared" si="30"/>
        <v>#VALUE!</v>
      </c>
      <c r="AG5765" s="17" t="str">
        <f t="shared" si="22"/>
        <v>#N/A</v>
      </c>
      <c r="AH5765" s="17" t="str">
        <f t="shared" si="23"/>
        <v>#N/A</v>
      </c>
      <c r="AI5765" s="34">
        <f t="shared" si="24"/>
        <v>1</v>
      </c>
      <c r="AJ5765" s="18">
        <f t="shared" si="25"/>
        <v>5144.418</v>
      </c>
      <c r="AK5765" s="18">
        <f t="shared" si="26"/>
        <v>5001.5175</v>
      </c>
      <c r="AL5765" s="18">
        <f t="shared" si="27"/>
        <v>4858.617</v>
      </c>
    </row>
    <row r="5766" ht="12.75" customHeight="1">
      <c r="A5766" s="1">
        <v>36945.0</v>
      </c>
      <c r="B5766" s="2">
        <v>806.82</v>
      </c>
      <c r="C5766" s="3">
        <v>5726.93</v>
      </c>
      <c r="D5766" s="2">
        <v>5746.0</v>
      </c>
      <c r="E5766" s="4"/>
      <c r="F5766" s="5">
        <f t="shared" si="1"/>
        <v>925.374</v>
      </c>
      <c r="G5766" s="6">
        <f t="shared" si="2"/>
        <v>1.0562868</v>
      </c>
      <c r="H5766" s="6">
        <f t="shared" si="3"/>
        <v>1.37374194</v>
      </c>
      <c r="I5766" s="5" t="b">
        <f t="shared" si="4"/>
        <v>0</v>
      </c>
      <c r="J5766" s="48">
        <f t="shared" si="5"/>
        <v>0</v>
      </c>
      <c r="K5766" s="4">
        <f t="shared" si="6"/>
        <v>-23</v>
      </c>
      <c r="L5766" s="7">
        <f t="shared" si="7"/>
        <v>0.003329881804</v>
      </c>
      <c r="M5766" s="50" t="b">
        <f t="shared" si="8"/>
        <v>0</v>
      </c>
      <c r="N5766" s="50" t="b">
        <f t="shared" si="9"/>
        <v>0</v>
      </c>
      <c r="O5766" s="50">
        <f t="shared" si="10"/>
        <v>-1</v>
      </c>
      <c r="P5766" s="4">
        <f t="shared" si="62"/>
        <v>527850</v>
      </c>
      <c r="Q5766" s="21">
        <f t="shared" si="31"/>
        <v>-10</v>
      </c>
      <c r="V5766" s="52"/>
      <c r="W5766" s="53" t="str">
        <f t="shared" si="33"/>
        <v/>
      </c>
      <c r="AE5766" s="16"/>
      <c r="AF5766" s="17" t="str">
        <f t="shared" si="30"/>
        <v>#VALUE!</v>
      </c>
      <c r="AG5766" s="17" t="str">
        <f t="shared" si="22"/>
        <v>#N/A</v>
      </c>
      <c r="AH5766" s="17" t="str">
        <f t="shared" si="23"/>
        <v>#N/A</v>
      </c>
      <c r="AI5766" s="34">
        <f t="shared" si="24"/>
        <v>1</v>
      </c>
      <c r="AJ5766" s="18">
        <f t="shared" si="25"/>
        <v>5154.237</v>
      </c>
      <c r="AK5766" s="18">
        <f t="shared" si="26"/>
        <v>5011.06375</v>
      </c>
      <c r="AL5766" s="18">
        <f t="shared" si="27"/>
        <v>4867.8905</v>
      </c>
    </row>
    <row r="5767" ht="12.75" customHeight="1">
      <c r="A5767" s="1">
        <v>36944.0</v>
      </c>
      <c r="B5767" s="2">
        <v>850.19</v>
      </c>
      <c r="C5767" s="3">
        <v>5759.04</v>
      </c>
      <c r="D5767" s="2">
        <v>5769.0</v>
      </c>
      <c r="E5767" s="4"/>
      <c r="F5767" s="5">
        <f t="shared" si="1"/>
        <v>1097.418</v>
      </c>
      <c r="G5767" s="6">
        <f t="shared" si="2"/>
        <v>1.063212423</v>
      </c>
      <c r="H5767" s="6">
        <f t="shared" si="3"/>
        <v>1.939447339</v>
      </c>
      <c r="I5767" s="5" t="b">
        <f t="shared" si="4"/>
        <v>0</v>
      </c>
      <c r="J5767" s="48">
        <f t="shared" si="5"/>
        <v>0</v>
      </c>
      <c r="K5767" s="4">
        <f t="shared" si="6"/>
        <v>-212</v>
      </c>
      <c r="L5767" s="7">
        <f t="shared" si="7"/>
        <v>0.001729454909</v>
      </c>
      <c r="M5767" s="50" t="b">
        <f t="shared" si="8"/>
        <v>0</v>
      </c>
      <c r="N5767" s="50" t="b">
        <f t="shared" si="9"/>
        <v>0</v>
      </c>
      <c r="O5767" s="50">
        <f t="shared" si="10"/>
        <v>1</v>
      </c>
      <c r="P5767" s="4">
        <f t="shared" si="62"/>
        <v>539350</v>
      </c>
      <c r="Q5767" s="21">
        <f t="shared" si="31"/>
        <v>10</v>
      </c>
      <c r="V5767" s="52"/>
      <c r="W5767" s="53" t="str">
        <f t="shared" si="33"/>
        <v/>
      </c>
      <c r="AE5767" s="16"/>
      <c r="AF5767" s="17" t="str">
        <f t="shared" si="30"/>
        <v>#VALUE!</v>
      </c>
      <c r="AG5767" s="17" t="str">
        <f t="shared" si="22"/>
        <v>#N/A</v>
      </c>
      <c r="AH5767" s="17" t="str">
        <f t="shared" si="23"/>
        <v>#N/A</v>
      </c>
      <c r="AI5767" s="34">
        <f t="shared" si="24"/>
        <v>1</v>
      </c>
      <c r="AJ5767" s="18">
        <f t="shared" si="25"/>
        <v>5183.136</v>
      </c>
      <c r="AK5767" s="18">
        <f t="shared" si="26"/>
        <v>5039.16</v>
      </c>
      <c r="AL5767" s="18">
        <f t="shared" si="27"/>
        <v>4895.184</v>
      </c>
    </row>
    <row r="5768" ht="12.75" customHeight="1">
      <c r="A5768" s="1">
        <v>36943.0</v>
      </c>
      <c r="B5768" s="2">
        <v>827.48</v>
      </c>
      <c r="C5768" s="3">
        <v>5949.96</v>
      </c>
      <c r="D5768" s="2">
        <v>5981.0</v>
      </c>
      <c r="E5768" s="4"/>
      <c r="F5768" s="5">
        <f t="shared" si="1"/>
        <v>1228.294</v>
      </c>
      <c r="G5768" s="6">
        <f t="shared" si="2"/>
        <v>1.100532162</v>
      </c>
      <c r="H5768" s="6">
        <f t="shared" si="3"/>
        <v>1.948626234</v>
      </c>
      <c r="I5768" s="5" t="b">
        <f t="shared" si="4"/>
        <v>0</v>
      </c>
      <c r="J5768" s="48">
        <f t="shared" si="5"/>
        <v>0</v>
      </c>
      <c r="K5768" s="4">
        <f t="shared" si="6"/>
        <v>25</v>
      </c>
      <c r="L5768" s="7">
        <f t="shared" si="7"/>
        <v>0.005216841794</v>
      </c>
      <c r="M5768" s="50" t="b">
        <f t="shared" si="8"/>
        <v>0</v>
      </c>
      <c r="N5768" s="50" t="b">
        <f t="shared" si="9"/>
        <v>0</v>
      </c>
      <c r="O5768" s="50">
        <f t="shared" si="10"/>
        <v>1</v>
      </c>
      <c r="P5768" s="4">
        <f t="shared" si="62"/>
        <v>666550</v>
      </c>
      <c r="Q5768" s="21">
        <f t="shared" si="31"/>
        <v>12</v>
      </c>
      <c r="V5768" s="52"/>
      <c r="W5768" s="53" t="str">
        <f t="shared" si="33"/>
        <v/>
      </c>
      <c r="AE5768" s="16"/>
      <c r="AF5768" s="17" t="str">
        <f t="shared" si="30"/>
        <v>#VALUE!</v>
      </c>
      <c r="AG5768" s="17" t="str">
        <f t="shared" si="22"/>
        <v>#N/A</v>
      </c>
      <c r="AH5768" s="17" t="str">
        <f t="shared" si="23"/>
        <v>#N/A</v>
      </c>
      <c r="AI5768" s="34">
        <f t="shared" si="24"/>
        <v>1</v>
      </c>
      <c r="AJ5768" s="18">
        <f t="shared" si="25"/>
        <v>5354.964</v>
      </c>
      <c r="AK5768" s="18">
        <f t="shared" si="26"/>
        <v>5206.215</v>
      </c>
      <c r="AL5768" s="18">
        <f t="shared" si="27"/>
        <v>5057.466</v>
      </c>
    </row>
    <row r="5769" ht="12.75" customHeight="1">
      <c r="A5769" s="1">
        <v>36942.0</v>
      </c>
      <c r="B5769" s="2">
        <v>1177.17</v>
      </c>
      <c r="C5769" s="3">
        <v>5971.29</v>
      </c>
      <c r="D5769" s="2">
        <v>5956.0</v>
      </c>
      <c r="E5769" s="4"/>
      <c r="F5769" s="5">
        <f t="shared" si="1"/>
        <v>1403.336</v>
      </c>
      <c r="G5769" s="6">
        <f t="shared" si="2"/>
        <v>1.107274262</v>
      </c>
      <c r="H5769" s="6">
        <f t="shared" si="3"/>
        <v>1.985113408</v>
      </c>
      <c r="I5769" s="5" t="b">
        <f t="shared" si="4"/>
        <v>0</v>
      </c>
      <c r="J5769" s="48">
        <f t="shared" si="5"/>
        <v>0</v>
      </c>
      <c r="K5769" s="4">
        <f t="shared" si="6"/>
        <v>13</v>
      </c>
      <c r="L5769" s="7">
        <f t="shared" si="7"/>
        <v>-0.002560585736</v>
      </c>
      <c r="M5769" s="50" t="b">
        <f t="shared" si="8"/>
        <v>0</v>
      </c>
      <c r="N5769" s="50" t="b">
        <f t="shared" si="9"/>
        <v>0</v>
      </c>
      <c r="O5769" s="50">
        <f t="shared" si="10"/>
        <v>1</v>
      </c>
      <c r="P5769" s="4">
        <f t="shared" si="62"/>
        <v>651550</v>
      </c>
      <c r="Q5769" s="21">
        <f t="shared" si="31"/>
        <v>12</v>
      </c>
      <c r="V5769" s="52"/>
      <c r="W5769" s="53" t="str">
        <f t="shared" si="33"/>
        <v/>
      </c>
      <c r="AE5769" s="16"/>
      <c r="AF5769" s="17" t="str">
        <f t="shared" si="30"/>
        <v>#VALUE!</v>
      </c>
      <c r="AG5769" s="17" t="str">
        <f t="shared" si="22"/>
        <v>#N/A</v>
      </c>
      <c r="AH5769" s="17" t="str">
        <f t="shared" si="23"/>
        <v>#N/A</v>
      </c>
      <c r="AI5769" s="34">
        <f t="shared" si="24"/>
        <v>1</v>
      </c>
      <c r="AJ5769" s="18">
        <f t="shared" si="25"/>
        <v>5374.161</v>
      </c>
      <c r="AK5769" s="18">
        <f t="shared" si="26"/>
        <v>5224.87875</v>
      </c>
      <c r="AL5769" s="18">
        <f t="shared" si="27"/>
        <v>5075.5965</v>
      </c>
    </row>
    <row r="5770" ht="12.75" customHeight="1">
      <c r="A5770" s="1">
        <v>36941.0</v>
      </c>
      <c r="B5770" s="2">
        <v>965.21</v>
      </c>
      <c r="C5770" s="3">
        <v>5937.3</v>
      </c>
      <c r="D5770" s="2">
        <v>5943.0</v>
      </c>
      <c r="E5770" s="4"/>
      <c r="F5770" s="5">
        <f t="shared" si="1"/>
        <v>1473.662</v>
      </c>
      <c r="G5770" s="6">
        <f t="shared" si="2"/>
        <v>1.103933793</v>
      </c>
      <c r="H5770" s="6">
        <f t="shared" si="3"/>
        <v>2.002304893</v>
      </c>
      <c r="I5770" s="5" t="b">
        <f t="shared" si="4"/>
        <v>0</v>
      </c>
      <c r="J5770" s="48">
        <f t="shared" si="5"/>
        <v>0</v>
      </c>
      <c r="K5770" s="4">
        <f t="shared" si="6"/>
        <v>-82</v>
      </c>
      <c r="L5770" s="7">
        <f t="shared" si="7"/>
        <v>0.0009600323379</v>
      </c>
      <c r="M5770" s="50" t="b">
        <f t="shared" si="8"/>
        <v>0</v>
      </c>
      <c r="N5770" s="50" t="b">
        <f t="shared" si="9"/>
        <v>0</v>
      </c>
      <c r="O5770" s="50">
        <f t="shared" si="10"/>
        <v>1</v>
      </c>
      <c r="P5770" s="4">
        <f t="shared" si="62"/>
        <v>644400</v>
      </c>
      <c r="Q5770" s="21">
        <f t="shared" si="31"/>
        <v>11</v>
      </c>
      <c r="V5770" s="52"/>
      <c r="W5770" s="53" t="str">
        <f t="shared" si="33"/>
        <v/>
      </c>
      <c r="AE5770" s="16"/>
      <c r="AF5770" s="17" t="str">
        <f t="shared" si="30"/>
        <v>#VALUE!</v>
      </c>
      <c r="AG5770" s="17" t="str">
        <f t="shared" si="22"/>
        <v>#N/A</v>
      </c>
      <c r="AH5770" s="17" t="str">
        <f t="shared" si="23"/>
        <v>#N/A</v>
      </c>
      <c r="AI5770" s="34">
        <f t="shared" si="24"/>
        <v>1</v>
      </c>
      <c r="AJ5770" s="18">
        <f t="shared" si="25"/>
        <v>5343.57</v>
      </c>
      <c r="AK5770" s="18">
        <f t="shared" si="26"/>
        <v>5195.1375</v>
      </c>
      <c r="AL5770" s="18">
        <f t="shared" si="27"/>
        <v>5046.705</v>
      </c>
    </row>
    <row r="5771" ht="12.75" customHeight="1">
      <c r="A5771" s="1">
        <v>36938.0</v>
      </c>
      <c r="B5771" s="2">
        <v>1667.04</v>
      </c>
      <c r="C5771" s="3">
        <v>6045.67</v>
      </c>
      <c r="D5771" s="2">
        <v>6025.0</v>
      </c>
      <c r="E5771" s="4"/>
      <c r="F5771" s="5">
        <f t="shared" si="1"/>
        <v>1507.874</v>
      </c>
      <c r="G5771" s="6">
        <f t="shared" si="2"/>
        <v>1.127900325</v>
      </c>
      <c r="H5771" s="6">
        <f t="shared" si="3"/>
        <v>2.022483788</v>
      </c>
      <c r="I5771" s="5" t="b">
        <f t="shared" si="4"/>
        <v>0</v>
      </c>
      <c r="J5771" s="48">
        <f t="shared" si="5"/>
        <v>0</v>
      </c>
      <c r="K5771" s="4">
        <f t="shared" si="6"/>
        <v>-70</v>
      </c>
      <c r="L5771" s="7">
        <f t="shared" si="7"/>
        <v>-0.003418975895</v>
      </c>
      <c r="M5771" s="50" t="b">
        <f t="shared" si="8"/>
        <v>0</v>
      </c>
      <c r="N5771" s="50" t="b">
        <f t="shared" si="9"/>
        <v>0</v>
      </c>
      <c r="O5771" s="50">
        <f t="shared" si="10"/>
        <v>1</v>
      </c>
      <c r="P5771" s="4">
        <f t="shared" si="62"/>
        <v>693600</v>
      </c>
      <c r="Q5771" s="21">
        <f t="shared" si="31"/>
        <v>12</v>
      </c>
      <c r="V5771" s="52"/>
      <c r="W5771" s="53" t="str">
        <f t="shared" si="33"/>
        <v/>
      </c>
      <c r="AE5771" s="16"/>
      <c r="AF5771" s="17" t="str">
        <f t="shared" si="30"/>
        <v>#VALUE!</v>
      </c>
      <c r="AG5771" s="17" t="str">
        <f t="shared" si="22"/>
        <v>#N/A</v>
      </c>
      <c r="AH5771" s="17" t="str">
        <f t="shared" si="23"/>
        <v>#N/A</v>
      </c>
      <c r="AI5771" s="34">
        <f t="shared" si="24"/>
        <v>1</v>
      </c>
      <c r="AJ5771" s="18">
        <f t="shared" si="25"/>
        <v>5441.103</v>
      </c>
      <c r="AK5771" s="18">
        <f t="shared" si="26"/>
        <v>5289.96125</v>
      </c>
      <c r="AL5771" s="18">
        <f t="shared" si="27"/>
        <v>5138.8195</v>
      </c>
    </row>
    <row r="5772" ht="12.75" customHeight="1">
      <c r="A5772" s="1">
        <v>36937.0</v>
      </c>
      <c r="B5772" s="2">
        <v>1504.57</v>
      </c>
      <c r="C5772" s="3">
        <v>6104.24</v>
      </c>
      <c r="D5772" s="2">
        <v>6095.0</v>
      </c>
      <c r="E5772" s="4"/>
      <c r="F5772" s="5">
        <f t="shared" si="1"/>
        <v>1443.56</v>
      </c>
      <c r="G5772" s="6">
        <f t="shared" si="2"/>
        <v>1.141946038</v>
      </c>
      <c r="H5772" s="6">
        <f t="shared" si="3"/>
        <v>2.06972126</v>
      </c>
      <c r="I5772" s="5" t="b">
        <f t="shared" si="4"/>
        <v>0</v>
      </c>
      <c r="J5772" s="48">
        <f t="shared" si="5"/>
        <v>0</v>
      </c>
      <c r="K5772" s="4">
        <f t="shared" si="6"/>
        <v>255</v>
      </c>
      <c r="L5772" s="7">
        <f t="shared" si="7"/>
        <v>-0.001513701951</v>
      </c>
      <c r="M5772" s="50" t="b">
        <f t="shared" si="8"/>
        <v>0</v>
      </c>
      <c r="N5772" s="50" t="b">
        <f t="shared" si="9"/>
        <v>0</v>
      </c>
      <c r="O5772" s="50">
        <f t="shared" si="10"/>
        <v>1</v>
      </c>
      <c r="P5772" s="4">
        <f t="shared" si="62"/>
        <v>739100</v>
      </c>
      <c r="Q5772" s="21">
        <f t="shared" si="31"/>
        <v>13</v>
      </c>
      <c r="V5772" s="52"/>
      <c r="W5772" s="53" t="str">
        <f t="shared" si="33"/>
        <v/>
      </c>
      <c r="AE5772" s="16"/>
      <c r="AF5772" s="17" t="str">
        <f t="shared" si="30"/>
        <v>#VALUE!</v>
      </c>
      <c r="AG5772" s="17" t="str">
        <f t="shared" si="22"/>
        <v>#N/A</v>
      </c>
      <c r="AH5772" s="17" t="str">
        <f t="shared" si="23"/>
        <v>#N/A</v>
      </c>
      <c r="AI5772" s="34">
        <f t="shared" si="24"/>
        <v>1</v>
      </c>
      <c r="AJ5772" s="18">
        <f t="shared" si="25"/>
        <v>5493.816</v>
      </c>
      <c r="AK5772" s="18">
        <f t="shared" si="26"/>
        <v>5341.21</v>
      </c>
      <c r="AL5772" s="18">
        <f t="shared" si="27"/>
        <v>5188.604</v>
      </c>
    </row>
    <row r="5773" ht="12.75" customHeight="1">
      <c r="A5773" s="1">
        <v>36936.0</v>
      </c>
      <c r="B5773" s="2">
        <v>1702.69</v>
      </c>
      <c r="C5773" s="3">
        <v>5887.68</v>
      </c>
      <c r="D5773" s="2">
        <v>5840.0</v>
      </c>
      <c r="E5773" s="4"/>
      <c r="F5773" s="5">
        <f t="shared" si="1"/>
        <v>1348.786</v>
      </c>
      <c r="G5773" s="6">
        <f t="shared" si="2"/>
        <v>1.104024837</v>
      </c>
      <c r="H5773" s="6">
        <f t="shared" si="3"/>
        <v>2.107440881</v>
      </c>
      <c r="I5773" s="5" t="b">
        <f t="shared" si="4"/>
        <v>0</v>
      </c>
      <c r="J5773" s="48">
        <f t="shared" si="5"/>
        <v>0</v>
      </c>
      <c r="K5773" s="4">
        <f t="shared" si="6"/>
        <v>-200</v>
      </c>
      <c r="L5773" s="7">
        <f t="shared" si="7"/>
        <v>-0.00809826621</v>
      </c>
      <c r="M5773" s="50" t="b">
        <f t="shared" si="8"/>
        <v>0</v>
      </c>
      <c r="N5773" s="50" t="b">
        <f t="shared" si="9"/>
        <v>0</v>
      </c>
      <c r="O5773" s="50">
        <f t="shared" si="10"/>
        <v>1</v>
      </c>
      <c r="P5773" s="4">
        <f t="shared" si="62"/>
        <v>598850</v>
      </c>
      <c r="Q5773" s="21">
        <f t="shared" si="31"/>
        <v>11</v>
      </c>
      <c r="V5773" s="52"/>
      <c r="W5773" s="53" t="str">
        <f t="shared" si="33"/>
        <v/>
      </c>
      <c r="AE5773" s="16"/>
      <c r="AF5773" s="17" t="str">
        <f t="shared" si="30"/>
        <v>#VALUE!</v>
      </c>
      <c r="AG5773" s="17" t="str">
        <f t="shared" si="22"/>
        <v>#N/A</v>
      </c>
      <c r="AH5773" s="17" t="str">
        <f t="shared" si="23"/>
        <v>#N/A</v>
      </c>
      <c r="AI5773" s="34">
        <f t="shared" si="24"/>
        <v>1</v>
      </c>
      <c r="AJ5773" s="18">
        <f t="shared" si="25"/>
        <v>5298.912</v>
      </c>
      <c r="AK5773" s="18">
        <f t="shared" si="26"/>
        <v>5151.72</v>
      </c>
      <c r="AL5773" s="18">
        <f t="shared" si="27"/>
        <v>5004.528</v>
      </c>
    </row>
    <row r="5774" ht="12.75" customHeight="1">
      <c r="A5774" s="1">
        <v>36935.0</v>
      </c>
      <c r="B5774" s="2">
        <v>1528.8</v>
      </c>
      <c r="C5774" s="3">
        <v>6027.49</v>
      </c>
      <c r="D5774" s="2">
        <v>6040.0</v>
      </c>
      <c r="E5774" s="4"/>
      <c r="F5774" s="5">
        <f t="shared" si="1"/>
        <v>1195.29</v>
      </c>
      <c r="G5774" s="6">
        <f t="shared" si="2"/>
        <v>1.131774723</v>
      </c>
      <c r="H5774" s="6">
        <f t="shared" si="3"/>
        <v>1.935998173</v>
      </c>
      <c r="I5774" s="5" t="b">
        <f t="shared" si="4"/>
        <v>0</v>
      </c>
      <c r="J5774" s="48">
        <f t="shared" si="5"/>
        <v>0</v>
      </c>
      <c r="K5774" s="4">
        <f t="shared" si="6"/>
        <v>220</v>
      </c>
      <c r="L5774" s="7">
        <f t="shared" si="7"/>
        <v>0.002075490793</v>
      </c>
      <c r="M5774" s="50" t="b">
        <f t="shared" si="8"/>
        <v>0</v>
      </c>
      <c r="N5774" s="50" t="b">
        <f t="shared" si="9"/>
        <v>0</v>
      </c>
      <c r="O5774" s="50">
        <f t="shared" si="10"/>
        <v>1</v>
      </c>
      <c r="P5774" s="4">
        <f t="shared" si="62"/>
        <v>728850</v>
      </c>
      <c r="Q5774" s="21">
        <f t="shared" si="31"/>
        <v>13</v>
      </c>
      <c r="V5774" s="52"/>
      <c r="W5774" s="53" t="str">
        <f t="shared" si="33"/>
        <v/>
      </c>
      <c r="AE5774" s="16"/>
      <c r="AF5774" s="17" t="str">
        <f t="shared" si="30"/>
        <v>#VALUE!</v>
      </c>
      <c r="AG5774" s="17" t="str">
        <f t="shared" si="22"/>
        <v>#N/A</v>
      </c>
      <c r="AH5774" s="17" t="str">
        <f t="shared" si="23"/>
        <v>#N/A</v>
      </c>
      <c r="AI5774" s="34">
        <f t="shared" si="24"/>
        <v>1</v>
      </c>
      <c r="AJ5774" s="18">
        <f t="shared" si="25"/>
        <v>5424.741</v>
      </c>
      <c r="AK5774" s="18">
        <f t="shared" si="26"/>
        <v>5274.05375</v>
      </c>
      <c r="AL5774" s="18">
        <f t="shared" si="27"/>
        <v>5123.3665</v>
      </c>
    </row>
    <row r="5775" ht="12.75" customHeight="1">
      <c r="A5775" s="1">
        <v>36934.0</v>
      </c>
      <c r="B5775" s="2">
        <v>1136.27</v>
      </c>
      <c r="C5775" s="3">
        <v>5847.07</v>
      </c>
      <c r="D5775" s="2">
        <v>5820.0</v>
      </c>
      <c r="E5775" s="4"/>
      <c r="F5775" s="5">
        <f t="shared" si="1"/>
        <v>1175.79</v>
      </c>
      <c r="G5775" s="6">
        <f t="shared" si="2"/>
        <v>1.09889639</v>
      </c>
      <c r="H5775" s="6">
        <f t="shared" si="3"/>
        <v>1.83713626</v>
      </c>
      <c r="I5775" s="5" t="b">
        <f t="shared" si="4"/>
        <v>0</v>
      </c>
      <c r="J5775" s="48">
        <f t="shared" si="5"/>
        <v>0</v>
      </c>
      <c r="K5775" s="4">
        <f t="shared" si="6"/>
        <v>65</v>
      </c>
      <c r="L5775" s="7">
        <f t="shared" si="7"/>
        <v>-0.004629669219</v>
      </c>
      <c r="M5775" s="50" t="b">
        <f t="shared" si="8"/>
        <v>0</v>
      </c>
      <c r="N5775" s="50" t="b">
        <f t="shared" si="9"/>
        <v>0</v>
      </c>
      <c r="O5775" s="50">
        <f t="shared" si="10"/>
        <v>1</v>
      </c>
      <c r="P5775" s="4">
        <f t="shared" si="62"/>
        <v>607850</v>
      </c>
      <c r="Q5775" s="21">
        <f t="shared" si="31"/>
        <v>11</v>
      </c>
      <c r="V5775" s="52"/>
      <c r="W5775" s="53" t="str">
        <f t="shared" si="33"/>
        <v/>
      </c>
      <c r="AE5775" s="16"/>
      <c r="AF5775" s="17" t="str">
        <f t="shared" si="30"/>
        <v>#VALUE!</v>
      </c>
      <c r="AG5775" s="17" t="str">
        <f t="shared" si="22"/>
        <v>#N/A</v>
      </c>
      <c r="AH5775" s="17" t="str">
        <f t="shared" si="23"/>
        <v>#N/A</v>
      </c>
      <c r="AI5775" s="34">
        <f t="shared" si="24"/>
        <v>1</v>
      </c>
      <c r="AJ5775" s="18">
        <f t="shared" si="25"/>
        <v>5262.363</v>
      </c>
      <c r="AK5775" s="18">
        <f t="shared" si="26"/>
        <v>5116.18625</v>
      </c>
      <c r="AL5775" s="18">
        <f t="shared" si="27"/>
        <v>4970.0095</v>
      </c>
    </row>
    <row r="5776" ht="12.75" customHeight="1">
      <c r="A5776" s="1">
        <v>36931.0</v>
      </c>
      <c r="B5776" s="2">
        <v>1345.47</v>
      </c>
      <c r="C5776" s="3">
        <v>5809.84</v>
      </c>
      <c r="D5776" s="2">
        <v>5755.0</v>
      </c>
      <c r="E5776" s="4"/>
      <c r="F5776" s="5">
        <f t="shared" si="1"/>
        <v>1213.758</v>
      </c>
      <c r="G5776" s="6">
        <f t="shared" si="2"/>
        <v>1.092154465</v>
      </c>
      <c r="H5776" s="6">
        <f t="shared" si="3"/>
        <v>1.85485207</v>
      </c>
      <c r="I5776" s="5" t="b">
        <f t="shared" si="4"/>
        <v>0</v>
      </c>
      <c r="J5776" s="48">
        <f t="shared" si="5"/>
        <v>0</v>
      </c>
      <c r="K5776" s="4">
        <f t="shared" si="6"/>
        <v>-21</v>
      </c>
      <c r="L5776" s="7">
        <f t="shared" si="7"/>
        <v>-0.009439158393</v>
      </c>
      <c r="M5776" s="50" t="b">
        <f t="shared" si="8"/>
        <v>0</v>
      </c>
      <c r="N5776" s="50" t="b">
        <f t="shared" si="9"/>
        <v>0</v>
      </c>
      <c r="O5776" s="50">
        <f t="shared" si="10"/>
        <v>1</v>
      </c>
      <c r="P5776" s="4">
        <f t="shared" si="62"/>
        <v>575350</v>
      </c>
      <c r="Q5776" s="21">
        <f t="shared" si="31"/>
        <v>10</v>
      </c>
      <c r="V5776" s="52"/>
      <c r="W5776" s="53" t="str">
        <f t="shared" si="33"/>
        <v/>
      </c>
      <c r="AE5776" s="16"/>
      <c r="AF5776" s="17" t="str">
        <f t="shared" si="30"/>
        <v>#VALUE!</v>
      </c>
      <c r="AG5776" s="17" t="str">
        <f t="shared" si="22"/>
        <v>#N/A</v>
      </c>
      <c r="AH5776" s="17" t="str">
        <f t="shared" si="23"/>
        <v>#N/A</v>
      </c>
      <c r="AI5776" s="34">
        <f t="shared" si="24"/>
        <v>1</v>
      </c>
      <c r="AJ5776" s="18">
        <f t="shared" si="25"/>
        <v>5228.856</v>
      </c>
      <c r="AK5776" s="18">
        <f t="shared" si="26"/>
        <v>5083.61</v>
      </c>
      <c r="AL5776" s="18">
        <f t="shared" si="27"/>
        <v>4938.364</v>
      </c>
    </row>
    <row r="5777" ht="12.75" customHeight="1">
      <c r="A5777" s="1">
        <v>36930.0</v>
      </c>
      <c r="B5777" s="2">
        <v>1030.7</v>
      </c>
      <c r="C5777" s="3">
        <v>5758.6</v>
      </c>
      <c r="D5777" s="2">
        <v>5776.0</v>
      </c>
      <c r="E5777" s="4"/>
      <c r="F5777" s="5">
        <f t="shared" si="1"/>
        <v>1274.74</v>
      </c>
      <c r="G5777" s="6">
        <f t="shared" si="2"/>
        <v>1.082577541</v>
      </c>
      <c r="H5777" s="6">
        <f t="shared" si="3"/>
        <v>2.173593712</v>
      </c>
      <c r="I5777" s="5" t="b">
        <f t="shared" si="4"/>
        <v>0</v>
      </c>
      <c r="J5777" s="48">
        <f t="shared" si="5"/>
        <v>0</v>
      </c>
      <c r="K5777" s="4">
        <f t="shared" si="6"/>
        <v>93</v>
      </c>
      <c r="L5777" s="7">
        <f t="shared" si="7"/>
        <v>0.003021567742</v>
      </c>
      <c r="M5777" s="50" t="b">
        <f t="shared" si="8"/>
        <v>0</v>
      </c>
      <c r="N5777" s="50" t="b">
        <f t="shared" si="9"/>
        <v>0</v>
      </c>
      <c r="O5777" s="50">
        <f t="shared" si="10"/>
        <v>1</v>
      </c>
      <c r="P5777" s="4">
        <f t="shared" si="62"/>
        <v>586900</v>
      </c>
      <c r="Q5777" s="21">
        <f t="shared" si="31"/>
        <v>11</v>
      </c>
      <c r="V5777" s="52"/>
      <c r="W5777" s="53" t="str">
        <f t="shared" si="33"/>
        <v/>
      </c>
      <c r="AE5777" s="16"/>
      <c r="AF5777" s="17" t="str">
        <f t="shared" si="30"/>
        <v>#VALUE!</v>
      </c>
      <c r="AG5777" s="17" t="str">
        <f t="shared" si="22"/>
        <v>#N/A</v>
      </c>
      <c r="AH5777" s="17" t="str">
        <f t="shared" si="23"/>
        <v>#N/A</v>
      </c>
      <c r="AI5777" s="34">
        <f t="shared" si="24"/>
        <v>1</v>
      </c>
      <c r="AJ5777" s="18">
        <f t="shared" si="25"/>
        <v>5182.74</v>
      </c>
      <c r="AK5777" s="18">
        <f t="shared" si="26"/>
        <v>5038.775</v>
      </c>
      <c r="AL5777" s="18">
        <f t="shared" si="27"/>
        <v>4894.81</v>
      </c>
    </row>
    <row r="5778" ht="12.75" customHeight="1">
      <c r="A5778" s="1">
        <v>36929.0</v>
      </c>
      <c r="B5778" s="2">
        <v>935.21</v>
      </c>
      <c r="C5778" s="3">
        <v>5693.58</v>
      </c>
      <c r="D5778" s="2">
        <v>5683.0</v>
      </c>
      <c r="E5778" s="4"/>
      <c r="F5778" s="5">
        <f t="shared" si="1"/>
        <v>1336.6</v>
      </c>
      <c r="G5778" s="6">
        <f t="shared" si="2"/>
        <v>1.069248192</v>
      </c>
      <c r="H5778" s="6">
        <f t="shared" si="3"/>
        <v>2.169523936</v>
      </c>
      <c r="I5778" s="5" t="b">
        <f t="shared" si="4"/>
        <v>0</v>
      </c>
      <c r="J5778" s="48">
        <f t="shared" si="5"/>
        <v>0</v>
      </c>
      <c r="K5778" s="4">
        <f t="shared" si="6"/>
        <v>-154</v>
      </c>
      <c r="L5778" s="7">
        <f t="shared" si="7"/>
        <v>-0.001858233308</v>
      </c>
      <c r="M5778" s="50" t="b">
        <f t="shared" si="8"/>
        <v>0</v>
      </c>
      <c r="N5778" s="50" t="b">
        <f t="shared" si="9"/>
        <v>0</v>
      </c>
      <c r="O5778" s="50">
        <f t="shared" si="10"/>
        <v>1</v>
      </c>
      <c r="P5778" s="4">
        <f t="shared" si="62"/>
        <v>540400</v>
      </c>
      <c r="Q5778" s="21">
        <f t="shared" si="31"/>
        <v>10</v>
      </c>
      <c r="V5778" s="52"/>
      <c r="W5778" s="53" t="str">
        <f t="shared" si="33"/>
        <v/>
      </c>
      <c r="AE5778" s="16"/>
      <c r="AF5778" s="17" t="str">
        <f t="shared" si="30"/>
        <v>#VALUE!</v>
      </c>
      <c r="AG5778" s="17" t="str">
        <f t="shared" si="22"/>
        <v>#N/A</v>
      </c>
      <c r="AH5778" s="17" t="str">
        <f t="shared" si="23"/>
        <v>#N/A</v>
      </c>
      <c r="AI5778" s="34">
        <f t="shared" si="24"/>
        <v>1</v>
      </c>
      <c r="AJ5778" s="18">
        <f t="shared" si="25"/>
        <v>5124.222</v>
      </c>
      <c r="AK5778" s="18">
        <f t="shared" si="26"/>
        <v>4981.8825</v>
      </c>
      <c r="AL5778" s="18">
        <f t="shared" si="27"/>
        <v>4839.543</v>
      </c>
    </row>
    <row r="5779" ht="12.75" customHeight="1">
      <c r="A5779" s="1">
        <v>36928.0</v>
      </c>
      <c r="B5779" s="2">
        <v>1431.3</v>
      </c>
      <c r="C5779" s="3">
        <v>5849.06</v>
      </c>
      <c r="D5779" s="2">
        <v>5837.0</v>
      </c>
      <c r="E5779" s="4"/>
      <c r="F5779" s="5">
        <f t="shared" si="1"/>
        <v>1481.114</v>
      </c>
      <c r="G5779" s="6">
        <f t="shared" si="2"/>
        <v>1.097087462</v>
      </c>
      <c r="H5779" s="6">
        <f t="shared" si="3"/>
        <v>2.167464756</v>
      </c>
      <c r="I5779" s="5" t="b">
        <f t="shared" si="4"/>
        <v>0</v>
      </c>
      <c r="J5779" s="48">
        <f t="shared" si="5"/>
        <v>0</v>
      </c>
      <c r="K5779" s="4">
        <f t="shared" si="6"/>
        <v>-74</v>
      </c>
      <c r="L5779" s="7">
        <f t="shared" si="7"/>
        <v>-0.002061869771</v>
      </c>
      <c r="M5779" s="50" t="b">
        <f t="shared" si="8"/>
        <v>0</v>
      </c>
      <c r="N5779" s="50" t="b">
        <f t="shared" si="9"/>
        <v>0</v>
      </c>
      <c r="O5779" s="50">
        <f t="shared" si="10"/>
        <v>1</v>
      </c>
      <c r="P5779" s="4">
        <f t="shared" si="62"/>
        <v>625100</v>
      </c>
      <c r="Q5779" s="21">
        <f t="shared" si="31"/>
        <v>11</v>
      </c>
      <c r="V5779" s="52"/>
      <c r="W5779" s="53" t="str">
        <f t="shared" si="33"/>
        <v/>
      </c>
      <c r="AE5779" s="16"/>
      <c r="AF5779" s="17" t="str">
        <f t="shared" si="30"/>
        <v>#VALUE!</v>
      </c>
      <c r="AG5779" s="17" t="str">
        <f t="shared" si="22"/>
        <v>#N/A</v>
      </c>
      <c r="AH5779" s="17" t="str">
        <f t="shared" si="23"/>
        <v>#N/A</v>
      </c>
      <c r="AI5779" s="34">
        <f t="shared" si="24"/>
        <v>1</v>
      </c>
      <c r="AJ5779" s="18">
        <f t="shared" si="25"/>
        <v>5264.154</v>
      </c>
      <c r="AK5779" s="18">
        <f t="shared" si="26"/>
        <v>5117.9275</v>
      </c>
      <c r="AL5779" s="18">
        <f t="shared" si="27"/>
        <v>4971.701</v>
      </c>
    </row>
    <row r="5780" ht="12.75" customHeight="1">
      <c r="A5780" s="1">
        <v>36927.0</v>
      </c>
      <c r="B5780" s="2">
        <v>1326.11</v>
      </c>
      <c r="C5780" s="3">
        <v>5932.42</v>
      </c>
      <c r="D5780" s="2">
        <v>5911.0</v>
      </c>
      <c r="E5780" s="4"/>
      <c r="F5780" s="5">
        <f t="shared" si="1"/>
        <v>1419.464</v>
      </c>
      <c r="G5780" s="6">
        <f t="shared" si="2"/>
        <v>1.11196215</v>
      </c>
      <c r="H5780" s="6">
        <f t="shared" si="3"/>
        <v>2.176658347</v>
      </c>
      <c r="I5780" s="5" t="b">
        <f t="shared" si="4"/>
        <v>0</v>
      </c>
      <c r="J5780" s="48">
        <f t="shared" si="5"/>
        <v>0</v>
      </c>
      <c r="K5780" s="4">
        <f t="shared" si="6"/>
        <v>-108</v>
      </c>
      <c r="L5780" s="7">
        <f t="shared" si="7"/>
        <v>-0.003610668159</v>
      </c>
      <c r="M5780" s="50" t="b">
        <f t="shared" si="8"/>
        <v>0</v>
      </c>
      <c r="N5780" s="50" t="b">
        <f t="shared" si="9"/>
        <v>0</v>
      </c>
      <c r="O5780" s="50">
        <f t="shared" si="10"/>
        <v>1</v>
      </c>
      <c r="P5780" s="4">
        <f t="shared" si="62"/>
        <v>669500</v>
      </c>
      <c r="Q5780" s="21">
        <f t="shared" si="31"/>
        <v>12</v>
      </c>
      <c r="V5780" s="52"/>
      <c r="W5780" s="53" t="str">
        <f t="shared" si="33"/>
        <v/>
      </c>
      <c r="AE5780" s="16"/>
      <c r="AF5780" s="17" t="str">
        <f t="shared" si="30"/>
        <v>#VALUE!</v>
      </c>
      <c r="AG5780" s="17" t="str">
        <f t="shared" si="22"/>
        <v>#N/A</v>
      </c>
      <c r="AH5780" s="17" t="str">
        <f t="shared" si="23"/>
        <v>#N/A</v>
      </c>
      <c r="AI5780" s="34">
        <f t="shared" si="24"/>
        <v>1</v>
      </c>
      <c r="AJ5780" s="18">
        <f t="shared" si="25"/>
        <v>5339.178</v>
      </c>
      <c r="AK5780" s="18">
        <f t="shared" si="26"/>
        <v>5190.8675</v>
      </c>
      <c r="AL5780" s="18">
        <f t="shared" si="27"/>
        <v>5042.557</v>
      </c>
    </row>
    <row r="5781" ht="12.75" customHeight="1">
      <c r="A5781" s="1">
        <v>36924.0</v>
      </c>
      <c r="B5781" s="2">
        <v>1650.38</v>
      </c>
      <c r="C5781" s="3">
        <v>6049.26</v>
      </c>
      <c r="D5781" s="2">
        <v>6019.0</v>
      </c>
      <c r="E5781" s="4"/>
      <c r="F5781" s="5">
        <f t="shared" si="1"/>
        <v>1395.76</v>
      </c>
      <c r="G5781" s="6">
        <f t="shared" si="2"/>
        <v>1.134056041</v>
      </c>
      <c r="H5781" s="6">
        <f t="shared" si="3"/>
        <v>2.191765729</v>
      </c>
      <c r="I5781" s="5" t="b">
        <f t="shared" si="4"/>
        <v>0</v>
      </c>
      <c r="J5781" s="48">
        <f t="shared" si="5"/>
        <v>0</v>
      </c>
      <c r="K5781" s="4">
        <f t="shared" si="6"/>
        <v>119</v>
      </c>
      <c r="L5781" s="7">
        <f t="shared" si="7"/>
        <v>-0.00500226474</v>
      </c>
      <c r="M5781" s="50" t="b">
        <f t="shared" si="8"/>
        <v>0</v>
      </c>
      <c r="N5781" s="50" t="b">
        <f t="shared" si="9"/>
        <v>0</v>
      </c>
      <c r="O5781" s="50">
        <f t="shared" si="10"/>
        <v>1</v>
      </c>
      <c r="P5781" s="4">
        <f t="shared" si="62"/>
        <v>739700</v>
      </c>
      <c r="Q5781" s="21">
        <f t="shared" si="31"/>
        <v>13</v>
      </c>
      <c r="V5781" s="52"/>
      <c r="W5781" s="53" t="str">
        <f t="shared" si="33"/>
        <v/>
      </c>
      <c r="AE5781" s="16"/>
      <c r="AF5781" s="17" t="str">
        <f t="shared" si="30"/>
        <v>#VALUE!</v>
      </c>
      <c r="AG5781" s="17" t="str">
        <f t="shared" si="22"/>
        <v>#N/A</v>
      </c>
      <c r="AH5781" s="17" t="str">
        <f t="shared" si="23"/>
        <v>#N/A</v>
      </c>
      <c r="AI5781" s="34">
        <f t="shared" si="24"/>
        <v>1</v>
      </c>
      <c r="AJ5781" s="18">
        <f t="shared" si="25"/>
        <v>5444.334</v>
      </c>
      <c r="AK5781" s="18">
        <f t="shared" si="26"/>
        <v>5293.1025</v>
      </c>
      <c r="AL5781" s="18">
        <f t="shared" si="27"/>
        <v>5141.871</v>
      </c>
    </row>
    <row r="5782" ht="12.75" customHeight="1">
      <c r="A5782" s="1">
        <v>36923.0</v>
      </c>
      <c r="B5782" s="2">
        <v>1340.0</v>
      </c>
      <c r="C5782" s="3">
        <v>5897.93</v>
      </c>
      <c r="D5782" s="2">
        <v>5900.0</v>
      </c>
      <c r="E5782" s="4"/>
      <c r="F5782" s="5">
        <f t="shared" si="1"/>
        <v>1388.886</v>
      </c>
      <c r="G5782" s="6">
        <f t="shared" si="2"/>
        <v>1.107041324</v>
      </c>
      <c r="H5782" s="6">
        <f t="shared" si="3"/>
        <v>2.242477134</v>
      </c>
      <c r="I5782" s="5" t="b">
        <f t="shared" si="4"/>
        <v>0</v>
      </c>
      <c r="J5782" s="48">
        <f t="shared" si="5"/>
        <v>0</v>
      </c>
      <c r="K5782" s="4">
        <f t="shared" si="6"/>
        <v>-51</v>
      </c>
      <c r="L5782" s="7">
        <f t="shared" si="7"/>
        <v>0.0003509705948</v>
      </c>
      <c r="M5782" s="50" t="b">
        <f t="shared" si="8"/>
        <v>0</v>
      </c>
      <c r="N5782" s="50" t="b">
        <f t="shared" si="9"/>
        <v>0</v>
      </c>
      <c r="O5782" s="50">
        <f t="shared" si="10"/>
        <v>1</v>
      </c>
      <c r="P5782" s="4">
        <f t="shared" si="62"/>
        <v>668300</v>
      </c>
      <c r="Q5782" s="21">
        <f t="shared" si="31"/>
        <v>12</v>
      </c>
      <c r="V5782" s="52"/>
      <c r="W5782" s="53" t="str">
        <f t="shared" si="33"/>
        <v/>
      </c>
      <c r="AE5782" s="16"/>
      <c r="AF5782" s="17" t="str">
        <f t="shared" si="30"/>
        <v>#VALUE!</v>
      </c>
      <c r="AG5782" s="17" t="str">
        <f t="shared" si="22"/>
        <v>#N/A</v>
      </c>
      <c r="AH5782" s="17" t="str">
        <f t="shared" si="23"/>
        <v>#N/A</v>
      </c>
      <c r="AI5782" s="34">
        <f t="shared" si="24"/>
        <v>1</v>
      </c>
      <c r="AJ5782" s="18">
        <f t="shared" si="25"/>
        <v>5308.137</v>
      </c>
      <c r="AK5782" s="18">
        <f t="shared" si="26"/>
        <v>5160.68875</v>
      </c>
      <c r="AL5782" s="18">
        <f t="shared" si="27"/>
        <v>5013.2405</v>
      </c>
    </row>
    <row r="5783" ht="12.75" customHeight="1">
      <c r="A5783" s="1">
        <v>36922.0</v>
      </c>
      <c r="B5783" s="2">
        <v>1657.78</v>
      </c>
      <c r="C5783" s="3">
        <v>5936.2</v>
      </c>
      <c r="D5783" s="2">
        <v>5951.0</v>
      </c>
      <c r="E5783" s="4"/>
      <c r="F5783" s="5">
        <f t="shared" si="1"/>
        <v>1431.728</v>
      </c>
      <c r="G5783" s="6">
        <f t="shared" si="2"/>
        <v>1.114994175</v>
      </c>
      <c r="H5783" s="6">
        <f t="shared" si="3"/>
        <v>2.267770607</v>
      </c>
      <c r="I5783" s="5" t="b">
        <f t="shared" si="4"/>
        <v>0</v>
      </c>
      <c r="J5783" s="48">
        <f t="shared" si="5"/>
        <v>0</v>
      </c>
      <c r="K5783" s="4">
        <f t="shared" si="6"/>
        <v>132</v>
      </c>
      <c r="L5783" s="7">
        <f t="shared" si="7"/>
        <v>0.002493177454</v>
      </c>
      <c r="M5783" s="50" t="b">
        <f t="shared" si="8"/>
        <v>0</v>
      </c>
      <c r="N5783" s="50" t="b">
        <f t="shared" si="9"/>
        <v>0</v>
      </c>
      <c r="O5783" s="50">
        <f t="shared" si="10"/>
        <v>1</v>
      </c>
      <c r="P5783" s="4">
        <f t="shared" si="62"/>
        <v>698900</v>
      </c>
      <c r="Q5783" s="21">
        <f t="shared" si="31"/>
        <v>12</v>
      </c>
      <c r="V5783" s="52"/>
      <c r="W5783" s="53" t="str">
        <f t="shared" si="33"/>
        <v/>
      </c>
      <c r="AE5783" s="16"/>
      <c r="AF5783" s="17" t="str">
        <f t="shared" si="30"/>
        <v>#VALUE!</v>
      </c>
      <c r="AG5783" s="17" t="str">
        <f t="shared" si="22"/>
        <v>#N/A</v>
      </c>
      <c r="AH5783" s="17" t="str">
        <f t="shared" si="23"/>
        <v>#N/A</v>
      </c>
      <c r="AI5783" s="34">
        <f t="shared" si="24"/>
        <v>1</v>
      </c>
      <c r="AJ5783" s="18">
        <f t="shared" si="25"/>
        <v>5342.58</v>
      </c>
      <c r="AK5783" s="18">
        <f t="shared" si="26"/>
        <v>5194.175</v>
      </c>
      <c r="AL5783" s="18">
        <f t="shared" si="27"/>
        <v>5045.77</v>
      </c>
    </row>
    <row r="5784" ht="12.75" customHeight="1">
      <c r="A5784" s="1">
        <v>36921.0</v>
      </c>
      <c r="B5784" s="2">
        <v>1123.05</v>
      </c>
      <c r="C5784" s="3">
        <v>5792.5</v>
      </c>
      <c r="D5784" s="2">
        <v>5819.0</v>
      </c>
      <c r="E5784" s="4"/>
      <c r="F5784" s="5">
        <f t="shared" si="1"/>
        <v>1357.814</v>
      </c>
      <c r="G5784" s="6">
        <f t="shared" si="2"/>
        <v>1.088480516</v>
      </c>
      <c r="H5784" s="6">
        <f t="shared" si="3"/>
        <v>2.24312025</v>
      </c>
      <c r="I5784" s="5" t="b">
        <f t="shared" si="4"/>
        <v>0</v>
      </c>
      <c r="J5784" s="48">
        <f t="shared" si="5"/>
        <v>0</v>
      </c>
      <c r="K5784" s="4">
        <f t="shared" si="6"/>
        <v>161</v>
      </c>
      <c r="L5784" s="7">
        <f t="shared" si="7"/>
        <v>0.004574881312</v>
      </c>
      <c r="M5784" s="50" t="b">
        <f t="shared" si="8"/>
        <v>0</v>
      </c>
      <c r="N5784" s="50" t="b">
        <f t="shared" si="9"/>
        <v>0</v>
      </c>
      <c r="O5784" s="50">
        <f t="shared" si="10"/>
        <v>1</v>
      </c>
      <c r="P5784" s="4">
        <f t="shared" si="62"/>
        <v>626300</v>
      </c>
      <c r="Q5784" s="21">
        <f t="shared" si="31"/>
        <v>11</v>
      </c>
      <c r="V5784" s="52"/>
      <c r="W5784" s="53" t="str">
        <f t="shared" si="33"/>
        <v/>
      </c>
      <c r="AE5784" s="16"/>
      <c r="AF5784" s="17" t="str">
        <f t="shared" si="30"/>
        <v>#VALUE!</v>
      </c>
      <c r="AG5784" s="17" t="str">
        <f t="shared" si="22"/>
        <v>#N/A</v>
      </c>
      <c r="AH5784" s="17" t="str">
        <f t="shared" si="23"/>
        <v>#N/A</v>
      </c>
      <c r="AI5784" s="34">
        <f t="shared" si="24"/>
        <v>1</v>
      </c>
      <c r="AJ5784" s="18">
        <f t="shared" si="25"/>
        <v>5213.25</v>
      </c>
      <c r="AK5784" s="18">
        <f t="shared" si="26"/>
        <v>5068.4375</v>
      </c>
      <c r="AL5784" s="18">
        <f t="shared" si="27"/>
        <v>4923.625</v>
      </c>
    </row>
    <row r="5785" ht="12.75" customHeight="1">
      <c r="A5785" s="1">
        <v>36920.0</v>
      </c>
      <c r="B5785" s="2">
        <v>1207.59</v>
      </c>
      <c r="C5785" s="3">
        <v>5680.06</v>
      </c>
      <c r="D5785" s="2">
        <v>5658.0</v>
      </c>
      <c r="E5785" s="4"/>
      <c r="F5785" s="5">
        <f t="shared" si="1"/>
        <v>1251.038</v>
      </c>
      <c r="G5785" s="6">
        <f t="shared" si="2"/>
        <v>1.067908285</v>
      </c>
      <c r="H5785" s="6">
        <f t="shared" si="3"/>
        <v>2.260062179</v>
      </c>
      <c r="I5785" s="5" t="b">
        <f t="shared" si="4"/>
        <v>0</v>
      </c>
      <c r="J5785" s="48">
        <f t="shared" si="5"/>
        <v>0</v>
      </c>
      <c r="K5785" s="4">
        <f t="shared" si="6"/>
        <v>-291</v>
      </c>
      <c r="L5785" s="7">
        <f t="shared" si="7"/>
        <v>-0.003883761791</v>
      </c>
      <c r="M5785" s="50" t="b">
        <f t="shared" si="8"/>
        <v>0</v>
      </c>
      <c r="N5785" s="50" t="b">
        <f t="shared" si="9"/>
        <v>0</v>
      </c>
      <c r="O5785" s="50">
        <f t="shared" si="10"/>
        <v>1</v>
      </c>
      <c r="P5785" s="4">
        <f t="shared" si="62"/>
        <v>545800</v>
      </c>
      <c r="Q5785" s="21">
        <f t="shared" si="31"/>
        <v>10</v>
      </c>
      <c r="V5785" s="52"/>
      <c r="W5785" s="53" t="str">
        <f t="shared" si="33"/>
        <v/>
      </c>
      <c r="AE5785" s="16"/>
      <c r="AF5785" s="17" t="str">
        <f t="shared" si="30"/>
        <v>#VALUE!</v>
      </c>
      <c r="AG5785" s="17" t="str">
        <f t="shared" si="22"/>
        <v>#N/A</v>
      </c>
      <c r="AH5785" s="17" t="str">
        <f t="shared" si="23"/>
        <v>#N/A</v>
      </c>
      <c r="AI5785" s="34">
        <f t="shared" si="24"/>
        <v>1</v>
      </c>
      <c r="AJ5785" s="18">
        <f t="shared" si="25"/>
        <v>5112.054</v>
      </c>
      <c r="AK5785" s="18">
        <f t="shared" si="26"/>
        <v>4970.0525</v>
      </c>
      <c r="AL5785" s="18">
        <f t="shared" si="27"/>
        <v>4828.051</v>
      </c>
    </row>
    <row r="5786" ht="12.75" customHeight="1">
      <c r="A5786" s="1">
        <v>36909.0</v>
      </c>
      <c r="B5786" s="2">
        <v>1616.01</v>
      </c>
      <c r="C5786" s="3">
        <v>5847.91</v>
      </c>
      <c r="D5786" s="2">
        <v>5949.0</v>
      </c>
      <c r="E5786" s="4"/>
      <c r="F5786" s="5">
        <f t="shared" si="1"/>
        <v>1179.938</v>
      </c>
      <c r="G5786" s="6">
        <f t="shared" si="2"/>
        <v>1.10034513</v>
      </c>
      <c r="H5786" s="6">
        <f t="shared" si="3"/>
        <v>2.302569976</v>
      </c>
      <c r="I5786" s="5" t="b">
        <f t="shared" si="4"/>
        <v>0</v>
      </c>
      <c r="J5786" s="48">
        <f t="shared" si="5"/>
        <v>0</v>
      </c>
      <c r="K5786" s="4">
        <f t="shared" si="6"/>
        <v>147</v>
      </c>
      <c r="L5786" s="7">
        <f t="shared" si="7"/>
        <v>0.01728651775</v>
      </c>
      <c r="M5786" s="50" t="b">
        <f t="shared" si="8"/>
        <v>0</v>
      </c>
      <c r="N5786" s="50" t="b">
        <f t="shared" si="9"/>
        <v>0</v>
      </c>
      <c r="O5786" s="50">
        <f t="shared" si="10"/>
        <v>1</v>
      </c>
      <c r="P5786" s="4">
        <f t="shared" si="62"/>
        <v>734950</v>
      </c>
      <c r="Q5786" s="21">
        <f t="shared" si="31"/>
        <v>13</v>
      </c>
      <c r="V5786" s="52"/>
      <c r="W5786" s="53" t="str">
        <f t="shared" si="33"/>
        <v/>
      </c>
      <c r="AE5786" s="16"/>
      <c r="AF5786" s="17" t="str">
        <f t="shared" si="30"/>
        <v>#VALUE!</v>
      </c>
      <c r="AG5786" s="17" t="str">
        <f t="shared" si="22"/>
        <v>#N/A</v>
      </c>
      <c r="AH5786" s="17" t="str">
        <f t="shared" si="23"/>
        <v>#N/A</v>
      </c>
      <c r="AI5786" s="34">
        <f t="shared" si="24"/>
        <v>1</v>
      </c>
      <c r="AJ5786" s="18">
        <f t="shared" si="25"/>
        <v>5263.119</v>
      </c>
      <c r="AK5786" s="18">
        <f t="shared" si="26"/>
        <v>5116.92125</v>
      </c>
      <c r="AL5786" s="18">
        <f t="shared" si="27"/>
        <v>4970.7235</v>
      </c>
    </row>
    <row r="5787" ht="12.75" customHeight="1">
      <c r="A5787" s="1">
        <v>36908.0</v>
      </c>
      <c r="B5787" s="2">
        <v>1554.21</v>
      </c>
      <c r="C5787" s="3">
        <v>5769.95</v>
      </c>
      <c r="D5787" s="2">
        <v>5802.0</v>
      </c>
      <c r="E5787" s="4"/>
      <c r="F5787" s="5">
        <f t="shared" si="1"/>
        <v>1109.72</v>
      </c>
      <c r="G5787" s="6">
        <f t="shared" si="2"/>
        <v>1.086711236</v>
      </c>
      <c r="H5787" s="6">
        <f t="shared" si="3"/>
        <v>2.26667344</v>
      </c>
      <c r="I5787" s="5" t="b">
        <f t="shared" si="4"/>
        <v>0</v>
      </c>
      <c r="J5787" s="48">
        <f t="shared" si="5"/>
        <v>0</v>
      </c>
      <c r="K5787" s="4">
        <f t="shared" si="6"/>
        <v>56</v>
      </c>
      <c r="L5787" s="7">
        <f t="shared" si="7"/>
        <v>0.005554640855</v>
      </c>
      <c r="M5787" s="50" t="b">
        <f t="shared" si="8"/>
        <v>0</v>
      </c>
      <c r="N5787" s="50" t="b">
        <f t="shared" si="9"/>
        <v>0</v>
      </c>
      <c r="O5787" s="50">
        <f t="shared" si="10"/>
        <v>1</v>
      </c>
      <c r="P5787" s="4">
        <f t="shared" si="62"/>
        <v>646750</v>
      </c>
      <c r="Q5787" s="21">
        <f t="shared" si="31"/>
        <v>12</v>
      </c>
      <c r="V5787" s="52"/>
      <c r="W5787" s="53" t="str">
        <f t="shared" si="33"/>
        <v/>
      </c>
      <c r="AE5787" s="16"/>
      <c r="AF5787" s="17" t="str">
        <f t="shared" si="30"/>
        <v>#VALUE!</v>
      </c>
      <c r="AG5787" s="17" t="str">
        <f t="shared" si="22"/>
        <v>#N/A</v>
      </c>
      <c r="AH5787" s="17" t="str">
        <f t="shared" si="23"/>
        <v>#N/A</v>
      </c>
      <c r="AI5787" s="34">
        <f t="shared" si="24"/>
        <v>1</v>
      </c>
      <c r="AJ5787" s="18">
        <f t="shared" si="25"/>
        <v>5192.955</v>
      </c>
      <c r="AK5787" s="18">
        <f t="shared" si="26"/>
        <v>5048.70625</v>
      </c>
      <c r="AL5787" s="18">
        <f t="shared" si="27"/>
        <v>4904.4575</v>
      </c>
    </row>
    <row r="5788" ht="12.75" customHeight="1">
      <c r="A5788" s="1">
        <v>36907.0</v>
      </c>
      <c r="B5788" s="2">
        <v>1288.21</v>
      </c>
      <c r="C5788" s="3">
        <v>5662.94</v>
      </c>
      <c r="D5788" s="2">
        <v>5746.0</v>
      </c>
      <c r="E5788" s="4"/>
      <c r="F5788" s="5">
        <f t="shared" si="1"/>
        <v>1049.3</v>
      </c>
      <c r="G5788" s="6">
        <f t="shared" si="2"/>
        <v>1.066928307</v>
      </c>
      <c r="H5788" s="6">
        <f t="shared" si="3"/>
        <v>1.946139401</v>
      </c>
      <c r="I5788" s="5" t="b">
        <f t="shared" si="4"/>
        <v>0</v>
      </c>
      <c r="J5788" s="48">
        <f t="shared" si="5"/>
        <v>0</v>
      </c>
      <c r="K5788" s="4">
        <f t="shared" si="6"/>
        <v>339</v>
      </c>
      <c r="L5788" s="7">
        <f t="shared" si="7"/>
        <v>0.01466729296</v>
      </c>
      <c r="M5788" s="50" t="b">
        <f t="shared" si="8"/>
        <v>0</v>
      </c>
      <c r="N5788" s="50" t="b">
        <f t="shared" si="9"/>
        <v>0</v>
      </c>
      <c r="O5788" s="50">
        <f t="shared" si="10"/>
        <v>1</v>
      </c>
      <c r="P5788" s="4">
        <f t="shared" si="62"/>
        <v>615950</v>
      </c>
      <c r="Q5788" s="21">
        <f t="shared" si="31"/>
        <v>11</v>
      </c>
      <c r="V5788" s="52"/>
      <c r="W5788" s="53" t="str">
        <f t="shared" si="33"/>
        <v/>
      </c>
      <c r="AE5788" s="16"/>
      <c r="AF5788" s="17" t="str">
        <f t="shared" si="30"/>
        <v>#VALUE!</v>
      </c>
      <c r="AG5788" s="17" t="str">
        <f t="shared" si="22"/>
        <v>#N/A</v>
      </c>
      <c r="AH5788" s="17" t="str">
        <f t="shared" si="23"/>
        <v>#N/A</v>
      </c>
      <c r="AI5788" s="34">
        <f t="shared" si="24"/>
        <v>1</v>
      </c>
      <c r="AJ5788" s="18">
        <f t="shared" si="25"/>
        <v>5096.646</v>
      </c>
      <c r="AK5788" s="18">
        <f t="shared" si="26"/>
        <v>4955.0725</v>
      </c>
      <c r="AL5788" s="18">
        <f t="shared" si="27"/>
        <v>4813.499</v>
      </c>
    </row>
    <row r="5789" ht="12.75" customHeight="1">
      <c r="A5789" s="1">
        <v>36906.0</v>
      </c>
      <c r="B5789" s="2">
        <v>589.17</v>
      </c>
      <c r="C5789" s="3">
        <v>5379.66</v>
      </c>
      <c r="D5789" s="2">
        <v>5407.0</v>
      </c>
      <c r="E5789" s="4"/>
      <c r="F5789" s="5">
        <f t="shared" si="1"/>
        <v>1013.134</v>
      </c>
      <c r="G5789" s="6">
        <f t="shared" si="2"/>
        <v>1.013104366</v>
      </c>
      <c r="H5789" s="6">
        <f t="shared" si="3"/>
        <v>1.935050104</v>
      </c>
      <c r="I5789" s="5" t="b">
        <f t="shared" si="4"/>
        <v>0</v>
      </c>
      <c r="J5789" s="48">
        <f t="shared" si="5"/>
        <v>0</v>
      </c>
      <c r="K5789" s="4">
        <f t="shared" si="6"/>
        <v>29</v>
      </c>
      <c r="L5789" s="7">
        <f t="shared" si="7"/>
        <v>0.005082105561</v>
      </c>
      <c r="M5789" s="50" t="b">
        <f t="shared" si="8"/>
        <v>0</v>
      </c>
      <c r="N5789" s="50" t="b">
        <f t="shared" si="9"/>
        <v>0</v>
      </c>
      <c r="O5789" s="50">
        <f t="shared" si="10"/>
        <v>1</v>
      </c>
      <c r="P5789" s="4">
        <f t="shared" si="62"/>
        <v>463400</v>
      </c>
      <c r="Q5789" s="21">
        <f t="shared" si="31"/>
        <v>9</v>
      </c>
      <c r="V5789" s="52"/>
      <c r="W5789" s="53" t="str">
        <f t="shared" si="33"/>
        <v/>
      </c>
      <c r="AE5789" s="16"/>
      <c r="AF5789" s="17" t="str">
        <f t="shared" si="30"/>
        <v>#VALUE!</v>
      </c>
      <c r="AG5789" s="17" t="str">
        <f t="shared" si="22"/>
        <v>#N/A</v>
      </c>
      <c r="AH5789" s="17" t="str">
        <f t="shared" si="23"/>
        <v>#N/A</v>
      </c>
      <c r="AI5789" s="34">
        <f t="shared" si="24"/>
        <v>1</v>
      </c>
      <c r="AJ5789" s="18">
        <f t="shared" si="25"/>
        <v>4841.694</v>
      </c>
      <c r="AK5789" s="18">
        <f t="shared" si="26"/>
        <v>4707.2025</v>
      </c>
      <c r="AL5789" s="18">
        <f t="shared" si="27"/>
        <v>4572.711</v>
      </c>
    </row>
    <row r="5790" ht="12.75" customHeight="1">
      <c r="A5790" s="1">
        <v>36903.0</v>
      </c>
      <c r="B5790" s="2">
        <v>852.09</v>
      </c>
      <c r="C5790" s="3">
        <v>5339.4</v>
      </c>
      <c r="D5790" s="2">
        <v>5378.0</v>
      </c>
      <c r="E5790" s="4"/>
      <c r="F5790" s="5">
        <f t="shared" si="1"/>
        <v>1128.166</v>
      </c>
      <c r="G5790" s="6">
        <f t="shared" si="2"/>
        <v>1.003751394</v>
      </c>
      <c r="H5790" s="6">
        <f t="shared" si="3"/>
        <v>1.914507664</v>
      </c>
      <c r="I5790" s="5" t="b">
        <f t="shared" si="4"/>
        <v>0</v>
      </c>
      <c r="J5790" s="48">
        <f t="shared" si="5"/>
        <v>0</v>
      </c>
      <c r="K5790" s="4">
        <f t="shared" si="6"/>
        <v>38</v>
      </c>
      <c r="L5790" s="7">
        <f t="shared" si="7"/>
        <v>0.007229276698</v>
      </c>
      <c r="M5790" s="50" t="b">
        <f t="shared" si="8"/>
        <v>0</v>
      </c>
      <c r="N5790" s="50" t="b">
        <f t="shared" si="9"/>
        <v>0</v>
      </c>
      <c r="O5790" s="50">
        <f t="shared" si="10"/>
        <v>1</v>
      </c>
      <c r="P5790" s="4">
        <f t="shared" si="62"/>
        <v>450350</v>
      </c>
      <c r="Q5790" s="21">
        <f t="shared" si="31"/>
        <v>9</v>
      </c>
      <c r="V5790" s="52"/>
      <c r="W5790" s="53" t="str">
        <f t="shared" si="33"/>
        <v/>
      </c>
      <c r="AE5790" s="16"/>
      <c r="AF5790" s="17" t="str">
        <f t="shared" si="30"/>
        <v>#VALUE!</v>
      </c>
      <c r="AG5790" s="17" t="str">
        <f t="shared" si="22"/>
        <v>#N/A</v>
      </c>
      <c r="AH5790" s="17" t="str">
        <f t="shared" si="23"/>
        <v>#N/A</v>
      </c>
      <c r="AI5790" s="34">
        <f t="shared" si="24"/>
        <v>1</v>
      </c>
      <c r="AJ5790" s="18">
        <f t="shared" si="25"/>
        <v>4805.46</v>
      </c>
      <c r="AK5790" s="18">
        <f t="shared" si="26"/>
        <v>4671.975</v>
      </c>
      <c r="AL5790" s="18">
        <f t="shared" si="27"/>
        <v>4538.49</v>
      </c>
    </row>
    <row r="5791" ht="12.75" customHeight="1">
      <c r="A5791" s="1">
        <v>36902.0</v>
      </c>
      <c r="B5791" s="2">
        <v>1264.92</v>
      </c>
      <c r="C5791" s="3">
        <v>5369.24</v>
      </c>
      <c r="D5791" s="2">
        <v>5340.0</v>
      </c>
      <c r="E5791" s="4"/>
      <c r="F5791" s="5">
        <f t="shared" si="1"/>
        <v>1188.092</v>
      </c>
      <c r="G5791" s="6">
        <f t="shared" si="2"/>
        <v>1.007201289</v>
      </c>
      <c r="H5791" s="6">
        <f t="shared" si="3"/>
        <v>1.903582825</v>
      </c>
      <c r="I5791" s="5" t="b">
        <f t="shared" si="4"/>
        <v>0</v>
      </c>
      <c r="J5791" s="48">
        <f t="shared" si="5"/>
        <v>0</v>
      </c>
      <c r="K5791" s="4">
        <f t="shared" si="6"/>
        <v>-68</v>
      </c>
      <c r="L5791" s="7">
        <f t="shared" si="7"/>
        <v>-0.00544583591</v>
      </c>
      <c r="M5791" s="50" t="b">
        <f t="shared" si="8"/>
        <v>0</v>
      </c>
      <c r="N5791" s="50" t="b">
        <f t="shared" si="9"/>
        <v>0</v>
      </c>
      <c r="O5791" s="50">
        <f t="shared" si="10"/>
        <v>1</v>
      </c>
      <c r="P5791" s="4">
        <f t="shared" si="62"/>
        <v>435150</v>
      </c>
      <c r="Q5791" s="21">
        <f t="shared" si="31"/>
        <v>8</v>
      </c>
      <c r="V5791" s="52"/>
      <c r="W5791" s="53" t="str">
        <f t="shared" si="33"/>
        <v/>
      </c>
      <c r="AE5791" s="16"/>
      <c r="AF5791" s="17" t="str">
        <f t="shared" si="30"/>
        <v>#VALUE!</v>
      </c>
      <c r="AG5791" s="17" t="str">
        <f t="shared" si="22"/>
        <v>#N/A</v>
      </c>
      <c r="AH5791" s="17" t="str">
        <f t="shared" si="23"/>
        <v>#N/A</v>
      </c>
      <c r="AI5791" s="34">
        <f t="shared" si="24"/>
        <v>1</v>
      </c>
      <c r="AJ5791" s="18">
        <f t="shared" si="25"/>
        <v>4832.316</v>
      </c>
      <c r="AK5791" s="18">
        <f t="shared" si="26"/>
        <v>4698.085</v>
      </c>
      <c r="AL5791" s="18">
        <f t="shared" si="27"/>
        <v>4563.854</v>
      </c>
    </row>
    <row r="5792" ht="12.75" customHeight="1">
      <c r="A5792" s="1">
        <v>36901.0</v>
      </c>
      <c r="B5792" s="2">
        <v>1252.11</v>
      </c>
      <c r="C5792" s="3">
        <v>5436.78</v>
      </c>
      <c r="D5792" s="2">
        <v>5408.0</v>
      </c>
      <c r="E5792" s="4"/>
      <c r="F5792" s="5">
        <f t="shared" si="1"/>
        <v>1113.014</v>
      </c>
      <c r="G5792" s="6">
        <f t="shared" si="2"/>
        <v>1.018122166</v>
      </c>
      <c r="H5792" s="6">
        <f t="shared" si="3"/>
        <v>1.893940101</v>
      </c>
      <c r="I5792" s="5" t="b">
        <f t="shared" si="4"/>
        <v>0</v>
      </c>
      <c r="J5792" s="48">
        <f t="shared" si="5"/>
        <v>0</v>
      </c>
      <c r="K5792" s="4">
        <f t="shared" si="6"/>
        <v>8</v>
      </c>
      <c r="L5792" s="7">
        <f t="shared" si="7"/>
        <v>-0.005293574505</v>
      </c>
      <c r="M5792" s="50" t="b">
        <f t="shared" si="8"/>
        <v>0</v>
      </c>
      <c r="N5792" s="50" t="b">
        <f t="shared" si="9"/>
        <v>0</v>
      </c>
      <c r="O5792" s="50">
        <f t="shared" si="10"/>
        <v>1</v>
      </c>
      <c r="P5792" s="4">
        <f t="shared" si="62"/>
        <v>465750</v>
      </c>
      <c r="Q5792" s="21">
        <f t="shared" si="31"/>
        <v>9</v>
      </c>
      <c r="V5792" s="52"/>
      <c r="W5792" s="53" t="str">
        <f t="shared" si="33"/>
        <v/>
      </c>
      <c r="AE5792" s="16"/>
      <c r="AF5792" s="17" t="str">
        <f t="shared" si="30"/>
        <v>#VALUE!</v>
      </c>
      <c r="AG5792" s="17" t="str">
        <f t="shared" si="22"/>
        <v>#N/A</v>
      </c>
      <c r="AH5792" s="17" t="str">
        <f t="shared" si="23"/>
        <v>#N/A</v>
      </c>
      <c r="AI5792" s="34">
        <f t="shared" si="24"/>
        <v>1</v>
      </c>
      <c r="AJ5792" s="18">
        <f t="shared" si="25"/>
        <v>4893.102</v>
      </c>
      <c r="AK5792" s="18">
        <f t="shared" si="26"/>
        <v>4757.1825</v>
      </c>
      <c r="AL5792" s="18">
        <f t="shared" si="27"/>
        <v>4621.263</v>
      </c>
    </row>
    <row r="5793" ht="12.75" customHeight="1">
      <c r="A5793" s="1">
        <v>36900.0</v>
      </c>
      <c r="B5793" s="2">
        <v>1107.38</v>
      </c>
      <c r="C5793" s="3">
        <v>5376.12</v>
      </c>
      <c r="D5793" s="2">
        <v>5400.0</v>
      </c>
      <c r="E5793" s="4"/>
      <c r="F5793" s="5">
        <f t="shared" si="1"/>
        <v>1005.646</v>
      </c>
      <c r="G5793" s="6">
        <f t="shared" si="2"/>
        <v>1.005995984</v>
      </c>
      <c r="H5793" s="6">
        <f t="shared" si="3"/>
        <v>1.778103456</v>
      </c>
      <c r="I5793" s="5" t="b">
        <f t="shared" si="4"/>
        <v>0</v>
      </c>
      <c r="J5793" s="48">
        <f t="shared" si="5"/>
        <v>0</v>
      </c>
      <c r="K5793" s="4">
        <f t="shared" si="6"/>
        <v>204</v>
      </c>
      <c r="L5793" s="7">
        <f t="shared" si="7"/>
        <v>0.004441865137</v>
      </c>
      <c r="M5793" s="50" t="b">
        <f t="shared" si="8"/>
        <v>0</v>
      </c>
      <c r="N5793" s="50" t="b">
        <f t="shared" si="9"/>
        <v>0</v>
      </c>
      <c r="O5793" s="50">
        <f t="shared" si="10"/>
        <v>1</v>
      </c>
      <c r="P5793" s="4">
        <f t="shared" si="62"/>
        <v>462150</v>
      </c>
      <c r="Q5793" s="21">
        <f t="shared" si="31"/>
        <v>9</v>
      </c>
      <c r="V5793" s="52"/>
      <c r="W5793" s="53" t="str">
        <f t="shared" si="33"/>
        <v/>
      </c>
      <c r="AE5793" s="16"/>
      <c r="AF5793" s="17" t="str">
        <f t="shared" si="30"/>
        <v>#VALUE!</v>
      </c>
      <c r="AG5793" s="17" t="str">
        <f t="shared" si="22"/>
        <v>#N/A</v>
      </c>
      <c r="AH5793" s="17" t="str">
        <f t="shared" si="23"/>
        <v>#N/A</v>
      </c>
      <c r="AI5793" s="34">
        <f t="shared" si="24"/>
        <v>1</v>
      </c>
      <c r="AJ5793" s="18">
        <f t="shared" si="25"/>
        <v>4838.508</v>
      </c>
      <c r="AK5793" s="18">
        <f t="shared" si="26"/>
        <v>4704.105</v>
      </c>
      <c r="AL5793" s="18">
        <f t="shared" si="27"/>
        <v>4569.702</v>
      </c>
    </row>
    <row r="5794" ht="12.75" customHeight="1">
      <c r="A5794" s="1">
        <v>36899.0</v>
      </c>
      <c r="B5794" s="2">
        <v>1164.33</v>
      </c>
      <c r="C5794" s="3">
        <v>5188.51</v>
      </c>
      <c r="D5794" s="2">
        <v>5196.0</v>
      </c>
      <c r="E5794" s="4"/>
      <c r="F5794" s="5">
        <f t="shared" si="1"/>
        <v>913.488</v>
      </c>
      <c r="G5794" s="6">
        <f t="shared" si="2"/>
        <v>0.9702131941</v>
      </c>
      <c r="H5794" s="6">
        <f t="shared" si="3"/>
        <v>1.79347508</v>
      </c>
      <c r="I5794" s="5" t="b">
        <f t="shared" si="4"/>
        <v>1</v>
      </c>
      <c r="J5794" s="48">
        <f t="shared" si="5"/>
        <v>0</v>
      </c>
      <c r="K5794" s="4">
        <f t="shared" si="6"/>
        <v>-144</v>
      </c>
      <c r="L5794" s="7">
        <f t="shared" si="7"/>
        <v>0.001443574359</v>
      </c>
      <c r="M5794" s="50" t="b">
        <f t="shared" si="8"/>
        <v>0</v>
      </c>
      <c r="N5794" s="50" t="b">
        <f t="shared" si="9"/>
        <v>0</v>
      </c>
      <c r="O5794" s="50">
        <f t="shared" si="10"/>
        <v>1</v>
      </c>
      <c r="P5794" s="4">
        <f t="shared" si="62"/>
        <v>380550</v>
      </c>
      <c r="Q5794" s="21">
        <f t="shared" si="31"/>
        <v>8</v>
      </c>
      <c r="V5794" s="52"/>
      <c r="W5794" s="53" t="str">
        <f t="shared" si="33"/>
        <v/>
      </c>
      <c r="AE5794" s="16"/>
      <c r="AF5794" s="17" t="str">
        <f t="shared" si="30"/>
        <v>#VALUE!</v>
      </c>
      <c r="AG5794" s="17" t="str">
        <f t="shared" si="22"/>
        <v>#N/A</v>
      </c>
      <c r="AH5794" s="17" t="str">
        <f t="shared" si="23"/>
        <v>#N/A</v>
      </c>
      <c r="AI5794" s="34">
        <f t="shared" si="24"/>
        <v>1</v>
      </c>
      <c r="AJ5794" s="18">
        <f t="shared" si="25"/>
        <v>4669.659</v>
      </c>
      <c r="AK5794" s="18">
        <f t="shared" si="26"/>
        <v>4539.94625</v>
      </c>
      <c r="AL5794" s="18">
        <f t="shared" si="27"/>
        <v>4410.2335</v>
      </c>
    </row>
    <row r="5795" ht="12.75" customHeight="1">
      <c r="A5795" s="1">
        <v>36896.0</v>
      </c>
      <c r="B5795" s="2">
        <v>1151.72</v>
      </c>
      <c r="C5795" s="3">
        <v>5295.53</v>
      </c>
      <c r="D5795" s="2">
        <v>5340.0</v>
      </c>
      <c r="E5795" s="4"/>
      <c r="F5795" s="5">
        <f t="shared" si="1"/>
        <v>746.8</v>
      </c>
      <c r="G5795" s="6">
        <f t="shared" si="2"/>
        <v>0.9895581696</v>
      </c>
      <c r="H5795" s="6">
        <f t="shared" si="3"/>
        <v>1.797335489</v>
      </c>
      <c r="I5795" s="5" t="b">
        <f t="shared" si="4"/>
        <v>0</v>
      </c>
      <c r="J5795" s="48">
        <f t="shared" si="5"/>
        <v>0</v>
      </c>
      <c r="K5795" s="4">
        <f t="shared" si="6"/>
        <v>219</v>
      </c>
      <c r="L5795" s="7">
        <f t="shared" si="7"/>
        <v>0.008397648583</v>
      </c>
      <c r="M5795" s="50" t="b">
        <f t="shared" si="8"/>
        <v>0</v>
      </c>
      <c r="N5795" s="50" t="b">
        <f t="shared" si="9"/>
        <v>0</v>
      </c>
      <c r="O5795" s="50">
        <f t="shared" si="10"/>
        <v>1</v>
      </c>
      <c r="P5795" s="4">
        <f t="shared" si="62"/>
        <v>445350</v>
      </c>
      <c r="Q5795" s="21">
        <f t="shared" si="31"/>
        <v>9</v>
      </c>
      <c r="V5795" s="52"/>
      <c r="W5795" s="53" t="str">
        <f t="shared" si="33"/>
        <v/>
      </c>
      <c r="AE5795" s="16"/>
      <c r="AF5795" s="17" t="str">
        <f t="shared" si="30"/>
        <v>#VALUE!</v>
      </c>
      <c r="AG5795" s="17" t="str">
        <f t="shared" si="22"/>
        <v>#N/A</v>
      </c>
      <c r="AH5795" s="17" t="str">
        <f t="shared" si="23"/>
        <v>#N/A</v>
      </c>
      <c r="AI5795" s="34">
        <f t="shared" si="24"/>
        <v>1</v>
      </c>
      <c r="AJ5795" s="18">
        <f t="shared" si="25"/>
        <v>4765.977</v>
      </c>
      <c r="AK5795" s="18">
        <f t="shared" si="26"/>
        <v>4633.58875</v>
      </c>
      <c r="AL5795" s="18">
        <f t="shared" si="27"/>
        <v>4501.2005</v>
      </c>
    </row>
    <row r="5796" ht="12.75" customHeight="1">
      <c r="A5796" s="1">
        <v>36895.0</v>
      </c>
      <c r="B5796" s="2">
        <v>889.53</v>
      </c>
      <c r="C5796" s="3">
        <v>5136.13</v>
      </c>
      <c r="D5796" s="2">
        <v>5121.0</v>
      </c>
      <c r="E5796" s="4"/>
      <c r="F5796" s="5">
        <f t="shared" si="1"/>
        <v>602.624</v>
      </c>
      <c r="G5796" s="6">
        <f t="shared" si="2"/>
        <v>0.9604124733</v>
      </c>
      <c r="H5796" s="6">
        <f t="shared" si="3"/>
        <v>1.416819794</v>
      </c>
      <c r="I5796" s="5" t="b">
        <f t="shared" si="4"/>
        <v>1</v>
      </c>
      <c r="J5796" s="48">
        <f t="shared" si="5"/>
        <v>0</v>
      </c>
      <c r="K5796" s="4">
        <f t="shared" si="6"/>
        <v>251</v>
      </c>
      <c r="L5796" s="7">
        <f t="shared" si="7"/>
        <v>-0.002945797712</v>
      </c>
      <c r="M5796" s="50" t="b">
        <f t="shared" si="8"/>
        <v>0</v>
      </c>
      <c r="N5796" s="50" t="b">
        <f t="shared" si="9"/>
        <v>0</v>
      </c>
      <c r="O5796" s="50">
        <f t="shared" si="10"/>
        <v>1</v>
      </c>
      <c r="P5796" s="4">
        <f t="shared" si="62"/>
        <v>368700</v>
      </c>
      <c r="Q5796" s="21">
        <f t="shared" si="31"/>
        <v>7</v>
      </c>
      <c r="V5796" s="52"/>
      <c r="W5796" s="53" t="str">
        <f t="shared" si="33"/>
        <v/>
      </c>
      <c r="AE5796" s="16"/>
      <c r="AF5796" s="17" t="str">
        <f t="shared" si="30"/>
        <v>#VALUE!</v>
      </c>
      <c r="AG5796" s="17" t="str">
        <f t="shared" si="22"/>
        <v>#N/A</v>
      </c>
      <c r="AH5796" s="17" t="str">
        <f t="shared" si="23"/>
        <v>#N/A</v>
      </c>
      <c r="AI5796" s="34">
        <f t="shared" si="24"/>
        <v>1</v>
      </c>
      <c r="AJ5796" s="18">
        <f t="shared" si="25"/>
        <v>4622.517</v>
      </c>
      <c r="AK5796" s="18">
        <f t="shared" si="26"/>
        <v>4494.11375</v>
      </c>
      <c r="AL5796" s="18">
        <f t="shared" si="27"/>
        <v>4365.7105</v>
      </c>
    </row>
    <row r="5797" ht="12.75" customHeight="1">
      <c r="A5797" s="1">
        <v>36894.0</v>
      </c>
      <c r="B5797" s="2">
        <v>715.27</v>
      </c>
      <c r="C5797" s="3">
        <v>4894.79</v>
      </c>
      <c r="D5797" s="2">
        <v>4870.0</v>
      </c>
      <c r="E5797" s="4"/>
      <c r="F5797" s="5">
        <f t="shared" si="1"/>
        <v>540.924</v>
      </c>
      <c r="G5797" s="6">
        <f t="shared" si="2"/>
        <v>0.9144401051</v>
      </c>
      <c r="H5797" s="6">
        <f t="shared" si="3"/>
        <v>1.149221649</v>
      </c>
      <c r="I5797" s="5" t="b">
        <f t="shared" si="4"/>
        <v>1</v>
      </c>
      <c r="J5797" s="48">
        <f t="shared" si="5"/>
        <v>0</v>
      </c>
      <c r="K5797" s="4">
        <f t="shared" si="6"/>
        <v>-22</v>
      </c>
      <c r="L5797" s="7">
        <f t="shared" si="7"/>
        <v>-0.005064568654</v>
      </c>
      <c r="M5797" s="50" t="b">
        <f t="shared" si="8"/>
        <v>0</v>
      </c>
      <c r="N5797" s="50" t="b">
        <f t="shared" si="9"/>
        <v>0</v>
      </c>
      <c r="O5797" s="50">
        <f t="shared" si="10"/>
        <v>1</v>
      </c>
      <c r="P5797" s="4">
        <f t="shared" si="62"/>
        <v>293400</v>
      </c>
      <c r="Q5797" s="21">
        <f t="shared" si="31"/>
        <v>6</v>
      </c>
      <c r="V5797" s="52"/>
      <c r="W5797" s="53" t="str">
        <f t="shared" si="33"/>
        <v/>
      </c>
      <c r="AE5797" s="16"/>
      <c r="AF5797" s="17" t="str">
        <f t="shared" si="30"/>
        <v>#VALUE!</v>
      </c>
      <c r="AG5797" s="17" t="str">
        <f t="shared" si="22"/>
        <v>#N/A</v>
      </c>
      <c r="AH5797" s="17" t="str">
        <f t="shared" si="23"/>
        <v>#N/A</v>
      </c>
      <c r="AI5797" s="34">
        <f t="shared" si="24"/>
        <v>1</v>
      </c>
      <c r="AJ5797" s="18">
        <f t="shared" si="25"/>
        <v>4405.311</v>
      </c>
      <c r="AK5797" s="18">
        <f t="shared" si="26"/>
        <v>4282.94125</v>
      </c>
      <c r="AL5797" s="18">
        <f t="shared" si="27"/>
        <v>4160.5715</v>
      </c>
    </row>
    <row r="5798" ht="12.75" customHeight="1">
      <c r="A5798" s="1">
        <v>36893.0</v>
      </c>
      <c r="B5798" s="2">
        <v>646.59</v>
      </c>
      <c r="C5798" s="3">
        <v>4935.28</v>
      </c>
      <c r="D5798" s="2">
        <v>4892.0</v>
      </c>
      <c r="E5798" s="4"/>
      <c r="F5798" s="5">
        <f t="shared" si="1"/>
        <v>440.492</v>
      </c>
      <c r="G5798" s="6">
        <f t="shared" si="2"/>
        <v>0.9196918521</v>
      </c>
      <c r="H5798" s="6">
        <f t="shared" si="3"/>
        <v>1.038696014</v>
      </c>
      <c r="I5798" s="5" t="b">
        <f t="shared" si="4"/>
        <v>1</v>
      </c>
      <c r="J5798" s="48">
        <f t="shared" si="5"/>
        <v>0</v>
      </c>
      <c r="K5798" s="4">
        <f t="shared" si="6"/>
        <v>122</v>
      </c>
      <c r="L5798" s="7">
        <f t="shared" si="7"/>
        <v>-0.008769512571</v>
      </c>
      <c r="M5798" s="50" t="b">
        <f t="shared" si="8"/>
        <v>0</v>
      </c>
      <c r="N5798" s="50" t="b">
        <f t="shared" si="9"/>
        <v>0</v>
      </c>
      <c r="O5798" s="50">
        <f t="shared" si="10"/>
        <v>1</v>
      </c>
      <c r="P5798" s="4">
        <v>300000.0</v>
      </c>
      <c r="Q5798" s="21">
        <f t="shared" si="31"/>
        <v>6</v>
      </c>
      <c r="V5798" s="52"/>
      <c r="W5798" s="53" t="str">
        <f t="shared" si="33"/>
        <v/>
      </c>
      <c r="AE5798" s="16"/>
      <c r="AF5798" s="17" t="str">
        <f t="shared" si="30"/>
        <v>#VALUE!</v>
      </c>
      <c r="AG5798" s="17" t="str">
        <f t="shared" si="22"/>
        <v>#N/A</v>
      </c>
      <c r="AH5798" s="17" t="str">
        <f t="shared" si="23"/>
        <v>#N/A</v>
      </c>
      <c r="AI5798" s="34">
        <f t="shared" si="24"/>
        <v>1</v>
      </c>
      <c r="AJ5798" s="18">
        <f t="shared" si="25"/>
        <v>4441.752</v>
      </c>
      <c r="AK5798" s="18">
        <f t="shared" si="26"/>
        <v>4318.37</v>
      </c>
      <c r="AL5798" s="18">
        <f t="shared" si="27"/>
        <v>4194.988</v>
      </c>
    </row>
    <row r="5799" ht="12.75" customHeight="1">
      <c r="A5799" s="1">
        <v>36890.0</v>
      </c>
      <c r="B5799" s="2">
        <v>330.89</v>
      </c>
      <c r="C5799" s="3">
        <v>4739.09</v>
      </c>
      <c r="D5799" s="2">
        <v>4770.0</v>
      </c>
      <c r="E5799" s="4"/>
      <c r="F5799" s="5">
        <f t="shared" si="1"/>
        <v>368.772</v>
      </c>
      <c r="G5799" s="6">
        <f t="shared" si="2"/>
        <v>0.8812277326</v>
      </c>
      <c r="H5799" s="6">
        <f t="shared" si="3"/>
        <v>0.9259361073</v>
      </c>
      <c r="I5799" s="5" t="b">
        <f t="shared" si="4"/>
        <v>1</v>
      </c>
      <c r="J5799" s="48">
        <f t="shared" si="5"/>
        <v>0</v>
      </c>
      <c r="K5799" s="4">
        <f t="shared" si="6"/>
        <v>63</v>
      </c>
      <c r="L5799" s="7">
        <f t="shared" si="7"/>
        <v>0.006522349227</v>
      </c>
      <c r="M5799" s="50" t="b">
        <f t="shared" si="8"/>
        <v>0</v>
      </c>
      <c r="N5799" s="50" t="b">
        <f t="shared" si="9"/>
        <v>0</v>
      </c>
      <c r="O5799" s="50">
        <f t="shared" si="10"/>
        <v>-1</v>
      </c>
      <c r="P5799" s="4">
        <f t="shared" ref="P5799:P6068" si="63">P5800+K5799*Q5800*$P$2</f>
        <v>5043300</v>
      </c>
      <c r="Q5799" s="21">
        <f t="shared" si="31"/>
        <v>-116</v>
      </c>
      <c r="V5799" s="52"/>
      <c r="W5799" s="53" t="str">
        <f t="shared" si="33"/>
        <v/>
      </c>
      <c r="AE5799" s="16"/>
      <c r="AF5799" s="17" t="str">
        <f t="shared" si="30"/>
        <v>#VALUE!</v>
      </c>
      <c r="AG5799" s="17" t="str">
        <f t="shared" si="22"/>
        <v>#N/A</v>
      </c>
      <c r="AH5799" s="17" t="str">
        <f t="shared" si="23"/>
        <v>#N/A</v>
      </c>
      <c r="AI5799" s="34">
        <f t="shared" si="24"/>
        <v>1</v>
      </c>
      <c r="AJ5799" s="18">
        <f t="shared" si="25"/>
        <v>4265.181</v>
      </c>
      <c r="AK5799" s="18">
        <f t="shared" si="26"/>
        <v>4146.70375</v>
      </c>
      <c r="AL5799" s="18">
        <f t="shared" si="27"/>
        <v>4028.2265</v>
      </c>
    </row>
    <row r="5800" ht="12.75" customHeight="1">
      <c r="A5800" s="1">
        <v>36889.0</v>
      </c>
      <c r="B5800" s="2">
        <v>430.84</v>
      </c>
      <c r="C5800" s="3">
        <v>4743.94</v>
      </c>
      <c r="D5800" s="2">
        <v>4707.0</v>
      </c>
      <c r="E5800" s="4"/>
      <c r="F5800" s="5">
        <f t="shared" si="1"/>
        <v>395.042</v>
      </c>
      <c r="G5800" s="6">
        <f t="shared" si="2"/>
        <v>0.8790320593</v>
      </c>
      <c r="H5800" s="6">
        <f t="shared" si="3"/>
        <v>0.9155939984</v>
      </c>
      <c r="I5800" s="5" t="b">
        <f t="shared" si="4"/>
        <v>1</v>
      </c>
      <c r="J5800" s="48">
        <f t="shared" si="5"/>
        <v>-1</v>
      </c>
      <c r="K5800" s="4">
        <f t="shared" si="6"/>
        <v>-160</v>
      </c>
      <c r="L5800" s="7">
        <f t="shared" si="7"/>
        <v>-0.007786776393</v>
      </c>
      <c r="M5800" s="50" t="b">
        <f t="shared" si="8"/>
        <v>0</v>
      </c>
      <c r="N5800" s="50" t="b">
        <f t="shared" si="9"/>
        <v>1</v>
      </c>
      <c r="O5800" s="50">
        <f t="shared" si="10"/>
        <v>-1</v>
      </c>
      <c r="P5800" s="4">
        <f t="shared" si="63"/>
        <v>5443350</v>
      </c>
      <c r="Q5800" s="21">
        <f t="shared" si="31"/>
        <v>-127</v>
      </c>
      <c r="V5800" s="52"/>
      <c r="W5800" s="53" t="str">
        <f t="shared" si="33"/>
        <v/>
      </c>
      <c r="AE5800" s="16"/>
      <c r="AF5800" s="17" t="str">
        <f t="shared" si="30"/>
        <v>#VALUE!</v>
      </c>
      <c r="AG5800" s="17" t="str">
        <f t="shared" si="22"/>
        <v>#N/A</v>
      </c>
      <c r="AH5800" s="17" t="str">
        <f t="shared" si="23"/>
        <v>#N/A</v>
      </c>
      <c r="AI5800" s="34">
        <f t="shared" si="24"/>
        <v>1</v>
      </c>
      <c r="AJ5800" s="18">
        <f t="shared" si="25"/>
        <v>4269.546</v>
      </c>
      <c r="AK5800" s="18">
        <f t="shared" si="26"/>
        <v>4150.9475</v>
      </c>
      <c r="AL5800" s="18">
        <f t="shared" si="27"/>
        <v>4032.349</v>
      </c>
    </row>
    <row r="5801" ht="12.75" customHeight="1">
      <c r="A5801" s="1">
        <v>36888.0</v>
      </c>
      <c r="B5801" s="2">
        <v>581.03</v>
      </c>
      <c r="C5801" s="3">
        <v>4797.14</v>
      </c>
      <c r="D5801" s="2">
        <v>4867.0</v>
      </c>
      <c r="E5801" s="4"/>
      <c r="F5801" s="5">
        <f t="shared" si="1"/>
        <v>338.452</v>
      </c>
      <c r="G5801" s="6">
        <f t="shared" si="2"/>
        <v>0.8859865381</v>
      </c>
      <c r="H5801" s="6">
        <f t="shared" si="3"/>
        <v>0.9121906176</v>
      </c>
      <c r="I5801" s="5" t="b">
        <f t="shared" si="4"/>
        <v>1</v>
      </c>
      <c r="J5801" s="48">
        <f t="shared" si="5"/>
        <v>0</v>
      </c>
      <c r="K5801" s="4">
        <f t="shared" si="6"/>
        <v>302</v>
      </c>
      <c r="L5801" s="7">
        <f t="shared" si="7"/>
        <v>0.01456284369</v>
      </c>
      <c r="M5801" s="50" t="b">
        <f t="shared" si="8"/>
        <v>0</v>
      </c>
      <c r="N5801" s="50" t="b">
        <f t="shared" si="9"/>
        <v>0</v>
      </c>
      <c r="O5801" s="50">
        <f t="shared" si="10"/>
        <v>-1</v>
      </c>
      <c r="P5801" s="4">
        <f t="shared" si="63"/>
        <v>4611350</v>
      </c>
      <c r="Q5801" s="21">
        <f t="shared" si="31"/>
        <v>-104</v>
      </c>
      <c r="V5801" s="52"/>
      <c r="W5801" s="53" t="str">
        <f t="shared" si="33"/>
        <v/>
      </c>
      <c r="AE5801" s="16"/>
      <c r="AF5801" s="17" t="str">
        <f t="shared" si="30"/>
        <v>#VALUE!</v>
      </c>
      <c r="AG5801" s="17" t="str">
        <f t="shared" si="22"/>
        <v>#N/A</v>
      </c>
      <c r="AH5801" s="17" t="str">
        <f t="shared" si="23"/>
        <v>#N/A</v>
      </c>
      <c r="AI5801" s="34">
        <f t="shared" si="24"/>
        <v>1</v>
      </c>
      <c r="AJ5801" s="18">
        <f t="shared" si="25"/>
        <v>4317.426</v>
      </c>
      <c r="AK5801" s="18">
        <f t="shared" si="26"/>
        <v>4197.4975</v>
      </c>
      <c r="AL5801" s="18">
        <f t="shared" si="27"/>
        <v>4077.569</v>
      </c>
    </row>
    <row r="5802" ht="12.75" customHeight="1">
      <c r="A5802" s="1">
        <v>36887.0</v>
      </c>
      <c r="B5802" s="2">
        <v>213.11</v>
      </c>
      <c r="C5802" s="3">
        <v>4614.63</v>
      </c>
      <c r="D5802" s="2">
        <v>4565.0</v>
      </c>
      <c r="E5802" s="4"/>
      <c r="F5802" s="5">
        <f t="shared" si="1"/>
        <v>274.71</v>
      </c>
      <c r="G5802" s="6">
        <f t="shared" si="2"/>
        <v>0.8490290579</v>
      </c>
      <c r="H5802" s="6">
        <f t="shared" si="3"/>
        <v>0.7320785356</v>
      </c>
      <c r="I5802" s="5" t="b">
        <f t="shared" si="4"/>
        <v>1</v>
      </c>
      <c r="J5802" s="48">
        <f t="shared" si="5"/>
        <v>0</v>
      </c>
      <c r="K5802" s="4">
        <f t="shared" si="6"/>
        <v>-123</v>
      </c>
      <c r="L5802" s="7">
        <f t="shared" si="7"/>
        <v>-0.0107549251</v>
      </c>
      <c r="M5802" s="50" t="b">
        <f t="shared" si="8"/>
        <v>0</v>
      </c>
      <c r="N5802" s="50" t="b">
        <f t="shared" si="9"/>
        <v>0</v>
      </c>
      <c r="O5802" s="50">
        <f t="shared" si="10"/>
        <v>1</v>
      </c>
      <c r="P5802" s="4">
        <f t="shared" si="63"/>
        <v>3388250</v>
      </c>
      <c r="Q5802" s="21">
        <f t="shared" si="31"/>
        <v>81</v>
      </c>
      <c r="V5802" s="52"/>
      <c r="W5802" s="53" t="str">
        <f t="shared" si="33"/>
        <v/>
      </c>
      <c r="AE5802" s="16"/>
      <c r="AF5802" s="17" t="str">
        <f t="shared" si="30"/>
        <v>#VALUE!</v>
      </c>
      <c r="AG5802" s="17" t="str">
        <f t="shared" si="22"/>
        <v>#N/A</v>
      </c>
      <c r="AH5802" s="17" t="str">
        <f t="shared" si="23"/>
        <v>#N/A</v>
      </c>
      <c r="AI5802" s="34">
        <f t="shared" si="24"/>
        <v>1</v>
      </c>
      <c r="AJ5802" s="18">
        <f t="shared" si="25"/>
        <v>4153.167</v>
      </c>
      <c r="AK5802" s="18">
        <f t="shared" si="26"/>
        <v>4037.80125</v>
      </c>
      <c r="AL5802" s="18">
        <f t="shared" si="27"/>
        <v>3922.4355</v>
      </c>
    </row>
    <row r="5803" ht="12.75" customHeight="1">
      <c r="A5803" s="1">
        <v>36886.0</v>
      </c>
      <c r="B5803" s="2">
        <v>287.99</v>
      </c>
      <c r="C5803" s="3">
        <v>4721.36</v>
      </c>
      <c r="D5803" s="2">
        <v>4688.0</v>
      </c>
      <c r="E5803" s="4"/>
      <c r="F5803" s="5">
        <f t="shared" si="1"/>
        <v>294.72</v>
      </c>
      <c r="G5803" s="6">
        <f t="shared" si="2"/>
        <v>0.8644385366</v>
      </c>
      <c r="H5803" s="6">
        <f t="shared" si="3"/>
        <v>0.7247759575</v>
      </c>
      <c r="I5803" s="5" t="b">
        <f t="shared" si="4"/>
        <v>1</v>
      </c>
      <c r="J5803" s="48">
        <f t="shared" si="5"/>
        <v>-1</v>
      </c>
      <c r="K5803" s="4">
        <f t="shared" si="6"/>
        <v>-169</v>
      </c>
      <c r="L5803" s="7">
        <f t="shared" si="7"/>
        <v>-0.007065760713</v>
      </c>
      <c r="M5803" s="50" t="b">
        <f t="shared" si="8"/>
        <v>0</v>
      </c>
      <c r="N5803" s="50" t="b">
        <f t="shared" si="9"/>
        <v>1</v>
      </c>
      <c r="O5803" s="50">
        <f t="shared" si="10"/>
        <v>-1</v>
      </c>
      <c r="P5803" s="4">
        <f t="shared" si="63"/>
        <v>2963900</v>
      </c>
      <c r="Q5803" s="21">
        <f t="shared" si="31"/>
        <v>-69</v>
      </c>
      <c r="V5803" s="52"/>
      <c r="W5803" s="53" t="str">
        <f t="shared" si="33"/>
        <v/>
      </c>
      <c r="AE5803" s="16"/>
      <c r="AF5803" s="17" t="str">
        <f t="shared" si="30"/>
        <v>#VALUE!</v>
      </c>
      <c r="AG5803" s="17" t="str">
        <f t="shared" si="22"/>
        <v>#N/A</v>
      </c>
      <c r="AH5803" s="17" t="str">
        <f t="shared" si="23"/>
        <v>#N/A</v>
      </c>
      <c r="AI5803" s="34">
        <f t="shared" si="24"/>
        <v>1</v>
      </c>
      <c r="AJ5803" s="18">
        <f t="shared" si="25"/>
        <v>4249.224</v>
      </c>
      <c r="AK5803" s="18">
        <f t="shared" si="26"/>
        <v>4131.19</v>
      </c>
      <c r="AL5803" s="18">
        <f t="shared" si="27"/>
        <v>4013.156</v>
      </c>
    </row>
    <row r="5804" ht="12.75" customHeight="1">
      <c r="A5804" s="1">
        <v>36882.0</v>
      </c>
      <c r="B5804" s="2">
        <v>462.24</v>
      </c>
      <c r="C5804" s="3">
        <v>4811.22</v>
      </c>
      <c r="D5804" s="2">
        <v>4857.0</v>
      </c>
      <c r="E5804" s="4"/>
      <c r="F5804" s="5">
        <f t="shared" si="1"/>
        <v>288.708</v>
      </c>
      <c r="G5804" s="6">
        <f t="shared" si="2"/>
        <v>0.8765294688</v>
      </c>
      <c r="H5804" s="6">
        <f t="shared" si="3"/>
        <v>0.7129185644</v>
      </c>
      <c r="I5804" s="5" t="b">
        <f t="shared" si="4"/>
        <v>1</v>
      </c>
      <c r="J5804" s="48">
        <f t="shared" si="5"/>
        <v>0</v>
      </c>
      <c r="K5804" s="4">
        <f t="shared" si="6"/>
        <v>170</v>
      </c>
      <c r="L5804" s="7">
        <f t="shared" si="7"/>
        <v>0.009515258084</v>
      </c>
      <c r="M5804" s="50" t="b">
        <f t="shared" si="8"/>
        <v>0</v>
      </c>
      <c r="N5804" s="50" t="b">
        <f t="shared" si="9"/>
        <v>0</v>
      </c>
      <c r="O5804" s="50">
        <f t="shared" si="10"/>
        <v>-1</v>
      </c>
      <c r="P5804" s="4">
        <f t="shared" si="63"/>
        <v>2490700</v>
      </c>
      <c r="Q5804" s="21">
        <f t="shared" si="31"/>
        <v>-56</v>
      </c>
      <c r="V5804" s="52"/>
      <c r="W5804" s="53" t="str">
        <f t="shared" si="33"/>
        <v/>
      </c>
      <c r="AE5804" s="16"/>
      <c r="AF5804" s="17" t="str">
        <f t="shared" si="30"/>
        <v>#VALUE!</v>
      </c>
      <c r="AG5804" s="17" t="str">
        <f t="shared" si="22"/>
        <v>#N/A</v>
      </c>
      <c r="AH5804" s="17" t="str">
        <f t="shared" si="23"/>
        <v>#N/A</v>
      </c>
      <c r="AI5804" s="34">
        <f t="shared" si="24"/>
        <v>1</v>
      </c>
      <c r="AJ5804" s="18">
        <f t="shared" si="25"/>
        <v>4330.098</v>
      </c>
      <c r="AK5804" s="18">
        <f t="shared" si="26"/>
        <v>4209.8175</v>
      </c>
      <c r="AL5804" s="18">
        <f t="shared" si="27"/>
        <v>4089.537</v>
      </c>
    </row>
    <row r="5805" ht="12.75" customHeight="1">
      <c r="A5805" s="1">
        <v>36881.0</v>
      </c>
      <c r="B5805" s="2">
        <v>147.89</v>
      </c>
      <c r="C5805" s="3">
        <v>4817.22</v>
      </c>
      <c r="D5805" s="2">
        <v>4687.0</v>
      </c>
      <c r="E5805" s="4"/>
      <c r="F5805" s="5">
        <f t="shared" si="1"/>
        <v>252.662</v>
      </c>
      <c r="G5805" s="6">
        <f t="shared" si="2"/>
        <v>0.8735313854</v>
      </c>
      <c r="H5805" s="6">
        <f t="shared" si="3"/>
        <v>0.4766475767</v>
      </c>
      <c r="I5805" s="5" t="b">
        <f t="shared" si="4"/>
        <v>1</v>
      </c>
      <c r="J5805" s="48">
        <f t="shared" si="5"/>
        <v>-1</v>
      </c>
      <c r="K5805" s="4">
        <f t="shared" si="6"/>
        <v>-196</v>
      </c>
      <c r="L5805" s="7">
        <f t="shared" si="7"/>
        <v>-0.02703218869</v>
      </c>
      <c r="M5805" s="50" t="b">
        <f t="shared" si="8"/>
        <v>0</v>
      </c>
      <c r="N5805" s="50" t="b">
        <f t="shared" si="9"/>
        <v>1</v>
      </c>
      <c r="O5805" s="50">
        <f t="shared" si="10"/>
        <v>-1</v>
      </c>
      <c r="P5805" s="4">
        <f t="shared" si="63"/>
        <v>3111200</v>
      </c>
      <c r="Q5805" s="21">
        <f t="shared" si="31"/>
        <v>-73</v>
      </c>
      <c r="V5805" s="52"/>
      <c r="W5805" s="53" t="str">
        <f t="shared" si="33"/>
        <v/>
      </c>
      <c r="AE5805" s="16"/>
      <c r="AF5805" s="17" t="str">
        <f t="shared" si="30"/>
        <v>#VALUE!</v>
      </c>
      <c r="AG5805" s="17" t="str">
        <f t="shared" si="22"/>
        <v>#N/A</v>
      </c>
      <c r="AH5805" s="17" t="str">
        <f t="shared" si="23"/>
        <v>#N/A</v>
      </c>
      <c r="AI5805" s="34">
        <f t="shared" si="24"/>
        <v>1</v>
      </c>
      <c r="AJ5805" s="18">
        <f t="shared" si="25"/>
        <v>4335.498</v>
      </c>
      <c r="AK5805" s="18">
        <f t="shared" si="26"/>
        <v>4215.0675</v>
      </c>
      <c r="AL5805" s="18">
        <f t="shared" si="27"/>
        <v>4094.637</v>
      </c>
    </row>
    <row r="5806" ht="12.75" customHeight="1">
      <c r="A5806" s="1">
        <v>36880.0</v>
      </c>
      <c r="B5806" s="2">
        <v>262.32</v>
      </c>
      <c r="C5806" s="3">
        <v>4947.89</v>
      </c>
      <c r="D5806" s="2">
        <v>4883.0</v>
      </c>
      <c r="E5806" s="4"/>
      <c r="F5806" s="5">
        <f t="shared" si="1"/>
        <v>285.402</v>
      </c>
      <c r="G5806" s="6">
        <f t="shared" si="2"/>
        <v>0.8939507745</v>
      </c>
      <c r="H5806" s="6">
        <f t="shared" si="3"/>
        <v>0.4691020213</v>
      </c>
      <c r="I5806" s="5" t="b">
        <f t="shared" si="4"/>
        <v>1</v>
      </c>
      <c r="J5806" s="48">
        <f t="shared" si="5"/>
        <v>-1</v>
      </c>
      <c r="K5806" s="4">
        <f t="shared" si="6"/>
        <v>-167</v>
      </c>
      <c r="L5806" s="7">
        <f t="shared" si="7"/>
        <v>-0.01311468121</v>
      </c>
      <c r="M5806" s="50" t="b">
        <f t="shared" si="8"/>
        <v>0</v>
      </c>
      <c r="N5806" s="50" t="b">
        <f t="shared" si="9"/>
        <v>1</v>
      </c>
      <c r="O5806" s="50">
        <f t="shared" si="10"/>
        <v>-1</v>
      </c>
      <c r="P5806" s="4">
        <f t="shared" si="63"/>
        <v>2552600</v>
      </c>
      <c r="Q5806" s="21">
        <f t="shared" si="31"/>
        <v>-57</v>
      </c>
      <c r="V5806" s="52"/>
      <c r="W5806" s="53" t="str">
        <f t="shared" si="33"/>
        <v/>
      </c>
      <c r="AE5806" s="16"/>
      <c r="AF5806" s="17" t="str">
        <f t="shared" si="30"/>
        <v>#VALUE!</v>
      </c>
      <c r="AG5806" s="17" t="str">
        <f t="shared" si="22"/>
        <v>#N/A</v>
      </c>
      <c r="AH5806" s="17" t="str">
        <f t="shared" si="23"/>
        <v>#N/A</v>
      </c>
      <c r="AI5806" s="34">
        <f t="shared" si="24"/>
        <v>1</v>
      </c>
      <c r="AJ5806" s="18">
        <f t="shared" si="25"/>
        <v>4453.101</v>
      </c>
      <c r="AK5806" s="18">
        <f t="shared" si="26"/>
        <v>4329.40375</v>
      </c>
      <c r="AL5806" s="18">
        <f t="shared" si="27"/>
        <v>4205.7065</v>
      </c>
    </row>
    <row r="5807" ht="12.75" customHeight="1">
      <c r="A5807" s="1">
        <v>36879.0</v>
      </c>
      <c r="B5807" s="2">
        <v>313.16</v>
      </c>
      <c r="C5807" s="3">
        <v>5040.25</v>
      </c>
      <c r="D5807" s="2">
        <v>5050.0</v>
      </c>
      <c r="E5807" s="4"/>
      <c r="F5807" s="5">
        <f t="shared" si="1"/>
        <v>305.504</v>
      </c>
      <c r="G5807" s="6">
        <f t="shared" si="2"/>
        <v>0.9077675019</v>
      </c>
      <c r="H5807" s="6">
        <f t="shared" si="3"/>
        <v>0.5436369421</v>
      </c>
      <c r="I5807" s="5" t="b">
        <f t="shared" si="4"/>
        <v>1</v>
      </c>
      <c r="J5807" s="48">
        <f t="shared" si="5"/>
        <v>-1</v>
      </c>
      <c r="K5807" s="4">
        <f t="shared" si="6"/>
        <v>-48</v>
      </c>
      <c r="L5807" s="7">
        <f t="shared" si="7"/>
        <v>0.001934427856</v>
      </c>
      <c r="M5807" s="50" t="b">
        <f t="shared" si="8"/>
        <v>0</v>
      </c>
      <c r="N5807" s="50" t="b">
        <f t="shared" si="9"/>
        <v>1</v>
      </c>
      <c r="O5807" s="50">
        <f t="shared" si="10"/>
        <v>-1</v>
      </c>
      <c r="P5807" s="4">
        <f t="shared" si="63"/>
        <v>2160150</v>
      </c>
      <c r="Q5807" s="21">
        <f t="shared" si="31"/>
        <v>-47</v>
      </c>
      <c r="V5807" s="52"/>
      <c r="W5807" s="53" t="str">
        <f t="shared" si="33"/>
        <v/>
      </c>
      <c r="AE5807" s="16"/>
      <c r="AF5807" s="17" t="str">
        <f t="shared" si="30"/>
        <v>#VALUE!</v>
      </c>
      <c r="AG5807" s="17" t="str">
        <f t="shared" si="22"/>
        <v>#N/A</v>
      </c>
      <c r="AH5807" s="17" t="str">
        <f t="shared" si="23"/>
        <v>#N/A</v>
      </c>
      <c r="AI5807" s="34">
        <f t="shared" si="24"/>
        <v>1</v>
      </c>
      <c r="AJ5807" s="18">
        <f t="shared" si="25"/>
        <v>4536.225</v>
      </c>
      <c r="AK5807" s="18">
        <f t="shared" si="26"/>
        <v>4410.21875</v>
      </c>
      <c r="AL5807" s="18">
        <f t="shared" si="27"/>
        <v>4284.2125</v>
      </c>
    </row>
    <row r="5808" ht="12.75" customHeight="1">
      <c r="A5808" s="1">
        <v>36878.0</v>
      </c>
      <c r="B5808" s="2">
        <v>257.93</v>
      </c>
      <c r="C5808" s="3">
        <v>5055.2</v>
      </c>
      <c r="D5808" s="2">
        <v>5098.0</v>
      </c>
      <c r="E5808" s="4"/>
      <c r="F5808" s="5">
        <f t="shared" si="1"/>
        <v>334.324</v>
      </c>
      <c r="G5808" s="6">
        <f t="shared" si="2"/>
        <v>0.9074550361</v>
      </c>
      <c r="H5808" s="6">
        <f t="shared" si="3"/>
        <v>0.6755763142</v>
      </c>
      <c r="I5808" s="5" t="b">
        <f t="shared" si="4"/>
        <v>0</v>
      </c>
      <c r="J5808" s="48">
        <f t="shared" si="5"/>
        <v>0</v>
      </c>
      <c r="K5808" s="4">
        <f t="shared" si="6"/>
        <v>-38</v>
      </c>
      <c r="L5808" s="7">
        <f t="shared" si="7"/>
        <v>0.008466529514</v>
      </c>
      <c r="M5808" s="50" t="b">
        <f t="shared" si="8"/>
        <v>0</v>
      </c>
      <c r="N5808" s="50" t="b">
        <f t="shared" si="9"/>
        <v>0</v>
      </c>
      <c r="O5808" s="50">
        <f t="shared" si="10"/>
        <v>-1</v>
      </c>
      <c r="P5808" s="4">
        <f t="shared" si="63"/>
        <v>2054550</v>
      </c>
      <c r="Q5808" s="21">
        <f t="shared" si="31"/>
        <v>-44</v>
      </c>
      <c r="V5808" s="52"/>
      <c r="W5808" s="53" t="str">
        <f t="shared" si="33"/>
        <v/>
      </c>
      <c r="AE5808" s="16"/>
      <c r="AF5808" s="17" t="str">
        <f t="shared" si="30"/>
        <v>#VALUE!</v>
      </c>
      <c r="AG5808" s="17" t="str">
        <f t="shared" si="22"/>
        <v>#N/A</v>
      </c>
      <c r="AH5808" s="17" t="str">
        <f t="shared" si="23"/>
        <v>#N/A</v>
      </c>
      <c r="AI5808" s="34">
        <f t="shared" si="24"/>
        <v>1</v>
      </c>
      <c r="AJ5808" s="18">
        <f t="shared" si="25"/>
        <v>4549.68</v>
      </c>
      <c r="AK5808" s="18">
        <f t="shared" si="26"/>
        <v>4423.3</v>
      </c>
      <c r="AL5808" s="18">
        <f t="shared" si="27"/>
        <v>4296.92</v>
      </c>
    </row>
    <row r="5809" ht="12.75" customHeight="1">
      <c r="A5809" s="1">
        <v>36876.0</v>
      </c>
      <c r="B5809" s="2">
        <v>282.01</v>
      </c>
      <c r="C5809" s="3">
        <v>5134.1</v>
      </c>
      <c r="D5809" s="2">
        <v>5136.0</v>
      </c>
      <c r="E5809" s="4"/>
      <c r="F5809" s="5">
        <f t="shared" si="1"/>
        <v>417.354</v>
      </c>
      <c r="G5809" s="6">
        <f t="shared" si="2"/>
        <v>0.9189545541</v>
      </c>
      <c r="H5809" s="6">
        <f t="shared" si="3"/>
        <v>0.984329859</v>
      </c>
      <c r="I5809" s="5" t="b">
        <f t="shared" si="4"/>
        <v>1</v>
      </c>
      <c r="J5809" s="48">
        <f t="shared" si="5"/>
        <v>-1</v>
      </c>
      <c r="K5809" s="4">
        <f t="shared" si="6"/>
        <v>-65</v>
      </c>
      <c r="L5809" s="7">
        <f t="shared" si="7"/>
        <v>0.0003700745992</v>
      </c>
      <c r="M5809" s="50" t="b">
        <f t="shared" si="8"/>
        <v>0</v>
      </c>
      <c r="N5809" s="50" t="b">
        <f t="shared" si="9"/>
        <v>1</v>
      </c>
      <c r="O5809" s="50">
        <f t="shared" si="10"/>
        <v>-1</v>
      </c>
      <c r="P5809" s="4">
        <f t="shared" si="63"/>
        <v>1974750</v>
      </c>
      <c r="Q5809" s="21">
        <f t="shared" si="31"/>
        <v>-42</v>
      </c>
      <c r="V5809" s="52"/>
      <c r="W5809" s="53" t="str">
        <f t="shared" si="33"/>
        <v/>
      </c>
      <c r="AE5809" s="16"/>
      <c r="AF5809" s="17" t="str">
        <f t="shared" si="30"/>
        <v>#VALUE!</v>
      </c>
      <c r="AG5809" s="17" t="str">
        <f t="shared" si="22"/>
        <v>#N/A</v>
      </c>
      <c r="AH5809" s="17" t="str">
        <f t="shared" si="23"/>
        <v>#N/A</v>
      </c>
      <c r="AI5809" s="34">
        <f t="shared" si="24"/>
        <v>1</v>
      </c>
      <c r="AJ5809" s="18">
        <f t="shared" si="25"/>
        <v>4620.69</v>
      </c>
      <c r="AK5809" s="18">
        <f t="shared" si="26"/>
        <v>4492.3375</v>
      </c>
      <c r="AL5809" s="18">
        <f t="shared" si="27"/>
        <v>4363.985</v>
      </c>
    </row>
    <row r="5810" ht="12.75" customHeight="1">
      <c r="A5810" s="1">
        <v>36875.0</v>
      </c>
      <c r="B5810" s="2">
        <v>311.59</v>
      </c>
      <c r="C5810" s="3">
        <v>5224.74</v>
      </c>
      <c r="D5810" s="2">
        <v>5201.0</v>
      </c>
      <c r="E5810" s="4"/>
      <c r="F5810" s="5">
        <f t="shared" si="1"/>
        <v>449.784</v>
      </c>
      <c r="G5810" s="6">
        <f t="shared" si="2"/>
        <v>0.932255218</v>
      </c>
      <c r="H5810" s="6">
        <f t="shared" si="3"/>
        <v>0.9765137428</v>
      </c>
      <c r="I5810" s="5" t="b">
        <f t="shared" si="4"/>
        <v>1</v>
      </c>
      <c r="J5810" s="48">
        <f t="shared" si="5"/>
        <v>-1</v>
      </c>
      <c r="K5810" s="4">
        <f t="shared" si="6"/>
        <v>-124</v>
      </c>
      <c r="L5810" s="7">
        <f t="shared" si="7"/>
        <v>-0.004543766771</v>
      </c>
      <c r="M5810" s="50" t="b">
        <f t="shared" si="8"/>
        <v>0</v>
      </c>
      <c r="N5810" s="50" t="b">
        <f t="shared" si="9"/>
        <v>1</v>
      </c>
      <c r="O5810" s="50">
        <f t="shared" si="10"/>
        <v>-1</v>
      </c>
      <c r="P5810" s="4">
        <f t="shared" si="63"/>
        <v>1848000</v>
      </c>
      <c r="Q5810" s="21">
        <f t="shared" si="31"/>
        <v>-39</v>
      </c>
      <c r="V5810" s="52"/>
      <c r="W5810" s="53" t="str">
        <f t="shared" si="33"/>
        <v/>
      </c>
      <c r="AE5810" s="16"/>
      <c r="AF5810" s="17" t="str">
        <f t="shared" si="30"/>
        <v>#VALUE!</v>
      </c>
      <c r="AG5810" s="17" t="str">
        <f t="shared" si="22"/>
        <v>#N/A</v>
      </c>
      <c r="AH5810" s="17" t="str">
        <f t="shared" si="23"/>
        <v>#N/A</v>
      </c>
      <c r="AI5810" s="34">
        <f t="shared" si="24"/>
        <v>1</v>
      </c>
      <c r="AJ5810" s="18">
        <f t="shared" si="25"/>
        <v>4702.266</v>
      </c>
      <c r="AK5810" s="18">
        <f t="shared" si="26"/>
        <v>4571.6475</v>
      </c>
      <c r="AL5810" s="18">
        <f t="shared" si="27"/>
        <v>4441.029</v>
      </c>
    </row>
    <row r="5811" ht="12.75" customHeight="1">
      <c r="A5811" s="1">
        <v>36874.0</v>
      </c>
      <c r="B5811" s="2">
        <v>362.83</v>
      </c>
      <c r="C5811" s="3">
        <v>5320.16</v>
      </c>
      <c r="D5811" s="2">
        <v>5325.0</v>
      </c>
      <c r="E5811" s="4"/>
      <c r="F5811" s="5">
        <f t="shared" si="1"/>
        <v>487.404</v>
      </c>
      <c r="G5811" s="6">
        <f t="shared" si="2"/>
        <v>0.9458841631</v>
      </c>
      <c r="H5811" s="6">
        <f t="shared" si="3"/>
        <v>0.9683580226</v>
      </c>
      <c r="I5811" s="5" t="b">
        <f t="shared" si="4"/>
        <v>1</v>
      </c>
      <c r="J5811" s="48">
        <f t="shared" si="5"/>
        <v>-1</v>
      </c>
      <c r="K5811" s="4">
        <f t="shared" si="6"/>
        <v>-105</v>
      </c>
      <c r="L5811" s="7">
        <f t="shared" si="7"/>
        <v>0.0009097470753</v>
      </c>
      <c r="M5811" s="50" t="b">
        <f t="shared" si="8"/>
        <v>0</v>
      </c>
      <c r="N5811" s="50" t="b">
        <f t="shared" si="9"/>
        <v>1</v>
      </c>
      <c r="O5811" s="50">
        <f t="shared" si="10"/>
        <v>-1</v>
      </c>
      <c r="P5811" s="4">
        <f t="shared" si="63"/>
        <v>1643400</v>
      </c>
      <c r="Q5811" s="21">
        <f t="shared" si="31"/>
        <v>-33</v>
      </c>
      <c r="V5811" s="52"/>
      <c r="W5811" s="53" t="str">
        <f t="shared" si="33"/>
        <v/>
      </c>
      <c r="AE5811" s="16"/>
      <c r="AF5811" s="17" t="str">
        <f t="shared" si="30"/>
        <v>#VALUE!</v>
      </c>
      <c r="AG5811" s="17" t="str">
        <f t="shared" si="22"/>
        <v>#N/A</v>
      </c>
      <c r="AH5811" s="17" t="str">
        <f t="shared" si="23"/>
        <v>#N/A</v>
      </c>
      <c r="AI5811" s="34">
        <f t="shared" si="24"/>
        <v>1</v>
      </c>
      <c r="AJ5811" s="18">
        <f t="shared" si="25"/>
        <v>4788.144</v>
      </c>
      <c r="AK5811" s="18">
        <f t="shared" si="26"/>
        <v>4655.14</v>
      </c>
      <c r="AL5811" s="18">
        <f t="shared" si="27"/>
        <v>4522.136</v>
      </c>
    </row>
    <row r="5812" ht="12.75" customHeight="1">
      <c r="A5812" s="1">
        <v>36873.0</v>
      </c>
      <c r="B5812" s="2">
        <v>457.26</v>
      </c>
      <c r="C5812" s="3">
        <v>5384.36</v>
      </c>
      <c r="D5812" s="2">
        <v>5430.0</v>
      </c>
      <c r="E5812" s="4"/>
      <c r="F5812" s="5">
        <f t="shared" si="1"/>
        <v>510.86</v>
      </c>
      <c r="G5812" s="6">
        <f t="shared" si="2"/>
        <v>0.9537805761</v>
      </c>
      <c r="H5812" s="6">
        <f t="shared" si="3"/>
        <v>0.9597654629</v>
      </c>
      <c r="I5812" s="5" t="b">
        <f t="shared" si="4"/>
        <v>1</v>
      </c>
      <c r="J5812" s="48">
        <f t="shared" si="5"/>
        <v>0</v>
      </c>
      <c r="K5812" s="4">
        <f t="shared" si="6"/>
        <v>40</v>
      </c>
      <c r="L5812" s="7">
        <f t="shared" si="7"/>
        <v>0.008476402024</v>
      </c>
      <c r="M5812" s="50" t="b">
        <f t="shared" si="8"/>
        <v>0</v>
      </c>
      <c r="N5812" s="50" t="b">
        <f t="shared" si="9"/>
        <v>0</v>
      </c>
      <c r="O5812" s="50">
        <f t="shared" si="10"/>
        <v>-1</v>
      </c>
      <c r="P5812" s="4">
        <f t="shared" si="63"/>
        <v>1485900</v>
      </c>
      <c r="Q5812" s="21">
        <f t="shared" si="31"/>
        <v>-30</v>
      </c>
      <c r="V5812" s="52"/>
      <c r="W5812" s="53" t="str">
        <f t="shared" si="33"/>
        <v/>
      </c>
      <c r="AE5812" s="16"/>
      <c r="AF5812" s="17" t="str">
        <f t="shared" si="30"/>
        <v>#VALUE!</v>
      </c>
      <c r="AG5812" s="17" t="str">
        <f t="shared" si="22"/>
        <v>#N/A</v>
      </c>
      <c r="AH5812" s="17" t="str">
        <f t="shared" si="23"/>
        <v>#N/A</v>
      </c>
      <c r="AI5812" s="34">
        <f t="shared" si="24"/>
        <v>1</v>
      </c>
      <c r="AJ5812" s="18">
        <f t="shared" si="25"/>
        <v>4845.924</v>
      </c>
      <c r="AK5812" s="18">
        <f t="shared" si="26"/>
        <v>4711.315</v>
      </c>
      <c r="AL5812" s="18">
        <f t="shared" si="27"/>
        <v>4576.706</v>
      </c>
    </row>
    <row r="5813" ht="12.75" customHeight="1">
      <c r="A5813" s="1">
        <v>36872.0</v>
      </c>
      <c r="B5813" s="2">
        <v>673.08</v>
      </c>
      <c r="C5813" s="3">
        <v>5380.09</v>
      </c>
      <c r="D5813" s="2">
        <v>5390.0</v>
      </c>
      <c r="E5813" s="4"/>
      <c r="F5813" s="5">
        <f t="shared" si="1"/>
        <v>573.468</v>
      </c>
      <c r="G5813" s="6">
        <f t="shared" si="2"/>
        <v>0.9492892184</v>
      </c>
      <c r="H5813" s="6">
        <f t="shared" si="3"/>
        <v>1.087883462</v>
      </c>
      <c r="I5813" s="5" t="b">
        <f t="shared" si="4"/>
        <v>1</v>
      </c>
      <c r="J5813" s="48">
        <f t="shared" si="5"/>
        <v>0</v>
      </c>
      <c r="K5813" s="4">
        <f t="shared" si="6"/>
        <v>60</v>
      </c>
      <c r="L5813" s="7">
        <f t="shared" si="7"/>
        <v>0.001841976621</v>
      </c>
      <c r="M5813" s="50" t="b">
        <f t="shared" si="8"/>
        <v>0</v>
      </c>
      <c r="N5813" s="50" t="b">
        <f t="shared" si="9"/>
        <v>0</v>
      </c>
      <c r="O5813" s="50">
        <f t="shared" si="10"/>
        <v>-1</v>
      </c>
      <c r="P5813" s="4">
        <f t="shared" si="63"/>
        <v>1547900</v>
      </c>
      <c r="Q5813" s="21">
        <f t="shared" si="31"/>
        <v>-31</v>
      </c>
      <c r="V5813" s="52"/>
      <c r="W5813" s="53" t="str">
        <f t="shared" si="33"/>
        <v/>
      </c>
      <c r="AE5813" s="16"/>
      <c r="AF5813" s="17" t="str">
        <f t="shared" si="30"/>
        <v>#VALUE!</v>
      </c>
      <c r="AG5813" s="17" t="str">
        <f t="shared" si="22"/>
        <v>#N/A</v>
      </c>
      <c r="AH5813" s="17" t="str">
        <f t="shared" si="23"/>
        <v>#N/A</v>
      </c>
      <c r="AI5813" s="34">
        <f t="shared" si="24"/>
        <v>1</v>
      </c>
      <c r="AJ5813" s="18">
        <f t="shared" si="25"/>
        <v>4842.081</v>
      </c>
      <c r="AK5813" s="18">
        <f t="shared" si="26"/>
        <v>4707.57875</v>
      </c>
      <c r="AL5813" s="18">
        <f t="shared" si="27"/>
        <v>4573.0765</v>
      </c>
    </row>
    <row r="5814" ht="12.75" customHeight="1">
      <c r="A5814" s="1">
        <v>36871.0</v>
      </c>
      <c r="B5814" s="2">
        <v>444.16</v>
      </c>
      <c r="C5814" s="3">
        <v>5284.41</v>
      </c>
      <c r="D5814" s="2">
        <v>5330.0</v>
      </c>
      <c r="E5814" s="4"/>
      <c r="F5814" s="5">
        <f t="shared" si="1"/>
        <v>548.53</v>
      </c>
      <c r="G5814" s="6">
        <f t="shared" si="2"/>
        <v>0.9286684272</v>
      </c>
      <c r="H5814" s="6">
        <f t="shared" si="3"/>
        <v>1.081429908</v>
      </c>
      <c r="I5814" s="5" t="b">
        <f t="shared" si="4"/>
        <v>1</v>
      </c>
      <c r="J5814" s="48">
        <f t="shared" si="5"/>
        <v>0</v>
      </c>
      <c r="K5814" s="4">
        <f t="shared" si="6"/>
        <v>20</v>
      </c>
      <c r="L5814" s="7">
        <f t="shared" si="7"/>
        <v>0.008627263971</v>
      </c>
      <c r="M5814" s="50" t="b">
        <f t="shared" si="8"/>
        <v>0</v>
      </c>
      <c r="N5814" s="50" t="b">
        <f t="shared" si="9"/>
        <v>0</v>
      </c>
      <c r="O5814" s="50">
        <f t="shared" si="10"/>
        <v>-1</v>
      </c>
      <c r="P5814" s="4">
        <f t="shared" si="63"/>
        <v>1649900</v>
      </c>
      <c r="Q5814" s="21">
        <f t="shared" si="31"/>
        <v>-34</v>
      </c>
      <c r="V5814" s="52"/>
      <c r="W5814" s="53" t="str">
        <f t="shared" si="33"/>
        <v/>
      </c>
      <c r="AE5814" s="16"/>
      <c r="AF5814" s="17" t="str">
        <f t="shared" si="30"/>
        <v>#VALUE!</v>
      </c>
      <c r="AG5814" s="17" t="str">
        <f t="shared" si="22"/>
        <v>#N/A</v>
      </c>
      <c r="AH5814" s="17" t="str">
        <f t="shared" si="23"/>
        <v>#N/A</v>
      </c>
      <c r="AI5814" s="34">
        <f t="shared" si="24"/>
        <v>1</v>
      </c>
      <c r="AJ5814" s="18">
        <f t="shared" si="25"/>
        <v>4755.969</v>
      </c>
      <c r="AK5814" s="18">
        <f t="shared" si="26"/>
        <v>4623.85875</v>
      </c>
      <c r="AL5814" s="18">
        <f t="shared" si="27"/>
        <v>4491.7485</v>
      </c>
    </row>
    <row r="5815" ht="12.75" customHeight="1">
      <c r="A5815" s="1">
        <v>36868.0</v>
      </c>
      <c r="B5815" s="2">
        <v>499.69</v>
      </c>
      <c r="C5815" s="3">
        <v>5252.83</v>
      </c>
      <c r="D5815" s="2">
        <v>5310.0</v>
      </c>
      <c r="E5815" s="4"/>
      <c r="F5815" s="5">
        <f t="shared" si="1"/>
        <v>516.932</v>
      </c>
      <c r="G5815" s="6">
        <f t="shared" si="2"/>
        <v>0.9193674531</v>
      </c>
      <c r="H5815" s="6">
        <f t="shared" si="3"/>
        <v>1.074453904</v>
      </c>
      <c r="I5815" s="5" t="b">
        <f t="shared" si="4"/>
        <v>1</v>
      </c>
      <c r="J5815" s="48">
        <f t="shared" si="5"/>
        <v>0</v>
      </c>
      <c r="K5815" s="4">
        <f t="shared" si="6"/>
        <v>65</v>
      </c>
      <c r="L5815" s="7">
        <f t="shared" si="7"/>
        <v>0.010883657</v>
      </c>
      <c r="M5815" s="50" t="b">
        <f t="shared" si="8"/>
        <v>0</v>
      </c>
      <c r="N5815" s="50" t="b">
        <f t="shared" si="9"/>
        <v>0</v>
      </c>
      <c r="O5815" s="50">
        <f t="shared" si="10"/>
        <v>-1</v>
      </c>
      <c r="P5815" s="4">
        <f t="shared" si="63"/>
        <v>1683900</v>
      </c>
      <c r="Q5815" s="21">
        <f t="shared" si="31"/>
        <v>-34</v>
      </c>
      <c r="V5815" s="52"/>
      <c r="W5815" s="53" t="str">
        <f t="shared" si="33"/>
        <v/>
      </c>
      <c r="AE5815" s="16"/>
      <c r="AF5815" s="17" t="str">
        <f t="shared" si="30"/>
        <v>#VALUE!</v>
      </c>
      <c r="AG5815" s="17" t="str">
        <f t="shared" si="22"/>
        <v>#N/A</v>
      </c>
      <c r="AH5815" s="17" t="str">
        <f t="shared" si="23"/>
        <v>#N/A</v>
      </c>
      <c r="AI5815" s="34">
        <f t="shared" si="24"/>
        <v>1</v>
      </c>
      <c r="AJ5815" s="18">
        <f t="shared" si="25"/>
        <v>4727.547</v>
      </c>
      <c r="AK5815" s="18">
        <f t="shared" si="26"/>
        <v>4596.22625</v>
      </c>
      <c r="AL5815" s="18">
        <f t="shared" si="27"/>
        <v>4464.9055</v>
      </c>
    </row>
    <row r="5816" ht="12.75" customHeight="1">
      <c r="A5816" s="1">
        <v>36867.0</v>
      </c>
      <c r="B5816" s="2">
        <v>480.11</v>
      </c>
      <c r="C5816" s="3">
        <v>5212.73</v>
      </c>
      <c r="D5816" s="2">
        <v>5245.0</v>
      </c>
      <c r="E5816" s="4"/>
      <c r="F5816" s="5">
        <f t="shared" si="1"/>
        <v>523.086</v>
      </c>
      <c r="G5816" s="6">
        <f t="shared" si="2"/>
        <v>0.9087458109</v>
      </c>
      <c r="H5816" s="6">
        <f t="shared" si="3"/>
        <v>1.068290329</v>
      </c>
      <c r="I5816" s="5" t="b">
        <f t="shared" si="4"/>
        <v>1</v>
      </c>
      <c r="J5816" s="48">
        <f t="shared" si="5"/>
        <v>0</v>
      </c>
      <c r="K5816" s="4">
        <f t="shared" si="6"/>
        <v>70</v>
      </c>
      <c r="L5816" s="7">
        <f t="shared" si="7"/>
        <v>0.006190614131</v>
      </c>
      <c r="M5816" s="50" t="b">
        <f t="shared" si="8"/>
        <v>0</v>
      </c>
      <c r="N5816" s="50" t="b">
        <f t="shared" si="9"/>
        <v>0</v>
      </c>
      <c r="O5816" s="50">
        <f t="shared" si="10"/>
        <v>-1</v>
      </c>
      <c r="P5816" s="4">
        <f t="shared" si="63"/>
        <v>1804150</v>
      </c>
      <c r="Q5816" s="21">
        <f t="shared" si="31"/>
        <v>-37</v>
      </c>
      <c r="V5816" s="52"/>
      <c r="W5816" s="53" t="str">
        <f t="shared" si="33"/>
        <v/>
      </c>
      <c r="AE5816" s="16"/>
      <c r="AF5816" s="17" t="str">
        <f t="shared" si="30"/>
        <v>#VALUE!</v>
      </c>
      <c r="AG5816" s="17" t="str">
        <f t="shared" si="22"/>
        <v>#N/A</v>
      </c>
      <c r="AH5816" s="17" t="str">
        <f t="shared" si="23"/>
        <v>#N/A</v>
      </c>
      <c r="AI5816" s="34">
        <f t="shared" si="24"/>
        <v>1</v>
      </c>
      <c r="AJ5816" s="18">
        <f t="shared" si="25"/>
        <v>4691.457</v>
      </c>
      <c r="AK5816" s="18">
        <f t="shared" si="26"/>
        <v>4561.13875</v>
      </c>
      <c r="AL5816" s="18">
        <f t="shared" si="27"/>
        <v>4430.8205</v>
      </c>
    </row>
    <row r="5817" ht="12.75" customHeight="1">
      <c r="A5817" s="1">
        <v>36866.0</v>
      </c>
      <c r="B5817" s="2">
        <v>770.3</v>
      </c>
      <c r="C5817" s="3">
        <v>5170.62</v>
      </c>
      <c r="D5817" s="2">
        <v>5175.0</v>
      </c>
      <c r="E5817" s="4"/>
      <c r="F5817" s="5">
        <f t="shared" si="1"/>
        <v>542.4</v>
      </c>
      <c r="G5817" s="6">
        <f t="shared" si="2"/>
        <v>0.8969529807</v>
      </c>
      <c r="H5817" s="6">
        <f t="shared" si="3"/>
        <v>1.062149952</v>
      </c>
      <c r="I5817" s="5" t="b">
        <f t="shared" si="4"/>
        <v>1</v>
      </c>
      <c r="J5817" s="48">
        <f t="shared" si="5"/>
        <v>0</v>
      </c>
      <c r="K5817" s="4">
        <f t="shared" si="6"/>
        <v>-84</v>
      </c>
      <c r="L5817" s="7">
        <f t="shared" si="7"/>
        <v>0.0008470937721</v>
      </c>
      <c r="M5817" s="50" t="b">
        <f t="shared" si="8"/>
        <v>0</v>
      </c>
      <c r="N5817" s="50" t="b">
        <f t="shared" si="9"/>
        <v>0</v>
      </c>
      <c r="O5817" s="50">
        <f t="shared" si="10"/>
        <v>1</v>
      </c>
      <c r="P5817" s="4">
        <f t="shared" si="63"/>
        <v>1681650</v>
      </c>
      <c r="Q5817" s="21">
        <f t="shared" si="31"/>
        <v>35</v>
      </c>
      <c r="V5817" s="52"/>
      <c r="W5817" s="53" t="str">
        <f t="shared" si="33"/>
        <v/>
      </c>
      <c r="AE5817" s="16"/>
      <c r="AF5817" s="17" t="str">
        <f t="shared" si="30"/>
        <v>#VALUE!</v>
      </c>
      <c r="AG5817" s="17" t="str">
        <f t="shared" si="22"/>
        <v>#N/A</v>
      </c>
      <c r="AH5817" s="17" t="str">
        <f t="shared" si="23"/>
        <v>#N/A</v>
      </c>
      <c r="AI5817" s="34">
        <f t="shared" si="24"/>
        <v>1</v>
      </c>
      <c r="AJ5817" s="18">
        <f t="shared" si="25"/>
        <v>4653.558</v>
      </c>
      <c r="AK5817" s="18">
        <f t="shared" si="26"/>
        <v>4524.2925</v>
      </c>
      <c r="AL5817" s="18">
        <f t="shared" si="27"/>
        <v>4395.027</v>
      </c>
    </row>
    <row r="5818" ht="12.75" customHeight="1">
      <c r="A5818" s="1">
        <v>36865.0</v>
      </c>
      <c r="B5818" s="2">
        <v>548.39</v>
      </c>
      <c r="C5818" s="3">
        <v>5199.2</v>
      </c>
      <c r="D5818" s="2">
        <v>5259.0</v>
      </c>
      <c r="E5818" s="4"/>
      <c r="F5818" s="5">
        <f t="shared" si="1"/>
        <v>503.126</v>
      </c>
      <c r="G5818" s="6">
        <f t="shared" si="2"/>
        <v>0.897475109</v>
      </c>
      <c r="H5818" s="6">
        <f t="shared" si="3"/>
        <v>0.7905218169</v>
      </c>
      <c r="I5818" s="5" t="b">
        <f t="shared" si="4"/>
        <v>1</v>
      </c>
      <c r="J5818" s="48">
        <f t="shared" si="5"/>
        <v>-1</v>
      </c>
      <c r="K5818" s="4">
        <f t="shared" si="6"/>
        <v>34</v>
      </c>
      <c r="L5818" s="7">
        <f t="shared" si="7"/>
        <v>0.0115017695</v>
      </c>
      <c r="M5818" s="50" t="b">
        <f t="shared" si="8"/>
        <v>0</v>
      </c>
      <c r="N5818" s="50" t="b">
        <f t="shared" si="9"/>
        <v>1</v>
      </c>
      <c r="O5818" s="50">
        <f t="shared" si="10"/>
        <v>-1</v>
      </c>
      <c r="P5818" s="4">
        <f t="shared" si="63"/>
        <v>1547250</v>
      </c>
      <c r="Q5818" s="21">
        <f t="shared" si="31"/>
        <v>-32</v>
      </c>
      <c r="V5818" s="52"/>
      <c r="W5818" s="53" t="str">
        <f t="shared" si="33"/>
        <v/>
      </c>
      <c r="AE5818" s="16"/>
      <c r="AF5818" s="17" t="str">
        <f t="shared" si="30"/>
        <v>#VALUE!</v>
      </c>
      <c r="AG5818" s="17" t="str">
        <f t="shared" si="22"/>
        <v>#N/A</v>
      </c>
      <c r="AH5818" s="17" t="str">
        <f t="shared" si="23"/>
        <v>#N/A</v>
      </c>
      <c r="AI5818" s="34">
        <f t="shared" si="24"/>
        <v>1</v>
      </c>
      <c r="AJ5818" s="18">
        <f t="shared" si="25"/>
        <v>4679.28</v>
      </c>
      <c r="AK5818" s="18">
        <f t="shared" si="26"/>
        <v>4549.3</v>
      </c>
      <c r="AL5818" s="18">
        <f t="shared" si="27"/>
        <v>4419.32</v>
      </c>
    </row>
    <row r="5819" ht="12.75" customHeight="1">
      <c r="A5819" s="1">
        <v>36864.0</v>
      </c>
      <c r="B5819" s="2">
        <v>286.17</v>
      </c>
      <c r="C5819" s="3">
        <v>5174.02</v>
      </c>
      <c r="D5819" s="2">
        <v>5225.0</v>
      </c>
      <c r="E5819" s="4"/>
      <c r="F5819" s="5">
        <f t="shared" si="1"/>
        <v>507.336</v>
      </c>
      <c r="G5819" s="6">
        <f t="shared" si="2"/>
        <v>0.8891999657</v>
      </c>
      <c r="H5819" s="6">
        <f t="shared" si="3"/>
        <v>0.7856062106</v>
      </c>
      <c r="I5819" s="5" t="b">
        <f t="shared" si="4"/>
        <v>1</v>
      </c>
      <c r="J5819" s="48">
        <f t="shared" si="5"/>
        <v>-1</v>
      </c>
      <c r="K5819" s="4">
        <f t="shared" si="6"/>
        <v>-46</v>
      </c>
      <c r="L5819" s="7">
        <f t="shared" si="7"/>
        <v>0.009853073626</v>
      </c>
      <c r="M5819" s="50" t="b">
        <f t="shared" si="8"/>
        <v>0</v>
      </c>
      <c r="N5819" s="50" t="b">
        <f t="shared" si="9"/>
        <v>1</v>
      </c>
      <c r="O5819" s="50">
        <f t="shared" si="10"/>
        <v>-1</v>
      </c>
      <c r="P5819" s="4">
        <f t="shared" si="63"/>
        <v>1603350</v>
      </c>
      <c r="Q5819" s="21">
        <f t="shared" si="31"/>
        <v>-33</v>
      </c>
      <c r="V5819" s="52"/>
      <c r="W5819" s="53" t="str">
        <f t="shared" si="33"/>
        <v/>
      </c>
      <c r="AE5819" s="16"/>
      <c r="AF5819" s="17" t="str">
        <f t="shared" si="30"/>
        <v>#VALUE!</v>
      </c>
      <c r="AG5819" s="17" t="str">
        <f t="shared" si="22"/>
        <v>#N/A</v>
      </c>
      <c r="AH5819" s="17" t="str">
        <f t="shared" si="23"/>
        <v>#N/A</v>
      </c>
      <c r="AI5819" s="34">
        <f t="shared" si="24"/>
        <v>1</v>
      </c>
      <c r="AJ5819" s="18">
        <f t="shared" si="25"/>
        <v>4656.618</v>
      </c>
      <c r="AK5819" s="18">
        <f t="shared" si="26"/>
        <v>4527.2675</v>
      </c>
      <c r="AL5819" s="18">
        <f t="shared" si="27"/>
        <v>4397.917</v>
      </c>
    </row>
    <row r="5820" ht="12.75" customHeight="1">
      <c r="A5820" s="1">
        <v>36862.0</v>
      </c>
      <c r="B5820" s="2">
        <v>530.46</v>
      </c>
      <c r="C5820" s="3">
        <v>5277.35</v>
      </c>
      <c r="D5820" s="2">
        <v>5271.0</v>
      </c>
      <c r="E5820" s="4"/>
      <c r="F5820" s="5">
        <f t="shared" si="1"/>
        <v>555.714</v>
      </c>
      <c r="G5820" s="6">
        <f t="shared" si="2"/>
        <v>0.9024703252</v>
      </c>
      <c r="H5820" s="6">
        <f t="shared" si="3"/>
        <v>0.7792244644</v>
      </c>
      <c r="I5820" s="5" t="b">
        <f t="shared" si="4"/>
        <v>1</v>
      </c>
      <c r="J5820" s="48">
        <f t="shared" si="5"/>
        <v>-1</v>
      </c>
      <c r="K5820" s="4">
        <f t="shared" si="6"/>
        <v>-179</v>
      </c>
      <c r="L5820" s="7">
        <f t="shared" si="7"/>
        <v>-0.001203255422</v>
      </c>
      <c r="M5820" s="50" t="b">
        <f t="shared" si="8"/>
        <v>0</v>
      </c>
      <c r="N5820" s="50" t="b">
        <f t="shared" si="9"/>
        <v>1</v>
      </c>
      <c r="O5820" s="50">
        <f t="shared" si="10"/>
        <v>-1</v>
      </c>
      <c r="P5820" s="4">
        <f t="shared" si="63"/>
        <v>1532050</v>
      </c>
      <c r="Q5820" s="21">
        <f t="shared" si="31"/>
        <v>-31</v>
      </c>
      <c r="V5820" s="52"/>
      <c r="W5820" s="53" t="str">
        <f t="shared" si="33"/>
        <v/>
      </c>
      <c r="AE5820" s="16"/>
      <c r="AF5820" s="17" t="str">
        <f t="shared" si="30"/>
        <v>#VALUE!</v>
      </c>
      <c r="AG5820" s="17" t="str">
        <f t="shared" si="22"/>
        <v>#N/A</v>
      </c>
      <c r="AH5820" s="17" t="str">
        <f t="shared" si="23"/>
        <v>#N/A</v>
      </c>
      <c r="AI5820" s="34">
        <f t="shared" si="24"/>
        <v>1</v>
      </c>
      <c r="AJ5820" s="18">
        <f t="shared" si="25"/>
        <v>4749.615</v>
      </c>
      <c r="AK5820" s="18">
        <f t="shared" si="26"/>
        <v>4617.68125</v>
      </c>
      <c r="AL5820" s="18">
        <f t="shared" si="27"/>
        <v>4485.7475</v>
      </c>
    </row>
    <row r="5821" ht="12.75" customHeight="1">
      <c r="A5821" s="1">
        <v>36861.0</v>
      </c>
      <c r="B5821" s="2">
        <v>576.68</v>
      </c>
      <c r="C5821" s="3">
        <v>5342.06</v>
      </c>
      <c r="D5821" s="2">
        <v>5450.0</v>
      </c>
      <c r="E5821" s="4"/>
      <c r="F5821" s="5">
        <f t="shared" si="1"/>
        <v>635.128</v>
      </c>
      <c r="G5821" s="6">
        <f t="shared" si="2"/>
        <v>0.9089355339</v>
      </c>
      <c r="H5821" s="6">
        <f t="shared" si="3"/>
        <v>1.245883289</v>
      </c>
      <c r="I5821" s="5" t="b">
        <f t="shared" si="4"/>
        <v>1</v>
      </c>
      <c r="J5821" s="48">
        <f t="shared" si="5"/>
        <v>0</v>
      </c>
      <c r="K5821" s="4">
        <f t="shared" si="6"/>
        <v>259</v>
      </c>
      <c r="L5821" s="7">
        <f t="shared" si="7"/>
        <v>0.02020568844</v>
      </c>
      <c r="M5821" s="50" t="b">
        <f t="shared" si="8"/>
        <v>0</v>
      </c>
      <c r="N5821" s="50" t="b">
        <f t="shared" si="9"/>
        <v>0</v>
      </c>
      <c r="O5821" s="50">
        <f t="shared" si="10"/>
        <v>-1</v>
      </c>
      <c r="P5821" s="4">
        <f t="shared" si="63"/>
        <v>1299350</v>
      </c>
      <c r="Q5821" s="21">
        <f t="shared" si="31"/>
        <v>-26</v>
      </c>
      <c r="V5821" s="52"/>
      <c r="W5821" s="53" t="str">
        <f t="shared" si="33"/>
        <v/>
      </c>
      <c r="AE5821" s="16"/>
      <c r="AF5821" s="17" t="str">
        <f t="shared" si="30"/>
        <v>#VALUE!</v>
      </c>
      <c r="AG5821" s="17" t="str">
        <f t="shared" si="22"/>
        <v>#N/A</v>
      </c>
      <c r="AH5821" s="17" t="str">
        <f t="shared" si="23"/>
        <v>#N/A</v>
      </c>
      <c r="AI5821" s="34">
        <f t="shared" si="24"/>
        <v>1</v>
      </c>
      <c r="AJ5821" s="18">
        <f t="shared" si="25"/>
        <v>4807.854</v>
      </c>
      <c r="AK5821" s="18">
        <f t="shared" si="26"/>
        <v>4674.3025</v>
      </c>
      <c r="AL5821" s="18">
        <f t="shared" si="27"/>
        <v>4540.751</v>
      </c>
    </row>
    <row r="5822" ht="12.75" customHeight="1">
      <c r="A5822" s="1">
        <v>36860.0</v>
      </c>
      <c r="B5822" s="2">
        <v>573.93</v>
      </c>
      <c r="C5822" s="3">
        <v>5256.93</v>
      </c>
      <c r="D5822" s="2">
        <v>5191.0</v>
      </c>
      <c r="E5822" s="4"/>
      <c r="F5822" s="5">
        <f t="shared" si="1"/>
        <v>712.79</v>
      </c>
      <c r="G5822" s="6">
        <f t="shared" si="2"/>
        <v>0.8898748431</v>
      </c>
      <c r="H5822" s="6">
        <f t="shared" si="3"/>
        <v>1.285221882</v>
      </c>
      <c r="I5822" s="5" t="b">
        <f t="shared" si="4"/>
        <v>1</v>
      </c>
      <c r="J5822" s="48">
        <f t="shared" si="5"/>
        <v>0</v>
      </c>
      <c r="K5822" s="4">
        <f t="shared" si="6"/>
        <v>-147</v>
      </c>
      <c r="L5822" s="7">
        <f t="shared" si="7"/>
        <v>-0.0125415404</v>
      </c>
      <c r="M5822" s="50" t="b">
        <f t="shared" si="8"/>
        <v>0</v>
      </c>
      <c r="N5822" s="50" t="b">
        <f t="shared" si="9"/>
        <v>0</v>
      </c>
      <c r="O5822" s="50">
        <f t="shared" si="10"/>
        <v>1</v>
      </c>
      <c r="P5822" s="4">
        <f t="shared" si="63"/>
        <v>1027400</v>
      </c>
      <c r="Q5822" s="21">
        <f t="shared" si="31"/>
        <v>21</v>
      </c>
      <c r="V5822" s="52"/>
      <c r="W5822" s="53" t="str">
        <f t="shared" si="33"/>
        <v/>
      </c>
      <c r="AE5822" s="16"/>
      <c r="AF5822" s="17" t="str">
        <f t="shared" si="30"/>
        <v>#VALUE!</v>
      </c>
      <c r="AG5822" s="17" t="str">
        <f t="shared" si="22"/>
        <v>#N/A</v>
      </c>
      <c r="AH5822" s="17" t="str">
        <f t="shared" si="23"/>
        <v>#N/A</v>
      </c>
      <c r="AI5822" s="34">
        <f t="shared" si="24"/>
        <v>1</v>
      </c>
      <c r="AJ5822" s="18">
        <f t="shared" si="25"/>
        <v>4731.237</v>
      </c>
      <c r="AK5822" s="18">
        <f t="shared" si="26"/>
        <v>4599.81375</v>
      </c>
      <c r="AL5822" s="18">
        <f t="shared" si="27"/>
        <v>4468.3905</v>
      </c>
    </row>
    <row r="5823" ht="12.75" customHeight="1">
      <c r="A5823" s="1">
        <v>36859.0</v>
      </c>
      <c r="B5823" s="2">
        <v>569.44</v>
      </c>
      <c r="C5823" s="3">
        <v>5319.46</v>
      </c>
      <c r="D5823" s="2">
        <v>5338.0</v>
      </c>
      <c r="E5823" s="4"/>
      <c r="F5823" s="5">
        <f t="shared" si="1"/>
        <v>719.456</v>
      </c>
      <c r="G5823" s="6">
        <f t="shared" si="2"/>
        <v>0.8956702575</v>
      </c>
      <c r="H5823" s="6">
        <f t="shared" si="3"/>
        <v>1.280086207</v>
      </c>
      <c r="I5823" s="5" t="b">
        <f t="shared" si="4"/>
        <v>1</v>
      </c>
      <c r="J5823" s="48">
        <f t="shared" si="5"/>
        <v>0</v>
      </c>
      <c r="K5823" s="4">
        <f t="shared" si="6"/>
        <v>33</v>
      </c>
      <c r="L5823" s="7">
        <f t="shared" si="7"/>
        <v>0.003485316179</v>
      </c>
      <c r="M5823" s="50" t="b">
        <f t="shared" si="8"/>
        <v>0</v>
      </c>
      <c r="N5823" s="50" t="b">
        <f t="shared" si="9"/>
        <v>0</v>
      </c>
      <c r="O5823" s="50">
        <f t="shared" si="10"/>
        <v>-1</v>
      </c>
      <c r="P5823" s="4">
        <f t="shared" si="63"/>
        <v>895100</v>
      </c>
      <c r="Q5823" s="21">
        <f t="shared" si="31"/>
        <v>-18</v>
      </c>
      <c r="V5823" s="52"/>
      <c r="W5823" s="53" t="str">
        <f t="shared" si="33"/>
        <v/>
      </c>
      <c r="AE5823" s="16"/>
      <c r="AF5823" s="17" t="str">
        <f t="shared" si="30"/>
        <v>#VALUE!</v>
      </c>
      <c r="AG5823" s="17" t="str">
        <f t="shared" si="22"/>
        <v>#N/A</v>
      </c>
      <c r="AH5823" s="17" t="str">
        <f t="shared" si="23"/>
        <v>#N/A</v>
      </c>
      <c r="AI5823" s="34">
        <f t="shared" si="24"/>
        <v>1</v>
      </c>
      <c r="AJ5823" s="18">
        <f t="shared" si="25"/>
        <v>4787.514</v>
      </c>
      <c r="AK5823" s="18">
        <f t="shared" si="26"/>
        <v>4654.5275</v>
      </c>
      <c r="AL5823" s="18">
        <f t="shared" si="27"/>
        <v>4521.541</v>
      </c>
    </row>
    <row r="5824" ht="12.75" customHeight="1">
      <c r="A5824" s="1">
        <v>36858.0</v>
      </c>
      <c r="B5824" s="2">
        <v>528.06</v>
      </c>
      <c r="C5824" s="3">
        <v>5362.26</v>
      </c>
      <c r="D5824" s="2">
        <v>5305.0</v>
      </c>
      <c r="E5824" s="4"/>
      <c r="F5824" s="5">
        <f t="shared" si="1"/>
        <v>797.876</v>
      </c>
      <c r="G5824" s="6">
        <f t="shared" si="2"/>
        <v>0.8976567474</v>
      </c>
      <c r="H5824" s="6">
        <f t="shared" si="3"/>
        <v>1.273930168</v>
      </c>
      <c r="I5824" s="5" t="b">
        <f t="shared" si="4"/>
        <v>1</v>
      </c>
      <c r="J5824" s="48">
        <f t="shared" si="5"/>
        <v>0</v>
      </c>
      <c r="K5824" s="4">
        <f t="shared" si="6"/>
        <v>-175</v>
      </c>
      <c r="L5824" s="7">
        <f t="shared" si="7"/>
        <v>-0.01067833339</v>
      </c>
      <c r="M5824" s="50" t="b">
        <f t="shared" si="8"/>
        <v>0</v>
      </c>
      <c r="N5824" s="50" t="b">
        <f t="shared" si="9"/>
        <v>0</v>
      </c>
      <c r="O5824" s="50">
        <f t="shared" si="10"/>
        <v>1</v>
      </c>
      <c r="P5824" s="4">
        <f t="shared" si="63"/>
        <v>867050</v>
      </c>
      <c r="Q5824" s="21">
        <f t="shared" si="31"/>
        <v>17</v>
      </c>
      <c r="V5824" s="52"/>
      <c r="W5824" s="53" t="str">
        <f t="shared" si="33"/>
        <v/>
      </c>
      <c r="AE5824" s="16"/>
      <c r="AF5824" s="17" t="str">
        <f t="shared" si="30"/>
        <v>#VALUE!</v>
      </c>
      <c r="AG5824" s="17" t="str">
        <f t="shared" si="22"/>
        <v>#N/A</v>
      </c>
      <c r="AH5824" s="17" t="str">
        <f t="shared" si="23"/>
        <v>#N/A</v>
      </c>
      <c r="AI5824" s="34">
        <f t="shared" si="24"/>
        <v>1</v>
      </c>
      <c r="AJ5824" s="18">
        <f t="shared" si="25"/>
        <v>4826.034</v>
      </c>
      <c r="AK5824" s="18">
        <f t="shared" si="26"/>
        <v>4691.9775</v>
      </c>
      <c r="AL5824" s="18">
        <f t="shared" si="27"/>
        <v>4557.921</v>
      </c>
    </row>
    <row r="5825" ht="12.75" customHeight="1">
      <c r="A5825" s="1">
        <v>36857.0</v>
      </c>
      <c r="B5825" s="2">
        <v>927.53</v>
      </c>
      <c r="C5825" s="3">
        <v>5433.78</v>
      </c>
      <c r="D5825" s="2">
        <v>5480.0</v>
      </c>
      <c r="E5825" s="4"/>
      <c r="F5825" s="5">
        <f t="shared" si="1"/>
        <v>839.326</v>
      </c>
      <c r="G5825" s="6">
        <f t="shared" si="2"/>
        <v>0.9046496613</v>
      </c>
      <c r="H5825" s="6">
        <f t="shared" si="3"/>
        <v>1.273323896</v>
      </c>
      <c r="I5825" s="5" t="b">
        <f t="shared" si="4"/>
        <v>0</v>
      </c>
      <c r="J5825" s="48">
        <f t="shared" si="5"/>
        <v>0</v>
      </c>
      <c r="K5825" s="4">
        <f t="shared" si="6"/>
        <v>-30</v>
      </c>
      <c r="L5825" s="7">
        <f t="shared" si="7"/>
        <v>0.008506049196</v>
      </c>
      <c r="M5825" s="50" t="b">
        <f t="shared" si="8"/>
        <v>0</v>
      </c>
      <c r="N5825" s="50" t="b">
        <f t="shared" si="9"/>
        <v>0</v>
      </c>
      <c r="O5825" s="50">
        <f t="shared" si="10"/>
        <v>-1</v>
      </c>
      <c r="P5825" s="4">
        <f t="shared" si="63"/>
        <v>744550</v>
      </c>
      <c r="Q5825" s="21">
        <f t="shared" si="31"/>
        <v>-14</v>
      </c>
      <c r="V5825" s="52"/>
      <c r="W5825" s="53" t="str">
        <f t="shared" si="33"/>
        <v/>
      </c>
      <c r="AE5825" s="16"/>
      <c r="AF5825" s="17" t="str">
        <f t="shared" si="30"/>
        <v>#VALUE!</v>
      </c>
      <c r="AG5825" s="17" t="str">
        <f t="shared" si="22"/>
        <v>#N/A</v>
      </c>
      <c r="AH5825" s="17" t="str">
        <f t="shared" si="23"/>
        <v>#N/A</v>
      </c>
      <c r="AI5825" s="34">
        <f t="shared" si="24"/>
        <v>1</v>
      </c>
      <c r="AJ5825" s="18">
        <f t="shared" si="25"/>
        <v>4890.402</v>
      </c>
      <c r="AK5825" s="18">
        <f t="shared" si="26"/>
        <v>4754.5575</v>
      </c>
      <c r="AL5825" s="18">
        <f t="shared" si="27"/>
        <v>4618.713</v>
      </c>
    </row>
    <row r="5826" ht="12.75" customHeight="1">
      <c r="A5826" s="1">
        <v>36854.0</v>
      </c>
      <c r="B5826" s="2">
        <v>964.99</v>
      </c>
      <c r="C5826" s="3">
        <v>5419.99</v>
      </c>
      <c r="D5826" s="2">
        <v>5510.0</v>
      </c>
      <c r="E5826" s="4"/>
      <c r="F5826" s="5">
        <f t="shared" si="1"/>
        <v>745.05</v>
      </c>
      <c r="G5826" s="6">
        <f t="shared" si="2"/>
        <v>0.8975367456</v>
      </c>
      <c r="H5826" s="6">
        <f t="shared" si="3"/>
        <v>1.279256389</v>
      </c>
      <c r="I5826" s="5" t="b">
        <f t="shared" si="4"/>
        <v>1</v>
      </c>
      <c r="J5826" s="48">
        <f t="shared" si="5"/>
        <v>0</v>
      </c>
      <c r="K5826" s="4">
        <f t="shared" si="6"/>
        <v>286</v>
      </c>
      <c r="L5826" s="7">
        <f t="shared" si="7"/>
        <v>0.01660704171</v>
      </c>
      <c r="M5826" s="50" t="b">
        <f t="shared" si="8"/>
        <v>0</v>
      </c>
      <c r="N5826" s="50" t="b">
        <f t="shared" si="9"/>
        <v>0</v>
      </c>
      <c r="O5826" s="50">
        <f t="shared" si="10"/>
        <v>-1</v>
      </c>
      <c r="P5826" s="4">
        <f t="shared" si="63"/>
        <v>723550</v>
      </c>
      <c r="Q5826" s="21">
        <f t="shared" si="31"/>
        <v>-14</v>
      </c>
      <c r="V5826" s="52"/>
      <c r="W5826" s="53" t="str">
        <f t="shared" si="33"/>
        <v/>
      </c>
      <c r="AE5826" s="16"/>
      <c r="AF5826" s="17" t="str">
        <f t="shared" si="30"/>
        <v>#VALUE!</v>
      </c>
      <c r="AG5826" s="17" t="str">
        <f t="shared" si="22"/>
        <v>#N/A</v>
      </c>
      <c r="AH5826" s="17" t="str">
        <f t="shared" si="23"/>
        <v>#N/A</v>
      </c>
      <c r="AI5826" s="34">
        <f t="shared" si="24"/>
        <v>1</v>
      </c>
      <c r="AJ5826" s="18">
        <f t="shared" si="25"/>
        <v>4877.991</v>
      </c>
      <c r="AK5826" s="18">
        <f t="shared" si="26"/>
        <v>4742.49125</v>
      </c>
      <c r="AL5826" s="18">
        <f t="shared" si="27"/>
        <v>4606.9915</v>
      </c>
    </row>
    <row r="5827" ht="12.75" customHeight="1">
      <c r="A5827" s="1">
        <v>36853.0</v>
      </c>
      <c r="B5827" s="2">
        <v>607.26</v>
      </c>
      <c r="C5827" s="3">
        <v>5146.92</v>
      </c>
      <c r="D5827" s="2">
        <v>5224.0</v>
      </c>
      <c r="E5827" s="4"/>
      <c r="F5827" s="5">
        <f t="shared" si="1"/>
        <v>654.888</v>
      </c>
      <c r="G5827" s="6">
        <f t="shared" si="2"/>
        <v>0.8476126948</v>
      </c>
      <c r="H5827" s="6">
        <f t="shared" si="3"/>
        <v>1.278317521</v>
      </c>
      <c r="I5827" s="5" t="b">
        <f t="shared" si="4"/>
        <v>1</v>
      </c>
      <c r="J5827" s="48">
        <f t="shared" si="5"/>
        <v>0</v>
      </c>
      <c r="K5827" s="4">
        <f t="shared" si="6"/>
        <v>185</v>
      </c>
      <c r="L5827" s="7">
        <f t="shared" si="7"/>
        <v>0.01497594678</v>
      </c>
      <c r="M5827" s="50" t="b">
        <f t="shared" si="8"/>
        <v>0</v>
      </c>
      <c r="N5827" s="50" t="b">
        <f t="shared" si="9"/>
        <v>0</v>
      </c>
      <c r="O5827" s="50">
        <f t="shared" si="10"/>
        <v>-1</v>
      </c>
      <c r="P5827" s="4">
        <f t="shared" si="63"/>
        <v>1023850</v>
      </c>
      <c r="Q5827" s="21">
        <f t="shared" si="31"/>
        <v>-21</v>
      </c>
      <c r="V5827" s="52"/>
      <c r="W5827" s="53" t="str">
        <f t="shared" si="33"/>
        <v/>
      </c>
      <c r="AE5827" s="16"/>
      <c r="AF5827" s="17" t="str">
        <f t="shared" si="30"/>
        <v>#VALUE!</v>
      </c>
      <c r="AG5827" s="17" t="str">
        <f t="shared" si="22"/>
        <v>#N/A</v>
      </c>
      <c r="AH5827" s="17" t="str">
        <f t="shared" si="23"/>
        <v>#N/A</v>
      </c>
      <c r="AI5827" s="34">
        <f t="shared" si="24"/>
        <v>1</v>
      </c>
      <c r="AJ5827" s="18">
        <f t="shared" si="25"/>
        <v>4632.228</v>
      </c>
      <c r="AK5827" s="18">
        <f t="shared" si="26"/>
        <v>4503.555</v>
      </c>
      <c r="AL5827" s="18">
        <f t="shared" si="27"/>
        <v>4374.882</v>
      </c>
    </row>
    <row r="5828" ht="12.75" customHeight="1">
      <c r="A5828" s="1">
        <v>36852.0</v>
      </c>
      <c r="B5828" s="2">
        <v>961.54</v>
      </c>
      <c r="C5828" s="3">
        <v>5130.61</v>
      </c>
      <c r="D5828" s="2">
        <v>5039.0</v>
      </c>
      <c r="E5828" s="4"/>
      <c r="F5828" s="5">
        <f t="shared" si="1"/>
        <v>657.658</v>
      </c>
      <c r="G5828" s="6">
        <f t="shared" si="2"/>
        <v>0.8392511727</v>
      </c>
      <c r="H5828" s="6">
        <f t="shared" si="3"/>
        <v>1.270842525</v>
      </c>
      <c r="I5828" s="5" t="b">
        <f t="shared" si="4"/>
        <v>1</v>
      </c>
      <c r="J5828" s="48">
        <f t="shared" si="5"/>
        <v>0</v>
      </c>
      <c r="K5828" s="4">
        <f t="shared" si="6"/>
        <v>-65</v>
      </c>
      <c r="L5828" s="7">
        <f t="shared" si="7"/>
        <v>-0.01785557663</v>
      </c>
      <c r="M5828" s="50" t="b">
        <f t="shared" si="8"/>
        <v>0</v>
      </c>
      <c r="N5828" s="50" t="b">
        <f t="shared" si="9"/>
        <v>0</v>
      </c>
      <c r="O5828" s="50">
        <f t="shared" si="10"/>
        <v>1</v>
      </c>
      <c r="P5828" s="4">
        <f t="shared" si="63"/>
        <v>857350</v>
      </c>
      <c r="Q5828" s="21">
        <f t="shared" si="31"/>
        <v>18</v>
      </c>
      <c r="V5828" s="52"/>
      <c r="W5828" s="53" t="str">
        <f t="shared" si="33"/>
        <v/>
      </c>
      <c r="AE5828" s="16"/>
      <c r="AF5828" s="17" t="str">
        <f t="shared" si="30"/>
        <v>#VALUE!</v>
      </c>
      <c r="AG5828" s="17" t="str">
        <f t="shared" si="22"/>
        <v>#N/A</v>
      </c>
      <c r="AH5828" s="17" t="str">
        <f t="shared" si="23"/>
        <v>#N/A</v>
      </c>
      <c r="AI5828" s="34">
        <f t="shared" si="24"/>
        <v>1</v>
      </c>
      <c r="AJ5828" s="18">
        <f t="shared" si="25"/>
        <v>4617.549</v>
      </c>
      <c r="AK5828" s="18">
        <f t="shared" si="26"/>
        <v>4489.28375</v>
      </c>
      <c r="AL5828" s="18">
        <f t="shared" si="27"/>
        <v>4361.0185</v>
      </c>
    </row>
    <row r="5829" ht="12.75" customHeight="1">
      <c r="A5829" s="1">
        <v>36851.0</v>
      </c>
      <c r="B5829" s="2">
        <v>735.31</v>
      </c>
      <c r="C5829" s="3">
        <v>5103.0</v>
      </c>
      <c r="D5829" s="2">
        <v>5104.0</v>
      </c>
      <c r="E5829" s="4"/>
      <c r="F5829" s="5">
        <f t="shared" si="1"/>
        <v>586.626</v>
      </c>
      <c r="G5829" s="6">
        <f t="shared" si="2"/>
        <v>0.8287361457</v>
      </c>
      <c r="H5829" s="6">
        <f t="shared" si="3"/>
        <v>0.9734046039</v>
      </c>
      <c r="I5829" s="5" t="b">
        <f t="shared" si="4"/>
        <v>1</v>
      </c>
      <c r="J5829" s="48">
        <f t="shared" si="5"/>
        <v>-1</v>
      </c>
      <c r="K5829" s="4">
        <f t="shared" si="6"/>
        <v>333</v>
      </c>
      <c r="L5829" s="7">
        <f t="shared" si="7"/>
        <v>0.0001959631589</v>
      </c>
      <c r="M5829" s="50" t="b">
        <f t="shared" si="8"/>
        <v>0</v>
      </c>
      <c r="N5829" s="50" t="b">
        <f t="shared" si="9"/>
        <v>1</v>
      </c>
      <c r="O5829" s="50">
        <f t="shared" si="10"/>
        <v>-1</v>
      </c>
      <c r="P5829" s="4">
        <f t="shared" si="63"/>
        <v>802100</v>
      </c>
      <c r="Q5829" s="21">
        <f t="shared" si="31"/>
        <v>-17</v>
      </c>
      <c r="V5829" s="52"/>
      <c r="W5829" s="53" t="str">
        <f t="shared" si="33"/>
        <v/>
      </c>
      <c r="AE5829" s="16"/>
      <c r="AF5829" s="17" t="str">
        <f t="shared" si="30"/>
        <v>#VALUE!</v>
      </c>
      <c r="AG5829" s="17" t="str">
        <f t="shared" si="22"/>
        <v>#N/A</v>
      </c>
      <c r="AH5829" s="17" t="str">
        <f t="shared" si="23"/>
        <v>#N/A</v>
      </c>
      <c r="AI5829" s="34">
        <f t="shared" si="24"/>
        <v>1</v>
      </c>
      <c r="AJ5829" s="18">
        <f t="shared" si="25"/>
        <v>4592.7</v>
      </c>
      <c r="AK5829" s="18">
        <f t="shared" si="26"/>
        <v>4465.125</v>
      </c>
      <c r="AL5829" s="18">
        <f t="shared" si="27"/>
        <v>4337.55</v>
      </c>
    </row>
    <row r="5830" ht="12.75" customHeight="1">
      <c r="A5830" s="1">
        <v>36850.0</v>
      </c>
      <c r="B5830" s="2">
        <v>456.15</v>
      </c>
      <c r="C5830" s="3">
        <v>4845.21</v>
      </c>
      <c r="D5830" s="2">
        <v>4771.0</v>
      </c>
      <c r="E5830" s="4"/>
      <c r="F5830" s="5">
        <f t="shared" si="1"/>
        <v>618.398</v>
      </c>
      <c r="G5830" s="6">
        <f t="shared" si="2"/>
        <v>0.7811617637</v>
      </c>
      <c r="H5830" s="6">
        <f t="shared" si="3"/>
        <v>1.171534248</v>
      </c>
      <c r="I5830" s="5" t="b">
        <f t="shared" si="4"/>
        <v>1</v>
      </c>
      <c r="J5830" s="48">
        <f t="shared" si="5"/>
        <v>0</v>
      </c>
      <c r="K5830" s="4">
        <f t="shared" si="6"/>
        <v>-359</v>
      </c>
      <c r="L5830" s="7">
        <f t="shared" si="7"/>
        <v>-0.01531615761</v>
      </c>
      <c r="M5830" s="50" t="b">
        <f t="shared" si="8"/>
        <v>0</v>
      </c>
      <c r="N5830" s="50" t="b">
        <f t="shared" si="9"/>
        <v>0</v>
      </c>
      <c r="O5830" s="50">
        <f t="shared" si="10"/>
        <v>1</v>
      </c>
      <c r="P5830" s="4">
        <f t="shared" si="63"/>
        <v>585650</v>
      </c>
      <c r="Q5830" s="21">
        <f t="shared" si="31"/>
        <v>13</v>
      </c>
      <c r="V5830" s="52"/>
      <c r="W5830" s="53" t="str">
        <f t="shared" si="33"/>
        <v/>
      </c>
      <c r="AE5830" s="16"/>
      <c r="AF5830" s="17" t="str">
        <f t="shared" si="30"/>
        <v>#VALUE!</v>
      </c>
      <c r="AG5830" s="17" t="str">
        <f t="shared" si="22"/>
        <v>#N/A</v>
      </c>
      <c r="AH5830" s="17" t="str">
        <f t="shared" si="23"/>
        <v>#N/A</v>
      </c>
      <c r="AI5830" s="34">
        <f t="shared" si="24"/>
        <v>1</v>
      </c>
      <c r="AJ5830" s="18">
        <f t="shared" si="25"/>
        <v>4360.689</v>
      </c>
      <c r="AK5830" s="18">
        <f t="shared" si="26"/>
        <v>4239.55875</v>
      </c>
      <c r="AL5830" s="18">
        <f t="shared" si="27"/>
        <v>4118.4285</v>
      </c>
    </row>
    <row r="5831" ht="12.75" customHeight="1">
      <c r="A5831" s="1">
        <v>36848.0</v>
      </c>
      <c r="B5831" s="2">
        <v>514.18</v>
      </c>
      <c r="C5831" s="3">
        <v>5167.35</v>
      </c>
      <c r="D5831" s="2">
        <v>5130.0</v>
      </c>
      <c r="E5831" s="4"/>
      <c r="F5831" s="5">
        <f t="shared" si="1"/>
        <v>665.128</v>
      </c>
      <c r="G5831" s="6">
        <f t="shared" si="2"/>
        <v>0.8267395353</v>
      </c>
      <c r="H5831" s="6">
        <f t="shared" si="3"/>
        <v>1.154498925</v>
      </c>
      <c r="I5831" s="5" t="b">
        <f t="shared" si="4"/>
        <v>1</v>
      </c>
      <c r="J5831" s="48">
        <f t="shared" si="5"/>
        <v>0</v>
      </c>
      <c r="K5831" s="4">
        <f t="shared" si="6"/>
        <v>-200</v>
      </c>
      <c r="L5831" s="7">
        <f t="shared" si="7"/>
        <v>-0.007228076287</v>
      </c>
      <c r="M5831" s="50" t="b">
        <f t="shared" si="8"/>
        <v>0</v>
      </c>
      <c r="N5831" s="50" t="b">
        <f t="shared" si="9"/>
        <v>0</v>
      </c>
      <c r="O5831" s="50">
        <f t="shared" si="10"/>
        <v>1</v>
      </c>
      <c r="P5831" s="4">
        <f t="shared" si="63"/>
        <v>926700</v>
      </c>
      <c r="Q5831" s="21">
        <f t="shared" si="31"/>
        <v>19</v>
      </c>
      <c r="V5831" s="52"/>
      <c r="W5831" s="53" t="str">
        <f t="shared" si="33"/>
        <v/>
      </c>
      <c r="AE5831" s="16"/>
      <c r="AF5831" s="17" t="str">
        <f t="shared" si="30"/>
        <v>#VALUE!</v>
      </c>
      <c r="AG5831" s="17" t="str">
        <f t="shared" si="22"/>
        <v>#N/A</v>
      </c>
      <c r="AH5831" s="17" t="str">
        <f t="shared" si="23"/>
        <v>#N/A</v>
      </c>
      <c r="AI5831" s="34">
        <f t="shared" si="24"/>
        <v>1</v>
      </c>
      <c r="AJ5831" s="18">
        <f t="shared" si="25"/>
        <v>4650.615</v>
      </c>
      <c r="AK5831" s="18">
        <f t="shared" si="26"/>
        <v>4521.43125</v>
      </c>
      <c r="AL5831" s="18">
        <f t="shared" si="27"/>
        <v>4392.2475</v>
      </c>
    </row>
    <row r="5832" ht="12.75" customHeight="1">
      <c r="A5832" s="1">
        <v>36847.0</v>
      </c>
      <c r="B5832" s="2">
        <v>621.11</v>
      </c>
      <c r="C5832" s="3">
        <v>5351.36</v>
      </c>
      <c r="D5832" s="2">
        <v>5330.0</v>
      </c>
      <c r="E5832" s="4"/>
      <c r="F5832" s="5">
        <f t="shared" si="1"/>
        <v>683</v>
      </c>
      <c r="G5832" s="6">
        <f t="shared" si="2"/>
        <v>0.8510675068</v>
      </c>
      <c r="H5832" s="6">
        <f t="shared" si="3"/>
        <v>1.142551571</v>
      </c>
      <c r="I5832" s="5" t="b">
        <f t="shared" si="4"/>
        <v>1</v>
      </c>
      <c r="J5832" s="48">
        <f t="shared" si="5"/>
        <v>0</v>
      </c>
      <c r="K5832" s="4">
        <f t="shared" si="6"/>
        <v>-44</v>
      </c>
      <c r="L5832" s="7">
        <f t="shared" si="7"/>
        <v>-0.003991508701</v>
      </c>
      <c r="M5832" s="50" t="b">
        <f t="shared" si="8"/>
        <v>0</v>
      </c>
      <c r="N5832" s="50" t="b">
        <f t="shared" si="9"/>
        <v>0</v>
      </c>
      <c r="O5832" s="50">
        <f t="shared" si="10"/>
        <v>1</v>
      </c>
      <c r="P5832" s="4">
        <f t="shared" si="63"/>
        <v>1166700</v>
      </c>
      <c r="Q5832" s="21">
        <f t="shared" si="31"/>
        <v>24</v>
      </c>
      <c r="V5832" s="52"/>
      <c r="W5832" s="53" t="str">
        <f t="shared" si="33"/>
        <v/>
      </c>
      <c r="AE5832" s="16"/>
      <c r="AF5832" s="17" t="str">
        <f t="shared" si="30"/>
        <v>#VALUE!</v>
      </c>
      <c r="AG5832" s="17" t="str">
        <f t="shared" si="22"/>
        <v>#N/A</v>
      </c>
      <c r="AH5832" s="17" t="str">
        <f t="shared" si="23"/>
        <v>#N/A</v>
      </c>
      <c r="AI5832" s="34">
        <f t="shared" si="24"/>
        <v>1</v>
      </c>
      <c r="AJ5832" s="18">
        <f t="shared" si="25"/>
        <v>4816.224</v>
      </c>
      <c r="AK5832" s="18">
        <f t="shared" si="26"/>
        <v>4682.44</v>
      </c>
      <c r="AL5832" s="18">
        <f t="shared" si="27"/>
        <v>4548.656</v>
      </c>
    </row>
    <row r="5833" ht="12.75" customHeight="1">
      <c r="A5833" s="1">
        <v>36846.0</v>
      </c>
      <c r="B5833" s="2">
        <v>606.38</v>
      </c>
      <c r="C5833" s="3">
        <v>5454.13</v>
      </c>
      <c r="D5833" s="2">
        <v>5374.0</v>
      </c>
      <c r="E5833" s="4"/>
      <c r="F5833" s="5">
        <f t="shared" si="1"/>
        <v>782.01</v>
      </c>
      <c r="G5833" s="6">
        <f t="shared" si="2"/>
        <v>0.8622338179</v>
      </c>
      <c r="H5833" s="6">
        <f t="shared" si="3"/>
        <v>1.417862164</v>
      </c>
      <c r="I5833" s="5" t="b">
        <f t="shared" si="4"/>
        <v>1</v>
      </c>
      <c r="J5833" s="48">
        <f t="shared" si="5"/>
        <v>0</v>
      </c>
      <c r="K5833" s="4">
        <f t="shared" si="6"/>
        <v>-456</v>
      </c>
      <c r="L5833" s="7">
        <f t="shared" si="7"/>
        <v>-0.01469161901</v>
      </c>
      <c r="M5833" s="50" t="b">
        <f t="shared" si="8"/>
        <v>0</v>
      </c>
      <c r="N5833" s="50" t="b">
        <f t="shared" si="9"/>
        <v>0</v>
      </c>
      <c r="O5833" s="50">
        <f t="shared" si="10"/>
        <v>1</v>
      </c>
      <c r="P5833" s="4">
        <f t="shared" si="63"/>
        <v>1221700</v>
      </c>
      <c r="Q5833" s="21">
        <f t="shared" si="31"/>
        <v>25</v>
      </c>
      <c r="V5833" s="52"/>
      <c r="W5833" s="53" t="str">
        <f t="shared" si="33"/>
        <v/>
      </c>
      <c r="AE5833" s="16"/>
      <c r="AF5833" s="17" t="str">
        <f t="shared" si="30"/>
        <v>#VALUE!</v>
      </c>
      <c r="AG5833" s="17" t="str">
        <f t="shared" si="22"/>
        <v>#N/A</v>
      </c>
      <c r="AH5833" s="17" t="str">
        <f t="shared" si="23"/>
        <v>#N/A</v>
      </c>
      <c r="AI5833" s="34">
        <f t="shared" si="24"/>
        <v>1</v>
      </c>
      <c r="AJ5833" s="18">
        <f t="shared" si="25"/>
        <v>4908.717</v>
      </c>
      <c r="AK5833" s="18">
        <f t="shared" si="26"/>
        <v>4772.36375</v>
      </c>
      <c r="AL5833" s="18">
        <f t="shared" si="27"/>
        <v>4636.0105</v>
      </c>
    </row>
    <row r="5834" ht="12.75" customHeight="1">
      <c r="A5834" s="1">
        <v>36845.0</v>
      </c>
      <c r="B5834" s="2">
        <v>894.17</v>
      </c>
      <c r="C5834" s="3">
        <v>5737.02</v>
      </c>
      <c r="D5834" s="2">
        <v>5830.0</v>
      </c>
      <c r="E5834" s="4"/>
      <c r="F5834" s="5">
        <f t="shared" si="1"/>
        <v>897.418</v>
      </c>
      <c r="G5834" s="6">
        <f t="shared" si="2"/>
        <v>0.9019887864</v>
      </c>
      <c r="H5834" s="6">
        <f t="shared" si="3"/>
        <v>1.495200442</v>
      </c>
      <c r="I5834" s="5" t="b">
        <f t="shared" si="4"/>
        <v>1</v>
      </c>
      <c r="J5834" s="48">
        <f t="shared" si="5"/>
        <v>0</v>
      </c>
      <c r="K5834" s="4">
        <f t="shared" si="6"/>
        <v>-65</v>
      </c>
      <c r="L5834" s="7">
        <f t="shared" si="7"/>
        <v>0.01620702037</v>
      </c>
      <c r="M5834" s="50" t="b">
        <f t="shared" si="8"/>
        <v>0</v>
      </c>
      <c r="N5834" s="50" t="b">
        <f t="shared" si="9"/>
        <v>0</v>
      </c>
      <c r="O5834" s="50">
        <f t="shared" si="10"/>
        <v>-1</v>
      </c>
      <c r="P5834" s="4">
        <f t="shared" si="63"/>
        <v>856900</v>
      </c>
      <c r="Q5834" s="21">
        <f t="shared" si="31"/>
        <v>-16</v>
      </c>
      <c r="V5834" s="52"/>
      <c r="W5834" s="53" t="str">
        <f t="shared" si="33"/>
        <v/>
      </c>
      <c r="AE5834" s="16"/>
      <c r="AF5834" s="17" t="str">
        <f t="shared" si="30"/>
        <v>#VALUE!</v>
      </c>
      <c r="AG5834" s="17" t="str">
        <f t="shared" si="22"/>
        <v>#N/A</v>
      </c>
      <c r="AH5834" s="17" t="str">
        <f t="shared" si="23"/>
        <v>#N/A</v>
      </c>
      <c r="AI5834" s="34">
        <f t="shared" si="24"/>
        <v>1</v>
      </c>
      <c r="AJ5834" s="18">
        <f t="shared" si="25"/>
        <v>5163.318</v>
      </c>
      <c r="AK5834" s="18">
        <f t="shared" si="26"/>
        <v>5019.8925</v>
      </c>
      <c r="AL5834" s="18">
        <f t="shared" si="27"/>
        <v>4876.467</v>
      </c>
    </row>
    <row r="5835" ht="12.75" customHeight="1">
      <c r="A5835" s="1">
        <v>36844.0</v>
      </c>
      <c r="B5835" s="2">
        <v>689.8</v>
      </c>
      <c r="C5835" s="3">
        <v>5772.51</v>
      </c>
      <c r="D5835" s="2">
        <v>5895.0</v>
      </c>
      <c r="E5835" s="4"/>
      <c r="F5835" s="5">
        <f t="shared" si="1"/>
        <v>966.078</v>
      </c>
      <c r="G5835" s="6">
        <f t="shared" si="2"/>
        <v>0.9026477282</v>
      </c>
      <c r="H5835" s="6">
        <f t="shared" si="3"/>
        <v>1.566646769</v>
      </c>
      <c r="I5835" s="5" t="b">
        <f t="shared" si="4"/>
        <v>1</v>
      </c>
      <c r="J5835" s="48">
        <f t="shared" si="5"/>
        <v>0</v>
      </c>
      <c r="K5835" s="4">
        <f t="shared" si="6"/>
        <v>40</v>
      </c>
      <c r="L5835" s="7">
        <f t="shared" si="7"/>
        <v>0.02121953881</v>
      </c>
      <c r="M5835" s="50" t="b">
        <f t="shared" si="8"/>
        <v>0</v>
      </c>
      <c r="N5835" s="50" t="b">
        <f t="shared" si="9"/>
        <v>0</v>
      </c>
      <c r="O5835" s="50">
        <f t="shared" si="10"/>
        <v>1</v>
      </c>
      <c r="P5835" s="4">
        <f t="shared" si="63"/>
        <v>912150</v>
      </c>
      <c r="Q5835" s="21">
        <f t="shared" si="31"/>
        <v>17</v>
      </c>
      <c r="V5835" s="52"/>
      <c r="W5835" s="53" t="str">
        <f t="shared" si="33"/>
        <v/>
      </c>
      <c r="AE5835" s="16"/>
      <c r="AF5835" s="17" t="str">
        <f t="shared" si="30"/>
        <v>#VALUE!</v>
      </c>
      <c r="AG5835" s="17" t="str">
        <f t="shared" si="22"/>
        <v>#N/A</v>
      </c>
      <c r="AH5835" s="17" t="str">
        <f t="shared" si="23"/>
        <v>#N/A</v>
      </c>
      <c r="AI5835" s="34">
        <f t="shared" si="24"/>
        <v>1</v>
      </c>
      <c r="AJ5835" s="18">
        <f t="shared" si="25"/>
        <v>5195.259</v>
      </c>
      <c r="AK5835" s="18">
        <f t="shared" si="26"/>
        <v>5050.94625</v>
      </c>
      <c r="AL5835" s="18">
        <f t="shared" si="27"/>
        <v>4906.6335</v>
      </c>
    </row>
    <row r="5836" ht="12.75" customHeight="1">
      <c r="A5836" s="1">
        <v>36843.0</v>
      </c>
      <c r="B5836" s="2">
        <v>603.54</v>
      </c>
      <c r="C5836" s="3">
        <v>5793.52</v>
      </c>
      <c r="D5836" s="2">
        <v>5855.0</v>
      </c>
      <c r="E5836" s="4"/>
      <c r="F5836" s="5">
        <f t="shared" si="1"/>
        <v>1030.344</v>
      </c>
      <c r="G5836" s="6">
        <f t="shared" si="2"/>
        <v>0.9010641416</v>
      </c>
      <c r="H5836" s="6">
        <f t="shared" si="3"/>
        <v>1.569788129</v>
      </c>
      <c r="I5836" s="5" t="b">
        <f t="shared" si="4"/>
        <v>1</v>
      </c>
      <c r="J5836" s="48">
        <f t="shared" si="5"/>
        <v>0</v>
      </c>
      <c r="K5836" s="4">
        <f t="shared" si="6"/>
        <v>-355</v>
      </c>
      <c r="L5836" s="7">
        <f t="shared" si="7"/>
        <v>0.010611856</v>
      </c>
      <c r="M5836" s="50" t="b">
        <f t="shared" si="8"/>
        <v>0</v>
      </c>
      <c r="N5836" s="50" t="b">
        <f t="shared" si="9"/>
        <v>0</v>
      </c>
      <c r="O5836" s="50">
        <f t="shared" si="10"/>
        <v>1</v>
      </c>
      <c r="P5836" s="4">
        <f t="shared" si="63"/>
        <v>880150</v>
      </c>
      <c r="Q5836" s="21">
        <f t="shared" si="31"/>
        <v>16</v>
      </c>
      <c r="V5836" s="52"/>
      <c r="W5836" s="53" t="str">
        <f t="shared" si="33"/>
        <v/>
      </c>
      <c r="AE5836" s="16"/>
      <c r="AF5836" s="17" t="str">
        <f t="shared" si="30"/>
        <v>#VALUE!</v>
      </c>
      <c r="AG5836" s="17" t="str">
        <f t="shared" si="22"/>
        <v>#N/A</v>
      </c>
      <c r="AH5836" s="17" t="str">
        <f t="shared" si="23"/>
        <v>#N/A</v>
      </c>
      <c r="AI5836" s="34">
        <f t="shared" si="24"/>
        <v>1</v>
      </c>
      <c r="AJ5836" s="18">
        <f t="shared" si="25"/>
        <v>5214.168</v>
      </c>
      <c r="AK5836" s="18">
        <f t="shared" si="26"/>
        <v>5069.33</v>
      </c>
      <c r="AL5836" s="18">
        <f t="shared" si="27"/>
        <v>4924.492</v>
      </c>
    </row>
    <row r="5837" ht="12.75" customHeight="1">
      <c r="A5837" s="1">
        <v>36840.0</v>
      </c>
      <c r="B5837" s="2">
        <v>1116.16</v>
      </c>
      <c r="C5837" s="3">
        <v>6088.74</v>
      </c>
      <c r="D5837" s="2">
        <v>6210.0</v>
      </c>
      <c r="E5837" s="4"/>
      <c r="F5837" s="5">
        <f t="shared" si="1"/>
        <v>1034.458</v>
      </c>
      <c r="G5837" s="6">
        <f t="shared" si="2"/>
        <v>0.9415302383</v>
      </c>
      <c r="H5837" s="6">
        <f t="shared" si="3"/>
        <v>1.566495055</v>
      </c>
      <c r="I5837" s="5" t="b">
        <f t="shared" si="4"/>
        <v>1</v>
      </c>
      <c r="J5837" s="48">
        <f t="shared" si="5"/>
        <v>0</v>
      </c>
      <c r="K5837" s="4">
        <f t="shared" si="6"/>
        <v>10</v>
      </c>
      <c r="L5837" s="7">
        <f t="shared" si="7"/>
        <v>0.01991545049</v>
      </c>
      <c r="M5837" s="50" t="b">
        <f t="shared" si="8"/>
        <v>0</v>
      </c>
      <c r="N5837" s="50" t="b">
        <f t="shared" si="9"/>
        <v>0</v>
      </c>
      <c r="O5837" s="50">
        <f t="shared" si="10"/>
        <v>1</v>
      </c>
      <c r="P5837" s="4">
        <f t="shared" si="63"/>
        <v>1270650</v>
      </c>
      <c r="Q5837" s="21">
        <f t="shared" si="31"/>
        <v>22</v>
      </c>
      <c r="V5837" s="52"/>
      <c r="W5837" s="53" t="str">
        <f t="shared" si="33"/>
        <v/>
      </c>
      <c r="AE5837" s="16"/>
      <c r="AF5837" s="17" t="str">
        <f t="shared" si="30"/>
        <v>#VALUE!</v>
      </c>
      <c r="AG5837" s="17" t="str">
        <f t="shared" si="22"/>
        <v>#N/A</v>
      </c>
      <c r="AH5837" s="17" t="str">
        <f t="shared" si="23"/>
        <v>#N/A</v>
      </c>
      <c r="AI5837" s="34">
        <f t="shared" si="24"/>
        <v>1</v>
      </c>
      <c r="AJ5837" s="18">
        <f t="shared" si="25"/>
        <v>5479.866</v>
      </c>
      <c r="AK5837" s="18">
        <f t="shared" si="26"/>
        <v>5327.6475</v>
      </c>
      <c r="AL5837" s="18">
        <f t="shared" si="27"/>
        <v>5175.429</v>
      </c>
    </row>
    <row r="5838" ht="12.75" customHeight="1">
      <c r="A5838" s="1">
        <v>36839.0</v>
      </c>
      <c r="B5838" s="2">
        <v>1183.42</v>
      </c>
      <c r="C5838" s="3">
        <v>6089.55</v>
      </c>
      <c r="D5838" s="2">
        <v>6200.0</v>
      </c>
      <c r="E5838" s="4"/>
      <c r="F5838" s="5">
        <f t="shared" si="1"/>
        <v>980.282</v>
      </c>
      <c r="G5838" s="6">
        <f t="shared" si="2"/>
        <v>0.9368023701</v>
      </c>
      <c r="H5838" s="6">
        <f t="shared" si="3"/>
        <v>1.576701876</v>
      </c>
      <c r="I5838" s="5" t="b">
        <f t="shared" si="4"/>
        <v>0</v>
      </c>
      <c r="J5838" s="48">
        <f t="shared" si="5"/>
        <v>0</v>
      </c>
      <c r="K5838" s="4">
        <f t="shared" si="6"/>
        <v>78</v>
      </c>
      <c r="L5838" s="7">
        <f t="shared" si="7"/>
        <v>0.01813762922</v>
      </c>
      <c r="M5838" s="50" t="b">
        <f t="shared" si="8"/>
        <v>0</v>
      </c>
      <c r="N5838" s="50" t="b">
        <f t="shared" si="9"/>
        <v>0</v>
      </c>
      <c r="O5838" s="50">
        <f t="shared" si="10"/>
        <v>1</v>
      </c>
      <c r="P5838" s="4">
        <f t="shared" si="63"/>
        <v>1259650</v>
      </c>
      <c r="Q5838" s="21">
        <f t="shared" si="31"/>
        <v>22</v>
      </c>
      <c r="V5838" s="52"/>
      <c r="W5838" s="53" t="str">
        <f t="shared" si="33"/>
        <v/>
      </c>
      <c r="AE5838" s="16"/>
      <c r="AF5838" s="17" t="str">
        <f t="shared" si="30"/>
        <v>#VALUE!</v>
      </c>
      <c r="AG5838" s="17" t="str">
        <f t="shared" si="22"/>
        <v>#N/A</v>
      </c>
      <c r="AH5838" s="17" t="str">
        <f t="shared" si="23"/>
        <v>#N/A</v>
      </c>
      <c r="AI5838" s="34">
        <f t="shared" si="24"/>
        <v>1</v>
      </c>
      <c r="AJ5838" s="18">
        <f t="shared" si="25"/>
        <v>5480.595</v>
      </c>
      <c r="AK5838" s="18">
        <f t="shared" si="26"/>
        <v>5328.35625</v>
      </c>
      <c r="AL5838" s="18">
        <f t="shared" si="27"/>
        <v>5176.1175</v>
      </c>
    </row>
    <row r="5839" ht="12.75" customHeight="1">
      <c r="A5839" s="1">
        <v>36838.0</v>
      </c>
      <c r="B5839" s="2">
        <v>1237.47</v>
      </c>
      <c r="C5839" s="3">
        <v>6067.94</v>
      </c>
      <c r="D5839" s="2">
        <v>6122.0</v>
      </c>
      <c r="E5839" s="4"/>
      <c r="F5839" s="5">
        <f t="shared" si="1"/>
        <v>948.098</v>
      </c>
      <c r="G5839" s="6">
        <f t="shared" si="2"/>
        <v>0.9286480424</v>
      </c>
      <c r="H5839" s="6">
        <f t="shared" si="3"/>
        <v>1.590015701</v>
      </c>
      <c r="I5839" s="5" t="b">
        <f t="shared" si="4"/>
        <v>1</v>
      </c>
      <c r="J5839" s="48">
        <f t="shared" si="5"/>
        <v>0</v>
      </c>
      <c r="K5839" s="4">
        <f t="shared" si="6"/>
        <v>162</v>
      </c>
      <c r="L5839" s="7">
        <f t="shared" si="7"/>
        <v>0.008909119075</v>
      </c>
      <c r="M5839" s="50" t="b">
        <f t="shared" si="8"/>
        <v>0</v>
      </c>
      <c r="N5839" s="50" t="b">
        <f t="shared" si="9"/>
        <v>0</v>
      </c>
      <c r="O5839" s="50">
        <f t="shared" si="10"/>
        <v>1</v>
      </c>
      <c r="P5839" s="4">
        <f t="shared" si="63"/>
        <v>1177750</v>
      </c>
      <c r="Q5839" s="21">
        <f t="shared" si="31"/>
        <v>21</v>
      </c>
      <c r="V5839" s="52"/>
      <c r="W5839" s="53" t="str">
        <f t="shared" si="33"/>
        <v/>
      </c>
      <c r="AE5839" s="16"/>
      <c r="AF5839" s="17" t="str">
        <f t="shared" si="30"/>
        <v>#VALUE!</v>
      </c>
      <c r="AG5839" s="17" t="str">
        <f t="shared" si="22"/>
        <v>#N/A</v>
      </c>
      <c r="AH5839" s="17" t="str">
        <f t="shared" si="23"/>
        <v>#N/A</v>
      </c>
      <c r="AI5839" s="34">
        <f t="shared" si="24"/>
        <v>1</v>
      </c>
      <c r="AJ5839" s="18">
        <f t="shared" si="25"/>
        <v>5461.146</v>
      </c>
      <c r="AK5839" s="18">
        <f t="shared" si="26"/>
        <v>5309.4475</v>
      </c>
      <c r="AL5839" s="18">
        <f t="shared" si="27"/>
        <v>5157.749</v>
      </c>
    </row>
    <row r="5840" ht="12.75" customHeight="1">
      <c r="A5840" s="1">
        <v>36837.0</v>
      </c>
      <c r="B5840" s="2">
        <v>1011.13</v>
      </c>
      <c r="C5840" s="3">
        <v>5877.77</v>
      </c>
      <c r="D5840" s="2">
        <v>5960.0</v>
      </c>
      <c r="E5840" s="4"/>
      <c r="F5840" s="5">
        <f t="shared" si="1"/>
        <v>860.408</v>
      </c>
      <c r="G5840" s="6">
        <f t="shared" si="2"/>
        <v>0.8945472714</v>
      </c>
      <c r="H5840" s="6">
        <f t="shared" si="3"/>
        <v>1.317287689</v>
      </c>
      <c r="I5840" s="5" t="b">
        <f t="shared" si="4"/>
        <v>1</v>
      </c>
      <c r="J5840" s="48">
        <f t="shared" si="5"/>
        <v>0</v>
      </c>
      <c r="K5840" s="4">
        <f t="shared" si="6"/>
        <v>240</v>
      </c>
      <c r="L5840" s="7">
        <f t="shared" si="7"/>
        <v>0.01398999961</v>
      </c>
      <c r="M5840" s="50" t="b">
        <f t="shared" si="8"/>
        <v>0</v>
      </c>
      <c r="N5840" s="50" t="b">
        <f t="shared" si="9"/>
        <v>0</v>
      </c>
      <c r="O5840" s="50">
        <f t="shared" si="10"/>
        <v>-1</v>
      </c>
      <c r="P5840" s="4">
        <f t="shared" si="63"/>
        <v>1380250</v>
      </c>
      <c r="Q5840" s="21">
        <f t="shared" si="31"/>
        <v>-25</v>
      </c>
      <c r="V5840" s="52"/>
      <c r="W5840" s="53" t="str">
        <f t="shared" si="33"/>
        <v/>
      </c>
      <c r="AE5840" s="16"/>
      <c r="AF5840" s="17" t="str">
        <f t="shared" si="30"/>
        <v>#VALUE!</v>
      </c>
      <c r="AG5840" s="17" t="str">
        <f t="shared" si="22"/>
        <v>#N/A</v>
      </c>
      <c r="AH5840" s="17" t="str">
        <f t="shared" si="23"/>
        <v>#N/A</v>
      </c>
      <c r="AI5840" s="34">
        <f t="shared" si="24"/>
        <v>1</v>
      </c>
      <c r="AJ5840" s="18">
        <f t="shared" si="25"/>
        <v>5289.993</v>
      </c>
      <c r="AK5840" s="18">
        <f t="shared" si="26"/>
        <v>5143.04875</v>
      </c>
      <c r="AL5840" s="18">
        <f t="shared" si="27"/>
        <v>4996.1045</v>
      </c>
    </row>
    <row r="5841" ht="12.75" customHeight="1">
      <c r="A5841" s="1">
        <v>36836.0</v>
      </c>
      <c r="B5841" s="2">
        <v>624.11</v>
      </c>
      <c r="C5841" s="3">
        <v>5657.48</v>
      </c>
      <c r="D5841" s="2">
        <v>5720.0</v>
      </c>
      <c r="E5841" s="4"/>
      <c r="F5841" s="5">
        <f t="shared" si="1"/>
        <v>741.298</v>
      </c>
      <c r="G5841" s="6">
        <f t="shared" si="2"/>
        <v>0.8559593477</v>
      </c>
      <c r="H5841" s="6">
        <f t="shared" si="3"/>
        <v>1.321986872</v>
      </c>
      <c r="I5841" s="5" t="b">
        <f t="shared" si="4"/>
        <v>1</v>
      </c>
      <c r="J5841" s="48">
        <f t="shared" si="5"/>
        <v>0</v>
      </c>
      <c r="K5841" s="4">
        <f t="shared" si="6"/>
        <v>30</v>
      </c>
      <c r="L5841" s="7">
        <f t="shared" si="7"/>
        <v>0.01105085657</v>
      </c>
      <c r="M5841" s="50" t="b">
        <f t="shared" si="8"/>
        <v>0</v>
      </c>
      <c r="N5841" s="50" t="b">
        <f t="shared" si="9"/>
        <v>0</v>
      </c>
      <c r="O5841" s="50">
        <f t="shared" si="10"/>
        <v>-1</v>
      </c>
      <c r="P5841" s="4">
        <f t="shared" si="63"/>
        <v>1788250</v>
      </c>
      <c r="Q5841" s="21">
        <f t="shared" si="31"/>
        <v>-34</v>
      </c>
      <c r="V5841" s="52"/>
      <c r="W5841" s="53" t="str">
        <f t="shared" si="33"/>
        <v/>
      </c>
      <c r="AE5841" s="16"/>
      <c r="AF5841" s="17" t="str">
        <f t="shared" si="30"/>
        <v>#VALUE!</v>
      </c>
      <c r="AG5841" s="17" t="str">
        <f t="shared" si="22"/>
        <v>#N/A</v>
      </c>
      <c r="AH5841" s="17" t="str">
        <f t="shared" si="23"/>
        <v>#N/A</v>
      </c>
      <c r="AI5841" s="34">
        <f t="shared" si="24"/>
        <v>1</v>
      </c>
      <c r="AJ5841" s="18">
        <f t="shared" si="25"/>
        <v>5091.732</v>
      </c>
      <c r="AK5841" s="18">
        <f t="shared" si="26"/>
        <v>4950.295</v>
      </c>
      <c r="AL5841" s="18">
        <f t="shared" si="27"/>
        <v>4808.858</v>
      </c>
    </row>
    <row r="5842" ht="12.75" customHeight="1">
      <c r="A5842" s="1">
        <v>36834.0</v>
      </c>
      <c r="B5842" s="2">
        <v>845.28</v>
      </c>
      <c r="C5842" s="3">
        <v>5677.3</v>
      </c>
      <c r="D5842" s="2">
        <v>5690.0</v>
      </c>
      <c r="E5842" s="4"/>
      <c r="F5842" s="5">
        <f t="shared" si="1"/>
        <v>745.878</v>
      </c>
      <c r="G5842" s="6">
        <f t="shared" si="2"/>
        <v>0.8535357055</v>
      </c>
      <c r="H5842" s="6">
        <f t="shared" si="3"/>
        <v>1.3045478</v>
      </c>
      <c r="I5842" s="5" t="b">
        <f t="shared" si="4"/>
        <v>1</v>
      </c>
      <c r="J5842" s="48">
        <f t="shared" si="5"/>
        <v>0</v>
      </c>
      <c r="K5842" s="4">
        <f t="shared" si="6"/>
        <v>-205</v>
      </c>
      <c r="L5842" s="7">
        <f t="shared" si="7"/>
        <v>0.002236978846</v>
      </c>
      <c r="M5842" s="50" t="b">
        <f t="shared" si="8"/>
        <v>0</v>
      </c>
      <c r="N5842" s="50" t="b">
        <f t="shared" si="9"/>
        <v>0</v>
      </c>
      <c r="O5842" s="50">
        <f t="shared" si="10"/>
        <v>-1</v>
      </c>
      <c r="P5842" s="4">
        <f t="shared" si="63"/>
        <v>1840750</v>
      </c>
      <c r="Q5842" s="21">
        <f t="shared" si="31"/>
        <v>-35</v>
      </c>
      <c r="V5842" s="52"/>
      <c r="W5842" s="53" t="str">
        <f t="shared" si="33"/>
        <v/>
      </c>
      <c r="AE5842" s="16"/>
      <c r="AF5842" s="17" t="str">
        <f t="shared" si="30"/>
        <v>#VALUE!</v>
      </c>
      <c r="AG5842" s="17" t="str">
        <f t="shared" si="22"/>
        <v>#N/A</v>
      </c>
      <c r="AH5842" s="17" t="str">
        <f t="shared" si="23"/>
        <v>#N/A</v>
      </c>
      <c r="AI5842" s="34">
        <f t="shared" si="24"/>
        <v>1</v>
      </c>
      <c r="AJ5842" s="18">
        <f t="shared" si="25"/>
        <v>5109.57</v>
      </c>
      <c r="AK5842" s="18">
        <f t="shared" si="26"/>
        <v>4967.6375</v>
      </c>
      <c r="AL5842" s="18">
        <f t="shared" si="27"/>
        <v>4825.705</v>
      </c>
    </row>
    <row r="5843" ht="12.75" customHeight="1">
      <c r="A5843" s="1">
        <v>36833.0</v>
      </c>
      <c r="B5843" s="2">
        <v>1022.5</v>
      </c>
      <c r="C5843" s="3">
        <v>5796.08</v>
      </c>
      <c r="D5843" s="2">
        <v>5895.0</v>
      </c>
      <c r="E5843" s="4"/>
      <c r="F5843" s="5">
        <f t="shared" si="1"/>
        <v>602.69</v>
      </c>
      <c r="G5843" s="6">
        <f t="shared" si="2"/>
        <v>0.8660421003</v>
      </c>
      <c r="H5843" s="6">
        <f t="shared" si="3"/>
        <v>1.299837706</v>
      </c>
      <c r="I5843" s="5" t="b">
        <f t="shared" si="4"/>
        <v>1</v>
      </c>
      <c r="J5843" s="48">
        <f t="shared" si="5"/>
        <v>0</v>
      </c>
      <c r="K5843" s="4">
        <f t="shared" si="6"/>
        <v>120</v>
      </c>
      <c r="L5843" s="7">
        <f t="shared" si="7"/>
        <v>0.01706670715</v>
      </c>
      <c r="M5843" s="50" t="b">
        <f t="shared" si="8"/>
        <v>0</v>
      </c>
      <c r="N5843" s="50" t="b">
        <f t="shared" si="9"/>
        <v>0</v>
      </c>
      <c r="O5843" s="50">
        <f t="shared" si="10"/>
        <v>-1</v>
      </c>
      <c r="P5843" s="4">
        <f t="shared" si="63"/>
        <v>1553750</v>
      </c>
      <c r="Q5843" s="21">
        <f t="shared" si="31"/>
        <v>-28</v>
      </c>
      <c r="V5843" s="52"/>
      <c r="W5843" s="53" t="str">
        <f t="shared" si="33"/>
        <v/>
      </c>
      <c r="AE5843" s="16"/>
      <c r="AF5843" s="17" t="str">
        <f t="shared" si="30"/>
        <v>#VALUE!</v>
      </c>
      <c r="AG5843" s="17" t="str">
        <f t="shared" si="22"/>
        <v>#N/A</v>
      </c>
      <c r="AH5843" s="17" t="str">
        <f t="shared" si="23"/>
        <v>#N/A</v>
      </c>
      <c r="AI5843" s="34">
        <f t="shared" si="24"/>
        <v>1</v>
      </c>
      <c r="AJ5843" s="18">
        <f t="shared" si="25"/>
        <v>5216.472</v>
      </c>
      <c r="AK5843" s="18">
        <f t="shared" si="26"/>
        <v>5071.57</v>
      </c>
      <c r="AL5843" s="18">
        <f t="shared" si="27"/>
        <v>4926.668</v>
      </c>
    </row>
    <row r="5844" ht="12.75" customHeight="1">
      <c r="A5844" s="1">
        <v>36832.0</v>
      </c>
      <c r="B5844" s="2">
        <v>799.02</v>
      </c>
      <c r="C5844" s="3">
        <v>5626.08</v>
      </c>
      <c r="D5844" s="2">
        <v>5775.0</v>
      </c>
      <c r="E5844" s="4"/>
      <c r="F5844" s="5">
        <f t="shared" si="1"/>
        <v>556.922</v>
      </c>
      <c r="G5844" s="6">
        <f t="shared" si="2"/>
        <v>0.8360450046</v>
      </c>
      <c r="H5844" s="6">
        <f t="shared" si="3"/>
        <v>1.022079477</v>
      </c>
      <c r="I5844" s="5" t="b">
        <f t="shared" si="4"/>
        <v>1</v>
      </c>
      <c r="J5844" s="48">
        <f t="shared" si="5"/>
        <v>0</v>
      </c>
      <c r="K5844" s="4">
        <f t="shared" si="6"/>
        <v>315</v>
      </c>
      <c r="L5844" s="7">
        <f t="shared" si="7"/>
        <v>0.02646958451</v>
      </c>
      <c r="M5844" s="50" t="b">
        <f t="shared" si="8"/>
        <v>0</v>
      </c>
      <c r="N5844" s="50" t="b">
        <f t="shared" si="9"/>
        <v>0</v>
      </c>
      <c r="O5844" s="50">
        <f t="shared" si="10"/>
        <v>-1</v>
      </c>
      <c r="P5844" s="4">
        <f t="shared" si="63"/>
        <v>1751750</v>
      </c>
      <c r="Q5844" s="21">
        <f t="shared" si="31"/>
        <v>-33</v>
      </c>
      <c r="V5844" s="52"/>
      <c r="W5844" s="53" t="str">
        <f t="shared" si="33"/>
        <v/>
      </c>
      <c r="AE5844" s="16"/>
      <c r="AF5844" s="17" t="str">
        <f t="shared" si="30"/>
        <v>#VALUE!</v>
      </c>
      <c r="AG5844" s="17" t="str">
        <f t="shared" si="22"/>
        <v>#N/A</v>
      </c>
      <c r="AH5844" s="17" t="str">
        <f t="shared" si="23"/>
        <v>#N/A</v>
      </c>
      <c r="AI5844" s="34">
        <f t="shared" si="24"/>
        <v>1</v>
      </c>
      <c r="AJ5844" s="18">
        <f t="shared" si="25"/>
        <v>5063.472</v>
      </c>
      <c r="AK5844" s="18">
        <f t="shared" si="26"/>
        <v>4922.82</v>
      </c>
      <c r="AL5844" s="18">
        <f t="shared" si="27"/>
        <v>4782.168</v>
      </c>
    </row>
    <row r="5845" ht="12.75" customHeight="1">
      <c r="A5845" s="1">
        <v>36831.0</v>
      </c>
      <c r="B5845" s="2">
        <v>415.58</v>
      </c>
      <c r="C5845" s="3">
        <v>5425.02</v>
      </c>
      <c r="D5845" s="2">
        <v>5460.0</v>
      </c>
      <c r="E5845" s="4"/>
      <c r="F5845" s="5">
        <f t="shared" si="1"/>
        <v>599.12</v>
      </c>
      <c r="G5845" s="6">
        <f t="shared" si="2"/>
        <v>0.8017596379</v>
      </c>
      <c r="H5845" s="6">
        <f t="shared" si="3"/>
        <v>1.300671492</v>
      </c>
      <c r="I5845" s="5" t="b">
        <f t="shared" si="4"/>
        <v>1</v>
      </c>
      <c r="J5845" s="48">
        <f t="shared" si="5"/>
        <v>0</v>
      </c>
      <c r="K5845" s="4">
        <f t="shared" si="6"/>
        <v>-95</v>
      </c>
      <c r="L5845" s="7">
        <f t="shared" si="7"/>
        <v>0.006447902496</v>
      </c>
      <c r="M5845" s="50" t="b">
        <f t="shared" si="8"/>
        <v>0</v>
      </c>
      <c r="N5845" s="50" t="b">
        <f t="shared" si="9"/>
        <v>0</v>
      </c>
      <c r="O5845" s="50">
        <f t="shared" si="10"/>
        <v>-1</v>
      </c>
      <c r="P5845" s="4">
        <f t="shared" si="63"/>
        <v>2555000</v>
      </c>
      <c r="Q5845" s="21">
        <f t="shared" si="31"/>
        <v>-51</v>
      </c>
      <c r="V5845" s="52"/>
      <c r="W5845" s="53" t="str">
        <f t="shared" si="33"/>
        <v/>
      </c>
      <c r="AE5845" s="16"/>
      <c r="AF5845" s="17" t="str">
        <f t="shared" si="30"/>
        <v>#VALUE!</v>
      </c>
      <c r="AG5845" s="17" t="str">
        <f t="shared" si="22"/>
        <v>#N/A</v>
      </c>
      <c r="AH5845" s="17" t="str">
        <f t="shared" si="23"/>
        <v>#N/A</v>
      </c>
      <c r="AI5845" s="34">
        <f t="shared" si="24"/>
        <v>1</v>
      </c>
      <c r="AJ5845" s="18">
        <f t="shared" si="25"/>
        <v>4882.518</v>
      </c>
      <c r="AK5845" s="18">
        <f t="shared" si="26"/>
        <v>4746.8925</v>
      </c>
      <c r="AL5845" s="18">
        <f t="shared" si="27"/>
        <v>4611.267</v>
      </c>
    </row>
    <row r="5846" ht="12.75" customHeight="1">
      <c r="A5846" s="1">
        <v>36830.0</v>
      </c>
      <c r="B5846" s="2">
        <v>647.01</v>
      </c>
      <c r="C5846" s="3">
        <v>5544.18</v>
      </c>
      <c r="D5846" s="2">
        <v>5555.0</v>
      </c>
      <c r="E5846" s="4"/>
      <c r="F5846" s="5">
        <f t="shared" si="1"/>
        <v>731.924</v>
      </c>
      <c r="G5846" s="6">
        <f t="shared" si="2"/>
        <v>0.8145073386</v>
      </c>
      <c r="H5846" s="6">
        <f t="shared" si="3"/>
        <v>1.390856838</v>
      </c>
      <c r="I5846" s="5" t="b">
        <f t="shared" si="4"/>
        <v>1</v>
      </c>
      <c r="J5846" s="48">
        <f t="shared" si="5"/>
        <v>0</v>
      </c>
      <c r="K5846" s="4">
        <f t="shared" si="6"/>
        <v>-45</v>
      </c>
      <c r="L5846" s="7">
        <f t="shared" si="7"/>
        <v>0.001951596088</v>
      </c>
      <c r="M5846" s="50" t="b">
        <f t="shared" si="8"/>
        <v>0</v>
      </c>
      <c r="N5846" s="50" t="b">
        <f t="shared" si="9"/>
        <v>0</v>
      </c>
      <c r="O5846" s="50">
        <f t="shared" si="10"/>
        <v>-1</v>
      </c>
      <c r="P5846" s="4">
        <f t="shared" si="63"/>
        <v>2336500</v>
      </c>
      <c r="Q5846" s="21">
        <f t="shared" si="31"/>
        <v>-46</v>
      </c>
      <c r="V5846" s="52"/>
      <c r="W5846" s="53" t="str">
        <f t="shared" si="33"/>
        <v/>
      </c>
      <c r="AE5846" s="16"/>
      <c r="AF5846" s="17" t="str">
        <f t="shared" si="30"/>
        <v>#VALUE!</v>
      </c>
      <c r="AG5846" s="17" t="str">
        <f t="shared" si="22"/>
        <v>#N/A</v>
      </c>
      <c r="AH5846" s="17" t="str">
        <f t="shared" si="23"/>
        <v>#N/A</v>
      </c>
      <c r="AI5846" s="34">
        <f t="shared" si="24"/>
        <v>1</v>
      </c>
      <c r="AJ5846" s="18">
        <f t="shared" si="25"/>
        <v>4989.762</v>
      </c>
      <c r="AK5846" s="18">
        <f t="shared" si="26"/>
        <v>4851.1575</v>
      </c>
      <c r="AL5846" s="18">
        <f t="shared" si="27"/>
        <v>4712.553</v>
      </c>
    </row>
    <row r="5847" ht="12.75" customHeight="1">
      <c r="A5847" s="1">
        <v>36829.0</v>
      </c>
      <c r="B5847" s="2">
        <v>129.34</v>
      </c>
      <c r="C5847" s="3">
        <v>5659.08</v>
      </c>
      <c r="D5847" s="2">
        <v>5600.0</v>
      </c>
      <c r="E5847" s="4"/>
      <c r="F5847" s="5">
        <f t="shared" si="1"/>
        <v>814.94</v>
      </c>
      <c r="G5847" s="6">
        <f t="shared" si="2"/>
        <v>0.826469149</v>
      </c>
      <c r="H5847" s="6">
        <f t="shared" si="3"/>
        <v>1.391579031</v>
      </c>
      <c r="I5847" s="5" t="b">
        <f t="shared" si="4"/>
        <v>1</v>
      </c>
      <c r="J5847" s="48">
        <f t="shared" si="5"/>
        <v>0</v>
      </c>
      <c r="K5847" s="4">
        <f t="shared" si="6"/>
        <v>-100</v>
      </c>
      <c r="L5847" s="7">
        <f t="shared" si="7"/>
        <v>-0.01043985948</v>
      </c>
      <c r="M5847" s="50" t="b">
        <f t="shared" si="8"/>
        <v>0</v>
      </c>
      <c r="N5847" s="50" t="b">
        <f t="shared" si="9"/>
        <v>0</v>
      </c>
      <c r="O5847" s="50">
        <f t="shared" si="10"/>
        <v>1</v>
      </c>
      <c r="P5847" s="4">
        <f t="shared" si="63"/>
        <v>2442250</v>
      </c>
      <c r="Q5847" s="21">
        <f t="shared" si="31"/>
        <v>47</v>
      </c>
      <c r="V5847" s="52"/>
      <c r="W5847" s="53" t="str">
        <f t="shared" si="33"/>
        <v/>
      </c>
      <c r="AE5847" s="16"/>
      <c r="AF5847" s="17" t="str">
        <f t="shared" si="30"/>
        <v>#VALUE!</v>
      </c>
      <c r="AG5847" s="17" t="str">
        <f t="shared" si="22"/>
        <v>#N/A</v>
      </c>
      <c r="AH5847" s="17" t="str">
        <f t="shared" si="23"/>
        <v>#N/A</v>
      </c>
      <c r="AI5847" s="34">
        <f t="shared" si="24"/>
        <v>1</v>
      </c>
      <c r="AJ5847" s="18">
        <f t="shared" si="25"/>
        <v>5093.172</v>
      </c>
      <c r="AK5847" s="18">
        <f t="shared" si="26"/>
        <v>4951.695</v>
      </c>
      <c r="AL5847" s="18">
        <f t="shared" si="27"/>
        <v>4810.218</v>
      </c>
    </row>
    <row r="5848" ht="12.75" customHeight="1">
      <c r="A5848" s="1">
        <v>36826.0</v>
      </c>
      <c r="B5848" s="2">
        <v>793.66</v>
      </c>
      <c r="C5848" s="3">
        <v>5805.17</v>
      </c>
      <c r="D5848" s="2">
        <v>5700.0</v>
      </c>
      <c r="E5848" s="4"/>
      <c r="F5848" s="5">
        <f t="shared" si="1"/>
        <v>963.916</v>
      </c>
      <c r="G5848" s="6">
        <f t="shared" si="2"/>
        <v>0.8429508515</v>
      </c>
      <c r="H5848" s="6">
        <f t="shared" si="3"/>
        <v>1.371013196</v>
      </c>
      <c r="I5848" s="5" t="b">
        <f t="shared" si="4"/>
        <v>1</v>
      </c>
      <c r="J5848" s="48">
        <f t="shared" si="5"/>
        <v>0</v>
      </c>
      <c r="K5848" s="4">
        <f t="shared" si="6"/>
        <v>-175</v>
      </c>
      <c r="L5848" s="7">
        <f t="shared" si="7"/>
        <v>-0.01811660985</v>
      </c>
      <c r="M5848" s="50" t="b">
        <f t="shared" si="8"/>
        <v>0</v>
      </c>
      <c r="N5848" s="50" t="b">
        <f t="shared" si="9"/>
        <v>0</v>
      </c>
      <c r="O5848" s="50">
        <f t="shared" si="10"/>
        <v>1</v>
      </c>
      <c r="P5848" s="4">
        <f t="shared" si="63"/>
        <v>2702250</v>
      </c>
      <c r="Q5848" s="21">
        <f t="shared" si="31"/>
        <v>52</v>
      </c>
      <c r="V5848" s="52"/>
      <c r="W5848" s="53" t="str">
        <f t="shared" si="33"/>
        <v/>
      </c>
      <c r="AE5848" s="16"/>
      <c r="AF5848" s="17" t="str">
        <f t="shared" si="30"/>
        <v>#VALUE!</v>
      </c>
      <c r="AG5848" s="17" t="str">
        <f t="shared" si="22"/>
        <v>#N/A</v>
      </c>
      <c r="AH5848" s="17" t="str">
        <f t="shared" si="23"/>
        <v>#N/A</v>
      </c>
      <c r="AI5848" s="34">
        <f t="shared" si="24"/>
        <v>1</v>
      </c>
      <c r="AJ5848" s="18">
        <f t="shared" si="25"/>
        <v>5224.653</v>
      </c>
      <c r="AK5848" s="18">
        <f t="shared" si="26"/>
        <v>5079.52375</v>
      </c>
      <c r="AL5848" s="18">
        <f t="shared" si="27"/>
        <v>4934.3945</v>
      </c>
    </row>
    <row r="5849" ht="12.75" customHeight="1">
      <c r="A5849" s="1">
        <v>36825.0</v>
      </c>
      <c r="B5849" s="2">
        <v>1010.01</v>
      </c>
      <c r="C5849" s="3">
        <v>5941.85</v>
      </c>
      <c r="D5849" s="2">
        <v>5875.0</v>
      </c>
      <c r="E5849" s="4"/>
      <c r="F5849" s="5">
        <f t="shared" si="1"/>
        <v>959.312</v>
      </c>
      <c r="G5849" s="6">
        <f t="shared" si="2"/>
        <v>0.8581395406</v>
      </c>
      <c r="H5849" s="6">
        <f t="shared" si="3"/>
        <v>1.365916322</v>
      </c>
      <c r="I5849" s="5" t="b">
        <f t="shared" si="4"/>
        <v>1</v>
      </c>
      <c r="J5849" s="48">
        <f t="shared" si="5"/>
        <v>0</v>
      </c>
      <c r="K5849" s="4">
        <f t="shared" si="6"/>
        <v>-97</v>
      </c>
      <c r="L5849" s="7">
        <f t="shared" si="7"/>
        <v>-0.01125070475</v>
      </c>
      <c r="M5849" s="50" t="b">
        <f t="shared" si="8"/>
        <v>0</v>
      </c>
      <c r="N5849" s="50" t="b">
        <f t="shared" si="9"/>
        <v>0</v>
      </c>
      <c r="O5849" s="50">
        <f t="shared" si="10"/>
        <v>1</v>
      </c>
      <c r="P5849" s="4">
        <f t="shared" si="63"/>
        <v>3227250</v>
      </c>
      <c r="Q5849" s="21">
        <f t="shared" si="31"/>
        <v>60</v>
      </c>
      <c r="V5849" s="52"/>
      <c r="W5849" s="53" t="str">
        <f t="shared" si="33"/>
        <v/>
      </c>
      <c r="AE5849" s="16"/>
      <c r="AF5849" s="17" t="str">
        <f t="shared" si="30"/>
        <v>#VALUE!</v>
      </c>
      <c r="AG5849" s="17" t="str">
        <f t="shared" si="22"/>
        <v>#N/A</v>
      </c>
      <c r="AH5849" s="17" t="str">
        <f t="shared" si="23"/>
        <v>#N/A</v>
      </c>
      <c r="AI5849" s="34">
        <f t="shared" si="24"/>
        <v>1</v>
      </c>
      <c r="AJ5849" s="18">
        <f t="shared" si="25"/>
        <v>5347.665</v>
      </c>
      <c r="AK5849" s="18">
        <f t="shared" si="26"/>
        <v>5199.11875</v>
      </c>
      <c r="AL5849" s="18">
        <f t="shared" si="27"/>
        <v>5050.5725</v>
      </c>
    </row>
    <row r="5850" ht="12.75" customHeight="1">
      <c r="A5850" s="1">
        <v>36824.0</v>
      </c>
      <c r="B5850" s="2">
        <v>1079.6</v>
      </c>
      <c r="C5850" s="3">
        <v>6023.78</v>
      </c>
      <c r="D5850" s="2">
        <v>5972.0</v>
      </c>
      <c r="E5850" s="4"/>
      <c r="F5850" s="5">
        <f t="shared" si="1"/>
        <v>889.252</v>
      </c>
      <c r="G5850" s="6">
        <f t="shared" si="2"/>
        <v>0.8661029587</v>
      </c>
      <c r="H5850" s="6">
        <f t="shared" si="3"/>
        <v>1.376828906</v>
      </c>
      <c r="I5850" s="5" t="b">
        <f t="shared" si="4"/>
        <v>1</v>
      </c>
      <c r="J5850" s="48">
        <f t="shared" si="5"/>
        <v>0</v>
      </c>
      <c r="K5850" s="4">
        <f t="shared" si="6"/>
        <v>52</v>
      </c>
      <c r="L5850" s="7">
        <f t="shared" si="7"/>
        <v>-0.008595931458</v>
      </c>
      <c r="M5850" s="50" t="b">
        <f t="shared" si="8"/>
        <v>0</v>
      </c>
      <c r="N5850" s="50" t="b">
        <f t="shared" si="9"/>
        <v>0</v>
      </c>
      <c r="O5850" s="50">
        <f t="shared" si="10"/>
        <v>1</v>
      </c>
      <c r="P5850" s="4">
        <f t="shared" si="63"/>
        <v>3542500</v>
      </c>
      <c r="Q5850" s="21">
        <f t="shared" si="31"/>
        <v>65</v>
      </c>
      <c r="V5850" s="52"/>
      <c r="W5850" s="53" t="str">
        <f t="shared" si="33"/>
        <v/>
      </c>
      <c r="AE5850" s="16"/>
      <c r="AF5850" s="17" t="str">
        <f t="shared" si="30"/>
        <v>#VALUE!</v>
      </c>
      <c r="AG5850" s="17" t="str">
        <f t="shared" si="22"/>
        <v>#N/A</v>
      </c>
      <c r="AH5850" s="17" t="str">
        <f t="shared" si="23"/>
        <v>#N/A</v>
      </c>
      <c r="AI5850" s="34">
        <f t="shared" si="24"/>
        <v>1</v>
      </c>
      <c r="AJ5850" s="18">
        <f t="shared" si="25"/>
        <v>5421.402</v>
      </c>
      <c r="AK5850" s="18">
        <f t="shared" si="26"/>
        <v>5270.8075</v>
      </c>
      <c r="AL5850" s="18">
        <f t="shared" si="27"/>
        <v>5120.213</v>
      </c>
    </row>
    <row r="5851" ht="12.75" customHeight="1">
      <c r="A5851" s="1">
        <v>36823.0</v>
      </c>
      <c r="B5851" s="2">
        <v>1062.09</v>
      </c>
      <c r="C5851" s="3">
        <v>5918.63</v>
      </c>
      <c r="D5851" s="2">
        <v>5920.0</v>
      </c>
      <c r="E5851" s="4"/>
      <c r="F5851" s="5">
        <f t="shared" si="1"/>
        <v>748.188</v>
      </c>
      <c r="G5851" s="6">
        <f t="shared" si="2"/>
        <v>0.8475475195</v>
      </c>
      <c r="H5851" s="6">
        <f t="shared" si="3"/>
        <v>1.371938401</v>
      </c>
      <c r="I5851" s="5" t="b">
        <f t="shared" si="4"/>
        <v>1</v>
      </c>
      <c r="J5851" s="48">
        <f t="shared" si="5"/>
        <v>0</v>
      </c>
      <c r="K5851" s="4">
        <f t="shared" si="6"/>
        <v>250</v>
      </c>
      <c r="L5851" s="7">
        <f t="shared" si="7"/>
        <v>0.000231472486</v>
      </c>
      <c r="M5851" s="50" t="b">
        <f t="shared" si="8"/>
        <v>0</v>
      </c>
      <c r="N5851" s="50" t="b">
        <f t="shared" si="9"/>
        <v>0</v>
      </c>
      <c r="O5851" s="50">
        <f t="shared" si="10"/>
        <v>1</v>
      </c>
      <c r="P5851" s="4">
        <f t="shared" si="63"/>
        <v>3381300</v>
      </c>
      <c r="Q5851" s="21">
        <f t="shared" si="31"/>
        <v>62</v>
      </c>
      <c r="V5851" s="52"/>
      <c r="W5851" s="53" t="str">
        <f t="shared" si="33"/>
        <v/>
      </c>
      <c r="AE5851" s="16"/>
      <c r="AF5851" s="17" t="str">
        <f t="shared" si="30"/>
        <v>#VALUE!</v>
      </c>
      <c r="AG5851" s="17" t="str">
        <f t="shared" si="22"/>
        <v>#N/A</v>
      </c>
      <c r="AH5851" s="17" t="str">
        <f t="shared" si="23"/>
        <v>#N/A</v>
      </c>
      <c r="AI5851" s="34">
        <f t="shared" si="24"/>
        <v>1</v>
      </c>
      <c r="AJ5851" s="18">
        <f t="shared" si="25"/>
        <v>5326.767</v>
      </c>
      <c r="AK5851" s="18">
        <f t="shared" si="26"/>
        <v>5178.80125</v>
      </c>
      <c r="AL5851" s="18">
        <f t="shared" si="27"/>
        <v>5030.8355</v>
      </c>
    </row>
    <row r="5852" ht="12.75" customHeight="1">
      <c r="A5852" s="1">
        <v>36822.0</v>
      </c>
      <c r="B5852" s="2">
        <v>874.22</v>
      </c>
      <c r="C5852" s="3">
        <v>5680.95</v>
      </c>
      <c r="D5852" s="2">
        <v>5670.0</v>
      </c>
      <c r="E5852" s="4"/>
      <c r="F5852" s="5">
        <f t="shared" si="1"/>
        <v>648.39</v>
      </c>
      <c r="G5852" s="6">
        <f t="shared" si="2"/>
        <v>0.809795538</v>
      </c>
      <c r="H5852" s="6">
        <f t="shared" si="3"/>
        <v>1.142680375</v>
      </c>
      <c r="I5852" s="5" t="b">
        <f t="shared" si="4"/>
        <v>1</v>
      </c>
      <c r="J5852" s="48">
        <f t="shared" si="5"/>
        <v>0</v>
      </c>
      <c r="K5852" s="4">
        <f t="shared" si="6"/>
        <v>10</v>
      </c>
      <c r="L5852" s="7">
        <f t="shared" si="7"/>
        <v>-0.001927494521</v>
      </c>
      <c r="M5852" s="50" t="b">
        <f t="shared" si="8"/>
        <v>0</v>
      </c>
      <c r="N5852" s="50" t="b">
        <f t="shared" si="9"/>
        <v>0</v>
      </c>
      <c r="O5852" s="50">
        <f t="shared" si="10"/>
        <v>1</v>
      </c>
      <c r="P5852" s="4">
        <f t="shared" si="63"/>
        <v>2731300</v>
      </c>
      <c r="Q5852" s="21">
        <f t="shared" si="31"/>
        <v>52</v>
      </c>
      <c r="V5852" s="52"/>
      <c r="W5852" s="53" t="str">
        <f t="shared" si="33"/>
        <v/>
      </c>
      <c r="AE5852" s="16"/>
      <c r="AF5852" s="17" t="str">
        <f t="shared" si="30"/>
        <v>#VALUE!</v>
      </c>
      <c r="AG5852" s="17" t="str">
        <f t="shared" si="22"/>
        <v>#N/A</v>
      </c>
      <c r="AH5852" s="17" t="str">
        <f t="shared" si="23"/>
        <v>#N/A</v>
      </c>
      <c r="AI5852" s="34">
        <f t="shared" si="24"/>
        <v>1</v>
      </c>
      <c r="AJ5852" s="18">
        <f t="shared" si="25"/>
        <v>5112.855</v>
      </c>
      <c r="AK5852" s="18">
        <f t="shared" si="26"/>
        <v>4970.83125</v>
      </c>
      <c r="AL5852" s="18">
        <f t="shared" si="27"/>
        <v>4828.8075</v>
      </c>
    </row>
    <row r="5853" ht="12.75" customHeight="1">
      <c r="A5853" s="1">
        <v>36820.0</v>
      </c>
      <c r="B5853" s="2">
        <v>770.64</v>
      </c>
      <c r="C5853" s="3">
        <v>5599.74</v>
      </c>
      <c r="D5853" s="2">
        <v>5660.0</v>
      </c>
      <c r="E5853" s="4"/>
      <c r="F5853" s="5">
        <f t="shared" si="1"/>
        <v>617.878</v>
      </c>
      <c r="G5853" s="6">
        <f t="shared" si="2"/>
        <v>0.793986014</v>
      </c>
      <c r="H5853" s="6">
        <f t="shared" si="3"/>
        <v>1.011445656</v>
      </c>
      <c r="I5853" s="5" t="b">
        <f t="shared" si="4"/>
        <v>1</v>
      </c>
      <c r="J5853" s="48">
        <f t="shared" si="5"/>
        <v>0</v>
      </c>
      <c r="K5853" s="4">
        <f t="shared" si="6"/>
        <v>98</v>
      </c>
      <c r="L5853" s="7">
        <f t="shared" si="7"/>
        <v>0.01076121391</v>
      </c>
      <c r="M5853" s="50" t="b">
        <f t="shared" si="8"/>
        <v>0</v>
      </c>
      <c r="N5853" s="50" t="b">
        <f t="shared" si="9"/>
        <v>0</v>
      </c>
      <c r="O5853" s="50">
        <f t="shared" si="10"/>
        <v>-1</v>
      </c>
      <c r="P5853" s="4">
        <f t="shared" si="63"/>
        <v>2757800</v>
      </c>
      <c r="Q5853" s="21">
        <f t="shared" si="31"/>
        <v>-53</v>
      </c>
      <c r="V5853" s="52"/>
      <c r="W5853" s="53" t="str">
        <f t="shared" si="33"/>
        <v/>
      </c>
      <c r="AE5853" s="16"/>
      <c r="AF5853" s="17" t="str">
        <f t="shared" si="30"/>
        <v>#VALUE!</v>
      </c>
      <c r="AG5853" s="17" t="str">
        <f t="shared" si="22"/>
        <v>#N/A</v>
      </c>
      <c r="AH5853" s="17" t="str">
        <f t="shared" si="23"/>
        <v>#N/A</v>
      </c>
      <c r="AI5853" s="34">
        <f t="shared" si="24"/>
        <v>1</v>
      </c>
      <c r="AJ5853" s="18">
        <f t="shared" si="25"/>
        <v>5039.766</v>
      </c>
      <c r="AK5853" s="18">
        <f t="shared" si="26"/>
        <v>4899.7725</v>
      </c>
      <c r="AL5853" s="18">
        <f t="shared" si="27"/>
        <v>4759.779</v>
      </c>
    </row>
    <row r="5854" ht="12.75" customHeight="1">
      <c r="A5854" s="1">
        <v>36819.0</v>
      </c>
      <c r="B5854" s="2">
        <v>659.71</v>
      </c>
      <c r="C5854" s="3">
        <v>5404.78</v>
      </c>
      <c r="D5854" s="2">
        <v>5562.0</v>
      </c>
      <c r="E5854" s="4"/>
      <c r="F5854" s="5">
        <f t="shared" si="1"/>
        <v>653.114</v>
      </c>
      <c r="G5854" s="6">
        <f t="shared" si="2"/>
        <v>0.7622981109</v>
      </c>
      <c r="H5854" s="6">
        <f t="shared" si="3"/>
        <v>1.247972647</v>
      </c>
      <c r="I5854" s="5" t="b">
        <f t="shared" si="4"/>
        <v>1</v>
      </c>
      <c r="J5854" s="48">
        <f t="shared" si="5"/>
        <v>0</v>
      </c>
      <c r="K5854" s="4">
        <f t="shared" si="6"/>
        <v>363</v>
      </c>
      <c r="L5854" s="7">
        <f t="shared" si="7"/>
        <v>0.0290890656</v>
      </c>
      <c r="M5854" s="50" t="b">
        <f t="shared" si="8"/>
        <v>0</v>
      </c>
      <c r="N5854" s="50" t="b">
        <f t="shared" si="9"/>
        <v>0</v>
      </c>
      <c r="O5854" s="50">
        <f t="shared" si="10"/>
        <v>-1</v>
      </c>
      <c r="P5854" s="4">
        <f t="shared" si="63"/>
        <v>3051800</v>
      </c>
      <c r="Q5854" s="21">
        <f t="shared" si="31"/>
        <v>-60</v>
      </c>
      <c r="V5854" s="52"/>
      <c r="W5854" s="53" t="str">
        <f t="shared" si="33"/>
        <v/>
      </c>
      <c r="AE5854" s="16"/>
      <c r="AF5854" s="17" t="str">
        <f t="shared" si="30"/>
        <v>#VALUE!</v>
      </c>
      <c r="AG5854" s="17" t="str">
        <f t="shared" si="22"/>
        <v>#N/A</v>
      </c>
      <c r="AH5854" s="17" t="str">
        <f t="shared" si="23"/>
        <v>#N/A</v>
      </c>
      <c r="AI5854" s="34">
        <f t="shared" si="24"/>
        <v>1</v>
      </c>
      <c r="AJ5854" s="18">
        <f t="shared" si="25"/>
        <v>4864.302</v>
      </c>
      <c r="AK5854" s="18">
        <f t="shared" si="26"/>
        <v>4729.1825</v>
      </c>
      <c r="AL5854" s="18">
        <f t="shared" si="27"/>
        <v>4594.063</v>
      </c>
    </row>
    <row r="5855" ht="12.75" customHeight="1">
      <c r="A5855" s="1">
        <v>36818.0</v>
      </c>
      <c r="B5855" s="2">
        <v>374.28</v>
      </c>
      <c r="C5855" s="3">
        <v>5081.28</v>
      </c>
      <c r="D5855" s="2">
        <v>5199.0</v>
      </c>
      <c r="E5855" s="4"/>
      <c r="F5855" s="5">
        <f t="shared" si="1"/>
        <v>672.406</v>
      </c>
      <c r="G5855" s="6">
        <f t="shared" si="2"/>
        <v>0.7124640238</v>
      </c>
      <c r="H5855" s="6">
        <f t="shared" si="3"/>
        <v>1.252337557</v>
      </c>
      <c r="I5855" s="5" t="b">
        <f t="shared" si="4"/>
        <v>1</v>
      </c>
      <c r="J5855" s="48">
        <f t="shared" si="5"/>
        <v>0</v>
      </c>
      <c r="K5855" s="4">
        <f t="shared" si="6"/>
        <v>-129</v>
      </c>
      <c r="L5855" s="7">
        <f t="shared" si="7"/>
        <v>0.02316739089</v>
      </c>
      <c r="M5855" s="50" t="b">
        <f t="shared" si="8"/>
        <v>0</v>
      </c>
      <c r="N5855" s="50" t="b">
        <f t="shared" si="9"/>
        <v>0</v>
      </c>
      <c r="O5855" s="50">
        <f t="shared" si="10"/>
        <v>-1</v>
      </c>
      <c r="P5855" s="4">
        <f t="shared" si="63"/>
        <v>4939400</v>
      </c>
      <c r="Q5855" s="21">
        <f t="shared" si="31"/>
        <v>-104</v>
      </c>
      <c r="V5855" s="52"/>
      <c r="W5855" s="53" t="str">
        <f t="shared" si="33"/>
        <v/>
      </c>
      <c r="AE5855" s="16"/>
      <c r="AF5855" s="17" t="str">
        <f t="shared" si="30"/>
        <v>#VALUE!</v>
      </c>
      <c r="AG5855" s="17" t="str">
        <f t="shared" si="22"/>
        <v>#N/A</v>
      </c>
      <c r="AH5855" s="17" t="str">
        <f t="shared" si="23"/>
        <v>#N/A</v>
      </c>
      <c r="AI5855" s="34">
        <f t="shared" si="24"/>
        <v>1</v>
      </c>
      <c r="AJ5855" s="18">
        <f t="shared" si="25"/>
        <v>4573.152</v>
      </c>
      <c r="AK5855" s="18">
        <f t="shared" si="26"/>
        <v>4446.12</v>
      </c>
      <c r="AL5855" s="18">
        <f t="shared" si="27"/>
        <v>4319.088</v>
      </c>
    </row>
    <row r="5856" ht="12.75" customHeight="1">
      <c r="A5856" s="1">
        <v>36817.0</v>
      </c>
      <c r="B5856" s="2">
        <v>563.1</v>
      </c>
      <c r="C5856" s="3">
        <v>5432.23</v>
      </c>
      <c r="D5856" s="2">
        <v>5328.0</v>
      </c>
      <c r="E5856" s="4"/>
      <c r="F5856" s="5">
        <f t="shared" si="1"/>
        <v>712.13</v>
      </c>
      <c r="G5856" s="6">
        <f t="shared" si="2"/>
        <v>0.7565389382</v>
      </c>
      <c r="H5856" s="6">
        <f t="shared" si="3"/>
        <v>1.250009077</v>
      </c>
      <c r="I5856" s="5" t="b">
        <f t="shared" si="4"/>
        <v>1</v>
      </c>
      <c r="J5856" s="48">
        <f t="shared" si="5"/>
        <v>0</v>
      </c>
      <c r="K5856" s="4">
        <f t="shared" si="6"/>
        <v>-400</v>
      </c>
      <c r="L5856" s="7">
        <f t="shared" si="7"/>
        <v>-0.01918733191</v>
      </c>
      <c r="M5856" s="50" t="b">
        <f t="shared" si="8"/>
        <v>0</v>
      </c>
      <c r="N5856" s="50" t="b">
        <f t="shared" si="9"/>
        <v>0</v>
      </c>
      <c r="O5856" s="50">
        <f t="shared" si="10"/>
        <v>1</v>
      </c>
      <c r="P5856" s="4">
        <f t="shared" si="63"/>
        <v>5694050</v>
      </c>
      <c r="Q5856" s="21">
        <f t="shared" si="31"/>
        <v>117</v>
      </c>
      <c r="V5856" s="52"/>
      <c r="W5856" s="53" t="str">
        <f t="shared" si="33"/>
        <v/>
      </c>
      <c r="AE5856" s="16"/>
      <c r="AF5856" s="17" t="str">
        <f t="shared" si="30"/>
        <v>#VALUE!</v>
      </c>
      <c r="AG5856" s="17" t="str">
        <f t="shared" si="22"/>
        <v>#N/A</v>
      </c>
      <c r="AH5856" s="17" t="str">
        <f t="shared" si="23"/>
        <v>#N/A</v>
      </c>
      <c r="AI5856" s="34">
        <f t="shared" si="24"/>
        <v>1</v>
      </c>
      <c r="AJ5856" s="18">
        <f t="shared" si="25"/>
        <v>4889.007</v>
      </c>
      <c r="AK5856" s="18">
        <f t="shared" si="26"/>
        <v>4753.20125</v>
      </c>
      <c r="AL5856" s="18">
        <f t="shared" si="27"/>
        <v>4617.3955</v>
      </c>
    </row>
    <row r="5857" ht="12.75" customHeight="1">
      <c r="A5857" s="1">
        <v>36816.0</v>
      </c>
      <c r="B5857" s="2">
        <v>721.66</v>
      </c>
      <c r="C5857" s="3">
        <v>5702.36</v>
      </c>
      <c r="D5857" s="2">
        <v>5728.0</v>
      </c>
      <c r="E5857" s="4"/>
      <c r="F5857" s="5">
        <f t="shared" si="1"/>
        <v>649.074</v>
      </c>
      <c r="G5857" s="6">
        <f t="shared" si="2"/>
        <v>0.7892450035</v>
      </c>
      <c r="H5857" s="6">
        <f t="shared" si="3"/>
        <v>1.251512366</v>
      </c>
      <c r="I5857" s="5" t="b">
        <f t="shared" si="4"/>
        <v>1</v>
      </c>
      <c r="J5857" s="48">
        <f t="shared" si="5"/>
        <v>0</v>
      </c>
      <c r="K5857" s="4">
        <f t="shared" si="6"/>
        <v>242</v>
      </c>
      <c r="L5857" s="7">
        <f t="shared" si="7"/>
        <v>0.004496383953</v>
      </c>
      <c r="M5857" s="50" t="b">
        <f t="shared" si="8"/>
        <v>0</v>
      </c>
      <c r="N5857" s="50" t="b">
        <f t="shared" si="9"/>
        <v>0</v>
      </c>
      <c r="O5857" s="50">
        <f t="shared" si="10"/>
        <v>-1</v>
      </c>
      <c r="P5857" s="4">
        <f t="shared" si="63"/>
        <v>4114050</v>
      </c>
      <c r="Q5857" s="21">
        <f t="shared" si="31"/>
        <v>-79</v>
      </c>
      <c r="V5857" s="52"/>
      <c r="W5857" s="53" t="str">
        <f t="shared" si="33"/>
        <v/>
      </c>
      <c r="AE5857" s="16"/>
      <c r="AF5857" s="17" t="str">
        <f t="shared" si="30"/>
        <v>#VALUE!</v>
      </c>
      <c r="AG5857" s="17" t="str">
        <f t="shared" si="22"/>
        <v>#N/A</v>
      </c>
      <c r="AH5857" s="17" t="str">
        <f t="shared" si="23"/>
        <v>#N/A</v>
      </c>
      <c r="AI5857" s="34">
        <f t="shared" si="24"/>
        <v>1</v>
      </c>
      <c r="AJ5857" s="18">
        <f t="shared" si="25"/>
        <v>5132.124</v>
      </c>
      <c r="AK5857" s="18">
        <f t="shared" si="26"/>
        <v>4989.565</v>
      </c>
      <c r="AL5857" s="18">
        <f t="shared" si="27"/>
        <v>4847.006</v>
      </c>
    </row>
    <row r="5858" ht="12.75" customHeight="1">
      <c r="A5858" s="1">
        <v>36815.0</v>
      </c>
      <c r="B5858" s="2">
        <v>946.82</v>
      </c>
      <c r="C5858" s="3">
        <v>5630.95</v>
      </c>
      <c r="D5858" s="2">
        <v>5486.0</v>
      </c>
      <c r="E5858" s="4"/>
      <c r="F5858" s="5">
        <f t="shared" si="1"/>
        <v>623.706</v>
      </c>
      <c r="G5858" s="6">
        <f t="shared" si="2"/>
        <v>0.7749964732</v>
      </c>
      <c r="H5858" s="6">
        <f t="shared" si="3"/>
        <v>1.252252256</v>
      </c>
      <c r="I5858" s="5" t="b">
        <f t="shared" si="4"/>
        <v>1</v>
      </c>
      <c r="J5858" s="48">
        <f t="shared" si="5"/>
        <v>0</v>
      </c>
      <c r="K5858" s="4">
        <f t="shared" si="6"/>
        <v>-412</v>
      </c>
      <c r="L5858" s="7">
        <f t="shared" si="7"/>
        <v>-0.02574165993</v>
      </c>
      <c r="M5858" s="50" t="b">
        <f t="shared" si="8"/>
        <v>0</v>
      </c>
      <c r="N5858" s="50" t="b">
        <f t="shared" si="9"/>
        <v>0</v>
      </c>
      <c r="O5858" s="50">
        <f t="shared" si="10"/>
        <v>1</v>
      </c>
      <c r="P5858" s="4">
        <f t="shared" si="63"/>
        <v>3315450</v>
      </c>
      <c r="Q5858" s="21">
        <f t="shared" si="31"/>
        <v>66</v>
      </c>
      <c r="V5858" s="52"/>
      <c r="W5858" s="53" t="str">
        <f t="shared" si="33"/>
        <v/>
      </c>
      <c r="AE5858" s="16"/>
      <c r="AF5858" s="17" t="str">
        <f t="shared" si="30"/>
        <v>#VALUE!</v>
      </c>
      <c r="AG5858" s="17" t="str">
        <f t="shared" si="22"/>
        <v>#N/A</v>
      </c>
      <c r="AH5858" s="17" t="str">
        <f t="shared" si="23"/>
        <v>#N/A</v>
      </c>
      <c r="AI5858" s="34">
        <f t="shared" si="24"/>
        <v>1</v>
      </c>
      <c r="AJ5858" s="18">
        <f t="shared" si="25"/>
        <v>5067.855</v>
      </c>
      <c r="AK5858" s="18">
        <f t="shared" si="26"/>
        <v>4927.08125</v>
      </c>
      <c r="AL5858" s="18">
        <f t="shared" si="27"/>
        <v>4786.3075</v>
      </c>
    </row>
    <row r="5859" ht="12.75" customHeight="1">
      <c r="A5859" s="1">
        <v>36812.0</v>
      </c>
      <c r="B5859" s="2">
        <v>756.17</v>
      </c>
      <c r="C5859" s="3">
        <v>5876.11</v>
      </c>
      <c r="D5859" s="2">
        <v>5898.0</v>
      </c>
      <c r="E5859" s="4"/>
      <c r="F5859" s="5">
        <f t="shared" si="1"/>
        <v>619.23</v>
      </c>
      <c r="G5859" s="6">
        <f t="shared" si="2"/>
        <v>0.8041430565</v>
      </c>
      <c r="H5859" s="6">
        <f t="shared" si="3"/>
        <v>1.223991526</v>
      </c>
      <c r="I5859" s="5" t="b">
        <f t="shared" si="4"/>
        <v>1</v>
      </c>
      <c r="J5859" s="48">
        <f t="shared" si="5"/>
        <v>0</v>
      </c>
      <c r="K5859" s="4">
        <f t="shared" si="6"/>
        <v>183</v>
      </c>
      <c r="L5859" s="7">
        <f t="shared" si="7"/>
        <v>0.003725253612</v>
      </c>
      <c r="M5859" s="50" t="b">
        <f t="shared" si="8"/>
        <v>0</v>
      </c>
      <c r="N5859" s="50" t="b">
        <f t="shared" si="9"/>
        <v>0</v>
      </c>
      <c r="O5859" s="50">
        <f t="shared" si="10"/>
        <v>-1</v>
      </c>
      <c r="P5859" s="4">
        <f t="shared" si="63"/>
        <v>2409050</v>
      </c>
      <c r="Q5859" s="21">
        <f t="shared" si="31"/>
        <v>-44</v>
      </c>
      <c r="V5859" s="52"/>
      <c r="W5859" s="53" t="str">
        <f t="shared" si="33"/>
        <v/>
      </c>
      <c r="AE5859" s="16"/>
      <c r="AF5859" s="17" t="str">
        <f t="shared" si="30"/>
        <v>#VALUE!</v>
      </c>
      <c r="AG5859" s="17" t="str">
        <f t="shared" si="22"/>
        <v>#N/A</v>
      </c>
      <c r="AH5859" s="17" t="str">
        <f t="shared" si="23"/>
        <v>#N/A</v>
      </c>
      <c r="AI5859" s="34">
        <f t="shared" si="24"/>
        <v>1</v>
      </c>
      <c r="AJ5859" s="18">
        <f t="shared" si="25"/>
        <v>5288.499</v>
      </c>
      <c r="AK5859" s="18">
        <f t="shared" si="26"/>
        <v>5141.59625</v>
      </c>
      <c r="AL5859" s="18">
        <f t="shared" si="27"/>
        <v>4994.6935</v>
      </c>
    </row>
    <row r="5860" ht="12.75" customHeight="1">
      <c r="A5860" s="1">
        <v>36811.0</v>
      </c>
      <c r="B5860" s="2">
        <v>572.9</v>
      </c>
      <c r="C5860" s="3">
        <v>5805.01</v>
      </c>
      <c r="D5860" s="2">
        <v>5715.0</v>
      </c>
      <c r="E5860" s="4"/>
      <c r="F5860" s="5">
        <f t="shared" si="1"/>
        <v>663.984</v>
      </c>
      <c r="G5860" s="6">
        <f t="shared" si="2"/>
        <v>0.7906617537</v>
      </c>
      <c r="H5860" s="6">
        <f t="shared" si="3"/>
        <v>1.29758632</v>
      </c>
      <c r="I5860" s="5" t="b">
        <f t="shared" si="4"/>
        <v>1</v>
      </c>
      <c r="J5860" s="48">
        <f t="shared" si="5"/>
        <v>0</v>
      </c>
      <c r="K5860" s="4">
        <f t="shared" si="6"/>
        <v>-273</v>
      </c>
      <c r="L5860" s="7">
        <f t="shared" si="7"/>
        <v>-0.01550557191</v>
      </c>
      <c r="M5860" s="50" t="b">
        <f t="shared" si="8"/>
        <v>0</v>
      </c>
      <c r="N5860" s="50" t="b">
        <f t="shared" si="9"/>
        <v>0</v>
      </c>
      <c r="O5860" s="50">
        <f t="shared" si="10"/>
        <v>1</v>
      </c>
      <c r="P5860" s="4">
        <f t="shared" si="63"/>
        <v>2052200</v>
      </c>
      <c r="Q5860" s="21">
        <f t="shared" si="31"/>
        <v>39</v>
      </c>
      <c r="V5860" s="52"/>
      <c r="W5860" s="53" t="str">
        <f t="shared" si="33"/>
        <v/>
      </c>
      <c r="AE5860" s="16"/>
      <c r="AF5860" s="17" t="str">
        <f t="shared" si="30"/>
        <v>#VALUE!</v>
      </c>
      <c r="AG5860" s="17" t="str">
        <f t="shared" si="22"/>
        <v>#N/A</v>
      </c>
      <c r="AH5860" s="17" t="str">
        <f t="shared" si="23"/>
        <v>#N/A</v>
      </c>
      <c r="AI5860" s="34">
        <f t="shared" si="24"/>
        <v>1</v>
      </c>
      <c r="AJ5860" s="18">
        <f t="shared" si="25"/>
        <v>5224.509</v>
      </c>
      <c r="AK5860" s="18">
        <f t="shared" si="26"/>
        <v>5079.38375</v>
      </c>
      <c r="AL5860" s="18">
        <f t="shared" si="27"/>
        <v>4934.2585</v>
      </c>
    </row>
    <row r="5861" ht="12.75" customHeight="1">
      <c r="A5861" s="1">
        <v>36810.0</v>
      </c>
      <c r="B5861" s="2">
        <v>247.82</v>
      </c>
      <c r="C5861" s="3">
        <v>6040.55</v>
      </c>
      <c r="D5861" s="2">
        <v>5988.0</v>
      </c>
      <c r="E5861" s="4"/>
      <c r="F5861" s="5">
        <f t="shared" si="1"/>
        <v>705.798</v>
      </c>
      <c r="G5861" s="6">
        <f t="shared" si="2"/>
        <v>0.8187350178</v>
      </c>
      <c r="H5861" s="6">
        <f t="shared" si="3"/>
        <v>1.292231127</v>
      </c>
      <c r="I5861" s="5" t="b">
        <f t="shared" si="4"/>
        <v>1</v>
      </c>
      <c r="J5861" s="48">
        <f t="shared" si="5"/>
        <v>0</v>
      </c>
      <c r="K5861" s="4">
        <f t="shared" si="6"/>
        <v>-217</v>
      </c>
      <c r="L5861" s="7">
        <f t="shared" si="7"/>
        <v>-0.008699538949</v>
      </c>
      <c r="M5861" s="50" t="b">
        <f t="shared" si="8"/>
        <v>0</v>
      </c>
      <c r="N5861" s="50" t="b">
        <f t="shared" si="9"/>
        <v>0</v>
      </c>
      <c r="O5861" s="50">
        <f t="shared" si="10"/>
        <v>1</v>
      </c>
      <c r="P5861" s="4">
        <f t="shared" si="63"/>
        <v>2734700</v>
      </c>
      <c r="Q5861" s="21">
        <f t="shared" si="31"/>
        <v>50</v>
      </c>
      <c r="V5861" s="52"/>
      <c r="W5861" s="53" t="str">
        <f t="shared" si="33"/>
        <v/>
      </c>
      <c r="AE5861" s="16"/>
      <c r="AF5861" s="17" t="str">
        <f t="shared" si="30"/>
        <v>#VALUE!</v>
      </c>
      <c r="AG5861" s="17" t="str">
        <f t="shared" si="22"/>
        <v>#N/A</v>
      </c>
      <c r="AH5861" s="17" t="str">
        <f t="shared" si="23"/>
        <v>#N/A</v>
      </c>
      <c r="AI5861" s="34">
        <f t="shared" si="24"/>
        <v>1</v>
      </c>
      <c r="AJ5861" s="18">
        <f t="shared" si="25"/>
        <v>5436.495</v>
      </c>
      <c r="AK5861" s="18">
        <f t="shared" si="26"/>
        <v>5285.48125</v>
      </c>
      <c r="AL5861" s="18">
        <f t="shared" si="27"/>
        <v>5134.4675</v>
      </c>
    </row>
    <row r="5862" ht="12.75" customHeight="1">
      <c r="A5862" s="1">
        <v>36808.0</v>
      </c>
      <c r="B5862" s="2">
        <v>594.82</v>
      </c>
      <c r="C5862" s="3">
        <v>6209.42</v>
      </c>
      <c r="D5862" s="2">
        <v>6205.0</v>
      </c>
      <c r="E5862" s="4"/>
      <c r="F5862" s="5">
        <f t="shared" si="1"/>
        <v>706.766</v>
      </c>
      <c r="G5862" s="6">
        <f t="shared" si="2"/>
        <v>0.8381024452</v>
      </c>
      <c r="H5862" s="6">
        <f t="shared" si="3"/>
        <v>1.281899281</v>
      </c>
      <c r="I5862" s="5" t="b">
        <f t="shared" si="4"/>
        <v>1</v>
      </c>
      <c r="J5862" s="48">
        <f t="shared" si="5"/>
        <v>0</v>
      </c>
      <c r="K5862" s="4">
        <f t="shared" si="6"/>
        <v>-225</v>
      </c>
      <c r="L5862" s="7">
        <f t="shared" si="7"/>
        <v>-0.000711821716</v>
      </c>
      <c r="M5862" s="50" t="b">
        <f t="shared" si="8"/>
        <v>0</v>
      </c>
      <c r="N5862" s="50" t="b">
        <f t="shared" si="9"/>
        <v>0</v>
      </c>
      <c r="O5862" s="50">
        <f t="shared" si="10"/>
        <v>-1</v>
      </c>
      <c r="P5862" s="4">
        <f t="shared" si="63"/>
        <v>2300700</v>
      </c>
      <c r="Q5862" s="21">
        <f t="shared" si="31"/>
        <v>-40</v>
      </c>
      <c r="V5862" s="52"/>
      <c r="W5862" s="53" t="str">
        <f t="shared" si="33"/>
        <v/>
      </c>
      <c r="AE5862" s="16"/>
      <c r="AF5862" s="17" t="str">
        <f t="shared" si="30"/>
        <v>#VALUE!</v>
      </c>
      <c r="AG5862" s="17" t="str">
        <f t="shared" si="22"/>
        <v>#N/A</v>
      </c>
      <c r="AH5862" s="17" t="str">
        <f t="shared" si="23"/>
        <v>#N/A</v>
      </c>
      <c r="AI5862" s="34">
        <f t="shared" si="24"/>
        <v>1</v>
      </c>
      <c r="AJ5862" s="18">
        <f t="shared" si="25"/>
        <v>5588.478</v>
      </c>
      <c r="AK5862" s="18">
        <f t="shared" si="26"/>
        <v>5433.2425</v>
      </c>
      <c r="AL5862" s="18">
        <f t="shared" si="27"/>
        <v>5278.007</v>
      </c>
    </row>
    <row r="5863" ht="12.75" customHeight="1">
      <c r="A5863" s="1">
        <v>36806.0</v>
      </c>
      <c r="B5863" s="2">
        <v>924.44</v>
      </c>
      <c r="C5863" s="3">
        <v>6352.03</v>
      </c>
      <c r="D5863" s="2">
        <v>6430.0</v>
      </c>
      <c r="E5863" s="4"/>
      <c r="F5863" s="5">
        <f t="shared" si="1"/>
        <v>763.618</v>
      </c>
      <c r="G5863" s="6">
        <f t="shared" si="2"/>
        <v>0.8537885501</v>
      </c>
      <c r="H5863" s="6">
        <f t="shared" si="3"/>
        <v>1.284488049</v>
      </c>
      <c r="I5863" s="5" t="b">
        <f t="shared" si="4"/>
        <v>1</v>
      </c>
      <c r="J5863" s="48">
        <f t="shared" si="5"/>
        <v>0</v>
      </c>
      <c r="K5863" s="4">
        <f t="shared" si="6"/>
        <v>-79</v>
      </c>
      <c r="L5863" s="7">
        <f t="shared" si="7"/>
        <v>0.01227481608</v>
      </c>
      <c r="M5863" s="50" t="b">
        <f t="shared" si="8"/>
        <v>0</v>
      </c>
      <c r="N5863" s="50" t="b">
        <f t="shared" si="9"/>
        <v>0</v>
      </c>
      <c r="O5863" s="50">
        <f t="shared" si="10"/>
        <v>-1</v>
      </c>
      <c r="P5863" s="4">
        <f t="shared" si="63"/>
        <v>1929450</v>
      </c>
      <c r="Q5863" s="21">
        <f t="shared" si="31"/>
        <v>-33</v>
      </c>
      <c r="V5863" s="52"/>
      <c r="W5863" s="53" t="str">
        <f t="shared" si="33"/>
        <v/>
      </c>
      <c r="AE5863" s="16"/>
      <c r="AF5863" s="17" t="str">
        <f t="shared" si="30"/>
        <v>#VALUE!</v>
      </c>
      <c r="AG5863" s="17" t="str">
        <f t="shared" si="22"/>
        <v>#N/A</v>
      </c>
      <c r="AH5863" s="17" t="str">
        <f t="shared" si="23"/>
        <v>#N/A</v>
      </c>
      <c r="AI5863" s="34">
        <f t="shared" si="24"/>
        <v>1</v>
      </c>
      <c r="AJ5863" s="18">
        <f t="shared" si="25"/>
        <v>5716.827</v>
      </c>
      <c r="AK5863" s="18">
        <f t="shared" si="26"/>
        <v>5558.02625</v>
      </c>
      <c r="AL5863" s="18">
        <f t="shared" si="27"/>
        <v>5399.2255</v>
      </c>
    </row>
    <row r="5864" ht="12.75" customHeight="1">
      <c r="A5864" s="1">
        <v>36805.0</v>
      </c>
      <c r="B5864" s="2">
        <v>979.94</v>
      </c>
      <c r="C5864" s="3">
        <v>6353.67</v>
      </c>
      <c r="D5864" s="2">
        <v>6509.0</v>
      </c>
      <c r="E5864" s="4"/>
      <c r="F5864" s="5">
        <f t="shared" si="1"/>
        <v>713.726</v>
      </c>
      <c r="G5864" s="6">
        <f t="shared" si="2"/>
        <v>0.8505500349</v>
      </c>
      <c r="H5864" s="6">
        <f t="shared" si="3"/>
        <v>1.286952631</v>
      </c>
      <c r="I5864" s="5" t="b">
        <f t="shared" si="4"/>
        <v>1</v>
      </c>
      <c r="J5864" s="48">
        <f t="shared" si="5"/>
        <v>0</v>
      </c>
      <c r="K5864" s="4">
        <f t="shared" si="6"/>
        <v>404</v>
      </c>
      <c r="L5864" s="7">
        <f t="shared" si="7"/>
        <v>0.02444728795</v>
      </c>
      <c r="M5864" s="50" t="b">
        <f t="shared" si="8"/>
        <v>0</v>
      </c>
      <c r="N5864" s="50" t="b">
        <f t="shared" si="9"/>
        <v>0</v>
      </c>
      <c r="O5864" s="50">
        <f t="shared" si="10"/>
        <v>-1</v>
      </c>
      <c r="P5864" s="4">
        <f t="shared" si="63"/>
        <v>1810950</v>
      </c>
      <c r="Q5864" s="21">
        <f t="shared" si="31"/>
        <v>-30</v>
      </c>
      <c r="V5864" s="52"/>
      <c r="W5864" s="53" t="str">
        <f t="shared" si="33"/>
        <v/>
      </c>
      <c r="AE5864" s="16"/>
      <c r="AF5864" s="17" t="str">
        <f t="shared" si="30"/>
        <v>#VALUE!</v>
      </c>
      <c r="AG5864" s="17" t="str">
        <f t="shared" si="22"/>
        <v>#N/A</v>
      </c>
      <c r="AH5864" s="17" t="str">
        <f t="shared" si="23"/>
        <v>#N/A</v>
      </c>
      <c r="AI5864" s="34">
        <f t="shared" si="24"/>
        <v>1</v>
      </c>
      <c r="AJ5864" s="18">
        <f t="shared" si="25"/>
        <v>5718.303</v>
      </c>
      <c r="AK5864" s="18">
        <f t="shared" si="26"/>
        <v>5559.46125</v>
      </c>
      <c r="AL5864" s="18">
        <f t="shared" si="27"/>
        <v>5400.6195</v>
      </c>
    </row>
    <row r="5865" ht="12.75" customHeight="1">
      <c r="A5865" s="1">
        <v>36804.0</v>
      </c>
      <c r="B5865" s="2">
        <v>781.97</v>
      </c>
      <c r="C5865" s="3">
        <v>6029.65</v>
      </c>
      <c r="D5865" s="2">
        <v>6105.0</v>
      </c>
      <c r="E5865" s="4"/>
      <c r="F5865" s="5">
        <f t="shared" si="1"/>
        <v>639.818</v>
      </c>
      <c r="G5865" s="6">
        <f t="shared" si="2"/>
        <v>0.8038279719</v>
      </c>
      <c r="H5865" s="6">
        <f t="shared" si="3"/>
        <v>1.162408051</v>
      </c>
      <c r="I5865" s="5" t="b">
        <f t="shared" si="4"/>
        <v>1</v>
      </c>
      <c r="J5865" s="48">
        <f t="shared" si="5"/>
        <v>0</v>
      </c>
      <c r="K5865" s="4">
        <f t="shared" si="6"/>
        <v>62</v>
      </c>
      <c r="L5865" s="7">
        <f t="shared" si="7"/>
        <v>0.0124965794</v>
      </c>
      <c r="M5865" s="50" t="b">
        <f t="shared" si="8"/>
        <v>0</v>
      </c>
      <c r="N5865" s="50" t="b">
        <f t="shared" si="9"/>
        <v>0</v>
      </c>
      <c r="O5865" s="50">
        <f t="shared" si="10"/>
        <v>-1</v>
      </c>
      <c r="P5865" s="4">
        <f t="shared" si="63"/>
        <v>2841150</v>
      </c>
      <c r="Q5865" s="21">
        <f t="shared" si="31"/>
        <v>-51</v>
      </c>
      <c r="V5865" s="52"/>
      <c r="W5865" s="53" t="str">
        <f t="shared" si="33"/>
        <v/>
      </c>
      <c r="AE5865" s="16"/>
      <c r="AF5865" s="17" t="str">
        <f t="shared" si="30"/>
        <v>#VALUE!</v>
      </c>
      <c r="AG5865" s="17" t="str">
        <f t="shared" si="22"/>
        <v>#N/A</v>
      </c>
      <c r="AH5865" s="17" t="str">
        <f t="shared" si="23"/>
        <v>#N/A</v>
      </c>
      <c r="AI5865" s="34">
        <f t="shared" si="24"/>
        <v>1</v>
      </c>
      <c r="AJ5865" s="18">
        <f t="shared" si="25"/>
        <v>5426.685</v>
      </c>
      <c r="AK5865" s="18">
        <f t="shared" si="26"/>
        <v>5275.94375</v>
      </c>
      <c r="AL5865" s="18">
        <f t="shared" si="27"/>
        <v>5125.2025</v>
      </c>
    </row>
    <row r="5866" ht="12.75" customHeight="1">
      <c r="A5866" s="1">
        <v>36803.0</v>
      </c>
      <c r="B5866" s="2">
        <v>252.66</v>
      </c>
      <c r="C5866" s="3">
        <v>5997.92</v>
      </c>
      <c r="D5866" s="2">
        <v>6043.0</v>
      </c>
      <c r="E5866" s="4"/>
      <c r="F5866" s="5">
        <f t="shared" si="1"/>
        <v>615.404</v>
      </c>
      <c r="G5866" s="6">
        <f t="shared" si="2"/>
        <v>0.7953879614</v>
      </c>
      <c r="H5866" s="6">
        <f t="shared" si="3"/>
        <v>1.166854009</v>
      </c>
      <c r="I5866" s="5" t="b">
        <f t="shared" si="4"/>
        <v>1</v>
      </c>
      <c r="J5866" s="48">
        <f t="shared" si="5"/>
        <v>0</v>
      </c>
      <c r="K5866" s="4">
        <f t="shared" si="6"/>
        <v>-219</v>
      </c>
      <c r="L5866" s="7">
        <f t="shared" si="7"/>
        <v>0.007515938859</v>
      </c>
      <c r="M5866" s="50" t="b">
        <f t="shared" si="8"/>
        <v>0</v>
      </c>
      <c r="N5866" s="50" t="b">
        <f t="shared" si="9"/>
        <v>0</v>
      </c>
      <c r="O5866" s="50">
        <f t="shared" si="10"/>
        <v>-1</v>
      </c>
      <c r="P5866" s="4">
        <f t="shared" si="63"/>
        <v>3008550</v>
      </c>
      <c r="Q5866" s="21">
        <f t="shared" si="31"/>
        <v>-54</v>
      </c>
      <c r="V5866" s="52"/>
      <c r="W5866" s="53" t="str">
        <f t="shared" si="33"/>
        <v/>
      </c>
      <c r="AE5866" s="16"/>
      <c r="AF5866" s="17" t="str">
        <f t="shared" si="30"/>
        <v>#VALUE!</v>
      </c>
      <c r="AG5866" s="17" t="str">
        <f t="shared" si="22"/>
        <v>#N/A</v>
      </c>
      <c r="AH5866" s="17" t="str">
        <f t="shared" si="23"/>
        <v>#N/A</v>
      </c>
      <c r="AI5866" s="34">
        <f t="shared" si="24"/>
        <v>1</v>
      </c>
      <c r="AJ5866" s="18">
        <f t="shared" si="25"/>
        <v>5398.128</v>
      </c>
      <c r="AK5866" s="18">
        <f t="shared" si="26"/>
        <v>5248.18</v>
      </c>
      <c r="AL5866" s="18">
        <f t="shared" si="27"/>
        <v>5098.232</v>
      </c>
    </row>
    <row r="5867" ht="12.75" customHeight="1">
      <c r="A5867" s="1">
        <v>36802.0</v>
      </c>
      <c r="B5867" s="2">
        <v>879.08</v>
      </c>
      <c r="C5867" s="3">
        <v>6143.44</v>
      </c>
      <c r="D5867" s="2">
        <v>6262.0</v>
      </c>
      <c r="E5867" s="4"/>
      <c r="F5867" s="5">
        <f t="shared" si="1"/>
        <v>712.112</v>
      </c>
      <c r="G5867" s="6">
        <f t="shared" si="2"/>
        <v>0.8104387447</v>
      </c>
      <c r="H5867" s="6">
        <f t="shared" si="3"/>
        <v>1.153960762</v>
      </c>
      <c r="I5867" s="5" t="b">
        <f t="shared" si="4"/>
        <v>1</v>
      </c>
      <c r="J5867" s="48">
        <f t="shared" si="5"/>
        <v>0</v>
      </c>
      <c r="K5867" s="4">
        <f t="shared" si="6"/>
        <v>113</v>
      </c>
      <c r="L5867" s="7">
        <f t="shared" si="7"/>
        <v>0.01929863399</v>
      </c>
      <c r="M5867" s="50" t="b">
        <f t="shared" si="8"/>
        <v>0</v>
      </c>
      <c r="N5867" s="50" t="b">
        <f t="shared" si="9"/>
        <v>0</v>
      </c>
      <c r="O5867" s="50">
        <f t="shared" si="10"/>
        <v>-1</v>
      </c>
      <c r="P5867" s="4">
        <f t="shared" si="63"/>
        <v>2526750</v>
      </c>
      <c r="Q5867" s="21">
        <f t="shared" si="31"/>
        <v>-44</v>
      </c>
      <c r="V5867" s="52"/>
      <c r="W5867" s="53" t="str">
        <f t="shared" si="33"/>
        <v/>
      </c>
      <c r="AE5867" s="16"/>
      <c r="AF5867" s="17" t="str">
        <f t="shared" si="30"/>
        <v>#VALUE!</v>
      </c>
      <c r="AG5867" s="17" t="str">
        <f t="shared" si="22"/>
        <v>#N/A</v>
      </c>
      <c r="AH5867" s="17" t="str">
        <f t="shared" si="23"/>
        <v>#N/A</v>
      </c>
      <c r="AI5867" s="34">
        <f t="shared" si="24"/>
        <v>1</v>
      </c>
      <c r="AJ5867" s="18">
        <f t="shared" si="25"/>
        <v>5529.096</v>
      </c>
      <c r="AK5867" s="18">
        <f t="shared" si="26"/>
        <v>5375.51</v>
      </c>
      <c r="AL5867" s="18">
        <f t="shared" si="27"/>
        <v>5221.924</v>
      </c>
    </row>
    <row r="5868" ht="12.75" customHeight="1">
      <c r="A5868" s="1">
        <v>36801.0</v>
      </c>
      <c r="B5868" s="2">
        <v>674.98</v>
      </c>
      <c r="C5868" s="3">
        <v>6024.07</v>
      </c>
      <c r="D5868" s="2">
        <v>6149.0</v>
      </c>
      <c r="E5868" s="4"/>
      <c r="F5868" s="5">
        <f t="shared" si="1"/>
        <v>709.058</v>
      </c>
      <c r="G5868" s="6">
        <f t="shared" si="2"/>
        <v>0.7904473847</v>
      </c>
      <c r="H5868" s="6">
        <f t="shared" si="3"/>
        <v>1.131884854</v>
      </c>
      <c r="I5868" s="5" t="b">
        <f t="shared" si="4"/>
        <v>1</v>
      </c>
      <c r="J5868" s="48">
        <f t="shared" si="5"/>
        <v>0</v>
      </c>
      <c r="K5868" s="4">
        <f t="shared" si="6"/>
        <v>-101</v>
      </c>
      <c r="L5868" s="7">
        <f t="shared" si="7"/>
        <v>0.02073847083</v>
      </c>
      <c r="M5868" s="50" t="b">
        <f t="shared" si="8"/>
        <v>0</v>
      </c>
      <c r="N5868" s="50" t="b">
        <f t="shared" si="9"/>
        <v>0</v>
      </c>
      <c r="O5868" s="50">
        <f t="shared" si="10"/>
        <v>-1</v>
      </c>
      <c r="P5868" s="4">
        <f t="shared" si="63"/>
        <v>2809250</v>
      </c>
      <c r="Q5868" s="21">
        <f t="shared" si="31"/>
        <v>-50</v>
      </c>
      <c r="V5868" s="52"/>
      <c r="W5868" s="53" t="str">
        <f t="shared" si="33"/>
        <v/>
      </c>
      <c r="AE5868" s="16"/>
      <c r="AF5868" s="17" t="str">
        <f t="shared" si="30"/>
        <v>#VALUE!</v>
      </c>
      <c r="AG5868" s="17" t="str">
        <f t="shared" si="22"/>
        <v>#N/A</v>
      </c>
      <c r="AH5868" s="17" t="str">
        <f t="shared" si="23"/>
        <v>#N/A</v>
      </c>
      <c r="AI5868" s="34">
        <f t="shared" si="24"/>
        <v>1</v>
      </c>
      <c r="AJ5868" s="18">
        <f t="shared" si="25"/>
        <v>5421.663</v>
      </c>
      <c r="AK5868" s="18">
        <f t="shared" si="26"/>
        <v>5271.06125</v>
      </c>
      <c r="AL5868" s="18">
        <f t="shared" si="27"/>
        <v>5120.4595</v>
      </c>
    </row>
    <row r="5869" ht="12.75" customHeight="1">
      <c r="A5869" s="1">
        <v>36799.0</v>
      </c>
      <c r="B5869" s="2">
        <v>610.4</v>
      </c>
      <c r="C5869" s="3">
        <v>6185.14</v>
      </c>
      <c r="D5869" s="2">
        <v>6250.0</v>
      </c>
      <c r="E5869" s="4"/>
      <c r="F5869" s="5">
        <f t="shared" si="1"/>
        <v>759.384</v>
      </c>
      <c r="G5869" s="6">
        <f t="shared" si="2"/>
        <v>0.8071795638</v>
      </c>
      <c r="H5869" s="6">
        <f t="shared" si="3"/>
        <v>1.203862556</v>
      </c>
      <c r="I5869" s="5" t="b">
        <f t="shared" si="4"/>
        <v>1</v>
      </c>
      <c r="J5869" s="48">
        <f t="shared" si="5"/>
        <v>0</v>
      </c>
      <c r="K5869" s="4">
        <f t="shared" si="6"/>
        <v>-250</v>
      </c>
      <c r="L5869" s="7">
        <f t="shared" si="7"/>
        <v>0.01048642391</v>
      </c>
      <c r="M5869" s="50" t="b">
        <f t="shared" si="8"/>
        <v>0</v>
      </c>
      <c r="N5869" s="50" t="b">
        <f t="shared" si="9"/>
        <v>0</v>
      </c>
      <c r="O5869" s="50">
        <f t="shared" si="10"/>
        <v>-1</v>
      </c>
      <c r="P5869" s="4">
        <f t="shared" si="63"/>
        <v>2582000</v>
      </c>
      <c r="Q5869" s="21">
        <f t="shared" si="31"/>
        <v>-45</v>
      </c>
      <c r="V5869" s="52"/>
      <c r="W5869" s="53" t="str">
        <f t="shared" si="33"/>
        <v/>
      </c>
      <c r="AE5869" s="16"/>
      <c r="AF5869" s="17" t="str">
        <f t="shared" si="30"/>
        <v>#VALUE!</v>
      </c>
      <c r="AG5869" s="17" t="str">
        <f t="shared" si="22"/>
        <v>#N/A</v>
      </c>
      <c r="AH5869" s="17" t="str">
        <f t="shared" si="23"/>
        <v>#N/A</v>
      </c>
      <c r="AI5869" s="34">
        <f t="shared" si="24"/>
        <v>1</v>
      </c>
      <c r="AJ5869" s="18">
        <f t="shared" si="25"/>
        <v>5566.626</v>
      </c>
      <c r="AK5869" s="18">
        <f t="shared" si="26"/>
        <v>5411.9975</v>
      </c>
      <c r="AL5869" s="18">
        <f t="shared" si="27"/>
        <v>5257.369</v>
      </c>
    </row>
    <row r="5870" ht="12.75" customHeight="1">
      <c r="A5870" s="1">
        <v>36798.0</v>
      </c>
      <c r="B5870" s="2">
        <v>659.9</v>
      </c>
      <c r="C5870" s="3">
        <v>6432.36</v>
      </c>
      <c r="D5870" s="2">
        <v>6500.0</v>
      </c>
      <c r="E5870" s="4"/>
      <c r="F5870" s="5">
        <f t="shared" si="1"/>
        <v>781.632</v>
      </c>
      <c r="G5870" s="6">
        <f t="shared" si="2"/>
        <v>0.8352423457</v>
      </c>
      <c r="H5870" s="6">
        <f t="shared" si="3"/>
        <v>1.186276924</v>
      </c>
      <c r="I5870" s="5" t="b">
        <f t="shared" si="4"/>
        <v>1</v>
      </c>
      <c r="J5870" s="48">
        <f t="shared" si="5"/>
        <v>0</v>
      </c>
      <c r="K5870" s="4">
        <f t="shared" si="6"/>
        <v>-139</v>
      </c>
      <c r="L5870" s="7">
        <f t="shared" si="7"/>
        <v>0.0105155806</v>
      </c>
      <c r="M5870" s="50" t="b">
        <f t="shared" si="8"/>
        <v>0</v>
      </c>
      <c r="N5870" s="50" t="b">
        <f t="shared" si="9"/>
        <v>0</v>
      </c>
      <c r="O5870" s="50">
        <f t="shared" si="10"/>
        <v>-1</v>
      </c>
      <c r="P5870" s="4">
        <f t="shared" si="63"/>
        <v>2132000</v>
      </c>
      <c r="Q5870" s="21">
        <f t="shared" si="31"/>
        <v>-36</v>
      </c>
      <c r="V5870" s="52"/>
      <c r="W5870" s="53" t="str">
        <f t="shared" si="33"/>
        <v/>
      </c>
      <c r="AE5870" s="16"/>
      <c r="AF5870" s="17" t="str">
        <f t="shared" si="30"/>
        <v>#VALUE!</v>
      </c>
      <c r="AG5870" s="17" t="str">
        <f t="shared" si="22"/>
        <v>#N/A</v>
      </c>
      <c r="AH5870" s="17" t="str">
        <f t="shared" si="23"/>
        <v>#N/A</v>
      </c>
      <c r="AI5870" s="34">
        <f t="shared" si="24"/>
        <v>1</v>
      </c>
      <c r="AJ5870" s="18">
        <f t="shared" si="25"/>
        <v>5789.124</v>
      </c>
      <c r="AK5870" s="18">
        <f t="shared" si="26"/>
        <v>5628.315</v>
      </c>
      <c r="AL5870" s="18">
        <f t="shared" si="27"/>
        <v>5467.506</v>
      </c>
    </row>
    <row r="5871" ht="12.75" customHeight="1">
      <c r="A5871" s="1">
        <v>36797.0</v>
      </c>
      <c r="B5871" s="2">
        <v>736.2</v>
      </c>
      <c r="C5871" s="3">
        <v>6564.87</v>
      </c>
      <c r="D5871" s="2">
        <v>6639.0</v>
      </c>
      <c r="E5871" s="4"/>
      <c r="F5871" s="5">
        <f t="shared" si="1"/>
        <v>799.226</v>
      </c>
      <c r="G5871" s="6">
        <f t="shared" si="2"/>
        <v>0.8490763337</v>
      </c>
      <c r="H5871" s="6">
        <f t="shared" si="3"/>
        <v>1.178259778</v>
      </c>
      <c r="I5871" s="5" t="b">
        <f t="shared" si="4"/>
        <v>0</v>
      </c>
      <c r="J5871" s="48">
        <f t="shared" si="5"/>
        <v>0</v>
      </c>
      <c r="K5871" s="4">
        <f t="shared" si="6"/>
        <v>-159</v>
      </c>
      <c r="L5871" s="7">
        <f t="shared" si="7"/>
        <v>0.011291922</v>
      </c>
      <c r="M5871" s="50" t="b">
        <f t="shared" si="8"/>
        <v>0</v>
      </c>
      <c r="N5871" s="50" t="b">
        <f t="shared" si="9"/>
        <v>0</v>
      </c>
      <c r="O5871" s="50">
        <f t="shared" si="10"/>
        <v>-1</v>
      </c>
      <c r="P5871" s="4">
        <f t="shared" si="63"/>
        <v>1916550</v>
      </c>
      <c r="Q5871" s="21">
        <f t="shared" si="31"/>
        <v>-31</v>
      </c>
      <c r="V5871" s="52"/>
      <c r="W5871" s="53" t="str">
        <f t="shared" si="33"/>
        <v/>
      </c>
      <c r="AE5871" s="16"/>
      <c r="AF5871" s="17" t="str">
        <f t="shared" si="30"/>
        <v>#VALUE!</v>
      </c>
      <c r="AG5871" s="17" t="str">
        <f t="shared" si="22"/>
        <v>#N/A</v>
      </c>
      <c r="AH5871" s="17" t="str">
        <f t="shared" si="23"/>
        <v>#N/A</v>
      </c>
      <c r="AI5871" s="34">
        <f t="shared" si="24"/>
        <v>1</v>
      </c>
      <c r="AJ5871" s="18">
        <f t="shared" si="25"/>
        <v>5908.383</v>
      </c>
      <c r="AK5871" s="18">
        <f t="shared" si="26"/>
        <v>5744.26125</v>
      </c>
      <c r="AL5871" s="18">
        <f t="shared" si="27"/>
        <v>5580.1395</v>
      </c>
    </row>
    <row r="5872" ht="12.75" customHeight="1">
      <c r="A5872" s="1">
        <v>36796.0</v>
      </c>
      <c r="B5872" s="2">
        <v>863.81</v>
      </c>
      <c r="C5872" s="3">
        <v>6717.04</v>
      </c>
      <c r="D5872" s="2">
        <v>6798.0</v>
      </c>
      <c r="E5872" s="4"/>
      <c r="F5872" s="5">
        <f t="shared" si="1"/>
        <v>798.03</v>
      </c>
      <c r="G5872" s="6">
        <f t="shared" si="2"/>
        <v>0.8659669785</v>
      </c>
      <c r="H5872" s="6">
        <f t="shared" si="3"/>
        <v>1.18295647</v>
      </c>
      <c r="I5872" s="5" t="b">
        <f t="shared" si="4"/>
        <v>1</v>
      </c>
      <c r="J5872" s="48">
        <f t="shared" si="5"/>
        <v>0</v>
      </c>
      <c r="K5872" s="4">
        <f t="shared" si="6"/>
        <v>-33</v>
      </c>
      <c r="L5872" s="7">
        <f t="shared" si="7"/>
        <v>0.01205292808</v>
      </c>
      <c r="M5872" s="50" t="b">
        <f t="shared" si="8"/>
        <v>0</v>
      </c>
      <c r="N5872" s="50" t="b">
        <f t="shared" si="9"/>
        <v>0</v>
      </c>
      <c r="O5872" s="50">
        <f t="shared" si="10"/>
        <v>-1</v>
      </c>
      <c r="P5872" s="4">
        <f t="shared" si="63"/>
        <v>1701900</v>
      </c>
      <c r="Q5872" s="21">
        <f t="shared" si="31"/>
        <v>-27</v>
      </c>
      <c r="V5872" s="52"/>
      <c r="W5872" s="53" t="str">
        <f t="shared" si="33"/>
        <v/>
      </c>
      <c r="AE5872" s="16"/>
      <c r="AF5872" s="17" t="str">
        <f t="shared" si="30"/>
        <v>#VALUE!</v>
      </c>
      <c r="AG5872" s="17" t="str">
        <f t="shared" si="22"/>
        <v>#N/A</v>
      </c>
      <c r="AH5872" s="17" t="str">
        <f t="shared" si="23"/>
        <v>#N/A</v>
      </c>
      <c r="AI5872" s="34">
        <f t="shared" si="24"/>
        <v>1</v>
      </c>
      <c r="AJ5872" s="18">
        <f t="shared" si="25"/>
        <v>6045.336</v>
      </c>
      <c r="AK5872" s="18">
        <f t="shared" si="26"/>
        <v>5877.41</v>
      </c>
      <c r="AL5872" s="18">
        <f t="shared" si="27"/>
        <v>5709.484</v>
      </c>
    </row>
    <row r="5873" ht="12.75" customHeight="1">
      <c r="A5873" s="1">
        <v>36795.0</v>
      </c>
      <c r="B5873" s="2">
        <v>926.61</v>
      </c>
      <c r="C5873" s="3">
        <v>6749.03</v>
      </c>
      <c r="D5873" s="2">
        <v>6831.0</v>
      </c>
      <c r="E5873" s="4"/>
      <c r="F5873" s="5">
        <f t="shared" si="1"/>
        <v>830.516</v>
      </c>
      <c r="G5873" s="6">
        <f t="shared" si="2"/>
        <v>0.8674043577</v>
      </c>
      <c r="H5873" s="6">
        <f t="shared" si="3"/>
        <v>1.317302062</v>
      </c>
      <c r="I5873" s="5" t="b">
        <f t="shared" si="4"/>
        <v>1</v>
      </c>
      <c r="J5873" s="48">
        <f t="shared" si="5"/>
        <v>0</v>
      </c>
      <c r="K5873" s="4">
        <f t="shared" si="6"/>
        <v>147</v>
      </c>
      <c r="L5873" s="7">
        <f t="shared" si="7"/>
        <v>0.01214544905</v>
      </c>
      <c r="M5873" s="50" t="b">
        <f t="shared" si="8"/>
        <v>0</v>
      </c>
      <c r="N5873" s="50" t="b">
        <f t="shared" si="9"/>
        <v>0</v>
      </c>
      <c r="O5873" s="50">
        <f t="shared" si="10"/>
        <v>-1</v>
      </c>
      <c r="P5873" s="4">
        <f t="shared" si="63"/>
        <v>1659000</v>
      </c>
      <c r="Q5873" s="21">
        <f t="shared" si="31"/>
        <v>-26</v>
      </c>
      <c r="V5873" s="52"/>
      <c r="W5873" s="53" t="str">
        <f t="shared" si="33"/>
        <v/>
      </c>
      <c r="AE5873" s="16"/>
      <c r="AF5873" s="17" t="str">
        <f t="shared" si="30"/>
        <v>#VALUE!</v>
      </c>
      <c r="AG5873" s="17" t="str">
        <f t="shared" si="22"/>
        <v>#N/A</v>
      </c>
      <c r="AH5873" s="17" t="str">
        <f t="shared" si="23"/>
        <v>#N/A</v>
      </c>
      <c r="AI5873" s="34">
        <f t="shared" si="24"/>
        <v>1</v>
      </c>
      <c r="AJ5873" s="18">
        <f t="shared" si="25"/>
        <v>6074.127</v>
      </c>
      <c r="AK5873" s="18">
        <f t="shared" si="26"/>
        <v>5905.40125</v>
      </c>
      <c r="AL5873" s="18">
        <f t="shared" si="27"/>
        <v>5736.6755</v>
      </c>
    </row>
    <row r="5874" ht="12.75" customHeight="1">
      <c r="A5874" s="1">
        <v>36794.0</v>
      </c>
      <c r="B5874" s="2">
        <v>721.64</v>
      </c>
      <c r="C5874" s="3">
        <v>6677.46</v>
      </c>
      <c r="D5874" s="2">
        <v>6684.0</v>
      </c>
      <c r="E5874" s="4"/>
      <c r="F5874" s="5">
        <f t="shared" si="1"/>
        <v>809.646</v>
      </c>
      <c r="G5874" s="6">
        <f t="shared" si="2"/>
        <v>0.8556297239</v>
      </c>
      <c r="H5874" s="6">
        <f t="shared" si="3"/>
        <v>1.326491593</v>
      </c>
      <c r="I5874" s="5" t="b">
        <f t="shared" si="4"/>
        <v>1</v>
      </c>
      <c r="J5874" s="48">
        <f t="shared" si="5"/>
        <v>0</v>
      </c>
      <c r="K5874" s="4">
        <f t="shared" si="6"/>
        <v>144</v>
      </c>
      <c r="L5874" s="7">
        <f t="shared" si="7"/>
        <v>0.0009794143282</v>
      </c>
      <c r="M5874" s="50" t="b">
        <f t="shared" si="8"/>
        <v>0</v>
      </c>
      <c r="N5874" s="50" t="b">
        <f t="shared" si="9"/>
        <v>0</v>
      </c>
      <c r="O5874" s="50">
        <f t="shared" si="10"/>
        <v>-1</v>
      </c>
      <c r="P5874" s="4">
        <f t="shared" si="63"/>
        <v>1886850</v>
      </c>
      <c r="Q5874" s="21">
        <f t="shared" si="31"/>
        <v>-31</v>
      </c>
      <c r="V5874" s="52"/>
      <c r="W5874" s="53" t="str">
        <f t="shared" si="33"/>
        <v/>
      </c>
      <c r="AE5874" s="16"/>
      <c r="AF5874" s="17" t="str">
        <f t="shared" si="30"/>
        <v>#VALUE!</v>
      </c>
      <c r="AG5874" s="17" t="str">
        <f t="shared" si="22"/>
        <v>#N/A</v>
      </c>
      <c r="AH5874" s="17" t="str">
        <f t="shared" si="23"/>
        <v>#N/A</v>
      </c>
      <c r="AI5874" s="34">
        <f t="shared" si="24"/>
        <v>1</v>
      </c>
      <c r="AJ5874" s="18">
        <f t="shared" si="25"/>
        <v>6009.714</v>
      </c>
      <c r="AK5874" s="18">
        <f t="shared" si="26"/>
        <v>5842.7775</v>
      </c>
      <c r="AL5874" s="18">
        <f t="shared" si="27"/>
        <v>5675.841</v>
      </c>
    </row>
    <row r="5875" ht="12.75" customHeight="1">
      <c r="A5875" s="1">
        <v>36791.0</v>
      </c>
      <c r="B5875" s="2">
        <v>747.87</v>
      </c>
      <c r="C5875" s="3">
        <v>6612.09</v>
      </c>
      <c r="D5875" s="2">
        <v>6540.0</v>
      </c>
      <c r="E5875" s="4"/>
      <c r="F5875" s="5">
        <f t="shared" si="1"/>
        <v>794.694</v>
      </c>
      <c r="G5875" s="6">
        <f t="shared" si="2"/>
        <v>0.8445558365</v>
      </c>
      <c r="H5875" s="6">
        <f t="shared" si="3"/>
        <v>1.327225844</v>
      </c>
      <c r="I5875" s="5" t="b">
        <f t="shared" si="4"/>
        <v>1</v>
      </c>
      <c r="J5875" s="48">
        <f t="shared" si="5"/>
        <v>0</v>
      </c>
      <c r="K5875" s="4">
        <f t="shared" si="6"/>
        <v>-411</v>
      </c>
      <c r="L5875" s="7">
        <f t="shared" si="7"/>
        <v>-0.01090275541</v>
      </c>
      <c r="M5875" s="50" t="b">
        <f t="shared" si="8"/>
        <v>0</v>
      </c>
      <c r="N5875" s="50" t="b">
        <f t="shared" si="9"/>
        <v>0</v>
      </c>
      <c r="O5875" s="50">
        <f t="shared" si="10"/>
        <v>1</v>
      </c>
      <c r="P5875" s="4">
        <f t="shared" si="63"/>
        <v>1685250</v>
      </c>
      <c r="Q5875" s="21">
        <f t="shared" si="31"/>
        <v>28</v>
      </c>
      <c r="V5875" s="52"/>
      <c r="W5875" s="53" t="str">
        <f t="shared" si="33"/>
        <v/>
      </c>
      <c r="AE5875" s="16"/>
      <c r="AF5875" s="17" t="str">
        <f t="shared" si="30"/>
        <v>#VALUE!</v>
      </c>
      <c r="AG5875" s="17" t="str">
        <f t="shared" si="22"/>
        <v>#N/A</v>
      </c>
      <c r="AH5875" s="17" t="str">
        <f t="shared" si="23"/>
        <v>#N/A</v>
      </c>
      <c r="AI5875" s="34">
        <f t="shared" si="24"/>
        <v>1</v>
      </c>
      <c r="AJ5875" s="18">
        <f t="shared" si="25"/>
        <v>5950.881</v>
      </c>
      <c r="AK5875" s="18">
        <f t="shared" si="26"/>
        <v>5785.57875</v>
      </c>
      <c r="AL5875" s="18">
        <f t="shared" si="27"/>
        <v>5620.2765</v>
      </c>
    </row>
    <row r="5876" ht="12.75" customHeight="1">
      <c r="A5876" s="1">
        <v>36790.0</v>
      </c>
      <c r="B5876" s="2">
        <v>730.22</v>
      </c>
      <c r="C5876" s="3">
        <v>6920.9</v>
      </c>
      <c r="D5876" s="2">
        <v>6951.0</v>
      </c>
      <c r="E5876" s="4"/>
      <c r="F5876" s="5">
        <f t="shared" si="1"/>
        <v>804.092</v>
      </c>
      <c r="G5876" s="6">
        <f t="shared" si="2"/>
        <v>0.8808546013</v>
      </c>
      <c r="H5876" s="6">
        <f t="shared" si="3"/>
        <v>1.323549042</v>
      </c>
      <c r="I5876" s="5" t="b">
        <f t="shared" si="4"/>
        <v>1</v>
      </c>
      <c r="J5876" s="48">
        <f t="shared" si="5"/>
        <v>0</v>
      </c>
      <c r="K5876" s="4">
        <f t="shared" si="6"/>
        <v>-62</v>
      </c>
      <c r="L5876" s="7">
        <f t="shared" si="7"/>
        <v>0.004349145342</v>
      </c>
      <c r="M5876" s="50" t="b">
        <f t="shared" si="8"/>
        <v>0</v>
      </c>
      <c r="N5876" s="50" t="b">
        <f t="shared" si="9"/>
        <v>0</v>
      </c>
      <c r="O5876" s="50">
        <f t="shared" si="10"/>
        <v>-1</v>
      </c>
      <c r="P5876" s="4">
        <f t="shared" si="63"/>
        <v>1274250</v>
      </c>
      <c r="Q5876" s="21">
        <f t="shared" si="31"/>
        <v>-20</v>
      </c>
      <c r="V5876" s="52"/>
      <c r="W5876" s="53" t="str">
        <f t="shared" si="33"/>
        <v/>
      </c>
      <c r="AE5876" s="16"/>
      <c r="AF5876" s="17" t="str">
        <f t="shared" si="30"/>
        <v>#VALUE!</v>
      </c>
      <c r="AG5876" s="17" t="str">
        <f t="shared" si="22"/>
        <v>#N/A</v>
      </c>
      <c r="AH5876" s="17" t="str">
        <f t="shared" si="23"/>
        <v>#N/A</v>
      </c>
      <c r="AI5876" s="34">
        <f t="shared" si="24"/>
        <v>1</v>
      </c>
      <c r="AJ5876" s="18">
        <f t="shared" si="25"/>
        <v>6228.81</v>
      </c>
      <c r="AK5876" s="18">
        <f t="shared" si="26"/>
        <v>6055.7875</v>
      </c>
      <c r="AL5876" s="18">
        <f t="shared" si="27"/>
        <v>5882.765</v>
      </c>
    </row>
    <row r="5877" ht="12.75" customHeight="1">
      <c r="A5877" s="102">
        <v>36789.0</v>
      </c>
      <c r="B5877" s="2">
        <v>1026.24</v>
      </c>
      <c r="C5877" s="3">
        <v>6880.09</v>
      </c>
      <c r="D5877" s="2">
        <v>6890.0</v>
      </c>
      <c r="E5877" s="4">
        <v>7013.0</v>
      </c>
      <c r="F5877" s="5">
        <f t="shared" si="1"/>
        <v>849.698</v>
      </c>
      <c r="G5877" s="6">
        <f t="shared" si="2"/>
        <v>0.8728815797</v>
      </c>
      <c r="H5877" s="6">
        <f t="shared" si="3"/>
        <v>1.316169841</v>
      </c>
      <c r="I5877" s="5" t="b">
        <f t="shared" si="4"/>
        <v>1</v>
      </c>
      <c r="J5877" s="48">
        <f t="shared" si="5"/>
        <v>0</v>
      </c>
      <c r="K5877" s="4">
        <f t="shared" si="6"/>
        <v>123</v>
      </c>
      <c r="L5877" s="7">
        <f t="shared" si="7"/>
        <v>0.01931806125</v>
      </c>
      <c r="M5877" s="50" t="b">
        <f t="shared" si="8"/>
        <v>0</v>
      </c>
      <c r="N5877" s="50" t="b">
        <f t="shared" si="9"/>
        <v>0</v>
      </c>
      <c r="O5877" s="50">
        <f t="shared" si="10"/>
        <v>-1</v>
      </c>
      <c r="P5877" s="4">
        <f t="shared" si="63"/>
        <v>1215350</v>
      </c>
      <c r="Q5877" s="21">
        <f t="shared" si="31"/>
        <v>-19</v>
      </c>
      <c r="V5877" s="52"/>
      <c r="W5877" s="53" t="str">
        <f t="shared" si="33"/>
        <v/>
      </c>
      <c r="AE5877" s="16"/>
      <c r="AF5877" s="17" t="str">
        <f t="shared" si="30"/>
        <v>#VALUE!</v>
      </c>
      <c r="AG5877" s="17" t="str">
        <f t="shared" si="22"/>
        <v>#N/A</v>
      </c>
      <c r="AH5877" s="17" t="str">
        <f t="shared" si="23"/>
        <v>#N/A</v>
      </c>
      <c r="AI5877" s="34">
        <f t="shared" si="24"/>
        <v>1</v>
      </c>
      <c r="AJ5877" s="18">
        <f t="shared" si="25"/>
        <v>6192.081</v>
      </c>
      <c r="AK5877" s="18">
        <f t="shared" si="26"/>
        <v>6020.07875</v>
      </c>
      <c r="AL5877" s="18">
        <f t="shared" si="27"/>
        <v>5848.0765</v>
      </c>
    </row>
    <row r="5878" ht="12.75" customHeight="1">
      <c r="A5878" s="1">
        <v>36788.0</v>
      </c>
      <c r="B5878" s="2">
        <v>822.26</v>
      </c>
      <c r="C5878" s="3">
        <v>6734.9</v>
      </c>
      <c r="D5878" s="2">
        <v>6779.0</v>
      </c>
      <c r="E5878" s="4">
        <v>6890.0</v>
      </c>
      <c r="F5878" s="5">
        <f t="shared" si="1"/>
        <v>795.384</v>
      </c>
      <c r="G5878" s="6">
        <f t="shared" si="2"/>
        <v>0.8523481221</v>
      </c>
      <c r="H5878" s="6">
        <f t="shared" si="3"/>
        <v>1.238090952</v>
      </c>
      <c r="I5878" s="5" t="b">
        <f t="shared" si="4"/>
        <v>1</v>
      </c>
      <c r="J5878" s="48">
        <f t="shared" si="5"/>
        <v>0</v>
      </c>
      <c r="K5878" s="4">
        <f t="shared" si="6"/>
        <v>-126</v>
      </c>
      <c r="L5878" s="7">
        <f t="shared" si="7"/>
        <v>0.02302929516</v>
      </c>
      <c r="M5878" s="50" t="b">
        <f t="shared" si="8"/>
        <v>0</v>
      </c>
      <c r="N5878" s="50" t="b">
        <f t="shared" si="9"/>
        <v>0</v>
      </c>
      <c r="O5878" s="50">
        <f t="shared" si="10"/>
        <v>-1</v>
      </c>
      <c r="P5878" s="4">
        <f t="shared" si="63"/>
        <v>1344500</v>
      </c>
      <c r="Q5878" s="21">
        <f t="shared" si="31"/>
        <v>-21</v>
      </c>
      <c r="V5878" s="52"/>
      <c r="W5878" s="53" t="str">
        <f t="shared" si="33"/>
        <v/>
      </c>
      <c r="AE5878" s="16"/>
      <c r="AF5878" s="17" t="str">
        <f t="shared" si="30"/>
        <v>#VALUE!</v>
      </c>
      <c r="AG5878" s="17" t="str">
        <f t="shared" si="22"/>
        <v>#N/A</v>
      </c>
      <c r="AH5878" s="17" t="str">
        <f t="shared" si="23"/>
        <v>#N/A</v>
      </c>
      <c r="AI5878" s="34">
        <f t="shared" si="24"/>
        <v>1</v>
      </c>
      <c r="AJ5878" s="18">
        <f t="shared" si="25"/>
        <v>6061.41</v>
      </c>
      <c r="AK5878" s="18">
        <f t="shared" si="26"/>
        <v>5893.0375</v>
      </c>
      <c r="AL5878" s="18">
        <f t="shared" si="27"/>
        <v>5724.665</v>
      </c>
    </row>
    <row r="5879" ht="12.75" customHeight="1">
      <c r="A5879" s="1">
        <v>36787.0</v>
      </c>
      <c r="B5879" s="2">
        <v>646.88</v>
      </c>
      <c r="C5879" s="3">
        <v>6910.14</v>
      </c>
      <c r="D5879" s="2">
        <v>6955.0</v>
      </c>
      <c r="E5879" s="4">
        <v>7016.0</v>
      </c>
      <c r="F5879" s="5">
        <f t="shared" si="1"/>
        <v>788.534</v>
      </c>
      <c r="G5879" s="6">
        <f t="shared" si="2"/>
        <v>0.8716525232</v>
      </c>
      <c r="H5879" s="6">
        <f t="shared" si="3"/>
        <v>1.239607413</v>
      </c>
      <c r="I5879" s="5" t="b">
        <f t="shared" si="4"/>
        <v>1</v>
      </c>
      <c r="J5879" s="48">
        <f t="shared" si="5"/>
        <v>0</v>
      </c>
      <c r="K5879" s="4">
        <f t="shared" si="6"/>
        <v>-125</v>
      </c>
      <c r="L5879" s="7">
        <f t="shared" si="7"/>
        <v>0.01531951596</v>
      </c>
      <c r="M5879" s="50" t="b">
        <f t="shared" si="8"/>
        <v>0</v>
      </c>
      <c r="N5879" s="50" t="b">
        <f t="shared" si="9"/>
        <v>0</v>
      </c>
      <c r="O5879" s="50">
        <f t="shared" si="10"/>
        <v>-1</v>
      </c>
      <c r="P5879" s="4">
        <f t="shared" si="63"/>
        <v>1224800</v>
      </c>
      <c r="Q5879" s="21">
        <f t="shared" si="31"/>
        <v>-19</v>
      </c>
      <c r="V5879" s="52"/>
      <c r="W5879" s="53" t="str">
        <f t="shared" si="33"/>
        <v/>
      </c>
      <c r="AE5879" s="16"/>
      <c r="AF5879" s="17" t="str">
        <f t="shared" si="30"/>
        <v>#VALUE!</v>
      </c>
      <c r="AG5879" s="17" t="str">
        <f t="shared" si="22"/>
        <v>#N/A</v>
      </c>
      <c r="AH5879" s="17" t="str">
        <f t="shared" si="23"/>
        <v>#N/A</v>
      </c>
      <c r="AI5879" s="34">
        <f t="shared" si="24"/>
        <v>1</v>
      </c>
      <c r="AJ5879" s="18">
        <f t="shared" si="25"/>
        <v>6219.126</v>
      </c>
      <c r="AK5879" s="18">
        <f t="shared" si="26"/>
        <v>6046.3725</v>
      </c>
      <c r="AL5879" s="18">
        <f t="shared" si="27"/>
        <v>5873.619</v>
      </c>
    </row>
    <row r="5880" ht="12.75" customHeight="1">
      <c r="A5880" s="1">
        <v>36785.0</v>
      </c>
      <c r="B5880" s="2">
        <v>794.86</v>
      </c>
      <c r="C5880" s="3">
        <v>7053.29</v>
      </c>
      <c r="D5880" s="2">
        <v>7096.0</v>
      </c>
      <c r="E5880" s="4">
        <v>7141.0</v>
      </c>
      <c r="F5880" s="5">
        <f t="shared" si="1"/>
        <v>769.098</v>
      </c>
      <c r="G5880" s="6">
        <f t="shared" si="2"/>
        <v>0.8871824079</v>
      </c>
      <c r="H5880" s="6">
        <f t="shared" si="3"/>
        <v>1.235680708</v>
      </c>
      <c r="I5880" s="5" t="b">
        <f t="shared" si="4"/>
        <v>1</v>
      </c>
      <c r="J5880" s="48">
        <f t="shared" si="5"/>
        <v>0</v>
      </c>
      <c r="K5880" s="4">
        <f t="shared" si="6"/>
        <v>-99</v>
      </c>
      <c r="L5880" s="7">
        <f t="shared" si="7"/>
        <v>0.0124353316</v>
      </c>
      <c r="M5880" s="50" t="b">
        <f t="shared" si="8"/>
        <v>0</v>
      </c>
      <c r="N5880" s="50" t="b">
        <f t="shared" si="9"/>
        <v>0</v>
      </c>
      <c r="O5880" s="50">
        <f t="shared" si="10"/>
        <v>-1</v>
      </c>
      <c r="P5880" s="4">
        <f t="shared" si="63"/>
        <v>1118550</v>
      </c>
      <c r="Q5880" s="21">
        <f t="shared" si="31"/>
        <v>-17</v>
      </c>
      <c r="V5880" s="52"/>
      <c r="W5880" s="53" t="str">
        <f t="shared" si="33"/>
        <v/>
      </c>
      <c r="AE5880" s="16"/>
      <c r="AF5880" s="17" t="str">
        <f t="shared" si="30"/>
        <v>#VALUE!</v>
      </c>
      <c r="AG5880" s="17" t="str">
        <f t="shared" si="22"/>
        <v>#N/A</v>
      </c>
      <c r="AH5880" s="17" t="str">
        <f t="shared" si="23"/>
        <v>#N/A</v>
      </c>
      <c r="AI5880" s="34">
        <f t="shared" si="24"/>
        <v>1</v>
      </c>
      <c r="AJ5880" s="18">
        <f t="shared" si="25"/>
        <v>6347.961</v>
      </c>
      <c r="AK5880" s="18">
        <f t="shared" si="26"/>
        <v>6171.62875</v>
      </c>
      <c r="AL5880" s="18">
        <f t="shared" si="27"/>
        <v>5995.2965</v>
      </c>
    </row>
    <row r="5881" ht="12.75" customHeight="1">
      <c r="A5881" s="1">
        <v>36784.0</v>
      </c>
      <c r="B5881" s="2">
        <v>958.25</v>
      </c>
      <c r="C5881" s="3">
        <v>7155.45</v>
      </c>
      <c r="D5881" s="2">
        <v>7230.0</v>
      </c>
      <c r="E5881" s="4">
        <v>7240.0</v>
      </c>
      <c r="F5881" s="5">
        <f t="shared" si="1"/>
        <v>753.458</v>
      </c>
      <c r="G5881" s="6">
        <f t="shared" si="2"/>
        <v>0.8980225169</v>
      </c>
      <c r="H5881" s="6">
        <f t="shared" si="3"/>
        <v>1.234774974</v>
      </c>
      <c r="I5881" s="5" t="b">
        <f t="shared" si="4"/>
        <v>1</v>
      </c>
      <c r="J5881" s="48">
        <f t="shared" si="5"/>
        <v>0</v>
      </c>
      <c r="K5881" s="4">
        <f t="shared" si="6"/>
        <v>49</v>
      </c>
      <c r="L5881" s="7">
        <f t="shared" si="7"/>
        <v>0.0118161681</v>
      </c>
      <c r="M5881" s="50" t="b">
        <f t="shared" si="8"/>
        <v>0</v>
      </c>
      <c r="N5881" s="50" t="b">
        <f t="shared" si="9"/>
        <v>0</v>
      </c>
      <c r="O5881" s="50">
        <f t="shared" si="10"/>
        <v>-1</v>
      </c>
      <c r="P5881" s="4">
        <f t="shared" si="63"/>
        <v>1044300</v>
      </c>
      <c r="Q5881" s="21">
        <f t="shared" si="31"/>
        <v>-15</v>
      </c>
      <c r="V5881" s="52"/>
      <c r="W5881" s="53" t="str">
        <f t="shared" si="33"/>
        <v/>
      </c>
      <c r="AE5881" s="16"/>
      <c r="AF5881" s="17" t="str">
        <f t="shared" si="30"/>
        <v>#VALUE!</v>
      </c>
      <c r="AG5881" s="17" t="str">
        <f t="shared" si="22"/>
        <v>#N/A</v>
      </c>
      <c r="AH5881" s="17" t="str">
        <f t="shared" si="23"/>
        <v>#N/A</v>
      </c>
      <c r="AI5881" s="34">
        <f t="shared" si="24"/>
        <v>1</v>
      </c>
      <c r="AJ5881" s="18">
        <f t="shared" si="25"/>
        <v>6439.905</v>
      </c>
      <c r="AK5881" s="18">
        <f t="shared" si="26"/>
        <v>6261.01875</v>
      </c>
      <c r="AL5881" s="18">
        <f t="shared" si="27"/>
        <v>6082.1325</v>
      </c>
    </row>
    <row r="5882" ht="12.75" customHeight="1">
      <c r="A5882" s="1">
        <v>36783.0</v>
      </c>
      <c r="B5882" s="2">
        <v>754.67</v>
      </c>
      <c r="C5882" s="3">
        <v>7152.29</v>
      </c>
      <c r="D5882" s="2">
        <v>7181.0</v>
      </c>
      <c r="E5882" s="4"/>
      <c r="F5882" s="5">
        <f t="shared" si="1"/>
        <v>729.068</v>
      </c>
      <c r="G5882" s="6">
        <f t="shared" si="2"/>
        <v>0.8953594794</v>
      </c>
      <c r="H5882" s="6">
        <f t="shared" si="3"/>
        <v>1.08142591</v>
      </c>
      <c r="I5882" s="5" t="b">
        <f t="shared" si="4"/>
        <v>1</v>
      </c>
      <c r="J5882" s="48">
        <f t="shared" si="5"/>
        <v>0</v>
      </c>
      <c r="K5882" s="4">
        <f t="shared" si="6"/>
        <v>-284</v>
      </c>
      <c r="L5882" s="7">
        <f t="shared" si="7"/>
        <v>0.004014098981</v>
      </c>
      <c r="M5882" s="50" t="b">
        <f t="shared" si="8"/>
        <v>0</v>
      </c>
      <c r="N5882" s="50" t="b">
        <f t="shared" si="9"/>
        <v>0</v>
      </c>
      <c r="O5882" s="50">
        <f t="shared" si="10"/>
        <v>-1</v>
      </c>
      <c r="P5882" s="4">
        <f t="shared" si="63"/>
        <v>1083500</v>
      </c>
      <c r="Q5882" s="21">
        <f t="shared" si="31"/>
        <v>-16</v>
      </c>
      <c r="V5882" s="52"/>
      <c r="W5882" s="53" t="str">
        <f t="shared" si="33"/>
        <v/>
      </c>
      <c r="AE5882" s="16"/>
      <c r="AF5882" s="17" t="str">
        <f t="shared" si="30"/>
        <v>#VALUE!</v>
      </c>
      <c r="AG5882" s="17" t="str">
        <f t="shared" si="22"/>
        <v>#N/A</v>
      </c>
      <c r="AH5882" s="17" t="str">
        <f t="shared" si="23"/>
        <v>#N/A</v>
      </c>
      <c r="AI5882" s="34">
        <f t="shared" si="24"/>
        <v>1</v>
      </c>
      <c r="AJ5882" s="18">
        <f t="shared" si="25"/>
        <v>6437.061</v>
      </c>
      <c r="AK5882" s="18">
        <f t="shared" si="26"/>
        <v>6258.25375</v>
      </c>
      <c r="AL5882" s="18">
        <f t="shared" si="27"/>
        <v>6079.4465</v>
      </c>
    </row>
    <row r="5883" ht="12.75" customHeight="1">
      <c r="A5883" s="1">
        <v>36782.0</v>
      </c>
      <c r="B5883" s="2">
        <v>788.01</v>
      </c>
      <c r="C5883" s="3">
        <v>7391.66</v>
      </c>
      <c r="D5883" s="2">
        <v>7465.0</v>
      </c>
      <c r="E5883" s="4"/>
      <c r="F5883" s="5">
        <f t="shared" si="1"/>
        <v>752.678</v>
      </c>
      <c r="G5883" s="6">
        <f t="shared" si="2"/>
        <v>0.9228760047</v>
      </c>
      <c r="H5883" s="6">
        <f t="shared" si="3"/>
        <v>1.1312278</v>
      </c>
      <c r="I5883" s="5" t="b">
        <f t="shared" si="4"/>
        <v>1</v>
      </c>
      <c r="J5883" s="48">
        <f t="shared" si="5"/>
        <v>0</v>
      </c>
      <c r="K5883" s="4">
        <f t="shared" si="6"/>
        <v>40</v>
      </c>
      <c r="L5883" s="7">
        <f t="shared" si="7"/>
        <v>0.009921993165</v>
      </c>
      <c r="M5883" s="50" t="b">
        <f t="shared" si="8"/>
        <v>0</v>
      </c>
      <c r="N5883" s="50" t="b">
        <f t="shared" si="9"/>
        <v>0</v>
      </c>
      <c r="O5883" s="50">
        <f t="shared" si="10"/>
        <v>-1</v>
      </c>
      <c r="P5883" s="4">
        <f t="shared" si="63"/>
        <v>898900</v>
      </c>
      <c r="Q5883" s="21">
        <f t="shared" si="31"/>
        <v>-13</v>
      </c>
      <c r="V5883" s="52"/>
      <c r="W5883" s="53" t="str">
        <f t="shared" si="33"/>
        <v/>
      </c>
      <c r="AE5883" s="16"/>
      <c r="AF5883" s="17" t="str">
        <f t="shared" si="30"/>
        <v>#VALUE!</v>
      </c>
      <c r="AG5883" s="17" t="str">
        <f t="shared" si="22"/>
        <v>#N/A</v>
      </c>
      <c r="AH5883" s="17" t="str">
        <f t="shared" si="23"/>
        <v>#N/A</v>
      </c>
      <c r="AI5883" s="34">
        <f t="shared" si="24"/>
        <v>1</v>
      </c>
      <c r="AJ5883" s="18">
        <f t="shared" si="25"/>
        <v>6652.494</v>
      </c>
      <c r="AK5883" s="18">
        <f t="shared" si="26"/>
        <v>6467.7025</v>
      </c>
      <c r="AL5883" s="18">
        <f t="shared" si="27"/>
        <v>6282.911</v>
      </c>
    </row>
    <row r="5884" ht="12.75" customHeight="1">
      <c r="A5884" s="1">
        <v>36780.0</v>
      </c>
      <c r="B5884" s="2">
        <v>549.7</v>
      </c>
      <c r="C5884" s="3">
        <v>7335.2</v>
      </c>
      <c r="D5884" s="2">
        <v>7425.0</v>
      </c>
      <c r="E5884" s="4"/>
      <c r="F5884" s="5">
        <f t="shared" si="1"/>
        <v>772.792</v>
      </c>
      <c r="G5884" s="6">
        <f t="shared" si="2"/>
        <v>0.9136633476</v>
      </c>
      <c r="H5884" s="6">
        <f t="shared" si="3"/>
        <v>1.154288322</v>
      </c>
      <c r="I5884" s="5" t="b">
        <f t="shared" si="4"/>
        <v>1</v>
      </c>
      <c r="J5884" s="48">
        <f t="shared" si="5"/>
        <v>0</v>
      </c>
      <c r="K5884" s="4">
        <f t="shared" si="6"/>
        <v>-58</v>
      </c>
      <c r="L5884" s="7">
        <f t="shared" si="7"/>
        <v>0.01224233831</v>
      </c>
      <c r="M5884" s="50" t="b">
        <f t="shared" si="8"/>
        <v>0</v>
      </c>
      <c r="N5884" s="50" t="b">
        <f t="shared" si="9"/>
        <v>0</v>
      </c>
      <c r="O5884" s="50">
        <f t="shared" si="10"/>
        <v>-1</v>
      </c>
      <c r="P5884" s="4">
        <f t="shared" si="63"/>
        <v>924900</v>
      </c>
      <c r="Q5884" s="21">
        <f t="shared" si="31"/>
        <v>-13</v>
      </c>
      <c r="V5884" s="52"/>
      <c r="W5884" s="53" t="str">
        <f t="shared" si="33"/>
        <v/>
      </c>
      <c r="AE5884" s="16"/>
      <c r="AF5884" s="17" t="str">
        <f t="shared" si="30"/>
        <v>#VALUE!</v>
      </c>
      <c r="AG5884" s="17" t="str">
        <f t="shared" si="22"/>
        <v>#N/A</v>
      </c>
      <c r="AH5884" s="17" t="str">
        <f t="shared" si="23"/>
        <v>#N/A</v>
      </c>
      <c r="AI5884" s="34">
        <f t="shared" si="24"/>
        <v>1</v>
      </c>
      <c r="AJ5884" s="18">
        <f t="shared" si="25"/>
        <v>6601.68</v>
      </c>
      <c r="AK5884" s="18">
        <f t="shared" si="26"/>
        <v>6418.3</v>
      </c>
      <c r="AL5884" s="18">
        <f t="shared" si="27"/>
        <v>6234.92</v>
      </c>
    </row>
    <row r="5885" ht="12.75" customHeight="1">
      <c r="A5885" s="1">
        <v>36777.0</v>
      </c>
      <c r="B5885" s="2">
        <v>716.66</v>
      </c>
      <c r="C5885" s="3">
        <v>7367.99</v>
      </c>
      <c r="D5885" s="2">
        <v>7483.0</v>
      </c>
      <c r="E5885" s="4"/>
      <c r="F5885" s="5">
        <f t="shared" si="1"/>
        <v>904.076</v>
      </c>
      <c r="G5885" s="6">
        <f t="shared" si="2"/>
        <v>0.9151832751</v>
      </c>
      <c r="H5885" s="6">
        <f t="shared" si="3"/>
        <v>1.559586505</v>
      </c>
      <c r="I5885" s="5" t="b">
        <f t="shared" si="4"/>
        <v>1</v>
      </c>
      <c r="J5885" s="48">
        <f t="shared" si="5"/>
        <v>0</v>
      </c>
      <c r="K5885" s="4">
        <f t="shared" si="6"/>
        <v>-32</v>
      </c>
      <c r="L5885" s="7">
        <f t="shared" si="7"/>
        <v>0.01560941315</v>
      </c>
      <c r="M5885" s="50" t="b">
        <f t="shared" si="8"/>
        <v>0</v>
      </c>
      <c r="N5885" s="50" t="b">
        <f t="shared" si="9"/>
        <v>0</v>
      </c>
      <c r="O5885" s="50">
        <f t="shared" si="10"/>
        <v>1</v>
      </c>
      <c r="P5885" s="4">
        <f t="shared" si="63"/>
        <v>965500</v>
      </c>
      <c r="Q5885" s="21">
        <f t="shared" si="31"/>
        <v>14</v>
      </c>
      <c r="V5885" s="52"/>
      <c r="W5885" s="53" t="str">
        <f t="shared" si="33"/>
        <v/>
      </c>
      <c r="AE5885" s="16"/>
      <c r="AF5885" s="17" t="str">
        <f t="shared" si="30"/>
        <v>#VALUE!</v>
      </c>
      <c r="AG5885" s="17" t="str">
        <f t="shared" si="22"/>
        <v>#N/A</v>
      </c>
      <c r="AH5885" s="17" t="str">
        <f t="shared" si="23"/>
        <v>#N/A</v>
      </c>
      <c r="AI5885" s="34">
        <f t="shared" si="24"/>
        <v>1</v>
      </c>
      <c r="AJ5885" s="18">
        <f t="shared" si="25"/>
        <v>6631.191</v>
      </c>
      <c r="AK5885" s="18">
        <f t="shared" si="26"/>
        <v>6446.99125</v>
      </c>
      <c r="AL5885" s="18">
        <f t="shared" si="27"/>
        <v>6262.7915</v>
      </c>
    </row>
    <row r="5886" ht="12.75" customHeight="1">
      <c r="A5886" s="1">
        <v>36776.0</v>
      </c>
      <c r="B5886" s="2">
        <v>836.3</v>
      </c>
      <c r="C5886" s="3">
        <v>7430.93</v>
      </c>
      <c r="D5886" s="2">
        <v>7515.0</v>
      </c>
      <c r="E5886" s="4"/>
      <c r="F5886" s="5">
        <f t="shared" si="1"/>
        <v>987.12</v>
      </c>
      <c r="G5886" s="6">
        <f t="shared" si="2"/>
        <v>0.920326559</v>
      </c>
      <c r="H5886" s="6">
        <f t="shared" si="3"/>
        <v>1.551440707</v>
      </c>
      <c r="I5886" s="5" t="b">
        <f t="shared" si="4"/>
        <v>1</v>
      </c>
      <c r="J5886" s="48">
        <f t="shared" si="5"/>
        <v>0</v>
      </c>
      <c r="K5886" s="4">
        <f t="shared" si="6"/>
        <v>-115</v>
      </c>
      <c r="L5886" s="7">
        <f t="shared" si="7"/>
        <v>0.01131352334</v>
      </c>
      <c r="M5886" s="50" t="b">
        <f t="shared" si="8"/>
        <v>0</v>
      </c>
      <c r="N5886" s="50" t="b">
        <f t="shared" si="9"/>
        <v>0</v>
      </c>
      <c r="O5886" s="50">
        <f t="shared" si="10"/>
        <v>1</v>
      </c>
      <c r="P5886" s="4">
        <f t="shared" si="63"/>
        <v>987900</v>
      </c>
      <c r="Q5886" s="21">
        <f t="shared" si="31"/>
        <v>14</v>
      </c>
      <c r="V5886" s="52"/>
      <c r="W5886" s="53" t="str">
        <f t="shared" si="33"/>
        <v/>
      </c>
      <c r="AE5886" s="16"/>
      <c r="AF5886" s="17" t="str">
        <f t="shared" si="30"/>
        <v>#VALUE!</v>
      </c>
      <c r="AG5886" s="17" t="str">
        <f t="shared" si="22"/>
        <v>#N/A</v>
      </c>
      <c r="AH5886" s="17" t="str">
        <f t="shared" si="23"/>
        <v>#N/A</v>
      </c>
      <c r="AI5886" s="34">
        <f t="shared" si="24"/>
        <v>1</v>
      </c>
      <c r="AJ5886" s="18">
        <f t="shared" si="25"/>
        <v>6687.837</v>
      </c>
      <c r="AK5886" s="18">
        <f t="shared" si="26"/>
        <v>6502.06375</v>
      </c>
      <c r="AL5886" s="18">
        <f t="shared" si="27"/>
        <v>6316.2905</v>
      </c>
    </row>
    <row r="5887" ht="12.75" customHeight="1">
      <c r="A5887" s="1">
        <v>36775.0</v>
      </c>
      <c r="B5887" s="2">
        <v>872.72</v>
      </c>
      <c r="C5887" s="3">
        <v>7610.78</v>
      </c>
      <c r="D5887" s="2">
        <v>7630.0</v>
      </c>
      <c r="E5887" s="4"/>
      <c r="F5887" s="5">
        <f t="shared" si="1"/>
        <v>1019.882</v>
      </c>
      <c r="G5887" s="6">
        <f t="shared" si="2"/>
        <v>0.9402591415</v>
      </c>
      <c r="H5887" s="6">
        <f t="shared" si="3"/>
        <v>1.555719128</v>
      </c>
      <c r="I5887" s="5" t="b">
        <f t="shared" si="4"/>
        <v>1</v>
      </c>
      <c r="J5887" s="48">
        <f t="shared" si="5"/>
        <v>0</v>
      </c>
      <c r="K5887" s="4">
        <f t="shared" si="6"/>
        <v>-170</v>
      </c>
      <c r="L5887" s="7">
        <f t="shared" si="7"/>
        <v>0.002525365337</v>
      </c>
      <c r="M5887" s="50" t="b">
        <f t="shared" si="8"/>
        <v>0</v>
      </c>
      <c r="N5887" s="50" t="b">
        <f t="shared" si="9"/>
        <v>0</v>
      </c>
      <c r="O5887" s="50">
        <f t="shared" si="10"/>
        <v>1</v>
      </c>
      <c r="P5887" s="4">
        <f t="shared" si="63"/>
        <v>1074150</v>
      </c>
      <c r="Q5887" s="21">
        <f t="shared" si="31"/>
        <v>15</v>
      </c>
      <c r="V5887" s="52"/>
      <c r="W5887" s="53" t="str">
        <f t="shared" si="33"/>
        <v/>
      </c>
      <c r="AE5887" s="16"/>
      <c r="AF5887" s="17" t="str">
        <f t="shared" si="30"/>
        <v>#VALUE!</v>
      </c>
      <c r="AG5887" s="17" t="str">
        <f t="shared" si="22"/>
        <v>#N/A</v>
      </c>
      <c r="AH5887" s="17" t="str">
        <f t="shared" si="23"/>
        <v>#N/A</v>
      </c>
      <c r="AI5887" s="34">
        <f t="shared" si="24"/>
        <v>1</v>
      </c>
      <c r="AJ5887" s="18">
        <f t="shared" si="25"/>
        <v>6849.702</v>
      </c>
      <c r="AK5887" s="18">
        <f t="shared" si="26"/>
        <v>6659.4325</v>
      </c>
      <c r="AL5887" s="18">
        <f t="shared" si="27"/>
        <v>6469.163</v>
      </c>
    </row>
    <row r="5888" ht="12.75" customHeight="1">
      <c r="A5888" s="1">
        <v>36774.0</v>
      </c>
      <c r="B5888" s="2">
        <v>888.58</v>
      </c>
      <c r="C5888" s="3">
        <v>7785.62</v>
      </c>
      <c r="D5888" s="2">
        <v>7800.0</v>
      </c>
      <c r="E5888" s="4"/>
      <c r="F5888" s="5">
        <f t="shared" si="1"/>
        <v>1024.824</v>
      </c>
      <c r="G5888" s="6">
        <f t="shared" si="2"/>
        <v>0.9597254356</v>
      </c>
      <c r="H5888" s="6">
        <f t="shared" si="3"/>
        <v>1.557218202</v>
      </c>
      <c r="I5888" s="5" t="b">
        <f t="shared" si="4"/>
        <v>1</v>
      </c>
      <c r="J5888" s="48">
        <f t="shared" si="5"/>
        <v>0</v>
      </c>
      <c r="K5888" s="4">
        <f t="shared" si="6"/>
        <v>-25</v>
      </c>
      <c r="L5888" s="7">
        <f t="shared" si="7"/>
        <v>0.001846994844</v>
      </c>
      <c r="M5888" s="50" t="b">
        <f t="shared" si="8"/>
        <v>0</v>
      </c>
      <c r="N5888" s="50" t="b">
        <f t="shared" si="9"/>
        <v>0</v>
      </c>
      <c r="O5888" s="50">
        <f t="shared" si="10"/>
        <v>1</v>
      </c>
      <c r="P5888" s="4">
        <f t="shared" si="63"/>
        <v>1218650</v>
      </c>
      <c r="Q5888" s="21">
        <f t="shared" si="31"/>
        <v>17</v>
      </c>
      <c r="V5888" s="52"/>
      <c r="W5888" s="53" t="str">
        <f t="shared" si="33"/>
        <v/>
      </c>
      <c r="AE5888" s="16"/>
      <c r="AF5888" s="17" t="str">
        <f t="shared" si="30"/>
        <v>#VALUE!</v>
      </c>
      <c r="AG5888" s="17" t="str">
        <f t="shared" si="22"/>
        <v>#N/A</v>
      </c>
      <c r="AH5888" s="17" t="str">
        <f t="shared" si="23"/>
        <v>#N/A</v>
      </c>
      <c r="AI5888" s="34">
        <f t="shared" si="24"/>
        <v>1</v>
      </c>
      <c r="AJ5888" s="18">
        <f t="shared" si="25"/>
        <v>7007.058</v>
      </c>
      <c r="AK5888" s="18">
        <f t="shared" si="26"/>
        <v>6812.4175</v>
      </c>
      <c r="AL5888" s="18">
        <f t="shared" si="27"/>
        <v>6617.777</v>
      </c>
    </row>
    <row r="5889" ht="12.75" customHeight="1">
      <c r="A5889" s="1">
        <v>36773.0</v>
      </c>
      <c r="B5889" s="2">
        <v>1206.12</v>
      </c>
      <c r="C5889" s="3">
        <v>7803.02</v>
      </c>
      <c r="D5889" s="2">
        <v>7825.0</v>
      </c>
      <c r="E5889" s="4"/>
      <c r="F5889" s="5">
        <f t="shared" si="1"/>
        <v>1019.574</v>
      </c>
      <c r="G5889" s="6">
        <f t="shared" si="2"/>
        <v>0.9599661632</v>
      </c>
      <c r="H5889" s="6">
        <f t="shared" si="3"/>
        <v>1.565356881</v>
      </c>
      <c r="I5889" s="5" t="b">
        <f t="shared" si="4"/>
        <v>1</v>
      </c>
      <c r="J5889" s="48">
        <f t="shared" si="5"/>
        <v>0</v>
      </c>
      <c r="K5889" s="4">
        <f t="shared" si="6"/>
        <v>75</v>
      </c>
      <c r="L5889" s="7">
        <f t="shared" si="7"/>
        <v>0.002816858088</v>
      </c>
      <c r="M5889" s="50" t="b">
        <f t="shared" si="8"/>
        <v>0</v>
      </c>
      <c r="N5889" s="50" t="b">
        <f t="shared" si="9"/>
        <v>0</v>
      </c>
      <c r="O5889" s="50">
        <f t="shared" si="10"/>
        <v>1</v>
      </c>
      <c r="P5889" s="4">
        <f t="shared" si="63"/>
        <v>1239900</v>
      </c>
      <c r="Q5889" s="21">
        <f t="shared" si="31"/>
        <v>17</v>
      </c>
      <c r="V5889" s="52"/>
      <c r="W5889" s="53" t="str">
        <f t="shared" si="33"/>
        <v/>
      </c>
      <c r="AE5889" s="16"/>
      <c r="AF5889" s="17" t="str">
        <f t="shared" si="30"/>
        <v>#VALUE!</v>
      </c>
      <c r="AG5889" s="17" t="str">
        <f t="shared" si="22"/>
        <v>#N/A</v>
      </c>
      <c r="AH5889" s="17" t="str">
        <f t="shared" si="23"/>
        <v>#N/A</v>
      </c>
      <c r="AI5889" s="34">
        <f t="shared" si="24"/>
        <v>1</v>
      </c>
      <c r="AJ5889" s="18">
        <f t="shared" si="25"/>
        <v>7022.718</v>
      </c>
      <c r="AK5889" s="18">
        <f t="shared" si="26"/>
        <v>6827.6425</v>
      </c>
      <c r="AL5889" s="18">
        <f t="shared" si="27"/>
        <v>6632.567</v>
      </c>
    </row>
    <row r="5890" ht="12.75" customHeight="1">
      <c r="A5890" s="1">
        <v>36771.0</v>
      </c>
      <c r="B5890" s="2">
        <v>1131.88</v>
      </c>
      <c r="C5890" s="3">
        <v>7707.59</v>
      </c>
      <c r="D5890" s="2">
        <v>7750.0</v>
      </c>
      <c r="E5890" s="4"/>
      <c r="F5890" s="5">
        <f t="shared" si="1"/>
        <v>938.048</v>
      </c>
      <c r="G5890" s="6">
        <f t="shared" si="2"/>
        <v>0.946348005</v>
      </c>
      <c r="H5890" s="6">
        <f t="shared" si="3"/>
        <v>1.486592652</v>
      </c>
      <c r="I5890" s="5" t="b">
        <f t="shared" si="4"/>
        <v>1</v>
      </c>
      <c r="J5890" s="48">
        <f t="shared" si="5"/>
        <v>0</v>
      </c>
      <c r="K5890" s="4">
        <f t="shared" si="6"/>
        <v>275</v>
      </c>
      <c r="L5890" s="7">
        <f t="shared" si="7"/>
        <v>0.005502368445</v>
      </c>
      <c r="M5890" s="50" t="b">
        <f t="shared" si="8"/>
        <v>0</v>
      </c>
      <c r="N5890" s="50" t="b">
        <f t="shared" si="9"/>
        <v>0</v>
      </c>
      <c r="O5890" s="50">
        <f t="shared" si="10"/>
        <v>-1</v>
      </c>
      <c r="P5890" s="4">
        <f t="shared" si="63"/>
        <v>1307400</v>
      </c>
      <c r="Q5890" s="21">
        <f t="shared" si="31"/>
        <v>-18</v>
      </c>
      <c r="V5890" s="52"/>
      <c r="W5890" s="53" t="str">
        <f t="shared" si="33"/>
        <v/>
      </c>
      <c r="AE5890" s="16"/>
      <c r="AF5890" s="17" t="str">
        <f t="shared" si="30"/>
        <v>#VALUE!</v>
      </c>
      <c r="AG5890" s="17" t="str">
        <f t="shared" si="22"/>
        <v>#N/A</v>
      </c>
      <c r="AH5890" s="17" t="str">
        <f t="shared" si="23"/>
        <v>#N/A</v>
      </c>
      <c r="AI5890" s="34">
        <f t="shared" si="24"/>
        <v>1</v>
      </c>
      <c r="AJ5890" s="18">
        <f t="shared" si="25"/>
        <v>6936.831</v>
      </c>
      <c r="AK5890" s="18">
        <f t="shared" si="26"/>
        <v>6744.14125</v>
      </c>
      <c r="AL5890" s="18">
        <f t="shared" si="27"/>
        <v>6551.4515</v>
      </c>
    </row>
    <row r="5891" ht="12.75" customHeight="1">
      <c r="A5891" s="1">
        <v>36770.0</v>
      </c>
      <c r="B5891" s="2">
        <v>1000.11</v>
      </c>
      <c r="C5891" s="3">
        <v>7420.06</v>
      </c>
      <c r="D5891" s="2">
        <v>7475.0</v>
      </c>
      <c r="E5891" s="4"/>
      <c r="F5891" s="5">
        <f t="shared" si="1"/>
        <v>830.664</v>
      </c>
      <c r="G5891" s="6">
        <f t="shared" si="2"/>
        <v>0.9089529673</v>
      </c>
      <c r="H5891" s="6">
        <f t="shared" si="3"/>
        <v>1.322504972</v>
      </c>
      <c r="I5891" s="5" t="b">
        <f t="shared" si="4"/>
        <v>1</v>
      </c>
      <c r="J5891" s="48">
        <f t="shared" si="5"/>
        <v>0</v>
      </c>
      <c r="K5891" s="4">
        <f t="shared" si="6"/>
        <v>-185</v>
      </c>
      <c r="L5891" s="7">
        <f t="shared" si="7"/>
        <v>0.007404252796</v>
      </c>
      <c r="M5891" s="50" t="b">
        <f t="shared" si="8"/>
        <v>0</v>
      </c>
      <c r="N5891" s="50" t="b">
        <f t="shared" si="9"/>
        <v>0</v>
      </c>
      <c r="O5891" s="50">
        <f t="shared" si="10"/>
        <v>-1</v>
      </c>
      <c r="P5891" s="4">
        <f t="shared" si="63"/>
        <v>1637400</v>
      </c>
      <c r="Q5891" s="21">
        <f t="shared" si="31"/>
        <v>-24</v>
      </c>
      <c r="V5891" s="52"/>
      <c r="W5891" s="53" t="str">
        <f t="shared" si="33"/>
        <v/>
      </c>
      <c r="AE5891" s="16"/>
      <c r="AF5891" s="17" t="str">
        <f t="shared" si="30"/>
        <v>#VALUE!</v>
      </c>
      <c r="AG5891" s="17" t="str">
        <f t="shared" si="22"/>
        <v>#N/A</v>
      </c>
      <c r="AH5891" s="17" t="str">
        <f t="shared" si="23"/>
        <v>#N/A</v>
      </c>
      <c r="AI5891" s="34">
        <f t="shared" si="24"/>
        <v>1</v>
      </c>
      <c r="AJ5891" s="18">
        <f t="shared" si="25"/>
        <v>6678.054</v>
      </c>
      <c r="AK5891" s="18">
        <f t="shared" si="26"/>
        <v>6492.5525</v>
      </c>
      <c r="AL5891" s="18">
        <f t="shared" si="27"/>
        <v>6307.051</v>
      </c>
    </row>
    <row r="5892" ht="12.75" customHeight="1">
      <c r="A5892" s="1">
        <v>36769.0</v>
      </c>
      <c r="B5892" s="2">
        <v>897.43</v>
      </c>
      <c r="C5892" s="3">
        <v>7616.98</v>
      </c>
      <c r="D5892" s="2">
        <v>7660.0</v>
      </c>
      <c r="E5892" s="4"/>
      <c r="F5892" s="5">
        <f t="shared" si="1"/>
        <v>771.236</v>
      </c>
      <c r="G5892" s="6">
        <f t="shared" si="2"/>
        <v>0.9303689429</v>
      </c>
      <c r="H5892" s="6">
        <f t="shared" si="3"/>
        <v>1.190851425</v>
      </c>
      <c r="I5892" s="5" t="b">
        <f t="shared" si="4"/>
        <v>1</v>
      </c>
      <c r="J5892" s="48">
        <f t="shared" si="5"/>
        <v>0</v>
      </c>
      <c r="K5892" s="4">
        <f t="shared" si="6"/>
        <v>60</v>
      </c>
      <c r="L5892" s="7">
        <f t="shared" si="7"/>
        <v>0.005647907701</v>
      </c>
      <c r="M5892" s="50" t="b">
        <f t="shared" si="8"/>
        <v>0</v>
      </c>
      <c r="N5892" s="50" t="b">
        <f t="shared" si="9"/>
        <v>0</v>
      </c>
      <c r="O5892" s="50">
        <f t="shared" si="10"/>
        <v>-1</v>
      </c>
      <c r="P5892" s="4">
        <f t="shared" si="63"/>
        <v>1452400</v>
      </c>
      <c r="Q5892" s="21">
        <f t="shared" si="31"/>
        <v>-20</v>
      </c>
      <c r="V5892" s="52"/>
      <c r="W5892" s="53" t="str">
        <f t="shared" si="33"/>
        <v/>
      </c>
      <c r="AE5892" s="16"/>
      <c r="AF5892" s="17" t="str">
        <f t="shared" si="30"/>
        <v>#VALUE!</v>
      </c>
      <c r="AG5892" s="17" t="str">
        <f t="shared" si="22"/>
        <v>#N/A</v>
      </c>
      <c r="AH5892" s="17" t="str">
        <f t="shared" si="23"/>
        <v>#N/A</v>
      </c>
      <c r="AI5892" s="34">
        <f t="shared" si="24"/>
        <v>1</v>
      </c>
      <c r="AJ5892" s="18">
        <f t="shared" si="25"/>
        <v>6855.282</v>
      </c>
      <c r="AK5892" s="18">
        <f t="shared" si="26"/>
        <v>6664.8575</v>
      </c>
      <c r="AL5892" s="18">
        <f t="shared" si="27"/>
        <v>6474.433</v>
      </c>
    </row>
    <row r="5893" ht="12.75" customHeight="1">
      <c r="A5893" s="1">
        <v>36768.0</v>
      </c>
      <c r="B5893" s="2">
        <v>862.33</v>
      </c>
      <c r="C5893" s="3">
        <v>7543.96</v>
      </c>
      <c r="D5893" s="2">
        <v>7600.0</v>
      </c>
      <c r="E5893" s="4"/>
      <c r="F5893" s="5">
        <f t="shared" si="1"/>
        <v>753.616</v>
      </c>
      <c r="G5893" s="6">
        <f t="shared" si="2"/>
        <v>0.9189837915</v>
      </c>
      <c r="H5893" s="6">
        <f t="shared" si="3"/>
        <v>1.137221441</v>
      </c>
      <c r="I5893" s="5" t="b">
        <f t="shared" si="4"/>
        <v>1</v>
      </c>
      <c r="J5893" s="48">
        <f t="shared" si="5"/>
        <v>0</v>
      </c>
      <c r="K5893" s="4">
        <f t="shared" si="6"/>
        <v>-313</v>
      </c>
      <c r="L5893" s="7">
        <f t="shared" si="7"/>
        <v>0.007428459324</v>
      </c>
      <c r="M5893" s="50" t="b">
        <f t="shared" si="8"/>
        <v>0</v>
      </c>
      <c r="N5893" s="50" t="b">
        <f t="shared" si="9"/>
        <v>0</v>
      </c>
      <c r="O5893" s="50">
        <f t="shared" si="10"/>
        <v>-1</v>
      </c>
      <c r="P5893" s="4">
        <f t="shared" si="63"/>
        <v>1515400</v>
      </c>
      <c r="Q5893" s="21">
        <f t="shared" si="31"/>
        <v>-21</v>
      </c>
      <c r="V5893" s="52"/>
      <c r="W5893" s="53" t="str">
        <f t="shared" si="33"/>
        <v/>
      </c>
      <c r="AE5893" s="16"/>
      <c r="AF5893" s="17" t="str">
        <f t="shared" si="30"/>
        <v>#VALUE!</v>
      </c>
      <c r="AG5893" s="17" t="str">
        <f t="shared" si="22"/>
        <v>#N/A</v>
      </c>
      <c r="AH5893" s="17" t="str">
        <f t="shared" si="23"/>
        <v>#N/A</v>
      </c>
      <c r="AI5893" s="34">
        <f t="shared" si="24"/>
        <v>1</v>
      </c>
      <c r="AJ5893" s="18">
        <f t="shared" si="25"/>
        <v>6789.564</v>
      </c>
      <c r="AK5893" s="18">
        <f t="shared" si="26"/>
        <v>6600.965</v>
      </c>
      <c r="AL5893" s="18">
        <f t="shared" si="27"/>
        <v>6412.366</v>
      </c>
    </row>
    <row r="5894" ht="12.75" customHeight="1">
      <c r="A5894" s="1">
        <v>36767.0</v>
      </c>
      <c r="B5894" s="2">
        <v>798.49</v>
      </c>
      <c r="C5894" s="3">
        <v>7817.49</v>
      </c>
      <c r="D5894" s="2">
        <v>7913.0</v>
      </c>
      <c r="E5894" s="4"/>
      <c r="F5894" s="5">
        <f t="shared" si="1"/>
        <v>738.972</v>
      </c>
      <c r="G5894" s="6">
        <f t="shared" si="2"/>
        <v>0.9497069349</v>
      </c>
      <c r="H5894" s="6">
        <f t="shared" si="3"/>
        <v>1.065304581</v>
      </c>
      <c r="I5894" s="5" t="b">
        <f t="shared" si="4"/>
        <v>1</v>
      </c>
      <c r="J5894" s="48">
        <f t="shared" si="5"/>
        <v>0</v>
      </c>
      <c r="K5894" s="4">
        <f t="shared" si="6"/>
        <v>-13</v>
      </c>
      <c r="L5894" s="7">
        <f t="shared" si="7"/>
        <v>0.01221747645</v>
      </c>
      <c r="M5894" s="50" t="b">
        <f t="shared" si="8"/>
        <v>0</v>
      </c>
      <c r="N5894" s="50" t="b">
        <f t="shared" si="9"/>
        <v>0</v>
      </c>
      <c r="O5894" s="50">
        <f t="shared" si="10"/>
        <v>-1</v>
      </c>
      <c r="P5894" s="4">
        <f t="shared" si="63"/>
        <v>1249350</v>
      </c>
      <c r="Q5894" s="21">
        <f t="shared" si="31"/>
        <v>-17</v>
      </c>
      <c r="V5894" s="52"/>
      <c r="W5894" s="53" t="str">
        <f t="shared" si="33"/>
        <v/>
      </c>
      <c r="AE5894" s="16"/>
      <c r="AF5894" s="17" t="str">
        <f t="shared" si="30"/>
        <v>#VALUE!</v>
      </c>
      <c r="AG5894" s="17" t="str">
        <f t="shared" si="22"/>
        <v>#N/A</v>
      </c>
      <c r="AH5894" s="17" t="str">
        <f t="shared" si="23"/>
        <v>#N/A</v>
      </c>
      <c r="AI5894" s="34">
        <f t="shared" si="24"/>
        <v>1</v>
      </c>
      <c r="AJ5894" s="18">
        <f t="shared" si="25"/>
        <v>7035.741</v>
      </c>
      <c r="AK5894" s="18">
        <f t="shared" si="26"/>
        <v>6840.30375</v>
      </c>
      <c r="AL5894" s="18">
        <f t="shared" si="27"/>
        <v>6644.8665</v>
      </c>
    </row>
    <row r="5895" ht="12.75" customHeight="1">
      <c r="A5895" s="1">
        <v>36766.0</v>
      </c>
      <c r="B5895" s="2">
        <v>594.96</v>
      </c>
      <c r="C5895" s="3">
        <v>7845.87</v>
      </c>
      <c r="D5895" s="2">
        <v>7926.0</v>
      </c>
      <c r="E5895" s="4"/>
      <c r="F5895" s="5">
        <f t="shared" si="1"/>
        <v>802.058</v>
      </c>
      <c r="G5895" s="6">
        <f t="shared" si="2"/>
        <v>0.9509635969</v>
      </c>
      <c r="H5895" s="6">
        <f t="shared" si="3"/>
        <v>1.46145145</v>
      </c>
      <c r="I5895" s="5" t="b">
        <f t="shared" si="4"/>
        <v>1</v>
      </c>
      <c r="J5895" s="48">
        <f t="shared" si="5"/>
        <v>0</v>
      </c>
      <c r="K5895" s="4">
        <f t="shared" si="6"/>
        <v>-191</v>
      </c>
      <c r="L5895" s="7">
        <f t="shared" si="7"/>
        <v>0.01021301653</v>
      </c>
      <c r="M5895" s="50" t="b">
        <f t="shared" si="8"/>
        <v>0</v>
      </c>
      <c r="N5895" s="50" t="b">
        <f t="shared" si="9"/>
        <v>0</v>
      </c>
      <c r="O5895" s="50">
        <f t="shared" si="10"/>
        <v>-1</v>
      </c>
      <c r="P5895" s="4">
        <f t="shared" si="63"/>
        <v>1238300</v>
      </c>
      <c r="Q5895" s="21">
        <f t="shared" si="31"/>
        <v>-17</v>
      </c>
      <c r="V5895" s="52"/>
      <c r="W5895" s="53" t="str">
        <f t="shared" si="33"/>
        <v/>
      </c>
      <c r="AE5895" s="16"/>
      <c r="AF5895" s="17" t="str">
        <f t="shared" si="30"/>
        <v>#VALUE!</v>
      </c>
      <c r="AG5895" s="17" t="str">
        <f t="shared" si="22"/>
        <v>#N/A</v>
      </c>
      <c r="AH5895" s="17" t="str">
        <f t="shared" si="23"/>
        <v>#N/A</v>
      </c>
      <c r="AI5895" s="34">
        <f t="shared" si="24"/>
        <v>1</v>
      </c>
      <c r="AJ5895" s="18">
        <f t="shared" si="25"/>
        <v>7061.283</v>
      </c>
      <c r="AK5895" s="18">
        <f t="shared" si="26"/>
        <v>6865.13625</v>
      </c>
      <c r="AL5895" s="18">
        <f t="shared" si="27"/>
        <v>6668.9895</v>
      </c>
    </row>
    <row r="5896" ht="12.75" customHeight="1">
      <c r="A5896" s="1">
        <v>36763.0</v>
      </c>
      <c r="B5896" s="2">
        <v>702.97</v>
      </c>
      <c r="C5896" s="3">
        <v>8026.32</v>
      </c>
      <c r="D5896" s="2">
        <v>8117.0</v>
      </c>
      <c r="E5896" s="4"/>
      <c r="F5896" s="5">
        <f t="shared" si="1"/>
        <v>852.182</v>
      </c>
      <c r="G5896" s="6">
        <f t="shared" si="2"/>
        <v>0.9705006059</v>
      </c>
      <c r="H5896" s="6">
        <f t="shared" si="3"/>
        <v>1.444247274</v>
      </c>
      <c r="I5896" s="5" t="b">
        <f t="shared" si="4"/>
        <v>1</v>
      </c>
      <c r="J5896" s="48">
        <f t="shared" si="5"/>
        <v>0</v>
      </c>
      <c r="K5896" s="4">
        <f t="shared" si="6"/>
        <v>-73</v>
      </c>
      <c r="L5896" s="7">
        <f t="shared" si="7"/>
        <v>0.01129783014</v>
      </c>
      <c r="M5896" s="50" t="b">
        <f t="shared" si="8"/>
        <v>0</v>
      </c>
      <c r="N5896" s="50" t="b">
        <f t="shared" si="9"/>
        <v>0</v>
      </c>
      <c r="O5896" s="50">
        <f t="shared" si="10"/>
        <v>-1</v>
      </c>
      <c r="P5896" s="4">
        <f t="shared" si="63"/>
        <v>1104600</v>
      </c>
      <c r="Q5896" s="21">
        <f t="shared" si="31"/>
        <v>-14</v>
      </c>
      <c r="V5896" s="52"/>
      <c r="W5896" s="53" t="str">
        <f t="shared" si="33"/>
        <v/>
      </c>
      <c r="AE5896" s="16"/>
      <c r="AF5896" s="17" t="str">
        <f t="shared" si="30"/>
        <v>#VALUE!</v>
      </c>
      <c r="AG5896" s="17" t="str">
        <f t="shared" si="22"/>
        <v>#N/A</v>
      </c>
      <c r="AH5896" s="17" t="str">
        <f t="shared" si="23"/>
        <v>#N/A</v>
      </c>
      <c r="AI5896" s="34">
        <f t="shared" si="24"/>
        <v>1</v>
      </c>
      <c r="AJ5896" s="18">
        <f t="shared" si="25"/>
        <v>7223.688</v>
      </c>
      <c r="AK5896" s="18">
        <f t="shared" si="26"/>
        <v>7023.03</v>
      </c>
      <c r="AL5896" s="18">
        <f t="shared" si="27"/>
        <v>6822.372</v>
      </c>
    </row>
    <row r="5897" ht="12.75" customHeight="1">
      <c r="A5897" s="1">
        <v>36762.0</v>
      </c>
      <c r="B5897" s="2">
        <v>809.33</v>
      </c>
      <c r="C5897" s="3">
        <v>8098.84</v>
      </c>
      <c r="D5897" s="2">
        <v>8190.0</v>
      </c>
      <c r="E5897" s="4"/>
      <c r="F5897" s="5">
        <f t="shared" si="1"/>
        <v>960.484</v>
      </c>
      <c r="G5897" s="6">
        <f t="shared" si="2"/>
        <v>0.9772181641</v>
      </c>
      <c r="H5897" s="6">
        <f t="shared" si="3"/>
        <v>1.584305302</v>
      </c>
      <c r="I5897" s="5" t="b">
        <f t="shared" si="4"/>
        <v>1</v>
      </c>
      <c r="J5897" s="48">
        <f t="shared" si="5"/>
        <v>0</v>
      </c>
      <c r="K5897" s="4">
        <f t="shared" si="6"/>
        <v>10</v>
      </c>
      <c r="L5897" s="7">
        <f t="shared" si="7"/>
        <v>0.01125593295</v>
      </c>
      <c r="M5897" s="50" t="b">
        <f t="shared" si="8"/>
        <v>0</v>
      </c>
      <c r="N5897" s="50" t="b">
        <f t="shared" si="9"/>
        <v>0</v>
      </c>
      <c r="O5897" s="50">
        <f t="shared" si="10"/>
        <v>1</v>
      </c>
      <c r="P5897" s="4">
        <f t="shared" si="63"/>
        <v>1159350</v>
      </c>
      <c r="Q5897" s="21">
        <f t="shared" si="31"/>
        <v>15</v>
      </c>
      <c r="V5897" s="52"/>
      <c r="W5897" s="53" t="str">
        <f t="shared" si="33"/>
        <v/>
      </c>
      <c r="AE5897" s="16"/>
      <c r="AF5897" s="17" t="str">
        <f t="shared" si="30"/>
        <v>#VALUE!</v>
      </c>
      <c r="AG5897" s="17" t="str">
        <f t="shared" si="22"/>
        <v>#N/A</v>
      </c>
      <c r="AH5897" s="17" t="str">
        <f t="shared" si="23"/>
        <v>#N/A</v>
      </c>
      <c r="AI5897" s="34">
        <f t="shared" si="24"/>
        <v>1</v>
      </c>
      <c r="AJ5897" s="18">
        <f t="shared" si="25"/>
        <v>7288.956</v>
      </c>
      <c r="AK5897" s="18">
        <f t="shared" si="26"/>
        <v>7086.485</v>
      </c>
      <c r="AL5897" s="18">
        <f t="shared" si="27"/>
        <v>6884.014</v>
      </c>
    </row>
    <row r="5898" ht="12.75" customHeight="1">
      <c r="A5898" s="1">
        <v>36760.0</v>
      </c>
      <c r="B5898" s="2">
        <v>789.11</v>
      </c>
      <c r="C5898" s="3">
        <v>8118.05</v>
      </c>
      <c r="D5898" s="2">
        <v>8180.0</v>
      </c>
      <c r="E5898" s="4"/>
      <c r="F5898" s="5">
        <f t="shared" si="1"/>
        <v>1001.756</v>
      </c>
      <c r="G5898" s="6">
        <f t="shared" si="2"/>
        <v>0.9775375269</v>
      </c>
      <c r="H5898" s="6">
        <f t="shared" si="3"/>
        <v>1.56164552</v>
      </c>
      <c r="I5898" s="5" t="b">
        <f t="shared" si="4"/>
        <v>1</v>
      </c>
      <c r="J5898" s="48">
        <f t="shared" si="5"/>
        <v>0</v>
      </c>
      <c r="K5898" s="4">
        <f t="shared" si="6"/>
        <v>-95</v>
      </c>
      <c r="L5898" s="7">
        <f t="shared" si="7"/>
        <v>0.007631142947</v>
      </c>
      <c r="M5898" s="50" t="b">
        <f t="shared" si="8"/>
        <v>0</v>
      </c>
      <c r="N5898" s="50" t="b">
        <f t="shared" si="9"/>
        <v>0</v>
      </c>
      <c r="O5898" s="50">
        <f t="shared" si="10"/>
        <v>1</v>
      </c>
      <c r="P5898" s="4">
        <f t="shared" si="63"/>
        <v>1151850</v>
      </c>
      <c r="Q5898" s="21">
        <f t="shared" si="31"/>
        <v>15</v>
      </c>
      <c r="V5898" s="52"/>
      <c r="W5898" s="53" t="str">
        <f t="shared" si="33"/>
        <v/>
      </c>
      <c r="AE5898" s="16"/>
      <c r="AF5898" s="17" t="str">
        <f t="shared" si="30"/>
        <v>#VALUE!</v>
      </c>
      <c r="AG5898" s="17" t="str">
        <f t="shared" si="22"/>
        <v>#N/A</v>
      </c>
      <c r="AH5898" s="17" t="str">
        <f t="shared" si="23"/>
        <v>#N/A</v>
      </c>
      <c r="AI5898" s="34">
        <f t="shared" si="24"/>
        <v>1</v>
      </c>
      <c r="AJ5898" s="18">
        <f t="shared" si="25"/>
        <v>7306.245</v>
      </c>
      <c r="AK5898" s="18">
        <f t="shared" si="26"/>
        <v>7103.29375</v>
      </c>
      <c r="AL5898" s="18">
        <f t="shared" si="27"/>
        <v>6900.3425</v>
      </c>
    </row>
    <row r="5899" ht="12.75" customHeight="1">
      <c r="A5899" s="1">
        <v>36759.0</v>
      </c>
      <c r="B5899" s="2">
        <v>1113.92</v>
      </c>
      <c r="C5899" s="3">
        <v>8257.88</v>
      </c>
      <c r="D5899" s="2">
        <v>8275.0</v>
      </c>
      <c r="E5899" s="4"/>
      <c r="F5899" s="5">
        <f t="shared" si="1"/>
        <v>989.904</v>
      </c>
      <c r="G5899" s="6">
        <f t="shared" si="2"/>
        <v>0.9927013711</v>
      </c>
      <c r="H5899" s="6">
        <f t="shared" si="3"/>
        <v>1.557975588</v>
      </c>
      <c r="I5899" s="5" t="b">
        <f t="shared" si="4"/>
        <v>1</v>
      </c>
      <c r="J5899" s="48">
        <f t="shared" si="5"/>
        <v>0</v>
      </c>
      <c r="K5899" s="4">
        <f t="shared" si="6"/>
        <v>-6</v>
      </c>
      <c r="L5899" s="7">
        <f t="shared" si="7"/>
        <v>0.002073171322</v>
      </c>
      <c r="M5899" s="50" t="b">
        <f t="shared" si="8"/>
        <v>0</v>
      </c>
      <c r="N5899" s="50" t="b">
        <f t="shared" si="9"/>
        <v>0</v>
      </c>
      <c r="O5899" s="50">
        <f t="shared" si="10"/>
        <v>1</v>
      </c>
      <c r="P5899" s="4">
        <f t="shared" si="63"/>
        <v>1227850</v>
      </c>
      <c r="Q5899" s="21">
        <f t="shared" si="31"/>
        <v>16</v>
      </c>
      <c r="V5899" s="52"/>
      <c r="W5899" s="53" t="str">
        <f t="shared" si="33"/>
        <v/>
      </c>
      <c r="AE5899" s="16"/>
      <c r="AF5899" s="17" t="str">
        <f t="shared" si="30"/>
        <v>#VALUE!</v>
      </c>
      <c r="AG5899" s="17" t="str">
        <f t="shared" si="22"/>
        <v>#N/A</v>
      </c>
      <c r="AH5899" s="17" t="str">
        <f t="shared" si="23"/>
        <v>#N/A</v>
      </c>
      <c r="AI5899" s="34">
        <f t="shared" si="24"/>
        <v>1</v>
      </c>
      <c r="AJ5899" s="18">
        <f t="shared" si="25"/>
        <v>7432.092</v>
      </c>
      <c r="AK5899" s="18">
        <f t="shared" si="26"/>
        <v>7225.645</v>
      </c>
      <c r="AL5899" s="18">
        <f t="shared" si="27"/>
        <v>7019.198</v>
      </c>
    </row>
    <row r="5900" ht="12.75" customHeight="1">
      <c r="A5900" s="1">
        <v>36757.0</v>
      </c>
      <c r="B5900" s="2">
        <v>845.58</v>
      </c>
      <c r="C5900" s="3">
        <v>8209.07</v>
      </c>
      <c r="D5900" s="2">
        <v>8281.0</v>
      </c>
      <c r="E5900" s="4"/>
      <c r="F5900" s="5">
        <f t="shared" si="1"/>
        <v>864.17</v>
      </c>
      <c r="G5900" s="6">
        <f t="shared" si="2"/>
        <v>0.9854955673</v>
      </c>
      <c r="H5900" s="6">
        <f t="shared" si="3"/>
        <v>1.556726356</v>
      </c>
      <c r="I5900" s="5" t="b">
        <f t="shared" si="4"/>
        <v>1</v>
      </c>
      <c r="J5900" s="48">
        <f t="shared" si="5"/>
        <v>0</v>
      </c>
      <c r="K5900" s="4">
        <f t="shared" si="6"/>
        <v>98</v>
      </c>
      <c r="L5900" s="7">
        <f t="shared" si="7"/>
        <v>0.008762259306</v>
      </c>
      <c r="M5900" s="50" t="b">
        <f t="shared" si="8"/>
        <v>0</v>
      </c>
      <c r="N5900" s="50" t="b">
        <f t="shared" si="9"/>
        <v>0</v>
      </c>
      <c r="O5900" s="50">
        <f t="shared" si="10"/>
        <v>1</v>
      </c>
      <c r="P5900" s="4">
        <f t="shared" si="63"/>
        <v>1232650</v>
      </c>
      <c r="Q5900" s="21">
        <f t="shared" si="31"/>
        <v>16</v>
      </c>
      <c r="V5900" s="52"/>
      <c r="W5900" s="53" t="str">
        <f t="shared" si="33"/>
        <v/>
      </c>
      <c r="AE5900" s="16"/>
      <c r="AF5900" s="17" t="str">
        <f t="shared" si="30"/>
        <v>#VALUE!</v>
      </c>
      <c r="AG5900" s="17" t="str">
        <f t="shared" si="22"/>
        <v>#N/A</v>
      </c>
      <c r="AH5900" s="17" t="str">
        <f t="shared" si="23"/>
        <v>#N/A</v>
      </c>
      <c r="AI5900" s="34">
        <f t="shared" si="24"/>
        <v>1</v>
      </c>
      <c r="AJ5900" s="18">
        <f t="shared" si="25"/>
        <v>7388.163</v>
      </c>
      <c r="AK5900" s="18">
        <f t="shared" si="26"/>
        <v>7182.93625</v>
      </c>
      <c r="AL5900" s="18">
        <f t="shared" si="27"/>
        <v>6977.7095</v>
      </c>
    </row>
    <row r="5901" ht="12.75" customHeight="1">
      <c r="A5901" s="1">
        <v>36756.0</v>
      </c>
      <c r="B5901" s="2">
        <v>1244.48</v>
      </c>
      <c r="C5901" s="3">
        <v>8176.82</v>
      </c>
      <c r="D5901" s="2">
        <v>8183.0</v>
      </c>
      <c r="E5901" s="4"/>
      <c r="F5901" s="5">
        <f t="shared" si="1"/>
        <v>774.36</v>
      </c>
      <c r="G5901" s="6">
        <f t="shared" si="2"/>
        <v>0.9803012302</v>
      </c>
      <c r="H5901" s="6">
        <f t="shared" si="3"/>
        <v>1.544524153</v>
      </c>
      <c r="I5901" s="5" t="b">
        <f t="shared" si="4"/>
        <v>0</v>
      </c>
      <c r="J5901" s="48">
        <f t="shared" si="5"/>
        <v>0</v>
      </c>
      <c r="K5901" s="4">
        <f t="shared" si="6"/>
        <v>-32</v>
      </c>
      <c r="L5901" s="7">
        <f t="shared" si="7"/>
        <v>0.0007557950401</v>
      </c>
      <c r="M5901" s="50" t="b">
        <f t="shared" si="8"/>
        <v>0</v>
      </c>
      <c r="N5901" s="50" t="b">
        <f t="shared" si="9"/>
        <v>0</v>
      </c>
      <c r="O5901" s="50">
        <f t="shared" si="10"/>
        <v>1</v>
      </c>
      <c r="P5901" s="4">
        <f t="shared" si="63"/>
        <v>1159150</v>
      </c>
      <c r="Q5901" s="21">
        <f t="shared" si="31"/>
        <v>15</v>
      </c>
      <c r="V5901" s="52"/>
      <c r="W5901" s="53" t="str">
        <f t="shared" si="33"/>
        <v/>
      </c>
      <c r="AE5901" s="16"/>
      <c r="AF5901" s="17" t="str">
        <f t="shared" si="30"/>
        <v>#VALUE!</v>
      </c>
      <c r="AG5901" s="17" t="str">
        <f t="shared" si="22"/>
        <v>#N/A</v>
      </c>
      <c r="AH5901" s="17" t="str">
        <f t="shared" si="23"/>
        <v>#N/A</v>
      </c>
      <c r="AI5901" s="34">
        <f t="shared" si="24"/>
        <v>1</v>
      </c>
      <c r="AJ5901" s="18">
        <f t="shared" si="25"/>
        <v>7359.138</v>
      </c>
      <c r="AK5901" s="18">
        <f t="shared" si="26"/>
        <v>7154.7175</v>
      </c>
      <c r="AL5901" s="18">
        <f t="shared" si="27"/>
        <v>6950.297</v>
      </c>
    </row>
    <row r="5902" ht="12.75" customHeight="1">
      <c r="A5902" s="1">
        <v>36755.0</v>
      </c>
      <c r="B5902" s="2">
        <v>1015.69</v>
      </c>
      <c r="C5902" s="3">
        <v>8143.25</v>
      </c>
      <c r="D5902" s="2">
        <v>8215.0</v>
      </c>
      <c r="E5902" s="4"/>
      <c r="F5902" s="5">
        <f t="shared" si="1"/>
        <v>650.032</v>
      </c>
      <c r="G5902" s="6">
        <f t="shared" si="2"/>
        <v>0.974979507</v>
      </c>
      <c r="H5902" s="6">
        <f t="shared" si="3"/>
        <v>1.271832908</v>
      </c>
      <c r="I5902" s="5" t="b">
        <f t="shared" si="4"/>
        <v>1</v>
      </c>
      <c r="J5902" s="48">
        <f t="shared" si="5"/>
        <v>0</v>
      </c>
      <c r="K5902" s="4">
        <f t="shared" si="6"/>
        <v>129</v>
      </c>
      <c r="L5902" s="7">
        <f t="shared" si="7"/>
        <v>0.008810978418</v>
      </c>
      <c r="M5902" s="50" t="b">
        <f t="shared" si="8"/>
        <v>0</v>
      </c>
      <c r="N5902" s="50" t="b">
        <f t="shared" si="9"/>
        <v>0</v>
      </c>
      <c r="O5902" s="50">
        <f t="shared" si="10"/>
        <v>-1</v>
      </c>
      <c r="P5902" s="4">
        <f t="shared" si="63"/>
        <v>1135150</v>
      </c>
      <c r="Q5902" s="21">
        <f t="shared" si="31"/>
        <v>-15</v>
      </c>
      <c r="V5902" s="52"/>
      <c r="W5902" s="53" t="str">
        <f t="shared" si="33"/>
        <v/>
      </c>
      <c r="AE5902" s="16"/>
      <c r="AF5902" s="17" t="str">
        <f t="shared" si="30"/>
        <v>#VALUE!</v>
      </c>
      <c r="AG5902" s="17" t="str">
        <f t="shared" si="22"/>
        <v>#N/A</v>
      </c>
      <c r="AH5902" s="17" t="str">
        <f t="shared" si="23"/>
        <v>#N/A</v>
      </c>
      <c r="AI5902" s="34">
        <f t="shared" si="24"/>
        <v>1</v>
      </c>
      <c r="AJ5902" s="18">
        <f t="shared" si="25"/>
        <v>7328.925</v>
      </c>
      <c r="AK5902" s="18">
        <f t="shared" si="26"/>
        <v>7125.34375</v>
      </c>
      <c r="AL5902" s="18">
        <f t="shared" si="27"/>
        <v>6921.7625</v>
      </c>
    </row>
    <row r="5903" ht="12.75" customHeight="1">
      <c r="A5903" s="102">
        <v>36754.0</v>
      </c>
      <c r="B5903" s="2">
        <v>729.85</v>
      </c>
      <c r="C5903" s="3">
        <v>8003.53</v>
      </c>
      <c r="D5903" s="2">
        <v>8020.0</v>
      </c>
      <c r="E5903" s="4">
        <v>8086.0</v>
      </c>
      <c r="F5903" s="5">
        <f t="shared" si="1"/>
        <v>612.412</v>
      </c>
      <c r="G5903" s="6">
        <f t="shared" si="2"/>
        <v>0.9567308485</v>
      </c>
      <c r="H5903" s="6">
        <f t="shared" si="3"/>
        <v>1.025476976</v>
      </c>
      <c r="I5903" s="5" t="b">
        <f t="shared" si="4"/>
        <v>1</v>
      </c>
      <c r="J5903" s="48">
        <f t="shared" si="5"/>
        <v>0</v>
      </c>
      <c r="K5903" s="4">
        <f t="shared" si="6"/>
        <v>164</v>
      </c>
      <c r="L5903" s="7">
        <f t="shared" si="7"/>
        <v>0.01030420327</v>
      </c>
      <c r="M5903" s="50" t="b">
        <f t="shared" si="8"/>
        <v>0</v>
      </c>
      <c r="N5903" s="50" t="b">
        <f t="shared" si="9"/>
        <v>0</v>
      </c>
      <c r="O5903" s="50">
        <f t="shared" si="10"/>
        <v>-1</v>
      </c>
      <c r="P5903" s="4">
        <f t="shared" si="63"/>
        <v>1244800</v>
      </c>
      <c r="Q5903" s="21">
        <f t="shared" si="31"/>
        <v>-17</v>
      </c>
      <c r="V5903" s="52"/>
      <c r="W5903" s="53" t="str">
        <f t="shared" si="33"/>
        <v/>
      </c>
      <c r="AE5903" s="16"/>
      <c r="AF5903" s="17" t="str">
        <f t="shared" si="30"/>
        <v>#VALUE!</v>
      </c>
      <c r="AG5903" s="17" t="str">
        <f t="shared" si="22"/>
        <v>#N/A</v>
      </c>
      <c r="AH5903" s="17" t="str">
        <f t="shared" si="23"/>
        <v>#N/A</v>
      </c>
      <c r="AI5903" s="34">
        <f t="shared" si="24"/>
        <v>1</v>
      </c>
      <c r="AJ5903" s="18">
        <f t="shared" si="25"/>
        <v>7203.177</v>
      </c>
      <c r="AK5903" s="18">
        <f t="shared" si="26"/>
        <v>7003.08875</v>
      </c>
      <c r="AL5903" s="18">
        <f t="shared" si="27"/>
        <v>6803.0005</v>
      </c>
    </row>
    <row r="5904" ht="12.75" customHeight="1">
      <c r="A5904" s="1">
        <v>36753.0</v>
      </c>
      <c r="B5904" s="2">
        <v>485.25</v>
      </c>
      <c r="C5904" s="3">
        <v>7845.69</v>
      </c>
      <c r="D5904" s="2">
        <v>7900.0</v>
      </c>
      <c r="E5904" s="4">
        <v>7922.0</v>
      </c>
      <c r="F5904" s="5">
        <f t="shared" si="1"/>
        <v>660.434</v>
      </c>
      <c r="G5904" s="6">
        <f t="shared" si="2"/>
        <v>0.936443293</v>
      </c>
      <c r="H5904" s="6">
        <f t="shared" si="3"/>
        <v>1.196735615</v>
      </c>
      <c r="I5904" s="5" t="b">
        <f t="shared" si="4"/>
        <v>1</v>
      </c>
      <c r="J5904" s="48">
        <f t="shared" si="5"/>
        <v>0</v>
      </c>
      <c r="K5904" s="4">
        <f t="shared" si="6"/>
        <v>17</v>
      </c>
      <c r="L5904" s="7">
        <f t="shared" si="7"/>
        <v>0.009726359313</v>
      </c>
      <c r="M5904" s="50" t="b">
        <f t="shared" si="8"/>
        <v>0</v>
      </c>
      <c r="N5904" s="50" t="b">
        <f t="shared" si="9"/>
        <v>0</v>
      </c>
      <c r="O5904" s="50">
        <f t="shared" si="10"/>
        <v>-1</v>
      </c>
      <c r="P5904" s="4">
        <f t="shared" si="63"/>
        <v>1400600</v>
      </c>
      <c r="Q5904" s="21">
        <f t="shared" si="31"/>
        <v>-19</v>
      </c>
      <c r="V5904" s="52"/>
      <c r="W5904" s="53" t="str">
        <f t="shared" si="33"/>
        <v/>
      </c>
      <c r="AE5904" s="16"/>
      <c r="AF5904" s="17" t="str">
        <f t="shared" si="30"/>
        <v>#VALUE!</v>
      </c>
      <c r="AG5904" s="17" t="str">
        <f t="shared" si="22"/>
        <v>#N/A</v>
      </c>
      <c r="AH5904" s="17" t="str">
        <f t="shared" si="23"/>
        <v>#N/A</v>
      </c>
      <c r="AI5904" s="34">
        <f t="shared" si="24"/>
        <v>1</v>
      </c>
      <c r="AJ5904" s="18">
        <f t="shared" si="25"/>
        <v>7061.121</v>
      </c>
      <c r="AK5904" s="18">
        <f t="shared" si="26"/>
        <v>6864.97875</v>
      </c>
      <c r="AL5904" s="18">
        <f t="shared" si="27"/>
        <v>6668.8365</v>
      </c>
    </row>
    <row r="5905" ht="12.75" customHeight="1">
      <c r="A5905" s="1">
        <v>36752.0</v>
      </c>
      <c r="B5905" s="2">
        <v>396.53</v>
      </c>
      <c r="C5905" s="3">
        <v>7848.87</v>
      </c>
      <c r="D5905" s="2">
        <v>7881.0</v>
      </c>
      <c r="E5905" s="4">
        <v>7905.0</v>
      </c>
      <c r="F5905" s="5">
        <f t="shared" si="1"/>
        <v>690.212</v>
      </c>
      <c r="G5905" s="6">
        <f t="shared" si="2"/>
        <v>0.9354410444</v>
      </c>
      <c r="H5905" s="6">
        <f t="shared" si="3"/>
        <v>1.189349366</v>
      </c>
      <c r="I5905" s="5" t="b">
        <f t="shared" si="4"/>
        <v>1</v>
      </c>
      <c r="J5905" s="48">
        <f t="shared" si="5"/>
        <v>0</v>
      </c>
      <c r="K5905" s="4">
        <f t="shared" si="6"/>
        <v>-115</v>
      </c>
      <c r="L5905" s="7">
        <f t="shared" si="7"/>
        <v>0.007151347901</v>
      </c>
      <c r="M5905" s="50" t="b">
        <f t="shared" si="8"/>
        <v>0</v>
      </c>
      <c r="N5905" s="50" t="b">
        <f t="shared" si="9"/>
        <v>0</v>
      </c>
      <c r="O5905" s="50">
        <f t="shared" si="10"/>
        <v>-1</v>
      </c>
      <c r="P5905" s="4">
        <f t="shared" si="63"/>
        <v>1416750</v>
      </c>
      <c r="Q5905" s="21">
        <f t="shared" si="31"/>
        <v>-19</v>
      </c>
      <c r="V5905" s="52"/>
      <c r="W5905" s="53" t="str">
        <f t="shared" si="33"/>
        <v/>
      </c>
      <c r="AE5905" s="16"/>
      <c r="AF5905" s="17" t="str">
        <f t="shared" si="30"/>
        <v>#VALUE!</v>
      </c>
      <c r="AG5905" s="17" t="str">
        <f t="shared" si="22"/>
        <v>#N/A</v>
      </c>
      <c r="AH5905" s="17" t="str">
        <f t="shared" si="23"/>
        <v>#N/A</v>
      </c>
      <c r="AI5905" s="34">
        <f t="shared" si="24"/>
        <v>1</v>
      </c>
      <c r="AJ5905" s="18">
        <f t="shared" si="25"/>
        <v>7063.983</v>
      </c>
      <c r="AK5905" s="18">
        <f t="shared" si="26"/>
        <v>6867.76125</v>
      </c>
      <c r="AL5905" s="18">
        <f t="shared" si="27"/>
        <v>6671.5395</v>
      </c>
    </row>
    <row r="5906" ht="12.75" customHeight="1">
      <c r="A5906" s="1">
        <v>36749.0</v>
      </c>
      <c r="B5906" s="2">
        <v>622.84</v>
      </c>
      <c r="C5906" s="3">
        <v>7974.65</v>
      </c>
      <c r="D5906" s="2">
        <v>8000.0</v>
      </c>
      <c r="E5906" s="4">
        <v>8020.0</v>
      </c>
      <c r="F5906" s="5">
        <f t="shared" si="1"/>
        <v>707.212</v>
      </c>
      <c r="G5906" s="6">
        <f t="shared" si="2"/>
        <v>0.9490920767</v>
      </c>
      <c r="H5906" s="6">
        <f t="shared" si="3"/>
        <v>1.18021824</v>
      </c>
      <c r="I5906" s="5" t="b">
        <f t="shared" si="4"/>
        <v>1</v>
      </c>
      <c r="J5906" s="48">
        <f t="shared" si="5"/>
        <v>0</v>
      </c>
      <c r="K5906" s="4">
        <f t="shared" si="6"/>
        <v>-75</v>
      </c>
      <c r="L5906" s="7">
        <f t="shared" si="7"/>
        <v>0.005686769952</v>
      </c>
      <c r="M5906" s="50" t="b">
        <f t="shared" si="8"/>
        <v>0</v>
      </c>
      <c r="N5906" s="50" t="b">
        <f t="shared" si="9"/>
        <v>0</v>
      </c>
      <c r="O5906" s="50">
        <f t="shared" si="10"/>
        <v>-1</v>
      </c>
      <c r="P5906" s="4">
        <f t="shared" si="63"/>
        <v>1313250</v>
      </c>
      <c r="Q5906" s="21">
        <f t="shared" si="31"/>
        <v>-18</v>
      </c>
      <c r="V5906" s="52"/>
      <c r="W5906" s="53" t="str">
        <f t="shared" si="33"/>
        <v/>
      </c>
      <c r="AE5906" s="16"/>
      <c r="AF5906" s="17" t="str">
        <f t="shared" si="30"/>
        <v>#VALUE!</v>
      </c>
      <c r="AG5906" s="17" t="str">
        <f t="shared" si="22"/>
        <v>#N/A</v>
      </c>
      <c r="AH5906" s="17" t="str">
        <f t="shared" si="23"/>
        <v>#N/A</v>
      </c>
      <c r="AI5906" s="34">
        <f t="shared" si="24"/>
        <v>1</v>
      </c>
      <c r="AJ5906" s="18">
        <f t="shared" si="25"/>
        <v>7177.185</v>
      </c>
      <c r="AK5906" s="18">
        <f t="shared" si="26"/>
        <v>6977.81875</v>
      </c>
      <c r="AL5906" s="18">
        <f t="shared" si="27"/>
        <v>6778.4525</v>
      </c>
    </row>
    <row r="5907" ht="12.75" customHeight="1">
      <c r="A5907" s="1">
        <v>36748.0</v>
      </c>
      <c r="B5907" s="2">
        <v>827.59</v>
      </c>
      <c r="C5907" s="3">
        <v>8024.69</v>
      </c>
      <c r="D5907" s="2">
        <v>8067.0</v>
      </c>
      <c r="E5907" s="4">
        <v>8095.0</v>
      </c>
      <c r="F5907" s="5">
        <f t="shared" si="1"/>
        <v>685.958</v>
      </c>
      <c r="G5907" s="6">
        <f t="shared" si="2"/>
        <v>0.9541703681</v>
      </c>
      <c r="H5907" s="6">
        <f t="shared" si="3"/>
        <v>1.176552406</v>
      </c>
      <c r="I5907" s="5" t="b">
        <f t="shared" si="4"/>
        <v>1</v>
      </c>
      <c r="J5907" s="48">
        <f t="shared" si="5"/>
        <v>0</v>
      </c>
      <c r="K5907" s="4">
        <f t="shared" si="6"/>
        <v>-23</v>
      </c>
      <c r="L5907" s="7">
        <f t="shared" si="7"/>
        <v>0.008761709175</v>
      </c>
      <c r="M5907" s="50" t="b">
        <f t="shared" si="8"/>
        <v>0</v>
      </c>
      <c r="N5907" s="50" t="b">
        <f t="shared" si="9"/>
        <v>0</v>
      </c>
      <c r="O5907" s="50">
        <f t="shared" si="10"/>
        <v>-1</v>
      </c>
      <c r="P5907" s="4">
        <f t="shared" si="63"/>
        <v>1249500</v>
      </c>
      <c r="Q5907" s="21">
        <f t="shared" si="31"/>
        <v>-17</v>
      </c>
      <c r="V5907" s="52"/>
      <c r="W5907" s="53" t="str">
        <f t="shared" si="33"/>
        <v/>
      </c>
      <c r="AE5907" s="16"/>
      <c r="AF5907" s="17" t="str">
        <f t="shared" si="30"/>
        <v>#VALUE!</v>
      </c>
      <c r="AG5907" s="17" t="str">
        <f t="shared" si="22"/>
        <v>#N/A</v>
      </c>
      <c r="AH5907" s="17" t="str">
        <f t="shared" si="23"/>
        <v>#N/A</v>
      </c>
      <c r="AI5907" s="34">
        <f t="shared" si="24"/>
        <v>1</v>
      </c>
      <c r="AJ5907" s="18">
        <f t="shared" si="25"/>
        <v>7222.221</v>
      </c>
      <c r="AK5907" s="18">
        <f t="shared" si="26"/>
        <v>7021.60375</v>
      </c>
      <c r="AL5907" s="18">
        <f t="shared" si="27"/>
        <v>6820.9865</v>
      </c>
    </row>
    <row r="5908" ht="12.75" customHeight="1">
      <c r="A5908" s="1">
        <v>36747.0</v>
      </c>
      <c r="B5908" s="2">
        <v>969.96</v>
      </c>
      <c r="C5908" s="3">
        <v>8048.14</v>
      </c>
      <c r="D5908" s="2">
        <v>8090.0</v>
      </c>
      <c r="E5908" s="4"/>
      <c r="F5908" s="5">
        <f t="shared" si="1"/>
        <v>657.586</v>
      </c>
      <c r="G5908" s="6">
        <f t="shared" si="2"/>
        <v>0.9560573489</v>
      </c>
      <c r="H5908" s="6">
        <f t="shared" si="3"/>
        <v>1.177386927</v>
      </c>
      <c r="I5908" s="5" t="b">
        <f t="shared" si="4"/>
        <v>1</v>
      </c>
      <c r="J5908" s="48">
        <f t="shared" si="5"/>
        <v>0</v>
      </c>
      <c r="K5908" s="4">
        <f t="shared" si="6"/>
        <v>233</v>
      </c>
      <c r="L5908" s="7">
        <f t="shared" si="7"/>
        <v>0.005201201768</v>
      </c>
      <c r="M5908" s="50" t="b">
        <f t="shared" si="8"/>
        <v>0</v>
      </c>
      <c r="N5908" s="50" t="b">
        <f t="shared" si="9"/>
        <v>0</v>
      </c>
      <c r="O5908" s="50">
        <f t="shared" si="10"/>
        <v>-1</v>
      </c>
      <c r="P5908" s="4">
        <f t="shared" si="63"/>
        <v>1231100</v>
      </c>
      <c r="Q5908" s="21">
        <f t="shared" si="31"/>
        <v>-16</v>
      </c>
      <c r="V5908" s="52"/>
      <c r="W5908" s="53" t="str">
        <f t="shared" si="33"/>
        <v/>
      </c>
      <c r="AE5908" s="16"/>
      <c r="AF5908" s="17" t="str">
        <f t="shared" si="30"/>
        <v>#VALUE!</v>
      </c>
      <c r="AG5908" s="17" t="str">
        <f t="shared" si="22"/>
        <v>#N/A</v>
      </c>
      <c r="AH5908" s="17" t="str">
        <f t="shared" si="23"/>
        <v>#N/A</v>
      </c>
      <c r="AI5908" s="34">
        <f t="shared" si="24"/>
        <v>1</v>
      </c>
      <c r="AJ5908" s="18">
        <f t="shared" si="25"/>
        <v>7243.326</v>
      </c>
      <c r="AK5908" s="18">
        <f t="shared" si="26"/>
        <v>7042.1225</v>
      </c>
      <c r="AL5908" s="18">
        <f t="shared" si="27"/>
        <v>6840.919</v>
      </c>
    </row>
    <row r="5909" ht="12.75" customHeight="1">
      <c r="A5909" s="1">
        <v>36746.0</v>
      </c>
      <c r="B5909" s="2">
        <v>634.14</v>
      </c>
      <c r="C5909" s="3">
        <v>7797.78</v>
      </c>
      <c r="D5909" s="2">
        <v>7857.0</v>
      </c>
      <c r="E5909" s="4"/>
      <c r="F5909" s="5">
        <f t="shared" si="1"/>
        <v>578.928</v>
      </c>
      <c r="G5909" s="6">
        <f t="shared" si="2"/>
        <v>0.9251755704</v>
      </c>
      <c r="H5909" s="6">
        <f t="shared" si="3"/>
        <v>0.8354605421</v>
      </c>
      <c r="I5909" s="5" t="b">
        <f t="shared" si="4"/>
        <v>1</v>
      </c>
      <c r="J5909" s="48">
        <f t="shared" si="5"/>
        <v>-1</v>
      </c>
      <c r="K5909" s="4">
        <f t="shared" si="6"/>
        <v>52</v>
      </c>
      <c r="L5909" s="7">
        <f t="shared" si="7"/>
        <v>0.007594469195</v>
      </c>
      <c r="M5909" s="50" t="b">
        <f t="shared" si="8"/>
        <v>0</v>
      </c>
      <c r="N5909" s="50" t="b">
        <f t="shared" si="9"/>
        <v>1</v>
      </c>
      <c r="O5909" s="50">
        <f t="shared" si="10"/>
        <v>-1</v>
      </c>
      <c r="P5909" s="4">
        <f t="shared" si="63"/>
        <v>1464100</v>
      </c>
      <c r="Q5909" s="21">
        <f t="shared" si="31"/>
        <v>-20</v>
      </c>
      <c r="V5909" s="52"/>
      <c r="W5909" s="53" t="str">
        <f t="shared" si="33"/>
        <v/>
      </c>
      <c r="AE5909" s="16"/>
      <c r="AF5909" s="17" t="str">
        <f t="shared" si="30"/>
        <v>#VALUE!</v>
      </c>
      <c r="AG5909" s="17" t="str">
        <f t="shared" si="22"/>
        <v>#N/A</v>
      </c>
      <c r="AH5909" s="17" t="str">
        <f t="shared" si="23"/>
        <v>#N/A</v>
      </c>
      <c r="AI5909" s="34">
        <f t="shared" si="24"/>
        <v>1</v>
      </c>
      <c r="AJ5909" s="18">
        <f t="shared" si="25"/>
        <v>7018.002</v>
      </c>
      <c r="AK5909" s="18">
        <f t="shared" si="26"/>
        <v>6823.0575</v>
      </c>
      <c r="AL5909" s="18">
        <f t="shared" si="27"/>
        <v>6628.113</v>
      </c>
    </row>
    <row r="5910" ht="12.75" customHeight="1">
      <c r="A5910" s="1">
        <v>36745.0</v>
      </c>
      <c r="B5910" s="2">
        <v>481.53</v>
      </c>
      <c r="C5910" s="3">
        <v>7715.99</v>
      </c>
      <c r="D5910" s="2">
        <v>7805.0</v>
      </c>
      <c r="E5910" s="4"/>
      <c r="F5910" s="5">
        <f t="shared" si="1"/>
        <v>552.31</v>
      </c>
      <c r="G5910" s="6">
        <f t="shared" si="2"/>
        <v>0.9136471483</v>
      </c>
      <c r="H5910" s="6">
        <f t="shared" si="3"/>
        <v>0.829573144</v>
      </c>
      <c r="I5910" s="5" t="b">
        <f t="shared" si="4"/>
        <v>1</v>
      </c>
      <c r="J5910" s="48">
        <f t="shared" si="5"/>
        <v>-1</v>
      </c>
      <c r="K5910" s="4">
        <f t="shared" si="6"/>
        <v>-74</v>
      </c>
      <c r="L5910" s="7">
        <f t="shared" si="7"/>
        <v>0.01153578478</v>
      </c>
      <c r="M5910" s="50" t="b">
        <f t="shared" si="8"/>
        <v>0</v>
      </c>
      <c r="N5910" s="50" t="b">
        <f t="shared" si="9"/>
        <v>1</v>
      </c>
      <c r="O5910" s="50">
        <f t="shared" si="10"/>
        <v>-1</v>
      </c>
      <c r="P5910" s="4">
        <f t="shared" si="63"/>
        <v>1518700</v>
      </c>
      <c r="Q5910" s="21">
        <f t="shared" si="31"/>
        <v>-21</v>
      </c>
      <c r="V5910" s="52"/>
      <c r="W5910" s="53" t="str">
        <f t="shared" si="33"/>
        <v/>
      </c>
      <c r="AE5910" s="16"/>
      <c r="AF5910" s="17" t="str">
        <f t="shared" si="30"/>
        <v>#VALUE!</v>
      </c>
      <c r="AG5910" s="17" t="str">
        <f t="shared" si="22"/>
        <v>#N/A</v>
      </c>
      <c r="AH5910" s="17" t="str">
        <f t="shared" si="23"/>
        <v>#N/A</v>
      </c>
      <c r="AI5910" s="34">
        <f t="shared" si="24"/>
        <v>1</v>
      </c>
      <c r="AJ5910" s="18">
        <f t="shared" si="25"/>
        <v>6944.391</v>
      </c>
      <c r="AK5910" s="18">
        <f t="shared" si="26"/>
        <v>6751.49125</v>
      </c>
      <c r="AL5910" s="18">
        <f t="shared" si="27"/>
        <v>6558.5915</v>
      </c>
    </row>
    <row r="5911" ht="12.75" customHeight="1">
      <c r="A5911" s="1">
        <v>36743.0</v>
      </c>
      <c r="B5911" s="2">
        <v>516.57</v>
      </c>
      <c r="C5911" s="3">
        <v>7841.43</v>
      </c>
      <c r="D5911" s="2">
        <v>7879.0</v>
      </c>
      <c r="E5911" s="4"/>
      <c r="F5911" s="5">
        <f t="shared" si="1"/>
        <v>547.76</v>
      </c>
      <c r="G5911" s="6">
        <f t="shared" si="2"/>
        <v>0.9264812297</v>
      </c>
      <c r="H5911" s="6">
        <f t="shared" si="3"/>
        <v>0.8167450218</v>
      </c>
      <c r="I5911" s="5" t="b">
        <f t="shared" si="4"/>
        <v>1</v>
      </c>
      <c r="J5911" s="48">
        <f t="shared" si="5"/>
        <v>0</v>
      </c>
      <c r="K5911" s="4">
        <f t="shared" si="6"/>
        <v>-91</v>
      </c>
      <c r="L5911" s="7">
        <f t="shared" si="7"/>
        <v>0.004791217928</v>
      </c>
      <c r="M5911" s="50" t="b">
        <f t="shared" si="8"/>
        <v>0</v>
      </c>
      <c r="N5911" s="50" t="b">
        <f t="shared" si="9"/>
        <v>0</v>
      </c>
      <c r="O5911" s="50">
        <f t="shared" si="10"/>
        <v>-1</v>
      </c>
      <c r="P5911" s="4">
        <f t="shared" si="63"/>
        <v>1444700</v>
      </c>
      <c r="Q5911" s="21">
        <f t="shared" si="31"/>
        <v>-20</v>
      </c>
      <c r="V5911" s="52"/>
      <c r="W5911" s="53" t="str">
        <f t="shared" si="33"/>
        <v/>
      </c>
      <c r="AE5911" s="16"/>
      <c r="AF5911" s="17" t="str">
        <f t="shared" si="30"/>
        <v>#VALUE!</v>
      </c>
      <c r="AG5911" s="17" t="str">
        <f t="shared" si="22"/>
        <v>#N/A</v>
      </c>
      <c r="AH5911" s="17" t="str">
        <f t="shared" si="23"/>
        <v>#N/A</v>
      </c>
      <c r="AI5911" s="34">
        <f t="shared" si="24"/>
        <v>1</v>
      </c>
      <c r="AJ5911" s="18">
        <f t="shared" si="25"/>
        <v>7057.287</v>
      </c>
      <c r="AK5911" s="18">
        <f t="shared" si="26"/>
        <v>6861.25125</v>
      </c>
      <c r="AL5911" s="18">
        <f t="shared" si="27"/>
        <v>6665.2155</v>
      </c>
    </row>
    <row r="5912" ht="12.75" customHeight="1">
      <c r="A5912" s="1">
        <v>36742.0</v>
      </c>
      <c r="B5912" s="2">
        <v>685.73</v>
      </c>
      <c r="C5912" s="3">
        <v>7925.2</v>
      </c>
      <c r="D5912" s="2">
        <v>7970.0</v>
      </c>
      <c r="E5912" s="4"/>
      <c r="F5912" s="5">
        <f t="shared" si="1"/>
        <v>546.148</v>
      </c>
      <c r="G5912" s="6">
        <f t="shared" si="2"/>
        <v>0.9340275933</v>
      </c>
      <c r="H5912" s="6">
        <f t="shared" si="3"/>
        <v>0.8071442738</v>
      </c>
      <c r="I5912" s="5" t="b">
        <f t="shared" si="4"/>
        <v>1</v>
      </c>
      <c r="J5912" s="48">
        <f t="shared" si="5"/>
        <v>-1</v>
      </c>
      <c r="K5912" s="4">
        <f t="shared" si="6"/>
        <v>55</v>
      </c>
      <c r="L5912" s="7">
        <f t="shared" si="7"/>
        <v>0.005652854187</v>
      </c>
      <c r="M5912" s="50" t="b">
        <f t="shared" si="8"/>
        <v>0</v>
      </c>
      <c r="N5912" s="50" t="b">
        <f t="shared" si="9"/>
        <v>1</v>
      </c>
      <c r="O5912" s="50">
        <f t="shared" si="10"/>
        <v>-1</v>
      </c>
      <c r="P5912" s="4">
        <f t="shared" si="63"/>
        <v>1362800</v>
      </c>
      <c r="Q5912" s="21">
        <f t="shared" si="31"/>
        <v>-18</v>
      </c>
      <c r="V5912" s="52"/>
      <c r="W5912" s="53" t="str">
        <f t="shared" si="33"/>
        <v/>
      </c>
      <c r="AE5912" s="16"/>
      <c r="AF5912" s="17" t="str">
        <f t="shared" si="30"/>
        <v>#VALUE!</v>
      </c>
      <c r="AG5912" s="17" t="str">
        <f t="shared" si="22"/>
        <v>#N/A</v>
      </c>
      <c r="AH5912" s="17" t="str">
        <f t="shared" si="23"/>
        <v>#N/A</v>
      </c>
      <c r="AI5912" s="34">
        <f t="shared" si="24"/>
        <v>1</v>
      </c>
      <c r="AJ5912" s="18">
        <f t="shared" si="25"/>
        <v>7132.68</v>
      </c>
      <c r="AK5912" s="18">
        <f t="shared" si="26"/>
        <v>6934.55</v>
      </c>
      <c r="AL5912" s="18">
        <f t="shared" si="27"/>
        <v>6736.42</v>
      </c>
    </row>
    <row r="5913" ht="12.75" customHeight="1">
      <c r="A5913" s="1">
        <v>36741.0</v>
      </c>
      <c r="B5913" s="2">
        <v>576.67</v>
      </c>
      <c r="C5913" s="3">
        <v>7844.93</v>
      </c>
      <c r="D5913" s="2">
        <v>7915.0</v>
      </c>
      <c r="E5913" s="4"/>
      <c r="F5913" s="5">
        <f t="shared" si="1"/>
        <v>547.97</v>
      </c>
      <c r="G5913" s="6">
        <f t="shared" si="2"/>
        <v>0.9224618345</v>
      </c>
      <c r="H5913" s="6">
        <f t="shared" si="3"/>
        <v>0.8044285014</v>
      </c>
      <c r="I5913" s="5" t="b">
        <f t="shared" si="4"/>
        <v>1</v>
      </c>
      <c r="J5913" s="48">
        <f t="shared" si="5"/>
        <v>-1</v>
      </c>
      <c r="K5913" s="4">
        <f t="shared" si="6"/>
        <v>-68</v>
      </c>
      <c r="L5913" s="7">
        <f t="shared" si="7"/>
        <v>0.008931883395</v>
      </c>
      <c r="M5913" s="50" t="b">
        <f t="shared" si="8"/>
        <v>0</v>
      </c>
      <c r="N5913" s="50" t="b">
        <f t="shared" si="9"/>
        <v>1</v>
      </c>
      <c r="O5913" s="50">
        <f t="shared" si="10"/>
        <v>-1</v>
      </c>
      <c r="P5913" s="4">
        <f t="shared" si="63"/>
        <v>1415050</v>
      </c>
      <c r="Q5913" s="21">
        <f t="shared" si="31"/>
        <v>-19</v>
      </c>
      <c r="V5913" s="52"/>
      <c r="W5913" s="53" t="str">
        <f t="shared" si="33"/>
        <v/>
      </c>
      <c r="AE5913" s="16"/>
      <c r="AF5913" s="17" t="str">
        <f t="shared" si="30"/>
        <v>#VALUE!</v>
      </c>
      <c r="AG5913" s="17" t="str">
        <f t="shared" si="22"/>
        <v>#N/A</v>
      </c>
      <c r="AH5913" s="17" t="str">
        <f t="shared" si="23"/>
        <v>#N/A</v>
      </c>
      <c r="AI5913" s="34">
        <f t="shared" si="24"/>
        <v>1</v>
      </c>
      <c r="AJ5913" s="18">
        <f t="shared" si="25"/>
        <v>7060.437</v>
      </c>
      <c r="AK5913" s="18">
        <f t="shared" si="26"/>
        <v>6864.31375</v>
      </c>
      <c r="AL5913" s="18">
        <f t="shared" si="27"/>
        <v>6668.1905</v>
      </c>
    </row>
    <row r="5914" ht="12.75" customHeight="1">
      <c r="A5914" s="1">
        <v>36740.0</v>
      </c>
      <c r="B5914" s="2">
        <v>501.05</v>
      </c>
      <c r="C5914" s="3">
        <v>7916.85</v>
      </c>
      <c r="D5914" s="2">
        <v>7983.0</v>
      </c>
      <c r="E5914" s="4"/>
      <c r="F5914" s="5">
        <f t="shared" si="1"/>
        <v>612.076</v>
      </c>
      <c r="G5914" s="6">
        <f t="shared" si="2"/>
        <v>0.9286604508</v>
      </c>
      <c r="H5914" s="6">
        <f t="shared" si="3"/>
        <v>1.015053841</v>
      </c>
      <c r="I5914" s="5" t="b">
        <f t="shared" si="4"/>
        <v>1</v>
      </c>
      <c r="J5914" s="48">
        <f t="shared" si="5"/>
        <v>0</v>
      </c>
      <c r="K5914" s="4">
        <f t="shared" si="6"/>
        <v>-9</v>
      </c>
      <c r="L5914" s="7">
        <f t="shared" si="7"/>
        <v>0.008355595976</v>
      </c>
      <c r="M5914" s="50" t="b">
        <f t="shared" si="8"/>
        <v>0</v>
      </c>
      <c r="N5914" s="50" t="b">
        <f t="shared" si="9"/>
        <v>0</v>
      </c>
      <c r="O5914" s="50">
        <f t="shared" si="10"/>
        <v>-1</v>
      </c>
      <c r="P5914" s="4">
        <f t="shared" si="63"/>
        <v>1353850</v>
      </c>
      <c r="Q5914" s="21">
        <f t="shared" si="31"/>
        <v>-18</v>
      </c>
      <c r="V5914" s="52"/>
      <c r="W5914" s="53" t="str">
        <f t="shared" si="33"/>
        <v/>
      </c>
      <c r="AE5914" s="16"/>
      <c r="AF5914" s="17" t="str">
        <f t="shared" si="30"/>
        <v>#VALUE!</v>
      </c>
      <c r="AG5914" s="17" t="str">
        <f t="shared" si="22"/>
        <v>#N/A</v>
      </c>
      <c r="AH5914" s="17" t="str">
        <f t="shared" si="23"/>
        <v>#N/A</v>
      </c>
      <c r="AI5914" s="34">
        <f t="shared" si="24"/>
        <v>1</v>
      </c>
      <c r="AJ5914" s="18">
        <f t="shared" si="25"/>
        <v>7125.165</v>
      </c>
      <c r="AK5914" s="18">
        <f t="shared" si="26"/>
        <v>6927.24375</v>
      </c>
      <c r="AL5914" s="18">
        <f t="shared" si="27"/>
        <v>6729.3225</v>
      </c>
    </row>
    <row r="5915" ht="12.75" customHeight="1">
      <c r="A5915" s="1">
        <v>36739.0</v>
      </c>
      <c r="B5915" s="2">
        <v>458.78</v>
      </c>
      <c r="C5915" s="3">
        <v>7984.65</v>
      </c>
      <c r="D5915" s="2">
        <v>7992.0</v>
      </c>
      <c r="E5915" s="4"/>
      <c r="F5915" s="5">
        <f t="shared" si="1"/>
        <v>662.326</v>
      </c>
      <c r="G5915" s="6">
        <f t="shared" si="2"/>
        <v>0.9351308881</v>
      </c>
      <c r="H5915" s="6">
        <f t="shared" si="3"/>
        <v>1.001861648</v>
      </c>
      <c r="I5915" s="5" t="b">
        <f t="shared" si="4"/>
        <v>0</v>
      </c>
      <c r="J5915" s="48">
        <f t="shared" si="5"/>
        <v>0</v>
      </c>
      <c r="K5915" s="4">
        <f t="shared" si="6"/>
        <v>-80</v>
      </c>
      <c r="L5915" s="7">
        <f t="shared" si="7"/>
        <v>0.0009205162405</v>
      </c>
      <c r="M5915" s="50" t="b">
        <f t="shared" si="8"/>
        <v>0</v>
      </c>
      <c r="N5915" s="50" t="b">
        <f t="shared" si="9"/>
        <v>0</v>
      </c>
      <c r="O5915" s="50">
        <f t="shared" si="10"/>
        <v>-1</v>
      </c>
      <c r="P5915" s="4">
        <f t="shared" si="63"/>
        <v>1345750</v>
      </c>
      <c r="Q5915" s="21">
        <f t="shared" si="31"/>
        <v>-18</v>
      </c>
      <c r="V5915" s="52"/>
      <c r="W5915" s="53" t="str">
        <f t="shared" si="33"/>
        <v/>
      </c>
      <c r="AE5915" s="16"/>
      <c r="AF5915" s="17" t="str">
        <f t="shared" si="30"/>
        <v>#VALUE!</v>
      </c>
      <c r="AG5915" s="17" t="str">
        <f t="shared" si="22"/>
        <v>#N/A</v>
      </c>
      <c r="AH5915" s="17" t="str">
        <f t="shared" si="23"/>
        <v>#N/A</v>
      </c>
      <c r="AI5915" s="34">
        <f t="shared" si="24"/>
        <v>1</v>
      </c>
      <c r="AJ5915" s="18">
        <f t="shared" si="25"/>
        <v>7186.185</v>
      </c>
      <c r="AK5915" s="18">
        <f t="shared" si="26"/>
        <v>6986.56875</v>
      </c>
      <c r="AL5915" s="18">
        <f t="shared" si="27"/>
        <v>6786.9525</v>
      </c>
    </row>
    <row r="5916" ht="12.75" customHeight="1">
      <c r="A5916" s="1">
        <v>36738.0</v>
      </c>
      <c r="B5916" s="2">
        <v>508.51</v>
      </c>
      <c r="C5916" s="3">
        <v>8114.92</v>
      </c>
      <c r="D5916" s="2">
        <v>8072.0</v>
      </c>
      <c r="E5916" s="4"/>
      <c r="F5916" s="5">
        <f t="shared" si="1"/>
        <v>722.706</v>
      </c>
      <c r="G5916" s="6">
        <f t="shared" si="2"/>
        <v>0.9494973026</v>
      </c>
      <c r="H5916" s="6">
        <f t="shared" si="3"/>
        <v>0.9929782097</v>
      </c>
      <c r="I5916" s="5" t="b">
        <f t="shared" si="4"/>
        <v>0</v>
      </c>
      <c r="J5916" s="48">
        <f t="shared" si="5"/>
        <v>0</v>
      </c>
      <c r="K5916" s="4">
        <f t="shared" si="6"/>
        <v>-31</v>
      </c>
      <c r="L5916" s="7">
        <f t="shared" si="7"/>
        <v>-0.005289023182</v>
      </c>
      <c r="M5916" s="50" t="b">
        <f t="shared" si="8"/>
        <v>0</v>
      </c>
      <c r="N5916" s="50" t="b">
        <f t="shared" si="9"/>
        <v>0</v>
      </c>
      <c r="O5916" s="50">
        <f t="shared" si="10"/>
        <v>1</v>
      </c>
      <c r="P5916" s="4">
        <f t="shared" si="63"/>
        <v>1421750</v>
      </c>
      <c r="Q5916" s="21">
        <f t="shared" si="31"/>
        <v>19</v>
      </c>
      <c r="V5916" s="52"/>
      <c r="W5916" s="53" t="str">
        <f t="shared" si="33"/>
        <v/>
      </c>
      <c r="AE5916" s="16"/>
      <c r="AF5916" s="17" t="str">
        <f t="shared" si="30"/>
        <v>#VALUE!</v>
      </c>
      <c r="AG5916" s="17" t="str">
        <f t="shared" si="22"/>
        <v>#N/A</v>
      </c>
      <c r="AH5916" s="17" t="str">
        <f t="shared" si="23"/>
        <v>#N/A</v>
      </c>
      <c r="AI5916" s="34">
        <f t="shared" si="24"/>
        <v>1</v>
      </c>
      <c r="AJ5916" s="18">
        <f t="shared" si="25"/>
        <v>7303.428</v>
      </c>
      <c r="AK5916" s="18">
        <f t="shared" si="26"/>
        <v>7100.555</v>
      </c>
      <c r="AL5916" s="18">
        <f t="shared" si="27"/>
        <v>6897.682</v>
      </c>
    </row>
    <row r="5917" ht="12.75" customHeight="1">
      <c r="A5917" s="1">
        <v>36736.0</v>
      </c>
      <c r="B5917" s="2">
        <v>694.84</v>
      </c>
      <c r="C5917" s="3">
        <v>8143.93</v>
      </c>
      <c r="D5917" s="2">
        <v>8103.0</v>
      </c>
      <c r="E5917" s="4"/>
      <c r="F5917" s="5">
        <f t="shared" si="1"/>
        <v>743.912</v>
      </c>
      <c r="G5917" s="6">
        <f t="shared" si="2"/>
        <v>0.9520644929</v>
      </c>
      <c r="H5917" s="6">
        <f t="shared" si="3"/>
        <v>0.9800978168</v>
      </c>
      <c r="I5917" s="5" t="b">
        <f t="shared" si="4"/>
        <v>0</v>
      </c>
      <c r="J5917" s="48">
        <f t="shared" si="5"/>
        <v>0</v>
      </c>
      <c r="K5917" s="4">
        <f t="shared" si="6"/>
        <v>-45</v>
      </c>
      <c r="L5917" s="7">
        <f t="shared" si="7"/>
        <v>-0.005025829053</v>
      </c>
      <c r="M5917" s="50" t="b">
        <f t="shared" si="8"/>
        <v>0</v>
      </c>
      <c r="N5917" s="50" t="b">
        <f t="shared" si="9"/>
        <v>0</v>
      </c>
      <c r="O5917" s="50">
        <f t="shared" si="10"/>
        <v>1</v>
      </c>
      <c r="P5917" s="4">
        <f t="shared" si="63"/>
        <v>1451200</v>
      </c>
      <c r="Q5917" s="21">
        <f t="shared" si="31"/>
        <v>19</v>
      </c>
      <c r="V5917" s="52"/>
      <c r="W5917" s="53" t="str">
        <f t="shared" si="33"/>
        <v/>
      </c>
      <c r="AE5917" s="16"/>
      <c r="AF5917" s="17" t="str">
        <f t="shared" si="30"/>
        <v>#VALUE!</v>
      </c>
      <c r="AG5917" s="17" t="str">
        <f t="shared" si="22"/>
        <v>#N/A</v>
      </c>
      <c r="AH5917" s="17" t="str">
        <f t="shared" si="23"/>
        <v>#N/A</v>
      </c>
      <c r="AI5917" s="34">
        <f t="shared" si="24"/>
        <v>1</v>
      </c>
      <c r="AJ5917" s="18">
        <f t="shared" si="25"/>
        <v>7329.537</v>
      </c>
      <c r="AK5917" s="18">
        <f t="shared" si="26"/>
        <v>7125.93875</v>
      </c>
      <c r="AL5917" s="18">
        <f t="shared" si="27"/>
        <v>6922.3405</v>
      </c>
    </row>
    <row r="5918" ht="12.75" customHeight="1">
      <c r="A5918" s="1">
        <v>36735.0</v>
      </c>
      <c r="B5918" s="2">
        <v>897.2</v>
      </c>
      <c r="C5918" s="3">
        <v>8122.11</v>
      </c>
      <c r="D5918" s="2">
        <v>8148.0</v>
      </c>
      <c r="E5918" s="4"/>
      <c r="F5918" s="5">
        <f t="shared" si="1"/>
        <v>705.42</v>
      </c>
      <c r="G5918" s="6">
        <f t="shared" si="2"/>
        <v>0.9491327109</v>
      </c>
      <c r="H5918" s="6">
        <f t="shared" si="3"/>
        <v>0.9745186332</v>
      </c>
      <c r="I5918" s="5" t="b">
        <f t="shared" si="4"/>
        <v>0</v>
      </c>
      <c r="J5918" s="48">
        <f t="shared" si="5"/>
        <v>0</v>
      </c>
      <c r="K5918" s="4">
        <f t="shared" si="6"/>
        <v>150</v>
      </c>
      <c r="L5918" s="7">
        <f t="shared" si="7"/>
        <v>0.003187595342</v>
      </c>
      <c r="M5918" s="50" t="b">
        <f t="shared" si="8"/>
        <v>0</v>
      </c>
      <c r="N5918" s="50" t="b">
        <f t="shared" si="9"/>
        <v>0</v>
      </c>
      <c r="O5918" s="50">
        <f t="shared" si="10"/>
        <v>-1</v>
      </c>
      <c r="P5918" s="4">
        <f t="shared" si="63"/>
        <v>1408450</v>
      </c>
      <c r="Q5918" s="21">
        <f t="shared" si="31"/>
        <v>-19</v>
      </c>
      <c r="V5918" s="52"/>
      <c r="W5918" s="53" t="str">
        <f t="shared" si="33"/>
        <v/>
      </c>
      <c r="AE5918" s="16"/>
      <c r="AF5918" s="17" t="str">
        <f t="shared" si="30"/>
        <v>#VALUE!</v>
      </c>
      <c r="AG5918" s="17" t="str">
        <f t="shared" si="22"/>
        <v>#N/A</v>
      </c>
      <c r="AH5918" s="17" t="str">
        <f t="shared" si="23"/>
        <v>#N/A</v>
      </c>
      <c r="AI5918" s="34">
        <f t="shared" si="24"/>
        <v>1</v>
      </c>
      <c r="AJ5918" s="18">
        <f t="shared" si="25"/>
        <v>7309.899</v>
      </c>
      <c r="AK5918" s="18">
        <f t="shared" si="26"/>
        <v>7106.84625</v>
      </c>
      <c r="AL5918" s="18">
        <f t="shared" si="27"/>
        <v>6903.7935</v>
      </c>
    </row>
    <row r="5919" ht="12.75" customHeight="1">
      <c r="A5919" s="1">
        <v>36734.0</v>
      </c>
      <c r="B5919" s="2">
        <v>752.3</v>
      </c>
      <c r="C5919" s="3">
        <v>7956.28</v>
      </c>
      <c r="D5919" s="2">
        <v>7998.0</v>
      </c>
      <c r="E5919" s="4"/>
      <c r="F5919" s="5">
        <f t="shared" si="1"/>
        <v>693.336</v>
      </c>
      <c r="G5919" s="6">
        <f t="shared" si="2"/>
        <v>0.9289621368</v>
      </c>
      <c r="H5919" s="6">
        <f t="shared" si="3"/>
        <v>0.9085154733</v>
      </c>
      <c r="I5919" s="5" t="b">
        <f t="shared" si="4"/>
        <v>0</v>
      </c>
      <c r="J5919" s="48">
        <f t="shared" si="5"/>
        <v>0</v>
      </c>
      <c r="K5919" s="4">
        <f t="shared" si="6"/>
        <v>1</v>
      </c>
      <c r="L5919" s="7">
        <f t="shared" si="7"/>
        <v>0.005243656583</v>
      </c>
      <c r="M5919" s="50" t="b">
        <f t="shared" si="8"/>
        <v>0</v>
      </c>
      <c r="N5919" s="50" t="b">
        <f t="shared" si="9"/>
        <v>0</v>
      </c>
      <c r="O5919" s="50">
        <f t="shared" si="10"/>
        <v>-1</v>
      </c>
      <c r="P5919" s="4">
        <f t="shared" si="63"/>
        <v>1565950</v>
      </c>
      <c r="Q5919" s="21">
        <f t="shared" si="31"/>
        <v>-21</v>
      </c>
      <c r="V5919" s="52"/>
      <c r="W5919" s="53" t="str">
        <f t="shared" si="33"/>
        <v/>
      </c>
      <c r="AE5919" s="16"/>
      <c r="AF5919" s="17" t="str">
        <f t="shared" si="30"/>
        <v>#VALUE!</v>
      </c>
      <c r="AG5919" s="17" t="str">
        <f t="shared" si="22"/>
        <v>#N/A</v>
      </c>
      <c r="AH5919" s="17" t="str">
        <f t="shared" si="23"/>
        <v>#N/A</v>
      </c>
      <c r="AI5919" s="34">
        <f t="shared" si="24"/>
        <v>1</v>
      </c>
      <c r="AJ5919" s="18">
        <f t="shared" si="25"/>
        <v>7160.652</v>
      </c>
      <c r="AK5919" s="18">
        <f t="shared" si="26"/>
        <v>6961.745</v>
      </c>
      <c r="AL5919" s="18">
        <f t="shared" si="27"/>
        <v>6762.838</v>
      </c>
    </row>
    <row r="5920" ht="12.75" customHeight="1">
      <c r="A5920" s="1">
        <v>36733.0</v>
      </c>
      <c r="B5920" s="2">
        <v>760.68</v>
      </c>
      <c r="C5920" s="3">
        <v>7961.54</v>
      </c>
      <c r="D5920" s="2">
        <v>7997.0</v>
      </c>
      <c r="E5920" s="4"/>
      <c r="F5920" s="5">
        <f t="shared" si="1"/>
        <v>676.65</v>
      </c>
      <c r="G5920" s="6">
        <f t="shared" si="2"/>
        <v>0.9283486327</v>
      </c>
      <c r="H5920" s="6">
        <f t="shared" si="3"/>
        <v>0.9062663077</v>
      </c>
      <c r="I5920" s="5" t="b">
        <f t="shared" si="4"/>
        <v>0</v>
      </c>
      <c r="J5920" s="48">
        <f t="shared" si="5"/>
        <v>0</v>
      </c>
      <c r="K5920" s="4">
        <f t="shared" si="6"/>
        <v>67</v>
      </c>
      <c r="L5920" s="7">
        <f t="shared" si="7"/>
        <v>0.004453912183</v>
      </c>
      <c r="M5920" s="50" t="b">
        <f t="shared" si="8"/>
        <v>0</v>
      </c>
      <c r="N5920" s="50" t="b">
        <f t="shared" si="9"/>
        <v>0</v>
      </c>
      <c r="O5920" s="50">
        <f t="shared" si="10"/>
        <v>-1</v>
      </c>
      <c r="P5920" s="4">
        <f t="shared" si="63"/>
        <v>1567000</v>
      </c>
      <c r="Q5920" s="21">
        <f t="shared" si="31"/>
        <v>-21</v>
      </c>
      <c r="V5920" s="52"/>
      <c r="W5920" s="53" t="str">
        <f t="shared" si="33"/>
        <v/>
      </c>
      <c r="AE5920" s="16"/>
      <c r="AF5920" s="17" t="str">
        <f t="shared" si="30"/>
        <v>#VALUE!</v>
      </c>
      <c r="AG5920" s="17" t="str">
        <f t="shared" si="22"/>
        <v>#N/A</v>
      </c>
      <c r="AH5920" s="17" t="str">
        <f t="shared" si="23"/>
        <v>#N/A</v>
      </c>
      <c r="AI5920" s="34">
        <f t="shared" si="24"/>
        <v>1</v>
      </c>
      <c r="AJ5920" s="18">
        <f t="shared" si="25"/>
        <v>7165.386</v>
      </c>
      <c r="AK5920" s="18">
        <f t="shared" si="26"/>
        <v>6966.3475</v>
      </c>
      <c r="AL5920" s="18">
        <f t="shared" si="27"/>
        <v>6767.309</v>
      </c>
    </row>
    <row r="5921" ht="12.75" customHeight="1">
      <c r="A5921" s="1">
        <v>36732.0</v>
      </c>
      <c r="B5921" s="2">
        <v>614.54</v>
      </c>
      <c r="C5921" s="3">
        <v>7900.39</v>
      </c>
      <c r="D5921" s="2">
        <v>7930.0</v>
      </c>
      <c r="E5921" s="4"/>
      <c r="F5921" s="5">
        <f t="shared" si="1"/>
        <v>646.33</v>
      </c>
      <c r="G5921" s="6">
        <f t="shared" si="2"/>
        <v>0.9200477772</v>
      </c>
      <c r="H5921" s="6">
        <f t="shared" si="3"/>
        <v>0.9050485677</v>
      </c>
      <c r="I5921" s="5" t="b">
        <f t="shared" si="4"/>
        <v>0</v>
      </c>
      <c r="J5921" s="48">
        <f t="shared" si="5"/>
        <v>0</v>
      </c>
      <c r="K5921" s="4">
        <f t="shared" si="6"/>
        <v>-228</v>
      </c>
      <c r="L5921" s="7">
        <f t="shared" si="7"/>
        <v>0.003747916242</v>
      </c>
      <c r="M5921" s="50" t="b">
        <f t="shared" si="8"/>
        <v>0</v>
      </c>
      <c r="N5921" s="50" t="b">
        <f t="shared" si="9"/>
        <v>0</v>
      </c>
      <c r="O5921" s="50">
        <f t="shared" si="10"/>
        <v>-1</v>
      </c>
      <c r="P5921" s="4">
        <f t="shared" si="63"/>
        <v>1640700</v>
      </c>
      <c r="Q5921" s="21">
        <f t="shared" si="31"/>
        <v>-22</v>
      </c>
      <c r="V5921" s="52"/>
      <c r="W5921" s="53" t="str">
        <f t="shared" si="33"/>
        <v/>
      </c>
      <c r="AE5921" s="16"/>
      <c r="AF5921" s="17" t="str">
        <f t="shared" si="30"/>
        <v>#VALUE!</v>
      </c>
      <c r="AG5921" s="17" t="str">
        <f t="shared" si="22"/>
        <v>#N/A</v>
      </c>
      <c r="AH5921" s="17" t="str">
        <f t="shared" si="23"/>
        <v>#N/A</v>
      </c>
      <c r="AI5921" s="34">
        <f t="shared" si="24"/>
        <v>1</v>
      </c>
      <c r="AJ5921" s="18">
        <f t="shared" si="25"/>
        <v>7110.351</v>
      </c>
      <c r="AK5921" s="18">
        <f t="shared" si="26"/>
        <v>6912.84125</v>
      </c>
      <c r="AL5921" s="18">
        <f t="shared" si="27"/>
        <v>6715.3315</v>
      </c>
    </row>
    <row r="5922" ht="12.75" customHeight="1">
      <c r="A5922" s="1">
        <v>36731.0</v>
      </c>
      <c r="B5922" s="2">
        <v>502.38</v>
      </c>
      <c r="C5922" s="3">
        <v>8064.2</v>
      </c>
      <c r="D5922" s="2">
        <v>8158.0</v>
      </c>
      <c r="E5922" s="4"/>
      <c r="F5922" s="5">
        <f t="shared" si="1"/>
        <v>674.964</v>
      </c>
      <c r="G5922" s="6">
        <f t="shared" si="2"/>
        <v>0.9377470879</v>
      </c>
      <c r="H5922" s="6">
        <f t="shared" si="3"/>
        <v>0.8961049879</v>
      </c>
      <c r="I5922" s="5" t="b">
        <f t="shared" si="4"/>
        <v>0</v>
      </c>
      <c r="J5922" s="48">
        <f t="shared" si="5"/>
        <v>0</v>
      </c>
      <c r="K5922" s="4">
        <f t="shared" si="6"/>
        <v>-102</v>
      </c>
      <c r="L5922" s="7">
        <f t="shared" si="7"/>
        <v>0.01163165596</v>
      </c>
      <c r="M5922" s="50" t="b">
        <f t="shared" si="8"/>
        <v>0</v>
      </c>
      <c r="N5922" s="50" t="b">
        <f t="shared" si="9"/>
        <v>0</v>
      </c>
      <c r="O5922" s="50">
        <f t="shared" si="10"/>
        <v>-1</v>
      </c>
      <c r="P5922" s="4">
        <f t="shared" si="63"/>
        <v>1424100</v>
      </c>
      <c r="Q5922" s="21">
        <f t="shared" si="31"/>
        <v>-19</v>
      </c>
      <c r="V5922" s="52"/>
      <c r="W5922" s="53" t="str">
        <f t="shared" si="33"/>
        <v/>
      </c>
      <c r="AE5922" s="16"/>
      <c r="AF5922" s="17" t="str">
        <f t="shared" si="30"/>
        <v>#VALUE!</v>
      </c>
      <c r="AG5922" s="17" t="str">
        <f t="shared" si="22"/>
        <v>#N/A</v>
      </c>
      <c r="AH5922" s="17" t="str">
        <f t="shared" si="23"/>
        <v>#N/A</v>
      </c>
      <c r="AI5922" s="34">
        <f t="shared" si="24"/>
        <v>1</v>
      </c>
      <c r="AJ5922" s="18">
        <f t="shared" si="25"/>
        <v>7257.78</v>
      </c>
      <c r="AK5922" s="18">
        <f t="shared" si="26"/>
        <v>7056.175</v>
      </c>
      <c r="AL5922" s="18">
        <f t="shared" si="27"/>
        <v>6854.57</v>
      </c>
    </row>
    <row r="5923" ht="12.75" customHeight="1">
      <c r="A5923" s="1">
        <v>36728.0</v>
      </c>
      <c r="B5923" s="2">
        <v>836.78</v>
      </c>
      <c r="C5923" s="3">
        <v>8167.37</v>
      </c>
      <c r="D5923" s="2">
        <v>8260.0</v>
      </c>
      <c r="E5923" s="4"/>
      <c r="F5923" s="5">
        <f t="shared" si="1"/>
        <v>766.708</v>
      </c>
      <c r="G5923" s="6">
        <f t="shared" si="2"/>
        <v>0.9485780626</v>
      </c>
      <c r="H5923" s="6">
        <f t="shared" si="3"/>
        <v>1.018121058</v>
      </c>
      <c r="I5923" s="5" t="b">
        <f t="shared" si="4"/>
        <v>0</v>
      </c>
      <c r="J5923" s="48">
        <f t="shared" si="5"/>
        <v>0</v>
      </c>
      <c r="K5923" s="4">
        <f t="shared" si="6"/>
        <v>5</v>
      </c>
      <c r="L5923" s="7">
        <f t="shared" si="7"/>
        <v>0.01134147222</v>
      </c>
      <c r="M5923" s="50" t="b">
        <f t="shared" si="8"/>
        <v>0</v>
      </c>
      <c r="N5923" s="50" t="b">
        <f t="shared" si="9"/>
        <v>0</v>
      </c>
      <c r="O5923" s="50">
        <f t="shared" si="10"/>
        <v>-1</v>
      </c>
      <c r="P5923" s="4">
        <f t="shared" si="63"/>
        <v>1337400</v>
      </c>
      <c r="Q5923" s="21">
        <f t="shared" si="31"/>
        <v>-17</v>
      </c>
      <c r="V5923" s="52"/>
      <c r="W5923" s="53" t="str">
        <f t="shared" si="33"/>
        <v/>
      </c>
      <c r="AE5923" s="16"/>
      <c r="AF5923" s="17" t="str">
        <f t="shared" si="30"/>
        <v>#VALUE!</v>
      </c>
      <c r="AG5923" s="17" t="str">
        <f t="shared" si="22"/>
        <v>#N/A</v>
      </c>
      <c r="AH5923" s="17" t="str">
        <f t="shared" si="23"/>
        <v>#N/A</v>
      </c>
      <c r="AI5923" s="34">
        <f t="shared" si="24"/>
        <v>1</v>
      </c>
      <c r="AJ5923" s="18">
        <f t="shared" si="25"/>
        <v>7350.633</v>
      </c>
      <c r="AK5923" s="18">
        <f t="shared" si="26"/>
        <v>7146.44875</v>
      </c>
      <c r="AL5923" s="18">
        <f t="shared" si="27"/>
        <v>6942.2645</v>
      </c>
    </row>
    <row r="5924" ht="12.75" customHeight="1">
      <c r="A5924" s="1">
        <v>36727.0</v>
      </c>
      <c r="B5924" s="2">
        <v>668.87</v>
      </c>
      <c r="C5924" s="3">
        <v>8219.53</v>
      </c>
      <c r="D5924" s="2">
        <v>8255.0</v>
      </c>
      <c r="E5924" s="4"/>
      <c r="F5924" s="5">
        <f t="shared" si="1"/>
        <v>812.79</v>
      </c>
      <c r="G5924" s="6">
        <f t="shared" si="2"/>
        <v>0.9541595134</v>
      </c>
      <c r="H5924" s="6">
        <f t="shared" si="3"/>
        <v>1.123253452</v>
      </c>
      <c r="I5924" s="5" t="b">
        <f t="shared" si="4"/>
        <v>0</v>
      </c>
      <c r="J5924" s="48">
        <f t="shared" si="5"/>
        <v>0</v>
      </c>
      <c r="K5924" s="4">
        <f t="shared" si="6"/>
        <v>-146</v>
      </c>
      <c r="L5924" s="7">
        <f t="shared" si="7"/>
        <v>0.004315331899</v>
      </c>
      <c r="M5924" s="50" t="b">
        <f t="shared" si="8"/>
        <v>0</v>
      </c>
      <c r="N5924" s="50" t="b">
        <f t="shared" si="9"/>
        <v>0</v>
      </c>
      <c r="O5924" s="50">
        <f t="shared" si="10"/>
        <v>-1</v>
      </c>
      <c r="P5924" s="4">
        <f t="shared" si="63"/>
        <v>1341650</v>
      </c>
      <c r="Q5924" s="21">
        <f t="shared" si="31"/>
        <v>-17</v>
      </c>
      <c r="V5924" s="52"/>
      <c r="W5924" s="53" t="str">
        <f t="shared" si="33"/>
        <v/>
      </c>
      <c r="AE5924" s="16"/>
      <c r="AF5924" s="17" t="str">
        <f t="shared" si="30"/>
        <v>#VALUE!</v>
      </c>
      <c r="AG5924" s="17" t="str">
        <f t="shared" si="22"/>
        <v>#N/A</v>
      </c>
      <c r="AH5924" s="17" t="str">
        <f t="shared" si="23"/>
        <v>#N/A</v>
      </c>
      <c r="AI5924" s="34">
        <f t="shared" si="24"/>
        <v>1</v>
      </c>
      <c r="AJ5924" s="18">
        <f t="shared" si="25"/>
        <v>7397.577</v>
      </c>
      <c r="AK5924" s="18">
        <f t="shared" si="26"/>
        <v>7192.08875</v>
      </c>
      <c r="AL5924" s="18">
        <f t="shared" si="27"/>
        <v>6986.6005</v>
      </c>
    </row>
    <row r="5925" ht="12.75" customHeight="1">
      <c r="A5925" s="102">
        <v>36726.0</v>
      </c>
      <c r="B5925" s="2">
        <v>609.08</v>
      </c>
      <c r="C5925" s="3">
        <v>8411.88</v>
      </c>
      <c r="D5925" s="2">
        <v>8425.0</v>
      </c>
      <c r="E5925" s="4">
        <v>8401.0</v>
      </c>
      <c r="F5925" s="5">
        <f t="shared" si="1"/>
        <v>938.018</v>
      </c>
      <c r="G5925" s="6">
        <f t="shared" si="2"/>
        <v>0.9761097634</v>
      </c>
      <c r="H5925" s="6">
        <f t="shared" si="3"/>
        <v>1.358088693</v>
      </c>
      <c r="I5925" s="5" t="b">
        <f t="shared" si="4"/>
        <v>0</v>
      </c>
      <c r="J5925" s="48">
        <f t="shared" si="5"/>
        <v>0</v>
      </c>
      <c r="K5925" s="4">
        <f t="shared" si="6"/>
        <v>41</v>
      </c>
      <c r="L5925" s="7">
        <f t="shared" si="7"/>
        <v>-0.001293408846</v>
      </c>
      <c r="M5925" s="50" t="b">
        <f t="shared" si="8"/>
        <v>0</v>
      </c>
      <c r="N5925" s="50" t="b">
        <f t="shared" si="9"/>
        <v>0</v>
      </c>
      <c r="O5925" s="50">
        <f t="shared" si="10"/>
        <v>1</v>
      </c>
      <c r="P5925" s="4">
        <f t="shared" si="63"/>
        <v>1480350</v>
      </c>
      <c r="Q5925" s="21">
        <f t="shared" si="31"/>
        <v>19</v>
      </c>
      <c r="V5925" s="52"/>
      <c r="W5925" s="53" t="str">
        <f t="shared" si="33"/>
        <v/>
      </c>
      <c r="AE5925" s="16"/>
      <c r="AF5925" s="17" t="str">
        <f t="shared" si="30"/>
        <v>#VALUE!</v>
      </c>
      <c r="AG5925" s="17" t="str">
        <f t="shared" si="22"/>
        <v>#N/A</v>
      </c>
      <c r="AH5925" s="17" t="str">
        <f t="shared" si="23"/>
        <v>#N/A</v>
      </c>
      <c r="AI5925" s="34">
        <f t="shared" si="24"/>
        <v>1</v>
      </c>
      <c r="AJ5925" s="18">
        <f t="shared" si="25"/>
        <v>7570.692</v>
      </c>
      <c r="AK5925" s="18">
        <f t="shared" si="26"/>
        <v>7360.395</v>
      </c>
      <c r="AL5925" s="18">
        <f t="shared" si="27"/>
        <v>7150.098</v>
      </c>
    </row>
    <row r="5926" ht="12.75" customHeight="1">
      <c r="A5926" s="1">
        <v>36725.0</v>
      </c>
      <c r="B5926" s="2">
        <v>757.71</v>
      </c>
      <c r="C5926" s="3">
        <v>8368.78</v>
      </c>
      <c r="D5926" s="2">
        <v>8360.0</v>
      </c>
      <c r="E5926" s="4">
        <v>8360.0</v>
      </c>
      <c r="F5926" s="5">
        <f t="shared" si="1"/>
        <v>1011.96</v>
      </c>
      <c r="G5926" s="6">
        <f t="shared" si="2"/>
        <v>0.970682563</v>
      </c>
      <c r="H5926" s="6">
        <f t="shared" si="3"/>
        <v>1.349849668</v>
      </c>
      <c r="I5926" s="5" t="b">
        <f t="shared" si="4"/>
        <v>0</v>
      </c>
      <c r="J5926" s="48">
        <f t="shared" si="5"/>
        <v>0</v>
      </c>
      <c r="K5926" s="4">
        <f t="shared" si="6"/>
        <v>-210</v>
      </c>
      <c r="L5926" s="7">
        <f t="shared" si="7"/>
        <v>-0.001049137389</v>
      </c>
      <c r="M5926" s="50" t="b">
        <f t="shared" si="8"/>
        <v>0</v>
      </c>
      <c r="N5926" s="50" t="b">
        <f t="shared" si="9"/>
        <v>0</v>
      </c>
      <c r="O5926" s="50">
        <f t="shared" si="10"/>
        <v>1</v>
      </c>
      <c r="P5926" s="4">
        <f t="shared" si="63"/>
        <v>1443450</v>
      </c>
      <c r="Q5926" s="21">
        <f t="shared" si="31"/>
        <v>18</v>
      </c>
      <c r="V5926" s="52"/>
      <c r="W5926" s="53" t="str">
        <f t="shared" si="33"/>
        <v/>
      </c>
      <c r="AE5926" s="16"/>
      <c r="AF5926" s="17" t="str">
        <f t="shared" si="30"/>
        <v>#VALUE!</v>
      </c>
      <c r="AG5926" s="17" t="str">
        <f t="shared" si="22"/>
        <v>#N/A</v>
      </c>
      <c r="AH5926" s="17" t="str">
        <f t="shared" si="23"/>
        <v>#N/A</v>
      </c>
      <c r="AI5926" s="34">
        <f t="shared" si="24"/>
        <v>1</v>
      </c>
      <c r="AJ5926" s="18">
        <f t="shared" si="25"/>
        <v>7531.902</v>
      </c>
      <c r="AK5926" s="18">
        <f t="shared" si="26"/>
        <v>7322.6825</v>
      </c>
      <c r="AL5926" s="18">
        <f t="shared" si="27"/>
        <v>7113.463</v>
      </c>
    </row>
    <row r="5927" ht="12.75" customHeight="1">
      <c r="A5927" s="1">
        <v>36724.0</v>
      </c>
      <c r="B5927" s="2">
        <v>961.1</v>
      </c>
      <c r="C5927" s="3">
        <v>8585.52</v>
      </c>
      <c r="D5927" s="2">
        <v>8530.0</v>
      </c>
      <c r="E5927" s="4">
        <v>8570.0</v>
      </c>
      <c r="F5927" s="5">
        <f t="shared" si="1"/>
        <v>970.19</v>
      </c>
      <c r="G5927" s="6">
        <f t="shared" si="2"/>
        <v>0.9950360156</v>
      </c>
      <c r="H5927" s="6">
        <f t="shared" si="3"/>
        <v>1.335194687</v>
      </c>
      <c r="I5927" s="5" t="b">
        <f t="shared" si="4"/>
        <v>0</v>
      </c>
      <c r="J5927" s="48">
        <f t="shared" si="5"/>
        <v>0</v>
      </c>
      <c r="K5927" s="4">
        <f t="shared" si="6"/>
        <v>32</v>
      </c>
      <c r="L5927" s="7">
        <f t="shared" si="7"/>
        <v>-0.001807694816</v>
      </c>
      <c r="M5927" s="50" t="b">
        <f t="shared" si="8"/>
        <v>0</v>
      </c>
      <c r="N5927" s="50" t="b">
        <f t="shared" si="9"/>
        <v>0</v>
      </c>
      <c r="O5927" s="50">
        <f t="shared" si="10"/>
        <v>1</v>
      </c>
      <c r="P5927" s="4">
        <f t="shared" si="63"/>
        <v>1663950</v>
      </c>
      <c r="Q5927" s="21">
        <f t="shared" si="31"/>
        <v>21</v>
      </c>
      <c r="V5927" s="52"/>
      <c r="W5927" s="53" t="str">
        <f t="shared" si="33"/>
        <v/>
      </c>
      <c r="AE5927" s="16"/>
      <c r="AF5927" s="17" t="str">
        <f t="shared" si="30"/>
        <v>#VALUE!</v>
      </c>
      <c r="AG5927" s="17" t="str">
        <f t="shared" si="22"/>
        <v>#N/A</v>
      </c>
      <c r="AH5927" s="17" t="str">
        <f t="shared" si="23"/>
        <v>#N/A</v>
      </c>
      <c r="AI5927" s="34">
        <f t="shared" si="24"/>
        <v>1</v>
      </c>
      <c r="AJ5927" s="18">
        <f t="shared" si="25"/>
        <v>7726.968</v>
      </c>
      <c r="AK5927" s="18">
        <f t="shared" si="26"/>
        <v>7512.33</v>
      </c>
      <c r="AL5927" s="18">
        <f t="shared" si="27"/>
        <v>7297.692</v>
      </c>
    </row>
    <row r="5928" ht="12.75" customHeight="1">
      <c r="A5928" s="1">
        <v>36722.0</v>
      </c>
      <c r="B5928" s="2">
        <v>1067.19</v>
      </c>
      <c r="C5928" s="3">
        <v>8518.13</v>
      </c>
      <c r="D5928" s="2">
        <v>8490.0</v>
      </c>
      <c r="E5928" s="4">
        <v>8538.0</v>
      </c>
      <c r="F5928" s="5">
        <f t="shared" si="1"/>
        <v>899.692</v>
      </c>
      <c r="G5928" s="6">
        <f t="shared" si="2"/>
        <v>0.9867704728</v>
      </c>
      <c r="H5928" s="6">
        <f t="shared" si="3"/>
        <v>1.318745664</v>
      </c>
      <c r="I5928" s="5" t="b">
        <f t="shared" si="4"/>
        <v>0</v>
      </c>
      <c r="J5928" s="48">
        <f t="shared" si="5"/>
        <v>0</v>
      </c>
      <c r="K5928" s="4">
        <f t="shared" si="6"/>
        <v>8</v>
      </c>
      <c r="L5928" s="7">
        <f t="shared" si="7"/>
        <v>0.002332671608</v>
      </c>
      <c r="M5928" s="50" t="b">
        <f t="shared" si="8"/>
        <v>0</v>
      </c>
      <c r="N5928" s="50" t="b">
        <f t="shared" si="9"/>
        <v>0</v>
      </c>
      <c r="O5928" s="50">
        <f t="shared" si="10"/>
        <v>-1</v>
      </c>
      <c r="P5928" s="4">
        <f t="shared" si="63"/>
        <v>1699150</v>
      </c>
      <c r="Q5928" s="21">
        <f t="shared" si="31"/>
        <v>-22</v>
      </c>
      <c r="V5928" s="52"/>
      <c r="W5928" s="53" t="str">
        <f t="shared" si="33"/>
        <v/>
      </c>
      <c r="AE5928" s="16"/>
      <c r="AF5928" s="17" t="str">
        <f t="shared" si="30"/>
        <v>#VALUE!</v>
      </c>
      <c r="AG5928" s="17" t="str">
        <f t="shared" si="22"/>
        <v>#N/A</v>
      </c>
      <c r="AH5928" s="17" t="str">
        <f t="shared" si="23"/>
        <v>#N/A</v>
      </c>
      <c r="AI5928" s="34">
        <f t="shared" si="24"/>
        <v>1</v>
      </c>
      <c r="AJ5928" s="18">
        <f t="shared" si="25"/>
        <v>7666.317</v>
      </c>
      <c r="AK5928" s="18">
        <f t="shared" si="26"/>
        <v>7453.36375</v>
      </c>
      <c r="AL5928" s="18">
        <f t="shared" si="27"/>
        <v>7240.4105</v>
      </c>
    </row>
    <row r="5929" ht="12.75" customHeight="1">
      <c r="A5929" s="1">
        <v>36721.0</v>
      </c>
      <c r="B5929" s="2">
        <v>1295.01</v>
      </c>
      <c r="C5929" s="3">
        <v>8497.13</v>
      </c>
      <c r="D5929" s="2">
        <v>8479.0</v>
      </c>
      <c r="E5929" s="4">
        <v>8530.0</v>
      </c>
      <c r="F5929" s="5">
        <f t="shared" si="1"/>
        <v>806.812</v>
      </c>
      <c r="G5929" s="6">
        <f t="shared" si="2"/>
        <v>0.9842924906</v>
      </c>
      <c r="H5929" s="6">
        <f t="shared" si="3"/>
        <v>1.317486317</v>
      </c>
      <c r="I5929" s="5" t="b">
        <f t="shared" si="4"/>
        <v>0</v>
      </c>
      <c r="J5929" s="48">
        <f t="shared" si="5"/>
        <v>0</v>
      </c>
      <c r="K5929" s="4">
        <f t="shared" si="6"/>
        <v>161</v>
      </c>
      <c r="L5929" s="7">
        <f t="shared" si="7"/>
        <v>0.003868364966</v>
      </c>
      <c r="M5929" s="50" t="b">
        <f t="shared" si="8"/>
        <v>0</v>
      </c>
      <c r="N5929" s="50" t="b">
        <f t="shared" si="9"/>
        <v>0</v>
      </c>
      <c r="O5929" s="50">
        <f t="shared" si="10"/>
        <v>-1</v>
      </c>
      <c r="P5929" s="4">
        <f t="shared" si="63"/>
        <v>1707950</v>
      </c>
      <c r="Q5929" s="21">
        <f t="shared" si="31"/>
        <v>-22</v>
      </c>
      <c r="V5929" s="52"/>
      <c r="W5929" s="53" t="str">
        <f t="shared" si="33"/>
        <v/>
      </c>
      <c r="AE5929" s="16"/>
      <c r="AF5929" s="17" t="str">
        <f t="shared" si="30"/>
        <v>#VALUE!</v>
      </c>
      <c r="AG5929" s="17" t="str">
        <f t="shared" si="22"/>
        <v>#N/A</v>
      </c>
      <c r="AH5929" s="17" t="str">
        <f t="shared" si="23"/>
        <v>#N/A</v>
      </c>
      <c r="AI5929" s="34">
        <f t="shared" si="24"/>
        <v>1</v>
      </c>
      <c r="AJ5929" s="18">
        <f t="shared" si="25"/>
        <v>7647.417</v>
      </c>
      <c r="AK5929" s="18">
        <f t="shared" si="26"/>
        <v>7434.98875</v>
      </c>
      <c r="AL5929" s="18">
        <f t="shared" si="27"/>
        <v>7222.5605</v>
      </c>
    </row>
    <row r="5930" ht="12.75" customHeight="1">
      <c r="A5930" s="1">
        <v>36720.0</v>
      </c>
      <c r="B5930" s="2">
        <v>978.79</v>
      </c>
      <c r="C5930" s="3">
        <v>8267.66</v>
      </c>
      <c r="D5930" s="2">
        <v>8318.0</v>
      </c>
      <c r="E5930" s="4"/>
      <c r="F5930" s="5">
        <f t="shared" si="1"/>
        <v>687.002</v>
      </c>
      <c r="G5930" s="6">
        <f t="shared" si="2"/>
        <v>0.9576393012</v>
      </c>
      <c r="H5930" s="6">
        <f t="shared" si="3"/>
        <v>0.9937053517</v>
      </c>
      <c r="I5930" s="5" t="b">
        <f t="shared" si="4"/>
        <v>1</v>
      </c>
      <c r="J5930" s="48">
        <f t="shared" si="5"/>
        <v>0</v>
      </c>
      <c r="K5930" s="4">
        <f t="shared" si="6"/>
        <v>198</v>
      </c>
      <c r="L5930" s="7">
        <f t="shared" si="7"/>
        <v>0.006088784493</v>
      </c>
      <c r="M5930" s="50" t="b">
        <f t="shared" si="8"/>
        <v>0</v>
      </c>
      <c r="N5930" s="50" t="b">
        <f t="shared" si="9"/>
        <v>0</v>
      </c>
      <c r="O5930" s="50">
        <f t="shared" si="10"/>
        <v>-1</v>
      </c>
      <c r="P5930" s="4">
        <f t="shared" si="63"/>
        <v>1909200</v>
      </c>
      <c r="Q5930" s="21">
        <f t="shared" si="31"/>
        <v>-25</v>
      </c>
      <c r="V5930" s="52"/>
      <c r="W5930" s="53" t="str">
        <f t="shared" si="33"/>
        <v/>
      </c>
      <c r="AE5930" s="16"/>
      <c r="AF5930" s="17" t="str">
        <f t="shared" si="30"/>
        <v>#VALUE!</v>
      </c>
      <c r="AG5930" s="17" t="str">
        <f t="shared" si="22"/>
        <v>#N/A</v>
      </c>
      <c r="AH5930" s="17" t="str">
        <f t="shared" si="23"/>
        <v>#N/A</v>
      </c>
      <c r="AI5930" s="34">
        <f t="shared" si="24"/>
        <v>1</v>
      </c>
      <c r="AJ5930" s="18">
        <f t="shared" si="25"/>
        <v>7440.894</v>
      </c>
      <c r="AK5930" s="18">
        <f t="shared" si="26"/>
        <v>7234.2025</v>
      </c>
      <c r="AL5930" s="18">
        <f t="shared" si="27"/>
        <v>7027.511</v>
      </c>
    </row>
    <row r="5931" ht="12.75" customHeight="1">
      <c r="A5931" s="1">
        <v>36719.0</v>
      </c>
      <c r="B5931" s="2">
        <v>548.86</v>
      </c>
      <c r="C5931" s="3">
        <v>8059.75</v>
      </c>
      <c r="D5931" s="2">
        <v>8120.0</v>
      </c>
      <c r="E5931" s="4"/>
      <c r="F5931" s="5">
        <f t="shared" si="1"/>
        <v>666.594</v>
      </c>
      <c r="G5931" s="6">
        <f t="shared" si="2"/>
        <v>0.9323809821</v>
      </c>
      <c r="H5931" s="6">
        <f t="shared" si="3"/>
        <v>0.8860971434</v>
      </c>
      <c r="I5931" s="5" t="b">
        <f t="shared" si="4"/>
        <v>0</v>
      </c>
      <c r="J5931" s="48">
        <f t="shared" si="5"/>
        <v>0</v>
      </c>
      <c r="K5931" s="4">
        <f t="shared" si="6"/>
        <v>-70</v>
      </c>
      <c r="L5931" s="7">
        <f t="shared" si="7"/>
        <v>0.007475417972</v>
      </c>
      <c r="M5931" s="50" t="b">
        <f t="shared" si="8"/>
        <v>0</v>
      </c>
      <c r="N5931" s="50" t="b">
        <f t="shared" si="9"/>
        <v>0</v>
      </c>
      <c r="O5931" s="50">
        <f t="shared" si="10"/>
        <v>-1</v>
      </c>
      <c r="P5931" s="4">
        <f t="shared" si="63"/>
        <v>2196300</v>
      </c>
      <c r="Q5931" s="21">
        <f t="shared" si="31"/>
        <v>-29</v>
      </c>
      <c r="V5931" s="52"/>
      <c r="W5931" s="53" t="str">
        <f t="shared" si="33"/>
        <v/>
      </c>
      <c r="AE5931" s="16"/>
      <c r="AF5931" s="17" t="str">
        <f t="shared" si="30"/>
        <v>#VALUE!</v>
      </c>
      <c r="AG5931" s="17" t="str">
        <f t="shared" si="22"/>
        <v>#N/A</v>
      </c>
      <c r="AH5931" s="17" t="str">
        <f t="shared" si="23"/>
        <v>#N/A</v>
      </c>
      <c r="AI5931" s="34">
        <f t="shared" si="24"/>
        <v>1</v>
      </c>
      <c r="AJ5931" s="18">
        <f t="shared" si="25"/>
        <v>7253.775</v>
      </c>
      <c r="AK5931" s="18">
        <f t="shared" si="26"/>
        <v>7052.28125</v>
      </c>
      <c r="AL5931" s="18">
        <f t="shared" si="27"/>
        <v>6850.7875</v>
      </c>
    </row>
    <row r="5932" ht="12.75" customHeight="1">
      <c r="A5932" s="1">
        <v>36718.0</v>
      </c>
      <c r="B5932" s="2">
        <v>608.61</v>
      </c>
      <c r="C5932" s="3">
        <v>8158.63</v>
      </c>
      <c r="D5932" s="2">
        <v>8190.0</v>
      </c>
      <c r="E5932" s="4"/>
      <c r="F5932" s="5">
        <f t="shared" si="1"/>
        <v>755.032</v>
      </c>
      <c r="G5932" s="6">
        <f t="shared" si="2"/>
        <v>0.9424599544</v>
      </c>
      <c r="H5932" s="6">
        <f t="shared" si="3"/>
        <v>0.9937362347</v>
      </c>
      <c r="I5932" s="5" t="b">
        <f t="shared" si="4"/>
        <v>1</v>
      </c>
      <c r="J5932" s="48">
        <f t="shared" si="5"/>
        <v>0</v>
      </c>
      <c r="K5932" s="4">
        <f t="shared" si="6"/>
        <v>17</v>
      </c>
      <c r="L5932" s="7">
        <f t="shared" si="7"/>
        <v>0.003845008292</v>
      </c>
      <c r="M5932" s="50" t="b">
        <f t="shared" si="8"/>
        <v>0</v>
      </c>
      <c r="N5932" s="50" t="b">
        <f t="shared" si="9"/>
        <v>0</v>
      </c>
      <c r="O5932" s="50">
        <f t="shared" si="10"/>
        <v>-1</v>
      </c>
      <c r="P5932" s="4">
        <f t="shared" si="63"/>
        <v>2098300</v>
      </c>
      <c r="Q5932" s="21">
        <f t="shared" si="31"/>
        <v>-28</v>
      </c>
      <c r="V5932" s="52"/>
      <c r="W5932" s="53" t="str">
        <f t="shared" si="33"/>
        <v/>
      </c>
      <c r="AE5932" s="16"/>
      <c r="AF5932" s="17" t="str">
        <f t="shared" si="30"/>
        <v>#VALUE!</v>
      </c>
      <c r="AG5932" s="17" t="str">
        <f t="shared" si="22"/>
        <v>#N/A</v>
      </c>
      <c r="AH5932" s="17" t="str">
        <f t="shared" si="23"/>
        <v>#N/A</v>
      </c>
      <c r="AI5932" s="34">
        <f t="shared" si="24"/>
        <v>1</v>
      </c>
      <c r="AJ5932" s="18">
        <f t="shared" si="25"/>
        <v>7342.767</v>
      </c>
      <c r="AK5932" s="18">
        <f t="shared" si="26"/>
        <v>7138.80125</v>
      </c>
      <c r="AL5932" s="18">
        <f t="shared" si="27"/>
        <v>6934.8355</v>
      </c>
    </row>
    <row r="5933" ht="12.75" customHeight="1">
      <c r="A5933" s="1">
        <v>36717.0</v>
      </c>
      <c r="B5933" s="2">
        <v>602.79</v>
      </c>
      <c r="C5933" s="3">
        <v>8154.67</v>
      </c>
      <c r="D5933" s="2">
        <v>8173.0</v>
      </c>
      <c r="E5933" s="4"/>
      <c r="F5933" s="5">
        <f t="shared" si="1"/>
        <v>769.64</v>
      </c>
      <c r="G5933" s="6">
        <f t="shared" si="2"/>
        <v>0.9402613006</v>
      </c>
      <c r="H5933" s="6">
        <f t="shared" si="3"/>
        <v>0.9838807887</v>
      </c>
      <c r="I5933" s="5" t="b">
        <f t="shared" si="4"/>
        <v>1</v>
      </c>
      <c r="J5933" s="48">
        <f t="shared" si="5"/>
        <v>-1</v>
      </c>
      <c r="K5933" s="4">
        <f t="shared" si="6"/>
        <v>-8</v>
      </c>
      <c r="L5933" s="7">
        <f t="shared" si="7"/>
        <v>0.002247791756</v>
      </c>
      <c r="M5933" s="50" t="b">
        <f t="shared" si="8"/>
        <v>0</v>
      </c>
      <c r="N5933" s="50" t="b">
        <f t="shared" si="9"/>
        <v>1</v>
      </c>
      <c r="O5933" s="50">
        <f t="shared" si="10"/>
        <v>-1</v>
      </c>
      <c r="P5933" s="4">
        <f t="shared" si="63"/>
        <v>2122100</v>
      </c>
      <c r="Q5933" s="21">
        <f t="shared" si="31"/>
        <v>-28</v>
      </c>
      <c r="V5933" s="52"/>
      <c r="W5933" s="53" t="str">
        <f t="shared" si="33"/>
        <v/>
      </c>
      <c r="AE5933" s="16"/>
      <c r="AF5933" s="17" t="str">
        <f t="shared" si="30"/>
        <v>#VALUE!</v>
      </c>
      <c r="AG5933" s="17" t="str">
        <f t="shared" si="22"/>
        <v>#N/A</v>
      </c>
      <c r="AH5933" s="17" t="str">
        <f t="shared" si="23"/>
        <v>#N/A</v>
      </c>
      <c r="AI5933" s="34">
        <f t="shared" si="24"/>
        <v>1</v>
      </c>
      <c r="AJ5933" s="18">
        <f t="shared" si="25"/>
        <v>7339.203</v>
      </c>
      <c r="AK5933" s="18">
        <f t="shared" si="26"/>
        <v>7135.33625</v>
      </c>
      <c r="AL5933" s="18">
        <f t="shared" si="27"/>
        <v>6931.4695</v>
      </c>
    </row>
    <row r="5934" ht="12.75" customHeight="1">
      <c r="A5934" s="1">
        <v>36714.0</v>
      </c>
      <c r="B5934" s="2">
        <v>695.96</v>
      </c>
      <c r="C5934" s="3">
        <v>8173.08</v>
      </c>
      <c r="D5934" s="2">
        <v>8181.0</v>
      </c>
      <c r="E5934" s="4"/>
      <c r="F5934" s="5">
        <f t="shared" si="1"/>
        <v>802.172</v>
      </c>
      <c r="G5934" s="6">
        <f t="shared" si="2"/>
        <v>0.9406588169</v>
      </c>
      <c r="H5934" s="6">
        <f t="shared" si="3"/>
        <v>0.9721081487</v>
      </c>
      <c r="I5934" s="5" t="b">
        <f t="shared" si="4"/>
        <v>1</v>
      </c>
      <c r="J5934" s="48">
        <f t="shared" si="5"/>
        <v>0</v>
      </c>
      <c r="K5934" s="4">
        <f t="shared" si="6"/>
        <v>-89</v>
      </c>
      <c r="L5934" s="7">
        <f t="shared" si="7"/>
        <v>0.0009690349293</v>
      </c>
      <c r="M5934" s="50" t="b">
        <f t="shared" si="8"/>
        <v>0</v>
      </c>
      <c r="N5934" s="50" t="b">
        <f t="shared" si="9"/>
        <v>0</v>
      </c>
      <c r="O5934" s="50">
        <f t="shared" si="10"/>
        <v>-1</v>
      </c>
      <c r="P5934" s="4">
        <f t="shared" si="63"/>
        <v>2110900</v>
      </c>
      <c r="Q5934" s="21">
        <f t="shared" si="31"/>
        <v>-28</v>
      </c>
      <c r="V5934" s="52"/>
      <c r="W5934" s="53" t="str">
        <f t="shared" si="33"/>
        <v/>
      </c>
      <c r="AE5934" s="16"/>
      <c r="AF5934" s="17" t="str">
        <f t="shared" si="30"/>
        <v>#VALUE!</v>
      </c>
      <c r="AG5934" s="17" t="str">
        <f t="shared" si="22"/>
        <v>#N/A</v>
      </c>
      <c r="AH5934" s="17" t="str">
        <f t="shared" si="23"/>
        <v>#N/A</v>
      </c>
      <c r="AI5934" s="34">
        <f t="shared" si="24"/>
        <v>1</v>
      </c>
      <c r="AJ5934" s="18">
        <f t="shared" si="25"/>
        <v>7355.772</v>
      </c>
      <c r="AK5934" s="18">
        <f t="shared" si="26"/>
        <v>7151.445</v>
      </c>
      <c r="AL5934" s="18">
        <f t="shared" si="27"/>
        <v>6947.118</v>
      </c>
    </row>
    <row r="5935" ht="12.75" customHeight="1">
      <c r="A5935" s="1">
        <v>36713.0</v>
      </c>
      <c r="B5935" s="2">
        <v>876.75</v>
      </c>
      <c r="C5935" s="3">
        <v>8289.39</v>
      </c>
      <c r="D5935" s="2">
        <v>8270.0</v>
      </c>
      <c r="E5935" s="4"/>
      <c r="F5935" s="5">
        <f t="shared" si="1"/>
        <v>821.834</v>
      </c>
      <c r="G5935" s="6">
        <f t="shared" si="2"/>
        <v>0.9523438785</v>
      </c>
      <c r="H5935" s="6">
        <f t="shared" si="3"/>
        <v>0.9542862801</v>
      </c>
      <c r="I5935" s="5" t="b">
        <f t="shared" si="4"/>
        <v>1</v>
      </c>
      <c r="J5935" s="48">
        <f t="shared" si="5"/>
        <v>-1</v>
      </c>
      <c r="K5935" s="4">
        <f t="shared" si="6"/>
        <v>-119</v>
      </c>
      <c r="L5935" s="7">
        <f t="shared" si="7"/>
        <v>-0.002339134725</v>
      </c>
      <c r="M5935" s="50" t="b">
        <f t="shared" si="8"/>
        <v>0</v>
      </c>
      <c r="N5935" s="50" t="b">
        <f t="shared" si="9"/>
        <v>1</v>
      </c>
      <c r="O5935" s="50">
        <f t="shared" si="10"/>
        <v>-1</v>
      </c>
      <c r="P5935" s="4">
        <f t="shared" si="63"/>
        <v>1995200</v>
      </c>
      <c r="Q5935" s="21">
        <f t="shared" si="31"/>
        <v>-26</v>
      </c>
      <c r="V5935" s="52"/>
      <c r="W5935" s="53" t="str">
        <f t="shared" si="33"/>
        <v/>
      </c>
      <c r="AE5935" s="16"/>
      <c r="AF5935" s="17" t="str">
        <f t="shared" si="30"/>
        <v>#VALUE!</v>
      </c>
      <c r="AG5935" s="17" t="str">
        <f t="shared" si="22"/>
        <v>#N/A</v>
      </c>
      <c r="AH5935" s="17" t="str">
        <f t="shared" si="23"/>
        <v>#N/A</v>
      </c>
      <c r="AI5935" s="34">
        <f t="shared" si="24"/>
        <v>1</v>
      </c>
      <c r="AJ5935" s="18">
        <f t="shared" si="25"/>
        <v>7460.451</v>
      </c>
      <c r="AK5935" s="18">
        <f t="shared" si="26"/>
        <v>7253.21625</v>
      </c>
      <c r="AL5935" s="18">
        <f t="shared" si="27"/>
        <v>7045.9815</v>
      </c>
    </row>
    <row r="5936" ht="12.75" customHeight="1">
      <c r="A5936" s="1">
        <v>36712.0</v>
      </c>
      <c r="B5936" s="2">
        <v>991.05</v>
      </c>
      <c r="C5936" s="3">
        <v>8421.74</v>
      </c>
      <c r="D5936" s="2">
        <v>8389.0</v>
      </c>
      <c r="E5936" s="4"/>
      <c r="F5936" s="5">
        <f t="shared" si="1"/>
        <v>812.282</v>
      </c>
      <c r="G5936" s="6">
        <f t="shared" si="2"/>
        <v>0.9656675219</v>
      </c>
      <c r="H5936" s="6">
        <f t="shared" si="3"/>
        <v>0.9383912373</v>
      </c>
      <c r="I5936" s="5" t="b">
        <f t="shared" si="4"/>
        <v>1</v>
      </c>
      <c r="J5936" s="48">
        <f t="shared" si="5"/>
        <v>-1</v>
      </c>
      <c r="K5936" s="4">
        <f t="shared" si="6"/>
        <v>323</v>
      </c>
      <c r="L5936" s="7">
        <f t="shared" si="7"/>
        <v>-0.003887557678</v>
      </c>
      <c r="M5936" s="50" t="b">
        <f t="shared" si="8"/>
        <v>0</v>
      </c>
      <c r="N5936" s="50" t="b">
        <f t="shared" si="9"/>
        <v>1</v>
      </c>
      <c r="O5936" s="50">
        <f t="shared" si="10"/>
        <v>-1</v>
      </c>
      <c r="P5936" s="4">
        <f t="shared" si="63"/>
        <v>1852400</v>
      </c>
      <c r="Q5936" s="21">
        <f t="shared" si="31"/>
        <v>-24</v>
      </c>
      <c r="V5936" s="52"/>
      <c r="W5936" s="53" t="str">
        <f t="shared" si="33"/>
        <v/>
      </c>
      <c r="AE5936" s="16"/>
      <c r="AF5936" s="17" t="str">
        <f t="shared" si="30"/>
        <v>#VALUE!</v>
      </c>
      <c r="AG5936" s="17" t="str">
        <f t="shared" si="22"/>
        <v>#N/A</v>
      </c>
      <c r="AH5936" s="17" t="str">
        <f t="shared" si="23"/>
        <v>#N/A</v>
      </c>
      <c r="AI5936" s="34">
        <f t="shared" si="24"/>
        <v>1</v>
      </c>
      <c r="AJ5936" s="18">
        <f t="shared" si="25"/>
        <v>7579.566</v>
      </c>
      <c r="AK5936" s="18">
        <f t="shared" si="26"/>
        <v>7369.0225</v>
      </c>
      <c r="AL5936" s="18">
        <f t="shared" si="27"/>
        <v>7158.479</v>
      </c>
    </row>
    <row r="5937" ht="12.75" customHeight="1">
      <c r="A5937" s="1">
        <v>36711.0</v>
      </c>
      <c r="B5937" s="2">
        <v>681.65</v>
      </c>
      <c r="C5937" s="3">
        <v>8052.54</v>
      </c>
      <c r="D5937" s="2">
        <v>8066.0</v>
      </c>
      <c r="E5937" s="4"/>
      <c r="F5937" s="5">
        <f t="shared" si="1"/>
        <v>773.064</v>
      </c>
      <c r="G5937" s="6">
        <f t="shared" si="2"/>
        <v>0.922325586</v>
      </c>
      <c r="H5937" s="6">
        <f t="shared" si="3"/>
        <v>0.7768654367</v>
      </c>
      <c r="I5937" s="5" t="b">
        <f t="shared" si="4"/>
        <v>1</v>
      </c>
      <c r="J5937" s="48">
        <f t="shared" si="5"/>
        <v>-1</v>
      </c>
      <c r="K5937" s="4">
        <f t="shared" si="6"/>
        <v>-234</v>
      </c>
      <c r="L5937" s="7">
        <f t="shared" si="7"/>
        <v>0.001671522277</v>
      </c>
      <c r="M5937" s="50" t="b">
        <f t="shared" si="8"/>
        <v>0</v>
      </c>
      <c r="N5937" s="50" t="b">
        <f t="shared" si="9"/>
        <v>1</v>
      </c>
      <c r="O5937" s="50">
        <f t="shared" si="10"/>
        <v>-1</v>
      </c>
      <c r="P5937" s="4">
        <f t="shared" si="63"/>
        <v>2369200</v>
      </c>
      <c r="Q5937" s="21">
        <f t="shared" si="31"/>
        <v>-32</v>
      </c>
      <c r="V5937" s="52"/>
      <c r="W5937" s="53" t="str">
        <f t="shared" si="33"/>
        <v/>
      </c>
      <c r="AE5937" s="16"/>
      <c r="AF5937" s="17" t="str">
        <f t="shared" si="30"/>
        <v>#VALUE!</v>
      </c>
      <c r="AG5937" s="17" t="str">
        <f t="shared" si="22"/>
        <v>#N/A</v>
      </c>
      <c r="AH5937" s="17" t="str">
        <f t="shared" si="23"/>
        <v>#N/A</v>
      </c>
      <c r="AI5937" s="34">
        <f t="shared" si="24"/>
        <v>1</v>
      </c>
      <c r="AJ5937" s="18">
        <f t="shared" si="25"/>
        <v>7247.286</v>
      </c>
      <c r="AK5937" s="18">
        <f t="shared" si="26"/>
        <v>7045.9725</v>
      </c>
      <c r="AL5937" s="18">
        <f t="shared" si="27"/>
        <v>6844.659</v>
      </c>
    </row>
    <row r="5938" ht="12.75" customHeight="1">
      <c r="A5938" s="1">
        <v>36710.0</v>
      </c>
      <c r="B5938" s="2">
        <v>765.45</v>
      </c>
      <c r="C5938" s="3">
        <v>8297.77</v>
      </c>
      <c r="D5938" s="2">
        <v>8300.0</v>
      </c>
      <c r="E5938" s="4"/>
      <c r="F5938" s="5">
        <f t="shared" si="1"/>
        <v>765.462</v>
      </c>
      <c r="G5938" s="6">
        <f t="shared" si="2"/>
        <v>0.9489388222</v>
      </c>
      <c r="H5938" s="6">
        <f t="shared" si="3"/>
        <v>0.7663851469</v>
      </c>
      <c r="I5938" s="5" t="b">
        <f t="shared" si="4"/>
        <v>1</v>
      </c>
      <c r="J5938" s="48">
        <f t="shared" si="5"/>
        <v>-1</v>
      </c>
      <c r="K5938" s="4">
        <f t="shared" si="6"/>
        <v>50</v>
      </c>
      <c r="L5938" s="7">
        <f t="shared" si="7"/>
        <v>0.0002687469043</v>
      </c>
      <c r="M5938" s="50" t="b">
        <f t="shared" si="8"/>
        <v>0</v>
      </c>
      <c r="N5938" s="50" t="b">
        <f t="shared" si="9"/>
        <v>1</v>
      </c>
      <c r="O5938" s="50">
        <f t="shared" si="10"/>
        <v>-1</v>
      </c>
      <c r="P5938" s="4">
        <f t="shared" si="63"/>
        <v>2053300</v>
      </c>
      <c r="Q5938" s="21">
        <f t="shared" si="31"/>
        <v>-27</v>
      </c>
      <c r="V5938" s="52"/>
      <c r="W5938" s="53" t="str">
        <f t="shared" si="33"/>
        <v/>
      </c>
      <c r="AE5938" s="16"/>
      <c r="AF5938" s="17" t="str">
        <f t="shared" si="30"/>
        <v>#VALUE!</v>
      </c>
      <c r="AG5938" s="17" t="str">
        <f t="shared" si="22"/>
        <v>#N/A</v>
      </c>
      <c r="AH5938" s="17" t="str">
        <f t="shared" si="23"/>
        <v>#N/A</v>
      </c>
      <c r="AI5938" s="34">
        <f t="shared" si="24"/>
        <v>1</v>
      </c>
      <c r="AJ5938" s="18">
        <f t="shared" si="25"/>
        <v>7467.993</v>
      </c>
      <c r="AK5938" s="18">
        <f t="shared" si="26"/>
        <v>7260.54875</v>
      </c>
      <c r="AL5938" s="18">
        <f t="shared" si="27"/>
        <v>7053.1045</v>
      </c>
    </row>
    <row r="5939" ht="12.75" customHeight="1">
      <c r="A5939" s="1">
        <v>36707.0</v>
      </c>
      <c r="B5939" s="2">
        <v>794.27</v>
      </c>
      <c r="C5939" s="3">
        <v>8265.09</v>
      </c>
      <c r="D5939" s="2">
        <v>8250.0</v>
      </c>
      <c r="E5939" s="4"/>
      <c r="F5939" s="5">
        <f t="shared" si="1"/>
        <v>749.902</v>
      </c>
      <c r="G5939" s="6">
        <f t="shared" si="2"/>
        <v>0.9432654906</v>
      </c>
      <c r="H5939" s="6">
        <f t="shared" si="3"/>
        <v>0.7537391916</v>
      </c>
      <c r="I5939" s="5" t="b">
        <f t="shared" si="4"/>
        <v>1</v>
      </c>
      <c r="J5939" s="48">
        <f t="shared" si="5"/>
        <v>0</v>
      </c>
      <c r="K5939" s="4">
        <f t="shared" si="6"/>
        <v>60</v>
      </c>
      <c r="L5939" s="7">
        <f t="shared" si="7"/>
        <v>-0.001825751444</v>
      </c>
      <c r="M5939" s="50" t="b">
        <f t="shared" si="8"/>
        <v>0</v>
      </c>
      <c r="N5939" s="50" t="b">
        <f t="shared" si="9"/>
        <v>0</v>
      </c>
      <c r="O5939" s="50">
        <f t="shared" si="10"/>
        <v>1</v>
      </c>
      <c r="P5939" s="4">
        <f t="shared" si="63"/>
        <v>1988300</v>
      </c>
      <c r="Q5939" s="21">
        <f t="shared" si="31"/>
        <v>26</v>
      </c>
      <c r="V5939" s="52"/>
      <c r="W5939" s="53" t="str">
        <f t="shared" si="33"/>
        <v/>
      </c>
      <c r="AE5939" s="16"/>
      <c r="AF5939" s="17" t="str">
        <f t="shared" si="30"/>
        <v>#VALUE!</v>
      </c>
      <c r="AG5939" s="17" t="str">
        <f t="shared" si="22"/>
        <v>#N/A</v>
      </c>
      <c r="AH5939" s="17" t="str">
        <f t="shared" si="23"/>
        <v>#N/A</v>
      </c>
      <c r="AI5939" s="34">
        <f t="shared" si="24"/>
        <v>1</v>
      </c>
      <c r="AJ5939" s="18">
        <f t="shared" si="25"/>
        <v>7438.581</v>
      </c>
      <c r="AK5939" s="18">
        <f t="shared" si="26"/>
        <v>7231.95375</v>
      </c>
      <c r="AL5939" s="18">
        <f t="shared" si="27"/>
        <v>7025.3265</v>
      </c>
    </row>
    <row r="5940" ht="12.75" customHeight="1">
      <c r="A5940" s="1">
        <v>36706.0</v>
      </c>
      <c r="B5940" s="2">
        <v>828.99</v>
      </c>
      <c r="C5940" s="3">
        <v>8120.89</v>
      </c>
      <c r="D5940" s="2">
        <v>8190.0</v>
      </c>
      <c r="E5940" s="4"/>
      <c r="F5940" s="5">
        <f t="shared" si="1"/>
        <v>743.602</v>
      </c>
      <c r="G5940" s="6">
        <f t="shared" si="2"/>
        <v>0.9243513304</v>
      </c>
      <c r="H5940" s="6">
        <f t="shared" si="3"/>
        <v>0.7391525382</v>
      </c>
      <c r="I5940" s="5" t="b">
        <f t="shared" si="4"/>
        <v>1</v>
      </c>
      <c r="J5940" s="48">
        <f t="shared" si="5"/>
        <v>0</v>
      </c>
      <c r="K5940" s="4">
        <f t="shared" si="6"/>
        <v>-349</v>
      </c>
      <c r="L5940" s="7">
        <f t="shared" si="7"/>
        <v>0.008510150981</v>
      </c>
      <c r="M5940" s="50" t="b">
        <f t="shared" si="8"/>
        <v>0</v>
      </c>
      <c r="N5940" s="50" t="b">
        <f t="shared" si="9"/>
        <v>0</v>
      </c>
      <c r="O5940" s="50">
        <f t="shared" si="10"/>
        <v>-1</v>
      </c>
      <c r="P5940" s="4">
        <f t="shared" si="63"/>
        <v>2069300</v>
      </c>
      <c r="Q5940" s="21">
        <f t="shared" si="31"/>
        <v>-27</v>
      </c>
      <c r="V5940" s="52"/>
      <c r="W5940" s="53" t="str">
        <f t="shared" si="33"/>
        <v/>
      </c>
      <c r="AE5940" s="16"/>
      <c r="AF5940" s="17" t="str">
        <f t="shared" si="30"/>
        <v>#VALUE!</v>
      </c>
      <c r="AG5940" s="17" t="str">
        <f t="shared" si="22"/>
        <v>#N/A</v>
      </c>
      <c r="AH5940" s="17" t="str">
        <f t="shared" si="23"/>
        <v>#N/A</v>
      </c>
      <c r="AI5940" s="34">
        <f t="shared" si="24"/>
        <v>1</v>
      </c>
      <c r="AJ5940" s="18">
        <f t="shared" si="25"/>
        <v>7308.801</v>
      </c>
      <c r="AK5940" s="18">
        <f t="shared" si="26"/>
        <v>7105.77875</v>
      </c>
      <c r="AL5940" s="18">
        <f t="shared" si="27"/>
        <v>6902.7565</v>
      </c>
    </row>
    <row r="5941" ht="12.75" customHeight="1">
      <c r="A5941" s="1">
        <v>36705.0</v>
      </c>
      <c r="B5941" s="2">
        <v>794.96</v>
      </c>
      <c r="C5941" s="3">
        <v>8365.63</v>
      </c>
      <c r="D5941" s="2">
        <v>8539.0</v>
      </c>
      <c r="E5941" s="4"/>
      <c r="F5941" s="5">
        <f t="shared" si="1"/>
        <v>769.862</v>
      </c>
      <c r="G5941" s="6">
        <f t="shared" si="2"/>
        <v>0.9489851775</v>
      </c>
      <c r="H5941" s="6">
        <f t="shared" si="3"/>
        <v>0.8377152285</v>
      </c>
      <c r="I5941" s="5" t="b">
        <f t="shared" si="4"/>
        <v>1</v>
      </c>
      <c r="J5941" s="48">
        <f t="shared" si="5"/>
        <v>0</v>
      </c>
      <c r="K5941" s="4">
        <f t="shared" si="6"/>
        <v>-56</v>
      </c>
      <c r="L5941" s="7">
        <f t="shared" si="7"/>
        <v>0.02072408175</v>
      </c>
      <c r="M5941" s="50" t="b">
        <f t="shared" si="8"/>
        <v>0</v>
      </c>
      <c r="N5941" s="50" t="b">
        <f t="shared" si="9"/>
        <v>0</v>
      </c>
      <c r="O5941" s="50">
        <f t="shared" si="10"/>
        <v>-1</v>
      </c>
      <c r="P5941" s="4">
        <f t="shared" si="63"/>
        <v>1702850</v>
      </c>
      <c r="Q5941" s="21">
        <f t="shared" si="31"/>
        <v>-21</v>
      </c>
      <c r="V5941" s="52"/>
      <c r="W5941" s="53" t="str">
        <f t="shared" si="33"/>
        <v/>
      </c>
      <c r="AE5941" s="16"/>
      <c r="AF5941" s="17" t="str">
        <f t="shared" si="30"/>
        <v>#VALUE!</v>
      </c>
      <c r="AG5941" s="17" t="str">
        <f t="shared" si="22"/>
        <v>#N/A</v>
      </c>
      <c r="AH5941" s="17" t="str">
        <f t="shared" si="23"/>
        <v>#N/A</v>
      </c>
      <c r="AI5941" s="34">
        <f t="shared" si="24"/>
        <v>1</v>
      </c>
      <c r="AJ5941" s="18">
        <f t="shared" si="25"/>
        <v>7529.067</v>
      </c>
      <c r="AK5941" s="18">
        <f t="shared" si="26"/>
        <v>7319.92625</v>
      </c>
      <c r="AL5941" s="18">
        <f t="shared" si="27"/>
        <v>7110.7855</v>
      </c>
    </row>
    <row r="5942" ht="12.75" customHeight="1">
      <c r="A5942" s="1">
        <v>36704.0</v>
      </c>
      <c r="B5942" s="2">
        <v>643.64</v>
      </c>
      <c r="C5942" s="3">
        <v>8424.17</v>
      </c>
      <c r="D5942" s="2">
        <v>8595.0</v>
      </c>
      <c r="E5942" s="4"/>
      <c r="F5942" s="5">
        <f t="shared" si="1"/>
        <v>752.474</v>
      </c>
      <c r="G5942" s="6">
        <f t="shared" si="2"/>
        <v>0.9525598975</v>
      </c>
      <c r="H5942" s="6">
        <f t="shared" si="3"/>
        <v>0.8168967157</v>
      </c>
      <c r="I5942" s="5" t="b">
        <f t="shared" si="4"/>
        <v>1</v>
      </c>
      <c r="J5942" s="48">
        <f t="shared" si="5"/>
        <v>0</v>
      </c>
      <c r="K5942" s="4">
        <f t="shared" si="6"/>
        <v>-65</v>
      </c>
      <c r="L5942" s="7">
        <f t="shared" si="7"/>
        <v>0.02027855563</v>
      </c>
      <c r="M5942" s="50" t="b">
        <f t="shared" si="8"/>
        <v>0</v>
      </c>
      <c r="N5942" s="50" t="b">
        <f t="shared" si="9"/>
        <v>0</v>
      </c>
      <c r="O5942" s="50">
        <f t="shared" si="10"/>
        <v>-1</v>
      </c>
      <c r="P5942" s="4">
        <f t="shared" si="63"/>
        <v>1644050</v>
      </c>
      <c r="Q5942" s="21">
        <f t="shared" si="31"/>
        <v>-21</v>
      </c>
      <c r="V5942" s="52"/>
      <c r="W5942" s="53" t="str">
        <f t="shared" si="33"/>
        <v/>
      </c>
      <c r="AE5942" s="16"/>
      <c r="AF5942" s="17" t="str">
        <f t="shared" si="30"/>
        <v>#VALUE!</v>
      </c>
      <c r="AG5942" s="17" t="str">
        <f t="shared" si="22"/>
        <v>#N/A</v>
      </c>
      <c r="AH5942" s="17" t="str">
        <f t="shared" si="23"/>
        <v>#N/A</v>
      </c>
      <c r="AI5942" s="34">
        <f t="shared" si="24"/>
        <v>1</v>
      </c>
      <c r="AJ5942" s="18">
        <f t="shared" si="25"/>
        <v>7581.753</v>
      </c>
      <c r="AK5942" s="18">
        <f t="shared" si="26"/>
        <v>7371.14875</v>
      </c>
      <c r="AL5942" s="18">
        <f t="shared" si="27"/>
        <v>7160.5445</v>
      </c>
    </row>
    <row r="5943" ht="12.75" customHeight="1">
      <c r="A5943" s="1">
        <v>36703.0</v>
      </c>
      <c r="B5943" s="2">
        <v>687.65</v>
      </c>
      <c r="C5943" s="3">
        <v>8529.56</v>
      </c>
      <c r="D5943" s="2">
        <v>8660.0</v>
      </c>
      <c r="E5943" s="4"/>
      <c r="F5943" s="5">
        <f t="shared" si="1"/>
        <v>789.334</v>
      </c>
      <c r="G5943" s="6">
        <f t="shared" si="2"/>
        <v>0.9613907499</v>
      </c>
      <c r="H5943" s="6">
        <f t="shared" si="3"/>
        <v>0.7959660026</v>
      </c>
      <c r="I5943" s="5" t="b">
        <f t="shared" si="4"/>
        <v>1</v>
      </c>
      <c r="J5943" s="48">
        <f t="shared" si="5"/>
        <v>-1</v>
      </c>
      <c r="K5943" s="4">
        <f t="shared" si="6"/>
        <v>-160</v>
      </c>
      <c r="L5943" s="7">
        <f t="shared" si="7"/>
        <v>0.01529269974</v>
      </c>
      <c r="M5943" s="50" t="b">
        <f t="shared" si="8"/>
        <v>0</v>
      </c>
      <c r="N5943" s="50" t="b">
        <f t="shared" si="9"/>
        <v>1</v>
      </c>
      <c r="O5943" s="50">
        <f t="shared" si="10"/>
        <v>-1</v>
      </c>
      <c r="P5943" s="4">
        <f t="shared" si="63"/>
        <v>1579050</v>
      </c>
      <c r="Q5943" s="21">
        <f t="shared" si="31"/>
        <v>-20</v>
      </c>
      <c r="V5943" s="52"/>
      <c r="W5943" s="53" t="str">
        <f t="shared" si="33"/>
        <v/>
      </c>
      <c r="AE5943" s="16"/>
      <c r="AF5943" s="17" t="str">
        <f t="shared" si="30"/>
        <v>#VALUE!</v>
      </c>
      <c r="AG5943" s="17" t="str">
        <f t="shared" si="22"/>
        <v>#N/A</v>
      </c>
      <c r="AH5943" s="17" t="str">
        <f t="shared" si="23"/>
        <v>#N/A</v>
      </c>
      <c r="AI5943" s="34">
        <f t="shared" si="24"/>
        <v>1</v>
      </c>
      <c r="AJ5943" s="18">
        <f t="shared" si="25"/>
        <v>7676.604</v>
      </c>
      <c r="AK5943" s="18">
        <f t="shared" si="26"/>
        <v>7463.365</v>
      </c>
      <c r="AL5943" s="18">
        <f t="shared" si="27"/>
        <v>7250.126</v>
      </c>
    </row>
    <row r="5944" ht="12.75" customHeight="1">
      <c r="A5944" s="1">
        <v>36700.0</v>
      </c>
      <c r="B5944" s="2">
        <v>762.77</v>
      </c>
      <c r="C5944" s="3">
        <v>8684.93</v>
      </c>
      <c r="D5944" s="2">
        <v>8820.0</v>
      </c>
      <c r="E5944" s="4"/>
      <c r="F5944" s="5">
        <f t="shared" si="1"/>
        <v>781.196</v>
      </c>
      <c r="G5944" s="6">
        <f t="shared" si="2"/>
        <v>0.9763260478</v>
      </c>
      <c r="H5944" s="6">
        <f t="shared" si="3"/>
        <v>0.7796992975</v>
      </c>
      <c r="I5944" s="5" t="b">
        <f t="shared" si="4"/>
        <v>1</v>
      </c>
      <c r="J5944" s="48">
        <f t="shared" si="5"/>
        <v>-1</v>
      </c>
      <c r="K5944" s="4">
        <f t="shared" si="6"/>
        <v>-100</v>
      </c>
      <c r="L5944" s="7">
        <f t="shared" si="7"/>
        <v>0.01555222667</v>
      </c>
      <c r="M5944" s="50" t="b">
        <f t="shared" si="8"/>
        <v>0</v>
      </c>
      <c r="N5944" s="50" t="b">
        <f t="shared" si="9"/>
        <v>1</v>
      </c>
      <c r="O5944" s="50">
        <f t="shared" si="10"/>
        <v>-1</v>
      </c>
      <c r="P5944" s="4">
        <f t="shared" si="63"/>
        <v>1443050</v>
      </c>
      <c r="Q5944" s="21">
        <f t="shared" si="31"/>
        <v>-17</v>
      </c>
      <c r="V5944" s="52"/>
      <c r="W5944" s="53" t="str">
        <f t="shared" si="33"/>
        <v/>
      </c>
      <c r="AE5944" s="16"/>
      <c r="AF5944" s="17" t="str">
        <f t="shared" si="30"/>
        <v>#VALUE!</v>
      </c>
      <c r="AG5944" s="17" t="str">
        <f t="shared" si="22"/>
        <v>#N/A</v>
      </c>
      <c r="AH5944" s="17" t="str">
        <f t="shared" si="23"/>
        <v>#N/A</v>
      </c>
      <c r="AI5944" s="34">
        <f t="shared" si="24"/>
        <v>1</v>
      </c>
      <c r="AJ5944" s="18">
        <f t="shared" si="25"/>
        <v>7816.437</v>
      </c>
      <c r="AK5944" s="18">
        <f t="shared" si="26"/>
        <v>7599.31375</v>
      </c>
      <c r="AL5944" s="18">
        <f t="shared" si="27"/>
        <v>7382.1905</v>
      </c>
    </row>
    <row r="5945" ht="12.75" customHeight="1">
      <c r="A5945" s="1">
        <v>36699.0</v>
      </c>
      <c r="B5945" s="2">
        <v>960.29</v>
      </c>
      <c r="C5945" s="3">
        <v>8771.77</v>
      </c>
      <c r="D5945" s="2">
        <v>8920.0</v>
      </c>
      <c r="E5945" s="4"/>
      <c r="F5945" s="5">
        <f t="shared" si="1"/>
        <v>760.476</v>
      </c>
      <c r="G5945" s="6">
        <f t="shared" si="2"/>
        <v>0.9838097994</v>
      </c>
      <c r="H5945" s="6">
        <f t="shared" si="3"/>
        <v>0.7659073181</v>
      </c>
      <c r="I5945" s="5" t="b">
        <f t="shared" si="4"/>
        <v>0</v>
      </c>
      <c r="J5945" s="48">
        <f t="shared" si="5"/>
        <v>0</v>
      </c>
      <c r="K5945" s="4">
        <f t="shared" si="6"/>
        <v>181</v>
      </c>
      <c r="L5945" s="7">
        <f t="shared" si="7"/>
        <v>0.01689852789</v>
      </c>
      <c r="M5945" s="50" t="b">
        <f t="shared" si="8"/>
        <v>0</v>
      </c>
      <c r="N5945" s="50" t="b">
        <f t="shared" si="9"/>
        <v>0</v>
      </c>
      <c r="O5945" s="50">
        <f t="shared" si="10"/>
        <v>-1</v>
      </c>
      <c r="P5945" s="4">
        <f t="shared" si="63"/>
        <v>1363050</v>
      </c>
      <c r="Q5945" s="21">
        <f t="shared" si="31"/>
        <v>-16</v>
      </c>
      <c r="V5945" s="52"/>
      <c r="W5945" s="53" t="str">
        <f t="shared" si="33"/>
        <v/>
      </c>
      <c r="AE5945" s="16"/>
      <c r="AF5945" s="17" t="str">
        <f t="shared" si="30"/>
        <v>#VALUE!</v>
      </c>
      <c r="AG5945" s="17" t="str">
        <f t="shared" si="22"/>
        <v>#N/A</v>
      </c>
      <c r="AH5945" s="17" t="str">
        <f t="shared" si="23"/>
        <v>#N/A</v>
      </c>
      <c r="AI5945" s="34">
        <f t="shared" si="24"/>
        <v>1</v>
      </c>
      <c r="AJ5945" s="18">
        <f t="shared" si="25"/>
        <v>7894.593</v>
      </c>
      <c r="AK5945" s="18">
        <f t="shared" si="26"/>
        <v>7675.29875</v>
      </c>
      <c r="AL5945" s="18">
        <f t="shared" si="27"/>
        <v>7456.0045</v>
      </c>
    </row>
    <row r="5946" ht="12.75" customHeight="1">
      <c r="A5946" s="102">
        <v>36698.0</v>
      </c>
      <c r="B5946" s="2">
        <v>708.02</v>
      </c>
      <c r="C5946" s="3">
        <v>8637.6</v>
      </c>
      <c r="D5946" s="2">
        <v>8670.0</v>
      </c>
      <c r="E5946" s="4">
        <v>8739.0</v>
      </c>
      <c r="F5946" s="5">
        <f t="shared" si="1"/>
        <v>732.776</v>
      </c>
      <c r="G5946" s="6">
        <f t="shared" si="2"/>
        <v>0.9665980771</v>
      </c>
      <c r="H5946" s="6">
        <f t="shared" si="3"/>
        <v>0.6462425518</v>
      </c>
      <c r="I5946" s="5" t="b">
        <f t="shared" si="4"/>
        <v>0</v>
      </c>
      <c r="J5946" s="48">
        <f t="shared" si="5"/>
        <v>0</v>
      </c>
      <c r="K5946" s="4">
        <f t="shared" si="6"/>
        <v>-11</v>
      </c>
      <c r="L5946" s="7">
        <f t="shared" si="7"/>
        <v>0.01173937205</v>
      </c>
      <c r="M5946" s="50" t="b">
        <f t="shared" si="8"/>
        <v>0</v>
      </c>
      <c r="N5946" s="50" t="b">
        <f t="shared" si="9"/>
        <v>0</v>
      </c>
      <c r="O5946" s="50">
        <f t="shared" si="10"/>
        <v>-1</v>
      </c>
      <c r="P5946" s="4">
        <f t="shared" si="63"/>
        <v>1535000</v>
      </c>
      <c r="Q5946" s="21">
        <f t="shared" si="31"/>
        <v>-19</v>
      </c>
      <c r="V5946" s="52"/>
      <c r="W5946" s="53" t="str">
        <f t="shared" si="33"/>
        <v/>
      </c>
      <c r="AE5946" s="16"/>
      <c r="AF5946" s="17" t="str">
        <f t="shared" si="30"/>
        <v>#VALUE!</v>
      </c>
      <c r="AG5946" s="17" t="str">
        <f t="shared" si="22"/>
        <v>#N/A</v>
      </c>
      <c r="AH5946" s="17" t="str">
        <f t="shared" si="23"/>
        <v>#N/A</v>
      </c>
      <c r="AI5946" s="34">
        <f t="shared" si="24"/>
        <v>1</v>
      </c>
      <c r="AJ5946" s="18">
        <f t="shared" si="25"/>
        <v>7773.84</v>
      </c>
      <c r="AK5946" s="18">
        <f t="shared" si="26"/>
        <v>7557.9</v>
      </c>
      <c r="AL5946" s="18">
        <f t="shared" si="27"/>
        <v>7341.96</v>
      </c>
    </row>
    <row r="5947" ht="12.75" customHeight="1">
      <c r="A5947" s="1">
        <v>36697.0</v>
      </c>
      <c r="B5947" s="2">
        <v>827.94</v>
      </c>
      <c r="C5947" s="3">
        <v>8690.66</v>
      </c>
      <c r="D5947" s="2">
        <v>8700.0</v>
      </c>
      <c r="E5947" s="4">
        <v>8750.0</v>
      </c>
      <c r="F5947" s="5">
        <f t="shared" si="1"/>
        <v>759.75</v>
      </c>
      <c r="G5947" s="6">
        <f t="shared" si="2"/>
        <v>0.9697349802</v>
      </c>
      <c r="H5947" s="6">
        <f t="shared" si="3"/>
        <v>0.6405499772</v>
      </c>
      <c r="I5947" s="5" t="b">
        <f t="shared" si="4"/>
        <v>0</v>
      </c>
      <c r="J5947" s="48">
        <f t="shared" si="5"/>
        <v>0</v>
      </c>
      <c r="K5947" s="4">
        <f t="shared" si="6"/>
        <v>-110</v>
      </c>
      <c r="L5947" s="7">
        <f t="shared" si="7"/>
        <v>0.006828019966</v>
      </c>
      <c r="M5947" s="50" t="b">
        <f t="shared" si="8"/>
        <v>0</v>
      </c>
      <c r="N5947" s="50" t="b">
        <f t="shared" si="9"/>
        <v>0</v>
      </c>
      <c r="O5947" s="50">
        <f t="shared" si="10"/>
        <v>-1</v>
      </c>
      <c r="P5947" s="4">
        <f t="shared" si="63"/>
        <v>1524550</v>
      </c>
      <c r="Q5947" s="21">
        <f t="shared" si="31"/>
        <v>-19</v>
      </c>
      <c r="V5947" s="52"/>
      <c r="W5947" s="53" t="str">
        <f t="shared" si="33"/>
        <v/>
      </c>
      <c r="AE5947" s="16"/>
      <c r="AF5947" s="17" t="str">
        <f t="shared" si="30"/>
        <v>#VALUE!</v>
      </c>
      <c r="AG5947" s="17" t="str">
        <f t="shared" si="22"/>
        <v>#N/A</v>
      </c>
      <c r="AH5947" s="17" t="str">
        <f t="shared" si="23"/>
        <v>#N/A</v>
      </c>
      <c r="AI5947" s="34">
        <f t="shared" si="24"/>
        <v>1</v>
      </c>
      <c r="AJ5947" s="18">
        <f t="shared" si="25"/>
        <v>7821.594</v>
      </c>
      <c r="AK5947" s="18">
        <f t="shared" si="26"/>
        <v>7604.3275</v>
      </c>
      <c r="AL5947" s="18">
        <f t="shared" si="27"/>
        <v>7387.061</v>
      </c>
    </row>
    <row r="5948" ht="12.75" customHeight="1">
      <c r="A5948" s="1">
        <v>36696.0</v>
      </c>
      <c r="B5948" s="2">
        <v>646.96</v>
      </c>
      <c r="C5948" s="3">
        <v>8751.1</v>
      </c>
      <c r="D5948" s="2">
        <v>8814.0</v>
      </c>
      <c r="E5948" s="4">
        <v>8860.0</v>
      </c>
      <c r="F5948" s="5">
        <f t="shared" si="1"/>
        <v>829.74</v>
      </c>
      <c r="G5948" s="6">
        <f t="shared" si="2"/>
        <v>0.9740160002</v>
      </c>
      <c r="H5948" s="6">
        <f t="shared" si="3"/>
        <v>0.8796712003</v>
      </c>
      <c r="I5948" s="5" t="b">
        <f t="shared" si="4"/>
        <v>0</v>
      </c>
      <c r="J5948" s="48">
        <f t="shared" si="5"/>
        <v>0</v>
      </c>
      <c r="K5948" s="4">
        <f t="shared" si="6"/>
        <v>-30</v>
      </c>
      <c r="L5948" s="7">
        <f t="shared" si="7"/>
        <v>0.01244414988</v>
      </c>
      <c r="M5948" s="50" t="b">
        <f t="shared" si="8"/>
        <v>0</v>
      </c>
      <c r="N5948" s="50" t="b">
        <f t="shared" si="9"/>
        <v>0</v>
      </c>
      <c r="O5948" s="50">
        <f t="shared" si="10"/>
        <v>-1</v>
      </c>
      <c r="P5948" s="4">
        <f t="shared" si="63"/>
        <v>1431050</v>
      </c>
      <c r="Q5948" s="21">
        <f t="shared" si="31"/>
        <v>-17</v>
      </c>
      <c r="V5948" s="52"/>
      <c r="W5948" s="53" t="str">
        <f t="shared" si="33"/>
        <v/>
      </c>
      <c r="AE5948" s="16"/>
      <c r="AF5948" s="17" t="str">
        <f t="shared" si="30"/>
        <v>#VALUE!</v>
      </c>
      <c r="AG5948" s="17" t="str">
        <f t="shared" si="22"/>
        <v>#N/A</v>
      </c>
      <c r="AH5948" s="17" t="str">
        <f t="shared" si="23"/>
        <v>#N/A</v>
      </c>
      <c r="AI5948" s="34">
        <f t="shared" si="24"/>
        <v>1</v>
      </c>
      <c r="AJ5948" s="18">
        <f t="shared" si="25"/>
        <v>7875.99</v>
      </c>
      <c r="AK5948" s="18">
        <f t="shared" si="26"/>
        <v>7657.2125</v>
      </c>
      <c r="AL5948" s="18">
        <f t="shared" si="27"/>
        <v>7438.435</v>
      </c>
    </row>
    <row r="5949" ht="12.75" customHeight="1">
      <c r="A5949" s="1">
        <v>36694.0</v>
      </c>
      <c r="B5949" s="2">
        <v>659.17</v>
      </c>
      <c r="C5949" s="3">
        <v>8770.8</v>
      </c>
      <c r="D5949" s="2">
        <v>8849.0</v>
      </c>
      <c r="E5949" s="4">
        <v>8890.0</v>
      </c>
      <c r="F5949" s="5">
        <f t="shared" si="1"/>
        <v>890.082</v>
      </c>
      <c r="G5949" s="6">
        <f t="shared" si="2"/>
        <v>0.9742137732</v>
      </c>
      <c r="H5949" s="6">
        <f t="shared" si="3"/>
        <v>0.8644510126</v>
      </c>
      <c r="I5949" s="5" t="b">
        <f t="shared" si="4"/>
        <v>0</v>
      </c>
      <c r="J5949" s="48">
        <f t="shared" si="5"/>
        <v>0</v>
      </c>
      <c r="K5949" s="4">
        <f t="shared" si="6"/>
        <v>-48</v>
      </c>
      <c r="L5949" s="7">
        <f t="shared" si="7"/>
        <v>0.01359055046</v>
      </c>
      <c r="M5949" s="50" t="b">
        <f t="shared" si="8"/>
        <v>0</v>
      </c>
      <c r="N5949" s="50" t="b">
        <f t="shared" si="9"/>
        <v>0</v>
      </c>
      <c r="O5949" s="50">
        <f t="shared" si="10"/>
        <v>-1</v>
      </c>
      <c r="P5949" s="4">
        <f t="shared" si="63"/>
        <v>1405550</v>
      </c>
      <c r="Q5949" s="21">
        <f t="shared" si="31"/>
        <v>-17</v>
      </c>
      <c r="V5949" s="52"/>
      <c r="W5949" s="53" t="str">
        <f t="shared" si="33"/>
        <v/>
      </c>
      <c r="AE5949" s="16"/>
      <c r="AF5949" s="17" t="str">
        <f t="shared" si="30"/>
        <v>#VALUE!</v>
      </c>
      <c r="AG5949" s="17" t="str">
        <f t="shared" si="22"/>
        <v>#N/A</v>
      </c>
      <c r="AH5949" s="17" t="str">
        <f t="shared" si="23"/>
        <v>#N/A</v>
      </c>
      <c r="AI5949" s="34">
        <f t="shared" si="24"/>
        <v>1</v>
      </c>
      <c r="AJ5949" s="18">
        <f t="shared" si="25"/>
        <v>7893.72</v>
      </c>
      <c r="AK5949" s="18">
        <f t="shared" si="26"/>
        <v>7674.45</v>
      </c>
      <c r="AL5949" s="18">
        <f t="shared" si="27"/>
        <v>7455.18</v>
      </c>
    </row>
    <row r="5950" ht="12.75" customHeight="1">
      <c r="A5950" s="1">
        <v>36693.0</v>
      </c>
      <c r="B5950" s="2">
        <v>821.79</v>
      </c>
      <c r="C5950" s="3">
        <v>8832.15</v>
      </c>
      <c r="D5950" s="2">
        <v>8904.0</v>
      </c>
      <c r="E5950" s="4">
        <v>8938.0</v>
      </c>
      <c r="F5950" s="5">
        <f t="shared" si="1"/>
        <v>947.756</v>
      </c>
      <c r="G5950" s="6">
        <f t="shared" si="2"/>
        <v>0.9789239545</v>
      </c>
      <c r="H5950" s="6">
        <f t="shared" si="3"/>
        <v>0.8431799011</v>
      </c>
      <c r="I5950" s="5" t="b">
        <f t="shared" si="4"/>
        <v>0</v>
      </c>
      <c r="J5950" s="48">
        <f t="shared" si="5"/>
        <v>0</v>
      </c>
      <c r="K5950" s="4">
        <f t="shared" si="6"/>
        <v>24</v>
      </c>
      <c r="L5950" s="7">
        <f t="shared" si="7"/>
        <v>0.01198462436</v>
      </c>
      <c r="M5950" s="50" t="b">
        <f t="shared" si="8"/>
        <v>0</v>
      </c>
      <c r="N5950" s="50" t="b">
        <f t="shared" si="9"/>
        <v>0</v>
      </c>
      <c r="O5950" s="50">
        <f t="shared" si="10"/>
        <v>-1</v>
      </c>
      <c r="P5950" s="4">
        <f t="shared" si="63"/>
        <v>1367150</v>
      </c>
      <c r="Q5950" s="21">
        <f t="shared" si="31"/>
        <v>-16</v>
      </c>
      <c r="V5950" s="52"/>
      <c r="W5950" s="53" t="str">
        <f t="shared" si="33"/>
        <v/>
      </c>
      <c r="AE5950" s="16"/>
      <c r="AF5950" s="17" t="str">
        <f t="shared" si="30"/>
        <v>#VALUE!</v>
      </c>
      <c r="AG5950" s="17" t="str">
        <f t="shared" si="22"/>
        <v>#N/A</v>
      </c>
      <c r="AH5950" s="17" t="str">
        <f t="shared" si="23"/>
        <v>#N/A</v>
      </c>
      <c r="AI5950" s="34">
        <f t="shared" si="24"/>
        <v>1</v>
      </c>
      <c r="AJ5950" s="18">
        <f t="shared" si="25"/>
        <v>7948.935</v>
      </c>
      <c r="AK5950" s="18">
        <f t="shared" si="26"/>
        <v>7728.13125</v>
      </c>
      <c r="AL5950" s="18">
        <f t="shared" si="27"/>
        <v>7507.3275</v>
      </c>
    </row>
    <row r="5951" ht="12.75" customHeight="1">
      <c r="A5951" s="1">
        <v>36692.0</v>
      </c>
      <c r="B5951" s="2">
        <v>842.89</v>
      </c>
      <c r="C5951" s="3">
        <v>8844.97</v>
      </c>
      <c r="D5951" s="2">
        <v>8880.0</v>
      </c>
      <c r="E5951" s="4"/>
      <c r="F5951" s="5">
        <f t="shared" si="1"/>
        <v>1011.344</v>
      </c>
      <c r="G5951" s="6">
        <f t="shared" si="2"/>
        <v>0.9785849952</v>
      </c>
      <c r="H5951" s="6">
        <f t="shared" si="3"/>
        <v>0.8281694855</v>
      </c>
      <c r="I5951" s="5" t="b">
        <f t="shared" si="4"/>
        <v>0</v>
      </c>
      <c r="J5951" s="48">
        <f t="shared" si="5"/>
        <v>0</v>
      </c>
      <c r="K5951" s="4">
        <f t="shared" si="6"/>
        <v>-85</v>
      </c>
      <c r="L5951" s="7">
        <f t="shared" si="7"/>
        <v>0.003960443054</v>
      </c>
      <c r="M5951" s="50" t="b">
        <f t="shared" si="8"/>
        <v>0</v>
      </c>
      <c r="N5951" s="50" t="b">
        <f t="shared" si="9"/>
        <v>0</v>
      </c>
      <c r="O5951" s="50">
        <f t="shared" si="10"/>
        <v>-1</v>
      </c>
      <c r="P5951" s="4">
        <f t="shared" si="63"/>
        <v>1387550</v>
      </c>
      <c r="Q5951" s="21">
        <f t="shared" si="31"/>
        <v>-17</v>
      </c>
      <c r="V5951" s="52"/>
      <c r="W5951" s="53" t="str">
        <f t="shared" si="33"/>
        <v/>
      </c>
      <c r="AE5951" s="16"/>
      <c r="AF5951" s="17" t="str">
        <f t="shared" si="30"/>
        <v>#VALUE!</v>
      </c>
      <c r="AG5951" s="17" t="str">
        <f t="shared" si="22"/>
        <v>#N/A</v>
      </c>
      <c r="AH5951" s="17" t="str">
        <f t="shared" si="23"/>
        <v>#N/A</v>
      </c>
      <c r="AI5951" s="34">
        <f t="shared" si="24"/>
        <v>1</v>
      </c>
      <c r="AJ5951" s="18">
        <f t="shared" si="25"/>
        <v>7960.473</v>
      </c>
      <c r="AK5951" s="18">
        <f t="shared" si="26"/>
        <v>7739.34875</v>
      </c>
      <c r="AL5951" s="18">
        <f t="shared" si="27"/>
        <v>7518.2245</v>
      </c>
    </row>
    <row r="5952" ht="12.75" customHeight="1">
      <c r="A5952" s="1">
        <v>36691.0</v>
      </c>
      <c r="B5952" s="2">
        <v>1177.89</v>
      </c>
      <c r="C5952" s="3">
        <v>8935.23</v>
      </c>
      <c r="D5952" s="2">
        <v>8965.0</v>
      </c>
      <c r="E5952" s="4"/>
      <c r="F5952" s="5">
        <f t="shared" si="1"/>
        <v>1154.054</v>
      </c>
      <c r="G5952" s="6">
        <f t="shared" si="2"/>
        <v>0.9867304823</v>
      </c>
      <c r="H5952" s="6">
        <f t="shared" si="3"/>
        <v>1.068306775</v>
      </c>
      <c r="I5952" s="5" t="b">
        <f t="shared" si="4"/>
        <v>0</v>
      </c>
      <c r="J5952" s="48">
        <f t="shared" si="5"/>
        <v>0</v>
      </c>
      <c r="K5952" s="4">
        <f t="shared" si="6"/>
        <v>76</v>
      </c>
      <c r="L5952" s="7">
        <f t="shared" si="7"/>
        <v>0.00333175531</v>
      </c>
      <c r="M5952" s="50" t="b">
        <f t="shared" si="8"/>
        <v>0</v>
      </c>
      <c r="N5952" s="50" t="b">
        <f t="shared" si="9"/>
        <v>0</v>
      </c>
      <c r="O5952" s="50">
        <f t="shared" si="10"/>
        <v>-1</v>
      </c>
      <c r="P5952" s="4">
        <f t="shared" si="63"/>
        <v>1319550</v>
      </c>
      <c r="Q5952" s="21">
        <f t="shared" si="31"/>
        <v>-16</v>
      </c>
      <c r="V5952" s="52"/>
      <c r="W5952" s="53" t="str">
        <f t="shared" si="33"/>
        <v/>
      </c>
      <c r="AE5952" s="16"/>
      <c r="AF5952" s="17" t="str">
        <f t="shared" si="30"/>
        <v>#VALUE!</v>
      </c>
      <c r="AG5952" s="17" t="str">
        <f t="shared" si="22"/>
        <v>#N/A</v>
      </c>
      <c r="AH5952" s="17" t="str">
        <f t="shared" si="23"/>
        <v>#N/A</v>
      </c>
      <c r="AI5952" s="34">
        <f t="shared" si="24"/>
        <v>1</v>
      </c>
      <c r="AJ5952" s="18">
        <f t="shared" si="25"/>
        <v>8041.707</v>
      </c>
      <c r="AK5952" s="18">
        <f t="shared" si="26"/>
        <v>7818.32625</v>
      </c>
      <c r="AL5952" s="18">
        <f t="shared" si="27"/>
        <v>7594.9455</v>
      </c>
    </row>
    <row r="5953" ht="12.75" customHeight="1">
      <c r="A5953" s="1">
        <v>36690.0</v>
      </c>
      <c r="B5953" s="2">
        <v>948.67</v>
      </c>
      <c r="C5953" s="3">
        <v>8891.09</v>
      </c>
      <c r="D5953" s="2">
        <v>8889.0</v>
      </c>
      <c r="E5953" s="4"/>
      <c r="F5953" s="5">
        <f t="shared" si="1"/>
        <v>1217.116</v>
      </c>
      <c r="G5953" s="6">
        <f t="shared" si="2"/>
        <v>0.980282133</v>
      </c>
      <c r="H5953" s="6">
        <f t="shared" si="3"/>
        <v>1.051226027</v>
      </c>
      <c r="I5953" s="5" t="b">
        <f t="shared" si="4"/>
        <v>0</v>
      </c>
      <c r="J5953" s="48">
        <f t="shared" si="5"/>
        <v>0</v>
      </c>
      <c r="K5953" s="4">
        <f t="shared" si="6"/>
        <v>-119</v>
      </c>
      <c r="L5953" s="7">
        <f t="shared" si="7"/>
        <v>-0.0002350667916</v>
      </c>
      <c r="M5953" s="50" t="b">
        <f t="shared" si="8"/>
        <v>0</v>
      </c>
      <c r="N5953" s="50" t="b">
        <f t="shared" si="9"/>
        <v>0</v>
      </c>
      <c r="O5953" s="50">
        <f t="shared" si="10"/>
        <v>-1</v>
      </c>
      <c r="P5953" s="4">
        <f t="shared" si="63"/>
        <v>1384150</v>
      </c>
      <c r="Q5953" s="21">
        <f t="shared" si="31"/>
        <v>-17</v>
      </c>
      <c r="V5953" s="52"/>
      <c r="W5953" s="53" t="str">
        <f t="shared" si="33"/>
        <v/>
      </c>
      <c r="AE5953" s="16"/>
      <c r="AF5953" s="17" t="str">
        <f t="shared" si="30"/>
        <v>#VALUE!</v>
      </c>
      <c r="AG5953" s="17" t="str">
        <f t="shared" si="22"/>
        <v>#N/A</v>
      </c>
      <c r="AH5953" s="17" t="str">
        <f t="shared" si="23"/>
        <v>#N/A</v>
      </c>
      <c r="AI5953" s="34">
        <f t="shared" si="24"/>
        <v>1</v>
      </c>
      <c r="AJ5953" s="18">
        <f t="shared" si="25"/>
        <v>8001.981</v>
      </c>
      <c r="AK5953" s="18">
        <f t="shared" si="26"/>
        <v>7779.70375</v>
      </c>
      <c r="AL5953" s="18">
        <f t="shared" si="27"/>
        <v>7557.4265</v>
      </c>
    </row>
    <row r="5954" ht="12.75" customHeight="1">
      <c r="A5954" s="1">
        <v>36689.0</v>
      </c>
      <c r="B5954" s="2">
        <v>947.54</v>
      </c>
      <c r="C5954" s="3">
        <v>8955.44</v>
      </c>
      <c r="D5954" s="2">
        <v>9008.0</v>
      </c>
      <c r="E5954" s="4"/>
      <c r="F5954" s="5">
        <f t="shared" si="1"/>
        <v>1207.73</v>
      </c>
      <c r="G5954" s="6">
        <f t="shared" si="2"/>
        <v>0.9863048761</v>
      </c>
      <c r="H5954" s="6">
        <f t="shared" si="3"/>
        <v>1.030496888</v>
      </c>
      <c r="I5954" s="5" t="b">
        <f t="shared" si="4"/>
        <v>0</v>
      </c>
      <c r="J5954" s="48">
        <f t="shared" si="5"/>
        <v>0</v>
      </c>
      <c r="K5954" s="4">
        <f t="shared" si="6"/>
        <v>-80</v>
      </c>
      <c r="L5954" s="7">
        <f t="shared" si="7"/>
        <v>0.00586905836</v>
      </c>
      <c r="M5954" s="50" t="b">
        <f t="shared" si="8"/>
        <v>0</v>
      </c>
      <c r="N5954" s="50" t="b">
        <f t="shared" si="9"/>
        <v>0</v>
      </c>
      <c r="O5954" s="50">
        <f t="shared" si="10"/>
        <v>-1</v>
      </c>
      <c r="P5954" s="4">
        <f t="shared" si="63"/>
        <v>1294900</v>
      </c>
      <c r="Q5954" s="21">
        <f t="shared" si="31"/>
        <v>-15</v>
      </c>
      <c r="V5954" s="52"/>
      <c r="W5954" s="53" t="str">
        <f t="shared" si="33"/>
        <v/>
      </c>
      <c r="AE5954" s="16"/>
      <c r="AF5954" s="17" t="str">
        <f t="shared" si="30"/>
        <v>#VALUE!</v>
      </c>
      <c r="AG5954" s="17" t="str">
        <f t="shared" si="22"/>
        <v>#N/A</v>
      </c>
      <c r="AH5954" s="17" t="str">
        <f t="shared" si="23"/>
        <v>#N/A</v>
      </c>
      <c r="AI5954" s="34">
        <f t="shared" si="24"/>
        <v>1</v>
      </c>
      <c r="AJ5954" s="18">
        <f t="shared" si="25"/>
        <v>8059.896</v>
      </c>
      <c r="AK5954" s="18">
        <f t="shared" si="26"/>
        <v>7836.01</v>
      </c>
      <c r="AL5954" s="18">
        <f t="shared" si="27"/>
        <v>7612.124</v>
      </c>
    </row>
    <row r="5955" ht="12.75" customHeight="1">
      <c r="A5955" s="1">
        <v>36686.0</v>
      </c>
      <c r="B5955" s="2">
        <v>1139.73</v>
      </c>
      <c r="C5955" s="3">
        <v>9036.66</v>
      </c>
      <c r="D5955" s="2">
        <v>9088.0</v>
      </c>
      <c r="E5955" s="4"/>
      <c r="F5955" s="5">
        <f t="shared" si="1"/>
        <v>1248.698</v>
      </c>
      <c r="G5955" s="6">
        <f t="shared" si="2"/>
        <v>0.9941944283</v>
      </c>
      <c r="H5955" s="6">
        <f t="shared" si="3"/>
        <v>1.013668499</v>
      </c>
      <c r="I5955" s="5" t="b">
        <f t="shared" si="4"/>
        <v>0</v>
      </c>
      <c r="J5955" s="48">
        <f t="shared" si="5"/>
        <v>0</v>
      </c>
      <c r="K5955" s="4">
        <f t="shared" si="6"/>
        <v>-26</v>
      </c>
      <c r="L5955" s="7">
        <f t="shared" si="7"/>
        <v>0.005681302605</v>
      </c>
      <c r="M5955" s="50" t="b">
        <f t="shared" si="8"/>
        <v>0</v>
      </c>
      <c r="N5955" s="50" t="b">
        <f t="shared" si="9"/>
        <v>0</v>
      </c>
      <c r="O5955" s="50">
        <f t="shared" si="10"/>
        <v>-1</v>
      </c>
      <c r="P5955" s="4">
        <f t="shared" si="63"/>
        <v>1238900</v>
      </c>
      <c r="Q5955" s="21">
        <f t="shared" si="31"/>
        <v>-14</v>
      </c>
      <c r="V5955" s="52"/>
      <c r="W5955" s="53" t="str">
        <f t="shared" si="33"/>
        <v/>
      </c>
      <c r="AE5955" s="16"/>
      <c r="AF5955" s="17" t="str">
        <f t="shared" si="30"/>
        <v>#VALUE!</v>
      </c>
      <c r="AG5955" s="17" t="str">
        <f t="shared" si="22"/>
        <v>#N/A</v>
      </c>
      <c r="AH5955" s="17" t="str">
        <f t="shared" si="23"/>
        <v>#N/A</v>
      </c>
      <c r="AI5955" s="34">
        <f t="shared" si="24"/>
        <v>1</v>
      </c>
      <c r="AJ5955" s="18">
        <f t="shared" si="25"/>
        <v>8132.994</v>
      </c>
      <c r="AK5955" s="18">
        <f t="shared" si="26"/>
        <v>7907.0775</v>
      </c>
      <c r="AL5955" s="18">
        <f t="shared" si="27"/>
        <v>7681.161</v>
      </c>
    </row>
    <row r="5956" ht="12.75" customHeight="1">
      <c r="A5956" s="1">
        <v>36685.0</v>
      </c>
      <c r="B5956" s="2">
        <v>1556.44</v>
      </c>
      <c r="C5956" s="3">
        <v>9067.88</v>
      </c>
      <c r="D5956" s="2">
        <v>9114.0</v>
      </c>
      <c r="E5956" s="4"/>
      <c r="F5956" s="5">
        <f t="shared" si="1"/>
        <v>1265.656</v>
      </c>
      <c r="G5956" s="6">
        <f t="shared" si="2"/>
        <v>0.9975693185</v>
      </c>
      <c r="H5956" s="6">
        <f t="shared" si="3"/>
        <v>1.002089134</v>
      </c>
      <c r="I5956" s="5" t="b">
        <f t="shared" si="4"/>
        <v>0</v>
      </c>
      <c r="J5956" s="48">
        <f t="shared" si="5"/>
        <v>0</v>
      </c>
      <c r="K5956" s="4">
        <f t="shared" si="6"/>
        <v>-61</v>
      </c>
      <c r="L5956" s="7">
        <f t="shared" si="7"/>
        <v>0.005086084068</v>
      </c>
      <c r="M5956" s="50" t="b">
        <f t="shared" si="8"/>
        <v>0</v>
      </c>
      <c r="N5956" s="50" t="b">
        <f t="shared" si="9"/>
        <v>0</v>
      </c>
      <c r="O5956" s="50">
        <f t="shared" si="10"/>
        <v>-1</v>
      </c>
      <c r="P5956" s="4">
        <f t="shared" si="63"/>
        <v>1220700</v>
      </c>
      <c r="Q5956" s="21">
        <f t="shared" si="31"/>
        <v>-14</v>
      </c>
      <c r="V5956" s="52"/>
      <c r="W5956" s="53" t="str">
        <f t="shared" si="33"/>
        <v/>
      </c>
      <c r="AE5956" s="16"/>
      <c r="AF5956" s="17" t="str">
        <f t="shared" si="30"/>
        <v>#VALUE!</v>
      </c>
      <c r="AG5956" s="17" t="str">
        <f t="shared" si="22"/>
        <v>#N/A</v>
      </c>
      <c r="AH5956" s="17" t="str">
        <f t="shared" si="23"/>
        <v>#N/A</v>
      </c>
      <c r="AI5956" s="34">
        <f t="shared" si="24"/>
        <v>1</v>
      </c>
      <c r="AJ5956" s="18">
        <f t="shared" si="25"/>
        <v>8161.092</v>
      </c>
      <c r="AK5956" s="18">
        <f t="shared" si="26"/>
        <v>7934.395</v>
      </c>
      <c r="AL5956" s="18">
        <f t="shared" si="27"/>
        <v>7707.698</v>
      </c>
    </row>
    <row r="5957" ht="12.75" customHeight="1">
      <c r="A5957" s="1">
        <v>36684.0</v>
      </c>
      <c r="B5957" s="2">
        <v>1493.2</v>
      </c>
      <c r="C5957" s="3">
        <v>9115.47</v>
      </c>
      <c r="D5957" s="2">
        <v>9175.0</v>
      </c>
      <c r="E5957" s="4"/>
      <c r="F5957" s="5">
        <f t="shared" si="1"/>
        <v>1117.662</v>
      </c>
      <c r="G5957" s="6">
        <f t="shared" si="2"/>
        <v>1.002921341</v>
      </c>
      <c r="H5957" s="6">
        <f t="shared" si="3"/>
        <v>0.9584073955</v>
      </c>
      <c r="I5957" s="5" t="b">
        <f t="shared" si="4"/>
        <v>0</v>
      </c>
      <c r="J5957" s="48">
        <f t="shared" si="5"/>
        <v>0</v>
      </c>
      <c r="K5957" s="4">
        <f t="shared" si="6"/>
        <v>134</v>
      </c>
      <c r="L5957" s="7">
        <f t="shared" si="7"/>
        <v>0.006530656126</v>
      </c>
      <c r="M5957" s="50" t="b">
        <f t="shared" si="8"/>
        <v>0</v>
      </c>
      <c r="N5957" s="50" t="b">
        <f t="shared" si="9"/>
        <v>0</v>
      </c>
      <c r="O5957" s="50">
        <f t="shared" si="10"/>
        <v>-1</v>
      </c>
      <c r="P5957" s="4">
        <f t="shared" si="63"/>
        <v>1178000</v>
      </c>
      <c r="Q5957" s="21">
        <f t="shared" si="31"/>
        <v>-14</v>
      </c>
      <c r="V5957" s="52"/>
      <c r="W5957" s="53" t="str">
        <f t="shared" si="33"/>
        <v/>
      </c>
      <c r="AE5957" s="16"/>
      <c r="AF5957" s="17" t="str">
        <f t="shared" si="30"/>
        <v>#VALUE!</v>
      </c>
      <c r="AG5957" s="17" t="str">
        <f t="shared" si="22"/>
        <v>#N/A</v>
      </c>
      <c r="AH5957" s="17" t="str">
        <f t="shared" si="23"/>
        <v>#N/A</v>
      </c>
      <c r="AI5957" s="34">
        <f t="shared" si="24"/>
        <v>1</v>
      </c>
      <c r="AJ5957" s="18">
        <f t="shared" si="25"/>
        <v>8203.923</v>
      </c>
      <c r="AK5957" s="18">
        <f t="shared" si="26"/>
        <v>7976.03625</v>
      </c>
      <c r="AL5957" s="18">
        <f t="shared" si="27"/>
        <v>7748.1495</v>
      </c>
    </row>
    <row r="5958" ht="12.75" customHeight="1">
      <c r="A5958" s="1">
        <v>36682.0</v>
      </c>
      <c r="B5958" s="2">
        <v>901.74</v>
      </c>
      <c r="C5958" s="3">
        <v>8958.21</v>
      </c>
      <c r="D5958" s="2">
        <v>9041.0</v>
      </c>
      <c r="E5958" s="4"/>
      <c r="F5958" s="5">
        <f t="shared" si="1"/>
        <v>1123.272</v>
      </c>
      <c r="G5958" s="6">
        <f t="shared" si="2"/>
        <v>0.9866672888</v>
      </c>
      <c r="H5958" s="6">
        <f t="shared" si="3"/>
        <v>0.9837461744</v>
      </c>
      <c r="I5958" s="5" t="b">
        <f t="shared" si="4"/>
        <v>0</v>
      </c>
      <c r="J5958" s="48">
        <f t="shared" si="5"/>
        <v>0</v>
      </c>
      <c r="K5958" s="4">
        <f t="shared" si="6"/>
        <v>8</v>
      </c>
      <c r="L5958" s="7">
        <f t="shared" si="7"/>
        <v>0.009241801655</v>
      </c>
      <c r="M5958" s="50" t="b">
        <f t="shared" si="8"/>
        <v>0</v>
      </c>
      <c r="N5958" s="50" t="b">
        <f t="shared" si="9"/>
        <v>0</v>
      </c>
      <c r="O5958" s="50">
        <f t="shared" si="10"/>
        <v>-1</v>
      </c>
      <c r="P5958" s="4">
        <f t="shared" si="63"/>
        <v>1278500</v>
      </c>
      <c r="Q5958" s="21">
        <f t="shared" si="31"/>
        <v>-15</v>
      </c>
      <c r="V5958" s="52"/>
      <c r="W5958" s="53" t="str">
        <f t="shared" si="33"/>
        <v/>
      </c>
      <c r="AE5958" s="16"/>
      <c r="AF5958" s="17" t="str">
        <f t="shared" si="30"/>
        <v>#VALUE!</v>
      </c>
      <c r="AG5958" s="17" t="str">
        <f t="shared" si="22"/>
        <v>#N/A</v>
      </c>
      <c r="AH5958" s="17" t="str">
        <f t="shared" si="23"/>
        <v>#N/A</v>
      </c>
      <c r="AI5958" s="34">
        <f t="shared" si="24"/>
        <v>1</v>
      </c>
      <c r="AJ5958" s="18">
        <f t="shared" si="25"/>
        <v>8062.389</v>
      </c>
      <c r="AK5958" s="18">
        <f t="shared" si="26"/>
        <v>7838.43375</v>
      </c>
      <c r="AL5958" s="18">
        <f t="shared" si="27"/>
        <v>7614.4785</v>
      </c>
    </row>
    <row r="5959" ht="12.75" customHeight="1">
      <c r="A5959" s="1">
        <v>36680.0</v>
      </c>
      <c r="B5959" s="2">
        <v>1152.38</v>
      </c>
      <c r="C5959" s="3">
        <v>8935.64</v>
      </c>
      <c r="D5959" s="2">
        <v>9033.0</v>
      </c>
      <c r="E5959" s="4"/>
      <c r="F5959" s="5">
        <f t="shared" si="1"/>
        <v>1130.6</v>
      </c>
      <c r="G5959" s="6">
        <f t="shared" si="2"/>
        <v>0.9845337177</v>
      </c>
      <c r="H5959" s="6">
        <f t="shared" si="3"/>
        <v>0.9749642219</v>
      </c>
      <c r="I5959" s="5" t="b">
        <f t="shared" si="4"/>
        <v>0</v>
      </c>
      <c r="J5959" s="48">
        <f t="shared" si="5"/>
        <v>0</v>
      </c>
      <c r="K5959" s="4">
        <f t="shared" si="6"/>
        <v>113</v>
      </c>
      <c r="L5959" s="7">
        <f t="shared" si="7"/>
        <v>0.0108956941</v>
      </c>
      <c r="M5959" s="50" t="b">
        <f t="shared" si="8"/>
        <v>0</v>
      </c>
      <c r="N5959" s="50" t="b">
        <f t="shared" si="9"/>
        <v>0</v>
      </c>
      <c r="O5959" s="50">
        <f t="shared" si="10"/>
        <v>-1</v>
      </c>
      <c r="P5959" s="4">
        <f t="shared" si="63"/>
        <v>1284500</v>
      </c>
      <c r="Q5959" s="21">
        <f t="shared" si="31"/>
        <v>-15</v>
      </c>
      <c r="V5959" s="52"/>
      <c r="W5959" s="53" t="str">
        <f t="shared" si="33"/>
        <v/>
      </c>
      <c r="AE5959" s="16"/>
      <c r="AF5959" s="17" t="str">
        <f t="shared" si="30"/>
        <v>#VALUE!</v>
      </c>
      <c r="AG5959" s="17" t="str">
        <f t="shared" si="22"/>
        <v>#N/A</v>
      </c>
      <c r="AH5959" s="17" t="str">
        <f t="shared" si="23"/>
        <v>#N/A</v>
      </c>
      <c r="AI5959" s="34">
        <f t="shared" si="24"/>
        <v>1</v>
      </c>
      <c r="AJ5959" s="18">
        <f t="shared" si="25"/>
        <v>8042.076</v>
      </c>
      <c r="AK5959" s="18">
        <f t="shared" si="26"/>
        <v>7818.685</v>
      </c>
      <c r="AL5959" s="18">
        <f t="shared" si="27"/>
        <v>7595.294</v>
      </c>
    </row>
    <row r="5960" ht="12.75" customHeight="1">
      <c r="A5960" s="1">
        <v>36679.0</v>
      </c>
      <c r="B5960" s="2">
        <v>1224.52</v>
      </c>
      <c r="C5960" s="3">
        <v>8883.45</v>
      </c>
      <c r="D5960" s="2">
        <v>8920.0</v>
      </c>
      <c r="E5960" s="4"/>
      <c r="F5960" s="5">
        <f t="shared" si="1"/>
        <v>1057.576</v>
      </c>
      <c r="G5960" s="6">
        <f t="shared" si="2"/>
        <v>0.9792381278</v>
      </c>
      <c r="H5960" s="6">
        <f t="shared" si="3"/>
        <v>0.9717377876</v>
      </c>
      <c r="I5960" s="5" t="b">
        <f t="shared" si="4"/>
        <v>0</v>
      </c>
      <c r="J5960" s="48">
        <f t="shared" si="5"/>
        <v>0</v>
      </c>
      <c r="K5960" s="4">
        <f t="shared" si="6"/>
        <v>5</v>
      </c>
      <c r="L5960" s="7">
        <f t="shared" si="7"/>
        <v>0.004114392494</v>
      </c>
      <c r="M5960" s="50" t="b">
        <f t="shared" si="8"/>
        <v>0</v>
      </c>
      <c r="N5960" s="50" t="b">
        <f t="shared" si="9"/>
        <v>0</v>
      </c>
      <c r="O5960" s="50">
        <f t="shared" si="10"/>
        <v>-1</v>
      </c>
      <c r="P5960" s="4">
        <f t="shared" si="63"/>
        <v>1374900</v>
      </c>
      <c r="Q5960" s="21">
        <f t="shared" si="31"/>
        <v>-16</v>
      </c>
      <c r="V5960" s="52"/>
      <c r="W5960" s="53" t="str">
        <f t="shared" si="33"/>
        <v/>
      </c>
      <c r="AE5960" s="16"/>
      <c r="AF5960" s="17" t="str">
        <f t="shared" si="30"/>
        <v>#VALUE!</v>
      </c>
      <c r="AG5960" s="17" t="str">
        <f t="shared" si="22"/>
        <v>#N/A</v>
      </c>
      <c r="AH5960" s="17" t="str">
        <f t="shared" si="23"/>
        <v>#N/A</v>
      </c>
      <c r="AI5960" s="34">
        <f t="shared" si="24"/>
        <v>1</v>
      </c>
      <c r="AJ5960" s="18">
        <f t="shared" si="25"/>
        <v>7995.105</v>
      </c>
      <c r="AK5960" s="18">
        <f t="shared" si="26"/>
        <v>7773.01875</v>
      </c>
      <c r="AL5960" s="18">
        <f t="shared" si="27"/>
        <v>7550.9325</v>
      </c>
    </row>
    <row r="5961" ht="12.75" customHeight="1">
      <c r="A5961" s="1">
        <v>36678.0</v>
      </c>
      <c r="B5961" s="2">
        <v>816.47</v>
      </c>
      <c r="C5961" s="3">
        <v>8842.63</v>
      </c>
      <c r="D5961" s="2">
        <v>8915.0</v>
      </c>
      <c r="E5961" s="4"/>
      <c r="F5961" s="5">
        <f t="shared" si="1"/>
        <v>967.694</v>
      </c>
      <c r="G5961" s="6">
        <f t="shared" si="2"/>
        <v>0.9751745763</v>
      </c>
      <c r="H5961" s="6">
        <f t="shared" si="3"/>
        <v>0.9710011349</v>
      </c>
      <c r="I5961" s="5" t="b">
        <f t="shared" si="4"/>
        <v>0</v>
      </c>
      <c r="J5961" s="48">
        <f t="shared" si="5"/>
        <v>0</v>
      </c>
      <c r="K5961" s="4">
        <f t="shared" si="6"/>
        <v>-55</v>
      </c>
      <c r="L5961" s="7">
        <f t="shared" si="7"/>
        <v>0.008184216687</v>
      </c>
      <c r="M5961" s="50" t="b">
        <f t="shared" si="8"/>
        <v>0</v>
      </c>
      <c r="N5961" s="50" t="b">
        <f t="shared" si="9"/>
        <v>0</v>
      </c>
      <c r="O5961" s="50">
        <f t="shared" si="10"/>
        <v>-1</v>
      </c>
      <c r="P5961" s="4">
        <f t="shared" si="63"/>
        <v>1379150</v>
      </c>
      <c r="Q5961" s="21">
        <f t="shared" si="31"/>
        <v>-17</v>
      </c>
      <c r="V5961" s="52"/>
      <c r="W5961" s="53" t="str">
        <f t="shared" si="33"/>
        <v/>
      </c>
      <c r="AE5961" s="16"/>
      <c r="AF5961" s="17" t="str">
        <f t="shared" si="30"/>
        <v>#VALUE!</v>
      </c>
      <c r="AG5961" s="17" t="str">
        <f t="shared" si="22"/>
        <v>#N/A</v>
      </c>
      <c r="AH5961" s="17" t="str">
        <f t="shared" si="23"/>
        <v>#N/A</v>
      </c>
      <c r="AI5961" s="34">
        <f t="shared" si="24"/>
        <v>1</v>
      </c>
      <c r="AJ5961" s="18">
        <f t="shared" si="25"/>
        <v>7958.367</v>
      </c>
      <c r="AK5961" s="18">
        <f t="shared" si="26"/>
        <v>7737.30125</v>
      </c>
      <c r="AL5961" s="18">
        <f t="shared" si="27"/>
        <v>7516.2355</v>
      </c>
    </row>
    <row r="5962" ht="12.75" customHeight="1">
      <c r="A5962" s="1">
        <v>36677.0</v>
      </c>
      <c r="B5962" s="2">
        <v>1521.25</v>
      </c>
      <c r="C5962" s="3">
        <v>8939.52</v>
      </c>
      <c r="D5962" s="2">
        <v>8970.0</v>
      </c>
      <c r="E5962" s="4"/>
      <c r="F5962" s="5">
        <f t="shared" si="1"/>
        <v>959.696</v>
      </c>
      <c r="G5962" s="6">
        <f t="shared" si="2"/>
        <v>0.9858724828</v>
      </c>
      <c r="H5962" s="6">
        <f t="shared" si="3"/>
        <v>0.9652869998</v>
      </c>
      <c r="I5962" s="5" t="b">
        <f t="shared" si="4"/>
        <v>0</v>
      </c>
      <c r="J5962" s="48">
        <f t="shared" si="5"/>
        <v>0</v>
      </c>
      <c r="K5962" s="4">
        <f t="shared" si="6"/>
        <v>155</v>
      </c>
      <c r="L5962" s="7">
        <f t="shared" si="7"/>
        <v>0.003409579038</v>
      </c>
      <c r="M5962" s="50" t="b">
        <f t="shared" si="8"/>
        <v>0</v>
      </c>
      <c r="N5962" s="50" t="b">
        <f t="shared" si="9"/>
        <v>0</v>
      </c>
      <c r="O5962" s="50">
        <f t="shared" si="10"/>
        <v>-1</v>
      </c>
      <c r="P5962" s="4">
        <f t="shared" si="63"/>
        <v>1335150</v>
      </c>
      <c r="Q5962" s="21">
        <f t="shared" si="31"/>
        <v>-16</v>
      </c>
      <c r="V5962" s="52"/>
      <c r="W5962" s="53" t="str">
        <f t="shared" si="33"/>
        <v/>
      </c>
      <c r="AE5962" s="16"/>
      <c r="AF5962" s="17" t="str">
        <f t="shared" si="30"/>
        <v>#VALUE!</v>
      </c>
      <c r="AG5962" s="17" t="str">
        <f t="shared" si="22"/>
        <v>#N/A</v>
      </c>
      <c r="AH5962" s="17" t="str">
        <f t="shared" si="23"/>
        <v>#N/A</v>
      </c>
      <c r="AI5962" s="34">
        <f t="shared" si="24"/>
        <v>1</v>
      </c>
      <c r="AJ5962" s="18">
        <f t="shared" si="25"/>
        <v>8045.568</v>
      </c>
      <c r="AK5962" s="18">
        <f t="shared" si="26"/>
        <v>7822.08</v>
      </c>
      <c r="AL5962" s="18">
        <f t="shared" si="27"/>
        <v>7598.592</v>
      </c>
    </row>
    <row r="5963" ht="12.75" customHeight="1">
      <c r="A5963" s="1">
        <v>36676.0</v>
      </c>
      <c r="B5963" s="2">
        <v>938.38</v>
      </c>
      <c r="C5963" s="3">
        <v>8764.42</v>
      </c>
      <c r="D5963" s="2">
        <v>8815.0</v>
      </c>
      <c r="E5963" s="4"/>
      <c r="F5963" s="5">
        <f t="shared" si="1"/>
        <v>813.952</v>
      </c>
      <c r="G5963" s="6">
        <f t="shared" si="2"/>
        <v>0.9667887112</v>
      </c>
      <c r="H5963" s="6">
        <f t="shared" si="3"/>
        <v>0.5959067371</v>
      </c>
      <c r="I5963" s="5" t="b">
        <f t="shared" si="4"/>
        <v>1</v>
      </c>
      <c r="J5963" s="48">
        <f t="shared" si="5"/>
        <v>0</v>
      </c>
      <c r="K5963" s="4">
        <f t="shared" si="6"/>
        <v>179</v>
      </c>
      <c r="L5963" s="7">
        <f t="shared" si="7"/>
        <v>0.005771060721</v>
      </c>
      <c r="M5963" s="50" t="b">
        <f t="shared" si="8"/>
        <v>0</v>
      </c>
      <c r="N5963" s="50" t="b">
        <f t="shared" si="9"/>
        <v>0</v>
      </c>
      <c r="O5963" s="50">
        <f t="shared" si="10"/>
        <v>-1</v>
      </c>
      <c r="P5963" s="4">
        <f t="shared" si="63"/>
        <v>1474650</v>
      </c>
      <c r="Q5963" s="21">
        <f t="shared" si="31"/>
        <v>-18</v>
      </c>
      <c r="V5963" s="52"/>
      <c r="W5963" s="53" t="str">
        <f t="shared" si="33"/>
        <v/>
      </c>
      <c r="AE5963" s="16"/>
      <c r="AF5963" s="17" t="str">
        <f t="shared" si="30"/>
        <v>#VALUE!</v>
      </c>
      <c r="AG5963" s="17" t="str">
        <f t="shared" si="22"/>
        <v>#N/A</v>
      </c>
      <c r="AH5963" s="17" t="str">
        <f t="shared" si="23"/>
        <v>#N/A</v>
      </c>
      <c r="AI5963" s="34">
        <f t="shared" si="24"/>
        <v>1</v>
      </c>
      <c r="AJ5963" s="18">
        <f t="shared" si="25"/>
        <v>7887.978</v>
      </c>
      <c r="AK5963" s="18">
        <f t="shared" si="26"/>
        <v>7668.8675</v>
      </c>
      <c r="AL5963" s="18">
        <f t="shared" si="27"/>
        <v>7449.757</v>
      </c>
    </row>
    <row r="5964" ht="12.75" customHeight="1">
      <c r="A5964" s="1">
        <v>36675.0</v>
      </c>
      <c r="B5964" s="2">
        <v>787.26</v>
      </c>
      <c r="C5964" s="3">
        <v>8588.25</v>
      </c>
      <c r="D5964" s="2">
        <v>8636.0</v>
      </c>
      <c r="E5964" s="4"/>
      <c r="F5964" s="5">
        <f t="shared" si="1"/>
        <v>783.746</v>
      </c>
      <c r="G5964" s="6">
        <f t="shared" si="2"/>
        <v>0.9461985686</v>
      </c>
      <c r="H5964" s="6">
        <f t="shared" si="3"/>
        <v>0.4969824743</v>
      </c>
      <c r="I5964" s="5" t="b">
        <f t="shared" si="4"/>
        <v>1</v>
      </c>
      <c r="J5964" s="48">
        <f t="shared" si="5"/>
        <v>-1</v>
      </c>
      <c r="K5964" s="4">
        <f t="shared" si="6"/>
        <v>8</v>
      </c>
      <c r="L5964" s="7">
        <f t="shared" si="7"/>
        <v>0.005559921986</v>
      </c>
      <c r="M5964" s="50" t="b">
        <f t="shared" si="8"/>
        <v>0</v>
      </c>
      <c r="N5964" s="50" t="b">
        <f t="shared" si="9"/>
        <v>1</v>
      </c>
      <c r="O5964" s="50">
        <f t="shared" si="10"/>
        <v>-1</v>
      </c>
      <c r="P5964" s="4">
        <f t="shared" si="63"/>
        <v>1662600</v>
      </c>
      <c r="Q5964" s="21">
        <f t="shared" si="31"/>
        <v>-21</v>
      </c>
      <c r="V5964" s="52"/>
      <c r="W5964" s="53" t="str">
        <f t="shared" si="33"/>
        <v/>
      </c>
      <c r="AE5964" s="16"/>
      <c r="AF5964" s="17" t="str">
        <f t="shared" si="30"/>
        <v>#VALUE!</v>
      </c>
      <c r="AG5964" s="17" t="str">
        <f t="shared" si="22"/>
        <v>#N/A</v>
      </c>
      <c r="AH5964" s="17" t="str">
        <f t="shared" si="23"/>
        <v>#N/A</v>
      </c>
      <c r="AI5964" s="34">
        <f t="shared" si="24"/>
        <v>1</v>
      </c>
      <c r="AJ5964" s="18">
        <f t="shared" si="25"/>
        <v>7729.425</v>
      </c>
      <c r="AK5964" s="18">
        <f t="shared" si="26"/>
        <v>7514.71875</v>
      </c>
      <c r="AL5964" s="18">
        <f t="shared" si="27"/>
        <v>7300.0125</v>
      </c>
    </row>
    <row r="5965" ht="12.75" customHeight="1">
      <c r="A5965" s="1">
        <v>36672.0</v>
      </c>
      <c r="B5965" s="2">
        <v>775.11</v>
      </c>
      <c r="C5965" s="3">
        <v>8559.46</v>
      </c>
      <c r="D5965" s="2">
        <v>8628.0</v>
      </c>
      <c r="E5965" s="4"/>
      <c r="F5965" s="5">
        <f t="shared" si="1"/>
        <v>823.022</v>
      </c>
      <c r="G5965" s="6">
        <f t="shared" si="2"/>
        <v>0.9412999237</v>
      </c>
      <c r="H5965" s="6">
        <f t="shared" si="3"/>
        <v>0.6102637523</v>
      </c>
      <c r="I5965" s="5" t="b">
        <f t="shared" si="4"/>
        <v>1</v>
      </c>
      <c r="J5965" s="48">
        <f t="shared" si="5"/>
        <v>-1</v>
      </c>
      <c r="K5965" s="4">
        <f t="shared" si="6"/>
        <v>63</v>
      </c>
      <c r="L5965" s="7">
        <f t="shared" si="7"/>
        <v>0.008007514493</v>
      </c>
      <c r="M5965" s="50" t="b">
        <f t="shared" si="8"/>
        <v>0</v>
      </c>
      <c r="N5965" s="50" t="b">
        <f t="shared" si="9"/>
        <v>1</v>
      </c>
      <c r="O5965" s="50">
        <f t="shared" si="10"/>
        <v>-1</v>
      </c>
      <c r="P5965" s="4">
        <f t="shared" si="63"/>
        <v>1671000</v>
      </c>
      <c r="Q5965" s="21">
        <f t="shared" si="31"/>
        <v>-21</v>
      </c>
      <c r="V5965" s="52"/>
      <c r="W5965" s="53" t="str">
        <f t="shared" si="33"/>
        <v/>
      </c>
      <c r="AE5965" s="16"/>
      <c r="AF5965" s="17" t="str">
        <f t="shared" si="30"/>
        <v>#VALUE!</v>
      </c>
      <c r="AG5965" s="17" t="str">
        <f t="shared" si="22"/>
        <v>#N/A</v>
      </c>
      <c r="AH5965" s="17" t="str">
        <f t="shared" si="23"/>
        <v>#N/A</v>
      </c>
      <c r="AI5965" s="34">
        <f t="shared" si="24"/>
        <v>1</v>
      </c>
      <c r="AJ5965" s="18">
        <f t="shared" si="25"/>
        <v>7703.514</v>
      </c>
      <c r="AK5965" s="18">
        <f t="shared" si="26"/>
        <v>7489.5275</v>
      </c>
      <c r="AL5965" s="18">
        <f t="shared" si="27"/>
        <v>7275.541</v>
      </c>
    </row>
    <row r="5966" ht="12.75" customHeight="1">
      <c r="A5966" s="1">
        <v>36671.0</v>
      </c>
      <c r="B5966" s="2">
        <v>776.48</v>
      </c>
      <c r="C5966" s="3">
        <v>8438.1</v>
      </c>
      <c r="D5966" s="2">
        <v>8565.0</v>
      </c>
      <c r="E5966" s="4"/>
      <c r="F5966" s="5">
        <f t="shared" si="1"/>
        <v>920.102</v>
      </c>
      <c r="G5966" s="6">
        <f t="shared" si="2"/>
        <v>0.9265441542</v>
      </c>
      <c r="H5966" s="6">
        <f t="shared" si="3"/>
        <v>0.7769831534</v>
      </c>
      <c r="I5966" s="5" t="b">
        <f t="shared" si="4"/>
        <v>1</v>
      </c>
      <c r="J5966" s="48">
        <f t="shared" si="5"/>
        <v>-1</v>
      </c>
      <c r="K5966" s="4">
        <f t="shared" si="6"/>
        <v>-12</v>
      </c>
      <c r="L5966" s="7">
        <f t="shared" si="7"/>
        <v>0.01503893056</v>
      </c>
      <c r="M5966" s="50" t="b">
        <f t="shared" si="8"/>
        <v>0</v>
      </c>
      <c r="N5966" s="50" t="b">
        <f t="shared" si="9"/>
        <v>1</v>
      </c>
      <c r="O5966" s="50">
        <f t="shared" si="10"/>
        <v>-1</v>
      </c>
      <c r="P5966" s="4">
        <f t="shared" si="63"/>
        <v>1740300</v>
      </c>
      <c r="Q5966" s="21">
        <f t="shared" si="31"/>
        <v>-22</v>
      </c>
      <c r="V5966" s="52"/>
      <c r="W5966" s="53" t="str">
        <f t="shared" si="33"/>
        <v/>
      </c>
      <c r="AE5966" s="16"/>
      <c r="AF5966" s="17" t="str">
        <f t="shared" si="30"/>
        <v>#VALUE!</v>
      </c>
      <c r="AG5966" s="17" t="str">
        <f t="shared" si="22"/>
        <v>#N/A</v>
      </c>
      <c r="AH5966" s="17" t="str">
        <f t="shared" si="23"/>
        <v>#N/A</v>
      </c>
      <c r="AI5966" s="34">
        <f t="shared" si="24"/>
        <v>1</v>
      </c>
      <c r="AJ5966" s="18">
        <f t="shared" si="25"/>
        <v>7594.29</v>
      </c>
      <c r="AK5966" s="18">
        <f t="shared" si="26"/>
        <v>7383.3375</v>
      </c>
      <c r="AL5966" s="18">
        <f t="shared" si="27"/>
        <v>7172.385</v>
      </c>
    </row>
    <row r="5967" ht="12.75" customHeight="1">
      <c r="A5967" s="1">
        <v>36670.0</v>
      </c>
      <c r="B5967" s="2">
        <v>792.53</v>
      </c>
      <c r="C5967" s="3">
        <v>8500.41</v>
      </c>
      <c r="D5967" s="2">
        <v>8577.0</v>
      </c>
      <c r="E5967" s="4"/>
      <c r="F5967" s="5">
        <f t="shared" si="1"/>
        <v>987.96</v>
      </c>
      <c r="G5967" s="6">
        <f t="shared" si="2"/>
        <v>0.9317798158</v>
      </c>
      <c r="H5967" s="6">
        <f t="shared" si="3"/>
        <v>0.7718569099</v>
      </c>
      <c r="I5967" s="5" t="b">
        <f t="shared" si="4"/>
        <v>1</v>
      </c>
      <c r="J5967" s="48">
        <f t="shared" si="5"/>
        <v>-1</v>
      </c>
      <c r="K5967" s="4">
        <f t="shared" si="6"/>
        <v>-171</v>
      </c>
      <c r="L5967" s="7">
        <f t="shared" si="7"/>
        <v>0.009010153628</v>
      </c>
      <c r="M5967" s="50" t="b">
        <f t="shared" si="8"/>
        <v>0</v>
      </c>
      <c r="N5967" s="50" t="b">
        <f t="shared" si="9"/>
        <v>1</v>
      </c>
      <c r="O5967" s="50">
        <f t="shared" si="10"/>
        <v>-1</v>
      </c>
      <c r="P5967" s="4">
        <f t="shared" si="63"/>
        <v>1727100</v>
      </c>
      <c r="Q5967" s="21">
        <f t="shared" si="31"/>
        <v>-22</v>
      </c>
      <c r="V5967" s="52"/>
      <c r="W5967" s="53" t="str">
        <f t="shared" si="33"/>
        <v/>
      </c>
      <c r="AE5967" s="16"/>
      <c r="AF5967" s="17" t="str">
        <f t="shared" si="30"/>
        <v>#VALUE!</v>
      </c>
      <c r="AG5967" s="17" t="str">
        <f t="shared" si="22"/>
        <v>#N/A</v>
      </c>
      <c r="AH5967" s="17" t="str">
        <f t="shared" si="23"/>
        <v>#N/A</v>
      </c>
      <c r="AI5967" s="34">
        <f t="shared" si="24"/>
        <v>1</v>
      </c>
      <c r="AJ5967" s="18">
        <f t="shared" si="25"/>
        <v>7650.369</v>
      </c>
      <c r="AK5967" s="18">
        <f t="shared" si="26"/>
        <v>7437.85875</v>
      </c>
      <c r="AL5967" s="18">
        <f t="shared" si="27"/>
        <v>7225.3485</v>
      </c>
    </row>
    <row r="5968" ht="12.75" customHeight="1">
      <c r="A5968" s="1">
        <v>36669.0</v>
      </c>
      <c r="B5968" s="2">
        <v>787.35</v>
      </c>
      <c r="C5968" s="3">
        <v>8671.01</v>
      </c>
      <c r="D5968" s="2">
        <v>8748.0</v>
      </c>
      <c r="E5968" s="4"/>
      <c r="F5968" s="5">
        <f t="shared" si="1"/>
        <v>1136.916</v>
      </c>
      <c r="G5968" s="6">
        <f t="shared" si="2"/>
        <v>0.9489762857</v>
      </c>
      <c r="H5968" s="6">
        <f t="shared" si="3"/>
        <v>0.9389099705</v>
      </c>
      <c r="I5968" s="5" t="b">
        <f t="shared" si="4"/>
        <v>1</v>
      </c>
      <c r="J5968" s="48">
        <f t="shared" si="5"/>
        <v>-1</v>
      </c>
      <c r="K5968" s="4">
        <f t="shared" si="6"/>
        <v>-80</v>
      </c>
      <c r="L5968" s="7">
        <f t="shared" si="7"/>
        <v>0.008879011788</v>
      </c>
      <c r="M5968" s="50" t="b">
        <f t="shared" si="8"/>
        <v>0</v>
      </c>
      <c r="N5968" s="50" t="b">
        <f t="shared" si="9"/>
        <v>1</v>
      </c>
      <c r="O5968" s="50">
        <f t="shared" si="10"/>
        <v>-1</v>
      </c>
      <c r="P5968" s="4">
        <f t="shared" si="63"/>
        <v>1564650</v>
      </c>
      <c r="Q5968" s="21">
        <f t="shared" si="31"/>
        <v>-19</v>
      </c>
      <c r="V5968" s="52"/>
      <c r="W5968" s="53" t="str">
        <f t="shared" si="33"/>
        <v/>
      </c>
      <c r="AE5968" s="16"/>
      <c r="AF5968" s="17" t="str">
        <f t="shared" si="30"/>
        <v>#VALUE!</v>
      </c>
      <c r="AG5968" s="17" t="str">
        <f t="shared" si="22"/>
        <v>#N/A</v>
      </c>
      <c r="AH5968" s="17" t="str">
        <f t="shared" si="23"/>
        <v>#N/A</v>
      </c>
      <c r="AI5968" s="34">
        <f t="shared" si="24"/>
        <v>1</v>
      </c>
      <c r="AJ5968" s="18">
        <f t="shared" si="25"/>
        <v>7803.909</v>
      </c>
      <c r="AK5968" s="18">
        <f t="shared" si="26"/>
        <v>7587.13375</v>
      </c>
      <c r="AL5968" s="18">
        <f t="shared" si="27"/>
        <v>7370.3585</v>
      </c>
    </row>
    <row r="5969" ht="12.75" customHeight="1">
      <c r="A5969" s="1">
        <v>36668.0</v>
      </c>
      <c r="B5969" s="2">
        <v>983.64</v>
      </c>
      <c r="C5969" s="3">
        <v>8807.57</v>
      </c>
      <c r="D5969" s="2">
        <v>8828.0</v>
      </c>
      <c r="E5969" s="4"/>
      <c r="F5969" s="5">
        <f t="shared" si="1"/>
        <v>1336.286</v>
      </c>
      <c r="G5969" s="6">
        <f t="shared" si="2"/>
        <v>0.9624348868</v>
      </c>
      <c r="H5969" s="6">
        <f t="shared" si="3"/>
        <v>1.08357162</v>
      </c>
      <c r="I5969" s="5" t="b">
        <f t="shared" si="4"/>
        <v>0</v>
      </c>
      <c r="J5969" s="48">
        <f t="shared" si="5"/>
        <v>0</v>
      </c>
      <c r="K5969" s="4">
        <f t="shared" si="6"/>
        <v>-14</v>
      </c>
      <c r="L5969" s="7">
        <f t="shared" si="7"/>
        <v>0.00231959553</v>
      </c>
      <c r="M5969" s="50" t="b">
        <f t="shared" si="8"/>
        <v>0</v>
      </c>
      <c r="N5969" s="50" t="b">
        <f t="shared" si="9"/>
        <v>0</v>
      </c>
      <c r="O5969" s="50">
        <f t="shared" si="10"/>
        <v>-1</v>
      </c>
      <c r="P5969" s="4">
        <f t="shared" si="63"/>
        <v>1492650</v>
      </c>
      <c r="Q5969" s="21">
        <f t="shared" si="31"/>
        <v>-18</v>
      </c>
      <c r="V5969" s="52"/>
      <c r="W5969" s="53" t="str">
        <f t="shared" si="33"/>
        <v/>
      </c>
      <c r="AE5969" s="16"/>
      <c r="AF5969" s="17" t="str">
        <f t="shared" si="30"/>
        <v>#VALUE!</v>
      </c>
      <c r="AG5969" s="17" t="str">
        <f t="shared" si="22"/>
        <v>#N/A</v>
      </c>
      <c r="AH5969" s="17" t="str">
        <f t="shared" si="23"/>
        <v>#N/A</v>
      </c>
      <c r="AI5969" s="34">
        <f t="shared" si="24"/>
        <v>1</v>
      </c>
      <c r="AJ5969" s="18">
        <f t="shared" si="25"/>
        <v>7926.813</v>
      </c>
      <c r="AK5969" s="18">
        <f t="shared" si="26"/>
        <v>7706.62375</v>
      </c>
      <c r="AL5969" s="18">
        <f t="shared" si="27"/>
        <v>7486.4345</v>
      </c>
    </row>
    <row r="5970" ht="12.75" customHeight="1">
      <c r="A5970" s="1">
        <v>36666.0</v>
      </c>
      <c r="B5970" s="2">
        <v>1260.51</v>
      </c>
      <c r="C5970" s="3">
        <v>8820.35</v>
      </c>
      <c r="D5970" s="2">
        <v>8842.0</v>
      </c>
      <c r="E5970" s="4"/>
      <c r="F5970" s="5">
        <f t="shared" si="1"/>
        <v>1379.434</v>
      </c>
      <c r="G5970" s="6">
        <f t="shared" si="2"/>
        <v>0.9624633632</v>
      </c>
      <c r="H5970" s="6">
        <f t="shared" si="3"/>
        <v>1.081369597</v>
      </c>
      <c r="I5970" s="5" t="b">
        <f t="shared" si="4"/>
        <v>0</v>
      </c>
      <c r="J5970" s="48">
        <f t="shared" si="5"/>
        <v>0</v>
      </c>
      <c r="K5970" s="4">
        <f t="shared" si="6"/>
        <v>-393</v>
      </c>
      <c r="L5970" s="7">
        <f t="shared" si="7"/>
        <v>0.002454551123</v>
      </c>
      <c r="M5970" s="50" t="b">
        <f t="shared" si="8"/>
        <v>0</v>
      </c>
      <c r="N5970" s="50" t="b">
        <f t="shared" si="9"/>
        <v>0</v>
      </c>
      <c r="O5970" s="50">
        <f t="shared" si="10"/>
        <v>-1</v>
      </c>
      <c r="P5970" s="4">
        <f t="shared" si="63"/>
        <v>1480050</v>
      </c>
      <c r="Q5970" s="21">
        <f t="shared" si="31"/>
        <v>-18</v>
      </c>
      <c r="V5970" s="52"/>
      <c r="W5970" s="53" t="str">
        <f t="shared" si="33"/>
        <v/>
      </c>
      <c r="AE5970" s="16"/>
      <c r="AF5970" s="17" t="str">
        <f t="shared" si="30"/>
        <v>#VALUE!</v>
      </c>
      <c r="AG5970" s="17" t="str">
        <f t="shared" si="22"/>
        <v>#N/A</v>
      </c>
      <c r="AH5970" s="17" t="str">
        <f t="shared" si="23"/>
        <v>#N/A</v>
      </c>
      <c r="AI5970" s="34">
        <f t="shared" si="24"/>
        <v>1</v>
      </c>
      <c r="AJ5970" s="18">
        <f t="shared" si="25"/>
        <v>7938.315</v>
      </c>
      <c r="AK5970" s="18">
        <f t="shared" si="26"/>
        <v>7717.80625</v>
      </c>
      <c r="AL5970" s="18">
        <f t="shared" si="27"/>
        <v>7497.2975</v>
      </c>
    </row>
    <row r="5971" ht="12.75" customHeight="1">
      <c r="A5971" s="1">
        <v>36665.0</v>
      </c>
      <c r="B5971" s="2">
        <v>1115.77</v>
      </c>
      <c r="C5971" s="3">
        <v>9119.77</v>
      </c>
      <c r="D5971" s="2">
        <v>9235.0</v>
      </c>
      <c r="E5971" s="4"/>
      <c r="F5971" s="5">
        <f t="shared" si="1"/>
        <v>1315.228</v>
      </c>
      <c r="G5971" s="6">
        <f t="shared" si="2"/>
        <v>0.9938280126</v>
      </c>
      <c r="H5971" s="6">
        <f t="shared" si="3"/>
        <v>1.081390789</v>
      </c>
      <c r="I5971" s="5" t="b">
        <f t="shared" si="4"/>
        <v>0</v>
      </c>
      <c r="J5971" s="48">
        <f t="shared" si="5"/>
        <v>0</v>
      </c>
      <c r="K5971" s="4">
        <f t="shared" si="6"/>
        <v>130</v>
      </c>
      <c r="L5971" s="7">
        <f t="shared" si="7"/>
        <v>0.01263518707</v>
      </c>
      <c r="M5971" s="50" t="b">
        <f t="shared" si="8"/>
        <v>0</v>
      </c>
      <c r="N5971" s="50" t="b">
        <f t="shared" si="9"/>
        <v>0</v>
      </c>
      <c r="O5971" s="50">
        <f t="shared" si="10"/>
        <v>-1</v>
      </c>
      <c r="P5971" s="4">
        <f t="shared" si="63"/>
        <v>1204950</v>
      </c>
      <c r="Q5971" s="21">
        <f t="shared" si="31"/>
        <v>-14</v>
      </c>
      <c r="V5971" s="52"/>
      <c r="W5971" s="53" t="str">
        <f t="shared" si="33"/>
        <v/>
      </c>
      <c r="AE5971" s="16"/>
      <c r="AF5971" s="17" t="str">
        <f t="shared" si="30"/>
        <v>#VALUE!</v>
      </c>
      <c r="AG5971" s="17" t="str">
        <f t="shared" si="22"/>
        <v>#N/A</v>
      </c>
      <c r="AH5971" s="17" t="str">
        <f t="shared" si="23"/>
        <v>#N/A</v>
      </c>
      <c r="AI5971" s="34">
        <f t="shared" si="24"/>
        <v>1</v>
      </c>
      <c r="AJ5971" s="18">
        <f t="shared" si="25"/>
        <v>8207.793</v>
      </c>
      <c r="AK5971" s="18">
        <f t="shared" si="26"/>
        <v>7979.79875</v>
      </c>
      <c r="AL5971" s="18">
        <f t="shared" si="27"/>
        <v>7751.8045</v>
      </c>
    </row>
    <row r="5972" ht="12.75" customHeight="1">
      <c r="A5972" s="1">
        <v>36664.0</v>
      </c>
      <c r="B5972" s="2">
        <v>1537.31</v>
      </c>
      <c r="C5972" s="3">
        <v>9087.21</v>
      </c>
      <c r="D5972" s="2">
        <v>9105.0</v>
      </c>
      <c r="E5972" s="4"/>
      <c r="F5972" s="5">
        <f t="shared" si="1"/>
        <v>1336.268</v>
      </c>
      <c r="G5972" s="6">
        <f t="shared" si="2"/>
        <v>0.9892568449</v>
      </c>
      <c r="H5972" s="6">
        <f t="shared" si="3"/>
        <v>1.079148657</v>
      </c>
      <c r="I5972" s="5" t="b">
        <f t="shared" si="4"/>
        <v>0</v>
      </c>
      <c r="J5972" s="48">
        <f t="shared" si="5"/>
        <v>0</v>
      </c>
      <c r="K5972" s="4">
        <f t="shared" si="6"/>
        <v>5</v>
      </c>
      <c r="L5972" s="7">
        <f t="shared" si="7"/>
        <v>0.001957696587</v>
      </c>
      <c r="M5972" s="50" t="b">
        <f t="shared" si="8"/>
        <v>0</v>
      </c>
      <c r="N5972" s="50" t="b">
        <f t="shared" si="9"/>
        <v>0</v>
      </c>
      <c r="O5972" s="50">
        <f t="shared" si="10"/>
        <v>-1</v>
      </c>
      <c r="P5972" s="4">
        <f t="shared" si="63"/>
        <v>1302450</v>
      </c>
      <c r="Q5972" s="21">
        <f t="shared" si="31"/>
        <v>-15</v>
      </c>
      <c r="V5972" s="52"/>
      <c r="W5972" s="53" t="str">
        <f t="shared" si="33"/>
        <v/>
      </c>
      <c r="AE5972" s="16"/>
      <c r="AF5972" s="17" t="str">
        <f t="shared" si="30"/>
        <v>#VALUE!</v>
      </c>
      <c r="AG5972" s="17" t="str">
        <f t="shared" si="22"/>
        <v>#N/A</v>
      </c>
      <c r="AH5972" s="17" t="str">
        <f t="shared" si="23"/>
        <v>#N/A</v>
      </c>
      <c r="AI5972" s="34">
        <f t="shared" si="24"/>
        <v>1</v>
      </c>
      <c r="AJ5972" s="18">
        <f t="shared" si="25"/>
        <v>8178.489</v>
      </c>
      <c r="AK5972" s="18">
        <f t="shared" si="26"/>
        <v>7951.30875</v>
      </c>
      <c r="AL5972" s="18">
        <f t="shared" si="27"/>
        <v>7724.1285</v>
      </c>
    </row>
    <row r="5973" ht="12.75" customHeight="1">
      <c r="A5973" s="102">
        <v>36663.0</v>
      </c>
      <c r="B5973" s="2">
        <v>1784.2</v>
      </c>
      <c r="C5973" s="3">
        <v>9085.74</v>
      </c>
      <c r="D5973" s="2">
        <v>9090.0</v>
      </c>
      <c r="E5973" s="4">
        <v>9100.0</v>
      </c>
      <c r="F5973" s="5">
        <f t="shared" si="1"/>
        <v>1230.664</v>
      </c>
      <c r="G5973" s="6">
        <f t="shared" si="2"/>
        <v>0.9884713842</v>
      </c>
      <c r="H5973" s="6">
        <f t="shared" si="3"/>
        <v>1.083398795</v>
      </c>
      <c r="I5973" s="5" t="b">
        <f t="shared" si="4"/>
        <v>0</v>
      </c>
      <c r="J5973" s="48">
        <f t="shared" si="5"/>
        <v>0</v>
      </c>
      <c r="K5973" s="4">
        <f t="shared" si="6"/>
        <v>295</v>
      </c>
      <c r="L5973" s="7">
        <f t="shared" si="7"/>
        <v>0.001569492413</v>
      </c>
      <c r="M5973" s="50" t="b">
        <f t="shared" si="8"/>
        <v>0</v>
      </c>
      <c r="N5973" s="50" t="b">
        <f t="shared" si="9"/>
        <v>0</v>
      </c>
      <c r="O5973" s="50">
        <f t="shared" si="10"/>
        <v>-1</v>
      </c>
      <c r="P5973" s="4">
        <f t="shared" si="63"/>
        <v>1306200</v>
      </c>
      <c r="Q5973" s="21">
        <f t="shared" si="31"/>
        <v>-15</v>
      </c>
      <c r="V5973" s="52"/>
      <c r="W5973" s="53" t="str">
        <f t="shared" si="33"/>
        <v/>
      </c>
      <c r="AE5973" s="16"/>
      <c r="AF5973" s="17" t="str">
        <f t="shared" si="30"/>
        <v>#VALUE!</v>
      </c>
      <c r="AG5973" s="17" t="str">
        <f t="shared" si="22"/>
        <v>#N/A</v>
      </c>
      <c r="AH5973" s="17" t="str">
        <f t="shared" si="23"/>
        <v>#N/A</v>
      </c>
      <c r="AI5973" s="34">
        <f t="shared" si="24"/>
        <v>1</v>
      </c>
      <c r="AJ5973" s="18">
        <f t="shared" si="25"/>
        <v>8177.166</v>
      </c>
      <c r="AK5973" s="18">
        <f t="shared" si="26"/>
        <v>7950.0225</v>
      </c>
      <c r="AL5973" s="18">
        <f t="shared" si="27"/>
        <v>7722.879</v>
      </c>
    </row>
    <row r="5974" ht="12.75" customHeight="1">
      <c r="A5974" s="1">
        <v>36662.0</v>
      </c>
      <c r="B5974" s="2">
        <v>1199.38</v>
      </c>
      <c r="C5974" s="3">
        <v>8727.82</v>
      </c>
      <c r="D5974" s="2">
        <v>8775.0</v>
      </c>
      <c r="E5974" s="4">
        <v>8805.0</v>
      </c>
      <c r="F5974" s="5">
        <f t="shared" si="1"/>
        <v>1057.84</v>
      </c>
      <c r="G5974" s="6">
        <f t="shared" si="2"/>
        <v>0.9489353079</v>
      </c>
      <c r="H5974" s="6">
        <f t="shared" si="3"/>
        <v>0.7435608998</v>
      </c>
      <c r="I5974" s="5" t="b">
        <f t="shared" si="4"/>
        <v>0</v>
      </c>
      <c r="J5974" s="48">
        <f t="shared" si="5"/>
        <v>0</v>
      </c>
      <c r="K5974" s="4">
        <f t="shared" si="6"/>
        <v>263</v>
      </c>
      <c r="L5974" s="7">
        <f t="shared" si="7"/>
        <v>0.008842987138</v>
      </c>
      <c r="M5974" s="50" t="b">
        <f t="shared" si="8"/>
        <v>0</v>
      </c>
      <c r="N5974" s="50" t="b">
        <f t="shared" si="9"/>
        <v>0</v>
      </c>
      <c r="O5974" s="50">
        <f t="shared" si="10"/>
        <v>-1</v>
      </c>
      <c r="P5974" s="4">
        <f t="shared" si="63"/>
        <v>1601200</v>
      </c>
      <c r="Q5974" s="21">
        <f t="shared" si="31"/>
        <v>-20</v>
      </c>
      <c r="V5974" s="52"/>
      <c r="W5974" s="53" t="str">
        <f t="shared" si="33"/>
        <v/>
      </c>
      <c r="AE5974" s="16"/>
      <c r="AF5974" s="17" t="str">
        <f t="shared" si="30"/>
        <v>#VALUE!</v>
      </c>
      <c r="AG5974" s="17" t="str">
        <f t="shared" si="22"/>
        <v>#N/A</v>
      </c>
      <c r="AH5974" s="17" t="str">
        <f t="shared" si="23"/>
        <v>#N/A</v>
      </c>
      <c r="AI5974" s="34">
        <f t="shared" si="24"/>
        <v>1</v>
      </c>
      <c r="AJ5974" s="18">
        <f t="shared" si="25"/>
        <v>7855.038</v>
      </c>
      <c r="AK5974" s="18">
        <f t="shared" si="26"/>
        <v>7636.8425</v>
      </c>
      <c r="AL5974" s="18">
        <f t="shared" si="27"/>
        <v>7418.647</v>
      </c>
    </row>
    <row r="5975" ht="12.75" customHeight="1">
      <c r="A5975" s="1">
        <v>36661.0</v>
      </c>
      <c r="B5975" s="2">
        <v>939.48</v>
      </c>
      <c r="C5975" s="3">
        <v>8465.02</v>
      </c>
      <c r="D5975" s="2">
        <v>8520.0</v>
      </c>
      <c r="E5975" s="4">
        <v>8542.0</v>
      </c>
      <c r="F5975" s="5">
        <f t="shared" si="1"/>
        <v>995.854</v>
      </c>
      <c r="G5975" s="6">
        <f t="shared" si="2"/>
        <v>0.9189113573</v>
      </c>
      <c r="H5975" s="6">
        <f t="shared" si="3"/>
        <v>0.7404068416</v>
      </c>
      <c r="I5975" s="5" t="b">
        <f t="shared" si="4"/>
        <v>0</v>
      </c>
      <c r="J5975" s="48">
        <f t="shared" si="5"/>
        <v>0</v>
      </c>
      <c r="K5975" s="4">
        <f t="shared" si="6"/>
        <v>-94</v>
      </c>
      <c r="L5975" s="7">
        <f t="shared" si="7"/>
        <v>0.009093894639</v>
      </c>
      <c r="M5975" s="50" t="b">
        <f t="shared" si="8"/>
        <v>0</v>
      </c>
      <c r="N5975" s="50" t="b">
        <f t="shared" si="9"/>
        <v>0</v>
      </c>
      <c r="O5975" s="50">
        <f t="shared" si="10"/>
        <v>-1</v>
      </c>
      <c r="P5975" s="4">
        <f t="shared" si="63"/>
        <v>1916800</v>
      </c>
      <c r="Q5975" s="21">
        <f t="shared" si="31"/>
        <v>-24</v>
      </c>
      <c r="V5975" s="52"/>
      <c r="W5975" s="53" t="str">
        <f t="shared" si="33"/>
        <v/>
      </c>
      <c r="AE5975" s="16"/>
      <c r="AF5975" s="17" t="str">
        <f t="shared" si="30"/>
        <v>#VALUE!</v>
      </c>
      <c r="AG5975" s="17" t="str">
        <f t="shared" si="22"/>
        <v>#N/A</v>
      </c>
      <c r="AH5975" s="17" t="str">
        <f t="shared" si="23"/>
        <v>#N/A</v>
      </c>
      <c r="AI5975" s="34">
        <f t="shared" si="24"/>
        <v>1</v>
      </c>
      <c r="AJ5975" s="18">
        <f t="shared" si="25"/>
        <v>7618.518</v>
      </c>
      <c r="AK5975" s="18">
        <f t="shared" si="26"/>
        <v>7406.8925</v>
      </c>
      <c r="AL5975" s="18">
        <f t="shared" si="27"/>
        <v>7195.267</v>
      </c>
    </row>
    <row r="5976" ht="12.75" customHeight="1">
      <c r="A5976" s="1">
        <v>36658.0</v>
      </c>
      <c r="B5976" s="2">
        <v>1220.97</v>
      </c>
      <c r="C5976" s="3">
        <v>8560.44</v>
      </c>
      <c r="D5976" s="2">
        <v>8600.0</v>
      </c>
      <c r="E5976" s="4">
        <v>8636.0</v>
      </c>
      <c r="F5976" s="5">
        <f t="shared" si="1"/>
        <v>975.002</v>
      </c>
      <c r="G5976" s="6">
        <f t="shared" si="2"/>
        <v>0.9272945298</v>
      </c>
      <c r="H5976" s="6">
        <f t="shared" si="3"/>
        <v>0.7353412209</v>
      </c>
      <c r="I5976" s="5" t="b">
        <f t="shared" si="4"/>
        <v>0</v>
      </c>
      <c r="J5976" s="48">
        <f t="shared" si="5"/>
        <v>0</v>
      </c>
      <c r="K5976" s="4">
        <f t="shared" si="6"/>
        <v>149</v>
      </c>
      <c r="L5976" s="7">
        <f t="shared" si="7"/>
        <v>0.008826649097</v>
      </c>
      <c r="M5976" s="50" t="b">
        <f t="shared" si="8"/>
        <v>0</v>
      </c>
      <c r="N5976" s="50" t="b">
        <f t="shared" si="9"/>
        <v>0</v>
      </c>
      <c r="O5976" s="50">
        <f t="shared" si="10"/>
        <v>-1</v>
      </c>
      <c r="P5976" s="4">
        <f t="shared" si="63"/>
        <v>1808700</v>
      </c>
      <c r="Q5976" s="21">
        <f t="shared" si="31"/>
        <v>-23</v>
      </c>
      <c r="V5976" s="52"/>
      <c r="W5976" s="53" t="str">
        <f t="shared" si="33"/>
        <v/>
      </c>
      <c r="AE5976" s="16"/>
      <c r="AF5976" s="17" t="str">
        <f t="shared" si="30"/>
        <v>#VALUE!</v>
      </c>
      <c r="AG5976" s="17" t="str">
        <f t="shared" si="22"/>
        <v>#N/A</v>
      </c>
      <c r="AH5976" s="17" t="str">
        <f t="shared" si="23"/>
        <v>#N/A</v>
      </c>
      <c r="AI5976" s="34">
        <f t="shared" si="24"/>
        <v>1</v>
      </c>
      <c r="AJ5976" s="18">
        <f t="shared" si="25"/>
        <v>7704.396</v>
      </c>
      <c r="AK5976" s="18">
        <f t="shared" si="26"/>
        <v>7490.385</v>
      </c>
      <c r="AL5976" s="18">
        <f t="shared" si="27"/>
        <v>7276.374</v>
      </c>
    </row>
    <row r="5977" ht="12.75" customHeight="1">
      <c r="A5977" s="1">
        <v>36657.0</v>
      </c>
      <c r="B5977" s="2">
        <v>1009.29</v>
      </c>
      <c r="C5977" s="3">
        <v>8349.91</v>
      </c>
      <c r="D5977" s="2">
        <v>8447.0</v>
      </c>
      <c r="E5977" s="4">
        <v>8487.0</v>
      </c>
      <c r="F5977" s="5">
        <f t="shared" si="1"/>
        <v>964.448</v>
      </c>
      <c r="G5977" s="6">
        <f t="shared" si="2"/>
        <v>0.9025802887</v>
      </c>
      <c r="H5977" s="6">
        <f t="shared" si="3"/>
        <v>0.6982735433</v>
      </c>
      <c r="I5977" s="5" t="b">
        <f t="shared" si="4"/>
        <v>0</v>
      </c>
      <c r="J5977" s="48">
        <f t="shared" si="5"/>
        <v>0</v>
      </c>
      <c r="K5977" s="4">
        <f t="shared" si="6"/>
        <v>-154</v>
      </c>
      <c r="L5977" s="7">
        <f t="shared" si="7"/>
        <v>0.01641814103</v>
      </c>
      <c r="M5977" s="50" t="b">
        <f t="shared" si="8"/>
        <v>0</v>
      </c>
      <c r="N5977" s="50" t="b">
        <f t="shared" si="9"/>
        <v>0</v>
      </c>
      <c r="O5977" s="50">
        <f t="shared" si="10"/>
        <v>-1</v>
      </c>
      <c r="P5977" s="4">
        <f t="shared" si="63"/>
        <v>1994950</v>
      </c>
      <c r="Q5977" s="21">
        <f t="shared" si="31"/>
        <v>-25</v>
      </c>
      <c r="V5977" s="52"/>
      <c r="W5977" s="53" t="str">
        <f t="shared" si="33"/>
        <v/>
      </c>
      <c r="AE5977" s="16"/>
      <c r="AF5977" s="17" t="str">
        <f t="shared" si="30"/>
        <v>#VALUE!</v>
      </c>
      <c r="AG5977" s="17" t="str">
        <f t="shared" si="22"/>
        <v>#N/A</v>
      </c>
      <c r="AH5977" s="17" t="str">
        <f t="shared" si="23"/>
        <v>#N/A</v>
      </c>
      <c r="AI5977" s="34">
        <f t="shared" si="24"/>
        <v>1</v>
      </c>
      <c r="AJ5977" s="18">
        <f t="shared" si="25"/>
        <v>7514.919</v>
      </c>
      <c r="AK5977" s="18">
        <f t="shared" si="26"/>
        <v>7306.17125</v>
      </c>
      <c r="AL5977" s="18">
        <f t="shared" si="27"/>
        <v>7097.4235</v>
      </c>
    </row>
    <row r="5978" ht="12.75" customHeight="1">
      <c r="A5978" s="1">
        <v>36656.0</v>
      </c>
      <c r="B5978" s="2">
        <v>920.08</v>
      </c>
      <c r="C5978" s="3">
        <v>8559.87</v>
      </c>
      <c r="D5978" s="2">
        <v>8601.0</v>
      </c>
      <c r="E5978" s="4"/>
      <c r="F5978" s="5">
        <f t="shared" si="1"/>
        <v>985.43</v>
      </c>
      <c r="G5978" s="6">
        <f t="shared" si="2"/>
        <v>0.9226780959</v>
      </c>
      <c r="H5978" s="6">
        <f t="shared" si="3"/>
        <v>0.6881968236</v>
      </c>
      <c r="I5978" s="5" t="b">
        <f t="shared" si="4"/>
        <v>1</v>
      </c>
      <c r="J5978" s="48">
        <f t="shared" si="5"/>
        <v>0</v>
      </c>
      <c r="K5978" s="4">
        <f t="shared" si="6"/>
        <v>-157</v>
      </c>
      <c r="L5978" s="7">
        <f t="shared" si="7"/>
        <v>0.004804979515</v>
      </c>
      <c r="M5978" s="50" t="b">
        <f t="shared" si="8"/>
        <v>0</v>
      </c>
      <c r="N5978" s="50" t="b">
        <f t="shared" si="9"/>
        <v>0</v>
      </c>
      <c r="O5978" s="50">
        <f t="shared" si="10"/>
        <v>-1</v>
      </c>
      <c r="P5978" s="4">
        <f t="shared" si="63"/>
        <v>1817850</v>
      </c>
      <c r="Q5978" s="21">
        <f t="shared" si="31"/>
        <v>-23</v>
      </c>
      <c r="V5978" s="52"/>
      <c r="W5978" s="53" t="str">
        <f t="shared" si="33"/>
        <v/>
      </c>
      <c r="AE5978" s="16"/>
      <c r="AF5978" s="17" t="str">
        <f t="shared" si="30"/>
        <v>#VALUE!</v>
      </c>
      <c r="AG5978" s="17" t="str">
        <f t="shared" si="22"/>
        <v>#N/A</v>
      </c>
      <c r="AH5978" s="17" t="str">
        <f t="shared" si="23"/>
        <v>#N/A</v>
      </c>
      <c r="AI5978" s="34">
        <f t="shared" si="24"/>
        <v>1</v>
      </c>
      <c r="AJ5978" s="18">
        <f t="shared" si="25"/>
        <v>7703.883</v>
      </c>
      <c r="AK5978" s="18">
        <f t="shared" si="26"/>
        <v>7489.88625</v>
      </c>
      <c r="AL5978" s="18">
        <f t="shared" si="27"/>
        <v>7275.8895</v>
      </c>
    </row>
    <row r="5979" ht="12.75" customHeight="1">
      <c r="A5979" s="1">
        <v>36655.0</v>
      </c>
      <c r="B5979" s="2">
        <v>889.45</v>
      </c>
      <c r="C5979" s="3">
        <v>8635.84</v>
      </c>
      <c r="D5979" s="2">
        <v>8758.0</v>
      </c>
      <c r="E5979" s="4"/>
      <c r="F5979" s="5">
        <f t="shared" si="1"/>
        <v>1041.904</v>
      </c>
      <c r="G5979" s="6">
        <f t="shared" si="2"/>
        <v>0.9281969832</v>
      </c>
      <c r="H5979" s="6">
        <f t="shared" si="3"/>
        <v>0.700031806</v>
      </c>
      <c r="I5979" s="5" t="b">
        <f t="shared" si="4"/>
        <v>1</v>
      </c>
      <c r="J5979" s="48">
        <f t="shared" si="5"/>
        <v>0</v>
      </c>
      <c r="K5979" s="4">
        <f t="shared" si="6"/>
        <v>48</v>
      </c>
      <c r="L5979" s="7">
        <f t="shared" si="7"/>
        <v>0.01414569978</v>
      </c>
      <c r="M5979" s="50" t="b">
        <f t="shared" si="8"/>
        <v>0</v>
      </c>
      <c r="N5979" s="50" t="b">
        <f t="shared" si="9"/>
        <v>0</v>
      </c>
      <c r="O5979" s="50">
        <f t="shared" si="10"/>
        <v>-1</v>
      </c>
      <c r="P5979" s="4">
        <f t="shared" si="63"/>
        <v>1660850</v>
      </c>
      <c r="Q5979" s="21">
        <f t="shared" si="31"/>
        <v>-20</v>
      </c>
      <c r="V5979" s="52"/>
      <c r="W5979" s="53" t="str">
        <f t="shared" si="33"/>
        <v/>
      </c>
      <c r="AE5979" s="16"/>
      <c r="AF5979" s="17" t="str">
        <f t="shared" si="30"/>
        <v>#VALUE!</v>
      </c>
      <c r="AG5979" s="17" t="str">
        <f t="shared" si="22"/>
        <v>#N/A</v>
      </c>
      <c r="AH5979" s="17" t="str">
        <f t="shared" si="23"/>
        <v>#N/A</v>
      </c>
      <c r="AI5979" s="34">
        <f t="shared" si="24"/>
        <v>1</v>
      </c>
      <c r="AJ5979" s="18">
        <f t="shared" si="25"/>
        <v>7772.256</v>
      </c>
      <c r="AK5979" s="18">
        <f t="shared" si="26"/>
        <v>7556.36</v>
      </c>
      <c r="AL5979" s="18">
        <f t="shared" si="27"/>
        <v>7340.464</v>
      </c>
    </row>
    <row r="5980" ht="12.75" customHeight="1">
      <c r="A5980" s="1">
        <v>36654.0</v>
      </c>
      <c r="B5980" s="2">
        <v>835.22</v>
      </c>
      <c r="C5980" s="3">
        <v>8616.18</v>
      </c>
      <c r="D5980" s="2">
        <v>8710.0</v>
      </c>
      <c r="E5980" s="4"/>
      <c r="F5980" s="5">
        <f t="shared" si="1"/>
        <v>1039.368</v>
      </c>
      <c r="G5980" s="6">
        <f t="shared" si="2"/>
        <v>0.9236672404</v>
      </c>
      <c r="H5980" s="6">
        <f t="shared" si="3"/>
        <v>0.6886567457</v>
      </c>
      <c r="I5980" s="5" t="b">
        <f t="shared" si="4"/>
        <v>1</v>
      </c>
      <c r="J5980" s="48">
        <f t="shared" si="5"/>
        <v>-1</v>
      </c>
      <c r="K5980" s="4">
        <f t="shared" si="6"/>
        <v>-50</v>
      </c>
      <c r="L5980" s="7">
        <f t="shared" si="7"/>
        <v>0.01088881616</v>
      </c>
      <c r="M5980" s="50" t="b">
        <f t="shared" si="8"/>
        <v>0</v>
      </c>
      <c r="N5980" s="50" t="b">
        <f t="shared" si="9"/>
        <v>1</v>
      </c>
      <c r="O5980" s="50">
        <f t="shared" si="10"/>
        <v>-1</v>
      </c>
      <c r="P5980" s="4">
        <f t="shared" si="63"/>
        <v>1711250</v>
      </c>
      <c r="Q5980" s="21">
        <f t="shared" si="31"/>
        <v>-21</v>
      </c>
      <c r="V5980" s="52"/>
      <c r="W5980" s="53" t="str">
        <f t="shared" si="33"/>
        <v/>
      </c>
      <c r="AE5980" s="16"/>
      <c r="AF5980" s="17" t="str">
        <f t="shared" si="30"/>
        <v>#VALUE!</v>
      </c>
      <c r="AG5980" s="17" t="str">
        <f t="shared" si="22"/>
        <v>#N/A</v>
      </c>
      <c r="AH5980" s="17" t="str">
        <f t="shared" si="23"/>
        <v>#N/A</v>
      </c>
      <c r="AI5980" s="34">
        <f t="shared" si="24"/>
        <v>1</v>
      </c>
      <c r="AJ5980" s="18">
        <f t="shared" si="25"/>
        <v>7754.562</v>
      </c>
      <c r="AK5980" s="18">
        <f t="shared" si="26"/>
        <v>7539.1575</v>
      </c>
      <c r="AL5980" s="18">
        <f t="shared" si="27"/>
        <v>7323.753</v>
      </c>
    </row>
    <row r="5981" ht="12.75" customHeight="1">
      <c r="A5981" s="1">
        <v>36652.0</v>
      </c>
      <c r="B5981" s="2">
        <v>1168.2</v>
      </c>
      <c r="C5981" s="3">
        <v>8657.13</v>
      </c>
      <c r="D5981" s="2">
        <v>8760.0</v>
      </c>
      <c r="E5981" s="4"/>
      <c r="F5981" s="5">
        <f t="shared" si="1"/>
        <v>1063.982</v>
      </c>
      <c r="G5981" s="6">
        <f t="shared" si="2"/>
        <v>0.9254347106</v>
      </c>
      <c r="H5981" s="6">
        <f t="shared" si="3"/>
        <v>0.6784755473</v>
      </c>
      <c r="I5981" s="5" t="b">
        <f t="shared" si="4"/>
        <v>1</v>
      </c>
      <c r="J5981" s="48">
        <f t="shared" si="5"/>
        <v>-1</v>
      </c>
      <c r="K5981" s="4">
        <f t="shared" si="6"/>
        <v>-40</v>
      </c>
      <c r="L5981" s="7">
        <f t="shared" si="7"/>
        <v>0.01188269091</v>
      </c>
      <c r="M5981" s="50" t="b">
        <f t="shared" si="8"/>
        <v>0</v>
      </c>
      <c r="N5981" s="50" t="b">
        <f t="shared" si="9"/>
        <v>1</v>
      </c>
      <c r="O5981" s="50">
        <f t="shared" si="10"/>
        <v>-1</v>
      </c>
      <c r="P5981" s="4">
        <f t="shared" si="63"/>
        <v>1661250</v>
      </c>
      <c r="Q5981" s="21">
        <f t="shared" si="31"/>
        <v>-20</v>
      </c>
      <c r="V5981" s="52"/>
      <c r="W5981" s="53" t="str">
        <f t="shared" si="33"/>
        <v/>
      </c>
      <c r="AE5981" s="16"/>
      <c r="AF5981" s="17" t="str">
        <f t="shared" si="30"/>
        <v>#VALUE!</v>
      </c>
      <c r="AG5981" s="17" t="str">
        <f t="shared" si="22"/>
        <v>#N/A</v>
      </c>
      <c r="AH5981" s="17" t="str">
        <f t="shared" si="23"/>
        <v>#N/A</v>
      </c>
      <c r="AI5981" s="34">
        <f t="shared" si="24"/>
        <v>1</v>
      </c>
      <c r="AJ5981" s="18">
        <f t="shared" si="25"/>
        <v>7791.417</v>
      </c>
      <c r="AK5981" s="18">
        <f t="shared" si="26"/>
        <v>7574.98875</v>
      </c>
      <c r="AL5981" s="18">
        <f t="shared" si="27"/>
        <v>7358.5605</v>
      </c>
    </row>
    <row r="5982" ht="12.75" customHeight="1">
      <c r="A5982" s="1">
        <v>36651.0</v>
      </c>
      <c r="B5982" s="2">
        <v>1114.2</v>
      </c>
      <c r="C5982" s="3">
        <v>8698.53</v>
      </c>
      <c r="D5982" s="2">
        <v>8800.0</v>
      </c>
      <c r="E5982" s="4"/>
      <c r="F5982" s="5">
        <f t="shared" si="1"/>
        <v>1108.244</v>
      </c>
      <c r="G5982" s="6">
        <f t="shared" si="2"/>
        <v>0.9275345989</v>
      </c>
      <c r="H5982" s="6">
        <f t="shared" si="3"/>
        <v>0.7792576328</v>
      </c>
      <c r="I5982" s="5" t="b">
        <f t="shared" si="4"/>
        <v>1</v>
      </c>
      <c r="J5982" s="48">
        <f t="shared" si="5"/>
        <v>0</v>
      </c>
      <c r="K5982" s="4">
        <f t="shared" si="6"/>
        <v>291</v>
      </c>
      <c r="L5982" s="7">
        <f t="shared" si="7"/>
        <v>0.01166518941</v>
      </c>
      <c r="M5982" s="50" t="b">
        <f t="shared" si="8"/>
        <v>0</v>
      </c>
      <c r="N5982" s="50" t="b">
        <f t="shared" si="9"/>
        <v>0</v>
      </c>
      <c r="O5982" s="50">
        <f t="shared" si="10"/>
        <v>-1</v>
      </c>
      <c r="P5982" s="4">
        <f t="shared" si="63"/>
        <v>1621250</v>
      </c>
      <c r="Q5982" s="21">
        <f t="shared" si="31"/>
        <v>-20</v>
      </c>
      <c r="V5982" s="52"/>
      <c r="W5982" s="53" t="str">
        <f t="shared" si="33"/>
        <v/>
      </c>
      <c r="AE5982" s="16"/>
      <c r="AF5982" s="17" t="str">
        <f t="shared" si="30"/>
        <v>#VALUE!</v>
      </c>
      <c r="AG5982" s="17" t="str">
        <f t="shared" si="22"/>
        <v>#N/A</v>
      </c>
      <c r="AH5982" s="17" t="str">
        <f t="shared" si="23"/>
        <v>#N/A</v>
      </c>
      <c r="AI5982" s="34">
        <f t="shared" si="24"/>
        <v>1</v>
      </c>
      <c r="AJ5982" s="18">
        <f t="shared" si="25"/>
        <v>7828.677</v>
      </c>
      <c r="AK5982" s="18">
        <f t="shared" si="26"/>
        <v>7611.21375</v>
      </c>
      <c r="AL5982" s="18">
        <f t="shared" si="27"/>
        <v>7393.7505</v>
      </c>
    </row>
    <row r="5983" ht="12.75" customHeight="1">
      <c r="A5983" s="1">
        <v>36650.0</v>
      </c>
      <c r="B5983" s="2">
        <v>1202.45</v>
      </c>
      <c r="C5983" s="3">
        <v>8425.38</v>
      </c>
      <c r="D5983" s="2">
        <v>8509.0</v>
      </c>
      <c r="E5983" s="4"/>
      <c r="F5983" s="5">
        <f t="shared" si="1"/>
        <v>1222.798</v>
      </c>
      <c r="G5983" s="6">
        <f t="shared" si="2"/>
        <v>0.8964022749</v>
      </c>
      <c r="H5983" s="6">
        <f t="shared" si="3"/>
        <v>0.9418623673</v>
      </c>
      <c r="I5983" s="5" t="b">
        <f t="shared" si="4"/>
        <v>1</v>
      </c>
      <c r="J5983" s="48">
        <f t="shared" si="5"/>
        <v>0</v>
      </c>
      <c r="K5983" s="4">
        <f t="shared" si="6"/>
        <v>-9</v>
      </c>
      <c r="L5983" s="7">
        <f t="shared" si="7"/>
        <v>0.009924774906</v>
      </c>
      <c r="M5983" s="50" t="b">
        <f t="shared" si="8"/>
        <v>0</v>
      </c>
      <c r="N5983" s="50" t="b">
        <f t="shared" si="9"/>
        <v>0</v>
      </c>
      <c r="O5983" s="50">
        <f t="shared" si="10"/>
        <v>-1</v>
      </c>
      <c r="P5983" s="4">
        <f t="shared" si="63"/>
        <v>1985000</v>
      </c>
      <c r="Q5983" s="21">
        <f t="shared" si="31"/>
        <v>-25</v>
      </c>
      <c r="V5983" s="52"/>
      <c r="W5983" s="53" t="str">
        <f t="shared" si="33"/>
        <v/>
      </c>
      <c r="AE5983" s="16"/>
      <c r="AF5983" s="17" t="str">
        <f t="shared" si="30"/>
        <v>#VALUE!</v>
      </c>
      <c r="AG5983" s="17" t="str">
        <f t="shared" si="22"/>
        <v>#N/A</v>
      </c>
      <c r="AH5983" s="17" t="str">
        <f t="shared" si="23"/>
        <v>#N/A</v>
      </c>
      <c r="AI5983" s="34">
        <f t="shared" si="24"/>
        <v>1</v>
      </c>
      <c r="AJ5983" s="18">
        <f t="shared" si="25"/>
        <v>7582.842</v>
      </c>
      <c r="AK5983" s="18">
        <f t="shared" si="26"/>
        <v>7372.2075</v>
      </c>
      <c r="AL5983" s="18">
        <f t="shared" si="27"/>
        <v>7161.573</v>
      </c>
    </row>
    <row r="5984" ht="12.75" customHeight="1">
      <c r="A5984" s="1">
        <v>36649.0</v>
      </c>
      <c r="B5984" s="2">
        <v>876.77</v>
      </c>
      <c r="C5984" s="3">
        <v>8420.0</v>
      </c>
      <c r="D5984" s="2">
        <v>8518.0</v>
      </c>
      <c r="E5984" s="4"/>
      <c r="F5984" s="5">
        <f t="shared" si="1"/>
        <v>1207.01</v>
      </c>
      <c r="G5984" s="6">
        <f t="shared" si="2"/>
        <v>0.8933806594</v>
      </c>
      <c r="H5984" s="6">
        <f t="shared" si="3"/>
        <v>0.9345714486</v>
      </c>
      <c r="I5984" s="5" t="b">
        <f t="shared" si="4"/>
        <v>1</v>
      </c>
      <c r="J5984" s="48">
        <f t="shared" si="5"/>
        <v>-1</v>
      </c>
      <c r="K5984" s="4">
        <f t="shared" si="6"/>
        <v>-166</v>
      </c>
      <c r="L5984" s="7">
        <f t="shared" si="7"/>
        <v>0.01163895487</v>
      </c>
      <c r="M5984" s="50" t="b">
        <f t="shared" si="8"/>
        <v>0</v>
      </c>
      <c r="N5984" s="50" t="b">
        <f t="shared" si="9"/>
        <v>1</v>
      </c>
      <c r="O5984" s="50">
        <f t="shared" si="10"/>
        <v>-1</v>
      </c>
      <c r="P5984" s="4">
        <f t="shared" si="63"/>
        <v>1973750</v>
      </c>
      <c r="Q5984" s="21">
        <f t="shared" si="31"/>
        <v>-25</v>
      </c>
      <c r="V5984" s="52"/>
      <c r="W5984" s="53" t="str">
        <f t="shared" si="33"/>
        <v/>
      </c>
      <c r="AE5984" s="16"/>
      <c r="AF5984" s="17" t="str">
        <f t="shared" si="30"/>
        <v>#VALUE!</v>
      </c>
      <c r="AG5984" s="17" t="str">
        <f t="shared" si="22"/>
        <v>#N/A</v>
      </c>
      <c r="AH5984" s="17" t="str">
        <f t="shared" si="23"/>
        <v>#N/A</v>
      </c>
      <c r="AI5984" s="34">
        <f t="shared" si="24"/>
        <v>1</v>
      </c>
      <c r="AJ5984" s="18">
        <f t="shared" si="25"/>
        <v>7578</v>
      </c>
      <c r="AK5984" s="18">
        <f t="shared" si="26"/>
        <v>7367.5</v>
      </c>
      <c r="AL5984" s="18">
        <f t="shared" si="27"/>
        <v>7157</v>
      </c>
    </row>
    <row r="5985" ht="12.75" customHeight="1">
      <c r="A5985" s="1">
        <v>36648.0</v>
      </c>
      <c r="B5985" s="2">
        <v>958.29</v>
      </c>
      <c r="C5985" s="3">
        <v>8638.75</v>
      </c>
      <c r="D5985" s="2">
        <v>8684.0</v>
      </c>
      <c r="E5985" s="4"/>
      <c r="F5985" s="5">
        <f t="shared" si="1"/>
        <v>1315.26</v>
      </c>
      <c r="G5985" s="6">
        <f t="shared" si="2"/>
        <v>0.9138293279</v>
      </c>
      <c r="H5985" s="6">
        <f t="shared" si="3"/>
        <v>0.9205138272</v>
      </c>
      <c r="I5985" s="5" t="b">
        <f t="shared" si="4"/>
        <v>1</v>
      </c>
      <c r="J5985" s="48">
        <f t="shared" si="5"/>
        <v>0</v>
      </c>
      <c r="K5985" s="4">
        <f t="shared" si="6"/>
        <v>-144</v>
      </c>
      <c r="L5985" s="7">
        <f t="shared" si="7"/>
        <v>0.005238026335</v>
      </c>
      <c r="M5985" s="50" t="b">
        <f t="shared" si="8"/>
        <v>0</v>
      </c>
      <c r="N5985" s="50" t="b">
        <f t="shared" si="9"/>
        <v>0</v>
      </c>
      <c r="O5985" s="50">
        <f t="shared" si="10"/>
        <v>-1</v>
      </c>
      <c r="P5985" s="4">
        <f t="shared" si="63"/>
        <v>1791150</v>
      </c>
      <c r="Q5985" s="21">
        <f t="shared" si="31"/>
        <v>-22</v>
      </c>
      <c r="V5985" s="52"/>
      <c r="W5985" s="53" t="str">
        <f t="shared" si="33"/>
        <v/>
      </c>
      <c r="AE5985" s="16"/>
      <c r="AF5985" s="17" t="str">
        <f t="shared" si="30"/>
        <v>#VALUE!</v>
      </c>
      <c r="AG5985" s="17" t="str">
        <f t="shared" si="22"/>
        <v>#N/A</v>
      </c>
      <c r="AH5985" s="17" t="str">
        <f t="shared" si="23"/>
        <v>#N/A</v>
      </c>
      <c r="AI5985" s="34">
        <f t="shared" si="24"/>
        <v>1</v>
      </c>
      <c r="AJ5985" s="18">
        <f t="shared" si="25"/>
        <v>7774.875</v>
      </c>
      <c r="AK5985" s="18">
        <f t="shared" si="26"/>
        <v>7558.90625</v>
      </c>
      <c r="AL5985" s="18">
        <f t="shared" si="27"/>
        <v>7342.9375</v>
      </c>
    </row>
    <row r="5986" ht="12.75" customHeight="1">
      <c r="A5986" s="1">
        <v>36645.0</v>
      </c>
      <c r="B5986" s="2">
        <v>1389.51</v>
      </c>
      <c r="C5986" s="3">
        <v>8777.35</v>
      </c>
      <c r="D5986" s="2">
        <v>8828.0</v>
      </c>
      <c r="E5986" s="4"/>
      <c r="F5986" s="5">
        <f t="shared" si="1"/>
        <v>1372.894</v>
      </c>
      <c r="G5986" s="6">
        <f t="shared" si="2"/>
        <v>0.9261738621</v>
      </c>
      <c r="H5986" s="6">
        <f t="shared" si="3"/>
        <v>0.910669326</v>
      </c>
      <c r="I5986" s="5" t="b">
        <f t="shared" si="4"/>
        <v>1</v>
      </c>
      <c r="J5986" s="48">
        <f t="shared" si="5"/>
        <v>-1</v>
      </c>
      <c r="K5986" s="4">
        <f t="shared" si="6"/>
        <v>-22</v>
      </c>
      <c r="L5986" s="7">
        <f t="shared" si="7"/>
        <v>0.005770534387</v>
      </c>
      <c r="M5986" s="50" t="b">
        <f t="shared" si="8"/>
        <v>0</v>
      </c>
      <c r="N5986" s="50" t="b">
        <f t="shared" si="9"/>
        <v>1</v>
      </c>
      <c r="O5986" s="50">
        <f t="shared" si="10"/>
        <v>-1</v>
      </c>
      <c r="P5986" s="4">
        <f t="shared" si="63"/>
        <v>1647150</v>
      </c>
      <c r="Q5986" s="21">
        <f t="shared" si="31"/>
        <v>-20</v>
      </c>
      <c r="V5986" s="52"/>
      <c r="W5986" s="53" t="str">
        <f t="shared" si="33"/>
        <v/>
      </c>
      <c r="AE5986" s="16"/>
      <c r="AF5986" s="17" t="str">
        <f t="shared" si="30"/>
        <v>#VALUE!</v>
      </c>
      <c r="AG5986" s="17" t="str">
        <f t="shared" si="22"/>
        <v>#N/A</v>
      </c>
      <c r="AH5986" s="17" t="str">
        <f t="shared" si="23"/>
        <v>#N/A</v>
      </c>
      <c r="AI5986" s="34">
        <f t="shared" si="24"/>
        <v>1</v>
      </c>
      <c r="AJ5986" s="18">
        <f t="shared" si="25"/>
        <v>7899.615</v>
      </c>
      <c r="AK5986" s="18">
        <f t="shared" si="26"/>
        <v>7680.18125</v>
      </c>
      <c r="AL5986" s="18">
        <f t="shared" si="27"/>
        <v>7460.7475</v>
      </c>
    </row>
    <row r="5987" ht="12.75" customHeight="1">
      <c r="A5987" s="1">
        <v>36644.0</v>
      </c>
      <c r="B5987" s="2">
        <v>1686.97</v>
      </c>
      <c r="C5987" s="3">
        <v>8824.36</v>
      </c>
      <c r="D5987" s="2">
        <v>8850.0</v>
      </c>
      <c r="E5987" s="4"/>
      <c r="F5987" s="5">
        <f t="shared" si="1"/>
        <v>1298.91</v>
      </c>
      <c r="G5987" s="6">
        <f t="shared" si="2"/>
        <v>0.9291219792</v>
      </c>
      <c r="H5987" s="6">
        <f t="shared" si="3"/>
        <v>0.9031772649</v>
      </c>
      <c r="I5987" s="5" t="b">
        <f t="shared" si="4"/>
        <v>0</v>
      </c>
      <c r="J5987" s="48">
        <f t="shared" si="5"/>
        <v>0</v>
      </c>
      <c r="K5987" s="4">
        <f t="shared" si="6"/>
        <v>221</v>
      </c>
      <c r="L5987" s="7">
        <f t="shared" si="7"/>
        <v>0.002905593153</v>
      </c>
      <c r="M5987" s="50" t="b">
        <f t="shared" si="8"/>
        <v>0</v>
      </c>
      <c r="N5987" s="50" t="b">
        <f t="shared" si="9"/>
        <v>0</v>
      </c>
      <c r="O5987" s="50">
        <f t="shared" si="10"/>
        <v>-1</v>
      </c>
      <c r="P5987" s="4">
        <f t="shared" si="63"/>
        <v>1625150</v>
      </c>
      <c r="Q5987" s="21">
        <f t="shared" si="31"/>
        <v>-20</v>
      </c>
      <c r="V5987" s="52"/>
      <c r="W5987" s="53" t="str">
        <f t="shared" si="33"/>
        <v/>
      </c>
      <c r="AE5987" s="16"/>
      <c r="AF5987" s="17" t="str">
        <f t="shared" si="30"/>
        <v>#VALUE!</v>
      </c>
      <c r="AG5987" s="17" t="str">
        <f t="shared" si="22"/>
        <v>#N/A</v>
      </c>
      <c r="AH5987" s="17" t="str">
        <f t="shared" si="23"/>
        <v>#N/A</v>
      </c>
      <c r="AI5987" s="34">
        <f t="shared" si="24"/>
        <v>1</v>
      </c>
      <c r="AJ5987" s="18">
        <f t="shared" si="25"/>
        <v>7941.924</v>
      </c>
      <c r="AK5987" s="18">
        <f t="shared" si="26"/>
        <v>7721.315</v>
      </c>
      <c r="AL5987" s="18">
        <f t="shared" si="27"/>
        <v>7500.706</v>
      </c>
    </row>
    <row r="5988" ht="12.75" customHeight="1">
      <c r="A5988" s="1">
        <v>36643.0</v>
      </c>
      <c r="B5988" s="2">
        <v>1123.51</v>
      </c>
      <c r="C5988" s="3">
        <v>8541.95</v>
      </c>
      <c r="D5988" s="2">
        <v>8629.0</v>
      </c>
      <c r="E5988" s="4"/>
      <c r="F5988" s="5">
        <f t="shared" si="1"/>
        <v>1203.116</v>
      </c>
      <c r="G5988" s="6">
        <f t="shared" si="2"/>
        <v>0.8977609761</v>
      </c>
      <c r="H5988" s="6">
        <f t="shared" si="3"/>
        <v>0.7570815895</v>
      </c>
      <c r="I5988" s="5" t="b">
        <f t="shared" si="4"/>
        <v>1</v>
      </c>
      <c r="J5988" s="48">
        <f t="shared" si="5"/>
        <v>-1</v>
      </c>
      <c r="K5988" s="4">
        <f t="shared" si="6"/>
        <v>149</v>
      </c>
      <c r="L5988" s="7">
        <f t="shared" si="7"/>
        <v>0.01019088147</v>
      </c>
      <c r="M5988" s="50" t="b">
        <f t="shared" si="8"/>
        <v>0</v>
      </c>
      <c r="N5988" s="50" t="b">
        <f t="shared" si="9"/>
        <v>1</v>
      </c>
      <c r="O5988" s="50">
        <f t="shared" si="10"/>
        <v>-1</v>
      </c>
      <c r="P5988" s="4">
        <f t="shared" si="63"/>
        <v>1879300</v>
      </c>
      <c r="Q5988" s="21">
        <f t="shared" si="31"/>
        <v>-23</v>
      </c>
      <c r="V5988" s="52"/>
      <c r="W5988" s="53" t="str">
        <f t="shared" si="33"/>
        <v/>
      </c>
      <c r="AE5988" s="16"/>
      <c r="AF5988" s="17" t="str">
        <f t="shared" si="30"/>
        <v>#VALUE!</v>
      </c>
      <c r="AG5988" s="17" t="str">
        <f t="shared" si="22"/>
        <v>#N/A</v>
      </c>
      <c r="AH5988" s="17" t="str">
        <f t="shared" si="23"/>
        <v>#N/A</v>
      </c>
      <c r="AI5988" s="34">
        <f t="shared" si="24"/>
        <v>1</v>
      </c>
      <c r="AJ5988" s="18">
        <f t="shared" si="25"/>
        <v>7687.755</v>
      </c>
      <c r="AK5988" s="18">
        <f t="shared" si="26"/>
        <v>7474.20625</v>
      </c>
      <c r="AL5988" s="18">
        <f t="shared" si="27"/>
        <v>7260.6575</v>
      </c>
    </row>
    <row r="5989" ht="12.75" customHeight="1">
      <c r="A5989" s="1">
        <v>36642.0</v>
      </c>
      <c r="B5989" s="2">
        <v>1418.02</v>
      </c>
      <c r="C5989" s="3">
        <v>8535.96</v>
      </c>
      <c r="D5989" s="2">
        <v>8480.0</v>
      </c>
      <c r="E5989" s="4"/>
      <c r="F5989" s="5">
        <f t="shared" si="1"/>
        <v>1245.356</v>
      </c>
      <c r="G5989" s="6">
        <f t="shared" si="2"/>
        <v>0.8952450059</v>
      </c>
      <c r="H5989" s="6">
        <f t="shared" si="3"/>
        <v>0.7543573096</v>
      </c>
      <c r="I5989" s="5" t="b">
        <f t="shared" si="4"/>
        <v>1</v>
      </c>
      <c r="J5989" s="48">
        <f t="shared" si="5"/>
        <v>-1</v>
      </c>
      <c r="K5989" s="4">
        <f t="shared" si="6"/>
        <v>-520</v>
      </c>
      <c r="L5989" s="7">
        <f t="shared" si="7"/>
        <v>-0.006555794544</v>
      </c>
      <c r="M5989" s="50" t="b">
        <f t="shared" si="8"/>
        <v>0</v>
      </c>
      <c r="N5989" s="50" t="b">
        <f t="shared" si="9"/>
        <v>1</v>
      </c>
      <c r="O5989" s="50">
        <f t="shared" si="10"/>
        <v>-1</v>
      </c>
      <c r="P5989" s="4">
        <f t="shared" si="63"/>
        <v>2073000</v>
      </c>
      <c r="Q5989" s="21">
        <f t="shared" si="31"/>
        <v>-26</v>
      </c>
      <c r="V5989" s="52"/>
      <c r="W5989" s="53" t="str">
        <f t="shared" si="33"/>
        <v/>
      </c>
      <c r="AE5989" s="16"/>
      <c r="AF5989" s="17" t="str">
        <f t="shared" si="30"/>
        <v>#VALUE!</v>
      </c>
      <c r="AG5989" s="17" t="str">
        <f t="shared" si="22"/>
        <v>#N/A</v>
      </c>
      <c r="AH5989" s="17" t="str">
        <f t="shared" si="23"/>
        <v>#N/A</v>
      </c>
      <c r="AI5989" s="34">
        <f t="shared" si="24"/>
        <v>1</v>
      </c>
      <c r="AJ5989" s="18">
        <f t="shared" si="25"/>
        <v>7682.364</v>
      </c>
      <c r="AK5989" s="18">
        <f t="shared" si="26"/>
        <v>7468.965</v>
      </c>
      <c r="AL5989" s="18">
        <f t="shared" si="27"/>
        <v>7255.566</v>
      </c>
    </row>
    <row r="5990" ht="12.75" customHeight="1">
      <c r="A5990" s="1">
        <v>36641.0</v>
      </c>
      <c r="B5990" s="2">
        <v>1246.46</v>
      </c>
      <c r="C5990" s="3">
        <v>8921.12</v>
      </c>
      <c r="D5990" s="2">
        <v>9000.0</v>
      </c>
      <c r="E5990" s="4"/>
      <c r="F5990" s="5">
        <f t="shared" si="1"/>
        <v>1329.418</v>
      </c>
      <c r="G5990" s="6">
        <f t="shared" si="2"/>
        <v>0.9338440265</v>
      </c>
      <c r="H5990" s="6">
        <f t="shared" si="3"/>
        <v>0.977589669</v>
      </c>
      <c r="I5990" s="5" t="b">
        <f t="shared" si="4"/>
        <v>0</v>
      </c>
      <c r="J5990" s="48">
        <f t="shared" si="5"/>
        <v>0</v>
      </c>
      <c r="K5990" s="4">
        <f t="shared" si="6"/>
        <v>184</v>
      </c>
      <c r="L5990" s="7">
        <f t="shared" si="7"/>
        <v>0.008841939129</v>
      </c>
      <c r="M5990" s="50" t="b">
        <f t="shared" si="8"/>
        <v>0</v>
      </c>
      <c r="N5990" s="50" t="b">
        <f t="shared" si="9"/>
        <v>0</v>
      </c>
      <c r="O5990" s="50">
        <f t="shared" si="10"/>
        <v>-1</v>
      </c>
      <c r="P5990" s="4">
        <f t="shared" si="63"/>
        <v>1579000</v>
      </c>
      <c r="Q5990" s="21">
        <f t="shared" si="31"/>
        <v>-19</v>
      </c>
      <c r="V5990" s="52"/>
      <c r="W5990" s="53" t="str">
        <f t="shared" si="33"/>
        <v/>
      </c>
      <c r="AE5990" s="16"/>
      <c r="AF5990" s="17" t="str">
        <f t="shared" si="30"/>
        <v>#VALUE!</v>
      </c>
      <c r="AG5990" s="17" t="str">
        <f t="shared" si="22"/>
        <v>#N/A</v>
      </c>
      <c r="AH5990" s="17" t="str">
        <f t="shared" si="23"/>
        <v>#N/A</v>
      </c>
      <c r="AI5990" s="34">
        <f t="shared" si="24"/>
        <v>1</v>
      </c>
      <c r="AJ5990" s="18">
        <f t="shared" si="25"/>
        <v>8029.008</v>
      </c>
      <c r="AK5990" s="18">
        <f t="shared" si="26"/>
        <v>7805.98</v>
      </c>
      <c r="AL5990" s="18">
        <f t="shared" si="27"/>
        <v>7582.952</v>
      </c>
    </row>
    <row r="5991" ht="12.75" customHeight="1">
      <c r="A5991" s="1">
        <v>36640.0</v>
      </c>
      <c r="B5991" s="2">
        <v>1019.59</v>
      </c>
      <c r="C5991" s="3">
        <v>8808.09</v>
      </c>
      <c r="D5991" s="2">
        <v>8816.0</v>
      </c>
      <c r="E5991" s="4"/>
      <c r="F5991" s="5">
        <f t="shared" si="1"/>
        <v>1466.57</v>
      </c>
      <c r="G5991" s="6">
        <f t="shared" si="2"/>
        <v>0.9207660574</v>
      </c>
      <c r="H5991" s="6">
        <f t="shared" si="3"/>
        <v>1.020209769</v>
      </c>
      <c r="I5991" s="5" t="b">
        <f t="shared" si="4"/>
        <v>1</v>
      </c>
      <c r="J5991" s="48">
        <f t="shared" si="5"/>
        <v>0</v>
      </c>
      <c r="K5991" s="4">
        <f t="shared" si="6"/>
        <v>-316</v>
      </c>
      <c r="L5991" s="7">
        <f t="shared" si="7"/>
        <v>0.0008980380537</v>
      </c>
      <c r="M5991" s="50" t="b">
        <f t="shared" si="8"/>
        <v>0</v>
      </c>
      <c r="N5991" s="50" t="b">
        <f t="shared" si="9"/>
        <v>0</v>
      </c>
      <c r="O5991" s="50">
        <f t="shared" si="10"/>
        <v>-1</v>
      </c>
      <c r="P5991" s="4">
        <f t="shared" si="63"/>
        <v>1781400</v>
      </c>
      <c r="Q5991" s="21">
        <f t="shared" si="31"/>
        <v>-22</v>
      </c>
      <c r="V5991" s="52"/>
      <c r="W5991" s="53" t="str">
        <f t="shared" si="33"/>
        <v/>
      </c>
      <c r="AE5991" s="16"/>
      <c r="AF5991" s="17" t="str">
        <f t="shared" si="30"/>
        <v>#VALUE!</v>
      </c>
      <c r="AG5991" s="17" t="str">
        <f t="shared" si="22"/>
        <v>#N/A</v>
      </c>
      <c r="AH5991" s="17" t="str">
        <f t="shared" si="23"/>
        <v>#N/A</v>
      </c>
      <c r="AI5991" s="34">
        <f t="shared" si="24"/>
        <v>1</v>
      </c>
      <c r="AJ5991" s="18">
        <f t="shared" si="25"/>
        <v>7927.281</v>
      </c>
      <c r="AK5991" s="18">
        <f t="shared" si="26"/>
        <v>7707.07875</v>
      </c>
      <c r="AL5991" s="18">
        <f t="shared" si="27"/>
        <v>7486.8765</v>
      </c>
    </row>
    <row r="5992" ht="12.75" customHeight="1">
      <c r="A5992" s="1">
        <v>36637.0</v>
      </c>
      <c r="B5992" s="2">
        <v>1208.0</v>
      </c>
      <c r="C5992" s="3">
        <v>9120.48</v>
      </c>
      <c r="D5992" s="2">
        <v>9132.0</v>
      </c>
      <c r="E5992" s="4"/>
      <c r="F5992" s="5">
        <f t="shared" si="1"/>
        <v>1592.622</v>
      </c>
      <c r="G5992" s="6">
        <f t="shared" si="2"/>
        <v>0.9520605337</v>
      </c>
      <c r="H5992" s="6">
        <f t="shared" si="3"/>
        <v>1.011064718</v>
      </c>
      <c r="I5992" s="5" t="b">
        <f t="shared" si="4"/>
        <v>0</v>
      </c>
      <c r="J5992" s="48">
        <f t="shared" si="5"/>
        <v>0</v>
      </c>
      <c r="K5992" s="4">
        <f t="shared" si="6"/>
        <v>-77</v>
      </c>
      <c r="L5992" s="7">
        <f t="shared" si="7"/>
        <v>0.001263091416</v>
      </c>
      <c r="M5992" s="50" t="b">
        <f t="shared" si="8"/>
        <v>0</v>
      </c>
      <c r="N5992" s="50" t="b">
        <f t="shared" si="9"/>
        <v>0</v>
      </c>
      <c r="O5992" s="50">
        <f t="shared" si="10"/>
        <v>-1</v>
      </c>
      <c r="P5992" s="4">
        <f t="shared" si="63"/>
        <v>1497000</v>
      </c>
      <c r="Q5992" s="21">
        <f t="shared" si="31"/>
        <v>-18</v>
      </c>
      <c r="V5992" s="52"/>
      <c r="W5992" s="53" t="str">
        <f t="shared" si="33"/>
        <v/>
      </c>
      <c r="AE5992" s="16"/>
      <c r="AF5992" s="17" t="str">
        <f t="shared" si="30"/>
        <v>#VALUE!</v>
      </c>
      <c r="AG5992" s="17" t="str">
        <f t="shared" si="22"/>
        <v>#N/A</v>
      </c>
      <c r="AH5992" s="17" t="str">
        <f t="shared" si="23"/>
        <v>#N/A</v>
      </c>
      <c r="AI5992" s="34">
        <f t="shared" si="24"/>
        <v>1</v>
      </c>
      <c r="AJ5992" s="18">
        <f t="shared" si="25"/>
        <v>8208.432</v>
      </c>
      <c r="AK5992" s="18">
        <f t="shared" si="26"/>
        <v>7980.42</v>
      </c>
      <c r="AL5992" s="18">
        <f t="shared" si="27"/>
        <v>7752.408</v>
      </c>
    </row>
    <row r="5993" ht="12.75" customHeight="1">
      <c r="A5993" s="1">
        <v>36636.0</v>
      </c>
      <c r="B5993" s="2">
        <v>1334.71</v>
      </c>
      <c r="C5993" s="3">
        <v>9109.05</v>
      </c>
      <c r="D5993" s="2">
        <v>9209.0</v>
      </c>
      <c r="E5993" s="4"/>
      <c r="F5993" s="5">
        <f t="shared" si="1"/>
        <v>1662.462</v>
      </c>
      <c r="G5993" s="6">
        <f t="shared" si="2"/>
        <v>0.9501045728</v>
      </c>
      <c r="H5993" s="6">
        <f t="shared" si="3"/>
        <v>1.002367989</v>
      </c>
      <c r="I5993" s="5" t="b">
        <f t="shared" si="4"/>
        <v>0</v>
      </c>
      <c r="J5993" s="48">
        <f t="shared" si="5"/>
        <v>0</v>
      </c>
      <c r="K5993" s="4">
        <f t="shared" si="6"/>
        <v>199</v>
      </c>
      <c r="L5993" s="7">
        <f t="shared" si="7"/>
        <v>0.01097260417</v>
      </c>
      <c r="M5993" s="50" t="b">
        <f t="shared" si="8"/>
        <v>0</v>
      </c>
      <c r="N5993" s="50" t="b">
        <f t="shared" si="9"/>
        <v>0</v>
      </c>
      <c r="O5993" s="50">
        <f t="shared" si="10"/>
        <v>-1</v>
      </c>
      <c r="P5993" s="4">
        <f t="shared" si="63"/>
        <v>1431550</v>
      </c>
      <c r="Q5993" s="21">
        <f t="shared" si="31"/>
        <v>-17</v>
      </c>
      <c r="V5993" s="52"/>
      <c r="W5993" s="53" t="str">
        <f t="shared" si="33"/>
        <v/>
      </c>
      <c r="AE5993" s="16"/>
      <c r="AF5993" s="17" t="str">
        <f t="shared" si="30"/>
        <v>#VALUE!</v>
      </c>
      <c r="AG5993" s="17" t="str">
        <f t="shared" si="22"/>
        <v>#N/A</v>
      </c>
      <c r="AH5993" s="17" t="str">
        <f t="shared" si="23"/>
        <v>#N/A</v>
      </c>
      <c r="AI5993" s="34">
        <f t="shared" si="24"/>
        <v>1</v>
      </c>
      <c r="AJ5993" s="18">
        <f t="shared" si="25"/>
        <v>8198.145</v>
      </c>
      <c r="AK5993" s="18">
        <f t="shared" si="26"/>
        <v>7970.41875</v>
      </c>
      <c r="AL5993" s="18">
        <f t="shared" si="27"/>
        <v>7742.6925</v>
      </c>
    </row>
    <row r="5994" ht="12.75" customHeight="1">
      <c r="A5994" s="102">
        <v>36635.0</v>
      </c>
      <c r="B5994" s="2">
        <v>1838.33</v>
      </c>
      <c r="C5994" s="3">
        <v>9104.4</v>
      </c>
      <c r="D5994" s="2">
        <v>9090.0</v>
      </c>
      <c r="E5994" s="4">
        <v>9010.0</v>
      </c>
      <c r="F5994" s="5">
        <f t="shared" si="1"/>
        <v>1766.388</v>
      </c>
      <c r="G5994" s="6">
        <f t="shared" si="2"/>
        <v>0.9491850701</v>
      </c>
      <c r="H5994" s="6">
        <f t="shared" si="3"/>
        <v>0.999703624</v>
      </c>
      <c r="I5994" s="5" t="b">
        <f t="shared" si="4"/>
        <v>0</v>
      </c>
      <c r="J5994" s="48">
        <f t="shared" si="5"/>
        <v>0</v>
      </c>
      <c r="K5994" s="4">
        <f t="shared" si="6"/>
        <v>-270</v>
      </c>
      <c r="L5994" s="7">
        <f t="shared" si="7"/>
        <v>-0.01036861298</v>
      </c>
      <c r="M5994" s="50" t="b">
        <f t="shared" si="8"/>
        <v>0</v>
      </c>
      <c r="N5994" s="50" t="b">
        <f t="shared" si="9"/>
        <v>0</v>
      </c>
      <c r="O5994" s="50">
        <f t="shared" si="10"/>
        <v>1</v>
      </c>
      <c r="P5994" s="4">
        <f t="shared" si="63"/>
        <v>1282300</v>
      </c>
      <c r="Q5994" s="21">
        <f t="shared" si="31"/>
        <v>15</v>
      </c>
      <c r="V5994" s="52"/>
      <c r="W5994" s="53" t="str">
        <f t="shared" si="33"/>
        <v/>
      </c>
      <c r="AE5994" s="16"/>
      <c r="AF5994" s="17" t="str">
        <f t="shared" si="30"/>
        <v>#VALUE!</v>
      </c>
      <c r="AG5994" s="17" t="str">
        <f t="shared" si="22"/>
        <v>#N/A</v>
      </c>
      <c r="AH5994" s="17" t="str">
        <f t="shared" si="23"/>
        <v>#N/A</v>
      </c>
      <c r="AI5994" s="34">
        <f t="shared" si="24"/>
        <v>1</v>
      </c>
      <c r="AJ5994" s="18">
        <f t="shared" si="25"/>
        <v>8193.96</v>
      </c>
      <c r="AK5994" s="18">
        <f t="shared" si="26"/>
        <v>7966.35</v>
      </c>
      <c r="AL5994" s="18">
        <f t="shared" si="27"/>
        <v>7738.74</v>
      </c>
    </row>
    <row r="5995" ht="12.75" customHeight="1">
      <c r="A5995" s="1">
        <v>36634.0</v>
      </c>
      <c r="B5995" s="2">
        <v>1932.22</v>
      </c>
      <c r="C5995" s="3">
        <v>9307.03</v>
      </c>
      <c r="D5995" s="2">
        <v>9302.0</v>
      </c>
      <c r="E5995" s="4">
        <v>9280.0</v>
      </c>
      <c r="F5995" s="5">
        <f t="shared" si="1"/>
        <v>1818.03</v>
      </c>
      <c r="G5995" s="6">
        <f t="shared" si="2"/>
        <v>0.9698340417</v>
      </c>
      <c r="H5995" s="6">
        <f t="shared" si="3"/>
        <v>1.0836177</v>
      </c>
      <c r="I5995" s="5" t="b">
        <f t="shared" si="4"/>
        <v>0</v>
      </c>
      <c r="J5995" s="48">
        <f t="shared" si="5"/>
        <v>0</v>
      </c>
      <c r="K5995" s="4">
        <f t="shared" si="6"/>
        <v>240</v>
      </c>
      <c r="L5995" s="7">
        <f t="shared" si="7"/>
        <v>-0.002904256245</v>
      </c>
      <c r="M5995" s="50" t="b">
        <f t="shared" si="8"/>
        <v>0</v>
      </c>
      <c r="N5995" s="50" t="b">
        <f t="shared" si="9"/>
        <v>0</v>
      </c>
      <c r="O5995" s="50">
        <f t="shared" si="10"/>
        <v>1</v>
      </c>
      <c r="P5995" s="4">
        <f t="shared" si="63"/>
        <v>1525300</v>
      </c>
      <c r="Q5995" s="21">
        <f t="shared" si="31"/>
        <v>18</v>
      </c>
      <c r="V5995" s="52"/>
      <c r="W5995" s="53" t="str">
        <f t="shared" si="33"/>
        <v/>
      </c>
      <c r="AE5995" s="16"/>
      <c r="AF5995" s="17" t="str">
        <f t="shared" si="30"/>
        <v>#VALUE!</v>
      </c>
      <c r="AG5995" s="17" t="str">
        <f t="shared" si="22"/>
        <v>#N/A</v>
      </c>
      <c r="AH5995" s="17" t="str">
        <f t="shared" si="23"/>
        <v>#N/A</v>
      </c>
      <c r="AI5995" s="34">
        <f t="shared" si="24"/>
        <v>1</v>
      </c>
      <c r="AJ5995" s="18">
        <f t="shared" si="25"/>
        <v>8376.327</v>
      </c>
      <c r="AK5995" s="18">
        <f t="shared" si="26"/>
        <v>8143.65125</v>
      </c>
      <c r="AL5995" s="18">
        <f t="shared" si="27"/>
        <v>7910.9755</v>
      </c>
    </row>
    <row r="5996" ht="12.75" customHeight="1">
      <c r="A5996" s="1">
        <v>36633.0</v>
      </c>
      <c r="B5996" s="2">
        <v>1649.85</v>
      </c>
      <c r="C5996" s="3">
        <v>8993.68</v>
      </c>
      <c r="D5996" s="2">
        <v>9003.0</v>
      </c>
      <c r="E5996" s="4">
        <v>9040.0</v>
      </c>
      <c r="F5996" s="5">
        <f t="shared" si="1"/>
        <v>1894.734</v>
      </c>
      <c r="G5996" s="6">
        <f t="shared" si="2"/>
        <v>0.9372647376</v>
      </c>
      <c r="H5996" s="6">
        <f t="shared" si="3"/>
        <v>1.197791182</v>
      </c>
      <c r="I5996" s="5" t="b">
        <f t="shared" si="4"/>
        <v>0</v>
      </c>
      <c r="J5996" s="48">
        <f t="shared" si="5"/>
        <v>0</v>
      </c>
      <c r="K5996" s="4">
        <f t="shared" si="6"/>
        <v>230</v>
      </c>
      <c r="L5996" s="7">
        <f t="shared" si="7"/>
        <v>0.00515028331</v>
      </c>
      <c r="M5996" s="50" t="b">
        <f t="shared" si="8"/>
        <v>0</v>
      </c>
      <c r="N5996" s="50" t="b">
        <f t="shared" si="9"/>
        <v>0</v>
      </c>
      <c r="O5996" s="50">
        <f t="shared" si="10"/>
        <v>-1</v>
      </c>
      <c r="P5996" s="4">
        <f t="shared" si="63"/>
        <v>1777300</v>
      </c>
      <c r="Q5996" s="21">
        <f t="shared" si="31"/>
        <v>-21</v>
      </c>
      <c r="V5996" s="52"/>
      <c r="W5996" s="53" t="str">
        <f t="shared" si="33"/>
        <v/>
      </c>
      <c r="AE5996" s="16"/>
      <c r="AF5996" s="17" t="str">
        <f t="shared" si="30"/>
        <v>#VALUE!</v>
      </c>
      <c r="AG5996" s="17" t="str">
        <f t="shared" si="22"/>
        <v>#N/A</v>
      </c>
      <c r="AH5996" s="17" t="str">
        <f t="shared" si="23"/>
        <v>#N/A</v>
      </c>
      <c r="AI5996" s="34">
        <f t="shared" si="24"/>
        <v>1</v>
      </c>
      <c r="AJ5996" s="18">
        <f t="shared" si="25"/>
        <v>8094.312</v>
      </c>
      <c r="AK5996" s="18">
        <f t="shared" si="26"/>
        <v>7869.47</v>
      </c>
      <c r="AL5996" s="18">
        <f t="shared" si="27"/>
        <v>7644.628</v>
      </c>
    </row>
    <row r="5997" ht="12.75" customHeight="1">
      <c r="A5997" s="1">
        <v>36631.0</v>
      </c>
      <c r="B5997" s="2">
        <v>1557.2</v>
      </c>
      <c r="C5997" s="3">
        <v>8866.8</v>
      </c>
      <c r="D5997" s="2">
        <v>8700.0</v>
      </c>
      <c r="E5997" s="4">
        <v>8810.0</v>
      </c>
      <c r="F5997" s="5">
        <f t="shared" si="1"/>
        <v>2074.322</v>
      </c>
      <c r="G5997" s="6">
        <f t="shared" si="2"/>
        <v>0.9238122163</v>
      </c>
      <c r="H5997" s="6">
        <f t="shared" si="3"/>
        <v>1.320939033</v>
      </c>
      <c r="I5997" s="5" t="b">
        <f t="shared" si="4"/>
        <v>0</v>
      </c>
      <c r="J5997" s="48">
        <f t="shared" si="5"/>
        <v>0</v>
      </c>
      <c r="K5997" s="4">
        <f t="shared" si="6"/>
        <v>-620</v>
      </c>
      <c r="L5997" s="7">
        <f t="shared" si="7"/>
        <v>-0.006405918708</v>
      </c>
      <c r="M5997" s="50" t="b">
        <f t="shared" si="8"/>
        <v>0</v>
      </c>
      <c r="N5997" s="50" t="b">
        <f t="shared" si="9"/>
        <v>0</v>
      </c>
      <c r="O5997" s="50">
        <f t="shared" si="10"/>
        <v>1</v>
      </c>
      <c r="P5997" s="4">
        <f t="shared" si="63"/>
        <v>1558800</v>
      </c>
      <c r="Q5997" s="21">
        <f t="shared" si="31"/>
        <v>19</v>
      </c>
      <c r="V5997" s="52"/>
      <c r="W5997" s="53" t="str">
        <f t="shared" si="33"/>
        <v/>
      </c>
      <c r="AE5997" s="16"/>
      <c r="AF5997" s="17" t="str">
        <f t="shared" si="30"/>
        <v>#VALUE!</v>
      </c>
      <c r="AG5997" s="17" t="str">
        <f t="shared" si="22"/>
        <v>#N/A</v>
      </c>
      <c r="AH5997" s="17" t="str">
        <f t="shared" si="23"/>
        <v>#N/A</v>
      </c>
      <c r="AI5997" s="34">
        <f t="shared" si="24"/>
        <v>1</v>
      </c>
      <c r="AJ5997" s="18">
        <f t="shared" si="25"/>
        <v>7980.12</v>
      </c>
      <c r="AK5997" s="18">
        <f t="shared" si="26"/>
        <v>7758.45</v>
      </c>
      <c r="AL5997" s="18">
        <f t="shared" si="27"/>
        <v>7536.78</v>
      </c>
    </row>
    <row r="5998" ht="12.75" customHeight="1">
      <c r="A5998" s="1">
        <v>36630.0</v>
      </c>
      <c r="B5998" s="2">
        <v>1854.34</v>
      </c>
      <c r="C5998" s="3">
        <v>9374.61</v>
      </c>
      <c r="D5998" s="2">
        <v>9318.0</v>
      </c>
      <c r="E5998" s="4">
        <v>9430.0</v>
      </c>
      <c r="F5998" s="5">
        <f t="shared" si="1"/>
        <v>2262.552</v>
      </c>
      <c r="G5998" s="6">
        <f t="shared" si="2"/>
        <v>0.9762372917</v>
      </c>
      <c r="H5998" s="6">
        <f t="shared" si="3"/>
        <v>1.320027771</v>
      </c>
      <c r="I5998" s="5" t="b">
        <f t="shared" si="4"/>
        <v>0</v>
      </c>
      <c r="J5998" s="48">
        <f t="shared" si="5"/>
        <v>0</v>
      </c>
      <c r="K5998" s="4">
        <f t="shared" si="6"/>
        <v>-402</v>
      </c>
      <c r="L5998" s="7">
        <f t="shared" si="7"/>
        <v>0.005908512461</v>
      </c>
      <c r="M5998" s="50" t="b">
        <f t="shared" si="8"/>
        <v>0</v>
      </c>
      <c r="N5998" s="50" t="b">
        <f t="shared" si="9"/>
        <v>0</v>
      </c>
      <c r="O5998" s="50">
        <f t="shared" si="10"/>
        <v>-1</v>
      </c>
      <c r="P5998" s="4">
        <f t="shared" si="63"/>
        <v>1155800</v>
      </c>
      <c r="Q5998" s="21">
        <f t="shared" si="31"/>
        <v>-13</v>
      </c>
      <c r="V5998" s="52"/>
      <c r="W5998" s="53" t="str">
        <f t="shared" si="33"/>
        <v/>
      </c>
      <c r="AE5998" s="16"/>
      <c r="AF5998" s="17" t="str">
        <f t="shared" si="30"/>
        <v>#VALUE!</v>
      </c>
      <c r="AG5998" s="17" t="str">
        <f t="shared" si="22"/>
        <v>#N/A</v>
      </c>
      <c r="AH5998" s="17" t="str">
        <f t="shared" si="23"/>
        <v>#N/A</v>
      </c>
      <c r="AI5998" s="34">
        <f t="shared" si="24"/>
        <v>1</v>
      </c>
      <c r="AJ5998" s="18">
        <f t="shared" si="25"/>
        <v>8437.149</v>
      </c>
      <c r="AK5998" s="18">
        <f t="shared" si="26"/>
        <v>8202.78375</v>
      </c>
      <c r="AL5998" s="18">
        <f t="shared" si="27"/>
        <v>7968.4185</v>
      </c>
    </row>
    <row r="5999" ht="12.75" customHeight="1">
      <c r="A5999" s="1">
        <v>36629.0</v>
      </c>
      <c r="B5999" s="2">
        <v>2096.54</v>
      </c>
      <c r="C5999" s="3">
        <v>9662.6</v>
      </c>
      <c r="D5999" s="2">
        <v>9720.0</v>
      </c>
      <c r="E5999" s="4"/>
      <c r="F5999" s="5">
        <f t="shared" si="1"/>
        <v>2331.252</v>
      </c>
      <c r="G5999" s="6">
        <f t="shared" si="2"/>
        <v>1.006444843</v>
      </c>
      <c r="H5999" s="6">
        <f t="shared" si="3"/>
        <v>1.321470241</v>
      </c>
      <c r="I5999" s="5" t="b">
        <f t="shared" si="4"/>
        <v>0</v>
      </c>
      <c r="J5999" s="48">
        <f t="shared" si="5"/>
        <v>0</v>
      </c>
      <c r="K5999" s="4">
        <f t="shared" si="6"/>
        <v>-230</v>
      </c>
      <c r="L5999" s="7">
        <f t="shared" si="7"/>
        <v>0.005940430112</v>
      </c>
      <c r="M5999" s="50" t="b">
        <f t="shared" si="8"/>
        <v>0</v>
      </c>
      <c r="N5999" s="50" t="b">
        <f t="shared" si="9"/>
        <v>0</v>
      </c>
      <c r="O5999" s="50">
        <f t="shared" si="10"/>
        <v>-1</v>
      </c>
      <c r="P5999" s="4">
        <f t="shared" si="63"/>
        <v>954800</v>
      </c>
      <c r="Q5999" s="21">
        <f t="shared" si="31"/>
        <v>-10</v>
      </c>
      <c r="V5999" s="52"/>
      <c r="W5999" s="53" t="str">
        <f t="shared" si="33"/>
        <v/>
      </c>
      <c r="AE5999" s="16"/>
      <c r="AF5999" s="17" t="str">
        <f t="shared" si="30"/>
        <v>#VALUE!</v>
      </c>
      <c r="AG5999" s="17" t="str">
        <f t="shared" si="22"/>
        <v>#N/A</v>
      </c>
      <c r="AH5999" s="17" t="str">
        <f t="shared" si="23"/>
        <v>#N/A</v>
      </c>
      <c r="AI5999" s="34">
        <f t="shared" si="24"/>
        <v>1</v>
      </c>
      <c r="AJ5999" s="18">
        <f t="shared" si="25"/>
        <v>8696.34</v>
      </c>
      <c r="AK5999" s="18">
        <f t="shared" si="26"/>
        <v>8454.775</v>
      </c>
      <c r="AL5999" s="18">
        <f t="shared" si="27"/>
        <v>8213.21</v>
      </c>
    </row>
    <row r="6000" ht="12.75" customHeight="1">
      <c r="A6000" s="1">
        <v>36628.0</v>
      </c>
      <c r="B6000" s="2">
        <v>2315.74</v>
      </c>
      <c r="C6000" s="3">
        <v>9911.39</v>
      </c>
      <c r="D6000" s="2">
        <v>9950.0</v>
      </c>
      <c r="E6000" s="4"/>
      <c r="F6000" s="5">
        <f t="shared" si="1"/>
        <v>2330.636</v>
      </c>
      <c r="G6000" s="6">
        <f t="shared" si="2"/>
        <v>1.032981069</v>
      </c>
      <c r="H6000" s="6">
        <f t="shared" si="3"/>
        <v>1.322592984</v>
      </c>
      <c r="I6000" s="5" t="b">
        <f t="shared" si="4"/>
        <v>0</v>
      </c>
      <c r="J6000" s="48">
        <f t="shared" si="5"/>
        <v>0</v>
      </c>
      <c r="K6000" s="4">
        <f t="shared" si="6"/>
        <v>-231</v>
      </c>
      <c r="L6000" s="7">
        <f t="shared" si="7"/>
        <v>0.003895518187</v>
      </c>
      <c r="M6000" s="50" t="b">
        <f t="shared" si="8"/>
        <v>0</v>
      </c>
      <c r="N6000" s="50" t="b">
        <f t="shared" si="9"/>
        <v>0</v>
      </c>
      <c r="O6000" s="50">
        <f t="shared" si="10"/>
        <v>-1</v>
      </c>
      <c r="P6000" s="4">
        <f t="shared" si="63"/>
        <v>851300</v>
      </c>
      <c r="Q6000" s="21">
        <f t="shared" si="31"/>
        <v>-9</v>
      </c>
      <c r="V6000" s="52"/>
      <c r="W6000" s="53" t="str">
        <f t="shared" si="33"/>
        <v/>
      </c>
      <c r="AE6000" s="16"/>
      <c r="AF6000" s="17" t="str">
        <f t="shared" si="30"/>
        <v>#VALUE!</v>
      </c>
      <c r="AG6000" s="17" t="str">
        <f t="shared" si="22"/>
        <v>#N/A</v>
      </c>
      <c r="AH6000" s="17" t="str">
        <f t="shared" si="23"/>
        <v>#N/A</v>
      </c>
      <c r="AI6000" s="34">
        <f t="shared" si="24"/>
        <v>1</v>
      </c>
      <c r="AJ6000" s="18">
        <f t="shared" si="25"/>
        <v>8920.251</v>
      </c>
      <c r="AK6000" s="18">
        <f t="shared" si="26"/>
        <v>8672.46625</v>
      </c>
      <c r="AL6000" s="18">
        <f t="shared" si="27"/>
        <v>8424.6815</v>
      </c>
    </row>
    <row r="6001" ht="12.75" customHeight="1">
      <c r="A6001" s="1">
        <v>36627.0</v>
      </c>
      <c r="B6001" s="2">
        <v>2547.79</v>
      </c>
      <c r="C6001" s="3">
        <v>10068.05</v>
      </c>
      <c r="D6001" s="2">
        <v>10181.0</v>
      </c>
      <c r="E6001" s="4"/>
      <c r="F6001" s="5">
        <f t="shared" si="1"/>
        <v>2387.936</v>
      </c>
      <c r="G6001" s="6">
        <f t="shared" si="2"/>
        <v>1.050622434</v>
      </c>
      <c r="H6001" s="6">
        <f t="shared" si="3"/>
        <v>1.356530424</v>
      </c>
      <c r="I6001" s="5" t="b">
        <f t="shared" si="4"/>
        <v>0</v>
      </c>
      <c r="J6001" s="48">
        <f t="shared" si="5"/>
        <v>0</v>
      </c>
      <c r="K6001" s="4">
        <f t="shared" si="6"/>
        <v>-81</v>
      </c>
      <c r="L6001" s="7">
        <f t="shared" si="7"/>
        <v>0.01121865704</v>
      </c>
      <c r="M6001" s="50" t="b">
        <f t="shared" si="8"/>
        <v>0</v>
      </c>
      <c r="N6001" s="50" t="b">
        <f t="shared" si="9"/>
        <v>0</v>
      </c>
      <c r="O6001" s="50">
        <f t="shared" si="10"/>
        <v>-1</v>
      </c>
      <c r="P6001" s="4">
        <f t="shared" si="63"/>
        <v>758900</v>
      </c>
      <c r="Q6001" s="21">
        <f t="shared" si="31"/>
        <v>-8</v>
      </c>
      <c r="V6001" s="52"/>
      <c r="W6001" s="53" t="str">
        <f t="shared" si="33"/>
        <v/>
      </c>
      <c r="AE6001" s="16"/>
      <c r="AF6001" s="17" t="str">
        <f t="shared" si="30"/>
        <v>#VALUE!</v>
      </c>
      <c r="AG6001" s="17" t="str">
        <f t="shared" si="22"/>
        <v>#N/A</v>
      </c>
      <c r="AH6001" s="17" t="str">
        <f t="shared" si="23"/>
        <v>#N/A</v>
      </c>
      <c r="AI6001" s="34">
        <f t="shared" si="24"/>
        <v>1</v>
      </c>
      <c r="AJ6001" s="18">
        <f t="shared" si="25"/>
        <v>9061.245</v>
      </c>
      <c r="AK6001" s="18">
        <f t="shared" si="26"/>
        <v>8809.54375</v>
      </c>
      <c r="AL6001" s="18">
        <f t="shared" si="27"/>
        <v>8557.8425</v>
      </c>
    </row>
    <row r="6002" ht="12.75" customHeight="1">
      <c r="A6002" s="1">
        <v>36626.0</v>
      </c>
      <c r="B6002" s="2">
        <v>2498.35</v>
      </c>
      <c r="C6002" s="3">
        <v>10127.48</v>
      </c>
      <c r="D6002" s="2">
        <v>10262.0</v>
      </c>
      <c r="E6002" s="4"/>
      <c r="F6002" s="5">
        <f t="shared" si="1"/>
        <v>2436.682</v>
      </c>
      <c r="G6002" s="6">
        <f t="shared" si="2"/>
        <v>1.05874797</v>
      </c>
      <c r="H6002" s="6">
        <f t="shared" si="3"/>
        <v>1.461407394</v>
      </c>
      <c r="I6002" s="5" t="b">
        <f t="shared" si="4"/>
        <v>0</v>
      </c>
      <c r="J6002" s="48">
        <f t="shared" si="5"/>
        <v>0</v>
      </c>
      <c r="K6002" s="4">
        <f t="shared" si="6"/>
        <v>218</v>
      </c>
      <c r="L6002" s="7">
        <f t="shared" si="7"/>
        <v>0.01328267249</v>
      </c>
      <c r="M6002" s="50" t="b">
        <f t="shared" si="8"/>
        <v>0</v>
      </c>
      <c r="N6002" s="50" t="b">
        <f t="shared" si="9"/>
        <v>0</v>
      </c>
      <c r="O6002" s="50">
        <f t="shared" si="10"/>
        <v>-1</v>
      </c>
      <c r="P6002" s="4">
        <f t="shared" si="63"/>
        <v>730550</v>
      </c>
      <c r="Q6002" s="21">
        <f t="shared" si="31"/>
        <v>-7</v>
      </c>
      <c r="V6002" s="52"/>
      <c r="W6002" s="53" t="str">
        <f t="shared" si="33"/>
        <v/>
      </c>
      <c r="AE6002" s="16"/>
      <c r="AF6002" s="17" t="str">
        <f t="shared" si="30"/>
        <v>#VALUE!</v>
      </c>
      <c r="AG6002" s="17" t="str">
        <f t="shared" si="22"/>
        <v>#N/A</v>
      </c>
      <c r="AH6002" s="17" t="str">
        <f t="shared" si="23"/>
        <v>#N/A</v>
      </c>
      <c r="AI6002" s="34">
        <f t="shared" si="24"/>
        <v>1</v>
      </c>
      <c r="AJ6002" s="18">
        <f t="shared" si="25"/>
        <v>9114.732</v>
      </c>
      <c r="AK6002" s="18">
        <f t="shared" si="26"/>
        <v>8861.545</v>
      </c>
      <c r="AL6002" s="18">
        <f t="shared" si="27"/>
        <v>8608.358</v>
      </c>
    </row>
    <row r="6003" ht="12.75" customHeight="1">
      <c r="A6003" s="1">
        <v>36624.0</v>
      </c>
      <c r="B6003" s="2">
        <v>2197.84</v>
      </c>
      <c r="C6003" s="3">
        <v>9934.57</v>
      </c>
      <c r="D6003" s="2">
        <v>10044.0</v>
      </c>
      <c r="E6003" s="4"/>
      <c r="F6003" s="5">
        <f t="shared" si="1"/>
        <v>2380.122</v>
      </c>
      <c r="G6003" s="6">
        <f t="shared" si="2"/>
        <v>1.040430349</v>
      </c>
      <c r="H6003" s="6">
        <f t="shared" si="3"/>
        <v>1.460294554</v>
      </c>
      <c r="I6003" s="5" t="b">
        <f t="shared" si="4"/>
        <v>0</v>
      </c>
      <c r="J6003" s="48">
        <f t="shared" si="5"/>
        <v>0</v>
      </c>
      <c r="K6003" s="4">
        <f t="shared" si="6"/>
        <v>-35</v>
      </c>
      <c r="L6003" s="7">
        <f t="shared" si="7"/>
        <v>0.01101507161</v>
      </c>
      <c r="M6003" s="50" t="b">
        <f t="shared" si="8"/>
        <v>0</v>
      </c>
      <c r="N6003" s="50" t="b">
        <f t="shared" si="9"/>
        <v>0</v>
      </c>
      <c r="O6003" s="50">
        <f t="shared" si="10"/>
        <v>-1</v>
      </c>
      <c r="P6003" s="4">
        <f t="shared" si="63"/>
        <v>828650</v>
      </c>
      <c r="Q6003" s="21">
        <f t="shared" si="31"/>
        <v>-9</v>
      </c>
      <c r="V6003" s="52"/>
      <c r="W6003" s="53" t="str">
        <f t="shared" si="33"/>
        <v/>
      </c>
      <c r="AE6003" s="16"/>
      <c r="AF6003" s="17" t="str">
        <f t="shared" si="30"/>
        <v>#VALUE!</v>
      </c>
      <c r="AG6003" s="17" t="str">
        <f t="shared" si="22"/>
        <v>#N/A</v>
      </c>
      <c r="AH6003" s="17" t="str">
        <f t="shared" si="23"/>
        <v>#N/A</v>
      </c>
      <c r="AI6003" s="34">
        <f t="shared" si="24"/>
        <v>1</v>
      </c>
      <c r="AJ6003" s="18">
        <f t="shared" si="25"/>
        <v>8941.113</v>
      </c>
      <c r="AK6003" s="18">
        <f t="shared" si="26"/>
        <v>8692.74875</v>
      </c>
      <c r="AL6003" s="18">
        <f t="shared" si="27"/>
        <v>8444.3845</v>
      </c>
    </row>
    <row r="6004" ht="12.75" customHeight="1">
      <c r="A6004" s="1">
        <v>36623.0</v>
      </c>
      <c r="B6004" s="2">
        <v>2093.46</v>
      </c>
      <c r="C6004" s="3">
        <v>9921.03</v>
      </c>
      <c r="D6004" s="2">
        <v>10079.0</v>
      </c>
      <c r="E6004" s="4"/>
      <c r="F6004" s="5">
        <f t="shared" si="1"/>
        <v>2352.854</v>
      </c>
      <c r="G6004" s="6">
        <f t="shared" si="2"/>
        <v>1.040446879</v>
      </c>
      <c r="H6004" s="6">
        <f t="shared" si="3"/>
        <v>1.458219934</v>
      </c>
      <c r="I6004" s="5" t="b">
        <f t="shared" si="4"/>
        <v>0</v>
      </c>
      <c r="J6004" s="48">
        <f t="shared" si="5"/>
        <v>0</v>
      </c>
      <c r="K6004" s="4">
        <f t="shared" si="6"/>
        <v>69</v>
      </c>
      <c r="L6004" s="7">
        <f t="shared" si="7"/>
        <v>0.01592274189</v>
      </c>
      <c r="M6004" s="50" t="b">
        <f t="shared" si="8"/>
        <v>0</v>
      </c>
      <c r="N6004" s="50" t="b">
        <f t="shared" si="9"/>
        <v>0</v>
      </c>
      <c r="O6004" s="50">
        <f t="shared" si="10"/>
        <v>-1</v>
      </c>
      <c r="P6004" s="4">
        <f t="shared" si="63"/>
        <v>814650</v>
      </c>
      <c r="Q6004" s="21">
        <f t="shared" si="31"/>
        <v>-8</v>
      </c>
      <c r="V6004" s="52"/>
      <c r="W6004" s="53" t="str">
        <f t="shared" si="33"/>
        <v/>
      </c>
      <c r="AE6004" s="16"/>
      <c r="AF6004" s="17" t="str">
        <f t="shared" si="30"/>
        <v>#VALUE!</v>
      </c>
      <c r="AG6004" s="17" t="str">
        <f t="shared" si="22"/>
        <v>#N/A</v>
      </c>
      <c r="AH6004" s="17" t="str">
        <f t="shared" si="23"/>
        <v>#N/A</v>
      </c>
      <c r="AI6004" s="34">
        <f t="shared" si="24"/>
        <v>1</v>
      </c>
      <c r="AJ6004" s="18">
        <f t="shared" si="25"/>
        <v>8928.927</v>
      </c>
      <c r="AK6004" s="18">
        <f t="shared" si="26"/>
        <v>8680.90125</v>
      </c>
      <c r="AL6004" s="18">
        <f t="shared" si="27"/>
        <v>8432.8755</v>
      </c>
    </row>
    <row r="6005" ht="12.75" customHeight="1">
      <c r="A6005" s="1">
        <v>36622.0</v>
      </c>
      <c r="B6005" s="2">
        <v>2602.24</v>
      </c>
      <c r="C6005" s="3">
        <v>9969.28</v>
      </c>
      <c r="D6005" s="2">
        <v>10010.0</v>
      </c>
      <c r="E6005" s="4"/>
      <c r="F6005" s="5">
        <f t="shared" si="1"/>
        <v>2478.488</v>
      </c>
      <c r="G6005" s="6">
        <f t="shared" si="2"/>
        <v>1.047326613</v>
      </c>
      <c r="H6005" s="6">
        <f t="shared" si="3"/>
        <v>1.443608525</v>
      </c>
      <c r="I6005" s="5" t="b">
        <f t="shared" si="4"/>
        <v>0</v>
      </c>
      <c r="J6005" s="48">
        <f t="shared" si="5"/>
        <v>0</v>
      </c>
      <c r="K6005" s="4">
        <f t="shared" si="6"/>
        <v>-342</v>
      </c>
      <c r="L6005" s="7">
        <f t="shared" si="7"/>
        <v>0.004084547731</v>
      </c>
      <c r="M6005" s="50" t="b">
        <f t="shared" si="8"/>
        <v>0</v>
      </c>
      <c r="N6005" s="50" t="b">
        <f t="shared" si="9"/>
        <v>0</v>
      </c>
      <c r="O6005" s="50">
        <f t="shared" si="10"/>
        <v>-1</v>
      </c>
      <c r="P6005" s="4">
        <f t="shared" si="63"/>
        <v>845700</v>
      </c>
      <c r="Q6005" s="21">
        <f t="shared" si="31"/>
        <v>-9</v>
      </c>
      <c r="V6005" s="52"/>
      <c r="W6005" s="53" t="str">
        <f t="shared" si="33"/>
        <v/>
      </c>
      <c r="AE6005" s="16"/>
      <c r="AF6005" s="17" t="str">
        <f t="shared" si="30"/>
        <v>#VALUE!</v>
      </c>
      <c r="AG6005" s="17" t="str">
        <f t="shared" si="22"/>
        <v>#N/A</v>
      </c>
      <c r="AH6005" s="17" t="str">
        <f t="shared" si="23"/>
        <v>#N/A</v>
      </c>
      <c r="AI6005" s="34">
        <f t="shared" si="24"/>
        <v>1</v>
      </c>
      <c r="AJ6005" s="18">
        <f t="shared" si="25"/>
        <v>8972.352</v>
      </c>
      <c r="AK6005" s="18">
        <f t="shared" si="26"/>
        <v>8723.12</v>
      </c>
      <c r="AL6005" s="18">
        <f t="shared" si="27"/>
        <v>8473.888</v>
      </c>
    </row>
    <row r="6006" ht="12.75" customHeight="1">
      <c r="A6006" s="1">
        <v>36621.0</v>
      </c>
      <c r="B6006" s="2">
        <v>2791.52</v>
      </c>
      <c r="C6006" s="3">
        <v>10186.17</v>
      </c>
      <c r="D6006" s="2">
        <v>10352.0</v>
      </c>
      <c r="E6006" s="4"/>
      <c r="F6006" s="5">
        <f t="shared" si="1"/>
        <v>2426.234</v>
      </c>
      <c r="G6006" s="6">
        <f t="shared" si="2"/>
        <v>1.07173843</v>
      </c>
      <c r="H6006" s="6">
        <f t="shared" si="3"/>
        <v>1.445624404</v>
      </c>
      <c r="I6006" s="5" t="b">
        <f t="shared" si="4"/>
        <v>0</v>
      </c>
      <c r="J6006" s="48">
        <f t="shared" si="5"/>
        <v>0</v>
      </c>
      <c r="K6006" s="4">
        <f t="shared" si="6"/>
        <v>203</v>
      </c>
      <c r="L6006" s="7">
        <f t="shared" si="7"/>
        <v>0.01627991679</v>
      </c>
      <c r="M6006" s="50" t="b">
        <f t="shared" si="8"/>
        <v>0</v>
      </c>
      <c r="N6006" s="50" t="b">
        <f t="shared" si="9"/>
        <v>0</v>
      </c>
      <c r="O6006" s="50">
        <f t="shared" si="10"/>
        <v>-1</v>
      </c>
      <c r="P6006" s="4">
        <f t="shared" si="63"/>
        <v>726000</v>
      </c>
      <c r="Q6006" s="21">
        <f t="shared" si="31"/>
        <v>-7</v>
      </c>
      <c r="V6006" s="52"/>
      <c r="W6006" s="53" t="str">
        <f t="shared" si="33"/>
        <v/>
      </c>
      <c r="AE6006" s="16"/>
      <c r="AF6006" s="17" t="str">
        <f t="shared" si="30"/>
        <v>#VALUE!</v>
      </c>
      <c r="AG6006" s="17" t="str">
        <f t="shared" si="22"/>
        <v>#N/A</v>
      </c>
      <c r="AH6006" s="17" t="str">
        <f t="shared" si="23"/>
        <v>#N/A</v>
      </c>
      <c r="AI6006" s="34">
        <f t="shared" si="24"/>
        <v>1</v>
      </c>
      <c r="AJ6006" s="18">
        <f t="shared" si="25"/>
        <v>9167.553</v>
      </c>
      <c r="AK6006" s="18">
        <f t="shared" si="26"/>
        <v>8912.89875</v>
      </c>
      <c r="AL6006" s="18">
        <f t="shared" si="27"/>
        <v>8658.2445</v>
      </c>
    </row>
    <row r="6007" ht="12.75" customHeight="1">
      <c r="A6007" s="1">
        <v>36617.0</v>
      </c>
      <c r="B6007" s="2">
        <v>2215.55</v>
      </c>
      <c r="C6007" s="3">
        <v>10050.43</v>
      </c>
      <c r="D6007" s="2">
        <v>10149.0</v>
      </c>
      <c r="E6007" s="4"/>
      <c r="F6007" s="5">
        <f t="shared" si="1"/>
        <v>2452.2</v>
      </c>
      <c r="G6007" s="6">
        <f t="shared" si="2"/>
        <v>1.059948509</v>
      </c>
      <c r="H6007" s="6">
        <f t="shared" si="3"/>
        <v>1.52034618</v>
      </c>
      <c r="I6007" s="5" t="b">
        <f t="shared" si="4"/>
        <v>0</v>
      </c>
      <c r="J6007" s="48">
        <f t="shared" si="5"/>
        <v>0</v>
      </c>
      <c r="K6007" s="4">
        <f t="shared" si="6"/>
        <v>234</v>
      </c>
      <c r="L6007" s="7">
        <f t="shared" si="7"/>
        <v>0.009807540573</v>
      </c>
      <c r="M6007" s="50" t="b">
        <f t="shared" si="8"/>
        <v>0</v>
      </c>
      <c r="N6007" s="50" t="b">
        <f t="shared" si="9"/>
        <v>0</v>
      </c>
      <c r="O6007" s="50">
        <f t="shared" si="10"/>
        <v>1</v>
      </c>
      <c r="P6007" s="4">
        <f t="shared" si="63"/>
        <v>654950</v>
      </c>
      <c r="Q6007" s="21">
        <f t="shared" si="31"/>
        <v>7</v>
      </c>
      <c r="V6007" s="52"/>
      <c r="W6007" s="53" t="str">
        <f t="shared" si="33"/>
        <v/>
      </c>
      <c r="AE6007" s="16"/>
      <c r="AF6007" s="17" t="str">
        <f t="shared" si="30"/>
        <v>#VALUE!</v>
      </c>
      <c r="AG6007" s="17" t="str">
        <f t="shared" si="22"/>
        <v>#N/A</v>
      </c>
      <c r="AH6007" s="17" t="str">
        <f t="shared" si="23"/>
        <v>#N/A</v>
      </c>
      <c r="AI6007" s="34">
        <f t="shared" si="24"/>
        <v>1</v>
      </c>
      <c r="AJ6007" s="18">
        <f t="shared" si="25"/>
        <v>9045.387</v>
      </c>
      <c r="AK6007" s="18">
        <f t="shared" si="26"/>
        <v>8794.12625</v>
      </c>
      <c r="AL6007" s="18">
        <f t="shared" si="27"/>
        <v>8542.8655</v>
      </c>
    </row>
    <row r="6008" ht="12.75" customHeight="1">
      <c r="A6008" s="1">
        <v>36616.0</v>
      </c>
      <c r="B6008" s="2">
        <v>2061.5</v>
      </c>
      <c r="C6008" s="3">
        <v>9854.95</v>
      </c>
      <c r="D6008" s="2">
        <v>9915.0</v>
      </c>
      <c r="E6008" s="4"/>
      <c r="F6008" s="5">
        <f t="shared" si="1"/>
        <v>2528.74</v>
      </c>
      <c r="G6008" s="6">
        <f t="shared" si="2"/>
        <v>1.041398119</v>
      </c>
      <c r="H6008" s="6">
        <f t="shared" si="3"/>
        <v>1.514296622</v>
      </c>
      <c r="I6008" s="5" t="b">
        <f t="shared" si="4"/>
        <v>0</v>
      </c>
      <c r="J6008" s="48">
        <f t="shared" si="5"/>
        <v>0</v>
      </c>
      <c r="K6008" s="4">
        <f t="shared" si="6"/>
        <v>-68</v>
      </c>
      <c r="L6008" s="7">
        <f t="shared" si="7"/>
        <v>0.006093384543</v>
      </c>
      <c r="M6008" s="50" t="b">
        <f t="shared" si="8"/>
        <v>0</v>
      </c>
      <c r="N6008" s="50" t="b">
        <f t="shared" si="9"/>
        <v>0</v>
      </c>
      <c r="O6008" s="50">
        <f t="shared" si="10"/>
        <v>1</v>
      </c>
      <c r="P6008" s="4">
        <f t="shared" si="63"/>
        <v>584750</v>
      </c>
      <c r="Q6008" s="21">
        <f t="shared" si="31"/>
        <v>6</v>
      </c>
      <c r="V6008" s="52"/>
      <c r="W6008" s="53" t="str">
        <f t="shared" si="33"/>
        <v/>
      </c>
      <c r="AE6008" s="16"/>
      <c r="AF6008" s="17" t="str">
        <f t="shared" si="30"/>
        <v>#VALUE!</v>
      </c>
      <c r="AG6008" s="17" t="str">
        <f t="shared" si="22"/>
        <v>#N/A</v>
      </c>
      <c r="AH6008" s="17" t="str">
        <f t="shared" si="23"/>
        <v>#N/A</v>
      </c>
      <c r="AI6008" s="34">
        <f t="shared" si="24"/>
        <v>1</v>
      </c>
      <c r="AJ6008" s="18">
        <f t="shared" si="25"/>
        <v>8869.455</v>
      </c>
      <c r="AK6008" s="18">
        <f t="shared" si="26"/>
        <v>8623.08125</v>
      </c>
      <c r="AL6008" s="18">
        <f t="shared" si="27"/>
        <v>8376.7075</v>
      </c>
    </row>
    <row r="6009" ht="12.75" customHeight="1">
      <c r="A6009" s="1">
        <v>36615.0</v>
      </c>
      <c r="B6009" s="2">
        <v>2721.63</v>
      </c>
      <c r="C6009" s="3">
        <v>9931.94</v>
      </c>
      <c r="D6009" s="2">
        <v>9983.0</v>
      </c>
      <c r="E6009" s="4"/>
      <c r="F6009" s="5">
        <f t="shared" si="1"/>
        <v>2663.572</v>
      </c>
      <c r="G6009" s="6">
        <f t="shared" si="2"/>
        <v>1.051394986</v>
      </c>
      <c r="H6009" s="6">
        <f t="shared" si="3"/>
        <v>1.50832344</v>
      </c>
      <c r="I6009" s="5" t="b">
        <f t="shared" si="4"/>
        <v>0</v>
      </c>
      <c r="J6009" s="48">
        <f t="shared" si="5"/>
        <v>0</v>
      </c>
      <c r="K6009" s="4">
        <f t="shared" si="6"/>
        <v>135</v>
      </c>
      <c r="L6009" s="7">
        <f t="shared" si="7"/>
        <v>0.005140989575</v>
      </c>
      <c r="M6009" s="50" t="b">
        <f t="shared" si="8"/>
        <v>0</v>
      </c>
      <c r="N6009" s="50" t="b">
        <f t="shared" si="9"/>
        <v>0</v>
      </c>
      <c r="O6009" s="50">
        <f t="shared" si="10"/>
        <v>1</v>
      </c>
      <c r="P6009" s="4">
        <f t="shared" si="63"/>
        <v>605150</v>
      </c>
      <c r="Q6009" s="21">
        <f t="shared" si="31"/>
        <v>6</v>
      </c>
      <c r="V6009" s="52"/>
      <c r="W6009" s="53" t="str">
        <f t="shared" si="33"/>
        <v/>
      </c>
      <c r="AE6009" s="16"/>
      <c r="AF6009" s="17" t="str">
        <f t="shared" si="30"/>
        <v>#VALUE!</v>
      </c>
      <c r="AG6009" s="17" t="str">
        <f t="shared" si="22"/>
        <v>#N/A</v>
      </c>
      <c r="AH6009" s="17" t="str">
        <f t="shared" si="23"/>
        <v>#N/A</v>
      </c>
      <c r="AI6009" s="34">
        <f t="shared" si="24"/>
        <v>1</v>
      </c>
      <c r="AJ6009" s="18">
        <f t="shared" si="25"/>
        <v>8938.746</v>
      </c>
      <c r="AK6009" s="18">
        <f t="shared" si="26"/>
        <v>8690.4475</v>
      </c>
      <c r="AL6009" s="18">
        <f t="shared" si="27"/>
        <v>8442.149</v>
      </c>
    </row>
    <row r="6010" ht="12.75" customHeight="1">
      <c r="A6010" s="1">
        <v>36614.0</v>
      </c>
      <c r="B6010" s="2">
        <v>2340.97</v>
      </c>
      <c r="C6010" s="3">
        <v>9805.69</v>
      </c>
      <c r="D6010" s="2">
        <v>9848.0</v>
      </c>
      <c r="E6010" s="4"/>
      <c r="F6010" s="5">
        <f t="shared" si="1"/>
        <v>2609.648</v>
      </c>
      <c r="G6010" s="6">
        <f t="shared" si="2"/>
        <v>1.040187282</v>
      </c>
      <c r="H6010" s="6">
        <f t="shared" si="3"/>
        <v>1.514038943</v>
      </c>
      <c r="I6010" s="5" t="b">
        <f t="shared" si="4"/>
        <v>0</v>
      </c>
      <c r="J6010" s="48">
        <f t="shared" si="5"/>
        <v>0</v>
      </c>
      <c r="K6010" s="4">
        <f t="shared" si="6"/>
        <v>-18</v>
      </c>
      <c r="L6010" s="7">
        <f t="shared" si="7"/>
        <v>0.004314841689</v>
      </c>
      <c r="M6010" s="50" t="b">
        <f t="shared" si="8"/>
        <v>0</v>
      </c>
      <c r="N6010" s="50" t="b">
        <f t="shared" si="9"/>
        <v>0</v>
      </c>
      <c r="O6010" s="50">
        <f t="shared" si="10"/>
        <v>1</v>
      </c>
      <c r="P6010" s="4">
        <f t="shared" si="63"/>
        <v>564650</v>
      </c>
      <c r="Q6010" s="21">
        <f t="shared" si="31"/>
        <v>6</v>
      </c>
      <c r="V6010" s="52"/>
      <c r="W6010" s="53" t="str">
        <f t="shared" si="33"/>
        <v/>
      </c>
      <c r="AE6010" s="16"/>
      <c r="AF6010" s="17" t="str">
        <f t="shared" si="30"/>
        <v>#VALUE!</v>
      </c>
      <c r="AG6010" s="17" t="str">
        <f t="shared" si="22"/>
        <v>#N/A</v>
      </c>
      <c r="AH6010" s="17" t="str">
        <f t="shared" si="23"/>
        <v>#N/A</v>
      </c>
      <c r="AI6010" s="34">
        <f t="shared" si="24"/>
        <v>1</v>
      </c>
      <c r="AJ6010" s="18">
        <f t="shared" si="25"/>
        <v>8825.121</v>
      </c>
      <c r="AK6010" s="18">
        <f t="shared" si="26"/>
        <v>8579.97875</v>
      </c>
      <c r="AL6010" s="18">
        <f t="shared" si="27"/>
        <v>8334.8365</v>
      </c>
    </row>
    <row r="6011" ht="12.75" customHeight="1">
      <c r="A6011" s="1">
        <v>36613.0</v>
      </c>
      <c r="B6011" s="2">
        <v>2921.35</v>
      </c>
      <c r="C6011" s="3">
        <v>9856.6</v>
      </c>
      <c r="D6011" s="2">
        <v>9866.0</v>
      </c>
      <c r="E6011" s="4"/>
      <c r="F6011" s="5">
        <f t="shared" si="1"/>
        <v>2582.31</v>
      </c>
      <c r="G6011" s="6">
        <f t="shared" si="2"/>
        <v>1.048102116</v>
      </c>
      <c r="H6011" s="6">
        <f t="shared" si="3"/>
        <v>1.51935634</v>
      </c>
      <c r="I6011" s="5" t="b">
        <f t="shared" si="4"/>
        <v>0</v>
      </c>
      <c r="J6011" s="48">
        <f t="shared" si="5"/>
        <v>0</v>
      </c>
      <c r="K6011" s="4">
        <f t="shared" si="6"/>
        <v>31</v>
      </c>
      <c r="L6011" s="7">
        <f t="shared" si="7"/>
        <v>0.0009536757097</v>
      </c>
      <c r="M6011" s="50" t="b">
        <f t="shared" si="8"/>
        <v>0</v>
      </c>
      <c r="N6011" s="50" t="b">
        <f t="shared" si="9"/>
        <v>0</v>
      </c>
      <c r="O6011" s="50">
        <f t="shared" si="10"/>
        <v>1</v>
      </c>
      <c r="P6011" s="4">
        <f t="shared" si="63"/>
        <v>570050</v>
      </c>
      <c r="Q6011" s="21">
        <f t="shared" si="31"/>
        <v>6</v>
      </c>
      <c r="V6011" s="52"/>
      <c r="W6011" s="53" t="str">
        <f t="shared" si="33"/>
        <v/>
      </c>
      <c r="AE6011" s="16"/>
      <c r="AF6011" s="17" t="str">
        <f t="shared" si="30"/>
        <v>#VALUE!</v>
      </c>
      <c r="AG6011" s="17" t="str">
        <f t="shared" si="22"/>
        <v>#N/A</v>
      </c>
      <c r="AH6011" s="17" t="str">
        <f t="shared" si="23"/>
        <v>#N/A</v>
      </c>
      <c r="AI6011" s="34">
        <f t="shared" si="24"/>
        <v>1</v>
      </c>
      <c r="AJ6011" s="18">
        <f t="shared" si="25"/>
        <v>8870.94</v>
      </c>
      <c r="AK6011" s="18">
        <f t="shared" si="26"/>
        <v>8624.525</v>
      </c>
      <c r="AL6011" s="18">
        <f t="shared" si="27"/>
        <v>8378.11</v>
      </c>
    </row>
    <row r="6012" ht="12.75" customHeight="1">
      <c r="A6012" s="1">
        <v>36612.0</v>
      </c>
      <c r="B6012" s="2">
        <v>2598.25</v>
      </c>
      <c r="C6012" s="3">
        <v>9807.57</v>
      </c>
      <c r="D6012" s="2">
        <v>9835.0</v>
      </c>
      <c r="E6012" s="4"/>
      <c r="F6012" s="5">
        <f t="shared" si="1"/>
        <v>2367.002</v>
      </c>
      <c r="G6012" s="6">
        <f t="shared" si="2"/>
        <v>1.045559655</v>
      </c>
      <c r="H6012" s="6">
        <f t="shared" si="3"/>
        <v>1.435542004</v>
      </c>
      <c r="I6012" s="5" t="b">
        <f t="shared" si="4"/>
        <v>0</v>
      </c>
      <c r="J6012" s="48">
        <f t="shared" si="5"/>
        <v>0</v>
      </c>
      <c r="K6012" s="4">
        <f t="shared" si="6"/>
        <v>290</v>
      </c>
      <c r="L6012" s="7">
        <f t="shared" si="7"/>
        <v>0.002796819192</v>
      </c>
      <c r="M6012" s="50" t="b">
        <f t="shared" si="8"/>
        <v>0</v>
      </c>
      <c r="N6012" s="50" t="b">
        <f t="shared" si="9"/>
        <v>0</v>
      </c>
      <c r="O6012" s="50">
        <f t="shared" si="10"/>
        <v>-1</v>
      </c>
      <c r="P6012" s="4">
        <f t="shared" si="63"/>
        <v>579350</v>
      </c>
      <c r="Q6012" s="21">
        <f t="shared" si="31"/>
        <v>-6</v>
      </c>
      <c r="V6012" s="52"/>
      <c r="W6012" s="53" t="str">
        <f t="shared" si="33"/>
        <v/>
      </c>
      <c r="AE6012" s="16"/>
      <c r="AF6012" s="17" t="str">
        <f t="shared" si="30"/>
        <v>#VALUE!</v>
      </c>
      <c r="AG6012" s="17" t="str">
        <f t="shared" si="22"/>
        <v>#N/A</v>
      </c>
      <c r="AH6012" s="17" t="str">
        <f t="shared" si="23"/>
        <v>#N/A</v>
      </c>
      <c r="AI6012" s="34">
        <f t="shared" si="24"/>
        <v>1</v>
      </c>
      <c r="AJ6012" s="18">
        <f t="shared" si="25"/>
        <v>8826.813</v>
      </c>
      <c r="AK6012" s="18">
        <f t="shared" si="26"/>
        <v>8581.62375</v>
      </c>
      <c r="AL6012" s="18">
        <f t="shared" si="27"/>
        <v>8336.4345</v>
      </c>
    </row>
    <row r="6013" ht="12.75" customHeight="1">
      <c r="A6013" s="1">
        <v>36609.0</v>
      </c>
      <c r="B6013" s="2">
        <v>2735.66</v>
      </c>
      <c r="C6013" s="3">
        <v>9482.64</v>
      </c>
      <c r="D6013" s="2">
        <v>9545.0</v>
      </c>
      <c r="E6013" s="4"/>
      <c r="F6013" s="5">
        <f t="shared" si="1"/>
        <v>2006.592</v>
      </c>
      <c r="G6013" s="6">
        <f t="shared" si="2"/>
        <v>1.013780349</v>
      </c>
      <c r="H6013" s="6">
        <f t="shared" si="3"/>
        <v>1.44685314</v>
      </c>
      <c r="I6013" s="5" t="b">
        <f t="shared" si="4"/>
        <v>0</v>
      </c>
      <c r="J6013" s="48">
        <f t="shared" si="5"/>
        <v>0</v>
      </c>
      <c r="K6013" s="4">
        <f t="shared" si="6"/>
        <v>-91</v>
      </c>
      <c r="L6013" s="7">
        <f t="shared" si="7"/>
        <v>0.006576227717</v>
      </c>
      <c r="M6013" s="50" t="b">
        <f t="shared" si="8"/>
        <v>0</v>
      </c>
      <c r="N6013" s="50" t="b">
        <f t="shared" si="9"/>
        <v>0</v>
      </c>
      <c r="O6013" s="50">
        <f t="shared" si="10"/>
        <v>-1</v>
      </c>
      <c r="P6013" s="4">
        <f t="shared" si="63"/>
        <v>695350</v>
      </c>
      <c r="Q6013" s="21">
        <f t="shared" si="31"/>
        <v>-8</v>
      </c>
      <c r="V6013" s="52"/>
      <c r="W6013" s="53" t="str">
        <f t="shared" si="33"/>
        <v/>
      </c>
      <c r="AE6013" s="16"/>
      <c r="AF6013" s="17" t="str">
        <f t="shared" si="30"/>
        <v>#VALUE!</v>
      </c>
      <c r="AG6013" s="17" t="str">
        <f t="shared" si="22"/>
        <v>#N/A</v>
      </c>
      <c r="AH6013" s="17" t="str">
        <f t="shared" si="23"/>
        <v>#N/A</v>
      </c>
      <c r="AI6013" s="34">
        <f t="shared" si="24"/>
        <v>1</v>
      </c>
      <c r="AJ6013" s="18">
        <f t="shared" si="25"/>
        <v>8534.376</v>
      </c>
      <c r="AK6013" s="18">
        <f t="shared" si="26"/>
        <v>8297.31</v>
      </c>
      <c r="AL6013" s="18">
        <f t="shared" si="27"/>
        <v>8060.244</v>
      </c>
    </row>
    <row r="6014" ht="12.75" customHeight="1">
      <c r="A6014" s="1">
        <v>36608.0</v>
      </c>
      <c r="B6014" s="2">
        <v>2452.01</v>
      </c>
      <c r="C6014" s="3">
        <v>9533.87</v>
      </c>
      <c r="D6014" s="2">
        <v>9636.0</v>
      </c>
      <c r="E6014" s="4"/>
      <c r="F6014" s="5">
        <f t="shared" si="1"/>
        <v>1806.956</v>
      </c>
      <c r="G6014" s="6">
        <f t="shared" si="2"/>
        <v>1.021804692</v>
      </c>
      <c r="H6014" s="6">
        <f t="shared" si="3"/>
        <v>1.313003988</v>
      </c>
      <c r="I6014" s="5" t="b">
        <f t="shared" si="4"/>
        <v>0</v>
      </c>
      <c r="J6014" s="48">
        <f t="shared" si="5"/>
        <v>0</v>
      </c>
      <c r="K6014" s="4">
        <f t="shared" si="6"/>
        <v>561</v>
      </c>
      <c r="L6014" s="7">
        <f t="shared" si="7"/>
        <v>0.01071233403</v>
      </c>
      <c r="M6014" s="50" t="b">
        <f t="shared" si="8"/>
        <v>0</v>
      </c>
      <c r="N6014" s="50" t="b">
        <f t="shared" si="9"/>
        <v>0</v>
      </c>
      <c r="O6014" s="50">
        <f t="shared" si="10"/>
        <v>-1</v>
      </c>
      <c r="P6014" s="4">
        <f t="shared" si="63"/>
        <v>663500</v>
      </c>
      <c r="Q6014" s="21">
        <f t="shared" si="31"/>
        <v>-7</v>
      </c>
      <c r="V6014" s="52"/>
      <c r="W6014" s="53" t="str">
        <f t="shared" si="33"/>
        <v/>
      </c>
      <c r="AE6014" s="16"/>
      <c r="AF6014" s="17" t="str">
        <f t="shared" si="30"/>
        <v>#VALUE!</v>
      </c>
      <c r="AG6014" s="17" t="str">
        <f t="shared" si="22"/>
        <v>#N/A</v>
      </c>
      <c r="AH6014" s="17" t="str">
        <f t="shared" si="23"/>
        <v>#N/A</v>
      </c>
      <c r="AI6014" s="34">
        <f t="shared" si="24"/>
        <v>1</v>
      </c>
      <c r="AJ6014" s="18">
        <f t="shared" si="25"/>
        <v>8580.483</v>
      </c>
      <c r="AK6014" s="18">
        <f t="shared" si="26"/>
        <v>8342.13625</v>
      </c>
      <c r="AL6014" s="18">
        <f t="shared" si="27"/>
        <v>8103.7895</v>
      </c>
    </row>
    <row r="6015" ht="12.75" customHeight="1">
      <c r="A6015" s="1">
        <v>36607.0</v>
      </c>
      <c r="B6015" s="2">
        <v>2204.28</v>
      </c>
      <c r="C6015" s="3">
        <v>9069.39</v>
      </c>
      <c r="D6015" s="2">
        <v>9075.0</v>
      </c>
      <c r="E6015" s="4"/>
      <c r="F6015" s="5">
        <f t="shared" si="1"/>
        <v>1609.198</v>
      </c>
      <c r="G6015" s="6">
        <f t="shared" si="2"/>
        <v>0.9746892083</v>
      </c>
      <c r="H6015" s="6">
        <f t="shared" si="3"/>
        <v>1.188930329</v>
      </c>
      <c r="I6015" s="5" t="b">
        <f t="shared" si="4"/>
        <v>0</v>
      </c>
      <c r="J6015" s="48">
        <f t="shared" si="5"/>
        <v>0</v>
      </c>
      <c r="K6015" s="4">
        <f t="shared" si="6"/>
        <v>232</v>
      </c>
      <c r="L6015" s="7">
        <f t="shared" si="7"/>
        <v>0.0006185642033</v>
      </c>
      <c r="M6015" s="50" t="b">
        <f t="shared" si="8"/>
        <v>0</v>
      </c>
      <c r="N6015" s="50" t="b">
        <f t="shared" si="9"/>
        <v>0</v>
      </c>
      <c r="O6015" s="50">
        <f t="shared" si="10"/>
        <v>1</v>
      </c>
      <c r="P6015" s="4">
        <f t="shared" si="63"/>
        <v>495200</v>
      </c>
      <c r="Q6015" s="21">
        <f t="shared" si="31"/>
        <v>6</v>
      </c>
      <c r="V6015" s="52"/>
      <c r="W6015" s="53" t="str">
        <f t="shared" si="33"/>
        <v/>
      </c>
      <c r="AE6015" s="16"/>
      <c r="AF6015" s="17" t="str">
        <f t="shared" si="30"/>
        <v>#VALUE!</v>
      </c>
      <c r="AG6015" s="17" t="str">
        <f t="shared" si="22"/>
        <v>#N/A</v>
      </c>
      <c r="AH6015" s="17" t="str">
        <f t="shared" si="23"/>
        <v>#N/A</v>
      </c>
      <c r="AI6015" s="34">
        <f t="shared" si="24"/>
        <v>1</v>
      </c>
      <c r="AJ6015" s="18">
        <f t="shared" si="25"/>
        <v>8162.451</v>
      </c>
      <c r="AK6015" s="18">
        <f t="shared" si="26"/>
        <v>7935.71625</v>
      </c>
      <c r="AL6015" s="18">
        <f t="shared" si="27"/>
        <v>7708.9815</v>
      </c>
    </row>
    <row r="6016" ht="12.75" customHeight="1">
      <c r="A6016" s="1">
        <v>36606.0</v>
      </c>
      <c r="B6016" s="2">
        <v>1844.81</v>
      </c>
      <c r="C6016" s="3">
        <v>9004.48</v>
      </c>
      <c r="D6016" s="2">
        <v>8843.0</v>
      </c>
      <c r="E6016" s="4"/>
      <c r="F6016" s="5">
        <f t="shared" si="1"/>
        <v>1427.498</v>
      </c>
      <c r="G6016" s="6">
        <f t="shared" si="2"/>
        <v>0.9696848911</v>
      </c>
      <c r="H6016" s="6">
        <f t="shared" si="3"/>
        <v>1.002625301</v>
      </c>
      <c r="I6016" s="5" t="b">
        <f t="shared" si="4"/>
        <v>0</v>
      </c>
      <c r="J6016" s="48">
        <f t="shared" si="5"/>
        <v>0</v>
      </c>
      <c r="K6016" s="4">
        <f t="shared" si="6"/>
        <v>578</v>
      </c>
      <c r="L6016" s="7">
        <f t="shared" si="7"/>
        <v>-0.01793329543</v>
      </c>
      <c r="M6016" s="50" t="b">
        <f t="shared" si="8"/>
        <v>0</v>
      </c>
      <c r="N6016" s="50" t="b">
        <f t="shared" si="9"/>
        <v>0</v>
      </c>
      <c r="O6016" s="50">
        <f t="shared" si="10"/>
        <v>1</v>
      </c>
      <c r="P6016" s="4">
        <f t="shared" si="63"/>
        <v>437200</v>
      </c>
      <c r="Q6016" s="21">
        <f t="shared" si="31"/>
        <v>5</v>
      </c>
      <c r="V6016" s="52"/>
      <c r="W6016" s="53" t="str">
        <f t="shared" si="33"/>
        <v/>
      </c>
      <c r="AE6016" s="16"/>
      <c r="AF6016" s="17" t="str">
        <f t="shared" si="30"/>
        <v>#VALUE!</v>
      </c>
      <c r="AG6016" s="17" t="str">
        <f t="shared" si="22"/>
        <v>#N/A</v>
      </c>
      <c r="AH6016" s="17" t="str">
        <f t="shared" si="23"/>
        <v>#N/A</v>
      </c>
      <c r="AI6016" s="34">
        <f t="shared" si="24"/>
        <v>1</v>
      </c>
      <c r="AJ6016" s="18">
        <f t="shared" si="25"/>
        <v>8104.032</v>
      </c>
      <c r="AK6016" s="18">
        <f t="shared" si="26"/>
        <v>7878.92</v>
      </c>
      <c r="AL6016" s="18">
        <f t="shared" si="27"/>
        <v>7653.808</v>
      </c>
    </row>
    <row r="6017" ht="12.75" customHeight="1">
      <c r="A6017" s="1">
        <v>36605.0</v>
      </c>
      <c r="B6017" s="2">
        <v>796.2</v>
      </c>
      <c r="C6017" s="3">
        <v>8536.05</v>
      </c>
      <c r="D6017" s="2">
        <v>8265.0</v>
      </c>
      <c r="E6017" s="4"/>
      <c r="F6017" s="5">
        <f t="shared" si="1"/>
        <v>1333.12</v>
      </c>
      <c r="G6017" s="6">
        <f t="shared" si="2"/>
        <v>0.921259868</v>
      </c>
      <c r="H6017" s="6">
        <f t="shared" si="3"/>
        <v>0.9524012253</v>
      </c>
      <c r="I6017" s="5" t="b">
        <f t="shared" si="4"/>
        <v>0</v>
      </c>
      <c r="J6017" s="48">
        <f t="shared" si="5"/>
        <v>0</v>
      </c>
      <c r="K6017" s="4">
        <f t="shared" si="6"/>
        <v>-299</v>
      </c>
      <c r="L6017" s="7">
        <f t="shared" si="7"/>
        <v>-0.03175356283</v>
      </c>
      <c r="M6017" s="50" t="b">
        <f t="shared" si="8"/>
        <v>0</v>
      </c>
      <c r="N6017" s="50" t="b">
        <f t="shared" si="9"/>
        <v>0</v>
      </c>
      <c r="O6017" s="50">
        <f t="shared" si="10"/>
        <v>1</v>
      </c>
      <c r="P6017" s="4">
        <f t="shared" si="63"/>
        <v>321600</v>
      </c>
      <c r="Q6017" s="21">
        <f t="shared" si="31"/>
        <v>4</v>
      </c>
      <c r="V6017" s="52"/>
      <c r="W6017" s="53" t="str">
        <f t="shared" si="33"/>
        <v/>
      </c>
      <c r="AE6017" s="16"/>
      <c r="AF6017" s="17" t="str">
        <f t="shared" si="30"/>
        <v>#VALUE!</v>
      </c>
      <c r="AG6017" s="17" t="str">
        <f t="shared" si="22"/>
        <v>#N/A</v>
      </c>
      <c r="AH6017" s="17" t="str">
        <f t="shared" si="23"/>
        <v>#N/A</v>
      </c>
      <c r="AI6017" s="34">
        <f t="shared" si="24"/>
        <v>1</v>
      </c>
      <c r="AJ6017" s="18">
        <f t="shared" si="25"/>
        <v>7682.445</v>
      </c>
      <c r="AK6017" s="18">
        <f t="shared" si="26"/>
        <v>7469.04375</v>
      </c>
      <c r="AL6017" s="18">
        <f t="shared" si="27"/>
        <v>7255.6425</v>
      </c>
    </row>
    <row r="6018" ht="12.75" customHeight="1">
      <c r="A6018" s="1">
        <v>36602.0</v>
      </c>
      <c r="B6018" s="2">
        <v>1737.48</v>
      </c>
      <c r="C6018" s="3">
        <v>8763.27</v>
      </c>
      <c r="D6018" s="2">
        <v>8564.0</v>
      </c>
      <c r="E6018" s="4"/>
      <c r="F6018" s="5">
        <f t="shared" si="1"/>
        <v>1463.17</v>
      </c>
      <c r="G6018" s="6">
        <f t="shared" si="2"/>
        <v>0.9470402545</v>
      </c>
      <c r="H6018" s="6">
        <f t="shared" si="3"/>
        <v>0.9499263241</v>
      </c>
      <c r="I6018" s="5" t="b">
        <f t="shared" si="4"/>
        <v>0</v>
      </c>
      <c r="J6018" s="48">
        <f t="shared" si="5"/>
        <v>0</v>
      </c>
      <c r="K6018" s="4">
        <f t="shared" si="6"/>
        <v>-100</v>
      </c>
      <c r="L6018" s="7">
        <f t="shared" si="7"/>
        <v>-0.02273922862</v>
      </c>
      <c r="M6018" s="50" t="b">
        <f t="shared" si="8"/>
        <v>0</v>
      </c>
      <c r="N6018" s="50" t="b">
        <f t="shared" si="9"/>
        <v>0</v>
      </c>
      <c r="O6018" s="50">
        <f t="shared" si="10"/>
        <v>1</v>
      </c>
      <c r="P6018" s="4">
        <f t="shared" si="63"/>
        <v>396350</v>
      </c>
      <c r="Q6018" s="21">
        <f t="shared" si="31"/>
        <v>5</v>
      </c>
      <c r="V6018" s="52"/>
      <c r="W6018" s="53" t="str">
        <f t="shared" si="33"/>
        <v/>
      </c>
      <c r="AE6018" s="16"/>
      <c r="AF6018" s="17" t="str">
        <f t="shared" si="30"/>
        <v>#VALUE!</v>
      </c>
      <c r="AG6018" s="17" t="str">
        <f t="shared" si="22"/>
        <v>#N/A</v>
      </c>
      <c r="AH6018" s="17" t="str">
        <f t="shared" si="23"/>
        <v>#N/A</v>
      </c>
      <c r="AI6018" s="34">
        <f t="shared" si="24"/>
        <v>1</v>
      </c>
      <c r="AJ6018" s="18">
        <f t="shared" si="25"/>
        <v>7886.943</v>
      </c>
      <c r="AK6018" s="18">
        <f t="shared" si="26"/>
        <v>7667.86125</v>
      </c>
      <c r="AL6018" s="18">
        <f t="shared" si="27"/>
        <v>7448.7795</v>
      </c>
    </row>
    <row r="6019" ht="12.75" customHeight="1">
      <c r="A6019" s="1">
        <v>36601.0</v>
      </c>
      <c r="B6019" s="2">
        <v>1463.22</v>
      </c>
      <c r="C6019" s="3">
        <v>8682.76</v>
      </c>
      <c r="D6019" s="2">
        <v>8664.0</v>
      </c>
      <c r="E6019" s="4"/>
      <c r="F6019" s="5">
        <f t="shared" si="1"/>
        <v>1543.044</v>
      </c>
      <c r="G6019" s="6">
        <f t="shared" si="2"/>
        <v>0.940100679</v>
      </c>
      <c r="H6019" s="6">
        <f t="shared" si="3"/>
        <v>1.172734989</v>
      </c>
      <c r="I6019" s="5" t="b">
        <f t="shared" si="4"/>
        <v>0</v>
      </c>
      <c r="J6019" s="48">
        <f t="shared" si="5"/>
        <v>0</v>
      </c>
      <c r="K6019" s="4">
        <f t="shared" si="6"/>
        <v>14</v>
      </c>
      <c r="L6019" s="7">
        <f t="shared" si="7"/>
        <v>-0.00216060331</v>
      </c>
      <c r="M6019" s="50" t="b">
        <f t="shared" si="8"/>
        <v>0</v>
      </c>
      <c r="N6019" s="50" t="b">
        <f t="shared" si="9"/>
        <v>0</v>
      </c>
      <c r="O6019" s="50">
        <f t="shared" si="10"/>
        <v>1</v>
      </c>
      <c r="P6019" s="4">
        <f t="shared" si="63"/>
        <v>421350</v>
      </c>
      <c r="Q6019" s="21">
        <f t="shared" si="31"/>
        <v>5</v>
      </c>
      <c r="V6019" s="52"/>
      <c r="W6019" s="53" t="str">
        <f t="shared" si="33"/>
        <v/>
      </c>
      <c r="AE6019" s="16"/>
      <c r="AF6019" s="17" t="str">
        <f t="shared" si="30"/>
        <v>#VALUE!</v>
      </c>
      <c r="AG6019" s="17" t="str">
        <f t="shared" si="22"/>
        <v>#N/A</v>
      </c>
      <c r="AH6019" s="17" t="str">
        <f t="shared" si="23"/>
        <v>#N/A</v>
      </c>
      <c r="AI6019" s="34">
        <f t="shared" si="24"/>
        <v>1</v>
      </c>
      <c r="AJ6019" s="18">
        <f t="shared" si="25"/>
        <v>7814.484</v>
      </c>
      <c r="AK6019" s="18">
        <f t="shared" si="26"/>
        <v>7597.415</v>
      </c>
      <c r="AL6019" s="18">
        <f t="shared" si="27"/>
        <v>7380.346</v>
      </c>
    </row>
    <row r="6020" ht="12.75" customHeight="1">
      <c r="A6020" s="102">
        <v>36600.0</v>
      </c>
      <c r="B6020" s="2">
        <v>1295.78</v>
      </c>
      <c r="C6020" s="3">
        <v>8640.03</v>
      </c>
      <c r="D6020" s="2">
        <v>8590.0</v>
      </c>
      <c r="E6020" s="4">
        <v>8650.0</v>
      </c>
      <c r="F6020" s="5">
        <f t="shared" si="1"/>
        <v>1613.576</v>
      </c>
      <c r="G6020" s="6">
        <f t="shared" si="2"/>
        <v>0.9370688</v>
      </c>
      <c r="H6020" s="6">
        <f t="shared" si="3"/>
        <v>1.171635975</v>
      </c>
      <c r="I6020" s="5" t="b">
        <f t="shared" si="4"/>
        <v>0</v>
      </c>
      <c r="J6020" s="48">
        <f t="shared" si="5"/>
        <v>0</v>
      </c>
      <c r="K6020" s="4">
        <f t="shared" si="6"/>
        <v>-275</v>
      </c>
      <c r="L6020" s="7">
        <f t="shared" si="7"/>
        <v>0.001153931178</v>
      </c>
      <c r="M6020" s="50" t="b">
        <f t="shared" si="8"/>
        <v>0</v>
      </c>
      <c r="N6020" s="50" t="b">
        <f t="shared" si="9"/>
        <v>0</v>
      </c>
      <c r="O6020" s="50">
        <f t="shared" si="10"/>
        <v>-1</v>
      </c>
      <c r="P6020" s="4">
        <f t="shared" si="63"/>
        <v>424850</v>
      </c>
      <c r="Q6020" s="21">
        <f t="shared" si="31"/>
        <v>-5</v>
      </c>
      <c r="V6020" s="52"/>
      <c r="W6020" s="53" t="str">
        <f t="shared" si="33"/>
        <v/>
      </c>
      <c r="AE6020" s="16"/>
      <c r="AF6020" s="17" t="str">
        <f t="shared" si="30"/>
        <v>#VALUE!</v>
      </c>
      <c r="AG6020" s="17" t="str">
        <f t="shared" si="22"/>
        <v>#N/A</v>
      </c>
      <c r="AH6020" s="17" t="str">
        <f t="shared" si="23"/>
        <v>#N/A</v>
      </c>
      <c r="AI6020" s="34">
        <f t="shared" si="24"/>
        <v>1</v>
      </c>
      <c r="AJ6020" s="18">
        <f t="shared" si="25"/>
        <v>7776.027</v>
      </c>
      <c r="AK6020" s="18">
        <f t="shared" si="26"/>
        <v>7560.02625</v>
      </c>
      <c r="AL6020" s="18">
        <f t="shared" si="27"/>
        <v>7344.0255</v>
      </c>
    </row>
    <row r="6021" ht="12.75" customHeight="1">
      <c r="A6021" s="1">
        <v>36599.0</v>
      </c>
      <c r="B6021" s="2">
        <v>1372.92</v>
      </c>
      <c r="C6021" s="3">
        <v>8835.58</v>
      </c>
      <c r="D6021" s="2">
        <v>8848.0</v>
      </c>
      <c r="E6021" s="4">
        <v>8925.0</v>
      </c>
      <c r="F6021" s="5">
        <f t="shared" si="1"/>
        <v>1635.268</v>
      </c>
      <c r="G6021" s="6">
        <f t="shared" si="2"/>
        <v>0.9596307614</v>
      </c>
      <c r="H6021" s="6">
        <f t="shared" si="3"/>
        <v>1.171251727</v>
      </c>
      <c r="I6021" s="5" t="b">
        <f t="shared" si="4"/>
        <v>0</v>
      </c>
      <c r="J6021" s="48">
        <f t="shared" si="5"/>
        <v>0</v>
      </c>
      <c r="K6021" s="4">
        <f t="shared" si="6"/>
        <v>-22</v>
      </c>
      <c r="L6021" s="7">
        <f t="shared" si="7"/>
        <v>0.01012044484</v>
      </c>
      <c r="M6021" s="50" t="b">
        <f t="shared" si="8"/>
        <v>0</v>
      </c>
      <c r="N6021" s="50" t="b">
        <f t="shared" si="9"/>
        <v>0</v>
      </c>
      <c r="O6021" s="50">
        <f t="shared" si="10"/>
        <v>-1</v>
      </c>
      <c r="P6021" s="4">
        <f t="shared" si="63"/>
        <v>369850</v>
      </c>
      <c r="Q6021" s="21">
        <f t="shared" si="31"/>
        <v>-4</v>
      </c>
      <c r="V6021" s="52"/>
      <c r="W6021" s="53" t="str">
        <f t="shared" si="33"/>
        <v/>
      </c>
      <c r="AE6021" s="16"/>
      <c r="AF6021" s="17" t="str">
        <f t="shared" si="30"/>
        <v>#VALUE!</v>
      </c>
      <c r="AG6021" s="17" t="str">
        <f t="shared" si="22"/>
        <v>#N/A</v>
      </c>
      <c r="AH6021" s="17" t="str">
        <f t="shared" si="23"/>
        <v>#N/A</v>
      </c>
      <c r="AI6021" s="34">
        <f t="shared" si="24"/>
        <v>1</v>
      </c>
      <c r="AJ6021" s="18">
        <f t="shared" si="25"/>
        <v>7952.022</v>
      </c>
      <c r="AK6021" s="18">
        <f t="shared" si="26"/>
        <v>7731.1325</v>
      </c>
      <c r="AL6021" s="18">
        <f t="shared" si="27"/>
        <v>7510.243</v>
      </c>
    </row>
    <row r="6022" ht="12.75" customHeight="1">
      <c r="A6022" s="1">
        <v>36598.0</v>
      </c>
      <c r="B6022" s="2">
        <v>1446.45</v>
      </c>
      <c r="C6022" s="3">
        <v>8811.95</v>
      </c>
      <c r="D6022" s="2">
        <v>8854.0</v>
      </c>
      <c r="E6022" s="4">
        <v>8947.0</v>
      </c>
      <c r="F6022" s="5">
        <f t="shared" si="1"/>
        <v>1645.274</v>
      </c>
      <c r="G6022" s="6">
        <f t="shared" si="2"/>
        <v>0.9587745808</v>
      </c>
      <c r="H6022" s="6">
        <f t="shared" si="3"/>
        <v>1.171756761</v>
      </c>
      <c r="I6022" s="5" t="b">
        <f t="shared" si="4"/>
        <v>0</v>
      </c>
      <c r="J6022" s="48">
        <f t="shared" si="5"/>
        <v>0</v>
      </c>
      <c r="K6022" s="4">
        <f t="shared" si="6"/>
        <v>-673</v>
      </c>
      <c r="L6022" s="7">
        <f t="shared" si="7"/>
        <v>0.0153257792</v>
      </c>
      <c r="M6022" s="50" t="b">
        <f t="shared" si="8"/>
        <v>0</v>
      </c>
      <c r="N6022" s="50" t="b">
        <f t="shared" si="9"/>
        <v>0</v>
      </c>
      <c r="O6022" s="50">
        <f t="shared" si="10"/>
        <v>-1</v>
      </c>
      <c r="P6022" s="4">
        <f t="shared" si="63"/>
        <v>365450</v>
      </c>
      <c r="Q6022" s="21">
        <f t="shared" si="31"/>
        <v>-4</v>
      </c>
      <c r="V6022" s="52"/>
      <c r="W6022" s="53" t="str">
        <f t="shared" si="33"/>
        <v/>
      </c>
      <c r="AE6022" s="16"/>
      <c r="AF6022" s="17" t="str">
        <f t="shared" si="30"/>
        <v>#VALUE!</v>
      </c>
      <c r="AG6022" s="17" t="str">
        <f t="shared" si="22"/>
        <v>#N/A</v>
      </c>
      <c r="AH6022" s="17" t="str">
        <f t="shared" si="23"/>
        <v>#N/A</v>
      </c>
      <c r="AI6022" s="34">
        <f t="shared" si="24"/>
        <v>1</v>
      </c>
      <c r="AJ6022" s="18">
        <f t="shared" si="25"/>
        <v>7930.755</v>
      </c>
      <c r="AK6022" s="18">
        <f t="shared" si="26"/>
        <v>7710.45625</v>
      </c>
      <c r="AL6022" s="18">
        <f t="shared" si="27"/>
        <v>7490.1575</v>
      </c>
    </row>
    <row r="6023" ht="12.75" customHeight="1">
      <c r="A6023" s="1">
        <v>36595.0</v>
      </c>
      <c r="B6023" s="2">
        <v>2136.85</v>
      </c>
      <c r="C6023" s="3">
        <v>9429.6</v>
      </c>
      <c r="D6023" s="2">
        <v>9520.0</v>
      </c>
      <c r="E6023" s="4">
        <v>9620.0</v>
      </c>
      <c r="F6023" s="5">
        <f t="shared" si="1"/>
        <v>1565.456</v>
      </c>
      <c r="G6023" s="6">
        <f t="shared" si="2"/>
        <v>1.027707408</v>
      </c>
      <c r="H6023" s="6">
        <f t="shared" si="3"/>
        <v>1.174392597</v>
      </c>
      <c r="I6023" s="5" t="b">
        <f t="shared" si="4"/>
        <v>0</v>
      </c>
      <c r="J6023" s="48">
        <f t="shared" si="5"/>
        <v>0</v>
      </c>
      <c r="K6023" s="4">
        <f t="shared" si="6"/>
        <v>-179</v>
      </c>
      <c r="L6023" s="7">
        <f t="shared" si="7"/>
        <v>0.02019173666</v>
      </c>
      <c r="M6023" s="50" t="b">
        <f t="shared" si="8"/>
        <v>0</v>
      </c>
      <c r="N6023" s="50" t="b">
        <f t="shared" si="9"/>
        <v>0</v>
      </c>
      <c r="O6023" s="50">
        <f t="shared" si="10"/>
        <v>-1</v>
      </c>
      <c r="P6023" s="4">
        <f t="shared" si="63"/>
        <v>264500</v>
      </c>
      <c r="Q6023" s="21">
        <f t="shared" si="31"/>
        <v>-3</v>
      </c>
      <c r="V6023" s="52"/>
      <c r="W6023" s="53" t="str">
        <f t="shared" si="33"/>
        <v/>
      </c>
      <c r="AE6023" s="16"/>
      <c r="AF6023" s="17" t="str">
        <f t="shared" si="30"/>
        <v>#VALUE!</v>
      </c>
      <c r="AG6023" s="17" t="str">
        <f t="shared" si="22"/>
        <v>#N/A</v>
      </c>
      <c r="AH6023" s="17" t="str">
        <f t="shared" si="23"/>
        <v>#N/A</v>
      </c>
      <c r="AI6023" s="34">
        <f t="shared" si="24"/>
        <v>1</v>
      </c>
      <c r="AJ6023" s="18">
        <f t="shared" si="25"/>
        <v>8486.64</v>
      </c>
      <c r="AK6023" s="18">
        <f t="shared" si="26"/>
        <v>8250.9</v>
      </c>
      <c r="AL6023" s="18">
        <f t="shared" si="27"/>
        <v>8015.16</v>
      </c>
    </row>
    <row r="6024" ht="12.75" customHeight="1">
      <c r="A6024" s="1">
        <v>36594.0</v>
      </c>
      <c r="B6024" s="2">
        <v>1815.88</v>
      </c>
      <c r="C6024" s="3">
        <v>9587.27</v>
      </c>
      <c r="D6024" s="2">
        <v>9687.0</v>
      </c>
      <c r="E6024" s="4">
        <v>9799.0</v>
      </c>
      <c r="F6024" s="5">
        <f t="shared" si="1"/>
        <v>1406.638</v>
      </c>
      <c r="G6024" s="6">
        <f t="shared" si="2"/>
        <v>1.048120078</v>
      </c>
      <c r="H6024" s="6">
        <f t="shared" si="3"/>
        <v>1.007141229</v>
      </c>
      <c r="I6024" s="5" t="b">
        <f t="shared" si="4"/>
        <v>0</v>
      </c>
      <c r="J6024" s="48">
        <f t="shared" si="5"/>
        <v>0</v>
      </c>
      <c r="K6024" s="4">
        <f t="shared" si="6"/>
        <v>167</v>
      </c>
      <c r="L6024" s="7">
        <f t="shared" si="7"/>
        <v>0.02208449329</v>
      </c>
      <c r="M6024" s="50" t="b">
        <f t="shared" si="8"/>
        <v>0</v>
      </c>
      <c r="N6024" s="50" t="b">
        <f t="shared" si="9"/>
        <v>0</v>
      </c>
      <c r="O6024" s="50">
        <f t="shared" si="10"/>
        <v>-1</v>
      </c>
      <c r="P6024" s="4">
        <f t="shared" si="63"/>
        <v>246600</v>
      </c>
      <c r="Q6024" s="21">
        <f t="shared" si="31"/>
        <v>-2</v>
      </c>
      <c r="V6024" s="52"/>
      <c r="W6024" s="53" t="str">
        <f t="shared" si="33"/>
        <v/>
      </c>
      <c r="AE6024" s="16"/>
      <c r="AF6024" s="17" t="str">
        <f t="shared" si="30"/>
        <v>#VALUE!</v>
      </c>
      <c r="AG6024" s="17" t="str">
        <f t="shared" si="22"/>
        <v>#N/A</v>
      </c>
      <c r="AH6024" s="17" t="str">
        <f t="shared" si="23"/>
        <v>#N/A</v>
      </c>
      <c r="AI6024" s="34">
        <f t="shared" si="24"/>
        <v>1</v>
      </c>
      <c r="AJ6024" s="18">
        <f t="shared" si="25"/>
        <v>8628.543</v>
      </c>
      <c r="AK6024" s="18">
        <f t="shared" si="26"/>
        <v>8388.86125</v>
      </c>
      <c r="AL6024" s="18">
        <f t="shared" si="27"/>
        <v>8149.1795</v>
      </c>
    </row>
    <row r="6025" ht="12.75" customHeight="1">
      <c r="A6025" s="1">
        <v>36593.0</v>
      </c>
      <c r="B6025" s="2">
        <v>1404.24</v>
      </c>
      <c r="C6025" s="3">
        <v>9389.49</v>
      </c>
      <c r="D6025" s="2">
        <v>9520.0</v>
      </c>
      <c r="E6025" s="4"/>
      <c r="F6025" s="5">
        <f t="shared" si="1"/>
        <v>1280.426</v>
      </c>
      <c r="G6025" s="6">
        <f t="shared" si="2"/>
        <v>1.029966844</v>
      </c>
      <c r="H6025" s="6">
        <f t="shared" si="3"/>
        <v>0.7922793019</v>
      </c>
      <c r="I6025" s="5" t="b">
        <f t="shared" si="4"/>
        <v>0</v>
      </c>
      <c r="J6025" s="48">
        <f t="shared" si="5"/>
        <v>0</v>
      </c>
      <c r="K6025" s="4">
        <f t="shared" si="6"/>
        <v>-45</v>
      </c>
      <c r="L6025" s="7">
        <f t="shared" si="7"/>
        <v>0.01389958347</v>
      </c>
      <c r="M6025" s="50" t="b">
        <f t="shared" si="8"/>
        <v>0</v>
      </c>
      <c r="N6025" s="50" t="b">
        <f t="shared" si="9"/>
        <v>0</v>
      </c>
      <c r="O6025" s="50">
        <f t="shared" si="10"/>
        <v>-1</v>
      </c>
      <c r="P6025" s="4">
        <f t="shared" si="63"/>
        <v>271650</v>
      </c>
      <c r="Q6025" s="21">
        <f t="shared" si="31"/>
        <v>-3</v>
      </c>
      <c r="V6025" s="52"/>
      <c r="W6025" s="53" t="str">
        <f t="shared" si="33"/>
        <v/>
      </c>
      <c r="AE6025" s="16"/>
      <c r="AF6025" s="17" t="str">
        <f t="shared" si="30"/>
        <v>#VALUE!</v>
      </c>
      <c r="AG6025" s="17" t="str">
        <f t="shared" si="22"/>
        <v>#N/A</v>
      </c>
      <c r="AH6025" s="17" t="str">
        <f t="shared" si="23"/>
        <v>#N/A</v>
      </c>
      <c r="AI6025" s="34">
        <f t="shared" si="24"/>
        <v>1</v>
      </c>
      <c r="AJ6025" s="18">
        <f t="shared" si="25"/>
        <v>8450.541</v>
      </c>
      <c r="AK6025" s="18">
        <f t="shared" si="26"/>
        <v>8215.80375</v>
      </c>
      <c r="AL6025" s="18">
        <f t="shared" si="27"/>
        <v>7981.0665</v>
      </c>
    </row>
    <row r="6026" ht="12.75" customHeight="1">
      <c r="A6026" s="1">
        <v>36592.0</v>
      </c>
      <c r="B6026" s="2">
        <v>1422.95</v>
      </c>
      <c r="C6026" s="3">
        <v>9380.07</v>
      </c>
      <c r="D6026" s="2">
        <v>9565.0</v>
      </c>
      <c r="E6026" s="4"/>
      <c r="F6026" s="5">
        <f t="shared" si="1"/>
        <v>1251.292</v>
      </c>
      <c r="G6026" s="6">
        <f t="shared" si="2"/>
        <v>1.031911421</v>
      </c>
      <c r="H6026" s="6">
        <f t="shared" si="3"/>
        <v>0.7926060937</v>
      </c>
      <c r="I6026" s="5" t="b">
        <f t="shared" si="4"/>
        <v>0</v>
      </c>
      <c r="J6026" s="48">
        <f t="shared" si="5"/>
        <v>0</v>
      </c>
      <c r="K6026" s="4">
        <f t="shared" si="6"/>
        <v>40</v>
      </c>
      <c r="L6026" s="7">
        <f t="shared" si="7"/>
        <v>0.01971520468</v>
      </c>
      <c r="M6026" s="50" t="b">
        <f t="shared" si="8"/>
        <v>0</v>
      </c>
      <c r="N6026" s="50" t="b">
        <f t="shared" si="9"/>
        <v>0</v>
      </c>
      <c r="O6026" s="50">
        <f t="shared" si="10"/>
        <v>-1</v>
      </c>
      <c r="P6026" s="4">
        <f t="shared" si="63"/>
        <v>264900</v>
      </c>
      <c r="Q6026" s="21">
        <f t="shared" si="31"/>
        <v>-3</v>
      </c>
      <c r="V6026" s="52"/>
      <c r="W6026" s="53" t="str">
        <f t="shared" si="33"/>
        <v/>
      </c>
      <c r="AE6026" s="16"/>
      <c r="AF6026" s="17" t="str">
        <f t="shared" si="30"/>
        <v>#VALUE!</v>
      </c>
      <c r="AG6026" s="17" t="str">
        <f t="shared" si="22"/>
        <v>#N/A</v>
      </c>
      <c r="AH6026" s="17" t="str">
        <f t="shared" si="23"/>
        <v>#N/A</v>
      </c>
      <c r="AI6026" s="34">
        <f t="shared" si="24"/>
        <v>1</v>
      </c>
      <c r="AJ6026" s="18">
        <f t="shared" si="25"/>
        <v>8442.063</v>
      </c>
      <c r="AK6026" s="18">
        <f t="shared" si="26"/>
        <v>8207.56125</v>
      </c>
      <c r="AL6026" s="18">
        <f t="shared" si="27"/>
        <v>7973.0595</v>
      </c>
    </row>
    <row r="6027" ht="12.75" customHeight="1">
      <c r="A6027" s="1">
        <v>36591.0</v>
      </c>
      <c r="B6027" s="2">
        <v>1047.36</v>
      </c>
      <c r="C6027" s="3">
        <v>9367.91</v>
      </c>
      <c r="D6027" s="2">
        <v>9525.0</v>
      </c>
      <c r="E6027" s="4"/>
      <c r="F6027" s="5">
        <f t="shared" si="1"/>
        <v>1230.992</v>
      </c>
      <c r="G6027" s="6">
        <f t="shared" si="2"/>
        <v>1.033516614</v>
      </c>
      <c r="H6027" s="6">
        <f t="shared" si="3"/>
        <v>0.7498257028</v>
      </c>
      <c r="I6027" s="5" t="b">
        <f t="shared" si="4"/>
        <v>0</v>
      </c>
      <c r="J6027" s="48">
        <f t="shared" si="5"/>
        <v>0</v>
      </c>
      <c r="K6027" s="4">
        <f t="shared" si="6"/>
        <v>-150</v>
      </c>
      <c r="L6027" s="7">
        <f t="shared" si="7"/>
        <v>0.01676894846</v>
      </c>
      <c r="M6027" s="50" t="b">
        <f t="shared" si="8"/>
        <v>0</v>
      </c>
      <c r="N6027" s="50" t="b">
        <f t="shared" si="9"/>
        <v>0</v>
      </c>
      <c r="O6027" s="50">
        <f t="shared" si="10"/>
        <v>-1</v>
      </c>
      <c r="P6027" s="4">
        <f t="shared" si="63"/>
        <v>270900</v>
      </c>
      <c r="Q6027" s="21">
        <f t="shared" si="31"/>
        <v>-3</v>
      </c>
      <c r="V6027" s="52"/>
      <c r="W6027" s="53" t="str">
        <f t="shared" si="33"/>
        <v/>
      </c>
      <c r="AE6027" s="16"/>
      <c r="AF6027" s="17" t="str">
        <f t="shared" si="30"/>
        <v>#VALUE!</v>
      </c>
      <c r="AG6027" s="17" t="str">
        <f t="shared" si="22"/>
        <v>#N/A</v>
      </c>
      <c r="AH6027" s="17" t="str">
        <f t="shared" si="23"/>
        <v>#N/A</v>
      </c>
      <c r="AI6027" s="34">
        <f t="shared" si="24"/>
        <v>1</v>
      </c>
      <c r="AJ6027" s="18">
        <f t="shared" si="25"/>
        <v>8431.119</v>
      </c>
      <c r="AK6027" s="18">
        <f t="shared" si="26"/>
        <v>8196.92125</v>
      </c>
      <c r="AL6027" s="18">
        <f t="shared" si="27"/>
        <v>7962.7235</v>
      </c>
    </row>
    <row r="6028" ht="12.75" customHeight="1">
      <c r="A6028" s="1">
        <v>36589.0</v>
      </c>
      <c r="B6028" s="2">
        <v>1342.76</v>
      </c>
      <c r="C6028" s="3">
        <v>9517.97</v>
      </c>
      <c r="D6028" s="2">
        <v>9675.0</v>
      </c>
      <c r="E6028" s="4"/>
      <c r="F6028" s="5">
        <f t="shared" si="1"/>
        <v>1251.15</v>
      </c>
      <c r="G6028" s="6">
        <f t="shared" si="2"/>
        <v>1.052924716</v>
      </c>
      <c r="H6028" s="6">
        <f t="shared" si="3"/>
        <v>0.7487750071</v>
      </c>
      <c r="I6028" s="5" t="b">
        <f t="shared" si="4"/>
        <v>0</v>
      </c>
      <c r="J6028" s="48">
        <f t="shared" si="5"/>
        <v>0</v>
      </c>
      <c r="K6028" s="4">
        <f t="shared" si="6"/>
        <v>-85</v>
      </c>
      <c r="L6028" s="7">
        <f t="shared" si="7"/>
        <v>0.01649826591</v>
      </c>
      <c r="M6028" s="50" t="b">
        <f t="shared" si="8"/>
        <v>0</v>
      </c>
      <c r="N6028" s="50" t="b">
        <f t="shared" si="9"/>
        <v>0</v>
      </c>
      <c r="O6028" s="50">
        <f t="shared" si="10"/>
        <v>-1</v>
      </c>
      <c r="P6028" s="4">
        <f t="shared" si="63"/>
        <v>255900</v>
      </c>
      <c r="Q6028" s="21">
        <f t="shared" si="31"/>
        <v>-2</v>
      </c>
      <c r="V6028" s="52"/>
      <c r="W6028" s="53" t="str">
        <f t="shared" si="33"/>
        <v/>
      </c>
      <c r="AE6028" s="16"/>
      <c r="AF6028" s="17" t="str">
        <f t="shared" si="30"/>
        <v>#VALUE!</v>
      </c>
      <c r="AG6028" s="17" t="str">
        <f t="shared" si="22"/>
        <v>#N/A</v>
      </c>
      <c r="AH6028" s="17" t="str">
        <f t="shared" si="23"/>
        <v>#N/A</v>
      </c>
      <c r="AI6028" s="34">
        <f t="shared" si="24"/>
        <v>1</v>
      </c>
      <c r="AJ6028" s="18">
        <f t="shared" si="25"/>
        <v>8566.173</v>
      </c>
      <c r="AK6028" s="18">
        <f t="shared" si="26"/>
        <v>8328.22375</v>
      </c>
      <c r="AL6028" s="18">
        <f t="shared" si="27"/>
        <v>8090.2745</v>
      </c>
    </row>
    <row r="6029" ht="12.75" customHeight="1">
      <c r="A6029" s="1">
        <v>36588.0</v>
      </c>
      <c r="B6029" s="2">
        <v>1184.82</v>
      </c>
      <c r="C6029" s="3">
        <v>9588.03</v>
      </c>
      <c r="D6029" s="2">
        <v>9760.0</v>
      </c>
      <c r="E6029" s="4"/>
      <c r="F6029" s="5">
        <f t="shared" si="1"/>
        <v>1281.88</v>
      </c>
      <c r="G6029" s="6">
        <f t="shared" si="2"/>
        <v>1.063721838</v>
      </c>
      <c r="H6029" s="6">
        <f t="shared" si="3"/>
        <v>0.8332851498</v>
      </c>
      <c r="I6029" s="5" t="b">
        <f t="shared" si="4"/>
        <v>0</v>
      </c>
      <c r="J6029" s="48">
        <f t="shared" si="5"/>
        <v>0</v>
      </c>
      <c r="K6029" s="4">
        <f t="shared" si="6"/>
        <v>67</v>
      </c>
      <c r="L6029" s="7">
        <f t="shared" si="7"/>
        <v>0.0179359055</v>
      </c>
      <c r="M6029" s="50" t="b">
        <f t="shared" si="8"/>
        <v>0</v>
      </c>
      <c r="N6029" s="50" t="b">
        <f t="shared" si="9"/>
        <v>0</v>
      </c>
      <c r="O6029" s="50">
        <f t="shared" si="10"/>
        <v>-1</v>
      </c>
      <c r="P6029" s="4">
        <f t="shared" si="63"/>
        <v>247400</v>
      </c>
      <c r="Q6029" s="21">
        <f t="shared" si="31"/>
        <v>-2</v>
      </c>
      <c r="V6029" s="52"/>
      <c r="W6029" s="53" t="str">
        <f t="shared" si="33"/>
        <v/>
      </c>
      <c r="AE6029" s="16"/>
      <c r="AF6029" s="17" t="str">
        <f t="shared" si="30"/>
        <v>#VALUE!</v>
      </c>
      <c r="AG6029" s="17" t="str">
        <f t="shared" si="22"/>
        <v>#N/A</v>
      </c>
      <c r="AH6029" s="17" t="str">
        <f t="shared" si="23"/>
        <v>#N/A</v>
      </c>
      <c r="AI6029" s="34">
        <f t="shared" si="24"/>
        <v>1</v>
      </c>
      <c r="AJ6029" s="18">
        <f t="shared" si="25"/>
        <v>8629.227</v>
      </c>
      <c r="AK6029" s="18">
        <f t="shared" si="26"/>
        <v>8389.52625</v>
      </c>
      <c r="AL6029" s="18">
        <f t="shared" si="27"/>
        <v>8149.8255</v>
      </c>
    </row>
    <row r="6030" ht="12.75" customHeight="1">
      <c r="A6030" s="1">
        <v>36587.0</v>
      </c>
      <c r="B6030" s="2">
        <v>1258.57</v>
      </c>
      <c r="C6030" s="3">
        <v>9543.82</v>
      </c>
      <c r="D6030" s="2">
        <v>9693.0</v>
      </c>
      <c r="E6030" s="4"/>
      <c r="F6030" s="5">
        <f t="shared" si="1"/>
        <v>1368.732</v>
      </c>
      <c r="G6030" s="6">
        <f t="shared" si="2"/>
        <v>1.062066892</v>
      </c>
      <c r="H6030" s="6">
        <f t="shared" si="3"/>
        <v>0.9010605721</v>
      </c>
      <c r="I6030" s="5" t="b">
        <f t="shared" si="4"/>
        <v>0</v>
      </c>
      <c r="J6030" s="48">
        <f t="shared" si="5"/>
        <v>0</v>
      </c>
      <c r="K6030" s="4">
        <f t="shared" si="6"/>
        <v>-152</v>
      </c>
      <c r="L6030" s="7">
        <f t="shared" si="7"/>
        <v>0.01563105758</v>
      </c>
      <c r="M6030" s="50" t="b">
        <f t="shared" si="8"/>
        <v>0</v>
      </c>
      <c r="N6030" s="50" t="b">
        <f t="shared" si="9"/>
        <v>0</v>
      </c>
      <c r="O6030" s="50">
        <f t="shared" si="10"/>
        <v>-1</v>
      </c>
      <c r="P6030" s="4">
        <f t="shared" si="63"/>
        <v>254100</v>
      </c>
      <c r="Q6030" s="21">
        <f t="shared" si="31"/>
        <v>-2</v>
      </c>
      <c r="V6030" s="52"/>
      <c r="W6030" s="53" t="str">
        <f t="shared" si="33"/>
        <v/>
      </c>
      <c r="AE6030" s="16"/>
      <c r="AF6030" s="17" t="str">
        <f t="shared" si="30"/>
        <v>#VALUE!</v>
      </c>
      <c r="AG6030" s="17" t="str">
        <f t="shared" si="22"/>
        <v>#N/A</v>
      </c>
      <c r="AH6030" s="17" t="str">
        <f t="shared" si="23"/>
        <v>#N/A</v>
      </c>
      <c r="AI6030" s="34">
        <f t="shared" si="24"/>
        <v>1</v>
      </c>
      <c r="AJ6030" s="18">
        <f t="shared" si="25"/>
        <v>8589.438</v>
      </c>
      <c r="AK6030" s="18">
        <f t="shared" si="26"/>
        <v>8350.8425</v>
      </c>
      <c r="AL6030" s="18">
        <f t="shared" si="27"/>
        <v>8112.247</v>
      </c>
    </row>
    <row r="6031" ht="12.75" customHeight="1">
      <c r="A6031" s="1">
        <v>36586.0</v>
      </c>
      <c r="B6031" s="2">
        <v>1321.45</v>
      </c>
      <c r="C6031" s="3">
        <v>9689.1</v>
      </c>
      <c r="D6031" s="2">
        <v>9845.0</v>
      </c>
      <c r="E6031" s="4"/>
      <c r="F6031" s="5">
        <f t="shared" si="1"/>
        <v>1441.234</v>
      </c>
      <c r="G6031" s="6">
        <f t="shared" si="2"/>
        <v>1.081720162</v>
      </c>
      <c r="H6031" s="6">
        <f t="shared" si="3"/>
        <v>0.9049391834</v>
      </c>
      <c r="I6031" s="5" t="b">
        <f t="shared" si="4"/>
        <v>0</v>
      </c>
      <c r="J6031" s="48">
        <f t="shared" si="5"/>
        <v>0</v>
      </c>
      <c r="K6031" s="4">
        <f t="shared" si="6"/>
        <v>215</v>
      </c>
      <c r="L6031" s="7">
        <f t="shared" si="7"/>
        <v>0.01609024574</v>
      </c>
      <c r="M6031" s="50" t="b">
        <f t="shared" si="8"/>
        <v>0</v>
      </c>
      <c r="N6031" s="50" t="b">
        <f t="shared" si="9"/>
        <v>0</v>
      </c>
      <c r="O6031" s="50">
        <f t="shared" si="10"/>
        <v>-1</v>
      </c>
      <c r="P6031" s="4">
        <f t="shared" si="63"/>
        <v>238900</v>
      </c>
      <c r="Q6031" s="21">
        <f t="shared" si="31"/>
        <v>-2</v>
      </c>
      <c r="V6031" s="52"/>
      <c r="W6031" s="53" t="str">
        <f t="shared" si="33"/>
        <v/>
      </c>
      <c r="AE6031" s="16"/>
      <c r="AF6031" s="17" t="str">
        <f t="shared" si="30"/>
        <v>#VALUE!</v>
      </c>
      <c r="AG6031" s="17" t="str">
        <f t="shared" si="22"/>
        <v>#N/A</v>
      </c>
      <c r="AH6031" s="17" t="str">
        <f t="shared" si="23"/>
        <v>#N/A</v>
      </c>
      <c r="AI6031" s="34">
        <f t="shared" si="24"/>
        <v>1</v>
      </c>
      <c r="AJ6031" s="18">
        <f t="shared" si="25"/>
        <v>8720.19</v>
      </c>
      <c r="AK6031" s="18">
        <f t="shared" si="26"/>
        <v>8477.9625</v>
      </c>
      <c r="AL6031" s="18">
        <f t="shared" si="27"/>
        <v>8235.735</v>
      </c>
    </row>
    <row r="6032" ht="12.75" customHeight="1">
      <c r="A6032" s="1">
        <v>36585.0</v>
      </c>
      <c r="B6032" s="2">
        <v>1148.15</v>
      </c>
      <c r="C6032" s="3">
        <v>9435.94</v>
      </c>
      <c r="D6032" s="2">
        <v>9630.0</v>
      </c>
      <c r="E6032" s="4"/>
      <c r="F6032" s="5">
        <f t="shared" si="1"/>
        <v>1571.984</v>
      </c>
      <c r="G6032" s="6">
        <f t="shared" si="2"/>
        <v>1.057239394</v>
      </c>
      <c r="H6032" s="6">
        <f t="shared" si="3"/>
        <v>1.107836754</v>
      </c>
      <c r="I6032" s="5" t="b">
        <f t="shared" si="4"/>
        <v>0</v>
      </c>
      <c r="J6032" s="48">
        <f t="shared" si="5"/>
        <v>0</v>
      </c>
      <c r="K6032" s="4">
        <f t="shared" si="6"/>
        <v>-110</v>
      </c>
      <c r="L6032" s="7">
        <f t="shared" si="7"/>
        <v>0.02056604853</v>
      </c>
      <c r="M6032" s="50" t="b">
        <f t="shared" si="8"/>
        <v>0</v>
      </c>
      <c r="N6032" s="50" t="b">
        <f t="shared" si="9"/>
        <v>0</v>
      </c>
      <c r="O6032" s="50">
        <f t="shared" si="10"/>
        <v>-1</v>
      </c>
      <c r="P6032" s="4">
        <f t="shared" si="63"/>
        <v>271150</v>
      </c>
      <c r="Q6032" s="21">
        <f t="shared" si="31"/>
        <v>-3</v>
      </c>
      <c r="V6032" s="52"/>
      <c r="W6032" s="53" t="str">
        <f t="shared" si="33"/>
        <v/>
      </c>
      <c r="AE6032" s="16"/>
      <c r="AF6032" s="17" t="str">
        <f t="shared" si="30"/>
        <v>#VALUE!</v>
      </c>
      <c r="AG6032" s="17" t="str">
        <f t="shared" si="22"/>
        <v>#N/A</v>
      </c>
      <c r="AH6032" s="17" t="str">
        <f t="shared" si="23"/>
        <v>#N/A</v>
      </c>
      <c r="AI6032" s="34">
        <f t="shared" si="24"/>
        <v>1</v>
      </c>
      <c r="AJ6032" s="18">
        <f t="shared" si="25"/>
        <v>8492.346</v>
      </c>
      <c r="AK6032" s="18">
        <f t="shared" si="26"/>
        <v>8256.4475</v>
      </c>
      <c r="AL6032" s="18">
        <f t="shared" si="27"/>
        <v>8020.549</v>
      </c>
    </row>
    <row r="6033" ht="12.75" customHeight="1">
      <c r="A6033" s="1">
        <v>36581.0</v>
      </c>
      <c r="B6033" s="2">
        <v>1496.41</v>
      </c>
      <c r="C6033" s="3">
        <v>9432.49</v>
      </c>
      <c r="D6033" s="2">
        <v>9740.0</v>
      </c>
      <c r="E6033" s="4"/>
      <c r="F6033" s="5">
        <f t="shared" si="1"/>
        <v>1838.166</v>
      </c>
      <c r="G6033" s="6">
        <f t="shared" si="2"/>
        <v>1.06024852</v>
      </c>
      <c r="H6033" s="6">
        <f t="shared" si="3"/>
        <v>1.389574649</v>
      </c>
      <c r="I6033" s="5" t="b">
        <f t="shared" si="4"/>
        <v>0</v>
      </c>
      <c r="J6033" s="48">
        <f t="shared" si="5"/>
        <v>0</v>
      </c>
      <c r="K6033" s="4">
        <f t="shared" si="6"/>
        <v>0</v>
      </c>
      <c r="L6033" s="7">
        <f t="shared" si="7"/>
        <v>0.03260114774</v>
      </c>
      <c r="M6033" s="50" t="b">
        <f t="shared" si="8"/>
        <v>0</v>
      </c>
      <c r="N6033" s="50" t="b">
        <f t="shared" si="9"/>
        <v>0</v>
      </c>
      <c r="O6033" s="50">
        <f t="shared" si="10"/>
        <v>-1</v>
      </c>
      <c r="P6033" s="4">
        <f t="shared" si="63"/>
        <v>260150</v>
      </c>
      <c r="Q6033" s="21">
        <f t="shared" si="31"/>
        <v>-2</v>
      </c>
      <c r="V6033" s="52"/>
      <c r="W6033" s="53" t="str">
        <f t="shared" si="33"/>
        <v/>
      </c>
      <c r="AE6033" s="16"/>
      <c r="AF6033" s="17" t="str">
        <f t="shared" si="30"/>
        <v>#VALUE!</v>
      </c>
      <c r="AG6033" s="17" t="str">
        <f t="shared" si="22"/>
        <v>#N/A</v>
      </c>
      <c r="AH6033" s="17" t="str">
        <f t="shared" si="23"/>
        <v>#N/A</v>
      </c>
      <c r="AI6033" s="34">
        <f t="shared" si="24"/>
        <v>1</v>
      </c>
      <c r="AJ6033" s="18">
        <f t="shared" si="25"/>
        <v>8489.241</v>
      </c>
      <c r="AK6033" s="18">
        <f t="shared" si="26"/>
        <v>8253.42875</v>
      </c>
      <c r="AL6033" s="18">
        <f t="shared" si="27"/>
        <v>8017.6165</v>
      </c>
    </row>
    <row r="6034" ht="12.75" customHeight="1">
      <c r="A6034" s="1">
        <v>36580.0</v>
      </c>
      <c r="B6034" s="2">
        <v>1619.08</v>
      </c>
      <c r="C6034" s="3">
        <v>9599.17</v>
      </c>
      <c r="D6034" s="2">
        <v>9740.0</v>
      </c>
      <c r="E6034" s="4"/>
      <c r="F6034" s="5">
        <f t="shared" si="1"/>
        <v>1965.638</v>
      </c>
      <c r="G6034" s="6">
        <f t="shared" si="2"/>
        <v>1.082245378</v>
      </c>
      <c r="H6034" s="6">
        <f t="shared" si="3"/>
        <v>1.393659443</v>
      </c>
      <c r="I6034" s="5" t="b">
        <f t="shared" si="4"/>
        <v>0</v>
      </c>
      <c r="J6034" s="48">
        <f t="shared" si="5"/>
        <v>0</v>
      </c>
      <c r="K6034" s="4">
        <f t="shared" si="6"/>
        <v>39</v>
      </c>
      <c r="L6034" s="7">
        <f t="shared" si="7"/>
        <v>0.0146710601</v>
      </c>
      <c r="M6034" s="50" t="b">
        <f t="shared" si="8"/>
        <v>0</v>
      </c>
      <c r="N6034" s="50" t="b">
        <f t="shared" si="9"/>
        <v>0</v>
      </c>
      <c r="O6034" s="50">
        <f t="shared" si="10"/>
        <v>-1</v>
      </c>
      <c r="P6034" s="4">
        <f t="shared" si="63"/>
        <v>260150</v>
      </c>
      <c r="Q6034" s="21">
        <f t="shared" si="31"/>
        <v>-2</v>
      </c>
      <c r="V6034" s="52"/>
      <c r="W6034" s="53" t="str">
        <f t="shared" si="33"/>
        <v/>
      </c>
      <c r="AE6034" s="16"/>
      <c r="AF6034" s="17" t="str">
        <f t="shared" si="30"/>
        <v>#VALUE!</v>
      </c>
      <c r="AG6034" s="17" t="str">
        <f t="shared" si="22"/>
        <v>#N/A</v>
      </c>
      <c r="AH6034" s="17" t="str">
        <f t="shared" si="23"/>
        <v>#N/A</v>
      </c>
      <c r="AI6034" s="34">
        <f t="shared" si="24"/>
        <v>1</v>
      </c>
      <c r="AJ6034" s="18">
        <f t="shared" si="25"/>
        <v>8639.253</v>
      </c>
      <c r="AK6034" s="18">
        <f t="shared" si="26"/>
        <v>8399.27375</v>
      </c>
      <c r="AL6034" s="18">
        <f t="shared" si="27"/>
        <v>8159.2945</v>
      </c>
    </row>
    <row r="6035" ht="12.75" customHeight="1">
      <c r="A6035" s="1">
        <v>36579.0</v>
      </c>
      <c r="B6035" s="2">
        <v>1621.08</v>
      </c>
      <c r="C6035" s="3">
        <v>9642.26</v>
      </c>
      <c r="D6035" s="2">
        <v>9701.0</v>
      </c>
      <c r="E6035" s="4"/>
      <c r="F6035" s="5">
        <f t="shared" si="1"/>
        <v>2160.184</v>
      </c>
      <c r="G6035" s="6">
        <f t="shared" si="2"/>
        <v>1.091212057</v>
      </c>
      <c r="H6035" s="6">
        <f t="shared" si="3"/>
        <v>1.452861367</v>
      </c>
      <c r="I6035" s="5" t="b">
        <f t="shared" si="4"/>
        <v>0</v>
      </c>
      <c r="J6035" s="48">
        <f t="shared" si="5"/>
        <v>0</v>
      </c>
      <c r="K6035" s="4">
        <f t="shared" si="6"/>
        <v>-174</v>
      </c>
      <c r="L6035" s="7">
        <f t="shared" si="7"/>
        <v>0.006091932804</v>
      </c>
      <c r="M6035" s="50" t="b">
        <f t="shared" si="8"/>
        <v>0</v>
      </c>
      <c r="N6035" s="50" t="b">
        <f t="shared" si="9"/>
        <v>0</v>
      </c>
      <c r="O6035" s="50">
        <f t="shared" si="10"/>
        <v>-1</v>
      </c>
      <c r="P6035" s="4">
        <f t="shared" si="63"/>
        <v>266000</v>
      </c>
      <c r="Q6035" s="21">
        <f t="shared" si="31"/>
        <v>-3</v>
      </c>
      <c r="V6035" s="52"/>
      <c r="W6035" s="53" t="str">
        <f t="shared" si="33"/>
        <v/>
      </c>
      <c r="AE6035" s="16"/>
      <c r="AF6035" s="17" t="str">
        <f t="shared" si="30"/>
        <v>#VALUE!</v>
      </c>
      <c r="AG6035" s="17" t="str">
        <f t="shared" si="22"/>
        <v>#N/A</v>
      </c>
      <c r="AH6035" s="17" t="str">
        <f t="shared" si="23"/>
        <v>#N/A</v>
      </c>
      <c r="AI6035" s="34">
        <f t="shared" si="24"/>
        <v>1</v>
      </c>
      <c r="AJ6035" s="18">
        <f t="shared" si="25"/>
        <v>8678.034</v>
      </c>
      <c r="AK6035" s="18">
        <f t="shared" si="26"/>
        <v>8436.9775</v>
      </c>
      <c r="AL6035" s="18">
        <f t="shared" si="27"/>
        <v>8195.921</v>
      </c>
    </row>
    <row r="6036" ht="12.75" customHeight="1">
      <c r="A6036" s="1">
        <v>36578.0</v>
      </c>
      <c r="B6036" s="2">
        <v>1975.2</v>
      </c>
      <c r="C6036" s="3">
        <v>9731.93</v>
      </c>
      <c r="D6036" s="2">
        <v>9875.0</v>
      </c>
      <c r="E6036" s="4"/>
      <c r="F6036" s="5">
        <f t="shared" si="1"/>
        <v>2317.432</v>
      </c>
      <c r="G6036" s="6">
        <f t="shared" si="2"/>
        <v>1.10498172</v>
      </c>
      <c r="H6036" s="6">
        <f t="shared" si="3"/>
        <v>1.457912761</v>
      </c>
      <c r="I6036" s="5" t="b">
        <f t="shared" si="4"/>
        <v>0</v>
      </c>
      <c r="J6036" s="48">
        <f t="shared" si="5"/>
        <v>0</v>
      </c>
      <c r="K6036" s="4">
        <f t="shared" si="6"/>
        <v>-145</v>
      </c>
      <c r="L6036" s="7">
        <f t="shared" si="7"/>
        <v>0.01470109218</v>
      </c>
      <c r="M6036" s="50" t="b">
        <f t="shared" si="8"/>
        <v>0</v>
      </c>
      <c r="N6036" s="50" t="b">
        <f t="shared" si="9"/>
        <v>0</v>
      </c>
      <c r="O6036" s="50">
        <f t="shared" si="10"/>
        <v>-1</v>
      </c>
      <c r="P6036" s="4">
        <f t="shared" si="63"/>
        <v>248600</v>
      </c>
      <c r="Q6036" s="21">
        <f t="shared" si="31"/>
        <v>-2</v>
      </c>
      <c r="V6036" s="52"/>
      <c r="W6036" s="53" t="str">
        <f t="shared" si="33"/>
        <v/>
      </c>
      <c r="AE6036" s="16"/>
      <c r="AF6036" s="17" t="str">
        <f t="shared" si="30"/>
        <v>#VALUE!</v>
      </c>
      <c r="AG6036" s="17" t="str">
        <f t="shared" si="22"/>
        <v>#N/A</v>
      </c>
      <c r="AH6036" s="17" t="str">
        <f t="shared" si="23"/>
        <v>#N/A</v>
      </c>
      <c r="AI6036" s="34">
        <f t="shared" si="24"/>
        <v>1</v>
      </c>
      <c r="AJ6036" s="18">
        <f t="shared" si="25"/>
        <v>8758.737</v>
      </c>
      <c r="AK6036" s="18">
        <f t="shared" si="26"/>
        <v>8515.43875</v>
      </c>
      <c r="AL6036" s="18">
        <f t="shared" si="27"/>
        <v>8272.1405</v>
      </c>
    </row>
    <row r="6037" ht="12.75" customHeight="1">
      <c r="A6037" s="1">
        <v>36577.0</v>
      </c>
      <c r="B6037" s="2">
        <v>2479.06</v>
      </c>
      <c r="C6037" s="3">
        <v>9912.67</v>
      </c>
      <c r="D6037" s="2">
        <v>10020.0</v>
      </c>
      <c r="E6037" s="4"/>
      <c r="F6037" s="5">
        <f t="shared" si="1"/>
        <v>2286.09</v>
      </c>
      <c r="G6037" s="6">
        <f t="shared" si="2"/>
        <v>1.129371754</v>
      </c>
      <c r="H6037" s="6">
        <f t="shared" si="3"/>
        <v>1.468400587</v>
      </c>
      <c r="I6037" s="5" t="b">
        <f t="shared" si="4"/>
        <v>0</v>
      </c>
      <c r="J6037" s="48">
        <f t="shared" si="5"/>
        <v>0</v>
      </c>
      <c r="K6037" s="4">
        <f t="shared" si="6"/>
        <v>-266</v>
      </c>
      <c r="L6037" s="7">
        <f t="shared" si="7"/>
        <v>0.01082755706</v>
      </c>
      <c r="M6037" s="50" t="b">
        <f t="shared" si="8"/>
        <v>0</v>
      </c>
      <c r="N6037" s="50" t="b">
        <f t="shared" si="9"/>
        <v>0</v>
      </c>
      <c r="O6037" s="50">
        <f t="shared" si="10"/>
        <v>-1</v>
      </c>
      <c r="P6037" s="4">
        <f t="shared" si="63"/>
        <v>234100</v>
      </c>
      <c r="Q6037" s="21">
        <f t="shared" si="31"/>
        <v>-2</v>
      </c>
      <c r="V6037" s="52"/>
      <c r="W6037" s="53" t="str">
        <f t="shared" si="33"/>
        <v/>
      </c>
      <c r="AE6037" s="16"/>
      <c r="AF6037" s="17" t="str">
        <f t="shared" si="30"/>
        <v>#VALUE!</v>
      </c>
      <c r="AG6037" s="17" t="str">
        <f t="shared" si="22"/>
        <v>#N/A</v>
      </c>
      <c r="AH6037" s="17" t="str">
        <f t="shared" si="23"/>
        <v>#N/A</v>
      </c>
      <c r="AI6037" s="34">
        <f t="shared" si="24"/>
        <v>1</v>
      </c>
      <c r="AJ6037" s="18">
        <f t="shared" si="25"/>
        <v>8921.403</v>
      </c>
      <c r="AK6037" s="18">
        <f t="shared" si="26"/>
        <v>8673.58625</v>
      </c>
      <c r="AL6037" s="18">
        <f t="shared" si="27"/>
        <v>8425.7695</v>
      </c>
    </row>
    <row r="6038" ht="12.75" customHeight="1">
      <c r="A6038" s="1">
        <v>36575.0</v>
      </c>
      <c r="B6038" s="2">
        <v>2133.77</v>
      </c>
      <c r="C6038" s="3">
        <v>10161.05</v>
      </c>
      <c r="D6038" s="2">
        <v>10286.0</v>
      </c>
      <c r="E6038" s="4"/>
      <c r="F6038" s="5">
        <f t="shared" si="1"/>
        <v>2108.88</v>
      </c>
      <c r="G6038" s="6">
        <f t="shared" si="2"/>
        <v>1.16178783</v>
      </c>
      <c r="H6038" s="6">
        <f t="shared" si="3"/>
        <v>1.47909695</v>
      </c>
      <c r="I6038" s="5" t="b">
        <f t="shared" si="4"/>
        <v>0</v>
      </c>
      <c r="J6038" s="48">
        <f t="shared" si="5"/>
        <v>0</v>
      </c>
      <c r="K6038" s="4">
        <f t="shared" si="6"/>
        <v>126</v>
      </c>
      <c r="L6038" s="7">
        <f t="shared" si="7"/>
        <v>0.0122969575</v>
      </c>
      <c r="M6038" s="50" t="b">
        <f t="shared" si="8"/>
        <v>0</v>
      </c>
      <c r="N6038" s="50" t="b">
        <f t="shared" si="9"/>
        <v>0</v>
      </c>
      <c r="O6038" s="50">
        <f t="shared" si="10"/>
        <v>-1</v>
      </c>
      <c r="P6038" s="4">
        <f t="shared" si="63"/>
        <v>207500</v>
      </c>
      <c r="Q6038" s="21">
        <f t="shared" si="31"/>
        <v>-2</v>
      </c>
      <c r="V6038" s="52"/>
      <c r="W6038" s="53" t="str">
        <f t="shared" si="33"/>
        <v/>
      </c>
      <c r="AE6038" s="16"/>
      <c r="AF6038" s="17" t="str">
        <f t="shared" si="30"/>
        <v>#VALUE!</v>
      </c>
      <c r="AG6038" s="17" t="str">
        <f t="shared" si="22"/>
        <v>#N/A</v>
      </c>
      <c r="AH6038" s="17" t="str">
        <f t="shared" si="23"/>
        <v>#N/A</v>
      </c>
      <c r="AI6038" s="34">
        <f t="shared" si="24"/>
        <v>1</v>
      </c>
      <c r="AJ6038" s="18">
        <f t="shared" si="25"/>
        <v>9144.945</v>
      </c>
      <c r="AK6038" s="18">
        <f t="shared" si="26"/>
        <v>8890.91875</v>
      </c>
      <c r="AL6038" s="18">
        <f t="shared" si="27"/>
        <v>8636.8925</v>
      </c>
    </row>
    <row r="6039" ht="12.75" customHeight="1">
      <c r="A6039" s="1">
        <v>36574.0</v>
      </c>
      <c r="B6039" s="2">
        <v>2591.81</v>
      </c>
      <c r="C6039" s="3">
        <v>10096.38</v>
      </c>
      <c r="D6039" s="2">
        <v>10160.0</v>
      </c>
      <c r="E6039" s="4"/>
      <c r="F6039" s="5">
        <f t="shared" si="1"/>
        <v>2090.292</v>
      </c>
      <c r="G6039" s="6">
        <f t="shared" si="2"/>
        <v>1.159051237</v>
      </c>
      <c r="H6039" s="6">
        <f t="shared" si="3"/>
        <v>1.482310908</v>
      </c>
      <c r="I6039" s="5" t="b">
        <f t="shared" si="4"/>
        <v>0</v>
      </c>
      <c r="J6039" s="48">
        <f t="shared" si="5"/>
        <v>0</v>
      </c>
      <c r="K6039" s="4">
        <f t="shared" si="6"/>
        <v>-133</v>
      </c>
      <c r="L6039" s="7">
        <f t="shared" si="7"/>
        <v>0.006301268375</v>
      </c>
      <c r="M6039" s="50" t="b">
        <f t="shared" si="8"/>
        <v>0</v>
      </c>
      <c r="N6039" s="50" t="b">
        <f t="shared" si="9"/>
        <v>0</v>
      </c>
      <c r="O6039" s="50">
        <f t="shared" si="10"/>
        <v>-1</v>
      </c>
      <c r="P6039" s="4">
        <f t="shared" si="63"/>
        <v>220100</v>
      </c>
      <c r="Q6039" s="21">
        <f t="shared" si="31"/>
        <v>-2</v>
      </c>
      <c r="V6039" s="52"/>
      <c r="W6039" s="53" t="str">
        <f t="shared" si="33"/>
        <v/>
      </c>
      <c r="AE6039" s="16"/>
      <c r="AF6039" s="17" t="str">
        <f t="shared" si="30"/>
        <v>#VALUE!</v>
      </c>
      <c r="AG6039" s="17" t="str">
        <f t="shared" si="22"/>
        <v>#N/A</v>
      </c>
      <c r="AH6039" s="17" t="str">
        <f t="shared" si="23"/>
        <v>#N/A</v>
      </c>
      <c r="AI6039" s="34">
        <f t="shared" si="24"/>
        <v>1</v>
      </c>
      <c r="AJ6039" s="18">
        <f t="shared" si="25"/>
        <v>9086.742</v>
      </c>
      <c r="AK6039" s="18">
        <f t="shared" si="26"/>
        <v>8834.3325</v>
      </c>
      <c r="AL6039" s="18">
        <f t="shared" si="27"/>
        <v>8581.923</v>
      </c>
    </row>
    <row r="6040" ht="12.75" customHeight="1">
      <c r="A6040" s="1">
        <v>36573.0</v>
      </c>
      <c r="B6040" s="2">
        <v>2407.32</v>
      </c>
      <c r="C6040" s="3">
        <v>10202.2</v>
      </c>
      <c r="D6040" s="2">
        <v>10293.0</v>
      </c>
      <c r="E6040" s="4"/>
      <c r="F6040" s="5">
        <f t="shared" si="1"/>
        <v>2078.078</v>
      </c>
      <c r="G6040" s="6">
        <f t="shared" si="2"/>
        <v>1.176141037</v>
      </c>
      <c r="H6040" s="6">
        <f t="shared" si="3"/>
        <v>1.45951604</v>
      </c>
      <c r="I6040" s="5" t="b">
        <f t="shared" si="4"/>
        <v>0</v>
      </c>
      <c r="J6040" s="48">
        <f t="shared" si="5"/>
        <v>0</v>
      </c>
      <c r="K6040" s="4">
        <f t="shared" si="6"/>
        <v>153</v>
      </c>
      <c r="L6040" s="7">
        <f t="shared" si="7"/>
        <v>0.008900041168</v>
      </c>
      <c r="M6040" s="50" t="b">
        <f t="shared" si="8"/>
        <v>0</v>
      </c>
      <c r="N6040" s="50" t="b">
        <f t="shared" si="9"/>
        <v>0</v>
      </c>
      <c r="O6040" s="50">
        <f t="shared" si="10"/>
        <v>-1</v>
      </c>
      <c r="P6040" s="4">
        <f t="shared" si="63"/>
        <v>206800</v>
      </c>
      <c r="Q6040" s="21">
        <f t="shared" si="31"/>
        <v>-2</v>
      </c>
      <c r="V6040" s="52"/>
      <c r="W6040" s="53" t="str">
        <f t="shared" si="33"/>
        <v/>
      </c>
      <c r="AE6040" s="16"/>
      <c r="AF6040" s="17" t="str">
        <f t="shared" si="30"/>
        <v>#VALUE!</v>
      </c>
      <c r="AG6040" s="17" t="str">
        <f t="shared" si="22"/>
        <v>#N/A</v>
      </c>
      <c r="AH6040" s="17" t="str">
        <f t="shared" si="23"/>
        <v>#N/A</v>
      </c>
      <c r="AI6040" s="34">
        <f t="shared" si="24"/>
        <v>1</v>
      </c>
      <c r="AJ6040" s="18">
        <f t="shared" si="25"/>
        <v>9181.98</v>
      </c>
      <c r="AK6040" s="18">
        <f t="shared" si="26"/>
        <v>8926.925</v>
      </c>
      <c r="AL6040" s="18">
        <f t="shared" si="27"/>
        <v>8671.87</v>
      </c>
    </row>
    <row r="6041" ht="12.75" customHeight="1">
      <c r="A6041" s="102">
        <v>36572.0</v>
      </c>
      <c r="B6041" s="2">
        <v>1818.49</v>
      </c>
      <c r="C6041" s="3">
        <v>10064.49</v>
      </c>
      <c r="D6041" s="2">
        <v>10090.0</v>
      </c>
      <c r="E6041" s="4">
        <v>10140.0</v>
      </c>
      <c r="F6041" s="5">
        <f t="shared" si="1"/>
        <v>2026.006</v>
      </c>
      <c r="G6041" s="6">
        <f t="shared" si="2"/>
        <v>1.165711182</v>
      </c>
      <c r="H6041" s="6">
        <f t="shared" si="3"/>
        <v>1.470306176</v>
      </c>
      <c r="I6041" s="5" t="b">
        <f t="shared" si="4"/>
        <v>0</v>
      </c>
      <c r="J6041" s="48">
        <f t="shared" si="5"/>
        <v>0</v>
      </c>
      <c r="K6041" s="4">
        <f t="shared" si="6"/>
        <v>76</v>
      </c>
      <c r="L6041" s="7">
        <f t="shared" si="7"/>
        <v>0.007502615632</v>
      </c>
      <c r="M6041" s="50" t="b">
        <f t="shared" si="8"/>
        <v>0</v>
      </c>
      <c r="N6041" s="50" t="b">
        <f t="shared" si="9"/>
        <v>0</v>
      </c>
      <c r="O6041" s="50">
        <f t="shared" si="10"/>
        <v>-1</v>
      </c>
      <c r="P6041" s="4">
        <f t="shared" si="63"/>
        <v>222100</v>
      </c>
      <c r="Q6041" s="21">
        <f t="shared" si="31"/>
        <v>-2</v>
      </c>
      <c r="V6041" s="52"/>
      <c r="W6041" s="53" t="str">
        <f t="shared" si="33"/>
        <v/>
      </c>
      <c r="AE6041" s="16"/>
      <c r="AF6041" s="17" t="str">
        <f t="shared" si="30"/>
        <v>#VALUE!</v>
      </c>
      <c r="AG6041" s="17" t="str">
        <f t="shared" si="22"/>
        <v>#N/A</v>
      </c>
      <c r="AH6041" s="17" t="str">
        <f t="shared" si="23"/>
        <v>#N/A</v>
      </c>
      <c r="AI6041" s="34">
        <f t="shared" si="24"/>
        <v>1</v>
      </c>
      <c r="AJ6041" s="18">
        <f t="shared" si="25"/>
        <v>9058.041</v>
      </c>
      <c r="AK6041" s="18">
        <f t="shared" si="26"/>
        <v>8806.42875</v>
      </c>
      <c r="AL6041" s="18">
        <f t="shared" si="27"/>
        <v>8554.8165</v>
      </c>
    </row>
    <row r="6042" ht="12.75" customHeight="1">
      <c r="A6042" s="1">
        <v>36571.0</v>
      </c>
      <c r="B6042" s="2">
        <v>1593.01</v>
      </c>
      <c r="C6042" s="3">
        <v>9957.74</v>
      </c>
      <c r="D6042" s="2">
        <v>9988.0</v>
      </c>
      <c r="E6042" s="4">
        <v>10064.0</v>
      </c>
      <c r="F6042" s="5">
        <f t="shared" si="1"/>
        <v>2124.608</v>
      </c>
      <c r="G6042" s="6">
        <f t="shared" si="2"/>
        <v>1.158594871</v>
      </c>
      <c r="H6042" s="6">
        <f t="shared" si="3"/>
        <v>1.476355468</v>
      </c>
      <c r="I6042" s="5" t="b">
        <f t="shared" si="4"/>
        <v>0</v>
      </c>
      <c r="J6042" s="48">
        <f t="shared" si="5"/>
        <v>0</v>
      </c>
      <c r="K6042" s="4">
        <f t="shared" si="6"/>
        <v>0</v>
      </c>
      <c r="L6042" s="7">
        <f t="shared" si="7"/>
        <v>0.01067109605</v>
      </c>
      <c r="M6042" s="50" t="b">
        <f t="shared" si="8"/>
        <v>0</v>
      </c>
      <c r="N6042" s="50" t="b">
        <f t="shared" si="9"/>
        <v>0</v>
      </c>
      <c r="O6042" s="50">
        <f t="shared" si="10"/>
        <v>-1</v>
      </c>
      <c r="P6042" s="4">
        <f t="shared" si="63"/>
        <v>229700</v>
      </c>
      <c r="Q6042" s="21">
        <f t="shared" si="31"/>
        <v>-2</v>
      </c>
      <c r="V6042" s="52"/>
      <c r="W6042" s="53" t="str">
        <f t="shared" si="33"/>
        <v/>
      </c>
      <c r="AE6042" s="16"/>
      <c r="AF6042" s="17" t="str">
        <f t="shared" si="30"/>
        <v>#VALUE!</v>
      </c>
      <c r="AG6042" s="17" t="str">
        <f t="shared" si="22"/>
        <v>#N/A</v>
      </c>
      <c r="AH6042" s="17" t="str">
        <f t="shared" si="23"/>
        <v>#N/A</v>
      </c>
      <c r="AI6042" s="34">
        <f t="shared" si="24"/>
        <v>1</v>
      </c>
      <c r="AJ6042" s="18">
        <f t="shared" si="25"/>
        <v>8961.966</v>
      </c>
      <c r="AK6042" s="18">
        <f t="shared" si="26"/>
        <v>8713.0225</v>
      </c>
      <c r="AL6042" s="18">
        <f t="shared" si="27"/>
        <v>8464.079</v>
      </c>
    </row>
    <row r="6043" ht="12.75" customHeight="1">
      <c r="A6043" s="1">
        <v>36570.0</v>
      </c>
      <c r="B6043" s="2">
        <v>2040.83</v>
      </c>
      <c r="C6043" s="3">
        <v>9971.45</v>
      </c>
      <c r="D6043" s="2">
        <v>9980.0</v>
      </c>
      <c r="E6043" s="4">
        <v>10064.0</v>
      </c>
      <c r="F6043" s="5">
        <f t="shared" si="1"/>
        <v>2205.692</v>
      </c>
      <c r="G6043" s="6">
        <f t="shared" si="2"/>
        <v>1.165414976</v>
      </c>
      <c r="H6043" s="6">
        <f t="shared" si="3"/>
        <v>1.484468233</v>
      </c>
      <c r="I6043" s="5" t="b">
        <f t="shared" si="4"/>
        <v>0</v>
      </c>
      <c r="J6043" s="48">
        <f t="shared" si="5"/>
        <v>0</v>
      </c>
      <c r="K6043" s="4">
        <f t="shared" si="6"/>
        <v>-185</v>
      </c>
      <c r="L6043" s="7">
        <f t="shared" si="7"/>
        <v>0.009281498679</v>
      </c>
      <c r="M6043" s="50" t="b">
        <f t="shared" si="8"/>
        <v>0</v>
      </c>
      <c r="N6043" s="50" t="b">
        <f t="shared" si="9"/>
        <v>0</v>
      </c>
      <c r="O6043" s="50">
        <f t="shared" si="10"/>
        <v>-1</v>
      </c>
      <c r="P6043" s="4">
        <f t="shared" si="63"/>
        <v>229700</v>
      </c>
      <c r="Q6043" s="21">
        <f t="shared" si="31"/>
        <v>-2</v>
      </c>
      <c r="V6043" s="52"/>
      <c r="W6043" s="53" t="str">
        <f t="shared" si="33"/>
        <v/>
      </c>
      <c r="AE6043" s="16"/>
      <c r="AF6043" s="17" t="str">
        <f t="shared" si="30"/>
        <v>#VALUE!</v>
      </c>
      <c r="AG6043" s="17" t="str">
        <f t="shared" si="22"/>
        <v>#N/A</v>
      </c>
      <c r="AH6043" s="17" t="str">
        <f t="shared" si="23"/>
        <v>#N/A</v>
      </c>
      <c r="AI6043" s="34">
        <f t="shared" si="24"/>
        <v>1</v>
      </c>
      <c r="AJ6043" s="18">
        <f t="shared" si="25"/>
        <v>8974.305</v>
      </c>
      <c r="AK6043" s="18">
        <f t="shared" si="26"/>
        <v>8725.01875</v>
      </c>
      <c r="AL6043" s="18">
        <f t="shared" si="27"/>
        <v>8475.7325</v>
      </c>
    </row>
    <row r="6044" ht="12.75" customHeight="1">
      <c r="A6044" s="1">
        <v>36567.0</v>
      </c>
      <c r="B6044" s="2">
        <v>2530.74</v>
      </c>
      <c r="C6044" s="3">
        <v>10128.67</v>
      </c>
      <c r="D6044" s="2">
        <v>10167.0</v>
      </c>
      <c r="E6044" s="4">
        <v>10249.0</v>
      </c>
      <c r="F6044" s="5">
        <f t="shared" si="1"/>
        <v>2103.398</v>
      </c>
      <c r="G6044" s="6">
        <f t="shared" si="2"/>
        <v>1.189269432</v>
      </c>
      <c r="H6044" s="6">
        <f t="shared" si="3"/>
        <v>1.49930966</v>
      </c>
      <c r="I6044" s="5" t="b">
        <f t="shared" si="4"/>
        <v>0</v>
      </c>
      <c r="J6044" s="48">
        <f t="shared" si="5"/>
        <v>0</v>
      </c>
      <c r="K6044" s="4">
        <f t="shared" si="6"/>
        <v>35</v>
      </c>
      <c r="L6044" s="7">
        <f t="shared" si="7"/>
        <v>0.01188013826</v>
      </c>
      <c r="M6044" s="50" t="b">
        <f t="shared" si="8"/>
        <v>0</v>
      </c>
      <c r="N6044" s="50" t="b">
        <f t="shared" si="9"/>
        <v>0</v>
      </c>
      <c r="O6044" s="50">
        <f t="shared" si="10"/>
        <v>-1</v>
      </c>
      <c r="P6044" s="4">
        <f t="shared" si="63"/>
        <v>211200</v>
      </c>
      <c r="Q6044" s="21">
        <f t="shared" si="31"/>
        <v>-2</v>
      </c>
      <c r="V6044" s="52"/>
      <c r="W6044" s="53" t="str">
        <f t="shared" si="33"/>
        <v/>
      </c>
      <c r="AE6044" s="16"/>
      <c r="AF6044" s="17" t="str">
        <f t="shared" si="30"/>
        <v>#VALUE!</v>
      </c>
      <c r="AG6044" s="17" t="str">
        <f t="shared" si="22"/>
        <v>#N/A</v>
      </c>
      <c r="AH6044" s="17" t="str">
        <f t="shared" si="23"/>
        <v>#N/A</v>
      </c>
      <c r="AI6044" s="34">
        <f t="shared" si="24"/>
        <v>1</v>
      </c>
      <c r="AJ6044" s="18">
        <f t="shared" si="25"/>
        <v>9115.803</v>
      </c>
      <c r="AK6044" s="18">
        <f t="shared" si="26"/>
        <v>8862.58625</v>
      </c>
      <c r="AL6044" s="18">
        <f t="shared" si="27"/>
        <v>8609.3695</v>
      </c>
    </row>
    <row r="6045" ht="12.75" customHeight="1">
      <c r="A6045" s="1">
        <v>36566.0</v>
      </c>
      <c r="B6045" s="2">
        <v>2146.96</v>
      </c>
      <c r="C6045" s="3">
        <v>10057.67</v>
      </c>
      <c r="D6045" s="2">
        <v>10145.0</v>
      </c>
      <c r="E6045" s="4">
        <v>10214.0</v>
      </c>
      <c r="F6045" s="5">
        <f t="shared" si="1"/>
        <v>1889.25</v>
      </c>
      <c r="G6045" s="6">
        <f t="shared" si="2"/>
        <v>1.186934045</v>
      </c>
      <c r="H6045" s="6">
        <f t="shared" si="3"/>
        <v>1.395021677</v>
      </c>
      <c r="I6045" s="5" t="b">
        <f t="shared" si="4"/>
        <v>0</v>
      </c>
      <c r="J6045" s="48">
        <f t="shared" si="5"/>
        <v>0</v>
      </c>
      <c r="K6045" s="4">
        <f t="shared" si="6"/>
        <v>-4</v>
      </c>
      <c r="L6045" s="7">
        <f t="shared" si="7"/>
        <v>0.01554336143</v>
      </c>
      <c r="M6045" s="50" t="b">
        <f t="shared" si="8"/>
        <v>0</v>
      </c>
      <c r="N6045" s="50" t="b">
        <f t="shared" si="9"/>
        <v>0</v>
      </c>
      <c r="O6045" s="50">
        <f t="shared" si="10"/>
        <v>-1</v>
      </c>
      <c r="P6045" s="4">
        <f t="shared" si="63"/>
        <v>214700</v>
      </c>
      <c r="Q6045" s="21">
        <f t="shared" si="31"/>
        <v>-2</v>
      </c>
      <c r="V6045" s="52"/>
      <c r="W6045" s="53" t="str">
        <f t="shared" si="33"/>
        <v/>
      </c>
      <c r="AE6045" s="16"/>
      <c r="AF6045" s="17" t="str">
        <f t="shared" si="30"/>
        <v>#VALUE!</v>
      </c>
      <c r="AG6045" s="17" t="str">
        <f t="shared" si="22"/>
        <v>#N/A</v>
      </c>
      <c r="AH6045" s="17" t="str">
        <f t="shared" si="23"/>
        <v>#N/A</v>
      </c>
      <c r="AI6045" s="34">
        <f t="shared" si="24"/>
        <v>1</v>
      </c>
      <c r="AJ6045" s="18">
        <f t="shared" si="25"/>
        <v>9051.903</v>
      </c>
      <c r="AK6045" s="18">
        <f t="shared" si="26"/>
        <v>8800.46125</v>
      </c>
      <c r="AL6045" s="18">
        <f t="shared" si="27"/>
        <v>8549.0195</v>
      </c>
    </row>
    <row r="6046" ht="12.75" customHeight="1">
      <c r="A6046" s="1">
        <v>36565.0</v>
      </c>
      <c r="B6046" s="2">
        <v>2311.5</v>
      </c>
      <c r="C6046" s="3">
        <v>10008.88</v>
      </c>
      <c r="D6046" s="2">
        <v>10149.0</v>
      </c>
      <c r="E6046" s="4"/>
      <c r="F6046" s="5">
        <f t="shared" si="1"/>
        <v>1870.812</v>
      </c>
      <c r="G6046" s="6">
        <f t="shared" si="2"/>
        <v>1.187072696</v>
      </c>
      <c r="H6046" s="6">
        <f t="shared" si="3"/>
        <v>1.413864517</v>
      </c>
      <c r="I6046" s="5" t="b">
        <f t="shared" si="4"/>
        <v>0</v>
      </c>
      <c r="J6046" s="48">
        <f t="shared" si="5"/>
        <v>0</v>
      </c>
      <c r="K6046" s="4">
        <f t="shared" si="6"/>
        <v>119</v>
      </c>
      <c r="L6046" s="7">
        <f t="shared" si="7"/>
        <v>0.01399956838</v>
      </c>
      <c r="M6046" s="50" t="b">
        <f t="shared" si="8"/>
        <v>0</v>
      </c>
      <c r="N6046" s="50" t="b">
        <f t="shared" si="9"/>
        <v>0</v>
      </c>
      <c r="O6046" s="50">
        <f t="shared" si="10"/>
        <v>-1</v>
      </c>
      <c r="P6046" s="4">
        <f t="shared" si="63"/>
        <v>214300</v>
      </c>
      <c r="Q6046" s="21">
        <f t="shared" si="31"/>
        <v>-2</v>
      </c>
      <c r="V6046" s="52"/>
      <c r="W6046" s="53" t="str">
        <f t="shared" si="33"/>
        <v/>
      </c>
      <c r="AE6046" s="16"/>
      <c r="AF6046" s="17" t="str">
        <f t="shared" si="30"/>
        <v>#VALUE!</v>
      </c>
      <c r="AG6046" s="17" t="str">
        <f t="shared" si="22"/>
        <v>#N/A</v>
      </c>
      <c r="AH6046" s="17" t="str">
        <f t="shared" si="23"/>
        <v>#N/A</v>
      </c>
      <c r="AI6046" s="34">
        <f t="shared" si="24"/>
        <v>1</v>
      </c>
      <c r="AJ6046" s="18">
        <f t="shared" si="25"/>
        <v>9007.992</v>
      </c>
      <c r="AK6046" s="18">
        <f t="shared" si="26"/>
        <v>8757.77</v>
      </c>
      <c r="AL6046" s="18">
        <f t="shared" si="27"/>
        <v>8507.548</v>
      </c>
    </row>
    <row r="6047" ht="12.75" customHeight="1">
      <c r="A6047" s="1">
        <v>36557.0</v>
      </c>
      <c r="B6047" s="2">
        <v>1998.43</v>
      </c>
      <c r="C6047" s="3">
        <v>9856.39</v>
      </c>
      <c r="D6047" s="2">
        <v>10030.0</v>
      </c>
      <c r="E6047" s="4"/>
      <c r="F6047" s="5">
        <f t="shared" si="1"/>
        <v>1817.998</v>
      </c>
      <c r="G6047" s="6">
        <f t="shared" si="2"/>
        <v>1.17504254</v>
      </c>
      <c r="H6047" s="6">
        <f t="shared" si="3"/>
        <v>1.279577985</v>
      </c>
      <c r="I6047" s="5" t="b">
        <f t="shared" si="4"/>
        <v>0</v>
      </c>
      <c r="J6047" s="48">
        <f t="shared" si="5"/>
        <v>0</v>
      </c>
      <c r="K6047" s="4">
        <f t="shared" si="6"/>
        <v>163</v>
      </c>
      <c r="L6047" s="7">
        <f t="shared" si="7"/>
        <v>0.01761395399</v>
      </c>
      <c r="M6047" s="50" t="b">
        <f t="shared" si="8"/>
        <v>0</v>
      </c>
      <c r="N6047" s="50" t="b">
        <f t="shared" si="9"/>
        <v>0</v>
      </c>
      <c r="O6047" s="50">
        <f t="shared" si="10"/>
        <v>-1</v>
      </c>
      <c r="P6047" s="4">
        <f t="shared" si="63"/>
        <v>226200</v>
      </c>
      <c r="Q6047" s="21">
        <f t="shared" si="31"/>
        <v>-2</v>
      </c>
      <c r="V6047" s="52"/>
      <c r="W6047" s="53" t="str">
        <f t="shared" si="33"/>
        <v/>
      </c>
      <c r="AE6047" s="16"/>
      <c r="AF6047" s="17" t="str">
        <f t="shared" si="30"/>
        <v>#VALUE!</v>
      </c>
      <c r="AG6047" s="17" t="str">
        <f t="shared" si="22"/>
        <v>#N/A</v>
      </c>
      <c r="AH6047" s="17" t="str">
        <f t="shared" si="23"/>
        <v>#N/A</v>
      </c>
      <c r="AI6047" s="34">
        <f t="shared" si="24"/>
        <v>1</v>
      </c>
      <c r="AJ6047" s="18">
        <f t="shared" si="25"/>
        <v>8870.751</v>
      </c>
      <c r="AK6047" s="18">
        <f t="shared" si="26"/>
        <v>8624.34125</v>
      </c>
      <c r="AL6047" s="18">
        <f t="shared" si="27"/>
        <v>8377.9315</v>
      </c>
    </row>
    <row r="6048" ht="12.75" customHeight="1">
      <c r="A6048" s="1">
        <v>36556.0</v>
      </c>
      <c r="B6048" s="2">
        <v>1529.36</v>
      </c>
      <c r="C6048" s="3">
        <v>9744.89</v>
      </c>
      <c r="D6048" s="2">
        <v>9867.0</v>
      </c>
      <c r="E6048" s="4"/>
      <c r="F6048" s="5">
        <f t="shared" si="1"/>
        <v>1858.882</v>
      </c>
      <c r="G6048" s="6">
        <f t="shared" si="2"/>
        <v>1.167534856</v>
      </c>
      <c r="H6048" s="6">
        <f t="shared" si="3"/>
        <v>1.394072395</v>
      </c>
      <c r="I6048" s="5" t="b">
        <f t="shared" si="4"/>
        <v>0</v>
      </c>
      <c r="J6048" s="48">
        <f t="shared" si="5"/>
        <v>0</v>
      </c>
      <c r="K6048" s="4">
        <f t="shared" si="6"/>
        <v>108</v>
      </c>
      <c r="L6048" s="7">
        <f t="shared" si="7"/>
        <v>0.01253066992</v>
      </c>
      <c r="M6048" s="50" t="b">
        <f t="shared" si="8"/>
        <v>0</v>
      </c>
      <c r="N6048" s="50" t="b">
        <f t="shared" si="9"/>
        <v>0</v>
      </c>
      <c r="O6048" s="50">
        <f t="shared" si="10"/>
        <v>-1</v>
      </c>
      <c r="P6048" s="4">
        <f t="shared" si="63"/>
        <v>242500</v>
      </c>
      <c r="Q6048" s="21">
        <f t="shared" si="31"/>
        <v>-2</v>
      </c>
      <c r="V6048" s="52"/>
      <c r="W6048" s="53" t="str">
        <f t="shared" si="33"/>
        <v/>
      </c>
      <c r="AE6048" s="16"/>
      <c r="AF6048" s="17" t="str">
        <f t="shared" si="30"/>
        <v>#VALUE!</v>
      </c>
      <c r="AG6048" s="17" t="str">
        <f t="shared" si="22"/>
        <v>#N/A</v>
      </c>
      <c r="AH6048" s="17" t="str">
        <f t="shared" si="23"/>
        <v>#N/A</v>
      </c>
      <c r="AI6048" s="34">
        <f t="shared" si="24"/>
        <v>1</v>
      </c>
      <c r="AJ6048" s="18">
        <f t="shared" si="25"/>
        <v>8770.401</v>
      </c>
      <c r="AK6048" s="18">
        <f t="shared" si="26"/>
        <v>8526.77875</v>
      </c>
      <c r="AL6048" s="18">
        <f t="shared" si="27"/>
        <v>8283.1565</v>
      </c>
    </row>
    <row r="6049" ht="12.75" customHeight="1">
      <c r="A6049" s="1">
        <v>36554.0</v>
      </c>
      <c r="B6049" s="2">
        <v>1460.0</v>
      </c>
      <c r="C6049" s="3">
        <v>9636.38</v>
      </c>
      <c r="D6049" s="2">
        <v>9759.0</v>
      </c>
      <c r="E6049" s="4"/>
      <c r="F6049" s="5">
        <f t="shared" si="1"/>
        <v>1881.602</v>
      </c>
      <c r="G6049" s="6">
        <f t="shared" si="2"/>
        <v>1.159962179</v>
      </c>
      <c r="H6049" s="6">
        <f t="shared" si="3"/>
        <v>1.408640742</v>
      </c>
      <c r="I6049" s="5" t="b">
        <f t="shared" si="4"/>
        <v>0</v>
      </c>
      <c r="J6049" s="48">
        <f t="shared" si="5"/>
        <v>0</v>
      </c>
      <c r="K6049" s="4">
        <f t="shared" si="6"/>
        <v>-41</v>
      </c>
      <c r="L6049" s="7">
        <f t="shared" si="7"/>
        <v>0.01272469537</v>
      </c>
      <c r="M6049" s="50" t="b">
        <f t="shared" si="8"/>
        <v>0</v>
      </c>
      <c r="N6049" s="50" t="b">
        <f t="shared" si="9"/>
        <v>0</v>
      </c>
      <c r="O6049" s="50">
        <f t="shared" si="10"/>
        <v>-1</v>
      </c>
      <c r="P6049" s="4">
        <f t="shared" si="63"/>
        <v>253300</v>
      </c>
      <c r="Q6049" s="21">
        <f t="shared" si="31"/>
        <v>-2</v>
      </c>
      <c r="V6049" s="52"/>
      <c r="W6049" s="53" t="str">
        <f t="shared" si="33"/>
        <v/>
      </c>
      <c r="AE6049" s="16"/>
      <c r="AF6049" s="17" t="str">
        <f t="shared" si="30"/>
        <v>#VALUE!</v>
      </c>
      <c r="AG6049" s="17" t="str">
        <f t="shared" si="22"/>
        <v>#N/A</v>
      </c>
      <c r="AH6049" s="17" t="str">
        <f t="shared" si="23"/>
        <v>#N/A</v>
      </c>
      <c r="AI6049" s="34">
        <f t="shared" si="24"/>
        <v>1</v>
      </c>
      <c r="AJ6049" s="18">
        <f t="shared" si="25"/>
        <v>8672.742</v>
      </c>
      <c r="AK6049" s="18">
        <f t="shared" si="26"/>
        <v>8431.8325</v>
      </c>
      <c r="AL6049" s="18">
        <f t="shared" si="27"/>
        <v>8190.923</v>
      </c>
    </row>
    <row r="6050" ht="12.75" customHeight="1">
      <c r="A6050" s="1">
        <v>36553.0</v>
      </c>
      <c r="B6050" s="2">
        <v>2054.77</v>
      </c>
      <c r="C6050" s="3">
        <v>9696.91</v>
      </c>
      <c r="D6050" s="2">
        <v>9800.0</v>
      </c>
      <c r="E6050" s="4"/>
      <c r="F6050" s="5">
        <f t="shared" si="1"/>
        <v>1980.872</v>
      </c>
      <c r="G6050" s="6">
        <f t="shared" si="2"/>
        <v>1.172564422</v>
      </c>
      <c r="H6050" s="6">
        <f t="shared" si="3"/>
        <v>1.420436288</v>
      </c>
      <c r="I6050" s="5" t="b">
        <f t="shared" si="4"/>
        <v>0</v>
      </c>
      <c r="J6050" s="48">
        <f t="shared" si="5"/>
        <v>0</v>
      </c>
      <c r="K6050" s="4">
        <f t="shared" si="6"/>
        <v>70</v>
      </c>
      <c r="L6050" s="7">
        <f t="shared" si="7"/>
        <v>0.0106312217</v>
      </c>
      <c r="M6050" s="50" t="b">
        <f t="shared" si="8"/>
        <v>0</v>
      </c>
      <c r="N6050" s="50" t="b">
        <f t="shared" si="9"/>
        <v>0</v>
      </c>
      <c r="O6050" s="50">
        <f t="shared" si="10"/>
        <v>-1</v>
      </c>
      <c r="P6050" s="4">
        <f t="shared" si="63"/>
        <v>249200</v>
      </c>
      <c r="Q6050" s="21">
        <f t="shared" si="31"/>
        <v>-2</v>
      </c>
      <c r="V6050" s="52"/>
      <c r="W6050" s="53" t="str">
        <f t="shared" si="33"/>
        <v/>
      </c>
      <c r="AE6050" s="16"/>
      <c r="AF6050" s="17" t="str">
        <f t="shared" si="30"/>
        <v>#VALUE!</v>
      </c>
      <c r="AG6050" s="17" t="str">
        <f t="shared" si="22"/>
        <v>#N/A</v>
      </c>
      <c r="AH6050" s="17" t="str">
        <f t="shared" si="23"/>
        <v>#N/A</v>
      </c>
      <c r="AI6050" s="34">
        <f t="shared" si="24"/>
        <v>1</v>
      </c>
      <c r="AJ6050" s="18">
        <f t="shared" si="25"/>
        <v>8727.219</v>
      </c>
      <c r="AK6050" s="18">
        <f t="shared" si="26"/>
        <v>8484.79625</v>
      </c>
      <c r="AL6050" s="18">
        <f t="shared" si="27"/>
        <v>8242.3735</v>
      </c>
    </row>
    <row r="6051" ht="12.75" customHeight="1">
      <c r="A6051" s="1">
        <v>36552.0</v>
      </c>
      <c r="B6051" s="2">
        <v>2047.43</v>
      </c>
      <c r="C6051" s="3">
        <v>9628.98</v>
      </c>
      <c r="D6051" s="2">
        <v>9730.0</v>
      </c>
      <c r="E6051" s="4"/>
      <c r="F6051" s="5">
        <f t="shared" si="1"/>
        <v>1939.348</v>
      </c>
      <c r="G6051" s="6">
        <f t="shared" si="2"/>
        <v>1.169556179</v>
      </c>
      <c r="H6051" s="6">
        <f t="shared" si="3"/>
        <v>1.443801303</v>
      </c>
      <c r="I6051" s="5" t="b">
        <f t="shared" si="4"/>
        <v>0</v>
      </c>
      <c r="J6051" s="48">
        <f t="shared" si="5"/>
        <v>0</v>
      </c>
      <c r="K6051" s="4">
        <f t="shared" si="6"/>
        <v>8</v>
      </c>
      <c r="L6051" s="7">
        <f t="shared" si="7"/>
        <v>0.01049124622</v>
      </c>
      <c r="M6051" s="50" t="b">
        <f t="shared" si="8"/>
        <v>0</v>
      </c>
      <c r="N6051" s="50" t="b">
        <f t="shared" si="9"/>
        <v>0</v>
      </c>
      <c r="O6051" s="50">
        <f t="shared" si="10"/>
        <v>-1</v>
      </c>
      <c r="P6051" s="4">
        <f t="shared" si="63"/>
        <v>256200</v>
      </c>
      <c r="Q6051" s="21">
        <f t="shared" si="31"/>
        <v>-2</v>
      </c>
      <c r="V6051" s="52"/>
      <c r="W6051" s="53" t="str">
        <f t="shared" si="33"/>
        <v/>
      </c>
      <c r="AE6051" s="16"/>
      <c r="AF6051" s="17" t="str">
        <f t="shared" si="30"/>
        <v>#VALUE!</v>
      </c>
      <c r="AG6051" s="17" t="str">
        <f t="shared" si="22"/>
        <v>#N/A</v>
      </c>
      <c r="AH6051" s="17" t="str">
        <f t="shared" si="23"/>
        <v>#N/A</v>
      </c>
      <c r="AI6051" s="34">
        <f t="shared" si="24"/>
        <v>1</v>
      </c>
      <c r="AJ6051" s="18">
        <f t="shared" si="25"/>
        <v>8666.082</v>
      </c>
      <c r="AK6051" s="18">
        <f t="shared" si="26"/>
        <v>8425.3575</v>
      </c>
      <c r="AL6051" s="18">
        <f t="shared" si="27"/>
        <v>8184.633</v>
      </c>
    </row>
    <row r="6052" ht="12.75" customHeight="1">
      <c r="A6052" s="1">
        <v>36551.0</v>
      </c>
      <c r="B6052" s="2">
        <v>2202.85</v>
      </c>
      <c r="C6052" s="3">
        <v>9581.96</v>
      </c>
      <c r="D6052" s="2">
        <v>9722.0</v>
      </c>
      <c r="E6052" s="4"/>
      <c r="F6052" s="5">
        <f t="shared" si="1"/>
        <v>1804.99</v>
      </c>
      <c r="G6052" s="6">
        <f t="shared" si="2"/>
        <v>1.168955858</v>
      </c>
      <c r="H6052" s="6">
        <f t="shared" si="3"/>
        <v>1.465709348</v>
      </c>
      <c r="I6052" s="5" t="b">
        <f t="shared" si="4"/>
        <v>0</v>
      </c>
      <c r="J6052" s="48">
        <f t="shared" si="5"/>
        <v>0</v>
      </c>
      <c r="K6052" s="4">
        <f t="shared" si="6"/>
        <v>270</v>
      </c>
      <c r="L6052" s="7">
        <f t="shared" si="7"/>
        <v>0.01461496395</v>
      </c>
      <c r="M6052" s="50" t="b">
        <f t="shared" si="8"/>
        <v>0</v>
      </c>
      <c r="N6052" s="50" t="b">
        <f t="shared" si="9"/>
        <v>0</v>
      </c>
      <c r="O6052" s="50">
        <f t="shared" si="10"/>
        <v>-1</v>
      </c>
      <c r="P6052" s="4">
        <f t="shared" si="63"/>
        <v>257000</v>
      </c>
      <c r="Q6052" s="21">
        <f t="shared" si="31"/>
        <v>-2</v>
      </c>
      <c r="V6052" s="52"/>
      <c r="W6052" s="53" t="str">
        <f t="shared" si="33"/>
        <v/>
      </c>
      <c r="AE6052" s="16"/>
      <c r="AF6052" s="17" t="str">
        <f t="shared" si="30"/>
        <v>#VALUE!</v>
      </c>
      <c r="AG6052" s="17" t="str">
        <f t="shared" si="22"/>
        <v>#N/A</v>
      </c>
      <c r="AH6052" s="17" t="str">
        <f t="shared" si="23"/>
        <v>#N/A</v>
      </c>
      <c r="AI6052" s="34">
        <f t="shared" si="24"/>
        <v>1</v>
      </c>
      <c r="AJ6052" s="18">
        <f t="shared" si="25"/>
        <v>8623.764</v>
      </c>
      <c r="AK6052" s="18">
        <f t="shared" si="26"/>
        <v>8384.215</v>
      </c>
      <c r="AL6052" s="18">
        <f t="shared" si="27"/>
        <v>8144.666</v>
      </c>
    </row>
    <row r="6053" ht="12.75" customHeight="1">
      <c r="A6053" s="1">
        <v>36550.0</v>
      </c>
      <c r="B6053" s="2">
        <v>1642.96</v>
      </c>
      <c r="C6053" s="3">
        <v>9372.37</v>
      </c>
      <c r="D6053" s="2">
        <v>9452.0</v>
      </c>
      <c r="E6053" s="4"/>
      <c r="F6053" s="5">
        <f t="shared" si="1"/>
        <v>1691.838</v>
      </c>
      <c r="G6053" s="6">
        <f t="shared" si="2"/>
        <v>1.148059793</v>
      </c>
      <c r="H6053" s="6">
        <f t="shared" si="3"/>
        <v>1.323873586</v>
      </c>
      <c r="I6053" s="5" t="b">
        <f t="shared" si="4"/>
        <v>0</v>
      </c>
      <c r="J6053" s="48">
        <f t="shared" si="5"/>
        <v>0</v>
      </c>
      <c r="K6053" s="4">
        <f t="shared" si="6"/>
        <v>-46</v>
      </c>
      <c r="L6053" s="7">
        <f t="shared" si="7"/>
        <v>0.008496250148</v>
      </c>
      <c r="M6053" s="50" t="b">
        <f t="shared" si="8"/>
        <v>0</v>
      </c>
      <c r="N6053" s="50" t="b">
        <f t="shared" si="9"/>
        <v>0</v>
      </c>
      <c r="O6053" s="50">
        <f t="shared" si="10"/>
        <v>-1</v>
      </c>
      <c r="P6053" s="4">
        <f t="shared" si="63"/>
        <v>297500</v>
      </c>
      <c r="Q6053" s="21">
        <f t="shared" si="31"/>
        <v>-3</v>
      </c>
      <c r="V6053" s="52"/>
      <c r="W6053" s="53" t="str">
        <f t="shared" si="33"/>
        <v/>
      </c>
      <c r="AE6053" s="16"/>
      <c r="AF6053" s="17" t="str">
        <f t="shared" si="30"/>
        <v>#VALUE!</v>
      </c>
      <c r="AG6053" s="17" t="str">
        <f t="shared" si="22"/>
        <v>#N/A</v>
      </c>
      <c r="AH6053" s="17" t="str">
        <f t="shared" si="23"/>
        <v>#N/A</v>
      </c>
      <c r="AI6053" s="34">
        <f t="shared" si="24"/>
        <v>1</v>
      </c>
      <c r="AJ6053" s="18">
        <f t="shared" si="25"/>
        <v>8435.133</v>
      </c>
      <c r="AK6053" s="18">
        <f t="shared" si="26"/>
        <v>8200.82375</v>
      </c>
      <c r="AL6053" s="18">
        <f t="shared" si="27"/>
        <v>7966.5145</v>
      </c>
    </row>
    <row r="6054" ht="12.75" customHeight="1">
      <c r="A6054" s="1">
        <v>36549.0</v>
      </c>
      <c r="B6054" s="2">
        <v>1956.35</v>
      </c>
      <c r="C6054" s="3">
        <v>9387.07</v>
      </c>
      <c r="D6054" s="2">
        <v>9498.0</v>
      </c>
      <c r="E6054" s="4"/>
      <c r="F6054" s="5">
        <f t="shared" si="1"/>
        <v>1708.832</v>
      </c>
      <c r="G6054" s="6">
        <f t="shared" si="2"/>
        <v>1.153748796</v>
      </c>
      <c r="H6054" s="6">
        <f t="shared" si="3"/>
        <v>1.338723919</v>
      </c>
      <c r="I6054" s="5" t="b">
        <f t="shared" si="4"/>
        <v>0</v>
      </c>
      <c r="J6054" s="48">
        <f t="shared" si="5"/>
        <v>0</v>
      </c>
      <c r="K6054" s="4">
        <f t="shared" si="6"/>
        <v>148</v>
      </c>
      <c r="L6054" s="7">
        <f t="shared" si="7"/>
        <v>0.01181731893</v>
      </c>
      <c r="M6054" s="50" t="b">
        <f t="shared" si="8"/>
        <v>0</v>
      </c>
      <c r="N6054" s="50" t="b">
        <f t="shared" si="9"/>
        <v>0</v>
      </c>
      <c r="O6054" s="50">
        <f t="shared" si="10"/>
        <v>-1</v>
      </c>
      <c r="P6054" s="4">
        <f t="shared" si="63"/>
        <v>290600</v>
      </c>
      <c r="Q6054" s="21">
        <f t="shared" si="31"/>
        <v>-3</v>
      </c>
      <c r="V6054" s="52"/>
      <c r="W6054" s="53" t="str">
        <f t="shared" si="33"/>
        <v/>
      </c>
      <c r="AE6054" s="16"/>
      <c r="AF6054" s="17" t="str">
        <f t="shared" si="30"/>
        <v>#VALUE!</v>
      </c>
      <c r="AG6054" s="17" t="str">
        <f t="shared" si="22"/>
        <v>#N/A</v>
      </c>
      <c r="AH6054" s="17" t="str">
        <f t="shared" si="23"/>
        <v>#N/A</v>
      </c>
      <c r="AI6054" s="34">
        <f t="shared" si="24"/>
        <v>1</v>
      </c>
      <c r="AJ6054" s="18">
        <f t="shared" si="25"/>
        <v>8448.363</v>
      </c>
      <c r="AK6054" s="18">
        <f t="shared" si="26"/>
        <v>8213.68625</v>
      </c>
      <c r="AL6054" s="18">
        <f t="shared" si="27"/>
        <v>7979.0095</v>
      </c>
    </row>
    <row r="6055" ht="12.75" customHeight="1">
      <c r="A6055" s="1">
        <v>36546.0</v>
      </c>
      <c r="B6055" s="2">
        <v>1847.15</v>
      </c>
      <c r="C6055" s="3">
        <v>9255.94</v>
      </c>
      <c r="D6055" s="2">
        <v>9350.0</v>
      </c>
      <c r="E6055" s="4"/>
      <c r="F6055" s="5">
        <f t="shared" si="1"/>
        <v>1717.23</v>
      </c>
      <c r="G6055" s="6">
        <f t="shared" si="2"/>
        <v>1.141307487</v>
      </c>
      <c r="H6055" s="6">
        <f t="shared" si="3"/>
        <v>1.38650703</v>
      </c>
      <c r="I6055" s="5" t="b">
        <f t="shared" si="4"/>
        <v>0</v>
      </c>
      <c r="J6055" s="48">
        <f t="shared" si="5"/>
        <v>0</v>
      </c>
      <c r="K6055" s="4">
        <f t="shared" si="6"/>
        <v>81</v>
      </c>
      <c r="L6055" s="7">
        <f t="shared" si="7"/>
        <v>0.01016212292</v>
      </c>
      <c r="M6055" s="50" t="b">
        <f t="shared" si="8"/>
        <v>0</v>
      </c>
      <c r="N6055" s="50" t="b">
        <f t="shared" si="9"/>
        <v>0</v>
      </c>
      <c r="O6055" s="50">
        <f t="shared" si="10"/>
        <v>-1</v>
      </c>
      <c r="P6055" s="4">
        <f t="shared" si="63"/>
        <v>312800</v>
      </c>
      <c r="Q6055" s="21">
        <f t="shared" si="31"/>
        <v>-3</v>
      </c>
      <c r="V6055" s="52"/>
      <c r="W6055" s="53" t="str">
        <f t="shared" si="33"/>
        <v/>
      </c>
      <c r="AE6055" s="16"/>
      <c r="AF6055" s="17" t="str">
        <f t="shared" si="30"/>
        <v>#VALUE!</v>
      </c>
      <c r="AG6055" s="17" t="str">
        <f t="shared" si="22"/>
        <v>#N/A</v>
      </c>
      <c r="AH6055" s="17" t="str">
        <f t="shared" si="23"/>
        <v>#N/A</v>
      </c>
      <c r="AI6055" s="34">
        <f t="shared" si="24"/>
        <v>1</v>
      </c>
      <c r="AJ6055" s="18">
        <f t="shared" si="25"/>
        <v>8330.346</v>
      </c>
      <c r="AK6055" s="18">
        <f t="shared" si="26"/>
        <v>8098.9475</v>
      </c>
      <c r="AL6055" s="18">
        <f t="shared" si="27"/>
        <v>7867.549</v>
      </c>
    </row>
    <row r="6056" ht="12.75" customHeight="1">
      <c r="A6056" s="1">
        <v>36545.0</v>
      </c>
      <c r="B6056" s="2">
        <v>1375.64</v>
      </c>
      <c r="C6056" s="3">
        <v>9136.95</v>
      </c>
      <c r="D6056" s="2">
        <v>9269.0</v>
      </c>
      <c r="E6056" s="4"/>
      <c r="F6056" s="5">
        <f t="shared" si="1"/>
        <v>1714.298</v>
      </c>
      <c r="G6056" s="6">
        <f t="shared" si="2"/>
        <v>1.12988874</v>
      </c>
      <c r="H6056" s="6">
        <f t="shared" si="3"/>
        <v>1.394475917</v>
      </c>
      <c r="I6056" s="5" t="b">
        <f t="shared" si="4"/>
        <v>0</v>
      </c>
      <c r="J6056" s="48">
        <f t="shared" si="5"/>
        <v>0</v>
      </c>
      <c r="K6056" s="4">
        <f t="shared" si="6"/>
        <v>49</v>
      </c>
      <c r="L6056" s="7">
        <f t="shared" si="7"/>
        <v>0.01445230629</v>
      </c>
      <c r="M6056" s="50" t="b">
        <f t="shared" si="8"/>
        <v>0</v>
      </c>
      <c r="N6056" s="50" t="b">
        <f t="shared" si="9"/>
        <v>0</v>
      </c>
      <c r="O6056" s="50">
        <f t="shared" si="10"/>
        <v>-1</v>
      </c>
      <c r="P6056" s="4">
        <f t="shared" si="63"/>
        <v>324950</v>
      </c>
      <c r="Q6056" s="21">
        <f t="shared" si="31"/>
        <v>-3</v>
      </c>
      <c r="V6056" s="52"/>
      <c r="W6056" s="53" t="str">
        <f t="shared" si="33"/>
        <v/>
      </c>
      <c r="AE6056" s="16"/>
      <c r="AF6056" s="17" t="str">
        <f t="shared" si="30"/>
        <v>#VALUE!</v>
      </c>
      <c r="AG6056" s="17" t="str">
        <f t="shared" si="22"/>
        <v>#N/A</v>
      </c>
      <c r="AH6056" s="17" t="str">
        <f t="shared" si="23"/>
        <v>#N/A</v>
      </c>
      <c r="AI6056" s="34">
        <f t="shared" si="24"/>
        <v>1</v>
      </c>
      <c r="AJ6056" s="18">
        <f t="shared" si="25"/>
        <v>8223.255</v>
      </c>
      <c r="AK6056" s="18">
        <f t="shared" si="26"/>
        <v>7994.83125</v>
      </c>
      <c r="AL6056" s="18">
        <f t="shared" si="27"/>
        <v>7766.4075</v>
      </c>
    </row>
    <row r="6057" ht="12.75" customHeight="1">
      <c r="A6057" s="102">
        <v>36544.0</v>
      </c>
      <c r="B6057" s="2">
        <v>1637.09</v>
      </c>
      <c r="C6057" s="3">
        <v>9151.44</v>
      </c>
      <c r="D6057" s="2">
        <v>9185.0</v>
      </c>
      <c r="E6057" s="4">
        <v>9220.0</v>
      </c>
      <c r="F6057" s="5">
        <f t="shared" si="1"/>
        <v>1850.964</v>
      </c>
      <c r="G6057" s="6">
        <f t="shared" si="2"/>
        <v>1.135026474</v>
      </c>
      <c r="H6057" s="6">
        <f t="shared" si="3"/>
        <v>1.444385102</v>
      </c>
      <c r="I6057" s="5" t="b">
        <f t="shared" si="4"/>
        <v>0</v>
      </c>
      <c r="J6057" s="48">
        <f t="shared" si="5"/>
        <v>0</v>
      </c>
      <c r="K6057" s="4">
        <f t="shared" si="6"/>
        <v>-133</v>
      </c>
      <c r="L6057" s="7">
        <f t="shared" si="7"/>
        <v>0.007491717151</v>
      </c>
      <c r="M6057" s="50" t="b">
        <f t="shared" si="8"/>
        <v>0</v>
      </c>
      <c r="N6057" s="50" t="b">
        <f t="shared" si="9"/>
        <v>0</v>
      </c>
      <c r="O6057" s="50">
        <f t="shared" si="10"/>
        <v>-1</v>
      </c>
      <c r="P6057" s="4">
        <f t="shared" si="63"/>
        <v>332300</v>
      </c>
      <c r="Q6057" s="21">
        <f t="shared" si="31"/>
        <v>-3</v>
      </c>
      <c r="V6057" s="52"/>
      <c r="W6057" s="53" t="str">
        <f t="shared" si="33"/>
        <v/>
      </c>
      <c r="AE6057" s="16"/>
      <c r="AF6057" s="17" t="str">
        <f t="shared" si="30"/>
        <v>#VALUE!</v>
      </c>
      <c r="AG6057" s="17" t="str">
        <f t="shared" si="22"/>
        <v>#N/A</v>
      </c>
      <c r="AH6057" s="17" t="str">
        <f t="shared" si="23"/>
        <v>#N/A</v>
      </c>
      <c r="AI6057" s="34">
        <f t="shared" si="24"/>
        <v>1</v>
      </c>
      <c r="AJ6057" s="18">
        <f t="shared" si="25"/>
        <v>8236.296</v>
      </c>
      <c r="AK6057" s="18">
        <f t="shared" si="26"/>
        <v>8007.51</v>
      </c>
      <c r="AL6057" s="18">
        <f t="shared" si="27"/>
        <v>7778.724</v>
      </c>
    </row>
    <row r="6058" ht="12.75" customHeight="1">
      <c r="A6058" s="1">
        <v>36543.0</v>
      </c>
      <c r="B6058" s="2">
        <v>1727.93</v>
      </c>
      <c r="C6058" s="3">
        <v>9250.19</v>
      </c>
      <c r="D6058" s="2">
        <v>9278.0</v>
      </c>
      <c r="E6058" s="4">
        <v>9353.0</v>
      </c>
      <c r="F6058" s="5">
        <f t="shared" si="1"/>
        <v>2040.684</v>
      </c>
      <c r="G6058" s="6">
        <f t="shared" si="2"/>
        <v>1.150769977</v>
      </c>
      <c r="H6058" s="6">
        <f t="shared" si="3"/>
        <v>1.835931412</v>
      </c>
      <c r="I6058" s="5" t="b">
        <f t="shared" si="4"/>
        <v>0</v>
      </c>
      <c r="J6058" s="48">
        <f t="shared" si="5"/>
        <v>0</v>
      </c>
      <c r="K6058" s="4">
        <f t="shared" si="6"/>
        <v>-32</v>
      </c>
      <c r="L6058" s="7">
        <f t="shared" si="7"/>
        <v>0.0111143663</v>
      </c>
      <c r="M6058" s="50" t="b">
        <f t="shared" si="8"/>
        <v>0</v>
      </c>
      <c r="N6058" s="50" t="b">
        <f t="shared" si="9"/>
        <v>0</v>
      </c>
      <c r="O6058" s="50">
        <f t="shared" si="10"/>
        <v>1</v>
      </c>
      <c r="P6058" s="4">
        <f t="shared" si="63"/>
        <v>358900</v>
      </c>
      <c r="Q6058" s="21">
        <f t="shared" si="31"/>
        <v>4</v>
      </c>
      <c r="V6058" s="52"/>
      <c r="W6058" s="53" t="str">
        <f t="shared" si="33"/>
        <v/>
      </c>
      <c r="AE6058" s="16"/>
      <c r="AF6058" s="17" t="str">
        <f t="shared" si="30"/>
        <v>#VALUE!</v>
      </c>
      <c r="AG6058" s="17" t="str">
        <f t="shared" si="22"/>
        <v>#N/A</v>
      </c>
      <c r="AH6058" s="17" t="str">
        <f t="shared" si="23"/>
        <v>#N/A</v>
      </c>
      <c r="AI6058" s="34">
        <f t="shared" si="24"/>
        <v>1</v>
      </c>
      <c r="AJ6058" s="18">
        <f t="shared" si="25"/>
        <v>8325.171</v>
      </c>
      <c r="AK6058" s="18">
        <f t="shared" si="26"/>
        <v>8093.91625</v>
      </c>
      <c r="AL6058" s="18">
        <f t="shared" si="27"/>
        <v>7862.6615</v>
      </c>
    </row>
    <row r="6059" ht="12.75" customHeight="1">
      <c r="A6059" s="1">
        <v>36542.0</v>
      </c>
      <c r="B6059" s="2">
        <v>1998.34</v>
      </c>
      <c r="C6059" s="3">
        <v>9315.43</v>
      </c>
      <c r="D6059" s="2">
        <v>9300.0</v>
      </c>
      <c r="E6059" s="4">
        <v>9385.0</v>
      </c>
      <c r="F6059" s="5">
        <f t="shared" si="1"/>
        <v>2167.302</v>
      </c>
      <c r="G6059" s="6">
        <f t="shared" si="2"/>
        <v>1.162620101</v>
      </c>
      <c r="H6059" s="6">
        <f t="shared" si="3"/>
        <v>1.860324401</v>
      </c>
      <c r="I6059" s="5" t="b">
        <f t="shared" si="4"/>
        <v>0</v>
      </c>
      <c r="J6059" s="48">
        <f t="shared" si="5"/>
        <v>0</v>
      </c>
      <c r="K6059" s="4">
        <f t="shared" si="6"/>
        <v>115</v>
      </c>
      <c r="L6059" s="7">
        <f t="shared" si="7"/>
        <v>0.007468254283</v>
      </c>
      <c r="M6059" s="50" t="b">
        <f t="shared" si="8"/>
        <v>0</v>
      </c>
      <c r="N6059" s="50" t="b">
        <f t="shared" si="9"/>
        <v>0</v>
      </c>
      <c r="O6059" s="50">
        <f t="shared" si="10"/>
        <v>1</v>
      </c>
      <c r="P6059" s="4">
        <f t="shared" si="63"/>
        <v>365300</v>
      </c>
      <c r="Q6059" s="21">
        <f t="shared" si="31"/>
        <v>4</v>
      </c>
      <c r="V6059" s="52"/>
      <c r="W6059" s="53" t="str">
        <f t="shared" si="33"/>
        <v/>
      </c>
      <c r="AE6059" s="16"/>
      <c r="AF6059" s="17" t="str">
        <f t="shared" si="30"/>
        <v>#VALUE!</v>
      </c>
      <c r="AG6059" s="17" t="str">
        <f t="shared" si="22"/>
        <v>#N/A</v>
      </c>
      <c r="AH6059" s="17" t="str">
        <f t="shared" si="23"/>
        <v>#N/A</v>
      </c>
      <c r="AI6059" s="34">
        <f t="shared" si="24"/>
        <v>1</v>
      </c>
      <c r="AJ6059" s="18">
        <f t="shared" si="25"/>
        <v>8383.887</v>
      </c>
      <c r="AK6059" s="18">
        <f t="shared" si="26"/>
        <v>8151.00125</v>
      </c>
      <c r="AL6059" s="18">
        <f t="shared" si="27"/>
        <v>7918.1155</v>
      </c>
    </row>
    <row r="6060" ht="12.75" customHeight="1">
      <c r="A6060" s="1">
        <v>36540.0</v>
      </c>
      <c r="B6060" s="2">
        <v>1832.49</v>
      </c>
      <c r="C6060" s="3">
        <v>9191.37</v>
      </c>
      <c r="D6060" s="2">
        <v>9230.0</v>
      </c>
      <c r="E6060" s="4">
        <v>9270.0</v>
      </c>
      <c r="F6060" s="5">
        <f t="shared" si="1"/>
        <v>2418.836</v>
      </c>
      <c r="G6060" s="6">
        <f t="shared" si="2"/>
        <v>1.151003655</v>
      </c>
      <c r="H6060" s="6">
        <f t="shared" si="3"/>
        <v>2.380022782</v>
      </c>
      <c r="I6060" s="5" t="b">
        <f t="shared" si="4"/>
        <v>0</v>
      </c>
      <c r="J6060" s="48">
        <f t="shared" si="5"/>
        <v>0</v>
      </c>
      <c r="K6060" s="4">
        <f t="shared" si="6"/>
        <v>160</v>
      </c>
      <c r="L6060" s="7">
        <f t="shared" si="7"/>
        <v>0.008554763871</v>
      </c>
      <c r="M6060" s="50" t="b">
        <f t="shared" si="8"/>
        <v>0</v>
      </c>
      <c r="N6060" s="50" t="b">
        <f t="shared" si="9"/>
        <v>0</v>
      </c>
      <c r="O6060" s="50">
        <f t="shared" si="10"/>
        <v>1</v>
      </c>
      <c r="P6060" s="4">
        <f t="shared" si="63"/>
        <v>342300</v>
      </c>
      <c r="Q6060" s="21">
        <f t="shared" si="31"/>
        <v>4</v>
      </c>
      <c r="V6060" s="52"/>
      <c r="W6060" s="53" t="str">
        <f t="shared" si="33"/>
        <v/>
      </c>
      <c r="AE6060" s="16"/>
      <c r="AF6060" s="17" t="str">
        <f t="shared" si="30"/>
        <v>#VALUE!</v>
      </c>
      <c r="AG6060" s="17" t="str">
        <f t="shared" si="22"/>
        <v>#N/A</v>
      </c>
      <c r="AH6060" s="17" t="str">
        <f t="shared" si="23"/>
        <v>#N/A</v>
      </c>
      <c r="AI6060" s="34">
        <f t="shared" si="24"/>
        <v>1</v>
      </c>
      <c r="AJ6060" s="18">
        <f t="shared" si="25"/>
        <v>8272.233</v>
      </c>
      <c r="AK6060" s="18">
        <f t="shared" si="26"/>
        <v>8042.44875</v>
      </c>
      <c r="AL6060" s="18">
        <f t="shared" si="27"/>
        <v>7812.6645</v>
      </c>
    </row>
    <row r="6061" ht="12.75" customHeight="1">
      <c r="A6061" s="1">
        <v>36539.0</v>
      </c>
      <c r="B6061" s="2">
        <v>2058.97</v>
      </c>
      <c r="C6061" s="3">
        <v>9023.24</v>
      </c>
      <c r="D6061" s="2">
        <v>9073.0</v>
      </c>
      <c r="E6061" s="4">
        <v>9110.0</v>
      </c>
      <c r="F6061" s="5">
        <f t="shared" si="1"/>
        <v>2540.428</v>
      </c>
      <c r="G6061" s="6">
        <f t="shared" si="2"/>
        <v>1.133522834</v>
      </c>
      <c r="H6061" s="6">
        <f t="shared" si="3"/>
        <v>2.417983324</v>
      </c>
      <c r="I6061" s="5" t="b">
        <f t="shared" si="4"/>
        <v>0</v>
      </c>
      <c r="J6061" s="48">
        <f t="shared" si="5"/>
        <v>0</v>
      </c>
      <c r="K6061" s="4">
        <f t="shared" si="6"/>
        <v>-42</v>
      </c>
      <c r="L6061" s="7">
        <f t="shared" si="7"/>
        <v>0.009615171491</v>
      </c>
      <c r="M6061" s="50" t="b">
        <f t="shared" si="8"/>
        <v>0</v>
      </c>
      <c r="N6061" s="50" t="b">
        <f t="shared" si="9"/>
        <v>0</v>
      </c>
      <c r="O6061" s="50">
        <f t="shared" si="10"/>
        <v>1</v>
      </c>
      <c r="P6061" s="4">
        <f t="shared" si="63"/>
        <v>318300</v>
      </c>
      <c r="Q6061" s="21">
        <f t="shared" si="31"/>
        <v>3</v>
      </c>
      <c r="V6061" s="52"/>
      <c r="W6061" s="53" t="str">
        <f t="shared" si="33"/>
        <v/>
      </c>
      <c r="AE6061" s="16"/>
      <c r="AF6061" s="17" t="str">
        <f t="shared" si="30"/>
        <v>#VALUE!</v>
      </c>
      <c r="AG6061" s="17" t="str">
        <f t="shared" si="22"/>
        <v>#N/A</v>
      </c>
      <c r="AH6061" s="17" t="str">
        <f t="shared" si="23"/>
        <v>#N/A</v>
      </c>
      <c r="AI6061" s="34">
        <f t="shared" si="24"/>
        <v>1</v>
      </c>
      <c r="AJ6061" s="18">
        <f t="shared" si="25"/>
        <v>8120.916</v>
      </c>
      <c r="AK6061" s="18">
        <f t="shared" si="26"/>
        <v>7895.335</v>
      </c>
      <c r="AL6061" s="18">
        <f t="shared" si="27"/>
        <v>7669.754</v>
      </c>
    </row>
    <row r="6062" ht="12.75" customHeight="1">
      <c r="A6062" s="1">
        <v>36538.0</v>
      </c>
      <c r="B6062" s="2">
        <v>2585.69</v>
      </c>
      <c r="C6062" s="3">
        <v>9107.19</v>
      </c>
      <c r="D6062" s="2">
        <v>9115.0</v>
      </c>
      <c r="E6062" s="4"/>
      <c r="F6062" s="5">
        <f t="shared" si="1"/>
        <v>2572.816</v>
      </c>
      <c r="G6062" s="6">
        <f t="shared" si="2"/>
        <v>1.147585483</v>
      </c>
      <c r="H6062" s="6">
        <f t="shared" si="3"/>
        <v>2.458611734</v>
      </c>
      <c r="I6062" s="5" t="b">
        <f t="shared" si="4"/>
        <v>0</v>
      </c>
      <c r="J6062" s="48">
        <f t="shared" si="5"/>
        <v>0</v>
      </c>
      <c r="K6062" s="4">
        <f t="shared" si="6"/>
        <v>-75</v>
      </c>
      <c r="L6062" s="7">
        <f t="shared" si="7"/>
        <v>0.0008575641883</v>
      </c>
      <c r="M6062" s="50" t="b">
        <f t="shared" si="8"/>
        <v>0</v>
      </c>
      <c r="N6062" s="50" t="b">
        <f t="shared" si="9"/>
        <v>0</v>
      </c>
      <c r="O6062" s="50">
        <f t="shared" si="10"/>
        <v>1</v>
      </c>
      <c r="P6062" s="4">
        <f t="shared" si="63"/>
        <v>324600</v>
      </c>
      <c r="Q6062" s="21">
        <f t="shared" si="31"/>
        <v>3</v>
      </c>
      <c r="V6062" s="52"/>
      <c r="W6062" s="53" t="str">
        <f t="shared" si="33"/>
        <v/>
      </c>
      <c r="AE6062" s="16"/>
      <c r="AF6062" s="17" t="str">
        <f t="shared" si="30"/>
        <v>#VALUE!</v>
      </c>
      <c r="AG6062" s="17" t="str">
        <f t="shared" si="22"/>
        <v>#N/A</v>
      </c>
      <c r="AH6062" s="17" t="str">
        <f t="shared" si="23"/>
        <v>#N/A</v>
      </c>
      <c r="AI6062" s="34">
        <f t="shared" si="24"/>
        <v>1</v>
      </c>
      <c r="AJ6062" s="18">
        <f t="shared" si="25"/>
        <v>8196.471</v>
      </c>
      <c r="AK6062" s="18">
        <f t="shared" si="26"/>
        <v>7968.79125</v>
      </c>
      <c r="AL6062" s="18">
        <f t="shared" si="27"/>
        <v>7741.1115</v>
      </c>
    </row>
    <row r="6063" ht="12.75" customHeight="1">
      <c r="A6063" s="1">
        <v>36537.0</v>
      </c>
      <c r="B6063" s="2">
        <v>2361.02</v>
      </c>
      <c r="C6063" s="3">
        <v>9144.65</v>
      </c>
      <c r="D6063" s="2">
        <v>9190.0</v>
      </c>
      <c r="E6063" s="4"/>
      <c r="F6063" s="5">
        <f t="shared" si="1"/>
        <v>2590.904</v>
      </c>
      <c r="G6063" s="6">
        <f t="shared" si="2"/>
        <v>1.155831078</v>
      </c>
      <c r="H6063" s="6">
        <f t="shared" si="3"/>
        <v>2.518607808</v>
      </c>
      <c r="I6063" s="5" t="b">
        <f t="shared" si="4"/>
        <v>0</v>
      </c>
      <c r="J6063" s="48">
        <f t="shared" si="5"/>
        <v>0</v>
      </c>
      <c r="K6063" s="4">
        <f t="shared" si="6"/>
        <v>239</v>
      </c>
      <c r="L6063" s="7">
        <f t="shared" si="7"/>
        <v>0.004959183785</v>
      </c>
      <c r="M6063" s="50" t="b">
        <f t="shared" si="8"/>
        <v>0</v>
      </c>
      <c r="N6063" s="50" t="b">
        <f t="shared" si="9"/>
        <v>0</v>
      </c>
      <c r="O6063" s="50">
        <f t="shared" si="10"/>
        <v>1</v>
      </c>
      <c r="P6063" s="4">
        <f t="shared" si="63"/>
        <v>339600</v>
      </c>
      <c r="Q6063" s="21">
        <f t="shared" si="31"/>
        <v>4</v>
      </c>
      <c r="V6063" s="52"/>
      <c r="W6063" s="53" t="str">
        <f t="shared" si="33"/>
        <v/>
      </c>
      <c r="AE6063" s="16"/>
      <c r="AF6063" s="17" t="str">
        <f t="shared" si="30"/>
        <v>#VALUE!</v>
      </c>
      <c r="AG6063" s="17" t="str">
        <f t="shared" si="22"/>
        <v>#N/A</v>
      </c>
      <c r="AH6063" s="17" t="str">
        <f t="shared" si="23"/>
        <v>#N/A</v>
      </c>
      <c r="AI6063" s="34">
        <f t="shared" si="24"/>
        <v>1</v>
      </c>
      <c r="AJ6063" s="18">
        <f t="shared" si="25"/>
        <v>8230.185</v>
      </c>
      <c r="AK6063" s="18">
        <f t="shared" si="26"/>
        <v>8001.56875</v>
      </c>
      <c r="AL6063" s="18">
        <f t="shared" si="27"/>
        <v>7772.9525</v>
      </c>
    </row>
    <row r="6064" ht="12.75" customHeight="1">
      <c r="A6064" s="1">
        <v>36536.0</v>
      </c>
      <c r="B6064" s="2">
        <v>3256.01</v>
      </c>
      <c r="C6064" s="3">
        <v>8927.03</v>
      </c>
      <c r="D6064" s="2">
        <v>8951.0</v>
      </c>
      <c r="E6064" s="4"/>
      <c r="F6064" s="5">
        <f t="shared" si="1"/>
        <v>2622.678</v>
      </c>
      <c r="G6064" s="6">
        <f t="shared" si="2"/>
        <v>1.131849213</v>
      </c>
      <c r="H6064" s="6">
        <f t="shared" si="3"/>
        <v>2.573083595</v>
      </c>
      <c r="I6064" s="5" t="b">
        <f t="shared" si="4"/>
        <v>0</v>
      </c>
      <c r="J6064" s="48">
        <f t="shared" si="5"/>
        <v>0</v>
      </c>
      <c r="K6064" s="4">
        <f t="shared" si="6"/>
        <v>-249</v>
      </c>
      <c r="L6064" s="7">
        <f t="shared" si="7"/>
        <v>0.002685103556</v>
      </c>
      <c r="M6064" s="50" t="b">
        <f t="shared" si="8"/>
        <v>0</v>
      </c>
      <c r="N6064" s="50" t="b">
        <f t="shared" si="9"/>
        <v>0</v>
      </c>
      <c r="O6064" s="50">
        <f t="shared" si="10"/>
        <v>1</v>
      </c>
      <c r="P6064" s="4">
        <f t="shared" si="63"/>
        <v>303750</v>
      </c>
      <c r="Q6064" s="21">
        <f t="shared" si="31"/>
        <v>3</v>
      </c>
      <c r="V6064" s="52"/>
      <c r="W6064" s="53" t="str">
        <f t="shared" si="33"/>
        <v/>
      </c>
      <c r="AE6064" s="16"/>
      <c r="AF6064" s="17" t="str">
        <f t="shared" si="30"/>
        <v>#VALUE!</v>
      </c>
      <c r="AG6064" s="17" t="str">
        <f t="shared" si="22"/>
        <v>#N/A</v>
      </c>
      <c r="AH6064" s="17" t="str">
        <f t="shared" si="23"/>
        <v>#N/A</v>
      </c>
      <c r="AI6064" s="34">
        <f t="shared" si="24"/>
        <v>1</v>
      </c>
      <c r="AJ6064" s="18">
        <f t="shared" si="25"/>
        <v>8034.327</v>
      </c>
      <c r="AK6064" s="18">
        <f t="shared" si="26"/>
        <v>7811.15125</v>
      </c>
      <c r="AL6064" s="18">
        <f t="shared" si="27"/>
        <v>7587.9755</v>
      </c>
    </row>
    <row r="6065" ht="12.75" customHeight="1">
      <c r="A6065" s="1">
        <v>36535.0</v>
      </c>
      <c r="B6065" s="2">
        <v>2440.45</v>
      </c>
      <c r="C6065" s="3">
        <v>9102.6</v>
      </c>
      <c r="D6065" s="2">
        <v>9200.0</v>
      </c>
      <c r="E6065" s="4"/>
      <c r="F6065" s="5">
        <f t="shared" si="1"/>
        <v>2428.064</v>
      </c>
      <c r="G6065" s="6">
        <f t="shared" si="2"/>
        <v>1.157127085</v>
      </c>
      <c r="H6065" s="6">
        <f t="shared" si="3"/>
        <v>2.189868884</v>
      </c>
      <c r="I6065" s="5" t="b">
        <f t="shared" si="4"/>
        <v>0</v>
      </c>
      <c r="J6065" s="48">
        <f t="shared" si="5"/>
        <v>0</v>
      </c>
      <c r="K6065" s="4">
        <f t="shared" si="6"/>
        <v>371</v>
      </c>
      <c r="L6065" s="7">
        <f t="shared" si="7"/>
        <v>0.01070023949</v>
      </c>
      <c r="M6065" s="50" t="b">
        <f t="shared" si="8"/>
        <v>0</v>
      </c>
      <c r="N6065" s="50" t="b">
        <f t="shared" si="9"/>
        <v>0</v>
      </c>
      <c r="O6065" s="50">
        <f t="shared" si="10"/>
        <v>1</v>
      </c>
      <c r="P6065" s="4">
        <f t="shared" si="63"/>
        <v>353550</v>
      </c>
      <c r="Q6065" s="21">
        <f t="shared" si="31"/>
        <v>4</v>
      </c>
      <c r="V6065" s="52"/>
      <c r="W6065" s="53" t="str">
        <f t="shared" si="33"/>
        <v/>
      </c>
      <c r="AE6065" s="16"/>
      <c r="AF6065" s="17" t="str">
        <f t="shared" si="30"/>
        <v>#VALUE!</v>
      </c>
      <c r="AG6065" s="17" t="str">
        <f t="shared" si="22"/>
        <v>#N/A</v>
      </c>
      <c r="AH6065" s="17" t="str">
        <f t="shared" si="23"/>
        <v>#N/A</v>
      </c>
      <c r="AI6065" s="34">
        <f t="shared" si="24"/>
        <v>1</v>
      </c>
      <c r="AJ6065" s="18">
        <f t="shared" si="25"/>
        <v>8192.34</v>
      </c>
      <c r="AK6065" s="18">
        <f t="shared" si="26"/>
        <v>7964.775</v>
      </c>
      <c r="AL6065" s="18">
        <f t="shared" si="27"/>
        <v>7737.21</v>
      </c>
    </row>
    <row r="6066" ht="12.75" customHeight="1">
      <c r="A6066" s="1">
        <v>36532.0</v>
      </c>
      <c r="B6066" s="2">
        <v>2220.91</v>
      </c>
      <c r="C6066" s="3">
        <v>8845.47</v>
      </c>
      <c r="D6066" s="2">
        <v>8829.0</v>
      </c>
      <c r="E6066" s="4"/>
      <c r="F6066" s="5">
        <f t="shared" si="1"/>
        <v>2327.134</v>
      </c>
      <c r="G6066" s="6">
        <f t="shared" si="2"/>
        <v>1.12768354</v>
      </c>
      <c r="H6066" s="6">
        <f t="shared" si="3"/>
        <v>2.241469783</v>
      </c>
      <c r="I6066" s="5" t="b">
        <f t="shared" si="4"/>
        <v>0</v>
      </c>
      <c r="J6066" s="48">
        <f t="shared" si="5"/>
        <v>0</v>
      </c>
      <c r="K6066" s="4">
        <f t="shared" si="6"/>
        <v>-21</v>
      </c>
      <c r="L6066" s="7">
        <f t="shared" si="7"/>
        <v>-0.001861970025</v>
      </c>
      <c r="M6066" s="50" t="b">
        <f t="shared" si="8"/>
        <v>0</v>
      </c>
      <c r="N6066" s="50" t="b">
        <f t="shared" si="9"/>
        <v>0</v>
      </c>
      <c r="O6066" s="50">
        <f t="shared" si="10"/>
        <v>1</v>
      </c>
      <c r="P6066" s="4">
        <f t="shared" si="63"/>
        <v>297900</v>
      </c>
      <c r="Q6066" s="21">
        <f t="shared" si="31"/>
        <v>3</v>
      </c>
      <c r="V6066" s="52"/>
      <c r="W6066" s="53" t="str">
        <f t="shared" si="33"/>
        <v/>
      </c>
      <c r="AE6066" s="16"/>
      <c r="AF6066" s="17" t="str">
        <f t="shared" si="30"/>
        <v>#VALUE!</v>
      </c>
      <c r="AG6066" s="17" t="str">
        <f t="shared" si="22"/>
        <v>#N/A</v>
      </c>
      <c r="AH6066" s="17" t="str">
        <f t="shared" si="23"/>
        <v>#N/A</v>
      </c>
      <c r="AI6066" s="34">
        <f t="shared" si="24"/>
        <v>1</v>
      </c>
      <c r="AJ6066" s="18">
        <f t="shared" si="25"/>
        <v>7960.923</v>
      </c>
      <c r="AK6066" s="18">
        <f t="shared" si="26"/>
        <v>7739.78625</v>
      </c>
      <c r="AL6066" s="18">
        <f t="shared" si="27"/>
        <v>7518.6495</v>
      </c>
    </row>
    <row r="6067" ht="12.75" customHeight="1">
      <c r="A6067" s="1">
        <v>36531.0</v>
      </c>
      <c r="B6067" s="2">
        <v>2676.13</v>
      </c>
      <c r="C6067" s="3">
        <v>8922.03</v>
      </c>
      <c r="D6067" s="2">
        <v>8850.0</v>
      </c>
      <c r="E6067" s="4"/>
      <c r="F6067" s="5">
        <f t="shared" si="1"/>
        <v>2262.124</v>
      </c>
      <c r="G6067" s="6">
        <f t="shared" si="2"/>
        <v>1.139904955</v>
      </c>
      <c r="H6067" s="6">
        <f t="shared" si="3"/>
        <v>2.288532013</v>
      </c>
      <c r="I6067" s="5" t="b">
        <f t="shared" si="4"/>
        <v>0</v>
      </c>
      <c r="J6067" s="48">
        <f t="shared" si="5"/>
        <v>0</v>
      </c>
      <c r="K6067" s="4">
        <f t="shared" si="6"/>
        <v>40</v>
      </c>
      <c r="L6067" s="7">
        <f t="shared" si="7"/>
        <v>-0.008073274804</v>
      </c>
      <c r="M6067" s="50" t="b">
        <f t="shared" si="8"/>
        <v>0</v>
      </c>
      <c r="N6067" s="50" t="b">
        <f t="shared" si="9"/>
        <v>0</v>
      </c>
      <c r="O6067" s="50">
        <f t="shared" si="10"/>
        <v>1</v>
      </c>
      <c r="P6067" s="4">
        <f t="shared" si="63"/>
        <v>301050</v>
      </c>
      <c r="Q6067" s="21">
        <f t="shared" si="31"/>
        <v>3</v>
      </c>
      <c r="V6067" s="52"/>
      <c r="W6067" s="53" t="str">
        <f t="shared" si="33"/>
        <v/>
      </c>
      <c r="AE6067" s="16"/>
      <c r="AF6067" s="17" t="str">
        <f t="shared" si="30"/>
        <v>#VALUE!</v>
      </c>
      <c r="AG6067" s="17" t="str">
        <f t="shared" si="22"/>
        <v>#N/A</v>
      </c>
      <c r="AH6067" s="17" t="str">
        <f t="shared" si="23"/>
        <v>#N/A</v>
      </c>
      <c r="AI6067" s="34">
        <f t="shared" si="24"/>
        <v>1</v>
      </c>
      <c r="AJ6067" s="18">
        <f t="shared" si="25"/>
        <v>8029.827</v>
      </c>
      <c r="AK6067" s="18">
        <f t="shared" si="26"/>
        <v>7806.77625</v>
      </c>
      <c r="AL6067" s="18">
        <f t="shared" si="27"/>
        <v>7583.7255</v>
      </c>
    </row>
    <row r="6068" ht="12.75" customHeight="1">
      <c r="A6068" s="1">
        <v>36530.0</v>
      </c>
      <c r="B6068" s="2">
        <v>2519.89</v>
      </c>
      <c r="C6068" s="3">
        <v>8849.87</v>
      </c>
      <c r="D6068" s="2">
        <v>8810.0</v>
      </c>
      <c r="E6068" s="4"/>
      <c r="F6068" s="5">
        <f t="shared" si="1"/>
        <v>2067.772</v>
      </c>
      <c r="G6068" s="6">
        <f t="shared" si="2"/>
        <v>1.133347338</v>
      </c>
      <c r="H6068" s="6">
        <f t="shared" si="3"/>
        <v>2.205550528</v>
      </c>
      <c r="I6068" s="5" t="b">
        <f t="shared" si="4"/>
        <v>0</v>
      </c>
      <c r="J6068" s="48">
        <f t="shared" si="5"/>
        <v>0</v>
      </c>
      <c r="K6068" s="4">
        <f t="shared" si="6"/>
        <v>-33</v>
      </c>
      <c r="L6068" s="7">
        <f t="shared" si="7"/>
        <v>-0.004505150923</v>
      </c>
      <c r="M6068" s="50" t="b">
        <f t="shared" si="8"/>
        <v>0</v>
      </c>
      <c r="N6068" s="50" t="b">
        <f t="shared" si="9"/>
        <v>0</v>
      </c>
      <c r="O6068" s="50">
        <f t="shared" si="10"/>
        <v>1</v>
      </c>
      <c r="P6068" s="4">
        <f t="shared" si="63"/>
        <v>295050</v>
      </c>
      <c r="Q6068" s="21">
        <f t="shared" si="31"/>
        <v>3</v>
      </c>
      <c r="V6068" s="52"/>
      <c r="W6068" s="53" t="str">
        <f t="shared" si="33"/>
        <v/>
      </c>
      <c r="AE6068" s="16"/>
      <c r="AF6068" s="17" t="str">
        <f t="shared" si="30"/>
        <v>#VALUE!</v>
      </c>
      <c r="AG6068" s="17" t="str">
        <f t="shared" si="22"/>
        <v>#N/A</v>
      </c>
      <c r="AH6068" s="17" t="str">
        <f t="shared" si="23"/>
        <v>#N/A</v>
      </c>
      <c r="AI6068" s="34">
        <f t="shared" si="24"/>
        <v>1</v>
      </c>
      <c r="AJ6068" s="18">
        <f t="shared" si="25"/>
        <v>7964.883</v>
      </c>
      <c r="AK6068" s="18">
        <f t="shared" si="26"/>
        <v>7743.63625</v>
      </c>
      <c r="AL6068" s="18">
        <f t="shared" si="27"/>
        <v>7522.3895</v>
      </c>
    </row>
    <row r="6069" ht="12.75" customHeight="1">
      <c r="A6069" s="1">
        <v>36529.0</v>
      </c>
      <c r="B6069" s="2">
        <v>2282.94</v>
      </c>
      <c r="C6069" s="3">
        <v>8756.55</v>
      </c>
      <c r="D6069" s="2">
        <v>8843.0</v>
      </c>
      <c r="E6069" s="4"/>
      <c r="F6069" s="5">
        <f t="shared" si="1"/>
        <v>1831.512</v>
      </c>
      <c r="G6069" s="6">
        <f t="shared" si="2"/>
        <v>1.12372285</v>
      </c>
      <c r="H6069" s="6">
        <f t="shared" si="3"/>
        <v>2.042460375</v>
      </c>
      <c r="I6069" s="5" t="b">
        <f t="shared" si="4"/>
        <v>0</v>
      </c>
      <c r="J6069" s="48">
        <f t="shared" si="5"/>
        <v>0</v>
      </c>
      <c r="K6069" s="4">
        <f t="shared" si="6"/>
        <v>279</v>
      </c>
      <c r="L6069" s="7">
        <f t="shared" si="7"/>
        <v>0.009872609646</v>
      </c>
      <c r="M6069" s="50" t="b">
        <f t="shared" si="8"/>
        <v>0</v>
      </c>
      <c r="N6069" s="50" t="b">
        <f t="shared" si="9"/>
        <v>0</v>
      </c>
      <c r="O6069" s="50">
        <f t="shared" si="10"/>
        <v>1</v>
      </c>
      <c r="P6069" s="4">
        <v>300000.0</v>
      </c>
      <c r="Q6069" s="21">
        <f t="shared" si="31"/>
        <v>3</v>
      </c>
      <c r="V6069" s="52"/>
      <c r="W6069" s="53" t="str">
        <f t="shared" si="33"/>
        <v/>
      </c>
      <c r="AE6069" s="16"/>
      <c r="AF6069" s="17" t="str">
        <f t="shared" si="30"/>
        <v>#VALUE!</v>
      </c>
      <c r="AG6069" s="17" t="str">
        <f t="shared" si="22"/>
        <v>#N/A</v>
      </c>
      <c r="AH6069" s="17" t="str">
        <f t="shared" si="23"/>
        <v>#N/A</v>
      </c>
      <c r="AI6069" s="34">
        <f t="shared" si="24"/>
        <v>1</v>
      </c>
      <c r="AJ6069" s="18">
        <f t="shared" si="25"/>
        <v>7880.895</v>
      </c>
      <c r="AK6069" s="18">
        <f t="shared" si="26"/>
        <v>7661.98125</v>
      </c>
      <c r="AL6069" s="18">
        <f t="shared" si="27"/>
        <v>7443.0675</v>
      </c>
    </row>
    <row r="6070" ht="12.75" customHeight="1">
      <c r="A6070" s="1">
        <v>36522.0</v>
      </c>
      <c r="B6070" s="2">
        <v>1935.8</v>
      </c>
      <c r="C6070" s="3">
        <v>8448.84</v>
      </c>
      <c r="D6070" s="2">
        <v>8564.0</v>
      </c>
      <c r="E6070" s="4"/>
      <c r="F6070" s="5">
        <f t="shared" si="1"/>
        <v>1703.586</v>
      </c>
      <c r="G6070" s="6">
        <f t="shared" si="2"/>
        <v>1.086371374</v>
      </c>
      <c r="H6070" s="6">
        <f t="shared" si="3"/>
        <v>1.758945105</v>
      </c>
      <c r="I6070" s="5" t="b">
        <f t="shared" si="4"/>
        <v>0</v>
      </c>
      <c r="J6070" s="48">
        <f t="shared" si="5"/>
        <v>0</v>
      </c>
      <c r="K6070" s="4">
        <f t="shared" si="6"/>
        <v>4</v>
      </c>
      <c r="L6070" s="7">
        <f t="shared" si="7"/>
        <v>0.01363027351</v>
      </c>
      <c r="M6070" s="50" t="b">
        <f t="shared" si="8"/>
        <v>0</v>
      </c>
      <c r="N6070" s="50" t="b">
        <f t="shared" si="9"/>
        <v>0</v>
      </c>
      <c r="O6070" s="50">
        <f t="shared" si="10"/>
        <v>1</v>
      </c>
      <c r="P6070" s="4">
        <f t="shared" ref="P6070:P6334" si="64">P6071+K6070*Q6071*$P$2</f>
        <v>1418500</v>
      </c>
      <c r="Q6070" s="21">
        <f t="shared" si="31"/>
        <v>18</v>
      </c>
      <c r="V6070" s="52"/>
      <c r="W6070" s="53" t="str">
        <f t="shared" si="33"/>
        <v/>
      </c>
      <c r="AE6070" s="16"/>
      <c r="AF6070" s="17" t="str">
        <f t="shared" si="30"/>
        <v>#VALUE!</v>
      </c>
      <c r="AG6070" s="17" t="str">
        <f t="shared" si="22"/>
        <v>#N/A</v>
      </c>
      <c r="AH6070" s="17" t="str">
        <f t="shared" si="23"/>
        <v>#N/A</v>
      </c>
      <c r="AI6070" s="34">
        <f t="shared" si="24"/>
        <v>1</v>
      </c>
      <c r="AJ6070" s="18">
        <f t="shared" si="25"/>
        <v>7603.956</v>
      </c>
      <c r="AK6070" s="18">
        <f t="shared" si="26"/>
        <v>7392.735</v>
      </c>
      <c r="AL6070" s="18">
        <f t="shared" si="27"/>
        <v>7181.514</v>
      </c>
    </row>
    <row r="6071" ht="12.75" customHeight="1">
      <c r="A6071" s="1">
        <v>36521.0</v>
      </c>
      <c r="B6071" s="2">
        <v>1895.86</v>
      </c>
      <c r="C6071" s="3">
        <v>8415.07</v>
      </c>
      <c r="D6071" s="2">
        <v>8560.0</v>
      </c>
      <c r="E6071" s="4"/>
      <c r="F6071" s="5">
        <f t="shared" si="1"/>
        <v>1589.004</v>
      </c>
      <c r="G6071" s="6">
        <f t="shared" si="2"/>
        <v>1.083453555</v>
      </c>
      <c r="H6071" s="6">
        <f t="shared" si="3"/>
        <v>1.742904983</v>
      </c>
      <c r="I6071" s="5" t="b">
        <f t="shared" si="4"/>
        <v>0</v>
      </c>
      <c r="J6071" s="48">
        <f t="shared" si="5"/>
        <v>0</v>
      </c>
      <c r="K6071" s="4">
        <f t="shared" si="6"/>
        <v>231</v>
      </c>
      <c r="L6071" s="7">
        <f t="shared" si="7"/>
        <v>0.01722267313</v>
      </c>
      <c r="M6071" s="50" t="b">
        <f t="shared" si="8"/>
        <v>0</v>
      </c>
      <c r="N6071" s="50" t="b">
        <f t="shared" si="9"/>
        <v>0</v>
      </c>
      <c r="O6071" s="50">
        <f t="shared" si="10"/>
        <v>1</v>
      </c>
      <c r="P6071" s="4">
        <f t="shared" si="64"/>
        <v>1414900</v>
      </c>
      <c r="Q6071" s="21">
        <f t="shared" si="31"/>
        <v>18</v>
      </c>
      <c r="V6071" s="52"/>
      <c r="W6071" s="53" t="str">
        <f t="shared" si="33"/>
        <v/>
      </c>
      <c r="AE6071" s="16"/>
      <c r="AF6071" s="17" t="str">
        <f t="shared" si="30"/>
        <v>#VALUE!</v>
      </c>
      <c r="AG6071" s="17" t="str">
        <f t="shared" si="22"/>
        <v>#N/A</v>
      </c>
      <c r="AH6071" s="17" t="str">
        <f t="shared" si="23"/>
        <v>#N/A</v>
      </c>
      <c r="AI6071" s="34">
        <f t="shared" si="24"/>
        <v>1</v>
      </c>
      <c r="AJ6071" s="18">
        <f t="shared" si="25"/>
        <v>7573.563</v>
      </c>
      <c r="AK6071" s="18">
        <f t="shared" si="26"/>
        <v>7363.18625</v>
      </c>
      <c r="AL6071" s="18">
        <f t="shared" si="27"/>
        <v>7152.8095</v>
      </c>
    </row>
    <row r="6072" ht="12.75" customHeight="1">
      <c r="A6072" s="1">
        <v>36518.0</v>
      </c>
      <c r="B6072" s="2">
        <v>1704.37</v>
      </c>
      <c r="C6072" s="3">
        <v>8219.45</v>
      </c>
      <c r="D6072" s="2">
        <v>8329.0</v>
      </c>
      <c r="E6072" s="4"/>
      <c r="F6072" s="5">
        <f t="shared" si="1"/>
        <v>1390.822</v>
      </c>
      <c r="G6072" s="6">
        <f t="shared" si="2"/>
        <v>1.060105148</v>
      </c>
      <c r="H6072" s="6">
        <f t="shared" si="3"/>
        <v>1.598335366</v>
      </c>
      <c r="I6072" s="5" t="b">
        <f t="shared" si="4"/>
        <v>0</v>
      </c>
      <c r="J6072" s="48">
        <f t="shared" si="5"/>
        <v>0</v>
      </c>
      <c r="K6072" s="4">
        <f t="shared" si="6"/>
        <v>223</v>
      </c>
      <c r="L6072" s="7">
        <f t="shared" si="7"/>
        <v>0.01332814239</v>
      </c>
      <c r="M6072" s="50" t="b">
        <f t="shared" si="8"/>
        <v>0</v>
      </c>
      <c r="N6072" s="50" t="b">
        <f t="shared" si="9"/>
        <v>0</v>
      </c>
      <c r="O6072" s="50">
        <f t="shared" si="10"/>
        <v>1</v>
      </c>
      <c r="P6072" s="4">
        <f t="shared" si="64"/>
        <v>1230100</v>
      </c>
      <c r="Q6072" s="21">
        <f t="shared" si="31"/>
        <v>16</v>
      </c>
      <c r="V6072" s="52"/>
      <c r="W6072" s="53" t="str">
        <f t="shared" si="33"/>
        <v/>
      </c>
      <c r="AE6072" s="16"/>
      <c r="AF6072" s="17" t="str">
        <f t="shared" si="30"/>
        <v>#VALUE!</v>
      </c>
      <c r="AG6072" s="17" t="str">
        <f t="shared" si="22"/>
        <v>#N/A</v>
      </c>
      <c r="AH6072" s="17" t="str">
        <f t="shared" si="23"/>
        <v>#N/A</v>
      </c>
      <c r="AI6072" s="34">
        <f t="shared" si="24"/>
        <v>1</v>
      </c>
      <c r="AJ6072" s="18">
        <f t="shared" si="25"/>
        <v>7397.505</v>
      </c>
      <c r="AK6072" s="18">
        <f t="shared" si="26"/>
        <v>7192.01875</v>
      </c>
      <c r="AL6072" s="18">
        <f t="shared" si="27"/>
        <v>6986.5325</v>
      </c>
    </row>
    <row r="6073" ht="12.75" customHeight="1">
      <c r="A6073" s="1">
        <v>36517.0</v>
      </c>
      <c r="B6073" s="2">
        <v>1338.59</v>
      </c>
      <c r="C6073" s="3">
        <v>8083.49</v>
      </c>
      <c r="D6073" s="2">
        <v>8106.0</v>
      </c>
      <c r="E6073" s="4"/>
      <c r="F6073" s="5">
        <f t="shared" si="1"/>
        <v>1266.224</v>
      </c>
      <c r="G6073" s="6">
        <f t="shared" si="2"/>
        <v>1.044065446</v>
      </c>
      <c r="H6073" s="6">
        <f t="shared" si="3"/>
        <v>1.566683261</v>
      </c>
      <c r="I6073" s="5" t="b">
        <f t="shared" si="4"/>
        <v>0</v>
      </c>
      <c r="J6073" s="48">
        <f t="shared" si="5"/>
        <v>0</v>
      </c>
      <c r="K6073" s="4">
        <f t="shared" si="6"/>
        <v>86</v>
      </c>
      <c r="L6073" s="7">
        <f t="shared" si="7"/>
        <v>0.002784688297</v>
      </c>
      <c r="M6073" s="50" t="b">
        <f t="shared" si="8"/>
        <v>0</v>
      </c>
      <c r="N6073" s="50" t="b">
        <f t="shared" si="9"/>
        <v>0</v>
      </c>
      <c r="O6073" s="50">
        <f t="shared" si="10"/>
        <v>1</v>
      </c>
      <c r="P6073" s="4">
        <f t="shared" si="64"/>
        <v>1074000</v>
      </c>
      <c r="Q6073" s="21">
        <f t="shared" si="31"/>
        <v>14</v>
      </c>
      <c r="V6073" s="52"/>
      <c r="W6073" s="53" t="str">
        <f t="shared" si="33"/>
        <v/>
      </c>
      <c r="AE6073" s="16"/>
      <c r="AF6073" s="17" t="str">
        <f t="shared" si="30"/>
        <v>#VALUE!</v>
      </c>
      <c r="AG6073" s="17" t="str">
        <f t="shared" si="22"/>
        <v>#N/A</v>
      </c>
      <c r="AH6073" s="17" t="str">
        <f t="shared" si="23"/>
        <v>#N/A</v>
      </c>
      <c r="AI6073" s="34">
        <f t="shared" si="24"/>
        <v>1</v>
      </c>
      <c r="AJ6073" s="18">
        <f t="shared" si="25"/>
        <v>7275.141</v>
      </c>
      <c r="AK6073" s="18">
        <f t="shared" si="26"/>
        <v>7073.05375</v>
      </c>
      <c r="AL6073" s="18">
        <f t="shared" si="27"/>
        <v>6870.9665</v>
      </c>
    </row>
    <row r="6074" ht="12.75" customHeight="1">
      <c r="A6074" s="1">
        <v>36516.0</v>
      </c>
      <c r="B6074" s="2">
        <v>1643.31</v>
      </c>
      <c r="C6074" s="3">
        <v>8002.76</v>
      </c>
      <c r="D6074" s="2">
        <v>8020.0</v>
      </c>
      <c r="E6074" s="4"/>
      <c r="F6074" s="5">
        <f t="shared" si="1"/>
        <v>1262.482</v>
      </c>
      <c r="G6074" s="6">
        <f t="shared" si="2"/>
        <v>1.03468851</v>
      </c>
      <c r="H6074" s="6">
        <f t="shared" si="3"/>
        <v>1.578714527</v>
      </c>
      <c r="I6074" s="5" t="b">
        <f t="shared" si="4"/>
        <v>0</v>
      </c>
      <c r="J6074" s="48">
        <f t="shared" si="5"/>
        <v>0</v>
      </c>
      <c r="K6074" s="4">
        <f t="shared" si="6"/>
        <v>50</v>
      </c>
      <c r="L6074" s="7">
        <f t="shared" si="7"/>
        <v>0.002154256781</v>
      </c>
      <c r="M6074" s="50" t="b">
        <f t="shared" si="8"/>
        <v>0</v>
      </c>
      <c r="N6074" s="50" t="b">
        <f t="shared" si="9"/>
        <v>0</v>
      </c>
      <c r="O6074" s="50">
        <f t="shared" si="10"/>
        <v>1</v>
      </c>
      <c r="P6074" s="4">
        <f t="shared" si="64"/>
        <v>1018100</v>
      </c>
      <c r="Q6074" s="21">
        <f t="shared" si="31"/>
        <v>13</v>
      </c>
      <c r="V6074" s="52"/>
      <c r="W6074" s="53" t="str">
        <f t="shared" si="33"/>
        <v/>
      </c>
      <c r="AE6074" s="16"/>
      <c r="AF6074" s="17" t="str">
        <f t="shared" si="30"/>
        <v>#VALUE!</v>
      </c>
      <c r="AG6074" s="17" t="str">
        <f t="shared" si="22"/>
        <v>#N/A</v>
      </c>
      <c r="AH6074" s="17" t="str">
        <f t="shared" si="23"/>
        <v>#N/A</v>
      </c>
      <c r="AI6074" s="34">
        <f t="shared" si="24"/>
        <v>1</v>
      </c>
      <c r="AJ6074" s="18">
        <f t="shared" si="25"/>
        <v>7202.484</v>
      </c>
      <c r="AK6074" s="18">
        <f t="shared" si="26"/>
        <v>7002.415</v>
      </c>
      <c r="AL6074" s="18">
        <f t="shared" si="27"/>
        <v>6802.346</v>
      </c>
    </row>
    <row r="6075" ht="12.75" customHeight="1">
      <c r="A6075" s="1">
        <v>36515.0</v>
      </c>
      <c r="B6075" s="2">
        <v>1362.89</v>
      </c>
      <c r="C6075" s="3">
        <v>7934.26</v>
      </c>
      <c r="D6075" s="2">
        <v>7970.0</v>
      </c>
      <c r="E6075" s="4"/>
      <c r="F6075" s="5">
        <f t="shared" si="1"/>
        <v>1246.974</v>
      </c>
      <c r="G6075" s="6">
        <f t="shared" si="2"/>
        <v>1.026941002</v>
      </c>
      <c r="H6075" s="6">
        <f t="shared" si="3"/>
        <v>1.527496786</v>
      </c>
      <c r="I6075" s="5" t="b">
        <f t="shared" si="4"/>
        <v>0</v>
      </c>
      <c r="J6075" s="48">
        <f t="shared" si="5"/>
        <v>0</v>
      </c>
      <c r="K6075" s="4">
        <f t="shared" si="6"/>
        <v>129</v>
      </c>
      <c r="L6075" s="7">
        <f t="shared" si="7"/>
        <v>0.004504515859</v>
      </c>
      <c r="M6075" s="50" t="b">
        <f t="shared" si="8"/>
        <v>0</v>
      </c>
      <c r="N6075" s="50" t="b">
        <f t="shared" si="9"/>
        <v>0</v>
      </c>
      <c r="O6075" s="50">
        <f t="shared" si="10"/>
        <v>1</v>
      </c>
      <c r="P6075" s="4">
        <f t="shared" si="64"/>
        <v>985600</v>
      </c>
      <c r="Q6075" s="21">
        <f t="shared" si="31"/>
        <v>13</v>
      </c>
      <c r="V6075" s="52"/>
      <c r="W6075" s="53" t="str">
        <f t="shared" si="33"/>
        <v/>
      </c>
      <c r="AE6075" s="16"/>
      <c r="AF6075" s="17" t="str">
        <f t="shared" si="30"/>
        <v>#VALUE!</v>
      </c>
      <c r="AG6075" s="17" t="str">
        <f t="shared" si="22"/>
        <v>#N/A</v>
      </c>
      <c r="AH6075" s="17" t="str">
        <f t="shared" si="23"/>
        <v>#N/A</v>
      </c>
      <c r="AI6075" s="34">
        <f t="shared" si="24"/>
        <v>1</v>
      </c>
      <c r="AJ6075" s="18">
        <f t="shared" si="25"/>
        <v>7140.834</v>
      </c>
      <c r="AK6075" s="18">
        <f t="shared" si="26"/>
        <v>6942.4775</v>
      </c>
      <c r="AL6075" s="18">
        <f t="shared" si="27"/>
        <v>6744.121</v>
      </c>
    </row>
    <row r="6076" ht="12.75" customHeight="1">
      <c r="A6076" s="1">
        <v>36514.0</v>
      </c>
      <c r="B6076" s="2">
        <v>904.95</v>
      </c>
      <c r="C6076" s="3">
        <v>7782.94</v>
      </c>
      <c r="D6076" s="2">
        <v>7841.0</v>
      </c>
      <c r="E6076" s="4"/>
      <c r="F6076" s="5">
        <f t="shared" si="1"/>
        <v>1240.732</v>
      </c>
      <c r="G6076" s="6">
        <f t="shared" si="2"/>
        <v>1.008175921</v>
      </c>
      <c r="H6076" s="6">
        <f t="shared" si="3"/>
        <v>1.538159776</v>
      </c>
      <c r="I6076" s="5" t="b">
        <f t="shared" si="4"/>
        <v>0</v>
      </c>
      <c r="J6076" s="48">
        <f t="shared" si="5"/>
        <v>0</v>
      </c>
      <c r="K6076" s="4">
        <f t="shared" si="6"/>
        <v>-19</v>
      </c>
      <c r="L6076" s="7">
        <f t="shared" si="7"/>
        <v>0.007459905897</v>
      </c>
      <c r="M6076" s="50" t="b">
        <f t="shared" si="8"/>
        <v>0</v>
      </c>
      <c r="N6076" s="50" t="b">
        <f t="shared" si="9"/>
        <v>0</v>
      </c>
      <c r="O6076" s="50">
        <f t="shared" si="10"/>
        <v>1</v>
      </c>
      <c r="P6076" s="4">
        <f t="shared" si="64"/>
        <v>908200</v>
      </c>
      <c r="Q6076" s="21">
        <f t="shared" si="31"/>
        <v>12</v>
      </c>
      <c r="V6076" s="52"/>
      <c r="W6076" s="53" t="str">
        <f t="shared" si="33"/>
        <v/>
      </c>
      <c r="AE6076" s="16"/>
      <c r="AF6076" s="17" t="str">
        <f t="shared" si="30"/>
        <v>#VALUE!</v>
      </c>
      <c r="AG6076" s="17" t="str">
        <f t="shared" si="22"/>
        <v>#N/A</v>
      </c>
      <c r="AH6076" s="17" t="str">
        <f t="shared" si="23"/>
        <v>#N/A</v>
      </c>
      <c r="AI6076" s="34">
        <f t="shared" si="24"/>
        <v>1</v>
      </c>
      <c r="AJ6076" s="18">
        <f t="shared" si="25"/>
        <v>7004.646</v>
      </c>
      <c r="AK6076" s="18">
        <f t="shared" si="26"/>
        <v>6810.0725</v>
      </c>
      <c r="AL6076" s="18">
        <f t="shared" si="27"/>
        <v>6615.499</v>
      </c>
    </row>
    <row r="6077" ht="12.75" customHeight="1">
      <c r="A6077" s="1">
        <v>36512.0</v>
      </c>
      <c r="B6077" s="2">
        <v>1081.38</v>
      </c>
      <c r="C6077" s="3">
        <v>7797.87</v>
      </c>
      <c r="D6077" s="2">
        <v>7860.0</v>
      </c>
      <c r="E6077" s="4"/>
      <c r="F6077" s="5">
        <f t="shared" si="1"/>
        <v>1324.89</v>
      </c>
      <c r="G6077" s="6">
        <f t="shared" si="2"/>
        <v>1.010322486</v>
      </c>
      <c r="H6077" s="6">
        <f t="shared" si="3"/>
        <v>1.534234826</v>
      </c>
      <c r="I6077" s="5" t="b">
        <f t="shared" si="4"/>
        <v>0</v>
      </c>
      <c r="J6077" s="48">
        <f t="shared" si="5"/>
        <v>0</v>
      </c>
      <c r="K6077" s="4">
        <f t="shared" si="6"/>
        <v>44</v>
      </c>
      <c r="L6077" s="7">
        <f t="shared" si="7"/>
        <v>0.007967560372</v>
      </c>
      <c r="M6077" s="50" t="b">
        <f t="shared" si="8"/>
        <v>0</v>
      </c>
      <c r="N6077" s="50" t="b">
        <f t="shared" si="9"/>
        <v>0</v>
      </c>
      <c r="O6077" s="50">
        <f t="shared" si="10"/>
        <v>1</v>
      </c>
      <c r="P6077" s="4">
        <f t="shared" si="64"/>
        <v>919600</v>
      </c>
      <c r="Q6077" s="21">
        <f t="shared" si="31"/>
        <v>12</v>
      </c>
      <c r="V6077" s="52"/>
      <c r="W6077" s="53" t="str">
        <f t="shared" si="33"/>
        <v/>
      </c>
      <c r="AE6077" s="16"/>
      <c r="AF6077" s="17" t="str">
        <f t="shared" si="30"/>
        <v>#VALUE!</v>
      </c>
      <c r="AG6077" s="17" t="str">
        <f t="shared" si="22"/>
        <v>#N/A</v>
      </c>
      <c r="AH6077" s="17" t="str">
        <f t="shared" si="23"/>
        <v>#N/A</v>
      </c>
      <c r="AI6077" s="34">
        <f t="shared" si="24"/>
        <v>1</v>
      </c>
      <c r="AJ6077" s="18">
        <f t="shared" si="25"/>
        <v>7018.083</v>
      </c>
      <c r="AK6077" s="18">
        <f t="shared" si="26"/>
        <v>6823.13625</v>
      </c>
      <c r="AL6077" s="18">
        <f t="shared" si="27"/>
        <v>6628.1895</v>
      </c>
    </row>
    <row r="6078" ht="12.75" customHeight="1">
      <c r="A6078" s="1">
        <v>36511.0</v>
      </c>
      <c r="B6078" s="2">
        <v>1319.88</v>
      </c>
      <c r="C6078" s="3">
        <v>7723.22</v>
      </c>
      <c r="D6078" s="2">
        <v>7816.0</v>
      </c>
      <c r="E6078" s="4"/>
      <c r="F6078" s="5">
        <f t="shared" si="1"/>
        <v>1348.788</v>
      </c>
      <c r="G6078" s="6">
        <f t="shared" si="2"/>
        <v>1.000949512</v>
      </c>
      <c r="H6078" s="6">
        <f t="shared" si="3"/>
        <v>1.531712625</v>
      </c>
      <c r="I6078" s="5" t="b">
        <f t="shared" si="4"/>
        <v>0</v>
      </c>
      <c r="J6078" s="48">
        <f t="shared" si="5"/>
        <v>0</v>
      </c>
      <c r="K6078" s="4">
        <f t="shared" si="6"/>
        <v>21</v>
      </c>
      <c r="L6078" s="7">
        <f t="shared" si="7"/>
        <v>0.01201312406</v>
      </c>
      <c r="M6078" s="50" t="b">
        <f t="shared" si="8"/>
        <v>0</v>
      </c>
      <c r="N6078" s="50" t="b">
        <f t="shared" si="9"/>
        <v>0</v>
      </c>
      <c r="O6078" s="50">
        <f t="shared" si="10"/>
        <v>1</v>
      </c>
      <c r="P6078" s="4">
        <f t="shared" si="64"/>
        <v>893200</v>
      </c>
      <c r="Q6078" s="21">
        <f t="shared" si="31"/>
        <v>12</v>
      </c>
      <c r="V6078" s="52"/>
      <c r="W6078" s="53" t="str">
        <f t="shared" si="33"/>
        <v/>
      </c>
      <c r="AE6078" s="16"/>
      <c r="AF6078" s="17" t="str">
        <f t="shared" si="30"/>
        <v>#VALUE!</v>
      </c>
      <c r="AG6078" s="17" t="str">
        <f t="shared" si="22"/>
        <v>#N/A</v>
      </c>
      <c r="AH6078" s="17" t="str">
        <f t="shared" si="23"/>
        <v>#N/A</v>
      </c>
      <c r="AI6078" s="34">
        <f t="shared" si="24"/>
        <v>1</v>
      </c>
      <c r="AJ6078" s="18">
        <f t="shared" si="25"/>
        <v>6950.898</v>
      </c>
      <c r="AK6078" s="18">
        <f t="shared" si="26"/>
        <v>6757.8175</v>
      </c>
      <c r="AL6078" s="18">
        <f t="shared" si="27"/>
        <v>6564.737</v>
      </c>
    </row>
    <row r="6079" ht="12.75" customHeight="1">
      <c r="A6079" s="1">
        <v>36510.0</v>
      </c>
      <c r="B6079" s="2">
        <v>1565.77</v>
      </c>
      <c r="C6079" s="3">
        <v>7739.76</v>
      </c>
      <c r="D6079" s="2">
        <v>7795.0</v>
      </c>
      <c r="E6079" s="4"/>
      <c r="F6079" s="5">
        <f t="shared" si="1"/>
        <v>1313.798</v>
      </c>
      <c r="G6079" s="6">
        <f t="shared" si="2"/>
        <v>1.00315431</v>
      </c>
      <c r="H6079" s="6">
        <f t="shared" si="3"/>
        <v>1.537927363</v>
      </c>
      <c r="I6079" s="5" t="b">
        <f t="shared" si="4"/>
        <v>0</v>
      </c>
      <c r="J6079" s="48">
        <f t="shared" si="5"/>
        <v>0</v>
      </c>
      <c r="K6079" s="4">
        <f t="shared" si="6"/>
        <v>-130</v>
      </c>
      <c r="L6079" s="7">
        <f t="shared" si="7"/>
        <v>0.007137172212</v>
      </c>
      <c r="M6079" s="50" t="b">
        <f t="shared" si="8"/>
        <v>0</v>
      </c>
      <c r="N6079" s="50" t="b">
        <f t="shared" si="9"/>
        <v>0</v>
      </c>
      <c r="O6079" s="50">
        <f t="shared" si="10"/>
        <v>1</v>
      </c>
      <c r="P6079" s="4">
        <f t="shared" si="64"/>
        <v>880600</v>
      </c>
      <c r="Q6079" s="21">
        <f t="shared" si="31"/>
        <v>12</v>
      </c>
      <c r="V6079" s="52"/>
      <c r="W6079" s="53" t="str">
        <f t="shared" si="33"/>
        <v/>
      </c>
      <c r="AE6079" s="16"/>
      <c r="AF6079" s="17" t="str">
        <f t="shared" si="30"/>
        <v>#VALUE!</v>
      </c>
      <c r="AG6079" s="17" t="str">
        <f t="shared" si="22"/>
        <v>#N/A</v>
      </c>
      <c r="AH6079" s="17" t="str">
        <f t="shared" si="23"/>
        <v>#N/A</v>
      </c>
      <c r="AI6079" s="34">
        <f t="shared" si="24"/>
        <v>1</v>
      </c>
      <c r="AJ6079" s="18">
        <f t="shared" si="25"/>
        <v>6965.784</v>
      </c>
      <c r="AK6079" s="18">
        <f t="shared" si="26"/>
        <v>6772.29</v>
      </c>
      <c r="AL6079" s="18">
        <f t="shared" si="27"/>
        <v>6578.796</v>
      </c>
    </row>
    <row r="6080" ht="12.75" customHeight="1">
      <c r="A6080" s="102">
        <v>36509.0</v>
      </c>
      <c r="B6080" s="2">
        <v>1331.68</v>
      </c>
      <c r="C6080" s="3">
        <v>7859.89</v>
      </c>
      <c r="D6080" s="2">
        <v>7883.0</v>
      </c>
      <c r="E6080" s="4">
        <v>7925.0</v>
      </c>
      <c r="F6080" s="5">
        <f t="shared" si="1"/>
        <v>1280.016</v>
      </c>
      <c r="G6080" s="6">
        <f t="shared" si="2"/>
        <v>1.019034738</v>
      </c>
      <c r="H6080" s="6">
        <f t="shared" si="3"/>
        <v>1.379439972</v>
      </c>
      <c r="I6080" s="5" t="b">
        <f t="shared" si="4"/>
        <v>0</v>
      </c>
      <c r="J6080" s="48">
        <f t="shared" si="5"/>
        <v>0</v>
      </c>
      <c r="K6080" s="4">
        <f t="shared" si="6"/>
        <v>15</v>
      </c>
      <c r="L6080" s="7">
        <f t="shared" si="7"/>
        <v>0.008283830944</v>
      </c>
      <c r="M6080" s="50" t="b">
        <f t="shared" si="8"/>
        <v>0</v>
      </c>
      <c r="N6080" s="50" t="b">
        <f t="shared" si="9"/>
        <v>0</v>
      </c>
      <c r="O6080" s="50">
        <f t="shared" si="10"/>
        <v>-1</v>
      </c>
      <c r="P6080" s="4">
        <f t="shared" si="64"/>
        <v>809100</v>
      </c>
      <c r="Q6080" s="21">
        <f t="shared" si="31"/>
        <v>-11</v>
      </c>
      <c r="V6080" s="52"/>
      <c r="W6080" s="53" t="str">
        <f t="shared" si="33"/>
        <v/>
      </c>
      <c r="AE6080" s="16"/>
      <c r="AF6080" s="17" t="str">
        <f t="shared" si="30"/>
        <v>#VALUE!</v>
      </c>
      <c r="AG6080" s="17" t="str">
        <f t="shared" si="22"/>
        <v>#N/A</v>
      </c>
      <c r="AH6080" s="17" t="str">
        <f t="shared" si="23"/>
        <v>#N/A</v>
      </c>
      <c r="AI6080" s="34">
        <f t="shared" si="24"/>
        <v>1</v>
      </c>
      <c r="AJ6080" s="18">
        <f t="shared" si="25"/>
        <v>7073.901</v>
      </c>
      <c r="AK6080" s="18">
        <f t="shared" si="26"/>
        <v>6877.40375</v>
      </c>
      <c r="AL6080" s="18">
        <f t="shared" si="27"/>
        <v>6680.9065</v>
      </c>
    </row>
    <row r="6081" ht="12.75" customHeight="1">
      <c r="A6081" s="1">
        <v>36508.0</v>
      </c>
      <c r="B6081" s="2">
        <v>1325.74</v>
      </c>
      <c r="C6081" s="3">
        <v>7850.14</v>
      </c>
      <c r="D6081" s="2">
        <v>7872.0</v>
      </c>
      <c r="E6081" s="4">
        <v>7910.0</v>
      </c>
      <c r="F6081" s="5">
        <f t="shared" si="1"/>
        <v>1285.642</v>
      </c>
      <c r="G6081" s="6">
        <f t="shared" si="2"/>
        <v>1.018308515</v>
      </c>
      <c r="H6081" s="6">
        <f t="shared" si="3"/>
        <v>1.380498106</v>
      </c>
      <c r="I6081" s="5" t="b">
        <f t="shared" si="4"/>
        <v>0</v>
      </c>
      <c r="J6081" s="48">
        <f t="shared" si="5"/>
        <v>0</v>
      </c>
      <c r="K6081" s="4">
        <f t="shared" si="6"/>
        <v>-70</v>
      </c>
      <c r="L6081" s="7">
        <f t="shared" si="7"/>
        <v>0.007625341714</v>
      </c>
      <c r="M6081" s="50" t="b">
        <f t="shared" si="8"/>
        <v>0</v>
      </c>
      <c r="N6081" s="50" t="b">
        <f t="shared" si="9"/>
        <v>0</v>
      </c>
      <c r="O6081" s="50">
        <f t="shared" si="10"/>
        <v>-1</v>
      </c>
      <c r="P6081" s="4">
        <f t="shared" si="64"/>
        <v>817350</v>
      </c>
      <c r="Q6081" s="21">
        <f t="shared" si="31"/>
        <v>-11</v>
      </c>
      <c r="V6081" s="52"/>
      <c r="W6081" s="53" t="str">
        <f t="shared" si="33"/>
        <v/>
      </c>
      <c r="AE6081" s="16"/>
      <c r="AF6081" s="17" t="str">
        <f t="shared" si="30"/>
        <v>#VALUE!</v>
      </c>
      <c r="AG6081" s="17" t="str">
        <f t="shared" si="22"/>
        <v>#N/A</v>
      </c>
      <c r="AH6081" s="17" t="str">
        <f t="shared" si="23"/>
        <v>#N/A</v>
      </c>
      <c r="AI6081" s="34">
        <f t="shared" si="24"/>
        <v>1</v>
      </c>
      <c r="AJ6081" s="18">
        <f t="shared" si="25"/>
        <v>7065.126</v>
      </c>
      <c r="AK6081" s="18">
        <f t="shared" si="26"/>
        <v>6868.8725</v>
      </c>
      <c r="AL6081" s="18">
        <f t="shared" si="27"/>
        <v>6672.619</v>
      </c>
    </row>
    <row r="6082" ht="12.75" customHeight="1">
      <c r="A6082" s="1">
        <v>36507.0</v>
      </c>
      <c r="B6082" s="2">
        <v>1200.87</v>
      </c>
      <c r="C6082" s="3">
        <v>7883.61</v>
      </c>
      <c r="D6082" s="2">
        <v>7950.0</v>
      </c>
      <c r="E6082" s="4">
        <v>7980.0</v>
      </c>
      <c r="F6082" s="5">
        <f t="shared" si="1"/>
        <v>1250.876</v>
      </c>
      <c r="G6082" s="6">
        <f t="shared" si="2"/>
        <v>1.023252566</v>
      </c>
      <c r="H6082" s="6">
        <f t="shared" si="3"/>
        <v>1.395964489</v>
      </c>
      <c r="I6082" s="5" t="b">
        <f t="shared" si="4"/>
        <v>0</v>
      </c>
      <c r="J6082" s="48">
        <f t="shared" si="5"/>
        <v>0</v>
      </c>
      <c r="K6082" s="4">
        <f t="shared" si="6"/>
        <v>156</v>
      </c>
      <c r="L6082" s="7">
        <f t="shared" si="7"/>
        <v>0.01222663222</v>
      </c>
      <c r="M6082" s="50" t="b">
        <f t="shared" si="8"/>
        <v>0</v>
      </c>
      <c r="N6082" s="50" t="b">
        <f t="shared" si="9"/>
        <v>0</v>
      </c>
      <c r="O6082" s="50">
        <f t="shared" si="10"/>
        <v>-1</v>
      </c>
      <c r="P6082" s="4">
        <f t="shared" si="64"/>
        <v>782350</v>
      </c>
      <c r="Q6082" s="21">
        <f t="shared" si="31"/>
        <v>-10</v>
      </c>
      <c r="V6082" s="52"/>
      <c r="W6082" s="53" t="str">
        <f t="shared" si="33"/>
        <v/>
      </c>
      <c r="AE6082" s="16"/>
      <c r="AF6082" s="17" t="str">
        <f t="shared" si="30"/>
        <v>#VALUE!</v>
      </c>
      <c r="AG6082" s="17" t="str">
        <f t="shared" si="22"/>
        <v>#N/A</v>
      </c>
      <c r="AH6082" s="17" t="str">
        <f t="shared" si="23"/>
        <v>#N/A</v>
      </c>
      <c r="AI6082" s="34">
        <f t="shared" si="24"/>
        <v>1</v>
      </c>
      <c r="AJ6082" s="18">
        <f t="shared" si="25"/>
        <v>7095.249</v>
      </c>
      <c r="AK6082" s="18">
        <f t="shared" si="26"/>
        <v>6898.15875</v>
      </c>
      <c r="AL6082" s="18">
        <f t="shared" si="27"/>
        <v>6701.0685</v>
      </c>
    </row>
    <row r="6083" ht="12.75" customHeight="1">
      <c r="A6083" s="1">
        <v>36504.0</v>
      </c>
      <c r="B6083" s="2">
        <v>1144.93</v>
      </c>
      <c r="C6083" s="3">
        <v>7733.77</v>
      </c>
      <c r="D6083" s="2">
        <v>7800.0</v>
      </c>
      <c r="E6083" s="4">
        <v>7824.0</v>
      </c>
      <c r="F6083" s="5">
        <f t="shared" si="1"/>
        <v>1250.328</v>
      </c>
      <c r="G6083" s="6">
        <f t="shared" si="2"/>
        <v>1.004072735</v>
      </c>
      <c r="H6083" s="6">
        <f t="shared" si="3"/>
        <v>1.42190689</v>
      </c>
      <c r="I6083" s="5" t="b">
        <f t="shared" si="4"/>
        <v>0</v>
      </c>
      <c r="J6083" s="48">
        <f t="shared" si="5"/>
        <v>0</v>
      </c>
      <c r="K6083" s="4">
        <f t="shared" si="6"/>
        <v>42</v>
      </c>
      <c r="L6083" s="7">
        <f t="shared" si="7"/>
        <v>0.01166701363</v>
      </c>
      <c r="M6083" s="50" t="b">
        <f t="shared" si="8"/>
        <v>0</v>
      </c>
      <c r="N6083" s="50" t="b">
        <f t="shared" si="9"/>
        <v>0</v>
      </c>
      <c r="O6083" s="50">
        <f t="shared" si="10"/>
        <v>-1</v>
      </c>
      <c r="P6083" s="4">
        <f t="shared" si="64"/>
        <v>875950</v>
      </c>
      <c r="Q6083" s="21">
        <f t="shared" si="31"/>
        <v>-12</v>
      </c>
      <c r="V6083" s="52"/>
      <c r="W6083" s="53" t="str">
        <f t="shared" si="33"/>
        <v/>
      </c>
      <c r="AE6083" s="16"/>
      <c r="AF6083" s="17" t="str">
        <f t="shared" si="30"/>
        <v>#VALUE!</v>
      </c>
      <c r="AG6083" s="17" t="str">
        <f t="shared" si="22"/>
        <v>#N/A</v>
      </c>
      <c r="AH6083" s="17" t="str">
        <f t="shared" si="23"/>
        <v>#N/A</v>
      </c>
      <c r="AI6083" s="34">
        <f t="shared" si="24"/>
        <v>1</v>
      </c>
      <c r="AJ6083" s="18">
        <f t="shared" si="25"/>
        <v>6960.393</v>
      </c>
      <c r="AK6083" s="18">
        <f t="shared" si="26"/>
        <v>6767.04875</v>
      </c>
      <c r="AL6083" s="18">
        <f t="shared" si="27"/>
        <v>6573.7045</v>
      </c>
    </row>
    <row r="6084" ht="12.75" customHeight="1">
      <c r="A6084" s="1">
        <v>36503.0</v>
      </c>
      <c r="B6084" s="2">
        <v>1396.86</v>
      </c>
      <c r="C6084" s="3">
        <v>7738.84</v>
      </c>
      <c r="D6084" s="2">
        <v>7770.0</v>
      </c>
      <c r="E6084" s="4">
        <v>7782.0</v>
      </c>
      <c r="F6084" s="5">
        <f t="shared" si="1"/>
        <v>1320.136</v>
      </c>
      <c r="G6084" s="6">
        <f t="shared" si="2"/>
        <v>1.004213007</v>
      </c>
      <c r="H6084" s="6">
        <f t="shared" si="3"/>
        <v>1.537562195</v>
      </c>
      <c r="I6084" s="5" t="b">
        <f t="shared" si="4"/>
        <v>1</v>
      </c>
      <c r="J6084" s="48">
        <f t="shared" si="5"/>
        <v>0</v>
      </c>
      <c r="K6084" s="4">
        <f t="shared" si="6"/>
        <v>-70</v>
      </c>
      <c r="L6084" s="7">
        <f t="shared" si="7"/>
        <v>0.005577063229</v>
      </c>
      <c r="M6084" s="50" t="b">
        <f t="shared" si="8"/>
        <v>0</v>
      </c>
      <c r="N6084" s="50" t="b">
        <f t="shared" si="9"/>
        <v>0</v>
      </c>
      <c r="O6084" s="50">
        <f t="shared" si="10"/>
        <v>1</v>
      </c>
      <c r="P6084" s="4">
        <f t="shared" si="64"/>
        <v>850750</v>
      </c>
      <c r="Q6084" s="21">
        <f t="shared" si="31"/>
        <v>12</v>
      </c>
      <c r="V6084" s="52"/>
      <c r="W6084" s="53" t="str">
        <f t="shared" si="33"/>
        <v/>
      </c>
      <c r="AE6084" s="16"/>
      <c r="AF6084" s="17" t="str">
        <f t="shared" si="30"/>
        <v>#VALUE!</v>
      </c>
      <c r="AG6084" s="17" t="str">
        <f t="shared" si="22"/>
        <v>#N/A</v>
      </c>
      <c r="AH6084" s="17" t="str">
        <f t="shared" si="23"/>
        <v>#N/A</v>
      </c>
      <c r="AI6084" s="34">
        <f t="shared" si="24"/>
        <v>1</v>
      </c>
      <c r="AJ6084" s="18">
        <f t="shared" si="25"/>
        <v>6964.956</v>
      </c>
      <c r="AK6084" s="18">
        <f t="shared" si="26"/>
        <v>6771.485</v>
      </c>
      <c r="AL6084" s="18">
        <f t="shared" si="27"/>
        <v>6578.014</v>
      </c>
    </row>
    <row r="6085" ht="12.75" customHeight="1">
      <c r="A6085" s="1">
        <v>36502.0</v>
      </c>
      <c r="B6085" s="2">
        <v>1359.81</v>
      </c>
      <c r="C6085" s="3">
        <v>7811.02</v>
      </c>
      <c r="D6085" s="2">
        <v>7840.0</v>
      </c>
      <c r="E6085" s="4"/>
      <c r="F6085" s="5">
        <f t="shared" si="1"/>
        <v>1290.502</v>
      </c>
      <c r="G6085" s="6">
        <f t="shared" si="2"/>
        <v>1.012970051</v>
      </c>
      <c r="H6085" s="6">
        <f t="shared" si="3"/>
        <v>1.555989404</v>
      </c>
      <c r="I6085" s="5" t="b">
        <f t="shared" si="4"/>
        <v>1</v>
      </c>
      <c r="J6085" s="48">
        <f t="shared" si="5"/>
        <v>0</v>
      </c>
      <c r="K6085" s="4">
        <f t="shared" si="6"/>
        <v>-30</v>
      </c>
      <c r="L6085" s="7">
        <f t="shared" si="7"/>
        <v>0.003710142849</v>
      </c>
      <c r="M6085" s="50" t="b">
        <f t="shared" si="8"/>
        <v>0</v>
      </c>
      <c r="N6085" s="50" t="b">
        <f t="shared" si="9"/>
        <v>0</v>
      </c>
      <c r="O6085" s="50">
        <f t="shared" si="10"/>
        <v>1</v>
      </c>
      <c r="P6085" s="4">
        <f t="shared" si="64"/>
        <v>892750</v>
      </c>
      <c r="Q6085" s="21">
        <f t="shared" si="31"/>
        <v>12</v>
      </c>
      <c r="V6085" s="52"/>
      <c r="W6085" s="53" t="str">
        <f t="shared" si="33"/>
        <v/>
      </c>
      <c r="AE6085" s="16"/>
      <c r="AF6085" s="17" t="str">
        <f t="shared" si="30"/>
        <v>#VALUE!</v>
      </c>
      <c r="AG6085" s="17" t="str">
        <f t="shared" si="22"/>
        <v>#N/A</v>
      </c>
      <c r="AH6085" s="17" t="str">
        <f t="shared" si="23"/>
        <v>#N/A</v>
      </c>
      <c r="AI6085" s="34">
        <f t="shared" si="24"/>
        <v>1</v>
      </c>
      <c r="AJ6085" s="18">
        <f t="shared" si="25"/>
        <v>7029.918</v>
      </c>
      <c r="AK6085" s="18">
        <f t="shared" si="26"/>
        <v>6834.6425</v>
      </c>
      <c r="AL6085" s="18">
        <f t="shared" si="27"/>
        <v>6639.367</v>
      </c>
    </row>
    <row r="6086" ht="12.75" customHeight="1">
      <c r="A6086" s="1">
        <v>36501.0</v>
      </c>
      <c r="B6086" s="2">
        <v>1151.91</v>
      </c>
      <c r="C6086" s="3">
        <v>7827.05</v>
      </c>
      <c r="D6086" s="2">
        <v>7870.0</v>
      </c>
      <c r="E6086" s="4"/>
      <c r="F6086" s="5">
        <f t="shared" si="1"/>
        <v>1204.358</v>
      </c>
      <c r="G6086" s="6">
        <f t="shared" si="2"/>
        <v>1.014816613</v>
      </c>
      <c r="H6086" s="6">
        <f t="shared" si="3"/>
        <v>1.573316825</v>
      </c>
      <c r="I6086" s="5" t="b">
        <f t="shared" si="4"/>
        <v>0</v>
      </c>
      <c r="J6086" s="48">
        <f t="shared" si="5"/>
        <v>0</v>
      </c>
      <c r="K6086" s="4">
        <f t="shared" si="6"/>
        <v>-59</v>
      </c>
      <c r="L6086" s="7">
        <f t="shared" si="7"/>
        <v>0.005487380303</v>
      </c>
      <c r="M6086" s="50" t="b">
        <f t="shared" si="8"/>
        <v>0</v>
      </c>
      <c r="N6086" s="50" t="b">
        <f t="shared" si="9"/>
        <v>0</v>
      </c>
      <c r="O6086" s="50">
        <f t="shared" si="10"/>
        <v>1</v>
      </c>
      <c r="P6086" s="4">
        <f t="shared" si="64"/>
        <v>910750</v>
      </c>
      <c r="Q6086" s="21">
        <f t="shared" si="31"/>
        <v>12</v>
      </c>
      <c r="V6086" s="52"/>
      <c r="W6086" s="53" t="str">
        <f t="shared" si="33"/>
        <v/>
      </c>
      <c r="AE6086" s="16"/>
      <c r="AF6086" s="17" t="str">
        <f t="shared" si="30"/>
        <v>#VALUE!</v>
      </c>
      <c r="AG6086" s="17" t="str">
        <f t="shared" si="22"/>
        <v>#N/A</v>
      </c>
      <c r="AH6086" s="17" t="str">
        <f t="shared" si="23"/>
        <v>#N/A</v>
      </c>
      <c r="AI6086" s="34">
        <f t="shared" si="24"/>
        <v>1</v>
      </c>
      <c r="AJ6086" s="18">
        <f t="shared" si="25"/>
        <v>7044.345</v>
      </c>
      <c r="AK6086" s="18">
        <f t="shared" si="26"/>
        <v>6848.66875</v>
      </c>
      <c r="AL6086" s="18">
        <f t="shared" si="27"/>
        <v>6652.9925</v>
      </c>
    </row>
    <row r="6087" ht="12.75" customHeight="1">
      <c r="A6087" s="1">
        <v>36500.0</v>
      </c>
      <c r="B6087" s="2">
        <v>1198.13</v>
      </c>
      <c r="C6087" s="3">
        <v>7894.46</v>
      </c>
      <c r="D6087" s="2">
        <v>7929.0</v>
      </c>
      <c r="E6087" s="4"/>
      <c r="F6087" s="5">
        <f t="shared" si="1"/>
        <v>1137.048</v>
      </c>
      <c r="G6087" s="6">
        <f t="shared" si="2"/>
        <v>1.023243009</v>
      </c>
      <c r="H6087" s="6">
        <f t="shared" si="3"/>
        <v>1.586343299</v>
      </c>
      <c r="I6087" s="5" t="b">
        <f t="shared" si="4"/>
        <v>0</v>
      </c>
      <c r="J6087" s="48">
        <f t="shared" si="5"/>
        <v>0</v>
      </c>
      <c r="K6087" s="4">
        <f t="shared" si="6"/>
        <v>-93</v>
      </c>
      <c r="L6087" s="7">
        <f t="shared" si="7"/>
        <v>0.004375220091</v>
      </c>
      <c r="M6087" s="50" t="b">
        <f t="shared" si="8"/>
        <v>0</v>
      </c>
      <c r="N6087" s="50" t="b">
        <f t="shared" si="9"/>
        <v>0</v>
      </c>
      <c r="O6087" s="50">
        <f t="shared" si="10"/>
        <v>1</v>
      </c>
      <c r="P6087" s="4">
        <f t="shared" si="64"/>
        <v>949100</v>
      </c>
      <c r="Q6087" s="21">
        <f t="shared" si="31"/>
        <v>13</v>
      </c>
      <c r="V6087" s="52"/>
      <c r="W6087" s="53" t="str">
        <f t="shared" si="33"/>
        <v/>
      </c>
      <c r="AE6087" s="16"/>
      <c r="AF6087" s="17" t="str">
        <f t="shared" si="30"/>
        <v>#VALUE!</v>
      </c>
      <c r="AG6087" s="17" t="str">
        <f t="shared" si="22"/>
        <v>#N/A</v>
      </c>
      <c r="AH6087" s="17" t="str">
        <f t="shared" si="23"/>
        <v>#N/A</v>
      </c>
      <c r="AI6087" s="34">
        <f t="shared" si="24"/>
        <v>1</v>
      </c>
      <c r="AJ6087" s="18">
        <f t="shared" si="25"/>
        <v>7105.014</v>
      </c>
      <c r="AK6087" s="18">
        <f t="shared" si="26"/>
        <v>6907.6525</v>
      </c>
      <c r="AL6087" s="18">
        <f t="shared" si="27"/>
        <v>6710.291</v>
      </c>
    </row>
    <row r="6088" ht="12.75" customHeight="1">
      <c r="A6088" s="1">
        <v>36498.0</v>
      </c>
      <c r="B6088" s="2">
        <v>1493.97</v>
      </c>
      <c r="C6088" s="3">
        <v>7964.49</v>
      </c>
      <c r="D6088" s="2">
        <v>8022.0</v>
      </c>
      <c r="E6088" s="4"/>
      <c r="F6088" s="5">
        <f t="shared" si="1"/>
        <v>1140.35</v>
      </c>
      <c r="G6088" s="6">
        <f t="shared" si="2"/>
        <v>1.03214922</v>
      </c>
      <c r="H6088" s="6">
        <f t="shared" si="3"/>
        <v>1.594661158</v>
      </c>
      <c r="I6088" s="5" t="b">
        <f t="shared" si="4"/>
        <v>0</v>
      </c>
      <c r="J6088" s="48">
        <f t="shared" si="5"/>
        <v>0</v>
      </c>
      <c r="K6088" s="4">
        <f t="shared" si="6"/>
        <v>48</v>
      </c>
      <c r="L6088" s="7">
        <f t="shared" si="7"/>
        <v>0.007220801332</v>
      </c>
      <c r="M6088" s="50" t="b">
        <f t="shared" si="8"/>
        <v>0</v>
      </c>
      <c r="N6088" s="50" t="b">
        <f t="shared" si="9"/>
        <v>0</v>
      </c>
      <c r="O6088" s="50">
        <f t="shared" si="10"/>
        <v>1</v>
      </c>
      <c r="P6088" s="4">
        <f t="shared" si="64"/>
        <v>1009550</v>
      </c>
      <c r="Q6088" s="21">
        <f t="shared" si="31"/>
        <v>13</v>
      </c>
      <c r="V6088" s="52"/>
      <c r="W6088" s="53" t="str">
        <f t="shared" si="33"/>
        <v/>
      </c>
      <c r="AE6088" s="16"/>
      <c r="AF6088" s="17" t="str">
        <f t="shared" si="30"/>
        <v>#VALUE!</v>
      </c>
      <c r="AG6088" s="17" t="str">
        <f t="shared" si="22"/>
        <v>#N/A</v>
      </c>
      <c r="AH6088" s="17" t="str">
        <f t="shared" si="23"/>
        <v>#N/A</v>
      </c>
      <c r="AI6088" s="34">
        <f t="shared" si="24"/>
        <v>1</v>
      </c>
      <c r="AJ6088" s="18">
        <f t="shared" si="25"/>
        <v>7168.041</v>
      </c>
      <c r="AK6088" s="18">
        <f t="shared" si="26"/>
        <v>6968.92875</v>
      </c>
      <c r="AL6088" s="18">
        <f t="shared" si="27"/>
        <v>6769.8165</v>
      </c>
    </row>
    <row r="6089" ht="12.75" customHeight="1">
      <c r="A6089" s="1">
        <v>36497.0</v>
      </c>
      <c r="B6089" s="2">
        <v>1248.69</v>
      </c>
      <c r="C6089" s="3">
        <v>7933.17</v>
      </c>
      <c r="D6089" s="2">
        <v>7974.0</v>
      </c>
      <c r="E6089" s="4"/>
      <c r="F6089" s="5">
        <f t="shared" si="1"/>
        <v>1078.09</v>
      </c>
      <c r="G6089" s="6">
        <f t="shared" si="2"/>
        <v>1.027807228</v>
      </c>
      <c r="H6089" s="6">
        <f t="shared" si="3"/>
        <v>1.343159561</v>
      </c>
      <c r="I6089" s="5" t="b">
        <f t="shared" si="4"/>
        <v>0</v>
      </c>
      <c r="J6089" s="48">
        <f t="shared" si="5"/>
        <v>0</v>
      </c>
      <c r="K6089" s="4">
        <f t="shared" si="6"/>
        <v>126</v>
      </c>
      <c r="L6089" s="7">
        <f t="shared" si="7"/>
        <v>0.005146744618</v>
      </c>
      <c r="M6089" s="50" t="b">
        <f t="shared" si="8"/>
        <v>0</v>
      </c>
      <c r="N6089" s="50" t="b">
        <f t="shared" si="9"/>
        <v>0</v>
      </c>
      <c r="O6089" s="50">
        <f t="shared" si="10"/>
        <v>-1</v>
      </c>
      <c r="P6089" s="4">
        <f t="shared" si="64"/>
        <v>1043150</v>
      </c>
      <c r="Q6089" s="21">
        <f t="shared" si="31"/>
        <v>-14</v>
      </c>
      <c r="V6089" s="52"/>
      <c r="W6089" s="53" t="str">
        <f t="shared" si="33"/>
        <v/>
      </c>
      <c r="AE6089" s="16"/>
      <c r="AF6089" s="17" t="str">
        <f t="shared" si="30"/>
        <v>#VALUE!</v>
      </c>
      <c r="AG6089" s="17" t="str">
        <f t="shared" si="22"/>
        <v>#N/A</v>
      </c>
      <c r="AH6089" s="17" t="str">
        <f t="shared" si="23"/>
        <v>#N/A</v>
      </c>
      <c r="AI6089" s="34">
        <f t="shared" si="24"/>
        <v>1</v>
      </c>
      <c r="AJ6089" s="18">
        <f t="shared" si="25"/>
        <v>7139.853</v>
      </c>
      <c r="AK6089" s="18">
        <f t="shared" si="26"/>
        <v>6941.52375</v>
      </c>
      <c r="AL6089" s="18">
        <f t="shared" si="27"/>
        <v>6743.1945</v>
      </c>
    </row>
    <row r="6090" ht="12.75" customHeight="1">
      <c r="A6090" s="1">
        <v>36496.0</v>
      </c>
      <c r="B6090" s="2">
        <v>929.09</v>
      </c>
      <c r="C6090" s="3">
        <v>7806.26</v>
      </c>
      <c r="D6090" s="2">
        <v>7848.0</v>
      </c>
      <c r="E6090" s="4"/>
      <c r="F6090" s="5">
        <f t="shared" si="1"/>
        <v>1213.626</v>
      </c>
      <c r="G6090" s="6">
        <f t="shared" si="2"/>
        <v>1.010829103</v>
      </c>
      <c r="H6090" s="6">
        <f t="shared" si="3"/>
        <v>2.074420715</v>
      </c>
      <c r="I6090" s="5" t="b">
        <f t="shared" si="4"/>
        <v>0</v>
      </c>
      <c r="J6090" s="48">
        <f t="shared" si="5"/>
        <v>0</v>
      </c>
      <c r="K6090" s="4">
        <f t="shared" si="6"/>
        <v>28</v>
      </c>
      <c r="L6090" s="7">
        <f t="shared" si="7"/>
        <v>0.005346990748</v>
      </c>
      <c r="M6090" s="50" t="b">
        <f t="shared" si="8"/>
        <v>0</v>
      </c>
      <c r="N6090" s="50" t="b">
        <f t="shared" si="9"/>
        <v>0</v>
      </c>
      <c r="O6090" s="50">
        <f t="shared" si="10"/>
        <v>1</v>
      </c>
      <c r="P6090" s="4">
        <f t="shared" si="64"/>
        <v>961250</v>
      </c>
      <c r="Q6090" s="21">
        <f t="shared" si="31"/>
        <v>13</v>
      </c>
      <c r="V6090" s="52"/>
      <c r="W6090" s="53" t="str">
        <f t="shared" si="33"/>
        <v/>
      </c>
      <c r="AE6090" s="16"/>
      <c r="AF6090" s="17" t="str">
        <f t="shared" si="30"/>
        <v>#VALUE!</v>
      </c>
      <c r="AG6090" s="17" t="str">
        <f t="shared" si="22"/>
        <v>#N/A</v>
      </c>
      <c r="AH6090" s="17" t="str">
        <f t="shared" si="23"/>
        <v>#N/A</v>
      </c>
      <c r="AI6090" s="34">
        <f t="shared" si="24"/>
        <v>1</v>
      </c>
      <c r="AJ6090" s="18">
        <f t="shared" si="25"/>
        <v>7025.634</v>
      </c>
      <c r="AK6090" s="18">
        <f t="shared" si="26"/>
        <v>6830.4775</v>
      </c>
      <c r="AL6090" s="18">
        <f t="shared" si="27"/>
        <v>6635.321</v>
      </c>
    </row>
    <row r="6091" ht="12.75" customHeight="1">
      <c r="A6091" s="1">
        <v>36495.0</v>
      </c>
      <c r="B6091" s="2">
        <v>815.36</v>
      </c>
      <c r="C6091" s="3">
        <v>7766.2</v>
      </c>
      <c r="D6091" s="2">
        <v>7820.0</v>
      </c>
      <c r="E6091" s="4"/>
      <c r="F6091" s="5">
        <f t="shared" si="1"/>
        <v>1277.852</v>
      </c>
      <c r="G6091" s="6">
        <f t="shared" si="2"/>
        <v>1.004871439</v>
      </c>
      <c r="H6091" s="6">
        <f t="shared" si="3"/>
        <v>2.062631567</v>
      </c>
      <c r="I6091" s="5" t="b">
        <f t="shared" si="4"/>
        <v>0</v>
      </c>
      <c r="J6091" s="48">
        <f t="shared" si="5"/>
        <v>0</v>
      </c>
      <c r="K6091" s="4">
        <f t="shared" si="6"/>
        <v>56</v>
      </c>
      <c r="L6091" s="7">
        <f t="shared" si="7"/>
        <v>0.006927454869</v>
      </c>
      <c r="M6091" s="50" t="b">
        <f t="shared" si="8"/>
        <v>0</v>
      </c>
      <c r="N6091" s="50" t="b">
        <f t="shared" si="9"/>
        <v>0</v>
      </c>
      <c r="O6091" s="50">
        <f t="shared" si="10"/>
        <v>1</v>
      </c>
      <c r="P6091" s="4">
        <f t="shared" si="64"/>
        <v>943050</v>
      </c>
      <c r="Q6091" s="21">
        <f t="shared" si="31"/>
        <v>13</v>
      </c>
      <c r="V6091" s="52"/>
      <c r="W6091" s="53" t="str">
        <f t="shared" si="33"/>
        <v/>
      </c>
      <c r="AE6091" s="16"/>
      <c r="AF6091" s="17" t="str">
        <f t="shared" si="30"/>
        <v>#VALUE!</v>
      </c>
      <c r="AG6091" s="17" t="str">
        <f t="shared" si="22"/>
        <v>#N/A</v>
      </c>
      <c r="AH6091" s="17" t="str">
        <f t="shared" si="23"/>
        <v>#N/A</v>
      </c>
      <c r="AI6091" s="34">
        <f t="shared" si="24"/>
        <v>1</v>
      </c>
      <c r="AJ6091" s="18">
        <f t="shared" si="25"/>
        <v>6989.58</v>
      </c>
      <c r="AK6091" s="18">
        <f t="shared" si="26"/>
        <v>6795.425</v>
      </c>
      <c r="AL6091" s="18">
        <f t="shared" si="27"/>
        <v>6601.27</v>
      </c>
    </row>
    <row r="6092" ht="12.75" customHeight="1">
      <c r="A6092" s="1">
        <v>36494.0</v>
      </c>
      <c r="B6092" s="2">
        <v>1214.64</v>
      </c>
      <c r="C6092" s="3">
        <v>7720.87</v>
      </c>
      <c r="D6092" s="2">
        <v>7764.0</v>
      </c>
      <c r="E6092" s="4"/>
      <c r="F6092" s="5">
        <f t="shared" si="1"/>
        <v>1357.452</v>
      </c>
      <c r="G6092" s="6">
        <f t="shared" si="2"/>
        <v>0.998448893</v>
      </c>
      <c r="H6092" s="6">
        <f t="shared" si="3"/>
        <v>2.053546475</v>
      </c>
      <c r="I6092" s="5" t="b">
        <f t="shared" si="4"/>
        <v>0</v>
      </c>
      <c r="J6092" s="48">
        <f t="shared" si="5"/>
        <v>0</v>
      </c>
      <c r="K6092" s="4">
        <f t="shared" si="6"/>
        <v>-91</v>
      </c>
      <c r="L6092" s="7">
        <f t="shared" si="7"/>
        <v>0.005586158037</v>
      </c>
      <c r="M6092" s="50" t="b">
        <f t="shared" si="8"/>
        <v>0</v>
      </c>
      <c r="N6092" s="50" t="b">
        <f t="shared" si="9"/>
        <v>0</v>
      </c>
      <c r="O6092" s="50">
        <f t="shared" si="10"/>
        <v>1</v>
      </c>
      <c r="P6092" s="4">
        <f t="shared" si="64"/>
        <v>909450</v>
      </c>
      <c r="Q6092" s="21">
        <f t="shared" si="31"/>
        <v>12</v>
      </c>
      <c r="V6092" s="52"/>
      <c r="W6092" s="53" t="str">
        <f t="shared" si="33"/>
        <v/>
      </c>
      <c r="AE6092" s="16"/>
      <c r="AF6092" s="17" t="str">
        <f t="shared" si="30"/>
        <v>#VALUE!</v>
      </c>
      <c r="AG6092" s="17" t="str">
        <f t="shared" si="22"/>
        <v>#N/A</v>
      </c>
      <c r="AH6092" s="17" t="str">
        <f t="shared" si="23"/>
        <v>#N/A</v>
      </c>
      <c r="AI6092" s="34">
        <f t="shared" si="24"/>
        <v>1</v>
      </c>
      <c r="AJ6092" s="18">
        <f t="shared" si="25"/>
        <v>6948.783</v>
      </c>
      <c r="AK6092" s="18">
        <f t="shared" si="26"/>
        <v>6755.76125</v>
      </c>
      <c r="AL6092" s="18">
        <f t="shared" si="27"/>
        <v>6562.7395</v>
      </c>
    </row>
    <row r="6093" ht="12.75" customHeight="1">
      <c r="A6093" s="1">
        <v>36493.0</v>
      </c>
      <c r="B6093" s="2">
        <v>1182.67</v>
      </c>
      <c r="C6093" s="3">
        <v>7823.9</v>
      </c>
      <c r="D6093" s="2">
        <v>7855.0</v>
      </c>
      <c r="E6093" s="4"/>
      <c r="F6093" s="5">
        <f t="shared" si="1"/>
        <v>1457.164</v>
      </c>
      <c r="G6093" s="6">
        <f t="shared" si="2"/>
        <v>1.011222377</v>
      </c>
      <c r="H6093" s="6">
        <f t="shared" si="3"/>
        <v>2.055728059</v>
      </c>
      <c r="I6093" s="5" t="b">
        <f t="shared" si="4"/>
        <v>0</v>
      </c>
      <c r="J6093" s="48">
        <f t="shared" si="5"/>
        <v>0</v>
      </c>
      <c r="K6093" s="4">
        <f t="shared" si="6"/>
        <v>155</v>
      </c>
      <c r="L6093" s="7">
        <f t="shared" si="7"/>
        <v>0.00397499968</v>
      </c>
      <c r="M6093" s="50" t="b">
        <f t="shared" si="8"/>
        <v>0</v>
      </c>
      <c r="N6093" s="50" t="b">
        <f t="shared" si="9"/>
        <v>0</v>
      </c>
      <c r="O6093" s="50">
        <f t="shared" si="10"/>
        <v>1</v>
      </c>
      <c r="P6093" s="4">
        <f t="shared" si="64"/>
        <v>968600</v>
      </c>
      <c r="Q6093" s="21">
        <f t="shared" si="31"/>
        <v>13</v>
      </c>
      <c r="V6093" s="52"/>
      <c r="W6093" s="53" t="str">
        <f t="shared" si="33"/>
        <v/>
      </c>
      <c r="AE6093" s="16"/>
      <c r="AF6093" s="17" t="str">
        <f t="shared" si="30"/>
        <v>#VALUE!</v>
      </c>
      <c r="AG6093" s="17" t="str">
        <f t="shared" si="22"/>
        <v>#N/A</v>
      </c>
      <c r="AH6093" s="17" t="str">
        <f t="shared" si="23"/>
        <v>#N/A</v>
      </c>
      <c r="AI6093" s="34">
        <f t="shared" si="24"/>
        <v>1</v>
      </c>
      <c r="AJ6093" s="18">
        <f t="shared" si="25"/>
        <v>7041.51</v>
      </c>
      <c r="AK6093" s="18">
        <f t="shared" si="26"/>
        <v>6845.9125</v>
      </c>
      <c r="AL6093" s="18">
        <f t="shared" si="27"/>
        <v>6650.315</v>
      </c>
    </row>
    <row r="6094" ht="12.75" customHeight="1">
      <c r="A6094" s="1">
        <v>36490.0</v>
      </c>
      <c r="B6094" s="2">
        <v>1926.37</v>
      </c>
      <c r="C6094" s="3">
        <v>7595.44</v>
      </c>
      <c r="D6094" s="2">
        <v>7700.0</v>
      </c>
      <c r="E6094" s="4"/>
      <c r="F6094" s="5">
        <f t="shared" si="1"/>
        <v>1601.792</v>
      </c>
      <c r="G6094" s="6">
        <f t="shared" si="2"/>
        <v>0.9814367798</v>
      </c>
      <c r="H6094" s="6">
        <f t="shared" si="3"/>
        <v>2.05226591</v>
      </c>
      <c r="I6094" s="5" t="b">
        <f t="shared" si="4"/>
        <v>1</v>
      </c>
      <c r="J6094" s="48">
        <f t="shared" si="5"/>
        <v>0</v>
      </c>
      <c r="K6094" s="4">
        <f t="shared" si="6"/>
        <v>-316</v>
      </c>
      <c r="L6094" s="7">
        <f t="shared" si="7"/>
        <v>0.01376615443</v>
      </c>
      <c r="M6094" s="50" t="b">
        <f t="shared" si="8"/>
        <v>0</v>
      </c>
      <c r="N6094" s="50" t="b">
        <f t="shared" si="9"/>
        <v>0</v>
      </c>
      <c r="O6094" s="50">
        <f t="shared" si="10"/>
        <v>1</v>
      </c>
      <c r="P6094" s="4">
        <f t="shared" si="64"/>
        <v>875600</v>
      </c>
      <c r="Q6094" s="21">
        <f t="shared" si="31"/>
        <v>12</v>
      </c>
      <c r="V6094" s="52"/>
      <c r="W6094" s="53" t="str">
        <f t="shared" si="33"/>
        <v/>
      </c>
      <c r="AE6094" s="16"/>
      <c r="AF6094" s="17" t="str">
        <f t="shared" si="30"/>
        <v>#VALUE!</v>
      </c>
      <c r="AG6094" s="17" t="str">
        <f t="shared" si="22"/>
        <v>#N/A</v>
      </c>
      <c r="AH6094" s="17" t="str">
        <f t="shared" si="23"/>
        <v>#N/A</v>
      </c>
      <c r="AI6094" s="34">
        <f t="shared" si="24"/>
        <v>1</v>
      </c>
      <c r="AJ6094" s="18">
        <f t="shared" si="25"/>
        <v>6835.896</v>
      </c>
      <c r="AK6094" s="18">
        <f t="shared" si="26"/>
        <v>6646.01</v>
      </c>
      <c r="AL6094" s="18">
        <f t="shared" si="27"/>
        <v>6456.124</v>
      </c>
    </row>
    <row r="6095" ht="12.75" customHeight="1">
      <c r="A6095" s="1">
        <v>36489.0</v>
      </c>
      <c r="B6095" s="2">
        <v>1250.22</v>
      </c>
      <c r="C6095" s="3">
        <v>7904.53</v>
      </c>
      <c r="D6095" s="2">
        <v>8016.0</v>
      </c>
      <c r="E6095" s="4"/>
      <c r="F6095" s="5">
        <f t="shared" si="1"/>
        <v>1560.466</v>
      </c>
      <c r="G6095" s="6">
        <f t="shared" si="2"/>
        <v>1.020200438</v>
      </c>
      <c r="H6095" s="6">
        <f t="shared" si="3"/>
        <v>2.054129075</v>
      </c>
      <c r="I6095" s="5" t="b">
        <f t="shared" si="4"/>
        <v>0</v>
      </c>
      <c r="J6095" s="48">
        <f t="shared" si="5"/>
        <v>0</v>
      </c>
      <c r="K6095" s="4">
        <f t="shared" si="6"/>
        <v>51</v>
      </c>
      <c r="L6095" s="7">
        <f t="shared" si="7"/>
        <v>0.01410204022</v>
      </c>
      <c r="M6095" s="50" t="b">
        <f t="shared" si="8"/>
        <v>0</v>
      </c>
      <c r="N6095" s="50" t="b">
        <f t="shared" si="9"/>
        <v>0</v>
      </c>
      <c r="O6095" s="50">
        <f t="shared" si="10"/>
        <v>1</v>
      </c>
      <c r="P6095" s="4">
        <f t="shared" si="64"/>
        <v>1112600</v>
      </c>
      <c r="Q6095" s="21">
        <f t="shared" si="31"/>
        <v>15</v>
      </c>
      <c r="V6095" s="52"/>
      <c r="W6095" s="53" t="str">
        <f t="shared" si="33"/>
        <v/>
      </c>
      <c r="AE6095" s="16"/>
      <c r="AF6095" s="17" t="str">
        <f t="shared" si="30"/>
        <v>#VALUE!</v>
      </c>
      <c r="AG6095" s="17" t="str">
        <f t="shared" si="22"/>
        <v>#N/A</v>
      </c>
      <c r="AH6095" s="17" t="str">
        <f t="shared" si="23"/>
        <v>#N/A</v>
      </c>
      <c r="AI6095" s="34">
        <f t="shared" si="24"/>
        <v>1</v>
      </c>
      <c r="AJ6095" s="18">
        <f t="shared" si="25"/>
        <v>7114.077</v>
      </c>
      <c r="AK6095" s="18">
        <f t="shared" si="26"/>
        <v>6916.46375</v>
      </c>
      <c r="AL6095" s="18">
        <f t="shared" si="27"/>
        <v>6718.8505</v>
      </c>
    </row>
    <row r="6096" ht="12.75" customHeight="1">
      <c r="A6096" s="1">
        <v>36488.0</v>
      </c>
      <c r="B6096" s="2">
        <v>1213.36</v>
      </c>
      <c r="C6096" s="3">
        <v>7921.85</v>
      </c>
      <c r="D6096" s="2">
        <v>7965.0</v>
      </c>
      <c r="E6096" s="4"/>
      <c r="F6096" s="5">
        <f t="shared" si="1"/>
        <v>1639.186</v>
      </c>
      <c r="G6096" s="6">
        <f t="shared" si="2"/>
        <v>1.0220828</v>
      </c>
      <c r="H6096" s="6">
        <f t="shared" si="3"/>
        <v>2.046958354</v>
      </c>
      <c r="I6096" s="5" t="b">
        <f t="shared" si="4"/>
        <v>0</v>
      </c>
      <c r="J6096" s="48">
        <f t="shared" si="5"/>
        <v>0</v>
      </c>
      <c r="K6096" s="4">
        <f t="shared" si="6"/>
        <v>-165</v>
      </c>
      <c r="L6096" s="7">
        <f t="shared" si="7"/>
        <v>0.00544695999</v>
      </c>
      <c r="M6096" s="50" t="b">
        <f t="shared" si="8"/>
        <v>0</v>
      </c>
      <c r="N6096" s="50" t="b">
        <f t="shared" si="9"/>
        <v>0</v>
      </c>
      <c r="O6096" s="50">
        <f t="shared" si="10"/>
        <v>1</v>
      </c>
      <c r="P6096" s="4">
        <f t="shared" si="64"/>
        <v>1076900</v>
      </c>
      <c r="Q6096" s="21">
        <f t="shared" si="31"/>
        <v>14</v>
      </c>
      <c r="V6096" s="52"/>
      <c r="W6096" s="53" t="str">
        <f t="shared" si="33"/>
        <v/>
      </c>
      <c r="AE6096" s="16"/>
      <c r="AF6096" s="17" t="str">
        <f t="shared" si="30"/>
        <v>#VALUE!</v>
      </c>
      <c r="AG6096" s="17" t="str">
        <f t="shared" si="22"/>
        <v>#N/A</v>
      </c>
      <c r="AH6096" s="17" t="str">
        <f t="shared" si="23"/>
        <v>#N/A</v>
      </c>
      <c r="AI6096" s="34">
        <f t="shared" si="24"/>
        <v>1</v>
      </c>
      <c r="AJ6096" s="18">
        <f t="shared" si="25"/>
        <v>7129.665</v>
      </c>
      <c r="AK6096" s="18">
        <f t="shared" si="26"/>
        <v>6931.61875</v>
      </c>
      <c r="AL6096" s="18">
        <f t="shared" si="27"/>
        <v>6733.5725</v>
      </c>
    </row>
    <row r="6097" ht="12.75" customHeight="1">
      <c r="A6097" s="1">
        <v>36487.0</v>
      </c>
      <c r="B6097" s="2">
        <v>1713.2</v>
      </c>
      <c r="C6097" s="3">
        <v>8046.19</v>
      </c>
      <c r="D6097" s="2">
        <v>8130.0</v>
      </c>
      <c r="E6097" s="4"/>
      <c r="F6097" s="5">
        <f t="shared" si="1"/>
        <v>1675.58</v>
      </c>
      <c r="G6097" s="6">
        <f t="shared" si="2"/>
        <v>1.037785765</v>
      </c>
      <c r="H6097" s="6">
        <f t="shared" si="3"/>
        <v>2.048813054</v>
      </c>
      <c r="I6097" s="5" t="b">
        <f t="shared" si="4"/>
        <v>0</v>
      </c>
      <c r="J6097" s="48">
        <f t="shared" si="5"/>
        <v>0</v>
      </c>
      <c r="K6097" s="4">
        <f t="shared" si="6"/>
        <v>-9</v>
      </c>
      <c r="L6097" s="7">
        <f t="shared" si="7"/>
        <v>0.01041610998</v>
      </c>
      <c r="M6097" s="50" t="b">
        <f t="shared" si="8"/>
        <v>0</v>
      </c>
      <c r="N6097" s="50" t="b">
        <f t="shared" si="9"/>
        <v>0</v>
      </c>
      <c r="O6097" s="50">
        <f t="shared" si="10"/>
        <v>1</v>
      </c>
      <c r="P6097" s="4">
        <f t="shared" si="64"/>
        <v>1208900</v>
      </c>
      <c r="Q6097" s="21">
        <f t="shared" si="31"/>
        <v>16</v>
      </c>
      <c r="V6097" s="52"/>
      <c r="W6097" s="53" t="str">
        <f t="shared" si="33"/>
        <v/>
      </c>
      <c r="AE6097" s="16"/>
      <c r="AF6097" s="17" t="str">
        <f t="shared" si="30"/>
        <v>#VALUE!</v>
      </c>
      <c r="AG6097" s="17" t="str">
        <f t="shared" si="22"/>
        <v>#N/A</v>
      </c>
      <c r="AH6097" s="17" t="str">
        <f t="shared" si="23"/>
        <v>#N/A</v>
      </c>
      <c r="AI6097" s="34">
        <f t="shared" si="24"/>
        <v>1</v>
      </c>
      <c r="AJ6097" s="18">
        <f t="shared" si="25"/>
        <v>7241.571</v>
      </c>
      <c r="AK6097" s="18">
        <f t="shared" si="26"/>
        <v>7040.41625</v>
      </c>
      <c r="AL6097" s="18">
        <f t="shared" si="27"/>
        <v>6839.2615</v>
      </c>
    </row>
    <row r="6098" ht="12.75" customHeight="1">
      <c r="A6098" s="1">
        <v>36486.0</v>
      </c>
      <c r="B6098" s="2">
        <v>1905.81</v>
      </c>
      <c r="C6098" s="3">
        <v>8052.31</v>
      </c>
      <c r="D6098" s="2">
        <v>8139.0</v>
      </c>
      <c r="E6098" s="4"/>
      <c r="F6098" s="5">
        <f t="shared" si="1"/>
        <v>1539.124</v>
      </c>
      <c r="G6098" s="6">
        <f t="shared" si="2"/>
        <v>1.038173497</v>
      </c>
      <c r="H6098" s="6">
        <f t="shared" si="3"/>
        <v>2.052080226</v>
      </c>
      <c r="I6098" s="5" t="b">
        <f t="shared" si="4"/>
        <v>0</v>
      </c>
      <c r="J6098" s="48">
        <f t="shared" si="5"/>
        <v>0</v>
      </c>
      <c r="K6098" s="4">
        <f t="shared" si="6"/>
        <v>159</v>
      </c>
      <c r="L6098" s="7">
        <f t="shared" si="7"/>
        <v>0.01076585477</v>
      </c>
      <c r="M6098" s="50" t="b">
        <f t="shared" si="8"/>
        <v>0</v>
      </c>
      <c r="N6098" s="50" t="b">
        <f t="shared" si="9"/>
        <v>0</v>
      </c>
      <c r="O6098" s="50">
        <f t="shared" si="10"/>
        <v>1</v>
      </c>
      <c r="P6098" s="4">
        <f t="shared" si="64"/>
        <v>1216100</v>
      </c>
      <c r="Q6098" s="21">
        <f t="shared" si="31"/>
        <v>16</v>
      </c>
      <c r="V6098" s="52"/>
      <c r="W6098" s="53" t="str">
        <f t="shared" si="33"/>
        <v/>
      </c>
      <c r="AE6098" s="16"/>
      <c r="AF6098" s="17" t="str">
        <f t="shared" si="30"/>
        <v>#VALUE!</v>
      </c>
      <c r="AG6098" s="17" t="str">
        <f t="shared" si="22"/>
        <v>#N/A</v>
      </c>
      <c r="AH6098" s="17" t="str">
        <f t="shared" si="23"/>
        <v>#N/A</v>
      </c>
      <c r="AI6098" s="34">
        <f t="shared" si="24"/>
        <v>1</v>
      </c>
      <c r="AJ6098" s="18">
        <f t="shared" si="25"/>
        <v>7247.079</v>
      </c>
      <c r="AK6098" s="18">
        <f t="shared" si="26"/>
        <v>7045.77125</v>
      </c>
      <c r="AL6098" s="18">
        <f t="shared" si="27"/>
        <v>6844.4635</v>
      </c>
    </row>
    <row r="6099" ht="12.75" customHeight="1">
      <c r="A6099" s="1">
        <v>36484.0</v>
      </c>
      <c r="B6099" s="2">
        <v>1719.74</v>
      </c>
      <c r="C6099" s="3">
        <v>7900.34</v>
      </c>
      <c r="D6099" s="2">
        <v>7980.0</v>
      </c>
      <c r="E6099" s="4"/>
      <c r="F6099" s="5">
        <f t="shared" si="1"/>
        <v>1363.62</v>
      </c>
      <c r="G6099" s="6">
        <f t="shared" si="2"/>
        <v>1.018096684</v>
      </c>
      <c r="H6099" s="6">
        <f t="shared" si="3"/>
        <v>1.850975057</v>
      </c>
      <c r="I6099" s="5" t="b">
        <f t="shared" si="4"/>
        <v>0</v>
      </c>
      <c r="J6099" s="48">
        <f t="shared" si="5"/>
        <v>0</v>
      </c>
      <c r="K6099" s="4">
        <f t="shared" si="6"/>
        <v>180</v>
      </c>
      <c r="L6099" s="7">
        <f t="shared" si="7"/>
        <v>0.01008311035</v>
      </c>
      <c r="M6099" s="50" t="b">
        <f t="shared" si="8"/>
        <v>0</v>
      </c>
      <c r="N6099" s="50" t="b">
        <f t="shared" si="9"/>
        <v>0</v>
      </c>
      <c r="O6099" s="50">
        <f t="shared" si="10"/>
        <v>1</v>
      </c>
      <c r="P6099" s="4">
        <f t="shared" si="64"/>
        <v>1096850</v>
      </c>
      <c r="Q6099" s="21">
        <f t="shared" si="31"/>
        <v>15</v>
      </c>
      <c r="V6099" s="52"/>
      <c r="W6099" s="53" t="str">
        <f t="shared" si="33"/>
        <v/>
      </c>
      <c r="AE6099" s="16"/>
      <c r="AF6099" s="17" t="str">
        <f t="shared" si="30"/>
        <v>#VALUE!</v>
      </c>
      <c r="AG6099" s="17" t="str">
        <f t="shared" si="22"/>
        <v>#N/A</v>
      </c>
      <c r="AH6099" s="17" t="str">
        <f t="shared" si="23"/>
        <v>#N/A</v>
      </c>
      <c r="AI6099" s="34">
        <f t="shared" si="24"/>
        <v>1</v>
      </c>
      <c r="AJ6099" s="18">
        <f t="shared" si="25"/>
        <v>7110.306</v>
      </c>
      <c r="AK6099" s="18">
        <f t="shared" si="26"/>
        <v>6912.7975</v>
      </c>
      <c r="AL6099" s="18">
        <f t="shared" si="27"/>
        <v>6715.289</v>
      </c>
    </row>
    <row r="6100" ht="12.75" customHeight="1">
      <c r="A6100" s="1">
        <v>36483.0</v>
      </c>
      <c r="B6100" s="2">
        <v>1643.82</v>
      </c>
      <c r="C6100" s="3">
        <v>7770.81</v>
      </c>
      <c r="D6100" s="2">
        <v>7800.0</v>
      </c>
      <c r="E6100" s="4"/>
      <c r="F6100" s="5">
        <f t="shared" si="1"/>
        <v>1154.14</v>
      </c>
      <c r="G6100" s="6">
        <f t="shared" si="2"/>
        <v>1.000851193</v>
      </c>
      <c r="H6100" s="6">
        <f t="shared" si="3"/>
        <v>1.775736505</v>
      </c>
      <c r="I6100" s="5" t="b">
        <f t="shared" si="4"/>
        <v>1</v>
      </c>
      <c r="J6100" s="48">
        <f t="shared" si="5"/>
        <v>0</v>
      </c>
      <c r="K6100" s="4">
        <f t="shared" si="6"/>
        <v>59</v>
      </c>
      <c r="L6100" s="7">
        <f t="shared" si="7"/>
        <v>0.003756365167</v>
      </c>
      <c r="M6100" s="50" t="b">
        <f t="shared" si="8"/>
        <v>0</v>
      </c>
      <c r="N6100" s="50" t="b">
        <f t="shared" si="9"/>
        <v>0</v>
      </c>
      <c r="O6100" s="50">
        <f t="shared" si="10"/>
        <v>1</v>
      </c>
      <c r="P6100" s="4">
        <f t="shared" si="64"/>
        <v>979850</v>
      </c>
      <c r="Q6100" s="21">
        <f t="shared" si="31"/>
        <v>13</v>
      </c>
      <c r="V6100" s="52"/>
      <c r="W6100" s="53" t="str">
        <f t="shared" si="33"/>
        <v/>
      </c>
      <c r="AE6100" s="16"/>
      <c r="AF6100" s="17" t="str">
        <f t="shared" si="30"/>
        <v>#VALUE!</v>
      </c>
      <c r="AG6100" s="17" t="str">
        <f t="shared" si="22"/>
        <v>#N/A</v>
      </c>
      <c r="AH6100" s="17" t="str">
        <f t="shared" si="23"/>
        <v>#N/A</v>
      </c>
      <c r="AI6100" s="34">
        <f t="shared" si="24"/>
        <v>1</v>
      </c>
      <c r="AJ6100" s="18">
        <f t="shared" si="25"/>
        <v>6993.729</v>
      </c>
      <c r="AK6100" s="18">
        <f t="shared" si="26"/>
        <v>6799.45875</v>
      </c>
      <c r="AL6100" s="18">
        <f t="shared" si="27"/>
        <v>6605.1885</v>
      </c>
    </row>
    <row r="6101" ht="12.75" customHeight="1">
      <c r="A6101" s="1">
        <v>36482.0</v>
      </c>
      <c r="B6101" s="2">
        <v>1395.33</v>
      </c>
      <c r="C6101" s="3">
        <v>7718.06</v>
      </c>
      <c r="D6101" s="2">
        <v>7741.0</v>
      </c>
      <c r="E6101" s="4"/>
      <c r="F6101" s="5">
        <f t="shared" si="1"/>
        <v>989.776</v>
      </c>
      <c r="G6101" s="6">
        <f t="shared" si="2"/>
        <v>0.9934162764</v>
      </c>
      <c r="H6101" s="6">
        <f t="shared" si="3"/>
        <v>1.516422119</v>
      </c>
      <c r="I6101" s="5" t="b">
        <f t="shared" si="4"/>
        <v>0</v>
      </c>
      <c r="J6101" s="48">
        <f t="shared" si="5"/>
        <v>0</v>
      </c>
      <c r="K6101" s="4">
        <f t="shared" si="6"/>
        <v>41</v>
      </c>
      <c r="L6101" s="7">
        <f t="shared" si="7"/>
        <v>0.002972249503</v>
      </c>
      <c r="M6101" s="50" t="b">
        <f t="shared" si="8"/>
        <v>0</v>
      </c>
      <c r="N6101" s="50" t="b">
        <f t="shared" si="9"/>
        <v>0</v>
      </c>
      <c r="O6101" s="50">
        <f t="shared" si="10"/>
        <v>1</v>
      </c>
      <c r="P6101" s="4">
        <f t="shared" si="64"/>
        <v>941500</v>
      </c>
      <c r="Q6101" s="21">
        <f t="shared" si="31"/>
        <v>13</v>
      </c>
      <c r="V6101" s="52"/>
      <c r="W6101" s="53" t="str">
        <f t="shared" si="33"/>
        <v/>
      </c>
      <c r="AE6101" s="16"/>
      <c r="AF6101" s="17" t="str">
        <f t="shared" si="30"/>
        <v>#VALUE!</v>
      </c>
      <c r="AG6101" s="17" t="str">
        <f t="shared" si="22"/>
        <v>#N/A</v>
      </c>
      <c r="AH6101" s="17" t="str">
        <f t="shared" si="23"/>
        <v>#N/A</v>
      </c>
      <c r="AI6101" s="34">
        <f t="shared" si="24"/>
        <v>1</v>
      </c>
      <c r="AJ6101" s="18">
        <f t="shared" si="25"/>
        <v>6946.254</v>
      </c>
      <c r="AK6101" s="18">
        <f t="shared" si="26"/>
        <v>6753.3025</v>
      </c>
      <c r="AL6101" s="18">
        <f t="shared" si="27"/>
        <v>6560.351</v>
      </c>
    </row>
    <row r="6102" ht="12.75" customHeight="1">
      <c r="A6102" s="102">
        <v>36481.0</v>
      </c>
      <c r="B6102" s="2">
        <v>1030.92</v>
      </c>
      <c r="C6102" s="3">
        <v>7645.78</v>
      </c>
      <c r="D6102" s="2">
        <v>7669.0</v>
      </c>
      <c r="E6102" s="4">
        <v>7700.0</v>
      </c>
      <c r="F6102" s="5">
        <f t="shared" si="1"/>
        <v>824.262</v>
      </c>
      <c r="G6102" s="6">
        <f t="shared" si="2"/>
        <v>0.9834042436</v>
      </c>
      <c r="H6102" s="6">
        <f t="shared" si="3"/>
        <v>1.128178789</v>
      </c>
      <c r="I6102" s="5" t="b">
        <f t="shared" si="4"/>
        <v>0</v>
      </c>
      <c r="J6102" s="48">
        <f t="shared" si="5"/>
        <v>0</v>
      </c>
      <c r="K6102" s="4">
        <f t="shared" si="6"/>
        <v>45</v>
      </c>
      <c r="L6102" s="7">
        <f t="shared" si="7"/>
        <v>0.007091493608</v>
      </c>
      <c r="M6102" s="50" t="b">
        <f t="shared" si="8"/>
        <v>0</v>
      </c>
      <c r="N6102" s="50" t="b">
        <f t="shared" si="9"/>
        <v>0</v>
      </c>
      <c r="O6102" s="50">
        <f t="shared" si="10"/>
        <v>-1</v>
      </c>
      <c r="P6102" s="4">
        <f t="shared" si="64"/>
        <v>968150</v>
      </c>
      <c r="Q6102" s="21">
        <f t="shared" si="31"/>
        <v>-13</v>
      </c>
      <c r="V6102" s="52"/>
      <c r="W6102" s="53" t="str">
        <f t="shared" si="33"/>
        <v/>
      </c>
      <c r="AE6102" s="16"/>
      <c r="AF6102" s="17" t="str">
        <f t="shared" si="30"/>
        <v>#VALUE!</v>
      </c>
      <c r="AG6102" s="17" t="str">
        <f t="shared" si="22"/>
        <v>#N/A</v>
      </c>
      <c r="AH6102" s="17" t="str">
        <f t="shared" si="23"/>
        <v>#N/A</v>
      </c>
      <c r="AI6102" s="34">
        <f t="shared" si="24"/>
        <v>1</v>
      </c>
      <c r="AJ6102" s="18">
        <f t="shared" si="25"/>
        <v>6881.202</v>
      </c>
      <c r="AK6102" s="18">
        <f t="shared" si="26"/>
        <v>6690.0575</v>
      </c>
      <c r="AL6102" s="18">
        <f t="shared" si="27"/>
        <v>6498.913</v>
      </c>
    </row>
    <row r="6103" ht="12.75" customHeight="1">
      <c r="A6103" s="1">
        <v>36480.0</v>
      </c>
      <c r="B6103" s="2">
        <v>1028.29</v>
      </c>
      <c r="C6103" s="3">
        <v>7606.2</v>
      </c>
      <c r="D6103" s="2">
        <v>7629.0</v>
      </c>
      <c r="E6103" s="4">
        <v>7655.0</v>
      </c>
      <c r="F6103" s="5">
        <f t="shared" si="1"/>
        <v>709.798</v>
      </c>
      <c r="G6103" s="6">
        <f t="shared" si="2"/>
        <v>0.9773668721</v>
      </c>
      <c r="H6103" s="6">
        <f t="shared" si="3"/>
        <v>1.115779377</v>
      </c>
      <c r="I6103" s="5" t="b">
        <f t="shared" si="4"/>
        <v>1</v>
      </c>
      <c r="J6103" s="48">
        <f t="shared" si="5"/>
        <v>0</v>
      </c>
      <c r="K6103" s="4">
        <f t="shared" si="6"/>
        <v>35</v>
      </c>
      <c r="L6103" s="7">
        <f t="shared" si="7"/>
        <v>0.006415818674</v>
      </c>
      <c r="M6103" s="50" t="b">
        <f t="shared" si="8"/>
        <v>0</v>
      </c>
      <c r="N6103" s="50" t="b">
        <f t="shared" si="9"/>
        <v>0</v>
      </c>
      <c r="O6103" s="50">
        <f t="shared" si="10"/>
        <v>-1</v>
      </c>
      <c r="P6103" s="4">
        <f t="shared" si="64"/>
        <v>999650</v>
      </c>
      <c r="Q6103" s="21">
        <f t="shared" si="31"/>
        <v>-14</v>
      </c>
      <c r="V6103" s="52"/>
      <c r="W6103" s="53" t="str">
        <f t="shared" si="33"/>
        <v/>
      </c>
      <c r="AE6103" s="16"/>
      <c r="AF6103" s="17" t="str">
        <f t="shared" si="30"/>
        <v>#VALUE!</v>
      </c>
      <c r="AG6103" s="17" t="str">
        <f t="shared" si="22"/>
        <v>#N/A</v>
      </c>
      <c r="AH6103" s="17" t="str">
        <f t="shared" si="23"/>
        <v>#N/A</v>
      </c>
      <c r="AI6103" s="34">
        <f t="shared" si="24"/>
        <v>1</v>
      </c>
      <c r="AJ6103" s="18">
        <f t="shared" si="25"/>
        <v>6845.58</v>
      </c>
      <c r="AK6103" s="18">
        <f t="shared" si="26"/>
        <v>6655.425</v>
      </c>
      <c r="AL6103" s="18">
        <f t="shared" si="27"/>
        <v>6465.27</v>
      </c>
    </row>
    <row r="6104" ht="12.75" customHeight="1">
      <c r="A6104" s="1">
        <v>36479.0</v>
      </c>
      <c r="B6104" s="2">
        <v>672.34</v>
      </c>
      <c r="C6104" s="3">
        <v>7545.03</v>
      </c>
      <c r="D6104" s="2">
        <v>7582.0</v>
      </c>
      <c r="E6104" s="4">
        <v>7620.0</v>
      </c>
      <c r="F6104" s="5">
        <f t="shared" si="1"/>
        <v>613.906</v>
      </c>
      <c r="G6104" s="6">
        <f t="shared" si="2"/>
        <v>0.9684264498</v>
      </c>
      <c r="H6104" s="6">
        <f t="shared" si="3"/>
        <v>0.8883179703</v>
      </c>
      <c r="I6104" s="5" t="b">
        <f t="shared" si="4"/>
        <v>0</v>
      </c>
      <c r="J6104" s="48">
        <f t="shared" si="5"/>
        <v>0</v>
      </c>
      <c r="K6104" s="4">
        <f t="shared" si="6"/>
        <v>10</v>
      </c>
      <c r="L6104" s="7">
        <f t="shared" si="7"/>
        <v>0.009936342201</v>
      </c>
      <c r="M6104" s="50" t="b">
        <f t="shared" si="8"/>
        <v>0</v>
      </c>
      <c r="N6104" s="50" t="b">
        <f t="shared" si="9"/>
        <v>0</v>
      </c>
      <c r="O6104" s="50">
        <f t="shared" si="10"/>
        <v>-1</v>
      </c>
      <c r="P6104" s="4">
        <f t="shared" si="64"/>
        <v>1024150</v>
      </c>
      <c r="Q6104" s="21">
        <f t="shared" si="31"/>
        <v>-14</v>
      </c>
      <c r="V6104" s="52"/>
      <c r="W6104" s="53" t="str">
        <f t="shared" si="33"/>
        <v/>
      </c>
      <c r="AE6104" s="16"/>
      <c r="AF6104" s="17" t="str">
        <f t="shared" si="30"/>
        <v>#VALUE!</v>
      </c>
      <c r="AG6104" s="17" t="str">
        <f t="shared" si="22"/>
        <v>#N/A</v>
      </c>
      <c r="AH6104" s="17" t="str">
        <f t="shared" si="23"/>
        <v>#N/A</v>
      </c>
      <c r="AI6104" s="34">
        <f t="shared" si="24"/>
        <v>1</v>
      </c>
      <c r="AJ6104" s="18">
        <f t="shared" si="25"/>
        <v>6790.527</v>
      </c>
      <c r="AK6104" s="18">
        <f t="shared" si="26"/>
        <v>6601.90125</v>
      </c>
      <c r="AL6104" s="18">
        <f t="shared" si="27"/>
        <v>6413.2755</v>
      </c>
    </row>
    <row r="6105" ht="12.75" customHeight="1">
      <c r="A6105" s="1">
        <v>36475.0</v>
      </c>
      <c r="B6105" s="2">
        <v>822.0</v>
      </c>
      <c r="C6105" s="3">
        <v>7532.22</v>
      </c>
      <c r="D6105" s="2">
        <v>7575.0</v>
      </c>
      <c r="E6105" s="4">
        <v>7610.0</v>
      </c>
      <c r="F6105" s="5">
        <f t="shared" si="1"/>
        <v>615.604</v>
      </c>
      <c r="G6105" s="6">
        <f t="shared" si="2"/>
        <v>0.9658744378</v>
      </c>
      <c r="H6105" s="6">
        <f t="shared" si="3"/>
        <v>0.8823497841</v>
      </c>
      <c r="I6105" s="5" t="b">
        <f t="shared" si="4"/>
        <v>1</v>
      </c>
      <c r="J6105" s="48">
        <f t="shared" si="5"/>
        <v>0</v>
      </c>
      <c r="K6105" s="4">
        <f t="shared" si="6"/>
        <v>141</v>
      </c>
      <c r="L6105" s="7">
        <f t="shared" si="7"/>
        <v>0.01032630486</v>
      </c>
      <c r="M6105" s="50" t="b">
        <f t="shared" si="8"/>
        <v>0</v>
      </c>
      <c r="N6105" s="50" t="b">
        <f t="shared" si="9"/>
        <v>0</v>
      </c>
      <c r="O6105" s="50">
        <f t="shared" si="10"/>
        <v>-1</v>
      </c>
      <c r="P6105" s="4">
        <f t="shared" si="64"/>
        <v>1031150</v>
      </c>
      <c r="Q6105" s="21">
        <f t="shared" si="31"/>
        <v>-14</v>
      </c>
      <c r="V6105" s="52"/>
      <c r="W6105" s="53" t="str">
        <f t="shared" si="33"/>
        <v/>
      </c>
      <c r="AE6105" s="16"/>
      <c r="AF6105" s="17" t="str">
        <f t="shared" si="30"/>
        <v>#VALUE!</v>
      </c>
      <c r="AG6105" s="17" t="str">
        <f t="shared" si="22"/>
        <v>#N/A</v>
      </c>
      <c r="AH6105" s="17" t="str">
        <f t="shared" si="23"/>
        <v>#N/A</v>
      </c>
      <c r="AI6105" s="34">
        <f t="shared" si="24"/>
        <v>1</v>
      </c>
      <c r="AJ6105" s="18">
        <f t="shared" si="25"/>
        <v>6778.998</v>
      </c>
      <c r="AK6105" s="18">
        <f t="shared" si="26"/>
        <v>6590.6925</v>
      </c>
      <c r="AL6105" s="18">
        <f t="shared" si="27"/>
        <v>6402.387</v>
      </c>
    </row>
    <row r="6106" ht="12.75" customHeight="1">
      <c r="A6106" s="1">
        <v>36474.0</v>
      </c>
      <c r="B6106" s="2">
        <v>567.76</v>
      </c>
      <c r="C6106" s="3">
        <v>7401.81</v>
      </c>
      <c r="D6106" s="2">
        <v>7443.0</v>
      </c>
      <c r="E6106" s="4">
        <v>7469.0</v>
      </c>
      <c r="F6106" s="5">
        <f t="shared" si="1"/>
        <v>560.994</v>
      </c>
      <c r="G6106" s="6">
        <f t="shared" si="2"/>
        <v>0.9479608596</v>
      </c>
      <c r="H6106" s="6">
        <f t="shared" si="3"/>
        <v>0.7288372981</v>
      </c>
      <c r="I6106" s="5" t="b">
        <f t="shared" si="4"/>
        <v>1</v>
      </c>
      <c r="J6106" s="48">
        <f t="shared" si="5"/>
        <v>-1</v>
      </c>
      <c r="K6106" s="4">
        <f t="shared" si="6"/>
        <v>61</v>
      </c>
      <c r="L6106" s="7">
        <f t="shared" si="7"/>
        <v>0.00907750942</v>
      </c>
      <c r="M6106" s="50" t="b">
        <f t="shared" si="8"/>
        <v>0</v>
      </c>
      <c r="N6106" s="50" t="b">
        <f t="shared" si="9"/>
        <v>1</v>
      </c>
      <c r="O6106" s="50">
        <f t="shared" si="10"/>
        <v>-1</v>
      </c>
      <c r="P6106" s="4">
        <f t="shared" si="64"/>
        <v>1151000</v>
      </c>
      <c r="Q6106" s="21">
        <f t="shared" si="31"/>
        <v>-17</v>
      </c>
      <c r="V6106" s="52"/>
      <c r="W6106" s="53" t="str">
        <f t="shared" si="33"/>
        <v/>
      </c>
      <c r="AE6106" s="16"/>
      <c r="AF6106" s="17" t="str">
        <f t="shared" si="30"/>
        <v>#VALUE!</v>
      </c>
      <c r="AG6106" s="17" t="str">
        <f t="shared" si="22"/>
        <v>#N/A</v>
      </c>
      <c r="AH6106" s="17" t="str">
        <f t="shared" si="23"/>
        <v>#N/A</v>
      </c>
      <c r="AI6106" s="34">
        <f t="shared" si="24"/>
        <v>1</v>
      </c>
      <c r="AJ6106" s="18">
        <f t="shared" si="25"/>
        <v>6661.629</v>
      </c>
      <c r="AK6106" s="18">
        <f t="shared" si="26"/>
        <v>6476.58375</v>
      </c>
      <c r="AL6106" s="18">
        <f t="shared" si="27"/>
        <v>6291.5385</v>
      </c>
    </row>
    <row r="6107" ht="12.75" customHeight="1">
      <c r="A6107" s="1">
        <v>36473.0</v>
      </c>
      <c r="B6107" s="2">
        <v>458.6</v>
      </c>
      <c r="C6107" s="3">
        <v>7362.69</v>
      </c>
      <c r="D6107" s="2">
        <v>7382.0</v>
      </c>
      <c r="E6107" s="4"/>
      <c r="F6107" s="5">
        <f t="shared" si="1"/>
        <v>583.266</v>
      </c>
      <c r="G6107" s="6">
        <f t="shared" si="2"/>
        <v>0.9414400206</v>
      </c>
      <c r="H6107" s="6">
        <f t="shared" si="3"/>
        <v>0.715107861</v>
      </c>
      <c r="I6107" s="5" t="b">
        <f t="shared" si="4"/>
        <v>1</v>
      </c>
      <c r="J6107" s="48">
        <f t="shared" si="5"/>
        <v>-1</v>
      </c>
      <c r="K6107" s="4">
        <f t="shared" si="6"/>
        <v>-59</v>
      </c>
      <c r="L6107" s="7">
        <f t="shared" si="7"/>
        <v>0.002622682742</v>
      </c>
      <c r="M6107" s="50" t="b">
        <f t="shared" si="8"/>
        <v>0</v>
      </c>
      <c r="N6107" s="50" t="b">
        <f t="shared" si="9"/>
        <v>1</v>
      </c>
      <c r="O6107" s="50">
        <f t="shared" si="10"/>
        <v>-1</v>
      </c>
      <c r="P6107" s="4">
        <f t="shared" si="64"/>
        <v>1202850</v>
      </c>
      <c r="Q6107" s="21">
        <f t="shared" si="31"/>
        <v>-17</v>
      </c>
      <c r="V6107" s="52"/>
      <c r="W6107" s="53" t="str">
        <f t="shared" si="33"/>
        <v/>
      </c>
      <c r="AE6107" s="16"/>
      <c r="AF6107" s="17" t="str">
        <f t="shared" si="30"/>
        <v>#VALUE!</v>
      </c>
      <c r="AG6107" s="17" t="str">
        <f t="shared" si="22"/>
        <v>#N/A</v>
      </c>
      <c r="AH6107" s="17" t="str">
        <f t="shared" si="23"/>
        <v>#N/A</v>
      </c>
      <c r="AI6107" s="34">
        <f t="shared" si="24"/>
        <v>1</v>
      </c>
      <c r="AJ6107" s="18">
        <f t="shared" si="25"/>
        <v>6626.421</v>
      </c>
      <c r="AK6107" s="18">
        <f t="shared" si="26"/>
        <v>6442.35375</v>
      </c>
      <c r="AL6107" s="18">
        <f t="shared" si="27"/>
        <v>6258.2865</v>
      </c>
    </row>
    <row r="6108" ht="12.75" customHeight="1">
      <c r="A6108" s="1">
        <v>36472.0</v>
      </c>
      <c r="B6108" s="2">
        <v>548.83</v>
      </c>
      <c r="C6108" s="3">
        <v>7401.49</v>
      </c>
      <c r="D6108" s="2">
        <v>7441.0</v>
      </c>
      <c r="E6108" s="4"/>
      <c r="F6108" s="5">
        <f t="shared" si="1"/>
        <v>629.988</v>
      </c>
      <c r="G6108" s="6">
        <f t="shared" si="2"/>
        <v>0.9448814776</v>
      </c>
      <c r="H6108" s="6">
        <f t="shared" si="3"/>
        <v>0.7153481752</v>
      </c>
      <c r="I6108" s="5" t="b">
        <f t="shared" si="4"/>
        <v>1</v>
      </c>
      <c r="J6108" s="48">
        <f t="shared" si="5"/>
        <v>-1</v>
      </c>
      <c r="K6108" s="4">
        <f t="shared" si="6"/>
        <v>41</v>
      </c>
      <c r="L6108" s="7">
        <f t="shared" si="7"/>
        <v>0.005338114353</v>
      </c>
      <c r="M6108" s="50" t="b">
        <f t="shared" si="8"/>
        <v>0</v>
      </c>
      <c r="N6108" s="50" t="b">
        <f t="shared" si="9"/>
        <v>1</v>
      </c>
      <c r="O6108" s="50">
        <f t="shared" si="10"/>
        <v>-1</v>
      </c>
      <c r="P6108" s="4">
        <f t="shared" si="64"/>
        <v>1152700</v>
      </c>
      <c r="Q6108" s="21">
        <f t="shared" si="31"/>
        <v>-17</v>
      </c>
      <c r="V6108" s="52"/>
      <c r="W6108" s="53" t="str">
        <f t="shared" si="33"/>
        <v/>
      </c>
      <c r="AE6108" s="16"/>
      <c r="AF6108" s="17" t="str">
        <f t="shared" si="30"/>
        <v>#VALUE!</v>
      </c>
      <c r="AG6108" s="17" t="str">
        <f t="shared" si="22"/>
        <v>#N/A</v>
      </c>
      <c r="AH6108" s="17" t="str">
        <f t="shared" si="23"/>
        <v>#N/A</v>
      </c>
      <c r="AI6108" s="34">
        <f t="shared" si="24"/>
        <v>1</v>
      </c>
      <c r="AJ6108" s="18">
        <f t="shared" si="25"/>
        <v>6661.341</v>
      </c>
      <c r="AK6108" s="18">
        <f t="shared" si="26"/>
        <v>6476.30375</v>
      </c>
      <c r="AL6108" s="18">
        <f t="shared" si="27"/>
        <v>6291.2665</v>
      </c>
    </row>
    <row r="6109" ht="12.75" customHeight="1">
      <c r="A6109" s="1">
        <v>36470.0</v>
      </c>
      <c r="B6109" s="2">
        <v>680.83</v>
      </c>
      <c r="C6109" s="3">
        <v>7376.56</v>
      </c>
      <c r="D6109" s="2">
        <v>7400.0</v>
      </c>
      <c r="E6109" s="4"/>
      <c r="F6109" s="5">
        <f t="shared" si="1"/>
        <v>652.104</v>
      </c>
      <c r="G6109" s="6">
        <f t="shared" si="2"/>
        <v>0.9405718317</v>
      </c>
      <c r="H6109" s="6">
        <f t="shared" si="3"/>
        <v>0.7095975042</v>
      </c>
      <c r="I6109" s="5" t="b">
        <f t="shared" si="4"/>
        <v>1</v>
      </c>
      <c r="J6109" s="48">
        <f t="shared" si="5"/>
        <v>-1</v>
      </c>
      <c r="K6109" s="4">
        <f t="shared" si="6"/>
        <v>-219</v>
      </c>
      <c r="L6109" s="7">
        <f t="shared" si="7"/>
        <v>0.003177632935</v>
      </c>
      <c r="M6109" s="50" t="b">
        <f t="shared" si="8"/>
        <v>0</v>
      </c>
      <c r="N6109" s="50" t="b">
        <f t="shared" si="9"/>
        <v>1</v>
      </c>
      <c r="O6109" s="50">
        <f t="shared" si="10"/>
        <v>-1</v>
      </c>
      <c r="P6109" s="4">
        <f t="shared" si="64"/>
        <v>1187550</v>
      </c>
      <c r="Q6109" s="21">
        <f t="shared" si="31"/>
        <v>-17</v>
      </c>
      <c r="V6109" s="52"/>
      <c r="W6109" s="53" t="str">
        <f t="shared" si="33"/>
        <v/>
      </c>
      <c r="AE6109" s="16"/>
      <c r="AF6109" s="17" t="str">
        <f t="shared" si="30"/>
        <v>#VALUE!</v>
      </c>
      <c r="AG6109" s="17" t="str">
        <f t="shared" si="22"/>
        <v>#N/A</v>
      </c>
      <c r="AH6109" s="17" t="str">
        <f t="shared" si="23"/>
        <v>#N/A</v>
      </c>
      <c r="AI6109" s="34">
        <f t="shared" si="24"/>
        <v>1</v>
      </c>
      <c r="AJ6109" s="18">
        <f t="shared" si="25"/>
        <v>6638.904</v>
      </c>
      <c r="AK6109" s="18">
        <f t="shared" si="26"/>
        <v>6454.49</v>
      </c>
      <c r="AL6109" s="18">
        <f t="shared" si="27"/>
        <v>6270.076</v>
      </c>
    </row>
    <row r="6110" ht="12.75" customHeight="1">
      <c r="A6110" s="1">
        <v>36469.0</v>
      </c>
      <c r="B6110" s="2">
        <v>548.95</v>
      </c>
      <c r="C6110" s="3">
        <v>7488.26</v>
      </c>
      <c r="D6110" s="2">
        <v>7619.0</v>
      </c>
      <c r="E6110" s="4"/>
      <c r="F6110" s="5">
        <f t="shared" si="1"/>
        <v>666.274</v>
      </c>
      <c r="G6110" s="6">
        <f t="shared" si="2"/>
        <v>0.9535638711</v>
      </c>
      <c r="H6110" s="6">
        <f t="shared" si="3"/>
        <v>0.7601325472</v>
      </c>
      <c r="I6110" s="5" t="b">
        <f t="shared" si="4"/>
        <v>1</v>
      </c>
      <c r="J6110" s="48">
        <f t="shared" si="5"/>
        <v>-1</v>
      </c>
      <c r="K6110" s="4">
        <f t="shared" si="6"/>
        <v>54</v>
      </c>
      <c r="L6110" s="7">
        <f t="shared" si="7"/>
        <v>0.01745932967</v>
      </c>
      <c r="M6110" s="50" t="b">
        <f t="shared" si="8"/>
        <v>0</v>
      </c>
      <c r="N6110" s="50" t="b">
        <f t="shared" si="9"/>
        <v>1</v>
      </c>
      <c r="O6110" s="50">
        <f t="shared" si="10"/>
        <v>-1</v>
      </c>
      <c r="P6110" s="4">
        <f t="shared" si="64"/>
        <v>1034250</v>
      </c>
      <c r="Q6110" s="21">
        <f t="shared" si="31"/>
        <v>-14</v>
      </c>
      <c r="V6110" s="52"/>
      <c r="W6110" s="53" t="str">
        <f t="shared" si="33"/>
        <v/>
      </c>
      <c r="AE6110" s="16"/>
      <c r="AF6110" s="17" t="str">
        <f t="shared" si="30"/>
        <v>#VALUE!</v>
      </c>
      <c r="AG6110" s="17" t="str">
        <f t="shared" si="22"/>
        <v>#N/A</v>
      </c>
      <c r="AH6110" s="17" t="str">
        <f t="shared" si="23"/>
        <v>#N/A</v>
      </c>
      <c r="AI6110" s="34">
        <f t="shared" si="24"/>
        <v>1</v>
      </c>
      <c r="AJ6110" s="18">
        <f t="shared" si="25"/>
        <v>6739.434</v>
      </c>
      <c r="AK6110" s="18">
        <f t="shared" si="26"/>
        <v>6552.2275</v>
      </c>
      <c r="AL6110" s="18">
        <f t="shared" si="27"/>
        <v>6365.021</v>
      </c>
    </row>
    <row r="6111" ht="12.75" customHeight="1">
      <c r="A6111" s="1">
        <v>36468.0</v>
      </c>
      <c r="B6111" s="2">
        <v>679.12</v>
      </c>
      <c r="C6111" s="3">
        <v>7469.23</v>
      </c>
      <c r="D6111" s="2">
        <v>7565.0</v>
      </c>
      <c r="E6111" s="4"/>
      <c r="F6111" s="5">
        <f t="shared" si="1"/>
        <v>827.078</v>
      </c>
      <c r="G6111" s="6">
        <f t="shared" si="2"/>
        <v>0.9499406406</v>
      </c>
      <c r="H6111" s="6">
        <f t="shared" si="3"/>
        <v>1.343453868</v>
      </c>
      <c r="I6111" s="5" t="b">
        <f t="shared" si="4"/>
        <v>1</v>
      </c>
      <c r="J6111" s="48">
        <f t="shared" si="5"/>
        <v>0</v>
      </c>
      <c r="K6111" s="4">
        <f t="shared" si="6"/>
        <v>-113</v>
      </c>
      <c r="L6111" s="7">
        <f t="shared" si="7"/>
        <v>0.01282193747</v>
      </c>
      <c r="M6111" s="50" t="b">
        <f t="shared" si="8"/>
        <v>0</v>
      </c>
      <c r="N6111" s="50" t="b">
        <f t="shared" si="9"/>
        <v>0</v>
      </c>
      <c r="O6111" s="50">
        <f t="shared" si="10"/>
        <v>-1</v>
      </c>
      <c r="P6111" s="4">
        <f t="shared" si="64"/>
        <v>1074750</v>
      </c>
      <c r="Q6111" s="21">
        <f t="shared" si="31"/>
        <v>-15</v>
      </c>
      <c r="V6111" s="52"/>
      <c r="W6111" s="53" t="str">
        <f t="shared" si="33"/>
        <v/>
      </c>
      <c r="AE6111" s="16"/>
      <c r="AF6111" s="17" t="str">
        <f t="shared" si="30"/>
        <v>#VALUE!</v>
      </c>
      <c r="AG6111" s="17" t="str">
        <f t="shared" si="22"/>
        <v>#N/A</v>
      </c>
      <c r="AH6111" s="17" t="str">
        <f t="shared" si="23"/>
        <v>#N/A</v>
      </c>
      <c r="AI6111" s="34">
        <f t="shared" si="24"/>
        <v>1</v>
      </c>
      <c r="AJ6111" s="18">
        <f t="shared" si="25"/>
        <v>6722.307</v>
      </c>
      <c r="AK6111" s="18">
        <f t="shared" si="26"/>
        <v>6535.57625</v>
      </c>
      <c r="AL6111" s="18">
        <f t="shared" si="27"/>
        <v>6348.8455</v>
      </c>
    </row>
    <row r="6112" ht="12.75" customHeight="1">
      <c r="A6112" s="1">
        <v>36467.0</v>
      </c>
      <c r="B6112" s="2">
        <v>692.21</v>
      </c>
      <c r="C6112" s="3">
        <v>7580.09</v>
      </c>
      <c r="D6112" s="2">
        <v>7678.0</v>
      </c>
      <c r="E6112" s="4"/>
      <c r="F6112" s="5">
        <f t="shared" si="1"/>
        <v>875.892</v>
      </c>
      <c r="G6112" s="6">
        <f t="shared" si="2"/>
        <v>0.962918834</v>
      </c>
      <c r="H6112" s="6">
        <f t="shared" si="3"/>
        <v>1.321507333</v>
      </c>
      <c r="I6112" s="5" t="b">
        <f t="shared" si="4"/>
        <v>0</v>
      </c>
      <c r="J6112" s="48">
        <f t="shared" si="5"/>
        <v>0</v>
      </c>
      <c r="K6112" s="4">
        <f t="shared" si="6"/>
        <v>-142</v>
      </c>
      <c r="L6112" s="7">
        <f t="shared" si="7"/>
        <v>0.01291673318</v>
      </c>
      <c r="M6112" s="50" t="b">
        <f t="shared" si="8"/>
        <v>0</v>
      </c>
      <c r="N6112" s="50" t="b">
        <f t="shared" si="9"/>
        <v>0</v>
      </c>
      <c r="O6112" s="50">
        <f t="shared" si="10"/>
        <v>-1</v>
      </c>
      <c r="P6112" s="4">
        <f t="shared" si="64"/>
        <v>995650</v>
      </c>
      <c r="Q6112" s="21">
        <f t="shared" si="31"/>
        <v>-14</v>
      </c>
      <c r="V6112" s="52"/>
      <c r="W6112" s="53" t="str">
        <f t="shared" si="33"/>
        <v/>
      </c>
      <c r="AE6112" s="16"/>
      <c r="AF6112" s="17" t="str">
        <f t="shared" si="30"/>
        <v>#VALUE!</v>
      </c>
      <c r="AG6112" s="17" t="str">
        <f t="shared" si="22"/>
        <v>#N/A</v>
      </c>
      <c r="AH6112" s="17" t="str">
        <f t="shared" si="23"/>
        <v>#N/A</v>
      </c>
      <c r="AI6112" s="34">
        <f t="shared" si="24"/>
        <v>1</v>
      </c>
      <c r="AJ6112" s="18">
        <f t="shared" si="25"/>
        <v>6822.081</v>
      </c>
      <c r="AK6112" s="18">
        <f t="shared" si="26"/>
        <v>6632.57875</v>
      </c>
      <c r="AL6112" s="18">
        <f t="shared" si="27"/>
        <v>6443.0765</v>
      </c>
    </row>
    <row r="6113" ht="12.75" customHeight="1">
      <c r="A6113" s="1">
        <v>36466.0</v>
      </c>
      <c r="B6113" s="2">
        <v>659.41</v>
      </c>
      <c r="C6113" s="3">
        <v>7721.59</v>
      </c>
      <c r="D6113" s="2">
        <v>7820.0</v>
      </c>
      <c r="E6113" s="4"/>
      <c r="F6113" s="5">
        <f t="shared" si="1"/>
        <v>859.442</v>
      </c>
      <c r="G6113" s="6">
        <f t="shared" si="2"/>
        <v>0.9807985138</v>
      </c>
      <c r="H6113" s="6">
        <f t="shared" si="3"/>
        <v>1.299650537</v>
      </c>
      <c r="I6113" s="5" t="b">
        <f t="shared" si="4"/>
        <v>0</v>
      </c>
      <c r="J6113" s="48">
        <f t="shared" si="5"/>
        <v>0</v>
      </c>
      <c r="K6113" s="4">
        <f t="shared" si="6"/>
        <v>-91</v>
      </c>
      <c r="L6113" s="7">
        <f t="shared" si="7"/>
        <v>0.01274478443</v>
      </c>
      <c r="M6113" s="50" t="b">
        <f t="shared" si="8"/>
        <v>0</v>
      </c>
      <c r="N6113" s="50" t="b">
        <f t="shared" si="9"/>
        <v>0</v>
      </c>
      <c r="O6113" s="50">
        <f t="shared" si="10"/>
        <v>-1</v>
      </c>
      <c r="P6113" s="4">
        <f t="shared" si="64"/>
        <v>910450</v>
      </c>
      <c r="Q6113" s="21">
        <f t="shared" si="31"/>
        <v>-12</v>
      </c>
      <c r="V6113" s="52"/>
      <c r="W6113" s="53" t="str">
        <f t="shared" si="33"/>
        <v/>
      </c>
      <c r="AE6113" s="16"/>
      <c r="AF6113" s="17" t="str">
        <f t="shared" si="30"/>
        <v>#VALUE!</v>
      </c>
      <c r="AG6113" s="17" t="str">
        <f t="shared" si="22"/>
        <v>#N/A</v>
      </c>
      <c r="AH6113" s="17" t="str">
        <f t="shared" si="23"/>
        <v>#N/A</v>
      </c>
      <c r="AI6113" s="34">
        <f t="shared" si="24"/>
        <v>1</v>
      </c>
      <c r="AJ6113" s="18">
        <f t="shared" si="25"/>
        <v>6949.431</v>
      </c>
      <c r="AK6113" s="18">
        <f t="shared" si="26"/>
        <v>6756.39125</v>
      </c>
      <c r="AL6113" s="18">
        <f t="shared" si="27"/>
        <v>6563.3515</v>
      </c>
    </row>
    <row r="6114" ht="12.75" customHeight="1">
      <c r="A6114" s="1">
        <v>36465.0</v>
      </c>
      <c r="B6114" s="2">
        <v>751.68</v>
      </c>
      <c r="C6114" s="3">
        <v>7814.89</v>
      </c>
      <c r="D6114" s="2">
        <v>7911.0</v>
      </c>
      <c r="E6114" s="4"/>
      <c r="F6114" s="5">
        <f t="shared" si="1"/>
        <v>851.542</v>
      </c>
      <c r="G6114" s="6">
        <f t="shared" si="2"/>
        <v>0.9934725877</v>
      </c>
      <c r="H6114" s="6">
        <f t="shared" si="3"/>
        <v>1.286823212</v>
      </c>
      <c r="I6114" s="5" t="b">
        <f t="shared" si="4"/>
        <v>0</v>
      </c>
      <c r="J6114" s="48">
        <f t="shared" si="5"/>
        <v>0</v>
      </c>
      <c r="K6114" s="4">
        <f t="shared" si="6"/>
        <v>-37</v>
      </c>
      <c r="L6114" s="7">
        <f t="shared" si="7"/>
        <v>0.0122983177</v>
      </c>
      <c r="M6114" s="50" t="b">
        <f t="shared" si="8"/>
        <v>0</v>
      </c>
      <c r="N6114" s="50" t="b">
        <f t="shared" si="9"/>
        <v>0</v>
      </c>
      <c r="O6114" s="50">
        <f t="shared" si="10"/>
        <v>-1</v>
      </c>
      <c r="P6114" s="4">
        <f t="shared" si="64"/>
        <v>860400</v>
      </c>
      <c r="Q6114" s="21">
        <f t="shared" si="31"/>
        <v>-11</v>
      </c>
      <c r="V6114" s="52"/>
      <c r="W6114" s="53" t="str">
        <f t="shared" si="33"/>
        <v/>
      </c>
      <c r="AE6114" s="16"/>
      <c r="AF6114" s="17" t="str">
        <f t="shared" si="30"/>
        <v>#VALUE!</v>
      </c>
      <c r="AG6114" s="17" t="str">
        <f t="shared" si="22"/>
        <v>#N/A</v>
      </c>
      <c r="AH6114" s="17" t="str">
        <f t="shared" si="23"/>
        <v>#N/A</v>
      </c>
      <c r="AI6114" s="34">
        <f t="shared" si="24"/>
        <v>1</v>
      </c>
      <c r="AJ6114" s="18">
        <f t="shared" si="25"/>
        <v>7033.401</v>
      </c>
      <c r="AK6114" s="18">
        <f t="shared" si="26"/>
        <v>6838.02875</v>
      </c>
      <c r="AL6114" s="18">
        <f t="shared" si="27"/>
        <v>6642.6565</v>
      </c>
    </row>
    <row r="6115" ht="12.75" customHeight="1">
      <c r="A6115" s="1">
        <v>36463.0</v>
      </c>
      <c r="B6115" s="2">
        <v>1352.97</v>
      </c>
      <c r="C6115" s="3">
        <v>7854.85</v>
      </c>
      <c r="D6115" s="2">
        <v>7948.0</v>
      </c>
      <c r="E6115" s="4"/>
      <c r="F6115" s="5">
        <f t="shared" si="1"/>
        <v>838.612</v>
      </c>
      <c r="G6115" s="6">
        <f t="shared" si="2"/>
        <v>0.9997943096</v>
      </c>
      <c r="H6115" s="6">
        <f t="shared" si="3"/>
        <v>1.278279289</v>
      </c>
      <c r="I6115" s="5" t="b">
        <f t="shared" si="4"/>
        <v>0</v>
      </c>
      <c r="J6115" s="48">
        <f t="shared" si="5"/>
        <v>0</v>
      </c>
      <c r="K6115" s="4">
        <f t="shared" si="6"/>
        <v>172</v>
      </c>
      <c r="L6115" s="7">
        <f t="shared" si="7"/>
        <v>0.01185891519</v>
      </c>
      <c r="M6115" s="50" t="b">
        <f t="shared" si="8"/>
        <v>0</v>
      </c>
      <c r="N6115" s="50" t="b">
        <f t="shared" si="9"/>
        <v>0</v>
      </c>
      <c r="O6115" s="50">
        <f t="shared" si="10"/>
        <v>-1</v>
      </c>
      <c r="P6115" s="4">
        <f t="shared" si="64"/>
        <v>840050</v>
      </c>
      <c r="Q6115" s="21">
        <f t="shared" si="31"/>
        <v>-11</v>
      </c>
      <c r="V6115" s="52"/>
      <c r="W6115" s="53" t="str">
        <f t="shared" si="33"/>
        <v/>
      </c>
      <c r="AE6115" s="16"/>
      <c r="AF6115" s="17" t="str">
        <f t="shared" si="30"/>
        <v>#VALUE!</v>
      </c>
      <c r="AG6115" s="17" t="str">
        <f t="shared" si="22"/>
        <v>#N/A</v>
      </c>
      <c r="AH6115" s="17" t="str">
        <f t="shared" si="23"/>
        <v>#N/A</v>
      </c>
      <c r="AI6115" s="34">
        <f t="shared" si="24"/>
        <v>1</v>
      </c>
      <c r="AJ6115" s="18">
        <f t="shared" si="25"/>
        <v>7069.365</v>
      </c>
      <c r="AK6115" s="18">
        <f t="shared" si="26"/>
        <v>6872.99375</v>
      </c>
      <c r="AL6115" s="18">
        <f t="shared" si="27"/>
        <v>6676.6225</v>
      </c>
    </row>
    <row r="6116" ht="12.75" customHeight="1">
      <c r="A6116" s="1">
        <v>36462.0</v>
      </c>
      <c r="B6116" s="2">
        <v>923.19</v>
      </c>
      <c r="C6116" s="3">
        <v>7706.67</v>
      </c>
      <c r="D6116" s="2">
        <v>7776.0</v>
      </c>
      <c r="E6116" s="4"/>
      <c r="F6116" s="5">
        <f t="shared" si="1"/>
        <v>676.786</v>
      </c>
      <c r="G6116" s="6">
        <f t="shared" si="2"/>
        <v>0.9821528003</v>
      </c>
      <c r="H6116" s="6">
        <f t="shared" si="3"/>
        <v>0.8751913001</v>
      </c>
      <c r="I6116" s="5" t="b">
        <f t="shared" si="4"/>
        <v>0</v>
      </c>
      <c r="J6116" s="48">
        <f t="shared" si="5"/>
        <v>0</v>
      </c>
      <c r="K6116" s="4">
        <f t="shared" si="6"/>
        <v>49</v>
      </c>
      <c r="L6116" s="7">
        <f t="shared" si="7"/>
        <v>0.008996103375</v>
      </c>
      <c r="M6116" s="50" t="b">
        <f t="shared" si="8"/>
        <v>0</v>
      </c>
      <c r="N6116" s="50" t="b">
        <f t="shared" si="9"/>
        <v>0</v>
      </c>
      <c r="O6116" s="50">
        <f t="shared" si="10"/>
        <v>-1</v>
      </c>
      <c r="P6116" s="4">
        <f t="shared" si="64"/>
        <v>951850</v>
      </c>
      <c r="Q6116" s="21">
        <f t="shared" si="31"/>
        <v>-13</v>
      </c>
      <c r="V6116" s="52"/>
      <c r="W6116" s="53" t="str">
        <f t="shared" si="33"/>
        <v/>
      </c>
      <c r="AE6116" s="16"/>
      <c r="AF6116" s="17" t="str">
        <f t="shared" si="30"/>
        <v>#VALUE!</v>
      </c>
      <c r="AG6116" s="17" t="str">
        <f t="shared" si="22"/>
        <v>#N/A</v>
      </c>
      <c r="AH6116" s="17" t="str">
        <f t="shared" si="23"/>
        <v>#N/A</v>
      </c>
      <c r="AI6116" s="34">
        <f t="shared" si="24"/>
        <v>1</v>
      </c>
      <c r="AJ6116" s="18">
        <f t="shared" si="25"/>
        <v>6936.003</v>
      </c>
      <c r="AK6116" s="18">
        <f t="shared" si="26"/>
        <v>6743.33625</v>
      </c>
      <c r="AL6116" s="18">
        <f t="shared" si="27"/>
        <v>6550.6695</v>
      </c>
    </row>
    <row r="6117" ht="12.75" customHeight="1">
      <c r="A6117" s="1">
        <v>36461.0</v>
      </c>
      <c r="B6117" s="2">
        <v>609.96</v>
      </c>
      <c r="C6117" s="3">
        <v>7681.85</v>
      </c>
      <c r="D6117" s="2">
        <v>7727.0</v>
      </c>
      <c r="E6117" s="4"/>
      <c r="F6117" s="5">
        <f t="shared" si="1"/>
        <v>636.916</v>
      </c>
      <c r="G6117" s="6">
        <f t="shared" si="2"/>
        <v>0.9804029383</v>
      </c>
      <c r="H6117" s="6">
        <f t="shared" si="3"/>
        <v>0.6881995231</v>
      </c>
      <c r="I6117" s="5" t="b">
        <f t="shared" si="4"/>
        <v>0</v>
      </c>
      <c r="J6117" s="48">
        <f t="shared" si="5"/>
        <v>0</v>
      </c>
      <c r="K6117" s="4">
        <f t="shared" si="6"/>
        <v>-10</v>
      </c>
      <c r="L6117" s="7">
        <f t="shared" si="7"/>
        <v>0.005877490448</v>
      </c>
      <c r="M6117" s="50" t="b">
        <f t="shared" si="8"/>
        <v>0</v>
      </c>
      <c r="N6117" s="50" t="b">
        <f t="shared" si="9"/>
        <v>0</v>
      </c>
      <c r="O6117" s="50">
        <f t="shared" si="10"/>
        <v>-1</v>
      </c>
      <c r="P6117" s="4">
        <f t="shared" si="64"/>
        <v>986150</v>
      </c>
      <c r="Q6117" s="21">
        <f t="shared" si="31"/>
        <v>-14</v>
      </c>
      <c r="V6117" s="52"/>
      <c r="W6117" s="53" t="str">
        <f t="shared" si="33"/>
        <v/>
      </c>
      <c r="AE6117" s="16"/>
      <c r="AF6117" s="17" t="str">
        <f t="shared" si="30"/>
        <v>#VALUE!</v>
      </c>
      <c r="AG6117" s="17" t="str">
        <f t="shared" si="22"/>
        <v>#N/A</v>
      </c>
      <c r="AH6117" s="17" t="str">
        <f t="shared" si="23"/>
        <v>#N/A</v>
      </c>
      <c r="AI6117" s="34">
        <f t="shared" si="24"/>
        <v>1</v>
      </c>
      <c r="AJ6117" s="18">
        <f t="shared" si="25"/>
        <v>6913.665</v>
      </c>
      <c r="AK6117" s="18">
        <f t="shared" si="26"/>
        <v>6721.61875</v>
      </c>
      <c r="AL6117" s="18">
        <f t="shared" si="27"/>
        <v>6529.5725</v>
      </c>
    </row>
    <row r="6118" ht="12.75" customHeight="1">
      <c r="A6118" s="1">
        <v>36460.0</v>
      </c>
      <c r="B6118" s="2">
        <v>619.91</v>
      </c>
      <c r="C6118" s="3">
        <v>7701.22</v>
      </c>
      <c r="D6118" s="2">
        <v>7737.0</v>
      </c>
      <c r="E6118" s="4"/>
      <c r="F6118" s="5">
        <f t="shared" si="1"/>
        <v>653.498</v>
      </c>
      <c r="G6118" s="6">
        <f t="shared" si="2"/>
        <v>0.9841983656</v>
      </c>
      <c r="H6118" s="6">
        <f t="shared" si="3"/>
        <v>0.6848547571</v>
      </c>
      <c r="I6118" s="5" t="b">
        <f t="shared" si="4"/>
        <v>0</v>
      </c>
      <c r="J6118" s="48">
        <f t="shared" si="5"/>
        <v>0</v>
      </c>
      <c r="K6118" s="4">
        <f t="shared" si="6"/>
        <v>1</v>
      </c>
      <c r="L6118" s="7">
        <f t="shared" si="7"/>
        <v>0.004646017125</v>
      </c>
      <c r="M6118" s="50" t="b">
        <f t="shared" si="8"/>
        <v>0</v>
      </c>
      <c r="N6118" s="50" t="b">
        <f t="shared" si="9"/>
        <v>0</v>
      </c>
      <c r="O6118" s="50">
        <f t="shared" si="10"/>
        <v>-1</v>
      </c>
      <c r="P6118" s="4">
        <f t="shared" si="64"/>
        <v>979650</v>
      </c>
      <c r="Q6118" s="21">
        <f t="shared" si="31"/>
        <v>-13</v>
      </c>
      <c r="V6118" s="52"/>
      <c r="W6118" s="53" t="str">
        <f t="shared" si="33"/>
        <v/>
      </c>
      <c r="AE6118" s="16"/>
      <c r="AF6118" s="17" t="str">
        <f t="shared" si="30"/>
        <v>#VALUE!</v>
      </c>
      <c r="AG6118" s="17" t="str">
        <f t="shared" si="22"/>
        <v>#N/A</v>
      </c>
      <c r="AH6118" s="17" t="str">
        <f t="shared" si="23"/>
        <v>#N/A</v>
      </c>
      <c r="AI6118" s="34">
        <f t="shared" si="24"/>
        <v>1</v>
      </c>
      <c r="AJ6118" s="18">
        <f t="shared" si="25"/>
        <v>6931.098</v>
      </c>
      <c r="AK6118" s="18">
        <f t="shared" si="26"/>
        <v>6738.5675</v>
      </c>
      <c r="AL6118" s="18">
        <f t="shared" si="27"/>
        <v>6546.037</v>
      </c>
    </row>
    <row r="6119" ht="12.75" customHeight="1">
      <c r="A6119" s="1">
        <v>36459.0</v>
      </c>
      <c r="B6119" s="2">
        <v>687.03</v>
      </c>
      <c r="C6119" s="3">
        <v>7700.29</v>
      </c>
      <c r="D6119" s="2">
        <v>7736.0</v>
      </c>
      <c r="E6119" s="4"/>
      <c r="F6119" s="5">
        <f t="shared" si="1"/>
        <v>673.28</v>
      </c>
      <c r="G6119" s="6">
        <f t="shared" si="2"/>
        <v>0.9859226642</v>
      </c>
      <c r="H6119" s="6">
        <f t="shared" si="3"/>
        <v>0.6842858811</v>
      </c>
      <c r="I6119" s="5" t="b">
        <f t="shared" si="4"/>
        <v>0</v>
      </c>
      <c r="J6119" s="48">
        <f t="shared" si="5"/>
        <v>0</v>
      </c>
      <c r="K6119" s="4">
        <f t="shared" si="6"/>
        <v>48</v>
      </c>
      <c r="L6119" s="7">
        <f t="shared" si="7"/>
        <v>0.004637487679</v>
      </c>
      <c r="M6119" s="50" t="b">
        <f t="shared" si="8"/>
        <v>0</v>
      </c>
      <c r="N6119" s="50" t="b">
        <f t="shared" si="9"/>
        <v>0</v>
      </c>
      <c r="O6119" s="50">
        <f t="shared" si="10"/>
        <v>-1</v>
      </c>
      <c r="P6119" s="4">
        <f t="shared" si="64"/>
        <v>980300</v>
      </c>
      <c r="Q6119" s="21">
        <f t="shared" si="31"/>
        <v>-13</v>
      </c>
      <c r="V6119" s="52"/>
      <c r="W6119" s="53" t="str">
        <f t="shared" si="33"/>
        <v/>
      </c>
      <c r="AE6119" s="16"/>
      <c r="AF6119" s="17" t="str">
        <f t="shared" si="30"/>
        <v>#VALUE!</v>
      </c>
      <c r="AG6119" s="17" t="str">
        <f t="shared" si="22"/>
        <v>#N/A</v>
      </c>
      <c r="AH6119" s="17" t="str">
        <f t="shared" si="23"/>
        <v>#N/A</v>
      </c>
      <c r="AI6119" s="34">
        <f t="shared" si="24"/>
        <v>1</v>
      </c>
      <c r="AJ6119" s="18">
        <f t="shared" si="25"/>
        <v>6930.261</v>
      </c>
      <c r="AK6119" s="18">
        <f t="shared" si="26"/>
        <v>6737.75375</v>
      </c>
      <c r="AL6119" s="18">
        <f t="shared" si="27"/>
        <v>6545.2465</v>
      </c>
    </row>
    <row r="6120" ht="12.75" customHeight="1">
      <c r="A6120" s="1">
        <v>36458.0</v>
      </c>
      <c r="B6120" s="2">
        <v>543.84</v>
      </c>
      <c r="C6120" s="3">
        <v>7680.87</v>
      </c>
      <c r="D6120" s="2">
        <v>7688.0</v>
      </c>
      <c r="E6120" s="4"/>
      <c r="F6120" s="5">
        <f t="shared" si="1"/>
        <v>666.74</v>
      </c>
      <c r="G6120" s="6">
        <f t="shared" si="2"/>
        <v>0.9849927869</v>
      </c>
      <c r="H6120" s="6">
        <f t="shared" si="3"/>
        <v>0.6853927779</v>
      </c>
      <c r="I6120" s="5" t="b">
        <f t="shared" si="4"/>
        <v>0</v>
      </c>
      <c r="J6120" s="48">
        <f t="shared" si="5"/>
        <v>0</v>
      </c>
      <c r="K6120" s="4">
        <f t="shared" si="6"/>
        <v>91</v>
      </c>
      <c r="L6120" s="7">
        <f t="shared" si="7"/>
        <v>0.0009282802599</v>
      </c>
      <c r="M6120" s="50" t="b">
        <f t="shared" si="8"/>
        <v>0</v>
      </c>
      <c r="N6120" s="50" t="b">
        <f t="shared" si="9"/>
        <v>0</v>
      </c>
      <c r="O6120" s="50">
        <f t="shared" si="10"/>
        <v>-1</v>
      </c>
      <c r="P6120" s="4">
        <f t="shared" si="64"/>
        <v>1013900</v>
      </c>
      <c r="Q6120" s="21">
        <f t="shared" si="31"/>
        <v>-14</v>
      </c>
      <c r="V6120" s="52"/>
      <c r="W6120" s="53" t="str">
        <f t="shared" si="33"/>
        <v/>
      </c>
      <c r="AE6120" s="16"/>
      <c r="AF6120" s="17" t="str">
        <f t="shared" si="30"/>
        <v>#VALUE!</v>
      </c>
      <c r="AG6120" s="17" t="str">
        <f t="shared" si="22"/>
        <v>#N/A</v>
      </c>
      <c r="AH6120" s="17" t="str">
        <f t="shared" si="23"/>
        <v>#N/A</v>
      </c>
      <c r="AI6120" s="34">
        <f t="shared" si="24"/>
        <v>1</v>
      </c>
      <c r="AJ6120" s="18">
        <f t="shared" si="25"/>
        <v>6912.783</v>
      </c>
      <c r="AK6120" s="18">
        <f t="shared" si="26"/>
        <v>6720.76125</v>
      </c>
      <c r="AL6120" s="18">
        <f t="shared" si="27"/>
        <v>6528.7395</v>
      </c>
    </row>
    <row r="6121" ht="12.75" customHeight="1">
      <c r="A6121" s="1">
        <v>36455.0</v>
      </c>
      <c r="B6121" s="2">
        <v>723.84</v>
      </c>
      <c r="C6121" s="3">
        <v>7559.63</v>
      </c>
      <c r="D6121" s="2">
        <v>7597.0</v>
      </c>
      <c r="E6121" s="4"/>
      <c r="F6121" s="5">
        <f t="shared" si="1"/>
        <v>708.468</v>
      </c>
      <c r="G6121" s="6">
        <f t="shared" si="2"/>
        <v>0.9706276397</v>
      </c>
      <c r="H6121" s="6">
        <f t="shared" si="3"/>
        <v>0.7114931336</v>
      </c>
      <c r="I6121" s="5" t="b">
        <f t="shared" si="4"/>
        <v>0</v>
      </c>
      <c r="J6121" s="48">
        <f t="shared" si="5"/>
        <v>0</v>
      </c>
      <c r="K6121" s="4">
        <f t="shared" si="6"/>
        <v>-86</v>
      </c>
      <c r="L6121" s="7">
        <f t="shared" si="7"/>
        <v>0.00494336363</v>
      </c>
      <c r="M6121" s="50" t="b">
        <f t="shared" si="8"/>
        <v>0</v>
      </c>
      <c r="N6121" s="50" t="b">
        <f t="shared" si="9"/>
        <v>0</v>
      </c>
      <c r="O6121" s="50">
        <f t="shared" si="10"/>
        <v>-1</v>
      </c>
      <c r="P6121" s="4">
        <f t="shared" si="64"/>
        <v>1082150</v>
      </c>
      <c r="Q6121" s="21">
        <f t="shared" si="31"/>
        <v>-15</v>
      </c>
      <c r="V6121" s="52"/>
      <c r="W6121" s="53" t="str">
        <f t="shared" si="33"/>
        <v/>
      </c>
      <c r="AE6121" s="16"/>
      <c r="AF6121" s="17" t="str">
        <f t="shared" si="30"/>
        <v>#VALUE!</v>
      </c>
      <c r="AG6121" s="17" t="str">
        <f t="shared" si="22"/>
        <v>#N/A</v>
      </c>
      <c r="AH6121" s="17" t="str">
        <f t="shared" si="23"/>
        <v>#N/A</v>
      </c>
      <c r="AI6121" s="34">
        <f t="shared" si="24"/>
        <v>1</v>
      </c>
      <c r="AJ6121" s="18">
        <f t="shared" si="25"/>
        <v>6803.667</v>
      </c>
      <c r="AK6121" s="18">
        <f t="shared" si="26"/>
        <v>6614.67625</v>
      </c>
      <c r="AL6121" s="18">
        <f t="shared" si="27"/>
        <v>6425.6855</v>
      </c>
    </row>
    <row r="6122" ht="12.75" customHeight="1">
      <c r="A6122" s="1">
        <v>36454.0</v>
      </c>
      <c r="B6122" s="2">
        <v>692.87</v>
      </c>
      <c r="C6122" s="3">
        <v>7654.9</v>
      </c>
      <c r="D6122" s="2">
        <v>7683.0</v>
      </c>
      <c r="E6122" s="4"/>
      <c r="F6122" s="5">
        <f t="shared" si="1"/>
        <v>713.256</v>
      </c>
      <c r="G6122" s="6">
        <f t="shared" si="2"/>
        <v>0.9836691863</v>
      </c>
      <c r="H6122" s="6">
        <f t="shared" si="3"/>
        <v>0.7116144715</v>
      </c>
      <c r="I6122" s="5" t="b">
        <f t="shared" si="4"/>
        <v>0</v>
      </c>
      <c r="J6122" s="48">
        <f t="shared" si="5"/>
        <v>0</v>
      </c>
      <c r="K6122" s="4">
        <f t="shared" si="6"/>
        <v>-17</v>
      </c>
      <c r="L6122" s="7">
        <f t="shared" si="7"/>
        <v>0.00367085135</v>
      </c>
      <c r="M6122" s="50" t="b">
        <f t="shared" si="8"/>
        <v>0</v>
      </c>
      <c r="N6122" s="50" t="b">
        <f t="shared" si="9"/>
        <v>0</v>
      </c>
      <c r="O6122" s="50">
        <f t="shared" si="10"/>
        <v>-1</v>
      </c>
      <c r="P6122" s="4">
        <f t="shared" si="64"/>
        <v>1021950</v>
      </c>
      <c r="Q6122" s="21">
        <f t="shared" si="31"/>
        <v>-14</v>
      </c>
      <c r="V6122" s="52"/>
      <c r="W6122" s="53" t="str">
        <f t="shared" si="33"/>
        <v/>
      </c>
      <c r="AE6122" s="16"/>
      <c r="AF6122" s="17" t="str">
        <f t="shared" si="30"/>
        <v>#VALUE!</v>
      </c>
      <c r="AG6122" s="17" t="str">
        <f t="shared" si="22"/>
        <v>#N/A</v>
      </c>
      <c r="AH6122" s="17" t="str">
        <f t="shared" si="23"/>
        <v>#N/A</v>
      </c>
      <c r="AI6122" s="34">
        <f t="shared" si="24"/>
        <v>1</v>
      </c>
      <c r="AJ6122" s="18">
        <f t="shared" si="25"/>
        <v>6889.41</v>
      </c>
      <c r="AK6122" s="18">
        <f t="shared" si="26"/>
        <v>6698.0375</v>
      </c>
      <c r="AL6122" s="18">
        <f t="shared" si="27"/>
        <v>6506.665</v>
      </c>
    </row>
    <row r="6123" ht="12.75" customHeight="1">
      <c r="A6123" s="102">
        <v>36453.0</v>
      </c>
      <c r="B6123" s="2">
        <v>718.82</v>
      </c>
      <c r="C6123" s="3">
        <v>7666.64</v>
      </c>
      <c r="D6123" s="2">
        <v>7678.0</v>
      </c>
      <c r="E6123" s="4">
        <v>7700.0</v>
      </c>
      <c r="F6123" s="5">
        <f t="shared" si="1"/>
        <v>787.788</v>
      </c>
      <c r="G6123" s="6">
        <f t="shared" si="2"/>
        <v>0.9861471357</v>
      </c>
      <c r="H6123" s="6">
        <f t="shared" si="3"/>
        <v>1.010127695</v>
      </c>
      <c r="I6123" s="5" t="b">
        <f t="shared" si="4"/>
        <v>0</v>
      </c>
      <c r="J6123" s="48">
        <f t="shared" si="5"/>
        <v>0</v>
      </c>
      <c r="K6123" s="4">
        <f t="shared" si="6"/>
        <v>1</v>
      </c>
      <c r="L6123" s="7">
        <f t="shared" si="7"/>
        <v>0.004351319483</v>
      </c>
      <c r="M6123" s="50" t="b">
        <f t="shared" si="8"/>
        <v>0</v>
      </c>
      <c r="N6123" s="50" t="b">
        <f t="shared" si="9"/>
        <v>0</v>
      </c>
      <c r="O6123" s="50">
        <f t="shared" si="10"/>
        <v>-1</v>
      </c>
      <c r="P6123" s="4">
        <f t="shared" si="64"/>
        <v>1010050</v>
      </c>
      <c r="Q6123" s="21">
        <f t="shared" si="31"/>
        <v>-14</v>
      </c>
      <c r="V6123" s="52"/>
      <c r="W6123" s="53" t="str">
        <f t="shared" si="33"/>
        <v/>
      </c>
      <c r="AE6123" s="16"/>
      <c r="AF6123" s="17" t="str">
        <f t="shared" si="30"/>
        <v>#VALUE!</v>
      </c>
      <c r="AG6123" s="17" t="str">
        <f t="shared" si="22"/>
        <v>#N/A</v>
      </c>
      <c r="AH6123" s="17" t="str">
        <f t="shared" si="23"/>
        <v>#N/A</v>
      </c>
      <c r="AI6123" s="34">
        <f t="shared" si="24"/>
        <v>1</v>
      </c>
      <c r="AJ6123" s="18">
        <f t="shared" si="25"/>
        <v>6899.976</v>
      </c>
      <c r="AK6123" s="18">
        <f t="shared" si="26"/>
        <v>6708.31</v>
      </c>
      <c r="AL6123" s="18">
        <f t="shared" si="27"/>
        <v>6516.644</v>
      </c>
    </row>
    <row r="6124" ht="12.75" customHeight="1">
      <c r="A6124" s="1">
        <v>36452.0</v>
      </c>
      <c r="B6124" s="2">
        <v>654.33</v>
      </c>
      <c r="C6124" s="3">
        <v>7692.96</v>
      </c>
      <c r="D6124" s="2">
        <v>7690.0</v>
      </c>
      <c r="E6124" s="4">
        <v>7699.0</v>
      </c>
      <c r="F6124" s="5">
        <f t="shared" si="1"/>
        <v>850.62</v>
      </c>
      <c r="G6124" s="6">
        <f t="shared" si="2"/>
        <v>0.9902541902</v>
      </c>
      <c r="H6124" s="6">
        <f t="shared" si="3"/>
        <v>1.01202716</v>
      </c>
      <c r="I6124" s="5" t="b">
        <f t="shared" si="4"/>
        <v>0</v>
      </c>
      <c r="J6124" s="48">
        <f t="shared" si="5"/>
        <v>0</v>
      </c>
      <c r="K6124" s="4">
        <f t="shared" si="6"/>
        <v>-50</v>
      </c>
      <c r="L6124" s="7">
        <f t="shared" si="7"/>
        <v>0.0007851334207</v>
      </c>
      <c r="M6124" s="50" t="b">
        <f t="shared" si="8"/>
        <v>0</v>
      </c>
      <c r="N6124" s="50" t="b">
        <f t="shared" si="9"/>
        <v>0</v>
      </c>
      <c r="O6124" s="50">
        <f t="shared" si="10"/>
        <v>-1</v>
      </c>
      <c r="P6124" s="4">
        <f t="shared" si="64"/>
        <v>1010750</v>
      </c>
      <c r="Q6124" s="21">
        <f t="shared" si="31"/>
        <v>-14</v>
      </c>
      <c r="V6124" s="52"/>
      <c r="W6124" s="53" t="str">
        <f t="shared" si="33"/>
        <v/>
      </c>
      <c r="AE6124" s="16"/>
      <c r="AF6124" s="17" t="str">
        <f t="shared" si="30"/>
        <v>#VALUE!</v>
      </c>
      <c r="AG6124" s="17" t="str">
        <f t="shared" si="22"/>
        <v>#N/A</v>
      </c>
      <c r="AH6124" s="17" t="str">
        <f t="shared" si="23"/>
        <v>#N/A</v>
      </c>
      <c r="AI6124" s="34">
        <f t="shared" si="24"/>
        <v>1</v>
      </c>
      <c r="AJ6124" s="18">
        <f t="shared" si="25"/>
        <v>6923.664</v>
      </c>
      <c r="AK6124" s="18">
        <f t="shared" si="26"/>
        <v>6731.34</v>
      </c>
      <c r="AL6124" s="18">
        <f t="shared" si="27"/>
        <v>6539.016</v>
      </c>
    </row>
    <row r="6125" ht="12.75" customHeight="1">
      <c r="A6125" s="1">
        <v>36451.0</v>
      </c>
      <c r="B6125" s="2">
        <v>752.48</v>
      </c>
      <c r="C6125" s="3">
        <v>7745.26</v>
      </c>
      <c r="D6125" s="2">
        <v>7735.0</v>
      </c>
      <c r="E6125" s="4">
        <v>7749.0</v>
      </c>
      <c r="F6125" s="5">
        <f t="shared" si="1"/>
        <v>970.012</v>
      </c>
      <c r="G6125" s="6">
        <f t="shared" si="2"/>
        <v>0.9975852892</v>
      </c>
      <c r="H6125" s="6">
        <f t="shared" si="3"/>
        <v>1.189260925</v>
      </c>
      <c r="I6125" s="5" t="b">
        <f t="shared" si="4"/>
        <v>0</v>
      </c>
      <c r="J6125" s="48">
        <f t="shared" si="5"/>
        <v>0</v>
      </c>
      <c r="K6125" s="4">
        <f t="shared" si="6"/>
        <v>-106</v>
      </c>
      <c r="L6125" s="7">
        <f t="shared" si="7"/>
        <v>0.0004828759783</v>
      </c>
      <c r="M6125" s="50" t="b">
        <f t="shared" si="8"/>
        <v>0</v>
      </c>
      <c r="N6125" s="50" t="b">
        <f t="shared" si="9"/>
        <v>0</v>
      </c>
      <c r="O6125" s="50">
        <f t="shared" si="10"/>
        <v>-1</v>
      </c>
      <c r="P6125" s="4">
        <f t="shared" si="64"/>
        <v>978250</v>
      </c>
      <c r="Q6125" s="21">
        <f t="shared" si="31"/>
        <v>-13</v>
      </c>
      <c r="V6125" s="52"/>
      <c r="W6125" s="53" t="str">
        <f t="shared" si="33"/>
        <v/>
      </c>
      <c r="AE6125" s="16"/>
      <c r="AF6125" s="17" t="str">
        <f t="shared" si="30"/>
        <v>#VALUE!</v>
      </c>
      <c r="AG6125" s="17" t="str">
        <f t="shared" si="22"/>
        <v>#N/A</v>
      </c>
      <c r="AH6125" s="17" t="str">
        <f t="shared" si="23"/>
        <v>#N/A</v>
      </c>
      <c r="AI6125" s="34">
        <f t="shared" si="24"/>
        <v>1</v>
      </c>
      <c r="AJ6125" s="18">
        <f t="shared" si="25"/>
        <v>6970.734</v>
      </c>
      <c r="AK6125" s="18">
        <f t="shared" si="26"/>
        <v>6777.1025</v>
      </c>
      <c r="AL6125" s="18">
        <f t="shared" si="27"/>
        <v>6583.471</v>
      </c>
    </row>
    <row r="6126" ht="12.75" customHeight="1">
      <c r="A6126" s="1">
        <v>36449.0</v>
      </c>
      <c r="B6126" s="2">
        <v>747.78</v>
      </c>
      <c r="C6126" s="3">
        <v>7829.39</v>
      </c>
      <c r="D6126" s="2">
        <v>7812.0</v>
      </c>
      <c r="E6126" s="4">
        <v>7855.0</v>
      </c>
      <c r="F6126" s="5">
        <f t="shared" si="1"/>
        <v>1053.228</v>
      </c>
      <c r="G6126" s="6">
        <f t="shared" si="2"/>
        <v>1.00925723</v>
      </c>
      <c r="H6126" s="6">
        <f t="shared" si="3"/>
        <v>1.190406274</v>
      </c>
      <c r="I6126" s="5" t="b">
        <f t="shared" si="4"/>
        <v>0</v>
      </c>
      <c r="J6126" s="48">
        <f t="shared" si="5"/>
        <v>0</v>
      </c>
      <c r="K6126" s="4">
        <f t="shared" si="6"/>
        <v>11</v>
      </c>
      <c r="L6126" s="7">
        <f t="shared" si="7"/>
        <v>0.003271008342</v>
      </c>
      <c r="M6126" s="50" t="b">
        <f t="shared" si="8"/>
        <v>0</v>
      </c>
      <c r="N6126" s="50" t="b">
        <f t="shared" si="9"/>
        <v>0</v>
      </c>
      <c r="O6126" s="50">
        <f t="shared" si="10"/>
        <v>-1</v>
      </c>
      <c r="P6126" s="4">
        <f t="shared" si="64"/>
        <v>914650</v>
      </c>
      <c r="Q6126" s="21">
        <f t="shared" si="31"/>
        <v>-12</v>
      </c>
      <c r="V6126" s="52"/>
      <c r="W6126" s="53" t="str">
        <f t="shared" si="33"/>
        <v/>
      </c>
      <c r="AE6126" s="16"/>
      <c r="AF6126" s="17" t="str">
        <f t="shared" si="30"/>
        <v>#VALUE!</v>
      </c>
      <c r="AG6126" s="17" t="str">
        <f t="shared" si="22"/>
        <v>#N/A</v>
      </c>
      <c r="AH6126" s="17" t="str">
        <f t="shared" si="23"/>
        <v>#N/A</v>
      </c>
      <c r="AI6126" s="34">
        <f t="shared" si="24"/>
        <v>1</v>
      </c>
      <c r="AJ6126" s="18">
        <f t="shared" si="25"/>
        <v>7046.451</v>
      </c>
      <c r="AK6126" s="18">
        <f t="shared" si="26"/>
        <v>6850.71625</v>
      </c>
      <c r="AL6126" s="18">
        <f t="shared" si="27"/>
        <v>6654.9815</v>
      </c>
    </row>
    <row r="6127" ht="12.75" customHeight="1">
      <c r="A6127" s="1">
        <v>36448.0</v>
      </c>
      <c r="B6127" s="2">
        <v>1065.53</v>
      </c>
      <c r="C6127" s="3">
        <v>7819.09</v>
      </c>
      <c r="D6127" s="2">
        <v>7810.0</v>
      </c>
      <c r="E6127" s="4">
        <v>7844.0</v>
      </c>
      <c r="F6127" s="5">
        <f t="shared" si="1"/>
        <v>1025.828</v>
      </c>
      <c r="G6127" s="6">
        <f t="shared" si="2"/>
        <v>1.008676899</v>
      </c>
      <c r="H6127" s="6">
        <f t="shared" si="3"/>
        <v>1.188875804</v>
      </c>
      <c r="I6127" s="5" t="b">
        <f t="shared" si="4"/>
        <v>0</v>
      </c>
      <c r="J6127" s="48">
        <f t="shared" si="5"/>
        <v>0</v>
      </c>
      <c r="K6127" s="4">
        <f t="shared" si="6"/>
        <v>-90</v>
      </c>
      <c r="L6127" s="7">
        <f t="shared" si="7"/>
        <v>0.00318579272</v>
      </c>
      <c r="M6127" s="50" t="b">
        <f t="shared" si="8"/>
        <v>0</v>
      </c>
      <c r="N6127" s="50" t="b">
        <f t="shared" si="9"/>
        <v>0</v>
      </c>
      <c r="O6127" s="50">
        <f t="shared" si="10"/>
        <v>-1</v>
      </c>
      <c r="P6127" s="4">
        <f t="shared" si="64"/>
        <v>921250</v>
      </c>
      <c r="Q6127" s="21">
        <f t="shared" si="31"/>
        <v>-12</v>
      </c>
      <c r="V6127" s="52"/>
      <c r="W6127" s="53" t="str">
        <f t="shared" si="33"/>
        <v/>
      </c>
      <c r="AE6127" s="16"/>
      <c r="AF6127" s="17" t="str">
        <f t="shared" si="30"/>
        <v>#VALUE!</v>
      </c>
      <c r="AG6127" s="17" t="str">
        <f t="shared" si="22"/>
        <v>#N/A</v>
      </c>
      <c r="AH6127" s="17" t="str">
        <f t="shared" si="23"/>
        <v>#N/A</v>
      </c>
      <c r="AI6127" s="34">
        <f t="shared" si="24"/>
        <v>1</v>
      </c>
      <c r="AJ6127" s="18">
        <f t="shared" si="25"/>
        <v>7037.181</v>
      </c>
      <c r="AK6127" s="18">
        <f t="shared" si="26"/>
        <v>6841.70375</v>
      </c>
      <c r="AL6127" s="18">
        <f t="shared" si="27"/>
        <v>6646.2265</v>
      </c>
    </row>
    <row r="6128" ht="12.75" customHeight="1">
      <c r="A6128" s="1">
        <v>36447.0</v>
      </c>
      <c r="B6128" s="2">
        <v>1032.98</v>
      </c>
      <c r="C6128" s="3">
        <v>7879.91</v>
      </c>
      <c r="D6128" s="2">
        <v>7900.0</v>
      </c>
      <c r="E6128" s="4"/>
      <c r="F6128" s="5">
        <f t="shared" si="1"/>
        <v>944.43</v>
      </c>
      <c r="G6128" s="6">
        <f t="shared" si="2"/>
        <v>1.017509695</v>
      </c>
      <c r="H6128" s="6">
        <f t="shared" si="3"/>
        <v>1.194067689</v>
      </c>
      <c r="I6128" s="5" t="b">
        <f t="shared" si="4"/>
        <v>0</v>
      </c>
      <c r="J6128" s="48">
        <f t="shared" si="5"/>
        <v>0</v>
      </c>
      <c r="K6128" s="4">
        <f t="shared" si="6"/>
        <v>72</v>
      </c>
      <c r="L6128" s="7">
        <f t="shared" si="7"/>
        <v>0.002549521505</v>
      </c>
      <c r="M6128" s="50" t="b">
        <f t="shared" si="8"/>
        <v>0</v>
      </c>
      <c r="N6128" s="50" t="b">
        <f t="shared" si="9"/>
        <v>0</v>
      </c>
      <c r="O6128" s="50">
        <f t="shared" si="10"/>
        <v>-1</v>
      </c>
      <c r="P6128" s="4">
        <f t="shared" si="64"/>
        <v>867250</v>
      </c>
      <c r="Q6128" s="21">
        <f t="shared" si="31"/>
        <v>-12</v>
      </c>
      <c r="V6128" s="52"/>
      <c r="W6128" s="53" t="str">
        <f t="shared" si="33"/>
        <v/>
      </c>
      <c r="AE6128" s="16"/>
      <c r="AF6128" s="17" t="str">
        <f t="shared" si="30"/>
        <v>#VALUE!</v>
      </c>
      <c r="AG6128" s="17" t="str">
        <f t="shared" si="22"/>
        <v>#N/A</v>
      </c>
      <c r="AH6128" s="17" t="str">
        <f t="shared" si="23"/>
        <v>#N/A</v>
      </c>
      <c r="AI6128" s="34">
        <f t="shared" si="24"/>
        <v>1</v>
      </c>
      <c r="AJ6128" s="18">
        <f t="shared" si="25"/>
        <v>7091.919</v>
      </c>
      <c r="AK6128" s="18">
        <f t="shared" si="26"/>
        <v>6894.92125</v>
      </c>
      <c r="AL6128" s="18">
        <f t="shared" si="27"/>
        <v>6697.9235</v>
      </c>
    </row>
    <row r="6129" ht="12.75" customHeight="1">
      <c r="A6129" s="1">
        <v>36446.0</v>
      </c>
      <c r="B6129" s="2">
        <v>1251.29</v>
      </c>
      <c r="C6129" s="3">
        <v>7836.94</v>
      </c>
      <c r="D6129" s="2">
        <v>7828.0</v>
      </c>
      <c r="E6129" s="4"/>
      <c r="F6129" s="5">
        <f t="shared" si="1"/>
        <v>909.628</v>
      </c>
      <c r="G6129" s="6">
        <f t="shared" si="2"/>
        <v>1.012580432</v>
      </c>
      <c r="H6129" s="6">
        <f t="shared" si="3"/>
        <v>1.200664578</v>
      </c>
      <c r="I6129" s="5" t="b">
        <f t="shared" si="4"/>
        <v>0</v>
      </c>
      <c r="J6129" s="48">
        <f t="shared" si="5"/>
        <v>0</v>
      </c>
      <c r="K6129" s="4">
        <f t="shared" si="6"/>
        <v>2</v>
      </c>
      <c r="L6129" s="7">
        <f t="shared" si="7"/>
        <v>-0.001140751365</v>
      </c>
      <c r="M6129" s="50" t="b">
        <f t="shared" si="8"/>
        <v>0</v>
      </c>
      <c r="N6129" s="50" t="b">
        <f t="shared" si="9"/>
        <v>0</v>
      </c>
      <c r="O6129" s="50">
        <f t="shared" si="10"/>
        <v>1</v>
      </c>
      <c r="P6129" s="4">
        <f t="shared" si="64"/>
        <v>827650</v>
      </c>
      <c r="Q6129" s="21">
        <f t="shared" si="31"/>
        <v>11</v>
      </c>
      <c r="V6129" s="52"/>
      <c r="W6129" s="53" t="str">
        <f t="shared" si="33"/>
        <v/>
      </c>
      <c r="AE6129" s="16"/>
      <c r="AF6129" s="17" t="str">
        <f t="shared" si="30"/>
        <v>#VALUE!</v>
      </c>
      <c r="AG6129" s="17" t="str">
        <f t="shared" si="22"/>
        <v>#N/A</v>
      </c>
      <c r="AH6129" s="17" t="str">
        <f t="shared" si="23"/>
        <v>#N/A</v>
      </c>
      <c r="AI6129" s="34">
        <f t="shared" si="24"/>
        <v>1</v>
      </c>
      <c r="AJ6129" s="18">
        <f t="shared" si="25"/>
        <v>7053.246</v>
      </c>
      <c r="AK6129" s="18">
        <f t="shared" si="26"/>
        <v>6857.3225</v>
      </c>
      <c r="AL6129" s="18">
        <f t="shared" si="27"/>
        <v>6661.399</v>
      </c>
    </row>
    <row r="6130" ht="12.75" customHeight="1">
      <c r="A6130" s="1">
        <v>36445.0</v>
      </c>
      <c r="B6130" s="2">
        <v>1168.56</v>
      </c>
      <c r="C6130" s="3">
        <v>7835.37</v>
      </c>
      <c r="D6130" s="2">
        <v>7826.0</v>
      </c>
      <c r="E6130" s="4"/>
      <c r="F6130" s="5">
        <f t="shared" si="1"/>
        <v>797.708</v>
      </c>
      <c r="G6130" s="6">
        <f t="shared" si="2"/>
        <v>1.012622723</v>
      </c>
      <c r="H6130" s="6">
        <f t="shared" si="3"/>
        <v>1.128982757</v>
      </c>
      <c r="I6130" s="5" t="b">
        <f t="shared" si="4"/>
        <v>0</v>
      </c>
      <c r="J6130" s="48">
        <f t="shared" si="5"/>
        <v>0</v>
      </c>
      <c r="K6130" s="4">
        <f t="shared" si="6"/>
        <v>240</v>
      </c>
      <c r="L6130" s="7">
        <f t="shared" si="7"/>
        <v>-0.001195859289</v>
      </c>
      <c r="M6130" s="50" t="b">
        <f t="shared" si="8"/>
        <v>0</v>
      </c>
      <c r="N6130" s="50" t="b">
        <f t="shared" si="9"/>
        <v>0</v>
      </c>
      <c r="O6130" s="50">
        <f t="shared" si="10"/>
        <v>1</v>
      </c>
      <c r="P6130" s="4">
        <f t="shared" si="64"/>
        <v>826550</v>
      </c>
      <c r="Q6130" s="21">
        <f t="shared" si="31"/>
        <v>11</v>
      </c>
      <c r="V6130" s="52"/>
      <c r="W6130" s="53" t="str">
        <f t="shared" si="33"/>
        <v/>
      </c>
      <c r="AE6130" s="16"/>
      <c r="AF6130" s="17" t="str">
        <f t="shared" si="30"/>
        <v>#VALUE!</v>
      </c>
      <c r="AG6130" s="17" t="str">
        <f t="shared" si="22"/>
        <v>#N/A</v>
      </c>
      <c r="AH6130" s="17" t="str">
        <f t="shared" si="23"/>
        <v>#N/A</v>
      </c>
      <c r="AI6130" s="34">
        <f t="shared" si="24"/>
        <v>1</v>
      </c>
      <c r="AJ6130" s="18">
        <f t="shared" si="25"/>
        <v>7051.833</v>
      </c>
      <c r="AK6130" s="18">
        <f t="shared" si="26"/>
        <v>6855.94875</v>
      </c>
      <c r="AL6130" s="18">
        <f t="shared" si="27"/>
        <v>6660.0645</v>
      </c>
    </row>
    <row r="6131" ht="12.75" customHeight="1">
      <c r="A6131" s="1">
        <v>36444.0</v>
      </c>
      <c r="B6131" s="2">
        <v>610.78</v>
      </c>
      <c r="C6131" s="3">
        <v>7607.11</v>
      </c>
      <c r="D6131" s="2">
        <v>7586.0</v>
      </c>
      <c r="E6131" s="4"/>
      <c r="F6131" s="5">
        <f t="shared" si="1"/>
        <v>751.302</v>
      </c>
      <c r="G6131" s="6">
        <f t="shared" si="2"/>
        <v>0.9834549383</v>
      </c>
      <c r="H6131" s="6">
        <f t="shared" si="3"/>
        <v>0.9062581093</v>
      </c>
      <c r="I6131" s="5" t="b">
        <f t="shared" si="4"/>
        <v>0</v>
      </c>
      <c r="J6131" s="48">
        <f t="shared" si="5"/>
        <v>0</v>
      </c>
      <c r="K6131" s="4">
        <f t="shared" si="6"/>
        <v>66</v>
      </c>
      <c r="L6131" s="7">
        <f t="shared" si="7"/>
        <v>-0.00277503546</v>
      </c>
      <c r="M6131" s="50" t="b">
        <f t="shared" si="8"/>
        <v>0</v>
      </c>
      <c r="N6131" s="50" t="b">
        <f t="shared" si="9"/>
        <v>0</v>
      </c>
      <c r="O6131" s="50">
        <f t="shared" si="10"/>
        <v>1</v>
      </c>
      <c r="P6131" s="4">
        <f t="shared" si="64"/>
        <v>706550</v>
      </c>
      <c r="Q6131" s="21">
        <f t="shared" si="31"/>
        <v>10</v>
      </c>
      <c r="V6131" s="52"/>
      <c r="W6131" s="53" t="str">
        <f t="shared" si="33"/>
        <v/>
      </c>
      <c r="AE6131" s="16"/>
      <c r="AF6131" s="17" t="str">
        <f t="shared" si="30"/>
        <v>#VALUE!</v>
      </c>
      <c r="AG6131" s="17" t="str">
        <f t="shared" si="22"/>
        <v>#N/A</v>
      </c>
      <c r="AH6131" s="17" t="str">
        <f t="shared" si="23"/>
        <v>#N/A</v>
      </c>
      <c r="AI6131" s="34">
        <f t="shared" si="24"/>
        <v>1</v>
      </c>
      <c r="AJ6131" s="18">
        <f t="shared" si="25"/>
        <v>6846.399</v>
      </c>
      <c r="AK6131" s="18">
        <f t="shared" si="26"/>
        <v>6656.22125</v>
      </c>
      <c r="AL6131" s="18">
        <f t="shared" si="27"/>
        <v>6466.0435</v>
      </c>
    </row>
    <row r="6132" ht="12.75" customHeight="1">
      <c r="A6132" s="1">
        <v>36441.0</v>
      </c>
      <c r="B6132" s="2">
        <v>658.54</v>
      </c>
      <c r="C6132" s="3">
        <v>7552.98</v>
      </c>
      <c r="D6132" s="2">
        <v>7520.0</v>
      </c>
      <c r="E6132" s="4"/>
      <c r="F6132" s="5">
        <f t="shared" si="1"/>
        <v>841.386</v>
      </c>
      <c r="G6132" s="6">
        <f t="shared" si="2"/>
        <v>0.9760793585</v>
      </c>
      <c r="H6132" s="6">
        <f t="shared" si="3"/>
        <v>1.012631332</v>
      </c>
      <c r="I6132" s="5" t="b">
        <f t="shared" si="4"/>
        <v>0</v>
      </c>
      <c r="J6132" s="48">
        <f t="shared" si="5"/>
        <v>0</v>
      </c>
      <c r="K6132" s="4">
        <f t="shared" si="6"/>
        <v>-60</v>
      </c>
      <c r="L6132" s="7">
        <f t="shared" si="7"/>
        <v>-0.004366488459</v>
      </c>
      <c r="M6132" s="50" t="b">
        <f t="shared" si="8"/>
        <v>0</v>
      </c>
      <c r="N6132" s="50" t="b">
        <f t="shared" si="9"/>
        <v>0</v>
      </c>
      <c r="O6132" s="50">
        <f t="shared" si="10"/>
        <v>1</v>
      </c>
      <c r="P6132" s="4">
        <f t="shared" si="64"/>
        <v>676850</v>
      </c>
      <c r="Q6132" s="21">
        <f t="shared" si="31"/>
        <v>9</v>
      </c>
      <c r="V6132" s="52"/>
      <c r="W6132" s="53" t="str">
        <f t="shared" si="33"/>
        <v/>
      </c>
      <c r="AE6132" s="16"/>
      <c r="AF6132" s="17" t="str">
        <f t="shared" si="30"/>
        <v>#VALUE!</v>
      </c>
      <c r="AG6132" s="17" t="str">
        <f t="shared" si="22"/>
        <v>#N/A</v>
      </c>
      <c r="AH6132" s="17" t="str">
        <f t="shared" si="23"/>
        <v>#N/A</v>
      </c>
      <c r="AI6132" s="34">
        <f t="shared" si="24"/>
        <v>1</v>
      </c>
      <c r="AJ6132" s="18">
        <f t="shared" si="25"/>
        <v>6797.682</v>
      </c>
      <c r="AK6132" s="18">
        <f t="shared" si="26"/>
        <v>6608.8575</v>
      </c>
      <c r="AL6132" s="18">
        <f t="shared" si="27"/>
        <v>6420.033</v>
      </c>
    </row>
    <row r="6133" ht="12.75" customHeight="1">
      <c r="A6133" s="1">
        <v>36440.0</v>
      </c>
      <c r="B6133" s="2">
        <v>858.97</v>
      </c>
      <c r="C6133" s="3">
        <v>7612.0</v>
      </c>
      <c r="D6133" s="2">
        <v>7580.0</v>
      </c>
      <c r="E6133" s="4"/>
      <c r="F6133" s="5">
        <f t="shared" si="1"/>
        <v>946.12</v>
      </c>
      <c r="G6133" s="6">
        <f t="shared" si="2"/>
        <v>0.9831689789</v>
      </c>
      <c r="H6133" s="6">
        <f t="shared" si="3"/>
        <v>1.119182492</v>
      </c>
      <c r="I6133" s="5" t="b">
        <f t="shared" si="4"/>
        <v>0</v>
      </c>
      <c r="J6133" s="48">
        <f t="shared" si="5"/>
        <v>0</v>
      </c>
      <c r="K6133" s="4">
        <f t="shared" si="6"/>
        <v>45</v>
      </c>
      <c r="L6133" s="7">
        <f t="shared" si="7"/>
        <v>-0.004203888597</v>
      </c>
      <c r="M6133" s="50" t="b">
        <f t="shared" si="8"/>
        <v>0</v>
      </c>
      <c r="N6133" s="50" t="b">
        <f t="shared" si="9"/>
        <v>0</v>
      </c>
      <c r="O6133" s="50">
        <f t="shared" si="10"/>
        <v>1</v>
      </c>
      <c r="P6133" s="4">
        <f t="shared" si="64"/>
        <v>706850</v>
      </c>
      <c r="Q6133" s="21">
        <f t="shared" si="31"/>
        <v>10</v>
      </c>
      <c r="V6133" s="52"/>
      <c r="W6133" s="53" t="str">
        <f t="shared" si="33"/>
        <v/>
      </c>
      <c r="AE6133" s="16"/>
      <c r="AF6133" s="17" t="str">
        <f t="shared" si="30"/>
        <v>#VALUE!</v>
      </c>
      <c r="AG6133" s="17" t="str">
        <f t="shared" si="22"/>
        <v>#N/A</v>
      </c>
      <c r="AH6133" s="17" t="str">
        <f t="shared" si="23"/>
        <v>#N/A</v>
      </c>
      <c r="AI6133" s="34">
        <f t="shared" si="24"/>
        <v>1</v>
      </c>
      <c r="AJ6133" s="18">
        <f t="shared" si="25"/>
        <v>6850.8</v>
      </c>
      <c r="AK6133" s="18">
        <f t="shared" si="26"/>
        <v>6660.5</v>
      </c>
      <c r="AL6133" s="18">
        <f t="shared" si="27"/>
        <v>6470.2</v>
      </c>
    </row>
    <row r="6134" ht="12.75" customHeight="1">
      <c r="A6134" s="1">
        <v>36439.0</v>
      </c>
      <c r="B6134" s="2">
        <v>691.69</v>
      </c>
      <c r="C6134" s="3">
        <v>7501.63</v>
      </c>
      <c r="D6134" s="2">
        <v>7535.0</v>
      </c>
      <c r="E6134" s="4"/>
      <c r="F6134" s="5">
        <f t="shared" si="1"/>
        <v>988.732</v>
      </c>
      <c r="G6134" s="6">
        <f t="shared" si="2"/>
        <v>0.9693832971</v>
      </c>
      <c r="H6134" s="6">
        <f t="shared" si="3"/>
        <v>1.114443303</v>
      </c>
      <c r="I6134" s="5" t="b">
        <f t="shared" si="4"/>
        <v>0</v>
      </c>
      <c r="J6134" s="48">
        <f t="shared" si="5"/>
        <v>0</v>
      </c>
      <c r="K6134" s="4">
        <f t="shared" si="6"/>
        <v>25</v>
      </c>
      <c r="L6134" s="7">
        <f t="shared" si="7"/>
        <v>0.004448366555</v>
      </c>
      <c r="M6134" s="50" t="b">
        <f t="shared" si="8"/>
        <v>0</v>
      </c>
      <c r="N6134" s="50" t="b">
        <f t="shared" si="9"/>
        <v>0</v>
      </c>
      <c r="O6134" s="50">
        <f t="shared" si="10"/>
        <v>-1</v>
      </c>
      <c r="P6134" s="4">
        <f t="shared" si="64"/>
        <v>729350</v>
      </c>
      <c r="Q6134" s="21">
        <f t="shared" si="31"/>
        <v>-10</v>
      </c>
      <c r="V6134" s="52"/>
      <c r="W6134" s="53" t="str">
        <f t="shared" si="33"/>
        <v/>
      </c>
      <c r="AE6134" s="16"/>
      <c r="AF6134" s="17" t="str">
        <f t="shared" si="30"/>
        <v>#VALUE!</v>
      </c>
      <c r="AG6134" s="17" t="str">
        <f t="shared" si="22"/>
        <v>#N/A</v>
      </c>
      <c r="AH6134" s="17" t="str">
        <f t="shared" si="23"/>
        <v>#N/A</v>
      </c>
      <c r="AI6134" s="34">
        <f t="shared" si="24"/>
        <v>1</v>
      </c>
      <c r="AJ6134" s="18">
        <f t="shared" si="25"/>
        <v>6751.467</v>
      </c>
      <c r="AK6134" s="18">
        <f t="shared" si="26"/>
        <v>6563.92625</v>
      </c>
      <c r="AL6134" s="18">
        <f t="shared" si="27"/>
        <v>6376.3855</v>
      </c>
    </row>
    <row r="6135" ht="12.75" customHeight="1">
      <c r="A6135" s="1">
        <v>36438.0</v>
      </c>
      <c r="B6135" s="2">
        <v>936.53</v>
      </c>
      <c r="C6135" s="3">
        <v>7557.01</v>
      </c>
      <c r="D6135" s="2">
        <v>7510.0</v>
      </c>
      <c r="E6135" s="4"/>
      <c r="F6135" s="5">
        <f t="shared" si="1"/>
        <v>1097.84</v>
      </c>
      <c r="G6135" s="6">
        <f t="shared" si="2"/>
        <v>0.9768245231</v>
      </c>
      <c r="H6135" s="6">
        <f t="shared" si="3"/>
        <v>1.153874133</v>
      </c>
      <c r="I6135" s="5" t="b">
        <f t="shared" si="4"/>
        <v>0</v>
      </c>
      <c r="J6135" s="48">
        <f t="shared" si="5"/>
        <v>0</v>
      </c>
      <c r="K6135" s="4">
        <f t="shared" si="6"/>
        <v>-108</v>
      </c>
      <c r="L6135" s="7">
        <f t="shared" si="7"/>
        <v>-0.006220714277</v>
      </c>
      <c r="M6135" s="50" t="b">
        <f t="shared" si="8"/>
        <v>0</v>
      </c>
      <c r="N6135" s="50" t="b">
        <f t="shared" si="9"/>
        <v>0</v>
      </c>
      <c r="O6135" s="50">
        <f t="shared" si="10"/>
        <v>1</v>
      </c>
      <c r="P6135" s="4">
        <f t="shared" si="64"/>
        <v>716850</v>
      </c>
      <c r="Q6135" s="21">
        <f t="shared" si="31"/>
        <v>10</v>
      </c>
      <c r="V6135" s="52"/>
      <c r="W6135" s="53" t="str">
        <f t="shared" si="33"/>
        <v/>
      </c>
      <c r="AE6135" s="16"/>
      <c r="AF6135" s="17" t="str">
        <f t="shared" si="30"/>
        <v>#VALUE!</v>
      </c>
      <c r="AG6135" s="17" t="str">
        <f t="shared" si="22"/>
        <v>#N/A</v>
      </c>
      <c r="AH6135" s="17" t="str">
        <f t="shared" si="23"/>
        <v>#N/A</v>
      </c>
      <c r="AI6135" s="34">
        <f t="shared" si="24"/>
        <v>1</v>
      </c>
      <c r="AJ6135" s="18">
        <f t="shared" si="25"/>
        <v>6801.309</v>
      </c>
      <c r="AK6135" s="18">
        <f t="shared" si="26"/>
        <v>6612.38375</v>
      </c>
      <c r="AL6135" s="18">
        <f t="shared" si="27"/>
        <v>6423.4585</v>
      </c>
    </row>
    <row r="6136" ht="12.75" customHeight="1">
      <c r="A6136" s="1">
        <v>36437.0</v>
      </c>
      <c r="B6136" s="2">
        <v>1061.2</v>
      </c>
      <c r="C6136" s="3">
        <v>7685.48</v>
      </c>
      <c r="D6136" s="2">
        <v>7618.0</v>
      </c>
      <c r="E6136" s="4"/>
      <c r="F6136" s="5">
        <f t="shared" si="1"/>
        <v>1167.556</v>
      </c>
      <c r="G6136" s="6">
        <f t="shared" si="2"/>
        <v>0.993741993</v>
      </c>
      <c r="H6136" s="6">
        <f t="shared" si="3"/>
        <v>1.190775201</v>
      </c>
      <c r="I6136" s="5" t="b">
        <f t="shared" si="4"/>
        <v>0</v>
      </c>
      <c r="J6136" s="48">
        <f t="shared" si="5"/>
        <v>0</v>
      </c>
      <c r="K6136" s="4">
        <f t="shared" si="6"/>
        <v>28</v>
      </c>
      <c r="L6136" s="7">
        <f t="shared" si="7"/>
        <v>-0.0087801933</v>
      </c>
      <c r="M6136" s="50" t="b">
        <f t="shared" si="8"/>
        <v>0</v>
      </c>
      <c r="N6136" s="50" t="b">
        <f t="shared" si="9"/>
        <v>0</v>
      </c>
      <c r="O6136" s="50">
        <f t="shared" si="10"/>
        <v>1</v>
      </c>
      <c r="P6136" s="4">
        <f t="shared" si="64"/>
        <v>776250</v>
      </c>
      <c r="Q6136" s="21">
        <f t="shared" si="31"/>
        <v>11</v>
      </c>
      <c r="V6136" s="52"/>
      <c r="W6136" s="53" t="str">
        <f t="shared" si="33"/>
        <v/>
      </c>
      <c r="AE6136" s="16"/>
      <c r="AF6136" s="17" t="str">
        <f t="shared" si="30"/>
        <v>#VALUE!</v>
      </c>
      <c r="AG6136" s="17" t="str">
        <f t="shared" si="22"/>
        <v>#N/A</v>
      </c>
      <c r="AH6136" s="17" t="str">
        <f t="shared" si="23"/>
        <v>#N/A</v>
      </c>
      <c r="AI6136" s="34">
        <f t="shared" si="24"/>
        <v>1</v>
      </c>
      <c r="AJ6136" s="18">
        <f t="shared" si="25"/>
        <v>6916.932</v>
      </c>
      <c r="AK6136" s="18">
        <f t="shared" si="26"/>
        <v>6724.795</v>
      </c>
      <c r="AL6136" s="18">
        <f t="shared" si="27"/>
        <v>6532.658</v>
      </c>
    </row>
    <row r="6137" ht="12.75" customHeight="1">
      <c r="A6137" s="1">
        <v>36435.0</v>
      </c>
      <c r="B6137" s="2">
        <v>1182.21</v>
      </c>
      <c r="C6137" s="3">
        <v>7659.55</v>
      </c>
      <c r="D6137" s="2">
        <v>7590.0</v>
      </c>
      <c r="E6137" s="4"/>
      <c r="F6137" s="5">
        <f t="shared" si="1"/>
        <v>1085.936</v>
      </c>
      <c r="G6137" s="6">
        <f t="shared" si="2"/>
        <v>0.9898931059</v>
      </c>
      <c r="H6137" s="6">
        <f t="shared" si="3"/>
        <v>1.186557683</v>
      </c>
      <c r="I6137" s="5" t="b">
        <f t="shared" si="4"/>
        <v>0</v>
      </c>
      <c r="J6137" s="48">
        <f t="shared" si="5"/>
        <v>0</v>
      </c>
      <c r="K6137" s="4">
        <f t="shared" si="6"/>
        <v>-58</v>
      </c>
      <c r="L6137" s="7">
        <f t="shared" si="7"/>
        <v>-0.009080167895</v>
      </c>
      <c r="M6137" s="50" t="b">
        <f t="shared" si="8"/>
        <v>0</v>
      </c>
      <c r="N6137" s="50" t="b">
        <f t="shared" si="9"/>
        <v>0</v>
      </c>
      <c r="O6137" s="50">
        <f t="shared" si="10"/>
        <v>1</v>
      </c>
      <c r="P6137" s="4">
        <f t="shared" si="64"/>
        <v>760850</v>
      </c>
      <c r="Q6137" s="21">
        <f t="shared" si="31"/>
        <v>11</v>
      </c>
      <c r="V6137" s="52"/>
      <c r="W6137" s="53" t="str">
        <f t="shared" si="33"/>
        <v/>
      </c>
      <c r="AE6137" s="16"/>
      <c r="AF6137" s="17" t="str">
        <f t="shared" si="30"/>
        <v>#VALUE!</v>
      </c>
      <c r="AG6137" s="17" t="str">
        <f t="shared" si="22"/>
        <v>#N/A</v>
      </c>
      <c r="AH6137" s="17" t="str">
        <f t="shared" si="23"/>
        <v>#N/A</v>
      </c>
      <c r="AI6137" s="34">
        <f t="shared" si="24"/>
        <v>1</v>
      </c>
      <c r="AJ6137" s="18">
        <f t="shared" si="25"/>
        <v>6893.595</v>
      </c>
      <c r="AK6137" s="18">
        <f t="shared" si="26"/>
        <v>6702.10625</v>
      </c>
      <c r="AL6137" s="18">
        <f t="shared" si="27"/>
        <v>6510.6175</v>
      </c>
    </row>
    <row r="6138" ht="12.75" customHeight="1">
      <c r="A6138" s="1">
        <v>36434.0</v>
      </c>
      <c r="B6138" s="2">
        <v>1072.03</v>
      </c>
      <c r="C6138" s="3">
        <v>7694.99</v>
      </c>
      <c r="D6138" s="2">
        <v>7648.0</v>
      </c>
      <c r="E6138" s="4"/>
      <c r="F6138" s="5">
        <f t="shared" si="1"/>
        <v>870.59</v>
      </c>
      <c r="G6138" s="6">
        <f t="shared" si="2"/>
        <v>0.993982726</v>
      </c>
      <c r="H6138" s="6">
        <f t="shared" si="3"/>
        <v>1.183039701</v>
      </c>
      <c r="I6138" s="5" t="b">
        <f t="shared" si="4"/>
        <v>1</v>
      </c>
      <c r="J6138" s="48">
        <f t="shared" si="5"/>
        <v>0</v>
      </c>
      <c r="K6138" s="4">
        <f t="shared" si="6"/>
        <v>108</v>
      </c>
      <c r="L6138" s="7">
        <f t="shared" si="7"/>
        <v>-0.006106570639</v>
      </c>
      <c r="M6138" s="50" t="b">
        <f t="shared" si="8"/>
        <v>0</v>
      </c>
      <c r="N6138" s="50" t="b">
        <f t="shared" si="9"/>
        <v>0</v>
      </c>
      <c r="O6138" s="50">
        <f t="shared" si="10"/>
        <v>1</v>
      </c>
      <c r="P6138" s="4">
        <f t="shared" si="64"/>
        <v>792750</v>
      </c>
      <c r="Q6138" s="21">
        <f t="shared" si="31"/>
        <v>11</v>
      </c>
      <c r="V6138" s="52"/>
      <c r="W6138" s="53" t="str">
        <f t="shared" si="33"/>
        <v/>
      </c>
      <c r="AE6138" s="16"/>
      <c r="AF6138" s="17" t="str">
        <f t="shared" si="30"/>
        <v>#VALUE!</v>
      </c>
      <c r="AG6138" s="17" t="str">
        <f t="shared" si="22"/>
        <v>#N/A</v>
      </c>
      <c r="AH6138" s="17" t="str">
        <f t="shared" si="23"/>
        <v>#N/A</v>
      </c>
      <c r="AI6138" s="34">
        <f t="shared" si="24"/>
        <v>1</v>
      </c>
      <c r="AJ6138" s="18">
        <f t="shared" si="25"/>
        <v>6925.491</v>
      </c>
      <c r="AK6138" s="18">
        <f t="shared" si="26"/>
        <v>6733.11625</v>
      </c>
      <c r="AL6138" s="18">
        <f t="shared" si="27"/>
        <v>6540.7415</v>
      </c>
    </row>
    <row r="6139" ht="12.75" customHeight="1">
      <c r="A6139" s="1">
        <v>36433.0</v>
      </c>
      <c r="B6139" s="2">
        <v>1237.23</v>
      </c>
      <c r="C6139" s="3">
        <v>7598.79</v>
      </c>
      <c r="D6139" s="2">
        <v>7540.0</v>
      </c>
      <c r="E6139" s="4"/>
      <c r="F6139" s="5">
        <f t="shared" si="1"/>
        <v>756.332</v>
      </c>
      <c r="G6139" s="6">
        <f t="shared" si="2"/>
        <v>0.9804808089</v>
      </c>
      <c r="H6139" s="6">
        <f t="shared" si="3"/>
        <v>1.171577501</v>
      </c>
      <c r="I6139" s="5" t="b">
        <f t="shared" si="4"/>
        <v>1</v>
      </c>
      <c r="J6139" s="48">
        <f t="shared" si="5"/>
        <v>0</v>
      </c>
      <c r="K6139" s="4">
        <f t="shared" si="6"/>
        <v>-49</v>
      </c>
      <c r="L6139" s="7">
        <f t="shared" si="7"/>
        <v>-0.007736758089</v>
      </c>
      <c r="M6139" s="50" t="b">
        <f t="shared" si="8"/>
        <v>0</v>
      </c>
      <c r="N6139" s="50" t="b">
        <f t="shared" si="9"/>
        <v>0</v>
      </c>
      <c r="O6139" s="50">
        <f t="shared" si="10"/>
        <v>1</v>
      </c>
      <c r="P6139" s="4">
        <f t="shared" si="64"/>
        <v>738750</v>
      </c>
      <c r="Q6139" s="21">
        <f t="shared" si="31"/>
        <v>10</v>
      </c>
      <c r="V6139" s="52"/>
      <c r="W6139" s="53" t="str">
        <f t="shared" si="33"/>
        <v/>
      </c>
      <c r="AE6139" s="16"/>
      <c r="AF6139" s="17" t="str">
        <f t="shared" si="30"/>
        <v>#VALUE!</v>
      </c>
      <c r="AG6139" s="17" t="str">
        <f t="shared" si="22"/>
        <v>#N/A</v>
      </c>
      <c r="AH6139" s="17" t="str">
        <f t="shared" si="23"/>
        <v>#N/A</v>
      </c>
      <c r="AI6139" s="34">
        <f t="shared" si="24"/>
        <v>1</v>
      </c>
      <c r="AJ6139" s="18">
        <f t="shared" si="25"/>
        <v>6838.911</v>
      </c>
      <c r="AK6139" s="18">
        <f t="shared" si="26"/>
        <v>6648.94125</v>
      </c>
      <c r="AL6139" s="18">
        <f t="shared" si="27"/>
        <v>6458.9715</v>
      </c>
    </row>
    <row r="6140" ht="12.75" customHeight="1">
      <c r="A6140" s="1">
        <v>36432.0</v>
      </c>
      <c r="B6140" s="2">
        <v>1285.11</v>
      </c>
      <c r="C6140" s="3">
        <v>7615.45</v>
      </c>
      <c r="D6140" s="2">
        <v>7589.0</v>
      </c>
      <c r="E6140" s="4"/>
      <c r="F6140" s="5">
        <f t="shared" si="1"/>
        <v>650.174</v>
      </c>
      <c r="G6140" s="6">
        <f t="shared" si="2"/>
        <v>0.9808057419</v>
      </c>
      <c r="H6140" s="6">
        <f t="shared" si="3"/>
        <v>1.172011835</v>
      </c>
      <c r="I6140" s="5" t="b">
        <f t="shared" si="4"/>
        <v>1</v>
      </c>
      <c r="J6140" s="48">
        <f t="shared" si="5"/>
        <v>0</v>
      </c>
      <c r="K6140" s="4">
        <f t="shared" si="6"/>
        <v>150</v>
      </c>
      <c r="L6140" s="7">
        <f t="shared" si="7"/>
        <v>-0.003473202503</v>
      </c>
      <c r="M6140" s="50" t="b">
        <f t="shared" si="8"/>
        <v>0</v>
      </c>
      <c r="N6140" s="50" t="b">
        <f t="shared" si="9"/>
        <v>0</v>
      </c>
      <c r="O6140" s="50">
        <f t="shared" si="10"/>
        <v>1</v>
      </c>
      <c r="P6140" s="4">
        <f t="shared" si="64"/>
        <v>765700</v>
      </c>
      <c r="Q6140" s="21">
        <f t="shared" si="31"/>
        <v>11</v>
      </c>
      <c r="V6140" s="52"/>
      <c r="W6140" s="53" t="str">
        <f t="shared" si="33"/>
        <v/>
      </c>
      <c r="AE6140" s="16"/>
      <c r="AF6140" s="17" t="str">
        <f t="shared" si="30"/>
        <v>#VALUE!</v>
      </c>
      <c r="AG6140" s="17" t="str">
        <f t="shared" si="22"/>
        <v>#N/A</v>
      </c>
      <c r="AH6140" s="17" t="str">
        <f t="shared" si="23"/>
        <v>#N/A</v>
      </c>
      <c r="AI6140" s="34">
        <f t="shared" si="24"/>
        <v>1</v>
      </c>
      <c r="AJ6140" s="18">
        <f t="shared" si="25"/>
        <v>6853.905</v>
      </c>
      <c r="AK6140" s="18">
        <f t="shared" si="26"/>
        <v>6663.51875</v>
      </c>
      <c r="AL6140" s="18">
        <f t="shared" si="27"/>
        <v>6473.1325</v>
      </c>
    </row>
    <row r="6141" ht="12.75" customHeight="1">
      <c r="A6141" s="1">
        <v>36431.0</v>
      </c>
      <c r="B6141" s="2">
        <v>653.1</v>
      </c>
      <c r="C6141" s="3">
        <v>7577.85</v>
      </c>
      <c r="D6141" s="2">
        <v>7439.0</v>
      </c>
      <c r="E6141" s="4"/>
      <c r="F6141" s="5">
        <f t="shared" si="1"/>
        <v>538.222</v>
      </c>
      <c r="G6141" s="6">
        <f t="shared" si="2"/>
        <v>0.974008718</v>
      </c>
      <c r="H6141" s="6">
        <f t="shared" si="3"/>
        <v>0.6589447346</v>
      </c>
      <c r="I6141" s="5" t="b">
        <f t="shared" si="4"/>
        <v>1</v>
      </c>
      <c r="J6141" s="48">
        <f t="shared" si="5"/>
        <v>-1</v>
      </c>
      <c r="K6141" s="4">
        <f t="shared" si="6"/>
        <v>-269</v>
      </c>
      <c r="L6141" s="7">
        <f t="shared" si="7"/>
        <v>-0.01832313915</v>
      </c>
      <c r="M6141" s="50" t="b">
        <f t="shared" si="8"/>
        <v>0</v>
      </c>
      <c r="N6141" s="50" t="b">
        <f t="shared" si="9"/>
        <v>1</v>
      </c>
      <c r="O6141" s="50">
        <f t="shared" si="10"/>
        <v>-1</v>
      </c>
      <c r="P6141" s="4">
        <f t="shared" si="64"/>
        <v>855700</v>
      </c>
      <c r="Q6141" s="21">
        <f t="shared" si="31"/>
        <v>-12</v>
      </c>
      <c r="V6141" s="52"/>
      <c r="W6141" s="53" t="str">
        <f t="shared" si="33"/>
        <v/>
      </c>
      <c r="AE6141" s="16"/>
      <c r="AF6141" s="17" t="str">
        <f t="shared" si="30"/>
        <v>#VALUE!</v>
      </c>
      <c r="AG6141" s="17" t="str">
        <f t="shared" si="22"/>
        <v>#N/A</v>
      </c>
      <c r="AH6141" s="17" t="str">
        <f t="shared" si="23"/>
        <v>#N/A</v>
      </c>
      <c r="AI6141" s="34">
        <f t="shared" si="24"/>
        <v>1</v>
      </c>
      <c r="AJ6141" s="18">
        <f t="shared" si="25"/>
        <v>6820.065</v>
      </c>
      <c r="AK6141" s="18">
        <f t="shared" si="26"/>
        <v>6630.61875</v>
      </c>
      <c r="AL6141" s="18">
        <f t="shared" si="27"/>
        <v>6441.1725</v>
      </c>
    </row>
    <row r="6142" ht="12.75" customHeight="1">
      <c r="A6142" s="1">
        <v>36430.0</v>
      </c>
      <c r="B6142" s="2">
        <v>105.48</v>
      </c>
      <c r="C6142" s="3">
        <v>7759.93</v>
      </c>
      <c r="D6142" s="2">
        <v>7708.0</v>
      </c>
      <c r="E6142" s="4"/>
      <c r="F6142" s="5">
        <f t="shared" si="1"/>
        <v>544.414</v>
      </c>
      <c r="G6142" s="6">
        <f t="shared" si="2"/>
        <v>0.9952489899</v>
      </c>
      <c r="H6142" s="6">
        <f t="shared" si="3"/>
        <v>0.650916115</v>
      </c>
      <c r="I6142" s="5" t="b">
        <f t="shared" si="4"/>
        <v>0</v>
      </c>
      <c r="J6142" s="48">
        <f t="shared" si="5"/>
        <v>0</v>
      </c>
      <c r="K6142" s="4">
        <f t="shared" si="6"/>
        <v>-279</v>
      </c>
      <c r="L6142" s="7">
        <f t="shared" si="7"/>
        <v>-0.006692070676</v>
      </c>
      <c r="M6142" s="50" t="b">
        <f t="shared" si="8"/>
        <v>0</v>
      </c>
      <c r="N6142" s="50" t="b">
        <f t="shared" si="9"/>
        <v>0</v>
      </c>
      <c r="O6142" s="50">
        <f t="shared" si="10"/>
        <v>1</v>
      </c>
      <c r="P6142" s="4">
        <f t="shared" si="64"/>
        <v>1044000</v>
      </c>
      <c r="Q6142" s="21">
        <f t="shared" si="31"/>
        <v>14</v>
      </c>
      <c r="V6142" s="52"/>
      <c r="W6142" s="53" t="str">
        <f t="shared" si="33"/>
        <v/>
      </c>
      <c r="AE6142" s="16"/>
      <c r="AF6142" s="17" t="str">
        <f t="shared" si="30"/>
        <v>#VALUE!</v>
      </c>
      <c r="AG6142" s="17" t="str">
        <f t="shared" si="22"/>
        <v>#N/A</v>
      </c>
      <c r="AH6142" s="17" t="str">
        <f t="shared" si="23"/>
        <v>#N/A</v>
      </c>
      <c r="AI6142" s="34">
        <f t="shared" si="24"/>
        <v>1</v>
      </c>
      <c r="AJ6142" s="18">
        <f t="shared" si="25"/>
        <v>6983.937</v>
      </c>
      <c r="AK6142" s="18">
        <f t="shared" si="26"/>
        <v>6789.93875</v>
      </c>
      <c r="AL6142" s="18">
        <f t="shared" si="27"/>
        <v>6595.9405</v>
      </c>
    </row>
    <row r="6143" ht="12.75" customHeight="1">
      <c r="A6143" s="1">
        <v>36423.0</v>
      </c>
      <c r="B6143" s="2">
        <v>500.74</v>
      </c>
      <c r="C6143" s="3">
        <v>7972.14</v>
      </c>
      <c r="D6143" s="2">
        <v>7987.0</v>
      </c>
      <c r="E6143" s="4"/>
      <c r="F6143" s="5">
        <f t="shared" si="1"/>
        <v>703.996</v>
      </c>
      <c r="G6143" s="6">
        <f t="shared" si="2"/>
        <v>1.020916228</v>
      </c>
      <c r="H6143" s="6">
        <f t="shared" si="3"/>
        <v>0.7949858606</v>
      </c>
      <c r="I6143" s="5" t="b">
        <f t="shared" si="4"/>
        <v>0</v>
      </c>
      <c r="J6143" s="48">
        <f t="shared" si="5"/>
        <v>0</v>
      </c>
      <c r="K6143" s="4">
        <f t="shared" si="6"/>
        <v>-31</v>
      </c>
      <c r="L6143" s="7">
        <f t="shared" si="7"/>
        <v>0.00186399135</v>
      </c>
      <c r="M6143" s="50" t="b">
        <f t="shared" si="8"/>
        <v>0</v>
      </c>
      <c r="N6143" s="50" t="b">
        <f t="shared" si="9"/>
        <v>0</v>
      </c>
      <c r="O6143" s="50">
        <f t="shared" si="10"/>
        <v>-1</v>
      </c>
      <c r="P6143" s="4">
        <f t="shared" si="64"/>
        <v>876600</v>
      </c>
      <c r="Q6143" s="21">
        <f t="shared" si="31"/>
        <v>-12</v>
      </c>
      <c r="V6143" s="52"/>
      <c r="W6143" s="53" t="str">
        <f t="shared" si="33"/>
        <v/>
      </c>
      <c r="AE6143" s="16"/>
      <c r="AF6143" s="17" t="str">
        <f t="shared" si="30"/>
        <v>#VALUE!</v>
      </c>
      <c r="AG6143" s="17" t="str">
        <f t="shared" si="22"/>
        <v>#N/A</v>
      </c>
      <c r="AH6143" s="17" t="str">
        <f t="shared" si="23"/>
        <v>#N/A</v>
      </c>
      <c r="AI6143" s="34">
        <f t="shared" si="24"/>
        <v>1</v>
      </c>
      <c r="AJ6143" s="18">
        <f t="shared" si="25"/>
        <v>7174.926</v>
      </c>
      <c r="AK6143" s="18">
        <f t="shared" si="26"/>
        <v>6975.6225</v>
      </c>
      <c r="AL6143" s="18">
        <f t="shared" si="27"/>
        <v>6776.319</v>
      </c>
    </row>
    <row r="6144" ht="12.75" customHeight="1">
      <c r="A6144" s="1">
        <v>36421.0</v>
      </c>
      <c r="B6144" s="2">
        <v>706.44</v>
      </c>
      <c r="C6144" s="3">
        <v>8016.93</v>
      </c>
      <c r="D6144" s="2">
        <v>8018.0</v>
      </c>
      <c r="E6144" s="4"/>
      <c r="F6144" s="5">
        <f t="shared" si="1"/>
        <v>816.348</v>
      </c>
      <c r="G6144" s="6">
        <f t="shared" si="2"/>
        <v>1.025596207</v>
      </c>
      <c r="H6144" s="6">
        <f t="shared" si="3"/>
        <v>0.9210331464</v>
      </c>
      <c r="I6144" s="5" t="b">
        <f t="shared" si="4"/>
        <v>0</v>
      </c>
      <c r="J6144" s="48">
        <f t="shared" si="5"/>
        <v>0</v>
      </c>
      <c r="K6144" s="4">
        <f t="shared" si="6"/>
        <v>97</v>
      </c>
      <c r="L6144" s="7">
        <f t="shared" si="7"/>
        <v>0.0001334675493</v>
      </c>
      <c r="M6144" s="50" t="b">
        <f t="shared" si="8"/>
        <v>0</v>
      </c>
      <c r="N6144" s="50" t="b">
        <f t="shared" si="9"/>
        <v>0</v>
      </c>
      <c r="O6144" s="50">
        <f t="shared" si="10"/>
        <v>-1</v>
      </c>
      <c r="P6144" s="4">
        <f t="shared" si="64"/>
        <v>859550</v>
      </c>
      <c r="Q6144" s="21">
        <f t="shared" si="31"/>
        <v>-11</v>
      </c>
      <c r="V6144" s="52"/>
      <c r="W6144" s="53" t="str">
        <f t="shared" si="33"/>
        <v/>
      </c>
      <c r="AE6144" s="16"/>
      <c r="AF6144" s="17" t="str">
        <f t="shared" si="30"/>
        <v>#VALUE!</v>
      </c>
      <c r="AG6144" s="17" t="str">
        <f t="shared" si="22"/>
        <v>#N/A</v>
      </c>
      <c r="AH6144" s="17" t="str">
        <f t="shared" si="23"/>
        <v>#N/A</v>
      </c>
      <c r="AI6144" s="34">
        <f t="shared" si="24"/>
        <v>1</v>
      </c>
      <c r="AJ6144" s="18">
        <f t="shared" si="25"/>
        <v>7215.237</v>
      </c>
      <c r="AK6144" s="18">
        <f t="shared" si="26"/>
        <v>7014.81375</v>
      </c>
      <c r="AL6144" s="18">
        <f t="shared" si="27"/>
        <v>6814.3905</v>
      </c>
    </row>
    <row r="6145" ht="12.75" customHeight="1">
      <c r="A6145" s="1">
        <v>36420.0</v>
      </c>
      <c r="B6145" s="2">
        <v>725.35</v>
      </c>
      <c r="C6145" s="3">
        <v>7916.92</v>
      </c>
      <c r="D6145" s="2">
        <v>7921.0</v>
      </c>
      <c r="E6145" s="4"/>
      <c r="F6145" s="5">
        <f t="shared" si="1"/>
        <v>912.368</v>
      </c>
      <c r="G6145" s="6">
        <f t="shared" si="2"/>
        <v>1.01155883</v>
      </c>
      <c r="H6145" s="6">
        <f t="shared" si="3"/>
        <v>1.016883787</v>
      </c>
      <c r="I6145" s="5" t="b">
        <f t="shared" si="4"/>
        <v>0</v>
      </c>
      <c r="J6145" s="48">
        <f t="shared" si="5"/>
        <v>0</v>
      </c>
      <c r="K6145" s="4">
        <f t="shared" si="6"/>
        <v>-54</v>
      </c>
      <c r="L6145" s="7">
        <f t="shared" si="7"/>
        <v>0.0005153519298</v>
      </c>
      <c r="M6145" s="50" t="b">
        <f t="shared" si="8"/>
        <v>0</v>
      </c>
      <c r="N6145" s="50" t="b">
        <f t="shared" si="9"/>
        <v>0</v>
      </c>
      <c r="O6145" s="50">
        <f t="shared" si="10"/>
        <v>-1</v>
      </c>
      <c r="P6145" s="4">
        <f t="shared" si="64"/>
        <v>917750</v>
      </c>
      <c r="Q6145" s="21">
        <f t="shared" si="31"/>
        <v>-12</v>
      </c>
      <c r="V6145" s="52"/>
      <c r="W6145" s="53" t="str">
        <f t="shared" si="33"/>
        <v/>
      </c>
      <c r="AE6145" s="16"/>
      <c r="AF6145" s="17" t="str">
        <f t="shared" si="30"/>
        <v>#VALUE!</v>
      </c>
      <c r="AG6145" s="17" t="str">
        <f t="shared" si="22"/>
        <v>#N/A</v>
      </c>
      <c r="AH6145" s="17" t="str">
        <f t="shared" si="23"/>
        <v>#N/A</v>
      </c>
      <c r="AI6145" s="34">
        <f t="shared" si="24"/>
        <v>1</v>
      </c>
      <c r="AJ6145" s="18">
        <f t="shared" si="25"/>
        <v>7125.228</v>
      </c>
      <c r="AK6145" s="18">
        <f t="shared" si="26"/>
        <v>6927.305</v>
      </c>
      <c r="AL6145" s="18">
        <f t="shared" si="27"/>
        <v>6729.382</v>
      </c>
    </row>
    <row r="6146" ht="12.75" customHeight="1">
      <c r="A6146" s="1">
        <v>36419.0</v>
      </c>
      <c r="B6146" s="2">
        <v>684.06</v>
      </c>
      <c r="C6146" s="3">
        <v>7968.9</v>
      </c>
      <c r="D6146" s="2">
        <v>7975.0</v>
      </c>
      <c r="E6146" s="4"/>
      <c r="F6146" s="5">
        <f t="shared" si="1"/>
        <v>1016.808</v>
      </c>
      <c r="G6146" s="6">
        <f t="shared" si="2"/>
        <v>1.016800254</v>
      </c>
      <c r="H6146" s="6">
        <f t="shared" si="3"/>
        <v>1.050575204</v>
      </c>
      <c r="I6146" s="5" t="b">
        <f t="shared" si="4"/>
        <v>0</v>
      </c>
      <c r="J6146" s="48">
        <f t="shared" si="5"/>
        <v>0</v>
      </c>
      <c r="K6146" s="4">
        <f t="shared" si="6"/>
        <v>-44</v>
      </c>
      <c r="L6146" s="7">
        <f t="shared" si="7"/>
        <v>0.0007654757871</v>
      </c>
      <c r="M6146" s="50" t="b">
        <f t="shared" si="8"/>
        <v>0</v>
      </c>
      <c r="N6146" s="50" t="b">
        <f t="shared" si="9"/>
        <v>0</v>
      </c>
      <c r="O6146" s="50">
        <f t="shared" si="10"/>
        <v>-1</v>
      </c>
      <c r="P6146" s="4">
        <f t="shared" si="64"/>
        <v>885350</v>
      </c>
      <c r="Q6146" s="21">
        <f t="shared" si="31"/>
        <v>-12</v>
      </c>
      <c r="V6146" s="52"/>
      <c r="W6146" s="53" t="str">
        <f t="shared" si="33"/>
        <v/>
      </c>
      <c r="AE6146" s="16"/>
      <c r="AF6146" s="17" t="str">
        <f t="shared" si="30"/>
        <v>#VALUE!</v>
      </c>
      <c r="AG6146" s="17" t="str">
        <f t="shared" si="22"/>
        <v>#N/A</v>
      </c>
      <c r="AH6146" s="17" t="str">
        <f t="shared" si="23"/>
        <v>#N/A</v>
      </c>
      <c r="AI6146" s="34">
        <f t="shared" si="24"/>
        <v>1</v>
      </c>
      <c r="AJ6146" s="18">
        <f t="shared" si="25"/>
        <v>7172.01</v>
      </c>
      <c r="AK6146" s="18">
        <f t="shared" si="26"/>
        <v>6972.7875</v>
      </c>
      <c r="AL6146" s="18">
        <f t="shared" si="27"/>
        <v>6773.565</v>
      </c>
    </row>
    <row r="6147" ht="12.75" customHeight="1">
      <c r="A6147" s="102">
        <v>36418.0</v>
      </c>
      <c r="B6147" s="2">
        <v>903.39</v>
      </c>
      <c r="C6147" s="3">
        <v>7971.04</v>
      </c>
      <c r="D6147" s="2">
        <v>7983.0</v>
      </c>
      <c r="E6147" s="4">
        <v>8019.0</v>
      </c>
      <c r="F6147" s="5">
        <f t="shared" si="1"/>
        <v>1092.65</v>
      </c>
      <c r="G6147" s="6">
        <f t="shared" si="2"/>
        <v>1.015770336</v>
      </c>
      <c r="H6147" s="6">
        <f t="shared" si="3"/>
        <v>1.033326873</v>
      </c>
      <c r="I6147" s="5" t="b">
        <f t="shared" si="4"/>
        <v>0</v>
      </c>
      <c r="J6147" s="48">
        <f t="shared" si="5"/>
        <v>0</v>
      </c>
      <c r="K6147" s="4">
        <f t="shared" si="6"/>
        <v>-111</v>
      </c>
      <c r="L6147" s="7">
        <f t="shared" si="7"/>
        <v>0.006016780746</v>
      </c>
      <c r="M6147" s="50" t="b">
        <f t="shared" si="8"/>
        <v>0</v>
      </c>
      <c r="N6147" s="50" t="b">
        <f t="shared" si="9"/>
        <v>0</v>
      </c>
      <c r="O6147" s="50">
        <f t="shared" si="10"/>
        <v>-1</v>
      </c>
      <c r="P6147" s="4">
        <f t="shared" si="64"/>
        <v>861150</v>
      </c>
      <c r="Q6147" s="21">
        <f t="shared" si="31"/>
        <v>-11</v>
      </c>
      <c r="V6147" s="52"/>
      <c r="W6147" s="53" t="str">
        <f t="shared" si="33"/>
        <v/>
      </c>
      <c r="AE6147" s="16"/>
      <c r="AF6147" s="17" t="str">
        <f t="shared" si="30"/>
        <v>#VALUE!</v>
      </c>
      <c r="AG6147" s="17" t="str">
        <f t="shared" si="22"/>
        <v>#N/A</v>
      </c>
      <c r="AH6147" s="17" t="str">
        <f t="shared" si="23"/>
        <v>#N/A</v>
      </c>
      <c r="AI6147" s="34">
        <f t="shared" si="24"/>
        <v>1</v>
      </c>
      <c r="AJ6147" s="18">
        <f t="shared" si="25"/>
        <v>7173.936</v>
      </c>
      <c r="AK6147" s="18">
        <f t="shared" si="26"/>
        <v>6974.66</v>
      </c>
      <c r="AL6147" s="18">
        <f t="shared" si="27"/>
        <v>6775.384</v>
      </c>
    </row>
    <row r="6148" ht="12.75" customHeight="1">
      <c r="A6148" s="1">
        <v>36417.0</v>
      </c>
      <c r="B6148" s="2">
        <v>1062.5</v>
      </c>
      <c r="C6148" s="3">
        <v>8092.02</v>
      </c>
      <c r="D6148" s="2">
        <v>8119.0</v>
      </c>
      <c r="E6148" s="4">
        <v>8130.0</v>
      </c>
      <c r="F6148" s="5">
        <f t="shared" si="1"/>
        <v>1142.954</v>
      </c>
      <c r="G6148" s="6">
        <f t="shared" si="2"/>
        <v>1.030101257</v>
      </c>
      <c r="H6148" s="6">
        <f t="shared" si="3"/>
        <v>1.01862145</v>
      </c>
      <c r="I6148" s="5" t="b">
        <f t="shared" si="4"/>
        <v>0</v>
      </c>
      <c r="J6148" s="48">
        <f t="shared" si="5"/>
        <v>0</v>
      </c>
      <c r="K6148" s="4">
        <f t="shared" si="6"/>
        <v>-85</v>
      </c>
      <c r="L6148" s="7">
        <f t="shared" si="7"/>
        <v>0.004693512868</v>
      </c>
      <c r="M6148" s="50" t="b">
        <f t="shared" si="8"/>
        <v>0</v>
      </c>
      <c r="N6148" s="50" t="b">
        <f t="shared" si="9"/>
        <v>0</v>
      </c>
      <c r="O6148" s="50">
        <f t="shared" si="10"/>
        <v>-1</v>
      </c>
      <c r="P6148" s="4">
        <f t="shared" si="64"/>
        <v>805650</v>
      </c>
      <c r="Q6148" s="21">
        <f t="shared" si="31"/>
        <v>-10</v>
      </c>
      <c r="V6148" s="52"/>
      <c r="W6148" s="53" t="str">
        <f t="shared" si="33"/>
        <v/>
      </c>
      <c r="AE6148" s="16"/>
      <c r="AF6148" s="17" t="str">
        <f t="shared" si="30"/>
        <v>#VALUE!</v>
      </c>
      <c r="AG6148" s="17" t="str">
        <f t="shared" si="22"/>
        <v>#N/A</v>
      </c>
      <c r="AH6148" s="17" t="str">
        <f t="shared" si="23"/>
        <v>#N/A</v>
      </c>
      <c r="AI6148" s="34">
        <f t="shared" si="24"/>
        <v>1</v>
      </c>
      <c r="AJ6148" s="18">
        <f t="shared" si="25"/>
        <v>7282.818</v>
      </c>
      <c r="AK6148" s="18">
        <f t="shared" si="26"/>
        <v>7080.5175</v>
      </c>
      <c r="AL6148" s="18">
        <f t="shared" si="27"/>
        <v>6878.217</v>
      </c>
    </row>
    <row r="6149" ht="12.75" customHeight="1">
      <c r="A6149" s="1">
        <v>36416.0</v>
      </c>
      <c r="B6149" s="2">
        <v>1186.54</v>
      </c>
      <c r="C6149" s="3">
        <v>8178.69</v>
      </c>
      <c r="D6149" s="2">
        <v>8189.0</v>
      </c>
      <c r="E6149" s="4">
        <v>8215.0</v>
      </c>
      <c r="F6149" s="5">
        <f t="shared" si="1"/>
        <v>1185.958</v>
      </c>
      <c r="G6149" s="6">
        <f t="shared" si="2"/>
        <v>1.040202332</v>
      </c>
      <c r="H6149" s="6">
        <f t="shared" si="3"/>
        <v>1.032375405</v>
      </c>
      <c r="I6149" s="5" t="b">
        <f t="shared" si="4"/>
        <v>0</v>
      </c>
      <c r="J6149" s="48">
        <f t="shared" si="5"/>
        <v>0</v>
      </c>
      <c r="K6149" s="4">
        <f t="shared" si="6"/>
        <v>10</v>
      </c>
      <c r="L6149" s="7">
        <f t="shared" si="7"/>
        <v>0.004439586291</v>
      </c>
      <c r="M6149" s="50" t="b">
        <f t="shared" si="8"/>
        <v>0</v>
      </c>
      <c r="N6149" s="50" t="b">
        <f t="shared" si="9"/>
        <v>0</v>
      </c>
      <c r="O6149" s="50">
        <f t="shared" si="10"/>
        <v>-1</v>
      </c>
      <c r="P6149" s="4">
        <f t="shared" si="64"/>
        <v>763150</v>
      </c>
      <c r="Q6149" s="21">
        <f t="shared" si="31"/>
        <v>-10</v>
      </c>
      <c r="V6149" s="52"/>
      <c r="W6149" s="53" t="str">
        <f t="shared" si="33"/>
        <v/>
      </c>
      <c r="AE6149" s="16"/>
      <c r="AF6149" s="17" t="str">
        <f t="shared" si="30"/>
        <v>#VALUE!</v>
      </c>
      <c r="AG6149" s="17" t="str">
        <f t="shared" si="22"/>
        <v>#N/A</v>
      </c>
      <c r="AH6149" s="17" t="str">
        <f t="shared" si="23"/>
        <v>#N/A</v>
      </c>
      <c r="AI6149" s="34">
        <f t="shared" si="24"/>
        <v>1</v>
      </c>
      <c r="AJ6149" s="18">
        <f t="shared" si="25"/>
        <v>7360.821</v>
      </c>
      <c r="AK6149" s="18">
        <f t="shared" si="26"/>
        <v>7156.35375</v>
      </c>
      <c r="AL6149" s="18">
        <f t="shared" si="27"/>
        <v>6951.8865</v>
      </c>
    </row>
    <row r="6150" ht="12.75" customHeight="1">
      <c r="A6150" s="1">
        <v>36413.0</v>
      </c>
      <c r="B6150" s="2">
        <v>1247.55</v>
      </c>
      <c r="C6150" s="3">
        <v>8161.46</v>
      </c>
      <c r="D6150" s="2">
        <v>8190.0</v>
      </c>
      <c r="E6150" s="4">
        <v>8205.0</v>
      </c>
      <c r="F6150" s="5">
        <f t="shared" si="1"/>
        <v>1203.598</v>
      </c>
      <c r="G6150" s="6">
        <f t="shared" si="2"/>
        <v>1.037784888</v>
      </c>
      <c r="H6150" s="6">
        <f t="shared" si="3"/>
        <v>1.031649821</v>
      </c>
      <c r="I6150" s="5" t="b">
        <f t="shared" si="4"/>
        <v>0</v>
      </c>
      <c r="J6150" s="48">
        <f t="shared" si="5"/>
        <v>0</v>
      </c>
      <c r="K6150" s="4">
        <f t="shared" si="6"/>
        <v>202</v>
      </c>
      <c r="L6150" s="7">
        <f t="shared" si="7"/>
        <v>0.005334829798</v>
      </c>
      <c r="M6150" s="50" t="b">
        <f t="shared" si="8"/>
        <v>0</v>
      </c>
      <c r="N6150" s="50" t="b">
        <f t="shared" si="9"/>
        <v>0</v>
      </c>
      <c r="O6150" s="50">
        <f t="shared" si="10"/>
        <v>-1</v>
      </c>
      <c r="P6150" s="4">
        <f t="shared" si="64"/>
        <v>768150</v>
      </c>
      <c r="Q6150" s="21">
        <f t="shared" si="31"/>
        <v>-10</v>
      </c>
      <c r="V6150" s="52"/>
      <c r="W6150" s="53" t="str">
        <f t="shared" si="33"/>
        <v/>
      </c>
      <c r="AE6150" s="16"/>
      <c r="AF6150" s="17" t="str">
        <f t="shared" si="30"/>
        <v>#VALUE!</v>
      </c>
      <c r="AG6150" s="17" t="str">
        <f t="shared" si="22"/>
        <v>#N/A</v>
      </c>
      <c r="AH6150" s="17" t="str">
        <f t="shared" si="23"/>
        <v>#N/A</v>
      </c>
      <c r="AI6150" s="34">
        <f t="shared" si="24"/>
        <v>1</v>
      </c>
      <c r="AJ6150" s="18">
        <f t="shared" si="25"/>
        <v>7345.314</v>
      </c>
      <c r="AK6150" s="18">
        <f t="shared" si="26"/>
        <v>7141.2775</v>
      </c>
      <c r="AL6150" s="18">
        <f t="shared" si="27"/>
        <v>6937.241</v>
      </c>
    </row>
    <row r="6151" ht="12.75" customHeight="1">
      <c r="A6151" s="1">
        <v>36412.0</v>
      </c>
      <c r="B6151" s="2">
        <v>1063.27</v>
      </c>
      <c r="C6151" s="3">
        <v>8025.02</v>
      </c>
      <c r="D6151" s="2">
        <v>8010.0</v>
      </c>
      <c r="E6151" s="4">
        <v>8003.0</v>
      </c>
      <c r="F6151" s="5">
        <f t="shared" si="1"/>
        <v>1243.134</v>
      </c>
      <c r="G6151" s="6">
        <f t="shared" si="2"/>
        <v>1.0202097</v>
      </c>
      <c r="H6151" s="6">
        <f t="shared" si="3"/>
        <v>1.156095058</v>
      </c>
      <c r="I6151" s="5" t="b">
        <f t="shared" si="4"/>
        <v>0</v>
      </c>
      <c r="J6151" s="48">
        <f t="shared" si="5"/>
        <v>0</v>
      </c>
      <c r="K6151" s="4">
        <f t="shared" si="6"/>
        <v>40</v>
      </c>
      <c r="L6151" s="7">
        <f t="shared" si="7"/>
        <v>-0.002743918395</v>
      </c>
      <c r="M6151" s="50" t="b">
        <f t="shared" si="8"/>
        <v>0</v>
      </c>
      <c r="N6151" s="50" t="b">
        <f t="shared" si="9"/>
        <v>0</v>
      </c>
      <c r="O6151" s="50">
        <f t="shared" si="10"/>
        <v>1</v>
      </c>
      <c r="P6151" s="4">
        <f t="shared" si="64"/>
        <v>677250</v>
      </c>
      <c r="Q6151" s="21">
        <f t="shared" si="31"/>
        <v>9</v>
      </c>
      <c r="V6151" s="52"/>
      <c r="W6151" s="53" t="str">
        <f t="shared" si="33"/>
        <v/>
      </c>
      <c r="AE6151" s="16"/>
      <c r="AF6151" s="17" t="str">
        <f t="shared" si="30"/>
        <v>#VALUE!</v>
      </c>
      <c r="AG6151" s="17" t="str">
        <f t="shared" si="22"/>
        <v>#N/A</v>
      </c>
      <c r="AH6151" s="17" t="str">
        <f t="shared" si="23"/>
        <v>#N/A</v>
      </c>
      <c r="AI6151" s="34">
        <f t="shared" si="24"/>
        <v>1</v>
      </c>
      <c r="AJ6151" s="18">
        <f t="shared" si="25"/>
        <v>7222.518</v>
      </c>
      <c r="AK6151" s="18">
        <f t="shared" si="26"/>
        <v>7021.8925</v>
      </c>
      <c r="AL6151" s="18">
        <f t="shared" si="27"/>
        <v>6821.267</v>
      </c>
    </row>
    <row r="6152" ht="12.75" customHeight="1">
      <c r="A6152" s="1">
        <v>36411.0</v>
      </c>
      <c r="B6152" s="2">
        <v>1154.91</v>
      </c>
      <c r="C6152" s="3">
        <v>7973.3</v>
      </c>
      <c r="D6152" s="2">
        <v>7970.0</v>
      </c>
      <c r="E6152" s="4"/>
      <c r="F6152" s="5">
        <f t="shared" si="1"/>
        <v>1263.038</v>
      </c>
      <c r="G6152" s="6">
        <f t="shared" si="2"/>
        <v>1.01242413</v>
      </c>
      <c r="H6152" s="6">
        <f t="shared" si="3"/>
        <v>1.139274583</v>
      </c>
      <c r="I6152" s="5" t="b">
        <f t="shared" si="4"/>
        <v>0</v>
      </c>
      <c r="J6152" s="48">
        <f t="shared" si="5"/>
        <v>0</v>
      </c>
      <c r="K6152" s="4">
        <f t="shared" si="6"/>
        <v>40</v>
      </c>
      <c r="L6152" s="7">
        <f t="shared" si="7"/>
        <v>-0.0004138813289</v>
      </c>
      <c r="M6152" s="50" t="b">
        <f t="shared" si="8"/>
        <v>0</v>
      </c>
      <c r="N6152" s="50" t="b">
        <f t="shared" si="9"/>
        <v>0</v>
      </c>
      <c r="O6152" s="50">
        <f t="shared" si="10"/>
        <v>1</v>
      </c>
      <c r="P6152" s="4">
        <f t="shared" si="64"/>
        <v>659250</v>
      </c>
      <c r="Q6152" s="21">
        <f t="shared" si="31"/>
        <v>9</v>
      </c>
      <c r="V6152" s="52"/>
      <c r="W6152" s="53" t="str">
        <f t="shared" si="33"/>
        <v/>
      </c>
      <c r="AE6152" s="16"/>
      <c r="AF6152" s="17" t="str">
        <f t="shared" si="30"/>
        <v>#VALUE!</v>
      </c>
      <c r="AG6152" s="17" t="str">
        <f t="shared" si="22"/>
        <v>#N/A</v>
      </c>
      <c r="AH6152" s="17" t="str">
        <f t="shared" si="23"/>
        <v>#N/A</v>
      </c>
      <c r="AI6152" s="34">
        <f t="shared" si="24"/>
        <v>1</v>
      </c>
      <c r="AJ6152" s="18">
        <f t="shared" si="25"/>
        <v>7175.97</v>
      </c>
      <c r="AK6152" s="18">
        <f t="shared" si="26"/>
        <v>6976.6375</v>
      </c>
      <c r="AL6152" s="18">
        <f t="shared" si="27"/>
        <v>6777.305</v>
      </c>
    </row>
    <row r="6153" ht="12.75" customHeight="1">
      <c r="A6153" s="1">
        <v>36410.0</v>
      </c>
      <c r="B6153" s="2">
        <v>1277.52</v>
      </c>
      <c r="C6153" s="3">
        <v>7945.76</v>
      </c>
      <c r="D6153" s="2">
        <v>7930.0</v>
      </c>
      <c r="E6153" s="4"/>
      <c r="F6153" s="5">
        <f t="shared" si="1"/>
        <v>1356.924</v>
      </c>
      <c r="G6153" s="6">
        <f t="shared" si="2"/>
        <v>1.007820207</v>
      </c>
      <c r="H6153" s="6">
        <f t="shared" si="3"/>
        <v>1.261507846</v>
      </c>
      <c r="I6153" s="5" t="b">
        <f t="shared" si="4"/>
        <v>0</v>
      </c>
      <c r="J6153" s="48">
        <f t="shared" si="5"/>
        <v>0</v>
      </c>
      <c r="K6153" s="4">
        <f t="shared" si="6"/>
        <v>-285</v>
      </c>
      <c r="L6153" s="7">
        <f t="shared" si="7"/>
        <v>-0.001983447776</v>
      </c>
      <c r="M6153" s="50" t="b">
        <f t="shared" si="8"/>
        <v>0</v>
      </c>
      <c r="N6153" s="50" t="b">
        <f t="shared" si="9"/>
        <v>0</v>
      </c>
      <c r="O6153" s="50">
        <f t="shared" si="10"/>
        <v>1</v>
      </c>
      <c r="P6153" s="4">
        <f t="shared" si="64"/>
        <v>643250</v>
      </c>
      <c r="Q6153" s="21">
        <f t="shared" si="31"/>
        <v>8</v>
      </c>
      <c r="V6153" s="52"/>
      <c r="W6153" s="53" t="str">
        <f t="shared" si="33"/>
        <v/>
      </c>
      <c r="AE6153" s="16"/>
      <c r="AF6153" s="17" t="str">
        <f t="shared" si="30"/>
        <v>#VALUE!</v>
      </c>
      <c r="AG6153" s="17" t="str">
        <f t="shared" si="22"/>
        <v>#N/A</v>
      </c>
      <c r="AH6153" s="17" t="str">
        <f t="shared" si="23"/>
        <v>#N/A</v>
      </c>
      <c r="AI6153" s="34">
        <f t="shared" si="24"/>
        <v>1</v>
      </c>
      <c r="AJ6153" s="18">
        <f t="shared" si="25"/>
        <v>7151.184</v>
      </c>
      <c r="AK6153" s="18">
        <f t="shared" si="26"/>
        <v>6952.54</v>
      </c>
      <c r="AL6153" s="18">
        <f t="shared" si="27"/>
        <v>6753.896</v>
      </c>
    </row>
    <row r="6154" ht="12.75" customHeight="1">
      <c r="A6154" s="1">
        <v>36409.0</v>
      </c>
      <c r="B6154" s="2">
        <v>1274.74</v>
      </c>
      <c r="C6154" s="3">
        <v>8130.28</v>
      </c>
      <c r="D6154" s="2">
        <v>8215.0</v>
      </c>
      <c r="E6154" s="4"/>
      <c r="F6154" s="5">
        <f t="shared" si="1"/>
        <v>1487.124</v>
      </c>
      <c r="G6154" s="6">
        <f t="shared" si="2"/>
        <v>1.02978064</v>
      </c>
      <c r="H6154" s="6">
        <f t="shared" si="3"/>
        <v>1.480804072</v>
      </c>
      <c r="I6154" s="5" t="b">
        <f t="shared" si="4"/>
        <v>0</v>
      </c>
      <c r="J6154" s="48">
        <f t="shared" si="5"/>
        <v>0</v>
      </c>
      <c r="K6154" s="4">
        <f t="shared" si="6"/>
        <v>78</v>
      </c>
      <c r="L6154" s="7">
        <f t="shared" si="7"/>
        <v>0.01042030533</v>
      </c>
      <c r="M6154" s="50" t="b">
        <f t="shared" si="8"/>
        <v>0</v>
      </c>
      <c r="N6154" s="50" t="b">
        <f t="shared" si="9"/>
        <v>0</v>
      </c>
      <c r="O6154" s="50">
        <f t="shared" si="10"/>
        <v>-1</v>
      </c>
      <c r="P6154" s="4">
        <f t="shared" si="64"/>
        <v>543500</v>
      </c>
      <c r="Q6154" s="21">
        <f t="shared" si="31"/>
        <v>-7</v>
      </c>
      <c r="V6154" s="52"/>
      <c r="W6154" s="53" t="str">
        <f t="shared" si="33"/>
        <v/>
      </c>
      <c r="AE6154" s="16"/>
      <c r="AF6154" s="17" t="str">
        <f t="shared" si="30"/>
        <v>#VALUE!</v>
      </c>
      <c r="AG6154" s="17" t="str">
        <f t="shared" si="22"/>
        <v>#N/A</v>
      </c>
      <c r="AH6154" s="17" t="str">
        <f t="shared" si="23"/>
        <v>#N/A</v>
      </c>
      <c r="AI6154" s="34">
        <f t="shared" si="24"/>
        <v>1</v>
      </c>
      <c r="AJ6154" s="18">
        <f t="shared" si="25"/>
        <v>7317.252</v>
      </c>
      <c r="AK6154" s="18">
        <f t="shared" si="26"/>
        <v>7113.995</v>
      </c>
      <c r="AL6154" s="18">
        <f t="shared" si="27"/>
        <v>6910.738</v>
      </c>
    </row>
    <row r="6155" ht="12.75" customHeight="1">
      <c r="A6155" s="1">
        <v>36407.0</v>
      </c>
      <c r="B6155" s="2">
        <v>1445.23</v>
      </c>
      <c r="C6155" s="3">
        <v>8065.11</v>
      </c>
      <c r="D6155" s="2">
        <v>8137.0</v>
      </c>
      <c r="E6155" s="4"/>
      <c r="F6155" s="5">
        <f t="shared" si="1"/>
        <v>1535.47</v>
      </c>
      <c r="G6155" s="6">
        <f t="shared" si="2"/>
        <v>1.020915874</v>
      </c>
      <c r="H6155" s="6">
        <f t="shared" si="3"/>
        <v>1.462801351</v>
      </c>
      <c r="I6155" s="5" t="b">
        <f t="shared" si="4"/>
        <v>0</v>
      </c>
      <c r="J6155" s="48">
        <f t="shared" si="5"/>
        <v>0</v>
      </c>
      <c r="K6155" s="4">
        <f t="shared" si="6"/>
        <v>5</v>
      </c>
      <c r="L6155" s="7">
        <f t="shared" si="7"/>
        <v>0.008913703595</v>
      </c>
      <c r="M6155" s="50" t="b">
        <f t="shared" si="8"/>
        <v>0</v>
      </c>
      <c r="N6155" s="50" t="b">
        <f t="shared" si="9"/>
        <v>0</v>
      </c>
      <c r="O6155" s="50">
        <f t="shared" si="10"/>
        <v>-1</v>
      </c>
      <c r="P6155" s="4">
        <f t="shared" si="64"/>
        <v>570800</v>
      </c>
      <c r="Q6155" s="21">
        <f t="shared" si="31"/>
        <v>-7</v>
      </c>
      <c r="V6155" s="52"/>
      <c r="W6155" s="53" t="str">
        <f t="shared" si="33"/>
        <v/>
      </c>
      <c r="AE6155" s="16"/>
      <c r="AF6155" s="17" t="str">
        <f t="shared" si="30"/>
        <v>#VALUE!</v>
      </c>
      <c r="AG6155" s="17" t="str">
        <f t="shared" si="22"/>
        <v>#N/A</v>
      </c>
      <c r="AH6155" s="17" t="str">
        <f t="shared" si="23"/>
        <v>#N/A</v>
      </c>
      <c r="AI6155" s="34">
        <f t="shared" si="24"/>
        <v>1</v>
      </c>
      <c r="AJ6155" s="18">
        <f t="shared" si="25"/>
        <v>7258.599</v>
      </c>
      <c r="AK6155" s="18">
        <f t="shared" si="26"/>
        <v>7056.97125</v>
      </c>
      <c r="AL6155" s="18">
        <f t="shared" si="27"/>
        <v>6855.3435</v>
      </c>
    </row>
    <row r="6156" ht="12.75" customHeight="1">
      <c r="A6156" s="1">
        <v>36406.0</v>
      </c>
      <c r="B6156" s="2">
        <v>1162.79</v>
      </c>
      <c r="C6156" s="3">
        <v>8073.97</v>
      </c>
      <c r="D6156" s="2">
        <v>8132.0</v>
      </c>
      <c r="E6156" s="4"/>
      <c r="F6156" s="5">
        <f t="shared" si="1"/>
        <v>1508.402</v>
      </c>
      <c r="G6156" s="6">
        <f t="shared" si="2"/>
        <v>1.021586418</v>
      </c>
      <c r="H6156" s="6">
        <f t="shared" si="3"/>
        <v>1.447754146</v>
      </c>
      <c r="I6156" s="5" t="b">
        <f t="shared" si="4"/>
        <v>0</v>
      </c>
      <c r="J6156" s="48">
        <f t="shared" si="5"/>
        <v>0</v>
      </c>
      <c r="K6156" s="4">
        <f t="shared" si="6"/>
        <v>-220</v>
      </c>
      <c r="L6156" s="7">
        <f t="shared" si="7"/>
        <v>0.007187294478</v>
      </c>
      <c r="M6156" s="50" t="b">
        <f t="shared" si="8"/>
        <v>0</v>
      </c>
      <c r="N6156" s="50" t="b">
        <f t="shared" si="9"/>
        <v>0</v>
      </c>
      <c r="O6156" s="50">
        <f t="shared" si="10"/>
        <v>-1</v>
      </c>
      <c r="P6156" s="4">
        <f t="shared" si="64"/>
        <v>572550</v>
      </c>
      <c r="Q6156" s="21">
        <f t="shared" si="31"/>
        <v>-7</v>
      </c>
      <c r="V6156" s="52"/>
      <c r="W6156" s="53" t="str">
        <f t="shared" si="33"/>
        <v/>
      </c>
      <c r="AE6156" s="16"/>
      <c r="AF6156" s="17" t="str">
        <f t="shared" si="30"/>
        <v>#VALUE!</v>
      </c>
      <c r="AG6156" s="17" t="str">
        <f t="shared" si="22"/>
        <v>#N/A</v>
      </c>
      <c r="AH6156" s="17" t="str">
        <f t="shared" si="23"/>
        <v>#N/A</v>
      </c>
      <c r="AI6156" s="34">
        <f t="shared" si="24"/>
        <v>1</v>
      </c>
      <c r="AJ6156" s="18">
        <f t="shared" si="25"/>
        <v>7266.573</v>
      </c>
      <c r="AK6156" s="18">
        <f t="shared" si="26"/>
        <v>7064.72375</v>
      </c>
      <c r="AL6156" s="18">
        <f t="shared" si="27"/>
        <v>6862.8745</v>
      </c>
    </row>
    <row r="6157" ht="12.75" customHeight="1">
      <c r="A6157" s="1">
        <v>36405.0</v>
      </c>
      <c r="B6157" s="2">
        <v>1624.34</v>
      </c>
      <c r="C6157" s="3">
        <v>8226.15</v>
      </c>
      <c r="D6157" s="2">
        <v>8352.0</v>
      </c>
      <c r="E6157" s="4"/>
      <c r="F6157" s="5">
        <f t="shared" si="1"/>
        <v>1478.652</v>
      </c>
      <c r="G6157" s="6">
        <f t="shared" si="2"/>
        <v>1.040874324</v>
      </c>
      <c r="H6157" s="6">
        <f t="shared" si="3"/>
        <v>1.440494237</v>
      </c>
      <c r="I6157" s="5" t="b">
        <f t="shared" si="4"/>
        <v>0</v>
      </c>
      <c r="J6157" s="48">
        <f t="shared" si="5"/>
        <v>0</v>
      </c>
      <c r="K6157" s="4">
        <f t="shared" si="6"/>
        <v>-74</v>
      </c>
      <c r="L6157" s="7">
        <f t="shared" si="7"/>
        <v>0.01529877282</v>
      </c>
      <c r="M6157" s="50" t="b">
        <f t="shared" si="8"/>
        <v>0</v>
      </c>
      <c r="N6157" s="50" t="b">
        <f t="shared" si="9"/>
        <v>0</v>
      </c>
      <c r="O6157" s="50">
        <f t="shared" si="10"/>
        <v>-1</v>
      </c>
      <c r="P6157" s="4">
        <f t="shared" si="64"/>
        <v>506550</v>
      </c>
      <c r="Q6157" s="21">
        <f t="shared" si="31"/>
        <v>-6</v>
      </c>
      <c r="V6157" s="52"/>
      <c r="W6157" s="53" t="str">
        <f t="shared" si="33"/>
        <v/>
      </c>
      <c r="AE6157" s="16"/>
      <c r="AF6157" s="17" t="str">
        <f t="shared" si="30"/>
        <v>#VALUE!</v>
      </c>
      <c r="AG6157" s="17" t="str">
        <f t="shared" si="22"/>
        <v>#N/A</v>
      </c>
      <c r="AH6157" s="17" t="str">
        <f t="shared" si="23"/>
        <v>#N/A</v>
      </c>
      <c r="AI6157" s="34">
        <f t="shared" si="24"/>
        <v>1</v>
      </c>
      <c r="AJ6157" s="18">
        <f t="shared" si="25"/>
        <v>7403.535</v>
      </c>
      <c r="AK6157" s="18">
        <f t="shared" si="26"/>
        <v>7197.88125</v>
      </c>
      <c r="AL6157" s="18">
        <f t="shared" si="27"/>
        <v>6992.2275</v>
      </c>
    </row>
    <row r="6158" ht="12.75" customHeight="1">
      <c r="A6158" s="1">
        <v>36404.0</v>
      </c>
      <c r="B6158" s="2">
        <v>1928.52</v>
      </c>
      <c r="C6158" s="3">
        <v>8273.33</v>
      </c>
      <c r="D6158" s="2">
        <v>8426.0</v>
      </c>
      <c r="E6158" s="4"/>
      <c r="F6158" s="5">
        <f t="shared" si="1"/>
        <v>1453.54</v>
      </c>
      <c r="G6158" s="6">
        <f t="shared" si="2"/>
        <v>1.04743202</v>
      </c>
      <c r="H6158" s="6">
        <f t="shared" si="3"/>
        <v>1.444623947</v>
      </c>
      <c r="I6158" s="5" t="b">
        <f t="shared" si="4"/>
        <v>0</v>
      </c>
      <c r="J6158" s="48">
        <f t="shared" si="5"/>
        <v>0</v>
      </c>
      <c r="K6158" s="4">
        <f t="shared" si="6"/>
        <v>178</v>
      </c>
      <c r="L6158" s="7">
        <f t="shared" si="7"/>
        <v>0.01845327093</v>
      </c>
      <c r="M6158" s="50" t="b">
        <f t="shared" si="8"/>
        <v>0</v>
      </c>
      <c r="N6158" s="50" t="b">
        <f t="shared" si="9"/>
        <v>0</v>
      </c>
      <c r="O6158" s="50">
        <f t="shared" si="10"/>
        <v>-1</v>
      </c>
      <c r="P6158" s="4">
        <f t="shared" si="64"/>
        <v>484350</v>
      </c>
      <c r="Q6158" s="21">
        <f t="shared" si="31"/>
        <v>-6</v>
      </c>
      <c r="V6158" s="52"/>
      <c r="W6158" s="53" t="str">
        <f t="shared" si="33"/>
        <v/>
      </c>
      <c r="AE6158" s="16"/>
      <c r="AF6158" s="17" t="str">
        <f t="shared" si="30"/>
        <v>#VALUE!</v>
      </c>
      <c r="AG6158" s="17" t="str">
        <f t="shared" si="22"/>
        <v>#N/A</v>
      </c>
      <c r="AH6158" s="17" t="str">
        <f t="shared" si="23"/>
        <v>#N/A</v>
      </c>
      <c r="AI6158" s="34">
        <f t="shared" si="24"/>
        <v>1</v>
      </c>
      <c r="AJ6158" s="18">
        <f t="shared" si="25"/>
        <v>7445.997</v>
      </c>
      <c r="AK6158" s="18">
        <f t="shared" si="26"/>
        <v>7239.16375</v>
      </c>
      <c r="AL6158" s="18">
        <f t="shared" si="27"/>
        <v>7032.3305</v>
      </c>
    </row>
    <row r="6159" ht="12.75" customHeight="1">
      <c r="A6159" s="1">
        <v>36403.0</v>
      </c>
      <c r="B6159" s="2">
        <v>1516.47</v>
      </c>
      <c r="C6159" s="3">
        <v>8157.73</v>
      </c>
      <c r="D6159" s="2">
        <v>8248.0</v>
      </c>
      <c r="E6159" s="4"/>
      <c r="F6159" s="5">
        <f t="shared" si="1"/>
        <v>1318.558</v>
      </c>
      <c r="G6159" s="6">
        <f t="shared" si="2"/>
        <v>1.033450309</v>
      </c>
      <c r="H6159" s="6">
        <f t="shared" si="3"/>
        <v>1.147144526</v>
      </c>
      <c r="I6159" s="5" t="b">
        <f t="shared" si="4"/>
        <v>0</v>
      </c>
      <c r="J6159" s="48">
        <f t="shared" si="5"/>
        <v>0</v>
      </c>
      <c r="K6159" s="4">
        <f t="shared" si="6"/>
        <v>58</v>
      </c>
      <c r="L6159" s="7">
        <f t="shared" si="7"/>
        <v>0.01106557829</v>
      </c>
      <c r="M6159" s="50" t="b">
        <f t="shared" si="8"/>
        <v>0</v>
      </c>
      <c r="N6159" s="50" t="b">
        <f t="shared" si="9"/>
        <v>0</v>
      </c>
      <c r="O6159" s="50">
        <f t="shared" si="10"/>
        <v>-1</v>
      </c>
      <c r="P6159" s="4">
        <f t="shared" si="64"/>
        <v>546650</v>
      </c>
      <c r="Q6159" s="21">
        <f t="shared" si="31"/>
        <v>-7</v>
      </c>
      <c r="V6159" s="52"/>
      <c r="W6159" s="53" t="str">
        <f t="shared" si="33"/>
        <v/>
      </c>
      <c r="AE6159" s="16"/>
      <c r="AF6159" s="17" t="str">
        <f t="shared" si="30"/>
        <v>#VALUE!</v>
      </c>
      <c r="AG6159" s="17" t="str">
        <f t="shared" si="22"/>
        <v>#N/A</v>
      </c>
      <c r="AH6159" s="17" t="str">
        <f t="shared" si="23"/>
        <v>#N/A</v>
      </c>
      <c r="AI6159" s="34">
        <f t="shared" si="24"/>
        <v>1</v>
      </c>
      <c r="AJ6159" s="18">
        <f t="shared" si="25"/>
        <v>7341.957</v>
      </c>
      <c r="AK6159" s="18">
        <f t="shared" si="26"/>
        <v>7138.01375</v>
      </c>
      <c r="AL6159" s="18">
        <f t="shared" si="27"/>
        <v>6934.0705</v>
      </c>
    </row>
    <row r="6160" ht="12.75" customHeight="1">
      <c r="A6160" s="1">
        <v>36402.0</v>
      </c>
      <c r="B6160" s="2">
        <v>1309.89</v>
      </c>
      <c r="C6160" s="3">
        <v>8071.36</v>
      </c>
      <c r="D6160" s="2">
        <v>8190.0</v>
      </c>
      <c r="E6160" s="4"/>
      <c r="F6160" s="5">
        <f t="shared" si="1"/>
        <v>1224.84</v>
      </c>
      <c r="G6160" s="6">
        <f t="shared" si="2"/>
        <v>1.022893795</v>
      </c>
      <c r="H6160" s="6">
        <f t="shared" si="3"/>
        <v>1.132226843</v>
      </c>
      <c r="I6160" s="5" t="b">
        <f t="shared" si="4"/>
        <v>0</v>
      </c>
      <c r="J6160" s="48">
        <f t="shared" si="5"/>
        <v>0</v>
      </c>
      <c r="K6160" s="4">
        <f t="shared" si="6"/>
        <v>45</v>
      </c>
      <c r="L6160" s="7">
        <f t="shared" si="7"/>
        <v>0.01469888594</v>
      </c>
      <c r="M6160" s="50" t="b">
        <f t="shared" si="8"/>
        <v>0</v>
      </c>
      <c r="N6160" s="50" t="b">
        <f t="shared" si="9"/>
        <v>0</v>
      </c>
      <c r="O6160" s="50">
        <f t="shared" si="10"/>
        <v>-1</v>
      </c>
      <c r="P6160" s="4">
        <f t="shared" si="64"/>
        <v>566950</v>
      </c>
      <c r="Q6160" s="21">
        <f t="shared" si="31"/>
        <v>-7</v>
      </c>
      <c r="V6160" s="52"/>
      <c r="W6160" s="53" t="str">
        <f t="shared" si="33"/>
        <v/>
      </c>
      <c r="AE6160" s="16"/>
      <c r="AF6160" s="17" t="str">
        <f t="shared" si="30"/>
        <v>#VALUE!</v>
      </c>
      <c r="AG6160" s="17" t="str">
        <f t="shared" si="22"/>
        <v>#N/A</v>
      </c>
      <c r="AH6160" s="17" t="str">
        <f t="shared" si="23"/>
        <v>#N/A</v>
      </c>
      <c r="AI6160" s="34">
        <f t="shared" si="24"/>
        <v>1</v>
      </c>
      <c r="AJ6160" s="18">
        <f t="shared" si="25"/>
        <v>7264.224</v>
      </c>
      <c r="AK6160" s="18">
        <f t="shared" si="26"/>
        <v>7062.44</v>
      </c>
      <c r="AL6160" s="18">
        <f t="shared" si="27"/>
        <v>6860.656</v>
      </c>
    </row>
    <row r="6161" ht="12.75" customHeight="1">
      <c r="A6161" s="1">
        <v>36399.0</v>
      </c>
      <c r="B6161" s="2">
        <v>1014.04</v>
      </c>
      <c r="C6161" s="3">
        <v>8053.97</v>
      </c>
      <c r="D6161" s="2">
        <v>8145.0</v>
      </c>
      <c r="E6161" s="4"/>
      <c r="F6161" s="5">
        <f t="shared" si="1"/>
        <v>1157.602</v>
      </c>
      <c r="G6161" s="6">
        <f t="shared" si="2"/>
        <v>1.020850792</v>
      </c>
      <c r="H6161" s="6">
        <f t="shared" si="3"/>
        <v>1.122740799</v>
      </c>
      <c r="I6161" s="5" t="b">
        <f t="shared" si="4"/>
        <v>0</v>
      </c>
      <c r="J6161" s="48">
        <f t="shared" si="5"/>
        <v>0</v>
      </c>
      <c r="K6161" s="4">
        <f t="shared" si="6"/>
        <v>11</v>
      </c>
      <c r="L6161" s="7">
        <f t="shared" si="7"/>
        <v>0.01130250051</v>
      </c>
      <c r="M6161" s="50" t="b">
        <f t="shared" si="8"/>
        <v>0</v>
      </c>
      <c r="N6161" s="50" t="b">
        <f t="shared" si="9"/>
        <v>0</v>
      </c>
      <c r="O6161" s="50">
        <f t="shared" si="10"/>
        <v>-1</v>
      </c>
      <c r="P6161" s="4">
        <f t="shared" si="64"/>
        <v>582700</v>
      </c>
      <c r="Q6161" s="21">
        <f t="shared" si="31"/>
        <v>-7</v>
      </c>
      <c r="V6161" s="52"/>
      <c r="W6161" s="53" t="str">
        <f t="shared" si="33"/>
        <v/>
      </c>
      <c r="AE6161" s="16"/>
      <c r="AF6161" s="17" t="str">
        <f t="shared" si="30"/>
        <v>#VALUE!</v>
      </c>
      <c r="AG6161" s="17" t="str">
        <f t="shared" si="22"/>
        <v>#N/A</v>
      </c>
      <c r="AH6161" s="17" t="str">
        <f t="shared" si="23"/>
        <v>#N/A</v>
      </c>
      <c r="AI6161" s="34">
        <f t="shared" si="24"/>
        <v>1</v>
      </c>
      <c r="AJ6161" s="18">
        <f t="shared" si="25"/>
        <v>7248.573</v>
      </c>
      <c r="AK6161" s="18">
        <f t="shared" si="26"/>
        <v>7047.22375</v>
      </c>
      <c r="AL6161" s="18">
        <f t="shared" si="27"/>
        <v>6845.8745</v>
      </c>
    </row>
    <row r="6162" ht="12.75" customHeight="1">
      <c r="A6162" s="1">
        <v>36398.0</v>
      </c>
      <c r="B6162" s="2">
        <v>1498.78</v>
      </c>
      <c r="C6162" s="3">
        <v>8097.57</v>
      </c>
      <c r="D6162" s="2">
        <v>8134.0</v>
      </c>
      <c r="E6162" s="4"/>
      <c r="F6162" s="5">
        <f t="shared" si="1"/>
        <v>1283.56</v>
      </c>
      <c r="G6162" s="6">
        <f t="shared" si="2"/>
        <v>1.026585905</v>
      </c>
      <c r="H6162" s="6">
        <f t="shared" si="3"/>
        <v>1.218483429</v>
      </c>
      <c r="I6162" s="5" t="b">
        <f t="shared" si="4"/>
        <v>0</v>
      </c>
      <c r="J6162" s="48">
        <f t="shared" si="5"/>
        <v>0</v>
      </c>
      <c r="K6162" s="4">
        <f t="shared" si="6"/>
        <v>-96</v>
      </c>
      <c r="L6162" s="7">
        <f t="shared" si="7"/>
        <v>0.004498880528</v>
      </c>
      <c r="M6162" s="50" t="b">
        <f t="shared" si="8"/>
        <v>0</v>
      </c>
      <c r="N6162" s="50" t="b">
        <f t="shared" si="9"/>
        <v>0</v>
      </c>
      <c r="O6162" s="50">
        <f t="shared" si="10"/>
        <v>-1</v>
      </c>
      <c r="P6162" s="4">
        <f t="shared" si="64"/>
        <v>586550</v>
      </c>
      <c r="Q6162" s="21">
        <f t="shared" si="31"/>
        <v>-7</v>
      </c>
      <c r="V6162" s="52"/>
      <c r="W6162" s="53" t="str">
        <f t="shared" si="33"/>
        <v/>
      </c>
      <c r="AE6162" s="16"/>
      <c r="AF6162" s="17" t="str">
        <f t="shared" si="30"/>
        <v>#VALUE!</v>
      </c>
      <c r="AG6162" s="17" t="str">
        <f t="shared" si="22"/>
        <v>#N/A</v>
      </c>
      <c r="AH6162" s="17" t="str">
        <f t="shared" si="23"/>
        <v>#N/A</v>
      </c>
      <c r="AI6162" s="34">
        <f t="shared" si="24"/>
        <v>1</v>
      </c>
      <c r="AJ6162" s="18">
        <f t="shared" si="25"/>
        <v>7287.813</v>
      </c>
      <c r="AK6162" s="18">
        <f t="shared" si="26"/>
        <v>7085.37375</v>
      </c>
      <c r="AL6162" s="18">
        <f t="shared" si="27"/>
        <v>6882.9345</v>
      </c>
    </row>
    <row r="6163" ht="12.75" customHeight="1">
      <c r="A6163" s="1">
        <v>36397.0</v>
      </c>
      <c r="B6163" s="2">
        <v>1253.61</v>
      </c>
      <c r="C6163" s="3">
        <v>8127.09</v>
      </c>
      <c r="D6163" s="2">
        <v>8230.0</v>
      </c>
      <c r="E6163" s="4"/>
      <c r="F6163" s="5">
        <f t="shared" si="1"/>
        <v>1262.586</v>
      </c>
      <c r="G6163" s="6">
        <f t="shared" si="2"/>
        <v>1.030775807</v>
      </c>
      <c r="H6163" s="6">
        <f t="shared" si="3"/>
        <v>1.214560421</v>
      </c>
      <c r="I6163" s="5" t="b">
        <f t="shared" si="4"/>
        <v>0</v>
      </c>
      <c r="J6163" s="48">
        <f t="shared" si="5"/>
        <v>0</v>
      </c>
      <c r="K6163" s="4">
        <f t="shared" si="6"/>
        <v>229</v>
      </c>
      <c r="L6163" s="7">
        <f t="shared" si="7"/>
        <v>0.01266258895</v>
      </c>
      <c r="M6163" s="50" t="b">
        <f t="shared" si="8"/>
        <v>0</v>
      </c>
      <c r="N6163" s="50" t="b">
        <f t="shared" si="9"/>
        <v>0</v>
      </c>
      <c r="O6163" s="50">
        <f t="shared" si="10"/>
        <v>-1</v>
      </c>
      <c r="P6163" s="4">
        <f t="shared" si="64"/>
        <v>552950</v>
      </c>
      <c r="Q6163" s="21">
        <f t="shared" si="31"/>
        <v>-7</v>
      </c>
      <c r="V6163" s="52"/>
      <c r="W6163" s="53" t="str">
        <f t="shared" si="33"/>
        <v/>
      </c>
      <c r="AE6163" s="16"/>
      <c r="AF6163" s="17" t="str">
        <f t="shared" si="30"/>
        <v>#VALUE!</v>
      </c>
      <c r="AG6163" s="17" t="str">
        <f t="shared" si="22"/>
        <v>#N/A</v>
      </c>
      <c r="AH6163" s="17" t="str">
        <f t="shared" si="23"/>
        <v>#N/A</v>
      </c>
      <c r="AI6163" s="34">
        <f t="shared" si="24"/>
        <v>1</v>
      </c>
      <c r="AJ6163" s="18">
        <f t="shared" si="25"/>
        <v>7314.381</v>
      </c>
      <c r="AK6163" s="18">
        <f t="shared" si="26"/>
        <v>7111.20375</v>
      </c>
      <c r="AL6163" s="18">
        <f t="shared" si="27"/>
        <v>6908.0265</v>
      </c>
    </row>
    <row r="6164" ht="12.75" customHeight="1">
      <c r="A6164" s="1">
        <v>36396.0</v>
      </c>
      <c r="B6164" s="2">
        <v>1047.88</v>
      </c>
      <c r="C6164" s="3">
        <v>7984.39</v>
      </c>
      <c r="D6164" s="2">
        <v>8001.0</v>
      </c>
      <c r="E6164" s="4"/>
      <c r="F6164" s="5">
        <f t="shared" si="1"/>
        <v>1215.734</v>
      </c>
      <c r="G6164" s="6">
        <f t="shared" si="2"/>
        <v>1.013371776</v>
      </c>
      <c r="H6164" s="6">
        <f t="shared" si="3"/>
        <v>1.207145809</v>
      </c>
      <c r="I6164" s="5" t="b">
        <f t="shared" si="4"/>
        <v>0</v>
      </c>
      <c r="J6164" s="48">
        <f t="shared" si="5"/>
        <v>0</v>
      </c>
      <c r="K6164" s="4">
        <f t="shared" si="6"/>
        <v>-264</v>
      </c>
      <c r="L6164" s="7">
        <f t="shared" si="7"/>
        <v>0.002080309203</v>
      </c>
      <c r="M6164" s="50" t="b">
        <f t="shared" si="8"/>
        <v>0</v>
      </c>
      <c r="N6164" s="50" t="b">
        <f t="shared" si="9"/>
        <v>0</v>
      </c>
      <c r="O6164" s="50">
        <f t="shared" si="10"/>
        <v>-1</v>
      </c>
      <c r="P6164" s="4">
        <f t="shared" si="64"/>
        <v>644550</v>
      </c>
      <c r="Q6164" s="21">
        <f t="shared" si="31"/>
        <v>-8</v>
      </c>
      <c r="V6164" s="52"/>
      <c r="W6164" s="53" t="str">
        <f t="shared" si="33"/>
        <v/>
      </c>
      <c r="AE6164" s="16"/>
      <c r="AF6164" s="17" t="str">
        <f t="shared" si="30"/>
        <v>#VALUE!</v>
      </c>
      <c r="AG6164" s="17" t="str">
        <f t="shared" si="22"/>
        <v>#N/A</v>
      </c>
      <c r="AH6164" s="17" t="str">
        <f t="shared" si="23"/>
        <v>#N/A</v>
      </c>
      <c r="AI6164" s="34">
        <f t="shared" si="24"/>
        <v>1</v>
      </c>
      <c r="AJ6164" s="18">
        <f t="shared" si="25"/>
        <v>7185.951</v>
      </c>
      <c r="AK6164" s="18">
        <f t="shared" si="26"/>
        <v>6986.34125</v>
      </c>
      <c r="AL6164" s="18">
        <f t="shared" si="27"/>
        <v>6786.7315</v>
      </c>
    </row>
    <row r="6165" ht="12.75" customHeight="1">
      <c r="A6165" s="1">
        <v>36395.0</v>
      </c>
      <c r="B6165" s="2">
        <v>973.7</v>
      </c>
      <c r="C6165" s="3">
        <v>8119.98</v>
      </c>
      <c r="D6165" s="2">
        <v>8265.0</v>
      </c>
      <c r="E6165" s="4"/>
      <c r="F6165" s="5">
        <f t="shared" si="1"/>
        <v>1302.926</v>
      </c>
      <c r="G6165" s="6">
        <f t="shared" si="2"/>
        <v>1.031333588</v>
      </c>
      <c r="H6165" s="6">
        <f t="shared" si="3"/>
        <v>1.200306095</v>
      </c>
      <c r="I6165" s="5" t="b">
        <f t="shared" si="4"/>
        <v>0</v>
      </c>
      <c r="J6165" s="48">
        <f t="shared" si="5"/>
        <v>0</v>
      </c>
      <c r="K6165" s="4">
        <f t="shared" si="6"/>
        <v>4</v>
      </c>
      <c r="L6165" s="7">
        <f t="shared" si="7"/>
        <v>0.0178596499</v>
      </c>
      <c r="M6165" s="50" t="b">
        <f t="shared" si="8"/>
        <v>0</v>
      </c>
      <c r="N6165" s="50" t="b">
        <f t="shared" si="9"/>
        <v>0</v>
      </c>
      <c r="O6165" s="50">
        <f t="shared" si="10"/>
        <v>-1</v>
      </c>
      <c r="P6165" s="4">
        <f t="shared" si="64"/>
        <v>552150</v>
      </c>
      <c r="Q6165" s="21">
        <f t="shared" si="31"/>
        <v>-7</v>
      </c>
      <c r="V6165" s="52"/>
      <c r="W6165" s="53" t="str">
        <f t="shared" si="33"/>
        <v/>
      </c>
      <c r="AE6165" s="16"/>
      <c r="AF6165" s="17" t="str">
        <f t="shared" si="30"/>
        <v>#VALUE!</v>
      </c>
      <c r="AG6165" s="17" t="str">
        <f t="shared" si="22"/>
        <v>#N/A</v>
      </c>
      <c r="AH6165" s="17" t="str">
        <f t="shared" si="23"/>
        <v>#N/A</v>
      </c>
      <c r="AI6165" s="34">
        <f t="shared" si="24"/>
        <v>1</v>
      </c>
      <c r="AJ6165" s="18">
        <f t="shared" si="25"/>
        <v>7307.982</v>
      </c>
      <c r="AK6165" s="18">
        <f t="shared" si="26"/>
        <v>7104.9825</v>
      </c>
      <c r="AL6165" s="18">
        <f t="shared" si="27"/>
        <v>6901.983</v>
      </c>
    </row>
    <row r="6166" ht="12.75" customHeight="1">
      <c r="A6166" s="1">
        <v>36393.0</v>
      </c>
      <c r="B6166" s="2">
        <v>1643.83</v>
      </c>
      <c r="C6166" s="3">
        <v>8153.57</v>
      </c>
      <c r="D6166" s="2">
        <v>8261.0</v>
      </c>
      <c r="E6166" s="4"/>
      <c r="F6166" s="5">
        <f t="shared" si="1"/>
        <v>1436.414</v>
      </c>
      <c r="G6166" s="6">
        <f t="shared" si="2"/>
        <v>1.036762088</v>
      </c>
      <c r="H6166" s="6">
        <f t="shared" si="3"/>
        <v>1.195141147</v>
      </c>
      <c r="I6166" s="5" t="b">
        <f t="shared" si="4"/>
        <v>0</v>
      </c>
      <c r="J6166" s="48">
        <f t="shared" si="5"/>
        <v>0</v>
      </c>
      <c r="K6166" s="4">
        <f t="shared" si="6"/>
        <v>42</v>
      </c>
      <c r="L6166" s="7">
        <f t="shared" si="7"/>
        <v>0.0131758236</v>
      </c>
      <c r="M6166" s="50" t="b">
        <f t="shared" si="8"/>
        <v>0</v>
      </c>
      <c r="N6166" s="50" t="b">
        <f t="shared" si="9"/>
        <v>0</v>
      </c>
      <c r="O6166" s="50">
        <f t="shared" si="10"/>
        <v>-1</v>
      </c>
      <c r="P6166" s="4">
        <f t="shared" si="64"/>
        <v>553550</v>
      </c>
      <c r="Q6166" s="21">
        <f t="shared" si="31"/>
        <v>-7</v>
      </c>
      <c r="V6166" s="52"/>
      <c r="W6166" s="53" t="str">
        <f t="shared" si="33"/>
        <v/>
      </c>
      <c r="AE6166" s="16"/>
      <c r="AF6166" s="17" t="str">
        <f t="shared" si="30"/>
        <v>#VALUE!</v>
      </c>
      <c r="AG6166" s="17" t="str">
        <f t="shared" si="22"/>
        <v>#N/A</v>
      </c>
      <c r="AH6166" s="17" t="str">
        <f t="shared" si="23"/>
        <v>#N/A</v>
      </c>
      <c r="AI6166" s="34">
        <f t="shared" si="24"/>
        <v>1</v>
      </c>
      <c r="AJ6166" s="18">
        <f t="shared" si="25"/>
        <v>7338.213</v>
      </c>
      <c r="AK6166" s="18">
        <f t="shared" si="26"/>
        <v>7134.37375</v>
      </c>
      <c r="AL6166" s="18">
        <f t="shared" si="27"/>
        <v>6930.5345</v>
      </c>
    </row>
    <row r="6167" ht="12.75" customHeight="1">
      <c r="A6167" s="1">
        <v>36392.0</v>
      </c>
      <c r="B6167" s="2">
        <v>1393.91</v>
      </c>
      <c r="C6167" s="3">
        <v>8117.42</v>
      </c>
      <c r="D6167" s="2">
        <v>8219.0</v>
      </c>
      <c r="E6167" s="4"/>
      <c r="F6167" s="5">
        <f t="shared" si="1"/>
        <v>1444.17</v>
      </c>
      <c r="G6167" s="6">
        <f t="shared" si="2"/>
        <v>1.033437162</v>
      </c>
      <c r="H6167" s="6">
        <f t="shared" si="3"/>
        <v>1.224643084</v>
      </c>
      <c r="I6167" s="5" t="b">
        <f t="shared" si="4"/>
        <v>0</v>
      </c>
      <c r="J6167" s="48">
        <f t="shared" si="5"/>
        <v>0</v>
      </c>
      <c r="K6167" s="4">
        <f t="shared" si="6"/>
        <v>145</v>
      </c>
      <c r="L6167" s="7">
        <f t="shared" si="7"/>
        <v>0.01251382829</v>
      </c>
      <c r="M6167" s="50" t="b">
        <f t="shared" si="8"/>
        <v>0</v>
      </c>
      <c r="N6167" s="50" t="b">
        <f t="shared" si="9"/>
        <v>0</v>
      </c>
      <c r="O6167" s="50">
        <f t="shared" si="10"/>
        <v>-1</v>
      </c>
      <c r="P6167" s="4">
        <f t="shared" si="64"/>
        <v>568250</v>
      </c>
      <c r="Q6167" s="21">
        <f t="shared" si="31"/>
        <v>-7</v>
      </c>
      <c r="V6167" s="52"/>
      <c r="W6167" s="53" t="str">
        <f t="shared" si="33"/>
        <v/>
      </c>
      <c r="AE6167" s="16"/>
      <c r="AF6167" s="17" t="str">
        <f t="shared" si="30"/>
        <v>#VALUE!</v>
      </c>
      <c r="AG6167" s="17" t="str">
        <f t="shared" si="22"/>
        <v>#N/A</v>
      </c>
      <c r="AH6167" s="17" t="str">
        <f t="shared" si="23"/>
        <v>#N/A</v>
      </c>
      <c r="AI6167" s="34">
        <f t="shared" si="24"/>
        <v>1</v>
      </c>
      <c r="AJ6167" s="18">
        <f t="shared" si="25"/>
        <v>7305.678</v>
      </c>
      <c r="AK6167" s="18">
        <f t="shared" si="26"/>
        <v>7102.7425</v>
      </c>
      <c r="AL6167" s="18">
        <f t="shared" si="27"/>
        <v>6899.807</v>
      </c>
    </row>
    <row r="6168" ht="12.75" customHeight="1">
      <c r="A6168" s="1">
        <v>36391.0</v>
      </c>
      <c r="B6168" s="2">
        <v>1019.35</v>
      </c>
      <c r="C6168" s="3">
        <v>7964.67</v>
      </c>
      <c r="D6168" s="2">
        <v>8074.0</v>
      </c>
      <c r="E6168" s="4"/>
      <c r="F6168" s="5">
        <f t="shared" si="1"/>
        <v>1510.444</v>
      </c>
      <c r="G6168" s="6">
        <f t="shared" si="2"/>
        <v>1.015346367</v>
      </c>
      <c r="H6168" s="6">
        <f t="shared" si="3"/>
        <v>1.258815446</v>
      </c>
      <c r="I6168" s="5" t="b">
        <f t="shared" si="4"/>
        <v>0</v>
      </c>
      <c r="J6168" s="48">
        <f t="shared" si="5"/>
        <v>0</v>
      </c>
      <c r="K6168" s="4">
        <f t="shared" si="6"/>
        <v>14</v>
      </c>
      <c r="L6168" s="7">
        <f t="shared" si="7"/>
        <v>0.0137268713</v>
      </c>
      <c r="M6168" s="50" t="b">
        <f t="shared" si="8"/>
        <v>0</v>
      </c>
      <c r="N6168" s="50" t="b">
        <f t="shared" si="9"/>
        <v>0</v>
      </c>
      <c r="O6168" s="50">
        <f t="shared" si="10"/>
        <v>-1</v>
      </c>
      <c r="P6168" s="4">
        <f t="shared" si="64"/>
        <v>626250</v>
      </c>
      <c r="Q6168" s="21">
        <f t="shared" si="31"/>
        <v>-8</v>
      </c>
      <c r="V6168" s="52"/>
      <c r="W6168" s="53" t="str">
        <f t="shared" si="33"/>
        <v/>
      </c>
      <c r="AE6168" s="16"/>
      <c r="AF6168" s="17" t="str">
        <f t="shared" si="30"/>
        <v>#VALUE!</v>
      </c>
      <c r="AG6168" s="17" t="str">
        <f t="shared" si="22"/>
        <v>#N/A</v>
      </c>
      <c r="AH6168" s="17" t="str">
        <f t="shared" si="23"/>
        <v>#N/A</v>
      </c>
      <c r="AI6168" s="34">
        <f t="shared" si="24"/>
        <v>1</v>
      </c>
      <c r="AJ6168" s="18">
        <f t="shared" si="25"/>
        <v>7168.203</v>
      </c>
      <c r="AK6168" s="18">
        <f t="shared" si="26"/>
        <v>6969.08625</v>
      </c>
      <c r="AL6168" s="18">
        <f t="shared" si="27"/>
        <v>6769.9695</v>
      </c>
    </row>
    <row r="6169" ht="12.75" customHeight="1">
      <c r="A6169" s="102">
        <v>36390.0</v>
      </c>
      <c r="B6169" s="2">
        <v>1483.84</v>
      </c>
      <c r="C6169" s="3">
        <v>7993.71</v>
      </c>
      <c r="D6169" s="2">
        <v>8000.0</v>
      </c>
      <c r="E6169" s="4">
        <v>8060.0</v>
      </c>
      <c r="F6169" s="5">
        <f t="shared" si="1"/>
        <v>1562.982</v>
      </c>
      <c r="G6169" s="6">
        <f t="shared" si="2"/>
        <v>1.020277659</v>
      </c>
      <c r="H6169" s="6">
        <f t="shared" si="3"/>
        <v>1.261657007</v>
      </c>
      <c r="I6169" s="5" t="b">
        <f t="shared" si="4"/>
        <v>0</v>
      </c>
      <c r="J6169" s="48">
        <f t="shared" si="5"/>
        <v>0</v>
      </c>
      <c r="K6169" s="4">
        <f t="shared" si="6"/>
        <v>-130</v>
      </c>
      <c r="L6169" s="7">
        <f t="shared" si="7"/>
        <v>0.008292770191</v>
      </c>
      <c r="M6169" s="50" t="b">
        <f t="shared" si="8"/>
        <v>0</v>
      </c>
      <c r="N6169" s="50" t="b">
        <f t="shared" si="9"/>
        <v>0</v>
      </c>
      <c r="O6169" s="50">
        <f t="shared" si="10"/>
        <v>-1</v>
      </c>
      <c r="P6169" s="4">
        <f t="shared" si="64"/>
        <v>631850</v>
      </c>
      <c r="Q6169" s="21">
        <f t="shared" si="31"/>
        <v>-8</v>
      </c>
      <c r="V6169" s="52"/>
      <c r="W6169" s="53" t="str">
        <f t="shared" si="33"/>
        <v/>
      </c>
      <c r="AE6169" s="16"/>
      <c r="AF6169" s="17" t="str">
        <f t="shared" si="30"/>
        <v>#VALUE!</v>
      </c>
      <c r="AG6169" s="17" t="str">
        <f t="shared" si="22"/>
        <v>#N/A</v>
      </c>
      <c r="AH6169" s="17" t="str">
        <f t="shared" si="23"/>
        <v>#N/A</v>
      </c>
      <c r="AI6169" s="34">
        <f t="shared" si="24"/>
        <v>1</v>
      </c>
      <c r="AJ6169" s="18">
        <f t="shared" si="25"/>
        <v>7194.339</v>
      </c>
      <c r="AK6169" s="18">
        <f t="shared" si="26"/>
        <v>6994.49625</v>
      </c>
      <c r="AL6169" s="18">
        <f t="shared" si="27"/>
        <v>6794.6535</v>
      </c>
    </row>
    <row r="6170" ht="12.75" customHeight="1">
      <c r="A6170" s="1">
        <v>36389.0</v>
      </c>
      <c r="B6170" s="2">
        <v>1641.14</v>
      </c>
      <c r="C6170" s="3">
        <v>8083.43</v>
      </c>
      <c r="D6170" s="2">
        <v>8130.0</v>
      </c>
      <c r="E6170" s="4">
        <v>8190.0</v>
      </c>
      <c r="F6170" s="5">
        <f t="shared" si="1"/>
        <v>1500.88</v>
      </c>
      <c r="G6170" s="6">
        <f t="shared" si="2"/>
        <v>1.033217371</v>
      </c>
      <c r="H6170" s="6">
        <f t="shared" si="3"/>
        <v>1.26736017</v>
      </c>
      <c r="I6170" s="5" t="b">
        <f t="shared" si="4"/>
        <v>0</v>
      </c>
      <c r="J6170" s="48">
        <f t="shared" si="5"/>
        <v>0</v>
      </c>
      <c r="K6170" s="4">
        <f t="shared" si="6"/>
        <v>-26</v>
      </c>
      <c r="L6170" s="7">
        <f t="shared" si="7"/>
        <v>0.01318375986</v>
      </c>
      <c r="M6170" s="50" t="b">
        <f t="shared" si="8"/>
        <v>0</v>
      </c>
      <c r="N6170" s="50" t="b">
        <f t="shared" si="9"/>
        <v>0</v>
      </c>
      <c r="O6170" s="50">
        <f t="shared" si="10"/>
        <v>-1</v>
      </c>
      <c r="P6170" s="4">
        <f t="shared" si="64"/>
        <v>586350</v>
      </c>
      <c r="Q6170" s="21">
        <f t="shared" si="31"/>
        <v>-7</v>
      </c>
      <c r="V6170" s="52"/>
      <c r="W6170" s="53" t="str">
        <f t="shared" si="33"/>
        <v/>
      </c>
      <c r="AE6170" s="16"/>
      <c r="AF6170" s="17" t="str">
        <f t="shared" si="30"/>
        <v>#VALUE!</v>
      </c>
      <c r="AG6170" s="17" t="str">
        <f t="shared" si="22"/>
        <v>#N/A</v>
      </c>
      <c r="AH6170" s="17" t="str">
        <f t="shared" si="23"/>
        <v>#N/A</v>
      </c>
      <c r="AI6170" s="34">
        <f t="shared" si="24"/>
        <v>1</v>
      </c>
      <c r="AJ6170" s="18">
        <f t="shared" si="25"/>
        <v>7275.087</v>
      </c>
      <c r="AK6170" s="18">
        <f t="shared" si="26"/>
        <v>7073.00125</v>
      </c>
      <c r="AL6170" s="18">
        <f t="shared" si="27"/>
        <v>6870.9155</v>
      </c>
    </row>
    <row r="6171" ht="12.75" customHeight="1">
      <c r="A6171" s="1">
        <v>36388.0</v>
      </c>
      <c r="B6171" s="2">
        <v>1682.61</v>
      </c>
      <c r="C6171" s="3">
        <v>8018.47</v>
      </c>
      <c r="D6171" s="2">
        <v>8195.0</v>
      </c>
      <c r="E6171" s="4">
        <v>8216.0</v>
      </c>
      <c r="F6171" s="5">
        <f t="shared" si="1"/>
        <v>1400.202</v>
      </c>
      <c r="G6171" s="6">
        <f t="shared" si="2"/>
        <v>1.026365474</v>
      </c>
      <c r="H6171" s="6">
        <f t="shared" si="3"/>
        <v>1.273995064</v>
      </c>
      <c r="I6171" s="5" t="b">
        <f t="shared" si="4"/>
        <v>0</v>
      </c>
      <c r="J6171" s="48">
        <f t="shared" si="5"/>
        <v>0</v>
      </c>
      <c r="K6171" s="4">
        <f t="shared" si="6"/>
        <v>537</v>
      </c>
      <c r="L6171" s="7">
        <f t="shared" si="7"/>
        <v>0.02463437539</v>
      </c>
      <c r="M6171" s="50" t="b">
        <f t="shared" si="8"/>
        <v>0</v>
      </c>
      <c r="N6171" s="50" t="b">
        <f t="shared" si="9"/>
        <v>0</v>
      </c>
      <c r="O6171" s="50">
        <f t="shared" si="10"/>
        <v>-1</v>
      </c>
      <c r="P6171" s="4">
        <f t="shared" si="64"/>
        <v>577250</v>
      </c>
      <c r="Q6171" s="21">
        <f t="shared" si="31"/>
        <v>-7</v>
      </c>
      <c r="V6171" s="52"/>
      <c r="W6171" s="53" t="str">
        <f t="shared" si="33"/>
        <v/>
      </c>
      <c r="AE6171" s="16"/>
      <c r="AF6171" s="17" t="str">
        <f t="shared" si="30"/>
        <v>#VALUE!</v>
      </c>
      <c r="AG6171" s="17" t="str">
        <f t="shared" si="22"/>
        <v>#N/A</v>
      </c>
      <c r="AH6171" s="17" t="str">
        <f t="shared" si="23"/>
        <v>#N/A</v>
      </c>
      <c r="AI6171" s="34">
        <f t="shared" si="24"/>
        <v>1</v>
      </c>
      <c r="AJ6171" s="18">
        <f t="shared" si="25"/>
        <v>7216.623</v>
      </c>
      <c r="AK6171" s="18">
        <f t="shared" si="26"/>
        <v>7016.16125</v>
      </c>
      <c r="AL6171" s="18">
        <f t="shared" si="27"/>
        <v>6815.6995</v>
      </c>
    </row>
    <row r="6172" ht="12.75" customHeight="1">
      <c r="A6172" s="1">
        <v>36385.0</v>
      </c>
      <c r="B6172" s="2">
        <v>1725.28</v>
      </c>
      <c r="C6172" s="3">
        <v>7626.05</v>
      </c>
      <c r="D6172" s="2">
        <v>7685.0</v>
      </c>
      <c r="E6172" s="4">
        <v>7679.0</v>
      </c>
      <c r="F6172" s="5">
        <f t="shared" si="1"/>
        <v>1211.65</v>
      </c>
      <c r="G6172" s="6">
        <f t="shared" si="2"/>
        <v>0.9774516399</v>
      </c>
      <c r="H6172" s="6">
        <f t="shared" si="3"/>
        <v>1.283362315</v>
      </c>
      <c r="I6172" s="5" t="b">
        <f t="shared" si="4"/>
        <v>0</v>
      </c>
      <c r="J6172" s="48">
        <f t="shared" si="5"/>
        <v>0</v>
      </c>
      <c r="K6172" s="4">
        <f t="shared" si="6"/>
        <v>349</v>
      </c>
      <c r="L6172" s="7">
        <f t="shared" si="7"/>
        <v>0.006943306168</v>
      </c>
      <c r="M6172" s="50" t="b">
        <f t="shared" si="8"/>
        <v>0</v>
      </c>
      <c r="N6172" s="50" t="b">
        <f t="shared" si="9"/>
        <v>0</v>
      </c>
      <c r="O6172" s="50">
        <f t="shared" si="10"/>
        <v>-1</v>
      </c>
      <c r="P6172" s="4">
        <f t="shared" si="64"/>
        <v>899450</v>
      </c>
      <c r="Q6172" s="21">
        <f t="shared" si="31"/>
        <v>-12</v>
      </c>
      <c r="V6172" s="52"/>
      <c r="W6172" s="53" t="str">
        <f t="shared" si="33"/>
        <v/>
      </c>
      <c r="AE6172" s="16"/>
      <c r="AF6172" s="17" t="str">
        <f t="shared" si="30"/>
        <v>#VALUE!</v>
      </c>
      <c r="AG6172" s="17" t="str">
        <f t="shared" si="22"/>
        <v>#N/A</v>
      </c>
      <c r="AH6172" s="17" t="str">
        <f t="shared" si="23"/>
        <v>#N/A</v>
      </c>
      <c r="AI6172" s="34">
        <f t="shared" si="24"/>
        <v>1</v>
      </c>
      <c r="AJ6172" s="18">
        <f t="shared" si="25"/>
        <v>6863.445</v>
      </c>
      <c r="AK6172" s="18">
        <f t="shared" si="26"/>
        <v>6672.79375</v>
      </c>
      <c r="AL6172" s="18">
        <f t="shared" si="27"/>
        <v>6482.1425</v>
      </c>
    </row>
    <row r="6173" ht="12.75" customHeight="1">
      <c r="A6173" s="1">
        <v>36384.0</v>
      </c>
      <c r="B6173" s="2">
        <v>1282.04</v>
      </c>
      <c r="C6173" s="3">
        <v>7330.24</v>
      </c>
      <c r="D6173" s="2">
        <v>7316.0</v>
      </c>
      <c r="E6173" s="4">
        <v>7330.0</v>
      </c>
      <c r="F6173" s="5">
        <f t="shared" si="1"/>
        <v>1050.228</v>
      </c>
      <c r="G6173" s="6">
        <f t="shared" si="2"/>
        <v>0.9398521578</v>
      </c>
      <c r="H6173" s="6">
        <f t="shared" si="3"/>
        <v>0.9590939015</v>
      </c>
      <c r="I6173" s="5" t="b">
        <f t="shared" si="4"/>
        <v>0</v>
      </c>
      <c r="J6173" s="48">
        <f t="shared" si="5"/>
        <v>0</v>
      </c>
      <c r="K6173" s="4">
        <f t="shared" si="6"/>
        <v>86</v>
      </c>
      <c r="L6173" s="7">
        <f t="shared" si="7"/>
        <v>-0.00003274108351</v>
      </c>
      <c r="M6173" s="50" t="b">
        <f t="shared" si="8"/>
        <v>0</v>
      </c>
      <c r="N6173" s="50" t="b">
        <f t="shared" si="9"/>
        <v>0</v>
      </c>
      <c r="O6173" s="50">
        <f t="shared" si="10"/>
        <v>-1</v>
      </c>
      <c r="P6173" s="4">
        <f t="shared" si="64"/>
        <v>1213550</v>
      </c>
      <c r="Q6173" s="21">
        <f t="shared" si="31"/>
        <v>-18</v>
      </c>
      <c r="V6173" s="52"/>
      <c r="W6173" s="53" t="str">
        <f t="shared" si="33"/>
        <v/>
      </c>
      <c r="AE6173" s="16"/>
      <c r="AF6173" s="17" t="str">
        <f t="shared" si="30"/>
        <v>#VALUE!</v>
      </c>
      <c r="AG6173" s="17" t="str">
        <f t="shared" si="22"/>
        <v>#N/A</v>
      </c>
      <c r="AH6173" s="17" t="str">
        <f t="shared" si="23"/>
        <v>#N/A</v>
      </c>
      <c r="AI6173" s="34">
        <f t="shared" si="24"/>
        <v>1</v>
      </c>
      <c r="AJ6173" s="18">
        <f t="shared" si="25"/>
        <v>6597.216</v>
      </c>
      <c r="AK6173" s="18">
        <f t="shared" si="26"/>
        <v>6413.96</v>
      </c>
      <c r="AL6173" s="18">
        <f t="shared" si="27"/>
        <v>6230.704</v>
      </c>
    </row>
    <row r="6174" ht="12.75" customHeight="1">
      <c r="A6174" s="1">
        <v>36383.0</v>
      </c>
      <c r="B6174" s="2">
        <v>1173.33</v>
      </c>
      <c r="C6174" s="3">
        <v>7228.68</v>
      </c>
      <c r="D6174" s="2">
        <v>7230.0</v>
      </c>
      <c r="E6174" s="4"/>
      <c r="F6174" s="5">
        <f t="shared" si="1"/>
        <v>928.346</v>
      </c>
      <c r="G6174" s="6">
        <f t="shared" si="2"/>
        <v>0.9266396992</v>
      </c>
      <c r="H6174" s="6">
        <f t="shared" si="3"/>
        <v>0.8799162177</v>
      </c>
      <c r="I6174" s="5" t="b">
        <f t="shared" si="4"/>
        <v>0</v>
      </c>
      <c r="J6174" s="48">
        <f t="shared" si="5"/>
        <v>0</v>
      </c>
      <c r="K6174" s="4">
        <f t="shared" si="6"/>
        <v>-60</v>
      </c>
      <c r="L6174" s="7">
        <f t="shared" si="7"/>
        <v>0.000182605953</v>
      </c>
      <c r="M6174" s="50" t="b">
        <f t="shared" si="8"/>
        <v>0</v>
      </c>
      <c r="N6174" s="50" t="b">
        <f t="shared" si="9"/>
        <v>0</v>
      </c>
      <c r="O6174" s="50">
        <f t="shared" si="10"/>
        <v>-1</v>
      </c>
      <c r="P6174" s="4">
        <f t="shared" si="64"/>
        <v>1295250</v>
      </c>
      <c r="Q6174" s="21">
        <f t="shared" si="31"/>
        <v>-19</v>
      </c>
      <c r="V6174" s="52"/>
      <c r="W6174" s="53" t="str">
        <f t="shared" si="33"/>
        <v/>
      </c>
      <c r="AE6174" s="16"/>
      <c r="AF6174" s="17" t="str">
        <f t="shared" si="30"/>
        <v>#VALUE!</v>
      </c>
      <c r="AG6174" s="17" t="str">
        <f t="shared" si="22"/>
        <v>#N/A</v>
      </c>
      <c r="AH6174" s="17" t="str">
        <f t="shared" si="23"/>
        <v>#N/A</v>
      </c>
      <c r="AI6174" s="34">
        <f t="shared" si="24"/>
        <v>1</v>
      </c>
      <c r="AJ6174" s="18">
        <f t="shared" si="25"/>
        <v>6505.812</v>
      </c>
      <c r="AK6174" s="18">
        <f t="shared" si="26"/>
        <v>6325.095</v>
      </c>
      <c r="AL6174" s="18">
        <f t="shared" si="27"/>
        <v>6144.378</v>
      </c>
    </row>
    <row r="6175" ht="12.75" customHeight="1">
      <c r="A6175" s="1">
        <v>36382.0</v>
      </c>
      <c r="B6175" s="2">
        <v>1137.75</v>
      </c>
      <c r="C6175" s="3">
        <v>7269.6</v>
      </c>
      <c r="D6175" s="2">
        <v>7290.0</v>
      </c>
      <c r="E6175" s="4"/>
      <c r="F6175" s="5">
        <f t="shared" si="1"/>
        <v>810.586</v>
      </c>
      <c r="G6175" s="6">
        <f t="shared" si="2"/>
        <v>0.9315103599</v>
      </c>
      <c r="H6175" s="6">
        <f t="shared" si="3"/>
        <v>0.8501470836</v>
      </c>
      <c r="I6175" s="5" t="b">
        <f t="shared" si="4"/>
        <v>0</v>
      </c>
      <c r="J6175" s="48">
        <f t="shared" si="5"/>
        <v>0</v>
      </c>
      <c r="K6175" s="4">
        <f t="shared" si="6"/>
        <v>275</v>
      </c>
      <c r="L6175" s="7">
        <f t="shared" si="7"/>
        <v>0.002806206669</v>
      </c>
      <c r="M6175" s="50" t="b">
        <f t="shared" si="8"/>
        <v>0</v>
      </c>
      <c r="N6175" s="50" t="b">
        <f t="shared" si="9"/>
        <v>0</v>
      </c>
      <c r="O6175" s="50">
        <f t="shared" si="10"/>
        <v>-1</v>
      </c>
      <c r="P6175" s="4">
        <f t="shared" si="64"/>
        <v>1241250</v>
      </c>
      <c r="Q6175" s="21">
        <f t="shared" si="31"/>
        <v>-18</v>
      </c>
      <c r="V6175" s="52"/>
      <c r="W6175" s="53" t="str">
        <f t="shared" si="33"/>
        <v/>
      </c>
      <c r="AE6175" s="16"/>
      <c r="AF6175" s="17" t="str">
        <f t="shared" si="30"/>
        <v>#VALUE!</v>
      </c>
      <c r="AG6175" s="17" t="str">
        <f t="shared" si="22"/>
        <v>#N/A</v>
      </c>
      <c r="AH6175" s="17" t="str">
        <f t="shared" si="23"/>
        <v>#N/A</v>
      </c>
      <c r="AI6175" s="34">
        <f t="shared" si="24"/>
        <v>1</v>
      </c>
      <c r="AJ6175" s="18">
        <f t="shared" si="25"/>
        <v>6542.64</v>
      </c>
      <c r="AK6175" s="18">
        <f t="shared" si="26"/>
        <v>6360.9</v>
      </c>
      <c r="AL6175" s="18">
        <f t="shared" si="27"/>
        <v>6179.16</v>
      </c>
    </row>
    <row r="6176" ht="12.75" customHeight="1">
      <c r="A6176" s="1">
        <v>36381.0</v>
      </c>
      <c r="B6176" s="2">
        <v>739.85</v>
      </c>
      <c r="C6176" s="3">
        <v>7028.01</v>
      </c>
      <c r="D6176" s="2">
        <v>7015.0</v>
      </c>
      <c r="E6176" s="4"/>
      <c r="F6176" s="5">
        <f t="shared" si="1"/>
        <v>709.944</v>
      </c>
      <c r="G6176" s="6">
        <f t="shared" si="2"/>
        <v>0.8999411671</v>
      </c>
      <c r="H6176" s="6">
        <f t="shared" si="3"/>
        <v>0.6863153892</v>
      </c>
      <c r="I6176" s="5" t="b">
        <f t="shared" si="4"/>
        <v>0</v>
      </c>
      <c r="J6176" s="48">
        <f t="shared" si="5"/>
        <v>0</v>
      </c>
      <c r="K6176" s="4">
        <f t="shared" si="6"/>
        <v>145</v>
      </c>
      <c r="L6176" s="7">
        <f t="shared" si="7"/>
        <v>-0.001851164128</v>
      </c>
      <c r="M6176" s="50" t="b">
        <f t="shared" si="8"/>
        <v>0</v>
      </c>
      <c r="N6176" s="50" t="b">
        <f t="shared" si="9"/>
        <v>0</v>
      </c>
      <c r="O6176" s="50">
        <f t="shared" si="10"/>
        <v>1</v>
      </c>
      <c r="P6176" s="4">
        <f t="shared" si="64"/>
        <v>1021250</v>
      </c>
      <c r="Q6176" s="21">
        <f t="shared" si="31"/>
        <v>16</v>
      </c>
      <c r="V6176" s="52"/>
      <c r="W6176" s="53" t="str">
        <f t="shared" si="33"/>
        <v/>
      </c>
      <c r="AE6176" s="16"/>
      <c r="AF6176" s="17" t="str">
        <f t="shared" si="30"/>
        <v>#VALUE!</v>
      </c>
      <c r="AG6176" s="17" t="str">
        <f t="shared" si="22"/>
        <v>#N/A</v>
      </c>
      <c r="AH6176" s="17" t="str">
        <f t="shared" si="23"/>
        <v>#N/A</v>
      </c>
      <c r="AI6176" s="34">
        <f t="shared" si="24"/>
        <v>1</v>
      </c>
      <c r="AJ6176" s="18">
        <f t="shared" si="25"/>
        <v>6325.209</v>
      </c>
      <c r="AK6176" s="18">
        <f t="shared" si="26"/>
        <v>6149.50875</v>
      </c>
      <c r="AL6176" s="18">
        <f t="shared" si="27"/>
        <v>5973.8085</v>
      </c>
    </row>
    <row r="6177" ht="12.75" customHeight="1">
      <c r="A6177" s="1">
        <v>36379.0</v>
      </c>
      <c r="B6177" s="2">
        <v>918.17</v>
      </c>
      <c r="C6177" s="3">
        <v>7049.74</v>
      </c>
      <c r="D6177" s="2">
        <v>6870.0</v>
      </c>
      <c r="E6177" s="4"/>
      <c r="F6177" s="5">
        <f t="shared" si="1"/>
        <v>704.578</v>
      </c>
      <c r="G6177" s="6">
        <f t="shared" si="2"/>
        <v>0.9016102137</v>
      </c>
      <c r="H6177" s="6">
        <f t="shared" si="3"/>
        <v>0.6838960507</v>
      </c>
      <c r="I6177" s="5" t="b">
        <f t="shared" si="4"/>
        <v>0</v>
      </c>
      <c r="J6177" s="48">
        <f t="shared" si="5"/>
        <v>0</v>
      </c>
      <c r="K6177" s="4">
        <f t="shared" si="6"/>
        <v>0</v>
      </c>
      <c r="L6177" s="7">
        <f t="shared" si="7"/>
        <v>-0.02549597574</v>
      </c>
      <c r="M6177" s="50" t="b">
        <f t="shared" si="8"/>
        <v>0</v>
      </c>
      <c r="N6177" s="50" t="b">
        <f t="shared" si="9"/>
        <v>0</v>
      </c>
      <c r="O6177" s="50">
        <f t="shared" si="10"/>
        <v>1</v>
      </c>
      <c r="P6177" s="4">
        <f t="shared" si="64"/>
        <v>919750</v>
      </c>
      <c r="Q6177" s="21">
        <f t="shared" si="31"/>
        <v>14</v>
      </c>
      <c r="V6177" s="52"/>
      <c r="W6177" s="53" t="str">
        <f t="shared" si="33"/>
        <v/>
      </c>
      <c r="AE6177" s="16"/>
      <c r="AF6177" s="17" t="str">
        <f t="shared" si="30"/>
        <v>#VALUE!</v>
      </c>
      <c r="AG6177" s="17" t="str">
        <f t="shared" si="22"/>
        <v>#N/A</v>
      </c>
      <c r="AH6177" s="17" t="str">
        <f t="shared" si="23"/>
        <v>#N/A</v>
      </c>
      <c r="AI6177" s="34">
        <f t="shared" si="24"/>
        <v>1</v>
      </c>
      <c r="AJ6177" s="18">
        <f t="shared" si="25"/>
        <v>6344.766</v>
      </c>
      <c r="AK6177" s="18">
        <f t="shared" si="26"/>
        <v>6168.5225</v>
      </c>
      <c r="AL6177" s="18">
        <f t="shared" si="27"/>
        <v>5992.279</v>
      </c>
    </row>
    <row r="6178" ht="12.75" customHeight="1">
      <c r="A6178" s="1">
        <v>36378.0</v>
      </c>
      <c r="B6178" s="2">
        <v>672.63</v>
      </c>
      <c r="C6178" s="3">
        <v>6823.52</v>
      </c>
      <c r="D6178" s="2">
        <v>6870.0</v>
      </c>
      <c r="E6178" s="4"/>
      <c r="F6178" s="5">
        <f t="shared" si="1"/>
        <v>628.562</v>
      </c>
      <c r="G6178" s="6">
        <f t="shared" si="2"/>
        <v>0.8716394815</v>
      </c>
      <c r="H6178" s="6">
        <f t="shared" si="3"/>
        <v>0.5280389716</v>
      </c>
      <c r="I6178" s="5" t="b">
        <f t="shared" si="4"/>
        <v>0</v>
      </c>
      <c r="J6178" s="48">
        <f t="shared" si="5"/>
        <v>0</v>
      </c>
      <c r="K6178" s="4">
        <f t="shared" si="6"/>
        <v>-88</v>
      </c>
      <c r="L6178" s="7">
        <f t="shared" si="7"/>
        <v>0.006811733533</v>
      </c>
      <c r="M6178" s="50" t="b">
        <f t="shared" si="8"/>
        <v>0</v>
      </c>
      <c r="N6178" s="50" t="b">
        <f t="shared" si="9"/>
        <v>0</v>
      </c>
      <c r="O6178" s="50">
        <f t="shared" si="10"/>
        <v>-1</v>
      </c>
      <c r="P6178" s="4">
        <f t="shared" si="64"/>
        <v>919750</v>
      </c>
      <c r="Q6178" s="21">
        <f t="shared" si="31"/>
        <v>-14</v>
      </c>
      <c r="V6178" s="52"/>
      <c r="W6178" s="53" t="str">
        <f t="shared" si="33"/>
        <v/>
      </c>
      <c r="AE6178" s="16"/>
      <c r="AF6178" s="17" t="str">
        <f t="shared" si="30"/>
        <v>#VALUE!</v>
      </c>
      <c r="AG6178" s="17" t="str">
        <f t="shared" si="22"/>
        <v>#N/A</v>
      </c>
      <c r="AH6178" s="17" t="str">
        <f t="shared" si="23"/>
        <v>#N/A</v>
      </c>
      <c r="AI6178" s="34">
        <f t="shared" si="24"/>
        <v>1</v>
      </c>
      <c r="AJ6178" s="18">
        <f t="shared" si="25"/>
        <v>6141.168</v>
      </c>
      <c r="AK6178" s="18">
        <f t="shared" si="26"/>
        <v>5970.58</v>
      </c>
      <c r="AL6178" s="18">
        <f t="shared" si="27"/>
        <v>5799.992</v>
      </c>
    </row>
    <row r="6179" ht="12.75" customHeight="1">
      <c r="A6179" s="1">
        <v>36377.0</v>
      </c>
      <c r="B6179" s="2">
        <v>584.53</v>
      </c>
      <c r="C6179" s="3">
        <v>6959.73</v>
      </c>
      <c r="D6179" s="2">
        <v>6958.0</v>
      </c>
      <c r="E6179" s="4"/>
      <c r="F6179" s="5">
        <f t="shared" si="1"/>
        <v>614.042</v>
      </c>
      <c r="G6179" s="6">
        <f t="shared" si="2"/>
        <v>0.8875441922</v>
      </c>
      <c r="H6179" s="6">
        <f t="shared" si="3"/>
        <v>0.5226042602</v>
      </c>
      <c r="I6179" s="5" t="b">
        <f t="shared" si="4"/>
        <v>0</v>
      </c>
      <c r="J6179" s="48">
        <f t="shared" si="5"/>
        <v>0</v>
      </c>
      <c r="K6179" s="4">
        <f t="shared" si="6"/>
        <v>-137</v>
      </c>
      <c r="L6179" s="7">
        <f t="shared" si="7"/>
        <v>-0.0002485728613</v>
      </c>
      <c r="M6179" s="50" t="b">
        <f t="shared" si="8"/>
        <v>0</v>
      </c>
      <c r="N6179" s="50" t="b">
        <f t="shared" si="9"/>
        <v>0</v>
      </c>
      <c r="O6179" s="50">
        <f t="shared" si="10"/>
        <v>-1</v>
      </c>
      <c r="P6179" s="4">
        <f t="shared" si="64"/>
        <v>862550</v>
      </c>
      <c r="Q6179" s="21">
        <f t="shared" si="31"/>
        <v>-13</v>
      </c>
      <c r="V6179" s="52"/>
      <c r="W6179" s="53" t="str">
        <f t="shared" si="33"/>
        <v/>
      </c>
      <c r="AE6179" s="16"/>
      <c r="AF6179" s="17" t="str">
        <f t="shared" si="30"/>
        <v>#VALUE!</v>
      </c>
      <c r="AG6179" s="17" t="str">
        <f t="shared" si="22"/>
        <v>#N/A</v>
      </c>
      <c r="AH6179" s="17" t="str">
        <f t="shared" si="23"/>
        <v>#N/A</v>
      </c>
      <c r="AI6179" s="34">
        <f t="shared" si="24"/>
        <v>1</v>
      </c>
      <c r="AJ6179" s="18">
        <f t="shared" si="25"/>
        <v>6263.757</v>
      </c>
      <c r="AK6179" s="18">
        <f t="shared" si="26"/>
        <v>6089.76375</v>
      </c>
      <c r="AL6179" s="18">
        <f t="shared" si="27"/>
        <v>5915.7705</v>
      </c>
    </row>
    <row r="6180" ht="12.75" customHeight="1">
      <c r="A6180" s="1">
        <v>36376.0</v>
      </c>
      <c r="B6180" s="2">
        <v>634.54</v>
      </c>
      <c r="C6180" s="3">
        <v>7110.8</v>
      </c>
      <c r="D6180" s="2">
        <v>7095.0</v>
      </c>
      <c r="E6180" s="4"/>
      <c r="F6180" s="5">
        <f t="shared" si="1"/>
        <v>619.49</v>
      </c>
      <c r="G6180" s="6">
        <f t="shared" si="2"/>
        <v>0.9056049942</v>
      </c>
      <c r="H6180" s="6">
        <f t="shared" si="3"/>
        <v>0.5181188767</v>
      </c>
      <c r="I6180" s="5" t="b">
        <f t="shared" si="4"/>
        <v>0</v>
      </c>
      <c r="J6180" s="48">
        <f t="shared" si="5"/>
        <v>0</v>
      </c>
      <c r="K6180" s="4">
        <f t="shared" si="6"/>
        <v>-100</v>
      </c>
      <c r="L6180" s="7">
        <f t="shared" si="7"/>
        <v>-0.002221972211</v>
      </c>
      <c r="M6180" s="50" t="b">
        <f t="shared" si="8"/>
        <v>0</v>
      </c>
      <c r="N6180" s="50" t="b">
        <f t="shared" si="9"/>
        <v>0</v>
      </c>
      <c r="O6180" s="50">
        <f t="shared" si="10"/>
        <v>1</v>
      </c>
      <c r="P6180" s="4">
        <f t="shared" si="64"/>
        <v>958450</v>
      </c>
      <c r="Q6180" s="21">
        <f t="shared" si="31"/>
        <v>14</v>
      </c>
      <c r="V6180" s="52"/>
      <c r="W6180" s="53" t="str">
        <f t="shared" si="33"/>
        <v/>
      </c>
      <c r="AE6180" s="16"/>
      <c r="AF6180" s="17" t="str">
        <f t="shared" si="30"/>
        <v>#VALUE!</v>
      </c>
      <c r="AG6180" s="17" t="str">
        <f t="shared" si="22"/>
        <v>#N/A</v>
      </c>
      <c r="AH6180" s="17" t="str">
        <f t="shared" si="23"/>
        <v>#N/A</v>
      </c>
      <c r="AI6180" s="34">
        <f t="shared" si="24"/>
        <v>1</v>
      </c>
      <c r="AJ6180" s="18">
        <f t="shared" si="25"/>
        <v>6399.72</v>
      </c>
      <c r="AK6180" s="18">
        <f t="shared" si="26"/>
        <v>6221.95</v>
      </c>
      <c r="AL6180" s="18">
        <f t="shared" si="27"/>
        <v>6044.18</v>
      </c>
    </row>
    <row r="6181" ht="12.75" customHeight="1">
      <c r="A6181" s="1">
        <v>36375.0</v>
      </c>
      <c r="B6181" s="2">
        <v>713.02</v>
      </c>
      <c r="C6181" s="3">
        <v>7175.19</v>
      </c>
      <c r="D6181" s="2">
        <v>7195.0</v>
      </c>
      <c r="E6181" s="4"/>
      <c r="F6181" s="5">
        <f t="shared" si="1"/>
        <v>630.93</v>
      </c>
      <c r="G6181" s="6">
        <f t="shared" si="2"/>
        <v>0.9128580379</v>
      </c>
      <c r="H6181" s="6">
        <f t="shared" si="3"/>
        <v>0.5139124869</v>
      </c>
      <c r="I6181" s="5" t="b">
        <f t="shared" si="4"/>
        <v>0</v>
      </c>
      <c r="J6181" s="48">
        <f t="shared" si="5"/>
        <v>0</v>
      </c>
      <c r="K6181" s="4">
        <f t="shared" si="6"/>
        <v>-15</v>
      </c>
      <c r="L6181" s="7">
        <f t="shared" si="7"/>
        <v>0.002760902499</v>
      </c>
      <c r="M6181" s="50" t="b">
        <f t="shared" si="8"/>
        <v>0</v>
      </c>
      <c r="N6181" s="50" t="b">
        <f t="shared" si="9"/>
        <v>0</v>
      </c>
      <c r="O6181" s="50">
        <f t="shared" si="10"/>
        <v>-1</v>
      </c>
      <c r="P6181" s="4">
        <f t="shared" si="64"/>
        <v>893450</v>
      </c>
      <c r="Q6181" s="21">
        <f t="shared" si="31"/>
        <v>-13</v>
      </c>
      <c r="V6181" s="52"/>
      <c r="W6181" s="53" t="str">
        <f t="shared" si="33"/>
        <v/>
      </c>
      <c r="AE6181" s="16"/>
      <c r="AF6181" s="17" t="str">
        <f t="shared" si="30"/>
        <v>#VALUE!</v>
      </c>
      <c r="AG6181" s="17" t="str">
        <f t="shared" si="22"/>
        <v>#N/A</v>
      </c>
      <c r="AH6181" s="17" t="str">
        <f t="shared" si="23"/>
        <v>#N/A</v>
      </c>
      <c r="AI6181" s="34">
        <f t="shared" si="24"/>
        <v>1</v>
      </c>
      <c r="AJ6181" s="18">
        <f t="shared" si="25"/>
        <v>6457.671</v>
      </c>
      <c r="AK6181" s="18">
        <f t="shared" si="26"/>
        <v>6278.29125</v>
      </c>
      <c r="AL6181" s="18">
        <f t="shared" si="27"/>
        <v>6098.9115</v>
      </c>
    </row>
    <row r="6182" ht="12.75" customHeight="1">
      <c r="A6182" s="1">
        <v>36374.0</v>
      </c>
      <c r="B6182" s="2">
        <v>538.09</v>
      </c>
      <c r="C6182" s="3">
        <v>7195.94</v>
      </c>
      <c r="D6182" s="2">
        <v>7210.0</v>
      </c>
      <c r="E6182" s="4"/>
      <c r="F6182" s="5">
        <f t="shared" si="1"/>
        <v>654.12</v>
      </c>
      <c r="G6182" s="6">
        <f t="shared" si="2"/>
        <v>0.9147192986</v>
      </c>
      <c r="H6182" s="6">
        <f t="shared" si="3"/>
        <v>0.5951605735</v>
      </c>
      <c r="I6182" s="5" t="b">
        <f t="shared" si="4"/>
        <v>0</v>
      </c>
      <c r="J6182" s="48">
        <f t="shared" si="5"/>
        <v>0</v>
      </c>
      <c r="K6182" s="4">
        <f t="shared" si="6"/>
        <v>-58</v>
      </c>
      <c r="L6182" s="7">
        <f t="shared" si="7"/>
        <v>0.001953879549</v>
      </c>
      <c r="M6182" s="50" t="b">
        <f t="shared" si="8"/>
        <v>0</v>
      </c>
      <c r="N6182" s="50" t="b">
        <f t="shared" si="9"/>
        <v>0</v>
      </c>
      <c r="O6182" s="50">
        <f t="shared" si="10"/>
        <v>-1</v>
      </c>
      <c r="P6182" s="4">
        <f t="shared" si="64"/>
        <v>883700</v>
      </c>
      <c r="Q6182" s="21">
        <f t="shared" si="31"/>
        <v>-13</v>
      </c>
      <c r="V6182" s="52"/>
      <c r="W6182" s="53" t="str">
        <f t="shared" si="33"/>
        <v/>
      </c>
      <c r="AE6182" s="16"/>
      <c r="AF6182" s="17" t="str">
        <f t="shared" si="30"/>
        <v>#VALUE!</v>
      </c>
      <c r="AG6182" s="17" t="str">
        <f t="shared" si="22"/>
        <v>#N/A</v>
      </c>
      <c r="AH6182" s="17" t="str">
        <f t="shared" si="23"/>
        <v>#N/A</v>
      </c>
      <c r="AI6182" s="34">
        <f t="shared" si="24"/>
        <v>1</v>
      </c>
      <c r="AJ6182" s="18">
        <f t="shared" si="25"/>
        <v>6476.346</v>
      </c>
      <c r="AK6182" s="18">
        <f t="shared" si="26"/>
        <v>6296.4475</v>
      </c>
      <c r="AL6182" s="18">
        <f t="shared" si="27"/>
        <v>6116.549</v>
      </c>
    </row>
    <row r="6183" ht="12.75" customHeight="1">
      <c r="A6183" s="1">
        <v>36372.0</v>
      </c>
      <c r="B6183" s="2">
        <v>600.03</v>
      </c>
      <c r="C6183" s="3">
        <v>7326.75</v>
      </c>
      <c r="D6183" s="2">
        <v>7268.0</v>
      </c>
      <c r="E6183" s="4"/>
      <c r="F6183" s="5">
        <f t="shared" si="1"/>
        <v>704.692</v>
      </c>
      <c r="G6183" s="6">
        <f t="shared" si="2"/>
        <v>0.9305654702</v>
      </c>
      <c r="H6183" s="6">
        <f t="shared" si="3"/>
        <v>0.5913566777</v>
      </c>
      <c r="I6183" s="5" t="b">
        <f t="shared" si="4"/>
        <v>0</v>
      </c>
      <c r="J6183" s="48">
        <f t="shared" si="5"/>
        <v>0</v>
      </c>
      <c r="K6183" s="4">
        <f t="shared" si="6"/>
        <v>-181</v>
      </c>
      <c r="L6183" s="7">
        <f t="shared" si="7"/>
        <v>-0.008018562118</v>
      </c>
      <c r="M6183" s="50" t="b">
        <f t="shared" si="8"/>
        <v>0</v>
      </c>
      <c r="N6183" s="50" t="b">
        <f t="shared" si="9"/>
        <v>0</v>
      </c>
      <c r="O6183" s="50">
        <f t="shared" si="10"/>
        <v>1</v>
      </c>
      <c r="P6183" s="4">
        <f t="shared" si="64"/>
        <v>921400</v>
      </c>
      <c r="Q6183" s="21">
        <f t="shared" si="31"/>
        <v>13</v>
      </c>
      <c r="V6183" s="52"/>
      <c r="W6183" s="53" t="str">
        <f t="shared" si="33"/>
        <v/>
      </c>
      <c r="AE6183" s="16"/>
      <c r="AF6183" s="17" t="str">
        <f t="shared" si="30"/>
        <v>#VALUE!</v>
      </c>
      <c r="AG6183" s="17" t="str">
        <f t="shared" si="22"/>
        <v>#N/A</v>
      </c>
      <c r="AH6183" s="17" t="str">
        <f t="shared" si="23"/>
        <v>#N/A</v>
      </c>
      <c r="AI6183" s="34">
        <f t="shared" si="24"/>
        <v>1</v>
      </c>
      <c r="AJ6183" s="18">
        <f t="shared" si="25"/>
        <v>6594.075</v>
      </c>
      <c r="AK6183" s="18">
        <f t="shared" si="26"/>
        <v>6410.90625</v>
      </c>
      <c r="AL6183" s="18">
        <f t="shared" si="27"/>
        <v>6227.7375</v>
      </c>
    </row>
    <row r="6184" ht="12.75" customHeight="1">
      <c r="A6184" s="1">
        <v>36371.0</v>
      </c>
      <c r="B6184" s="2">
        <v>611.77</v>
      </c>
      <c r="C6184" s="3">
        <v>7413.11</v>
      </c>
      <c r="D6184" s="2">
        <v>7449.0</v>
      </c>
      <c r="E6184" s="4"/>
      <c r="F6184" s="5">
        <f t="shared" si="1"/>
        <v>722.19</v>
      </c>
      <c r="G6184" s="6">
        <f t="shared" si="2"/>
        <v>0.9413557489</v>
      </c>
      <c r="H6184" s="6">
        <f t="shared" si="3"/>
        <v>0.590683957</v>
      </c>
      <c r="I6184" s="5" t="b">
        <f t="shared" si="4"/>
        <v>0</v>
      </c>
      <c r="J6184" s="48">
        <f t="shared" si="5"/>
        <v>0</v>
      </c>
      <c r="K6184" s="4">
        <f t="shared" si="6"/>
        <v>120</v>
      </c>
      <c r="L6184" s="7">
        <f t="shared" si="7"/>
        <v>0.004841422831</v>
      </c>
      <c r="M6184" s="50" t="b">
        <f t="shared" si="8"/>
        <v>0</v>
      </c>
      <c r="N6184" s="50" t="b">
        <f t="shared" si="9"/>
        <v>0</v>
      </c>
      <c r="O6184" s="50">
        <f t="shared" si="10"/>
        <v>-1</v>
      </c>
      <c r="P6184" s="4">
        <f t="shared" si="64"/>
        <v>812800</v>
      </c>
      <c r="Q6184" s="21">
        <f t="shared" si="31"/>
        <v>-12</v>
      </c>
      <c r="V6184" s="52"/>
      <c r="W6184" s="53" t="str">
        <f t="shared" si="33"/>
        <v/>
      </c>
      <c r="AE6184" s="16"/>
      <c r="AF6184" s="17" t="str">
        <f t="shared" si="30"/>
        <v>#VALUE!</v>
      </c>
      <c r="AG6184" s="17" t="str">
        <f t="shared" si="22"/>
        <v>#N/A</v>
      </c>
      <c r="AH6184" s="17" t="str">
        <f t="shared" si="23"/>
        <v>#N/A</v>
      </c>
      <c r="AI6184" s="34">
        <f t="shared" si="24"/>
        <v>1</v>
      </c>
      <c r="AJ6184" s="18">
        <f t="shared" si="25"/>
        <v>6671.799</v>
      </c>
      <c r="AK6184" s="18">
        <f t="shared" si="26"/>
        <v>6486.47125</v>
      </c>
      <c r="AL6184" s="18">
        <f t="shared" si="27"/>
        <v>6301.1435</v>
      </c>
    </row>
    <row r="6185" ht="12.75" customHeight="1">
      <c r="A6185" s="1">
        <v>36370.0</v>
      </c>
      <c r="B6185" s="2">
        <v>691.74</v>
      </c>
      <c r="C6185" s="3">
        <v>7359.37</v>
      </c>
      <c r="D6185" s="2">
        <v>7329.0</v>
      </c>
      <c r="E6185" s="4"/>
      <c r="F6185" s="5">
        <f t="shared" si="1"/>
        <v>764.788</v>
      </c>
      <c r="G6185" s="6">
        <f t="shared" si="2"/>
        <v>0.9344617473</v>
      </c>
      <c r="H6185" s="6">
        <f t="shared" si="3"/>
        <v>0.59012673</v>
      </c>
      <c r="I6185" s="5" t="b">
        <f t="shared" si="4"/>
        <v>0</v>
      </c>
      <c r="J6185" s="48">
        <f t="shared" si="5"/>
        <v>0</v>
      </c>
      <c r="K6185" s="4">
        <f t="shared" si="6"/>
        <v>-150</v>
      </c>
      <c r="L6185" s="7">
        <f t="shared" si="7"/>
        <v>-0.004126711933</v>
      </c>
      <c r="M6185" s="50" t="b">
        <f t="shared" si="8"/>
        <v>0</v>
      </c>
      <c r="N6185" s="50" t="b">
        <f t="shared" si="9"/>
        <v>0</v>
      </c>
      <c r="O6185" s="50">
        <f t="shared" si="10"/>
        <v>1</v>
      </c>
      <c r="P6185" s="4">
        <f t="shared" si="64"/>
        <v>746800</v>
      </c>
      <c r="Q6185" s="21">
        <f t="shared" si="31"/>
        <v>11</v>
      </c>
      <c r="V6185" s="52"/>
      <c r="W6185" s="53" t="str">
        <f t="shared" si="33"/>
        <v/>
      </c>
      <c r="AE6185" s="16"/>
      <c r="AF6185" s="17" t="str">
        <f t="shared" si="30"/>
        <v>#VALUE!</v>
      </c>
      <c r="AG6185" s="17" t="str">
        <f t="shared" si="22"/>
        <v>#N/A</v>
      </c>
      <c r="AH6185" s="17" t="str">
        <f t="shared" si="23"/>
        <v>#N/A</v>
      </c>
      <c r="AI6185" s="34">
        <f t="shared" si="24"/>
        <v>1</v>
      </c>
      <c r="AJ6185" s="18">
        <f t="shared" si="25"/>
        <v>6623.433</v>
      </c>
      <c r="AK6185" s="18">
        <f t="shared" si="26"/>
        <v>6439.44875</v>
      </c>
      <c r="AL6185" s="18">
        <f t="shared" si="27"/>
        <v>6255.4645</v>
      </c>
    </row>
    <row r="6186" ht="12.75" customHeight="1">
      <c r="A6186" s="1">
        <v>36369.0</v>
      </c>
      <c r="B6186" s="2">
        <v>828.97</v>
      </c>
      <c r="C6186" s="3">
        <v>7484.5</v>
      </c>
      <c r="D6186" s="2">
        <v>7479.0</v>
      </c>
      <c r="E6186" s="4"/>
      <c r="F6186" s="5">
        <f t="shared" si="1"/>
        <v>840.322</v>
      </c>
      <c r="G6186" s="6">
        <f t="shared" si="2"/>
        <v>0.9501188352</v>
      </c>
      <c r="H6186" s="6">
        <f t="shared" si="3"/>
        <v>0.7582167444</v>
      </c>
      <c r="I6186" s="5" t="b">
        <f t="shared" si="4"/>
        <v>0</v>
      </c>
      <c r="J6186" s="48">
        <f t="shared" si="5"/>
        <v>0</v>
      </c>
      <c r="K6186" s="4">
        <f t="shared" si="6"/>
        <v>84</v>
      </c>
      <c r="L6186" s="7">
        <f t="shared" si="7"/>
        <v>-0.0007348520275</v>
      </c>
      <c r="M6186" s="50" t="b">
        <f t="shared" si="8"/>
        <v>0</v>
      </c>
      <c r="N6186" s="50" t="b">
        <f t="shared" si="9"/>
        <v>0</v>
      </c>
      <c r="O6186" s="50">
        <f t="shared" si="10"/>
        <v>-1</v>
      </c>
      <c r="P6186" s="4">
        <f t="shared" si="64"/>
        <v>679300</v>
      </c>
      <c r="Q6186" s="21">
        <f t="shared" si="31"/>
        <v>-9</v>
      </c>
      <c r="V6186" s="52"/>
      <c r="W6186" s="53" t="str">
        <f t="shared" si="33"/>
        <v/>
      </c>
      <c r="AE6186" s="16"/>
      <c r="AF6186" s="17" t="str">
        <f t="shared" si="30"/>
        <v>#VALUE!</v>
      </c>
      <c r="AG6186" s="17" t="str">
        <f t="shared" si="22"/>
        <v>#N/A</v>
      </c>
      <c r="AH6186" s="17" t="str">
        <f t="shared" si="23"/>
        <v>#N/A</v>
      </c>
      <c r="AI6186" s="34">
        <f t="shared" si="24"/>
        <v>1</v>
      </c>
      <c r="AJ6186" s="18">
        <f t="shared" si="25"/>
        <v>6736.05</v>
      </c>
      <c r="AK6186" s="18">
        <f t="shared" si="26"/>
        <v>6548.9375</v>
      </c>
      <c r="AL6186" s="18">
        <f t="shared" si="27"/>
        <v>6361.825</v>
      </c>
    </row>
    <row r="6187" ht="12.75" customHeight="1">
      <c r="A6187" s="1">
        <v>36368.0</v>
      </c>
      <c r="B6187" s="2">
        <v>790.95</v>
      </c>
      <c r="C6187" s="3">
        <v>7367.97</v>
      </c>
      <c r="D6187" s="2">
        <v>7395.0</v>
      </c>
      <c r="E6187" s="4"/>
      <c r="F6187" s="5">
        <f t="shared" si="1"/>
        <v>971.4</v>
      </c>
      <c r="G6187" s="6">
        <f t="shared" si="2"/>
        <v>0.9353262075</v>
      </c>
      <c r="H6187" s="6">
        <f t="shared" si="3"/>
        <v>1.052433677</v>
      </c>
      <c r="I6187" s="5" t="b">
        <f t="shared" si="4"/>
        <v>0</v>
      </c>
      <c r="J6187" s="48">
        <f t="shared" si="5"/>
        <v>0</v>
      </c>
      <c r="K6187" s="4">
        <f t="shared" si="6"/>
        <v>-172</v>
      </c>
      <c r="L6187" s="7">
        <f t="shared" si="7"/>
        <v>0.003668581712</v>
      </c>
      <c r="M6187" s="50" t="b">
        <f t="shared" si="8"/>
        <v>0</v>
      </c>
      <c r="N6187" s="50" t="b">
        <f t="shared" si="9"/>
        <v>0</v>
      </c>
      <c r="O6187" s="50">
        <f t="shared" si="10"/>
        <v>-1</v>
      </c>
      <c r="P6187" s="4">
        <f t="shared" si="64"/>
        <v>721300</v>
      </c>
      <c r="Q6187" s="21">
        <f t="shared" si="31"/>
        <v>-10</v>
      </c>
      <c r="V6187" s="52"/>
      <c r="W6187" s="53" t="str">
        <f t="shared" si="33"/>
        <v/>
      </c>
      <c r="AE6187" s="16"/>
      <c r="AF6187" s="17" t="str">
        <f t="shared" si="30"/>
        <v>#VALUE!</v>
      </c>
      <c r="AG6187" s="17" t="str">
        <f t="shared" si="22"/>
        <v>#N/A</v>
      </c>
      <c r="AH6187" s="17" t="str">
        <f t="shared" si="23"/>
        <v>#N/A</v>
      </c>
      <c r="AI6187" s="34">
        <f t="shared" si="24"/>
        <v>1</v>
      </c>
      <c r="AJ6187" s="18">
        <f t="shared" si="25"/>
        <v>6631.173</v>
      </c>
      <c r="AK6187" s="18">
        <f t="shared" si="26"/>
        <v>6446.97375</v>
      </c>
      <c r="AL6187" s="18">
        <f t="shared" si="27"/>
        <v>6262.7745</v>
      </c>
    </row>
    <row r="6188" ht="12.75" customHeight="1">
      <c r="A6188" s="1">
        <v>36367.0</v>
      </c>
      <c r="B6188" s="2">
        <v>687.52</v>
      </c>
      <c r="C6188" s="3">
        <v>7595.71</v>
      </c>
      <c r="D6188" s="2">
        <v>7567.0</v>
      </c>
      <c r="E6188" s="4"/>
      <c r="F6188" s="5">
        <f t="shared" si="1"/>
        <v>1045.152</v>
      </c>
      <c r="G6188" s="6">
        <f t="shared" si="2"/>
        <v>0.9640299004</v>
      </c>
      <c r="H6188" s="6">
        <f t="shared" si="3"/>
        <v>1.048127192</v>
      </c>
      <c r="I6188" s="5" t="b">
        <f t="shared" si="4"/>
        <v>0</v>
      </c>
      <c r="J6188" s="48">
        <f t="shared" si="5"/>
        <v>0</v>
      </c>
      <c r="K6188" s="4">
        <f t="shared" si="6"/>
        <v>-182</v>
      </c>
      <c r="L6188" s="7">
        <f t="shared" si="7"/>
        <v>-0.003779765157</v>
      </c>
      <c r="M6188" s="50" t="b">
        <f t="shared" si="8"/>
        <v>0</v>
      </c>
      <c r="N6188" s="50" t="b">
        <f t="shared" si="9"/>
        <v>0</v>
      </c>
      <c r="O6188" s="50">
        <f t="shared" si="10"/>
        <v>1</v>
      </c>
      <c r="P6188" s="4">
        <f t="shared" si="64"/>
        <v>815900</v>
      </c>
      <c r="Q6188" s="21">
        <f t="shared" si="31"/>
        <v>11</v>
      </c>
      <c r="V6188" s="52"/>
      <c r="W6188" s="53" t="str">
        <f t="shared" si="33"/>
        <v/>
      </c>
      <c r="AE6188" s="16"/>
      <c r="AF6188" s="17" t="str">
        <f t="shared" si="30"/>
        <v>#VALUE!</v>
      </c>
      <c r="AG6188" s="17" t="str">
        <f t="shared" si="22"/>
        <v>#N/A</v>
      </c>
      <c r="AH6188" s="17" t="str">
        <f t="shared" si="23"/>
        <v>#N/A</v>
      </c>
      <c r="AI6188" s="34">
        <f t="shared" si="24"/>
        <v>1</v>
      </c>
      <c r="AJ6188" s="18">
        <f t="shared" si="25"/>
        <v>6836.139</v>
      </c>
      <c r="AK6188" s="18">
        <f t="shared" si="26"/>
        <v>6646.24625</v>
      </c>
      <c r="AL6188" s="18">
        <f t="shared" si="27"/>
        <v>6456.3535</v>
      </c>
    </row>
    <row r="6189" ht="12.75" customHeight="1">
      <c r="A6189" s="1">
        <v>36364.0</v>
      </c>
      <c r="B6189" s="2">
        <v>824.76</v>
      </c>
      <c r="C6189" s="3">
        <v>7724.52</v>
      </c>
      <c r="D6189" s="2">
        <v>7749.0</v>
      </c>
      <c r="E6189" s="4"/>
      <c r="F6189" s="5">
        <f t="shared" si="1"/>
        <v>1133.346</v>
      </c>
      <c r="G6189" s="6">
        <f t="shared" si="2"/>
        <v>0.9804521238</v>
      </c>
      <c r="H6189" s="6">
        <f t="shared" si="3"/>
        <v>1.038622028</v>
      </c>
      <c r="I6189" s="5" t="b">
        <f t="shared" si="4"/>
        <v>0</v>
      </c>
      <c r="J6189" s="48">
        <f t="shared" si="5"/>
        <v>0</v>
      </c>
      <c r="K6189" s="4">
        <f t="shared" si="6"/>
        <v>126</v>
      </c>
      <c r="L6189" s="7">
        <f t="shared" si="7"/>
        <v>0.003169128956</v>
      </c>
      <c r="M6189" s="50" t="b">
        <f t="shared" si="8"/>
        <v>0</v>
      </c>
      <c r="N6189" s="50" t="b">
        <f t="shared" si="9"/>
        <v>0</v>
      </c>
      <c r="O6189" s="50">
        <f t="shared" si="10"/>
        <v>-1</v>
      </c>
      <c r="P6189" s="4">
        <f t="shared" si="64"/>
        <v>724900</v>
      </c>
      <c r="Q6189" s="21">
        <f t="shared" si="31"/>
        <v>-10</v>
      </c>
      <c r="V6189" s="52"/>
      <c r="W6189" s="53" t="str">
        <f t="shared" si="33"/>
        <v/>
      </c>
      <c r="AE6189" s="16"/>
      <c r="AF6189" s="17" t="str">
        <f t="shared" si="30"/>
        <v>#VALUE!</v>
      </c>
      <c r="AG6189" s="17" t="str">
        <f t="shared" si="22"/>
        <v>#N/A</v>
      </c>
      <c r="AH6189" s="17" t="str">
        <f t="shared" si="23"/>
        <v>#N/A</v>
      </c>
      <c r="AI6189" s="34">
        <f t="shared" si="24"/>
        <v>1</v>
      </c>
      <c r="AJ6189" s="18">
        <f t="shared" si="25"/>
        <v>6952.068</v>
      </c>
      <c r="AK6189" s="18">
        <f t="shared" si="26"/>
        <v>6758.955</v>
      </c>
      <c r="AL6189" s="18">
        <f t="shared" si="27"/>
        <v>6565.842</v>
      </c>
    </row>
    <row r="6190" ht="12.75" customHeight="1">
      <c r="A6190" s="1">
        <v>36363.0</v>
      </c>
      <c r="B6190" s="2">
        <v>1069.41</v>
      </c>
      <c r="C6190" s="3">
        <v>7678.67</v>
      </c>
      <c r="D6190" s="2">
        <v>7623.0</v>
      </c>
      <c r="E6190" s="4"/>
      <c r="F6190" s="5">
        <f t="shared" si="1"/>
        <v>1243.92</v>
      </c>
      <c r="G6190" s="6">
        <f t="shared" si="2"/>
        <v>0.9749467448</v>
      </c>
      <c r="H6190" s="6">
        <f t="shared" si="3"/>
        <v>1.03164759</v>
      </c>
      <c r="I6190" s="5" t="b">
        <f t="shared" si="4"/>
        <v>0</v>
      </c>
      <c r="J6190" s="48">
        <f t="shared" si="5"/>
        <v>0</v>
      </c>
      <c r="K6190" s="4">
        <f t="shared" si="6"/>
        <v>-202</v>
      </c>
      <c r="L6190" s="7">
        <f t="shared" si="7"/>
        <v>-0.007249953442</v>
      </c>
      <c r="M6190" s="50" t="b">
        <f t="shared" si="8"/>
        <v>0</v>
      </c>
      <c r="N6190" s="50" t="b">
        <f t="shared" si="9"/>
        <v>0</v>
      </c>
      <c r="O6190" s="50">
        <f t="shared" si="10"/>
        <v>1</v>
      </c>
      <c r="P6190" s="4">
        <f t="shared" si="64"/>
        <v>668200</v>
      </c>
      <c r="Q6190" s="21">
        <f t="shared" si="31"/>
        <v>9</v>
      </c>
      <c r="V6190" s="52"/>
      <c r="W6190" s="53" t="str">
        <f t="shared" si="33"/>
        <v/>
      </c>
      <c r="AE6190" s="16"/>
      <c r="AF6190" s="17" t="str">
        <f t="shared" si="30"/>
        <v>#VALUE!</v>
      </c>
      <c r="AG6190" s="17" t="str">
        <f t="shared" si="22"/>
        <v>#N/A</v>
      </c>
      <c r="AH6190" s="17" t="str">
        <f t="shared" si="23"/>
        <v>#N/A</v>
      </c>
      <c r="AI6190" s="34">
        <f t="shared" si="24"/>
        <v>1</v>
      </c>
      <c r="AJ6190" s="18">
        <f t="shared" si="25"/>
        <v>6910.803</v>
      </c>
      <c r="AK6190" s="18">
        <f t="shared" si="26"/>
        <v>6718.83625</v>
      </c>
      <c r="AL6190" s="18">
        <f t="shared" si="27"/>
        <v>6526.8695</v>
      </c>
    </row>
    <row r="6191" ht="12.75" customHeight="1">
      <c r="A6191" s="102">
        <v>36362.0</v>
      </c>
      <c r="B6191" s="2">
        <v>1484.36</v>
      </c>
      <c r="C6191" s="3">
        <v>7786.65</v>
      </c>
      <c r="D6191" s="2">
        <v>7790.0</v>
      </c>
      <c r="E6191" s="4">
        <v>7825.0</v>
      </c>
      <c r="F6191" s="5">
        <f t="shared" si="1"/>
        <v>1301.12</v>
      </c>
      <c r="G6191" s="6">
        <f t="shared" si="2"/>
        <v>0.9888464151</v>
      </c>
      <c r="H6191" s="6">
        <f t="shared" si="3"/>
        <v>1.02789331</v>
      </c>
      <c r="I6191" s="5" t="b">
        <f t="shared" si="4"/>
        <v>0</v>
      </c>
      <c r="J6191" s="48">
        <f t="shared" si="5"/>
        <v>0</v>
      </c>
      <c r="K6191" s="4">
        <f t="shared" si="6"/>
        <v>45</v>
      </c>
      <c r="L6191" s="7">
        <f t="shared" si="7"/>
        <v>0.004925096158</v>
      </c>
      <c r="M6191" s="50" t="b">
        <f t="shared" si="8"/>
        <v>0</v>
      </c>
      <c r="N6191" s="50" t="b">
        <f t="shared" si="9"/>
        <v>0</v>
      </c>
      <c r="O6191" s="50">
        <f t="shared" si="10"/>
        <v>-1</v>
      </c>
      <c r="P6191" s="4">
        <f t="shared" si="64"/>
        <v>587400</v>
      </c>
      <c r="Q6191" s="21">
        <f t="shared" si="31"/>
        <v>-8</v>
      </c>
      <c r="V6191" s="52"/>
      <c r="W6191" s="53" t="str">
        <f t="shared" si="33"/>
        <v/>
      </c>
      <c r="AE6191" s="16"/>
      <c r="AF6191" s="17" t="str">
        <f t="shared" si="30"/>
        <v>#VALUE!</v>
      </c>
      <c r="AG6191" s="17" t="str">
        <f t="shared" si="22"/>
        <v>#N/A</v>
      </c>
      <c r="AH6191" s="17" t="str">
        <f t="shared" si="23"/>
        <v>#N/A</v>
      </c>
      <c r="AI6191" s="34">
        <f t="shared" si="24"/>
        <v>1</v>
      </c>
      <c r="AJ6191" s="18">
        <f t="shared" si="25"/>
        <v>7007.985</v>
      </c>
      <c r="AK6191" s="18">
        <f t="shared" si="26"/>
        <v>6813.31875</v>
      </c>
      <c r="AL6191" s="18">
        <f t="shared" si="27"/>
        <v>6618.6525</v>
      </c>
    </row>
    <row r="6192" ht="12.75" customHeight="1">
      <c r="A6192" s="1">
        <v>36361.0</v>
      </c>
      <c r="B6192" s="2">
        <v>1159.71</v>
      </c>
      <c r="C6192" s="3">
        <v>7806.85</v>
      </c>
      <c r="D6192" s="2">
        <v>7815.0</v>
      </c>
      <c r="E6192" s="4">
        <v>7780.0</v>
      </c>
      <c r="F6192" s="5">
        <f t="shared" si="1"/>
        <v>1262.52</v>
      </c>
      <c r="G6192" s="6">
        <f t="shared" si="2"/>
        <v>0.9922588469</v>
      </c>
      <c r="H6192" s="6">
        <f t="shared" si="3"/>
        <v>0.9586659691</v>
      </c>
      <c r="I6192" s="5" t="b">
        <f t="shared" si="4"/>
        <v>0</v>
      </c>
      <c r="J6192" s="48">
        <f t="shared" si="5"/>
        <v>0</v>
      </c>
      <c r="K6192" s="4">
        <f t="shared" si="6"/>
        <v>360</v>
      </c>
      <c r="L6192" s="7">
        <f t="shared" si="7"/>
        <v>-0.003439287293</v>
      </c>
      <c r="M6192" s="50" t="b">
        <f t="shared" si="8"/>
        <v>0</v>
      </c>
      <c r="N6192" s="50" t="b">
        <f t="shared" si="9"/>
        <v>0</v>
      </c>
      <c r="O6192" s="50">
        <f t="shared" si="10"/>
        <v>1</v>
      </c>
      <c r="P6192" s="4">
        <f t="shared" si="64"/>
        <v>569400</v>
      </c>
      <c r="Q6192" s="21">
        <f t="shared" si="31"/>
        <v>8</v>
      </c>
      <c r="V6192" s="52"/>
      <c r="W6192" s="53" t="str">
        <f t="shared" si="33"/>
        <v/>
      </c>
      <c r="AE6192" s="16"/>
      <c r="AF6192" s="17" t="str">
        <f t="shared" si="30"/>
        <v>#VALUE!</v>
      </c>
      <c r="AG6192" s="17" t="str">
        <f t="shared" si="22"/>
        <v>#N/A</v>
      </c>
      <c r="AH6192" s="17" t="str">
        <f t="shared" si="23"/>
        <v>#N/A</v>
      </c>
      <c r="AI6192" s="34">
        <f t="shared" si="24"/>
        <v>1</v>
      </c>
      <c r="AJ6192" s="18">
        <f t="shared" si="25"/>
        <v>7026.165</v>
      </c>
      <c r="AK6192" s="18">
        <f t="shared" si="26"/>
        <v>6830.99375</v>
      </c>
      <c r="AL6192" s="18">
        <f t="shared" si="27"/>
        <v>6635.8225</v>
      </c>
    </row>
    <row r="6193" ht="12.75" customHeight="1">
      <c r="A6193" s="1">
        <v>36360.0</v>
      </c>
      <c r="B6193" s="2">
        <v>1128.49</v>
      </c>
      <c r="C6193" s="3">
        <v>7386.89</v>
      </c>
      <c r="D6193" s="2">
        <v>7395.0</v>
      </c>
      <c r="E6193" s="4">
        <v>7420.0</v>
      </c>
      <c r="F6193" s="5">
        <f t="shared" si="1"/>
        <v>1305.668</v>
      </c>
      <c r="G6193" s="6">
        <f t="shared" si="2"/>
        <v>0.939748805</v>
      </c>
      <c r="H6193" s="6">
        <f t="shared" si="3"/>
        <v>0.9601272894</v>
      </c>
      <c r="I6193" s="5" t="b">
        <f t="shared" si="4"/>
        <v>0</v>
      </c>
      <c r="J6193" s="48">
        <f t="shared" si="5"/>
        <v>0</v>
      </c>
      <c r="K6193" s="4">
        <f t="shared" si="6"/>
        <v>10</v>
      </c>
      <c r="L6193" s="7">
        <f t="shared" si="7"/>
        <v>0.004482265202</v>
      </c>
      <c r="M6193" s="50" t="b">
        <f t="shared" si="8"/>
        <v>0</v>
      </c>
      <c r="N6193" s="50" t="b">
        <f t="shared" si="9"/>
        <v>0</v>
      </c>
      <c r="O6193" s="50">
        <f t="shared" si="10"/>
        <v>-1</v>
      </c>
      <c r="P6193" s="4">
        <f t="shared" si="64"/>
        <v>767400</v>
      </c>
      <c r="Q6193" s="21">
        <f t="shared" si="31"/>
        <v>-11</v>
      </c>
      <c r="V6193" s="52"/>
      <c r="W6193" s="53" t="str">
        <f t="shared" si="33"/>
        <v/>
      </c>
      <c r="AE6193" s="16"/>
      <c r="AF6193" s="17" t="str">
        <f t="shared" si="30"/>
        <v>#VALUE!</v>
      </c>
      <c r="AG6193" s="17" t="str">
        <f t="shared" si="22"/>
        <v>#N/A</v>
      </c>
      <c r="AH6193" s="17" t="str">
        <f t="shared" si="23"/>
        <v>#N/A</v>
      </c>
      <c r="AI6193" s="34">
        <f t="shared" si="24"/>
        <v>1</v>
      </c>
      <c r="AJ6193" s="18">
        <f t="shared" si="25"/>
        <v>6648.201</v>
      </c>
      <c r="AK6193" s="18">
        <f t="shared" si="26"/>
        <v>6463.52875</v>
      </c>
      <c r="AL6193" s="18">
        <f t="shared" si="27"/>
        <v>6278.8565</v>
      </c>
    </row>
    <row r="6194" ht="12.75" customHeight="1">
      <c r="A6194" s="1">
        <v>36358.0</v>
      </c>
      <c r="B6194" s="2">
        <v>1377.63</v>
      </c>
      <c r="C6194" s="3">
        <v>7366.23</v>
      </c>
      <c r="D6194" s="2">
        <v>7418.0</v>
      </c>
      <c r="E6194" s="4">
        <v>7410.0</v>
      </c>
      <c r="F6194" s="5">
        <f t="shared" si="1"/>
        <v>1421.908</v>
      </c>
      <c r="G6194" s="6">
        <f t="shared" si="2"/>
        <v>0.9373137853</v>
      </c>
      <c r="H6194" s="6">
        <f t="shared" si="3"/>
        <v>1.191767368</v>
      </c>
      <c r="I6194" s="5" t="b">
        <f t="shared" si="4"/>
        <v>0</v>
      </c>
      <c r="J6194" s="48">
        <f t="shared" si="5"/>
        <v>0</v>
      </c>
      <c r="K6194" s="4">
        <f t="shared" si="6"/>
        <v>-91</v>
      </c>
      <c r="L6194" s="7">
        <f t="shared" si="7"/>
        <v>0.005941981176</v>
      </c>
      <c r="M6194" s="50" t="b">
        <f t="shared" si="8"/>
        <v>0</v>
      </c>
      <c r="N6194" s="50" t="b">
        <f t="shared" si="9"/>
        <v>0</v>
      </c>
      <c r="O6194" s="50">
        <f t="shared" si="10"/>
        <v>-1</v>
      </c>
      <c r="P6194" s="4">
        <f t="shared" si="64"/>
        <v>772900</v>
      </c>
      <c r="Q6194" s="21">
        <f t="shared" si="31"/>
        <v>-11</v>
      </c>
      <c r="V6194" s="52"/>
      <c r="W6194" s="53" t="str">
        <f t="shared" si="33"/>
        <v/>
      </c>
      <c r="AE6194" s="16"/>
      <c r="AF6194" s="17" t="str">
        <f t="shared" si="30"/>
        <v>#VALUE!</v>
      </c>
      <c r="AG6194" s="17" t="str">
        <f t="shared" si="22"/>
        <v>#N/A</v>
      </c>
      <c r="AH6194" s="17" t="str">
        <f t="shared" si="23"/>
        <v>#N/A</v>
      </c>
      <c r="AI6194" s="34">
        <f t="shared" si="24"/>
        <v>1</v>
      </c>
      <c r="AJ6194" s="18">
        <f t="shared" si="25"/>
        <v>6629.607</v>
      </c>
      <c r="AK6194" s="18">
        <f t="shared" si="26"/>
        <v>6445.45125</v>
      </c>
      <c r="AL6194" s="18">
        <f t="shared" si="27"/>
        <v>6261.2955</v>
      </c>
    </row>
    <row r="6195" ht="12.75" customHeight="1">
      <c r="A6195" s="1">
        <v>36357.0</v>
      </c>
      <c r="B6195" s="2">
        <v>1355.41</v>
      </c>
      <c r="C6195" s="3">
        <v>7411.58</v>
      </c>
      <c r="D6195" s="2">
        <v>7468.0</v>
      </c>
      <c r="E6195" s="4">
        <v>7501.0</v>
      </c>
      <c r="F6195" s="5">
        <f t="shared" si="1"/>
        <v>1388.95</v>
      </c>
      <c r="G6195" s="6">
        <f t="shared" si="2"/>
        <v>0.9428236395</v>
      </c>
      <c r="H6195" s="6">
        <f t="shared" si="3"/>
        <v>1.194977946</v>
      </c>
      <c r="I6195" s="5" t="b">
        <f t="shared" si="4"/>
        <v>0</v>
      </c>
      <c r="J6195" s="48">
        <f t="shared" si="5"/>
        <v>0</v>
      </c>
      <c r="K6195" s="4">
        <f t="shared" si="6"/>
        <v>-562</v>
      </c>
      <c r="L6195" s="7">
        <f t="shared" si="7"/>
        <v>0.01206490384</v>
      </c>
      <c r="M6195" s="50" t="b">
        <f t="shared" si="8"/>
        <v>0</v>
      </c>
      <c r="N6195" s="50" t="b">
        <f t="shared" si="9"/>
        <v>0</v>
      </c>
      <c r="O6195" s="50">
        <f t="shared" si="10"/>
        <v>-1</v>
      </c>
      <c r="P6195" s="4">
        <f t="shared" si="64"/>
        <v>727400</v>
      </c>
      <c r="Q6195" s="21">
        <f t="shared" si="31"/>
        <v>-10</v>
      </c>
      <c r="V6195" s="52"/>
      <c r="W6195" s="53" t="str">
        <f t="shared" si="33"/>
        <v/>
      </c>
      <c r="AE6195" s="16"/>
      <c r="AF6195" s="17" t="str">
        <f t="shared" si="30"/>
        <v>#VALUE!</v>
      </c>
      <c r="AG6195" s="17" t="str">
        <f t="shared" si="22"/>
        <v>#N/A</v>
      </c>
      <c r="AH6195" s="17" t="str">
        <f t="shared" si="23"/>
        <v>#N/A</v>
      </c>
      <c r="AI6195" s="34">
        <f t="shared" si="24"/>
        <v>1</v>
      </c>
      <c r="AJ6195" s="18">
        <f t="shared" si="25"/>
        <v>6670.422</v>
      </c>
      <c r="AK6195" s="18">
        <f t="shared" si="26"/>
        <v>6485.1325</v>
      </c>
      <c r="AL6195" s="18">
        <f t="shared" si="27"/>
        <v>6299.843</v>
      </c>
    </row>
    <row r="6196" ht="12.75" customHeight="1">
      <c r="A6196" s="1">
        <v>36356.0</v>
      </c>
      <c r="B6196" s="2">
        <v>1291.36</v>
      </c>
      <c r="C6196" s="3">
        <v>7918.04</v>
      </c>
      <c r="D6196" s="2">
        <v>8030.0</v>
      </c>
      <c r="E6196" s="4"/>
      <c r="F6196" s="5">
        <f t="shared" si="1"/>
        <v>1426.202</v>
      </c>
      <c r="G6196" s="6">
        <f t="shared" si="2"/>
        <v>1.006954389</v>
      </c>
      <c r="H6196" s="6">
        <f t="shared" si="3"/>
        <v>1.196112559</v>
      </c>
      <c r="I6196" s="5" t="b">
        <f t="shared" si="4"/>
        <v>0</v>
      </c>
      <c r="J6196" s="48">
        <f t="shared" si="5"/>
        <v>0</v>
      </c>
      <c r="K6196" s="4">
        <f t="shared" si="6"/>
        <v>45</v>
      </c>
      <c r="L6196" s="7">
        <f t="shared" si="7"/>
        <v>0.0141398629</v>
      </c>
      <c r="M6196" s="50" t="b">
        <f t="shared" si="8"/>
        <v>0</v>
      </c>
      <c r="N6196" s="50" t="b">
        <f t="shared" si="9"/>
        <v>0</v>
      </c>
      <c r="O6196" s="50">
        <f t="shared" si="10"/>
        <v>-1</v>
      </c>
      <c r="P6196" s="4">
        <f t="shared" si="64"/>
        <v>530700</v>
      </c>
      <c r="Q6196" s="21">
        <f t="shared" si="31"/>
        <v>-7</v>
      </c>
      <c r="V6196" s="52"/>
      <c r="W6196" s="53" t="str">
        <f t="shared" si="33"/>
        <v/>
      </c>
      <c r="AE6196" s="16"/>
      <c r="AF6196" s="17" t="str">
        <f t="shared" si="30"/>
        <v>#VALUE!</v>
      </c>
      <c r="AG6196" s="17" t="str">
        <f t="shared" si="22"/>
        <v>#N/A</v>
      </c>
      <c r="AH6196" s="17" t="str">
        <f t="shared" si="23"/>
        <v>#N/A</v>
      </c>
      <c r="AI6196" s="34">
        <f t="shared" si="24"/>
        <v>1</v>
      </c>
      <c r="AJ6196" s="18">
        <f t="shared" si="25"/>
        <v>7126.236</v>
      </c>
      <c r="AK6196" s="18">
        <f t="shared" si="26"/>
        <v>6928.285</v>
      </c>
      <c r="AL6196" s="18">
        <f t="shared" si="27"/>
        <v>6730.334</v>
      </c>
    </row>
    <row r="6197" ht="12.75" customHeight="1">
      <c r="A6197" s="1">
        <v>36355.0</v>
      </c>
      <c r="B6197" s="2">
        <v>1375.45</v>
      </c>
      <c r="C6197" s="3">
        <v>7888.66</v>
      </c>
      <c r="D6197" s="2">
        <v>7985.0</v>
      </c>
      <c r="E6197" s="4"/>
      <c r="F6197" s="5">
        <f t="shared" si="1"/>
        <v>1461.478</v>
      </c>
      <c r="G6197" s="6">
        <f t="shared" si="2"/>
        <v>1.003832858</v>
      </c>
      <c r="H6197" s="6">
        <f t="shared" si="3"/>
        <v>1.195317839</v>
      </c>
      <c r="I6197" s="5" t="b">
        <f t="shared" si="4"/>
        <v>0</v>
      </c>
      <c r="J6197" s="48">
        <f t="shared" si="5"/>
        <v>0</v>
      </c>
      <c r="K6197" s="4">
        <f t="shared" si="6"/>
        <v>-295</v>
      </c>
      <c r="L6197" s="7">
        <f t="shared" si="7"/>
        <v>0.01221246701</v>
      </c>
      <c r="M6197" s="50" t="b">
        <f t="shared" si="8"/>
        <v>0</v>
      </c>
      <c r="N6197" s="50" t="b">
        <f t="shared" si="9"/>
        <v>0</v>
      </c>
      <c r="O6197" s="50">
        <f t="shared" si="10"/>
        <v>-1</v>
      </c>
      <c r="P6197" s="4">
        <f t="shared" si="64"/>
        <v>546450</v>
      </c>
      <c r="Q6197" s="21">
        <f t="shared" si="31"/>
        <v>-7</v>
      </c>
      <c r="V6197" s="52"/>
      <c r="W6197" s="53" t="str">
        <f t="shared" si="33"/>
        <v/>
      </c>
      <c r="AE6197" s="16"/>
      <c r="AF6197" s="17" t="str">
        <f t="shared" si="30"/>
        <v>#VALUE!</v>
      </c>
      <c r="AG6197" s="17" t="str">
        <f t="shared" si="22"/>
        <v>#N/A</v>
      </c>
      <c r="AH6197" s="17" t="str">
        <f t="shared" si="23"/>
        <v>#N/A</v>
      </c>
      <c r="AI6197" s="34">
        <f t="shared" si="24"/>
        <v>1</v>
      </c>
      <c r="AJ6197" s="18">
        <f t="shared" si="25"/>
        <v>7099.794</v>
      </c>
      <c r="AK6197" s="18">
        <f t="shared" si="26"/>
        <v>6902.5775</v>
      </c>
      <c r="AL6197" s="18">
        <f t="shared" si="27"/>
        <v>6705.361</v>
      </c>
    </row>
    <row r="6198" ht="12.75" customHeight="1">
      <c r="A6198" s="1">
        <v>36354.0</v>
      </c>
      <c r="B6198" s="2">
        <v>1709.69</v>
      </c>
      <c r="C6198" s="3">
        <v>8204.5</v>
      </c>
      <c r="D6198" s="2">
        <v>8280.0</v>
      </c>
      <c r="E6198" s="4"/>
      <c r="F6198" s="5">
        <f t="shared" si="1"/>
        <v>1471.572</v>
      </c>
      <c r="G6198" s="6">
        <f t="shared" si="2"/>
        <v>1.0446347</v>
      </c>
      <c r="H6198" s="6">
        <f t="shared" si="3"/>
        <v>1.193585861</v>
      </c>
      <c r="I6198" s="5" t="b">
        <f t="shared" si="4"/>
        <v>0</v>
      </c>
      <c r="J6198" s="48">
        <f t="shared" si="5"/>
        <v>0</v>
      </c>
      <c r="K6198" s="4">
        <f t="shared" si="6"/>
        <v>-270</v>
      </c>
      <c r="L6198" s="7">
        <f t="shared" si="7"/>
        <v>0.009202267049</v>
      </c>
      <c r="M6198" s="50" t="b">
        <f t="shared" si="8"/>
        <v>0</v>
      </c>
      <c r="N6198" s="50" t="b">
        <f t="shared" si="9"/>
        <v>0</v>
      </c>
      <c r="O6198" s="50">
        <f t="shared" si="10"/>
        <v>-1</v>
      </c>
      <c r="P6198" s="4">
        <f t="shared" si="64"/>
        <v>457950</v>
      </c>
      <c r="Q6198" s="21">
        <f t="shared" si="31"/>
        <v>-6</v>
      </c>
      <c r="V6198" s="52"/>
      <c r="W6198" s="53" t="str">
        <f t="shared" si="33"/>
        <v/>
      </c>
      <c r="AE6198" s="16"/>
      <c r="AF6198" s="17" t="str">
        <f t="shared" si="30"/>
        <v>#VALUE!</v>
      </c>
      <c r="AG6198" s="17" t="str">
        <f t="shared" si="22"/>
        <v>#N/A</v>
      </c>
      <c r="AH6198" s="17" t="str">
        <f t="shared" si="23"/>
        <v>#N/A</v>
      </c>
      <c r="AI6198" s="34">
        <f t="shared" si="24"/>
        <v>1</v>
      </c>
      <c r="AJ6198" s="18">
        <f t="shared" si="25"/>
        <v>7384.05</v>
      </c>
      <c r="AK6198" s="18">
        <f t="shared" si="26"/>
        <v>7178.9375</v>
      </c>
      <c r="AL6198" s="18">
        <f t="shared" si="27"/>
        <v>6973.825</v>
      </c>
    </row>
    <row r="6199" ht="12.75" customHeight="1">
      <c r="A6199" s="1">
        <v>36353.0</v>
      </c>
      <c r="B6199" s="2">
        <v>1212.84</v>
      </c>
      <c r="C6199" s="3">
        <v>8463.9</v>
      </c>
      <c r="D6199" s="2">
        <v>8550.0</v>
      </c>
      <c r="E6199" s="4"/>
      <c r="F6199" s="5">
        <f t="shared" si="1"/>
        <v>1436.614</v>
      </c>
      <c r="G6199" s="6">
        <f t="shared" si="2"/>
        <v>1.07928861</v>
      </c>
      <c r="H6199" s="6">
        <f t="shared" si="3"/>
        <v>1.084497534</v>
      </c>
      <c r="I6199" s="5" t="b">
        <f t="shared" si="4"/>
        <v>0</v>
      </c>
      <c r="J6199" s="48">
        <f t="shared" si="5"/>
        <v>0</v>
      </c>
      <c r="K6199" s="4">
        <f t="shared" si="6"/>
        <v>-15</v>
      </c>
      <c r="L6199" s="7">
        <f t="shared" si="7"/>
        <v>0.01017261546</v>
      </c>
      <c r="M6199" s="50" t="b">
        <f t="shared" si="8"/>
        <v>0</v>
      </c>
      <c r="N6199" s="50" t="b">
        <f t="shared" si="9"/>
        <v>0</v>
      </c>
      <c r="O6199" s="50">
        <f t="shared" si="10"/>
        <v>-1</v>
      </c>
      <c r="P6199" s="4">
        <f t="shared" si="64"/>
        <v>390450</v>
      </c>
      <c r="Q6199" s="21">
        <f t="shared" si="31"/>
        <v>-5</v>
      </c>
      <c r="V6199" s="52"/>
      <c r="W6199" s="53" t="str">
        <f t="shared" si="33"/>
        <v/>
      </c>
      <c r="AE6199" s="16"/>
      <c r="AF6199" s="17" t="str">
        <f t="shared" si="30"/>
        <v>#VALUE!</v>
      </c>
      <c r="AG6199" s="17" t="str">
        <f t="shared" si="22"/>
        <v>#N/A</v>
      </c>
      <c r="AH6199" s="17" t="str">
        <f t="shared" si="23"/>
        <v>#N/A</v>
      </c>
      <c r="AI6199" s="34">
        <f t="shared" si="24"/>
        <v>1</v>
      </c>
      <c r="AJ6199" s="18">
        <f t="shared" si="25"/>
        <v>7617.51</v>
      </c>
      <c r="AK6199" s="18">
        <f t="shared" si="26"/>
        <v>7405.9125</v>
      </c>
      <c r="AL6199" s="18">
        <f t="shared" si="27"/>
        <v>7194.315</v>
      </c>
    </row>
    <row r="6200" ht="12.75" customHeight="1">
      <c r="A6200" s="1">
        <v>36350.0</v>
      </c>
      <c r="B6200" s="2">
        <v>1541.67</v>
      </c>
      <c r="C6200" s="3">
        <v>8550.27</v>
      </c>
      <c r="D6200" s="2">
        <v>8565.0</v>
      </c>
      <c r="E6200" s="4"/>
      <c r="F6200" s="5">
        <f t="shared" si="1"/>
        <v>1494.256</v>
      </c>
      <c r="G6200" s="6">
        <f t="shared" si="2"/>
        <v>1.092600483</v>
      </c>
      <c r="H6200" s="6">
        <f t="shared" si="3"/>
        <v>1.080970852</v>
      </c>
      <c r="I6200" s="5" t="b">
        <f t="shared" si="4"/>
        <v>0</v>
      </c>
      <c r="J6200" s="48">
        <f t="shared" si="5"/>
        <v>0</v>
      </c>
      <c r="K6200" s="4">
        <f t="shared" si="6"/>
        <v>-50</v>
      </c>
      <c r="L6200" s="7">
        <f t="shared" si="7"/>
        <v>0.001722752615</v>
      </c>
      <c r="M6200" s="50" t="b">
        <f t="shared" si="8"/>
        <v>0</v>
      </c>
      <c r="N6200" s="50" t="b">
        <f t="shared" si="9"/>
        <v>0</v>
      </c>
      <c r="O6200" s="50">
        <f t="shared" si="10"/>
        <v>-1</v>
      </c>
      <c r="P6200" s="4">
        <f t="shared" si="64"/>
        <v>387450</v>
      </c>
      <c r="Q6200" s="21">
        <f t="shared" si="31"/>
        <v>-4</v>
      </c>
      <c r="V6200" s="52"/>
      <c r="W6200" s="53" t="str">
        <f t="shared" si="33"/>
        <v/>
      </c>
      <c r="AE6200" s="16"/>
      <c r="AF6200" s="17" t="str">
        <f t="shared" si="30"/>
        <v>#VALUE!</v>
      </c>
      <c r="AG6200" s="17" t="str">
        <f t="shared" si="22"/>
        <v>#N/A</v>
      </c>
      <c r="AH6200" s="17" t="str">
        <f t="shared" si="23"/>
        <v>#N/A</v>
      </c>
      <c r="AI6200" s="34">
        <f t="shared" si="24"/>
        <v>1</v>
      </c>
      <c r="AJ6200" s="18">
        <f t="shared" si="25"/>
        <v>7695.243</v>
      </c>
      <c r="AK6200" s="18">
        <f t="shared" si="26"/>
        <v>7481.48625</v>
      </c>
      <c r="AL6200" s="18">
        <f t="shared" si="27"/>
        <v>7267.7295</v>
      </c>
    </row>
    <row r="6201" ht="12.75" customHeight="1">
      <c r="A6201" s="1">
        <v>36349.0</v>
      </c>
      <c r="B6201" s="2">
        <v>1467.74</v>
      </c>
      <c r="C6201" s="3">
        <v>8592.43</v>
      </c>
      <c r="D6201" s="2">
        <v>8615.0</v>
      </c>
      <c r="E6201" s="4"/>
      <c r="F6201" s="5">
        <f t="shared" si="1"/>
        <v>1578.828</v>
      </c>
      <c r="G6201" s="6">
        <f t="shared" si="2"/>
        <v>1.100149456</v>
      </c>
      <c r="H6201" s="6">
        <f t="shared" si="3"/>
        <v>1.380858411</v>
      </c>
      <c r="I6201" s="5" t="b">
        <f t="shared" si="4"/>
        <v>0</v>
      </c>
      <c r="J6201" s="48">
        <f t="shared" si="5"/>
        <v>0</v>
      </c>
      <c r="K6201" s="4">
        <f t="shared" si="6"/>
        <v>55</v>
      </c>
      <c r="L6201" s="7">
        <f t="shared" si="7"/>
        <v>0.002626730739</v>
      </c>
      <c r="M6201" s="50" t="b">
        <f t="shared" si="8"/>
        <v>0</v>
      </c>
      <c r="N6201" s="50" t="b">
        <f t="shared" si="9"/>
        <v>0</v>
      </c>
      <c r="O6201" s="50">
        <f t="shared" si="10"/>
        <v>-1</v>
      </c>
      <c r="P6201" s="4">
        <f t="shared" si="64"/>
        <v>377450</v>
      </c>
      <c r="Q6201" s="21">
        <f t="shared" si="31"/>
        <v>-4</v>
      </c>
      <c r="V6201" s="52"/>
      <c r="W6201" s="53" t="str">
        <f t="shared" si="33"/>
        <v/>
      </c>
      <c r="AE6201" s="16"/>
      <c r="AF6201" s="17" t="str">
        <f t="shared" si="30"/>
        <v>#VALUE!</v>
      </c>
      <c r="AG6201" s="17" t="str">
        <f t="shared" si="22"/>
        <v>#N/A</v>
      </c>
      <c r="AH6201" s="17" t="str">
        <f t="shared" si="23"/>
        <v>#N/A</v>
      </c>
      <c r="AI6201" s="34">
        <f t="shared" si="24"/>
        <v>1</v>
      </c>
      <c r="AJ6201" s="18">
        <f t="shared" si="25"/>
        <v>7733.187</v>
      </c>
      <c r="AK6201" s="18">
        <f t="shared" si="26"/>
        <v>7518.37625</v>
      </c>
      <c r="AL6201" s="18">
        <f t="shared" si="27"/>
        <v>7303.5655</v>
      </c>
    </row>
    <row r="6202" ht="12.75" customHeight="1">
      <c r="A6202" s="1">
        <v>36348.0</v>
      </c>
      <c r="B6202" s="2">
        <v>1425.92</v>
      </c>
      <c r="C6202" s="3">
        <v>8470.07</v>
      </c>
      <c r="D6202" s="2">
        <v>8560.0</v>
      </c>
      <c r="E6202" s="4"/>
      <c r="F6202" s="5">
        <f t="shared" si="1"/>
        <v>1659.952</v>
      </c>
      <c r="G6202" s="6">
        <f t="shared" si="2"/>
        <v>1.086730561</v>
      </c>
      <c r="H6202" s="6">
        <f t="shared" si="3"/>
        <v>1.38001903</v>
      </c>
      <c r="I6202" s="5" t="b">
        <f t="shared" si="4"/>
        <v>0</v>
      </c>
      <c r="J6202" s="48">
        <f t="shared" si="5"/>
        <v>0</v>
      </c>
      <c r="K6202" s="4">
        <f t="shared" si="6"/>
        <v>34</v>
      </c>
      <c r="L6202" s="7">
        <f t="shared" si="7"/>
        <v>0.01061738569</v>
      </c>
      <c r="M6202" s="50" t="b">
        <f t="shared" si="8"/>
        <v>0</v>
      </c>
      <c r="N6202" s="50" t="b">
        <f t="shared" si="9"/>
        <v>0</v>
      </c>
      <c r="O6202" s="50">
        <f t="shared" si="10"/>
        <v>-1</v>
      </c>
      <c r="P6202" s="4">
        <f t="shared" si="64"/>
        <v>391200</v>
      </c>
      <c r="Q6202" s="21">
        <f t="shared" si="31"/>
        <v>-5</v>
      </c>
      <c r="V6202" s="52"/>
      <c r="W6202" s="53" t="str">
        <f t="shared" si="33"/>
        <v/>
      </c>
      <c r="AE6202" s="16"/>
      <c r="AF6202" s="17" t="str">
        <f t="shared" si="30"/>
        <v>#VALUE!</v>
      </c>
      <c r="AG6202" s="17" t="str">
        <f t="shared" si="22"/>
        <v>#N/A</v>
      </c>
      <c r="AH6202" s="17" t="str">
        <f t="shared" si="23"/>
        <v>#N/A</v>
      </c>
      <c r="AI6202" s="34">
        <f t="shared" si="24"/>
        <v>1</v>
      </c>
      <c r="AJ6202" s="18">
        <f t="shared" si="25"/>
        <v>7623.063</v>
      </c>
      <c r="AK6202" s="18">
        <f t="shared" si="26"/>
        <v>7411.31125</v>
      </c>
      <c r="AL6202" s="18">
        <f t="shared" si="27"/>
        <v>7199.5595</v>
      </c>
    </row>
    <row r="6203" ht="12.75" customHeight="1">
      <c r="A6203" s="1">
        <v>36347.0</v>
      </c>
      <c r="B6203" s="2">
        <v>1534.9</v>
      </c>
      <c r="C6203" s="3">
        <v>8454.49</v>
      </c>
      <c r="D6203" s="2">
        <v>8526.0</v>
      </c>
      <c r="E6203" s="4"/>
      <c r="F6203" s="5">
        <f t="shared" si="1"/>
        <v>1764.6</v>
      </c>
      <c r="G6203" s="6">
        <f t="shared" si="2"/>
        <v>1.086796626</v>
      </c>
      <c r="H6203" s="6">
        <f t="shared" si="3"/>
        <v>1.380875073</v>
      </c>
      <c r="I6203" s="5" t="b">
        <f t="shared" si="4"/>
        <v>0</v>
      </c>
      <c r="J6203" s="48">
        <f t="shared" si="5"/>
        <v>0</v>
      </c>
      <c r="K6203" s="4">
        <f t="shared" si="6"/>
        <v>-82</v>
      </c>
      <c r="L6203" s="7">
        <f t="shared" si="7"/>
        <v>0.008458227522</v>
      </c>
      <c r="M6203" s="50" t="b">
        <f t="shared" si="8"/>
        <v>0</v>
      </c>
      <c r="N6203" s="50" t="b">
        <f t="shared" si="9"/>
        <v>0</v>
      </c>
      <c r="O6203" s="50">
        <f t="shared" si="10"/>
        <v>-1</v>
      </c>
      <c r="P6203" s="4">
        <f t="shared" si="64"/>
        <v>399700</v>
      </c>
      <c r="Q6203" s="21">
        <f t="shared" si="31"/>
        <v>-5</v>
      </c>
      <c r="V6203" s="52"/>
      <c r="W6203" s="53" t="str">
        <f t="shared" si="33"/>
        <v/>
      </c>
      <c r="AE6203" s="16"/>
      <c r="AF6203" s="17" t="str">
        <f t="shared" si="30"/>
        <v>#VALUE!</v>
      </c>
      <c r="AG6203" s="17" t="str">
        <f t="shared" si="22"/>
        <v>#N/A</v>
      </c>
      <c r="AH6203" s="17" t="str">
        <f t="shared" si="23"/>
        <v>#N/A</v>
      </c>
      <c r="AI6203" s="34">
        <f t="shared" si="24"/>
        <v>1</v>
      </c>
      <c r="AJ6203" s="18">
        <f t="shared" si="25"/>
        <v>7609.041</v>
      </c>
      <c r="AK6203" s="18">
        <f t="shared" si="26"/>
        <v>7397.67875</v>
      </c>
      <c r="AL6203" s="18">
        <f t="shared" si="27"/>
        <v>7186.3165</v>
      </c>
    </row>
    <row r="6204" ht="12.75" customHeight="1">
      <c r="A6204" s="1">
        <v>36346.0</v>
      </c>
      <c r="B6204" s="2">
        <v>1501.05</v>
      </c>
      <c r="C6204" s="3">
        <v>8593.35</v>
      </c>
      <c r="D6204" s="2">
        <v>8608.0</v>
      </c>
      <c r="E6204" s="4"/>
      <c r="F6204" s="5">
        <f t="shared" si="1"/>
        <v>1822.68</v>
      </c>
      <c r="G6204" s="6">
        <f t="shared" si="2"/>
        <v>1.106989038</v>
      </c>
      <c r="H6204" s="6">
        <f t="shared" si="3"/>
        <v>1.379008021</v>
      </c>
      <c r="I6204" s="5" t="b">
        <f t="shared" si="4"/>
        <v>0</v>
      </c>
      <c r="J6204" s="48">
        <f t="shared" si="5"/>
        <v>0</v>
      </c>
      <c r="K6204" s="4">
        <f t="shared" si="6"/>
        <v>-8</v>
      </c>
      <c r="L6204" s="7">
        <f t="shared" si="7"/>
        <v>0.001704806624</v>
      </c>
      <c r="M6204" s="50" t="b">
        <f t="shared" si="8"/>
        <v>0</v>
      </c>
      <c r="N6204" s="50" t="b">
        <f t="shared" si="9"/>
        <v>0</v>
      </c>
      <c r="O6204" s="50">
        <f t="shared" si="10"/>
        <v>-1</v>
      </c>
      <c r="P6204" s="4">
        <f t="shared" si="64"/>
        <v>383300</v>
      </c>
      <c r="Q6204" s="21">
        <f t="shared" si="31"/>
        <v>-4</v>
      </c>
      <c r="V6204" s="52"/>
      <c r="W6204" s="53" t="str">
        <f t="shared" si="33"/>
        <v/>
      </c>
      <c r="AE6204" s="16"/>
      <c r="AF6204" s="17" t="str">
        <f t="shared" si="30"/>
        <v>#VALUE!</v>
      </c>
      <c r="AG6204" s="17" t="str">
        <f t="shared" si="22"/>
        <v>#N/A</v>
      </c>
      <c r="AH6204" s="17" t="str">
        <f t="shared" si="23"/>
        <v>#N/A</v>
      </c>
      <c r="AI6204" s="34">
        <f t="shared" si="24"/>
        <v>1</v>
      </c>
      <c r="AJ6204" s="18">
        <f t="shared" si="25"/>
        <v>7734.015</v>
      </c>
      <c r="AK6204" s="18">
        <f t="shared" si="26"/>
        <v>7519.18125</v>
      </c>
      <c r="AL6204" s="18">
        <f t="shared" si="27"/>
        <v>7304.3475</v>
      </c>
    </row>
    <row r="6205" ht="12.75" customHeight="1">
      <c r="A6205" s="1">
        <v>36344.0</v>
      </c>
      <c r="B6205" s="2">
        <v>1964.53</v>
      </c>
      <c r="C6205" s="3">
        <v>8563.55</v>
      </c>
      <c r="D6205" s="2">
        <v>8616.0</v>
      </c>
      <c r="E6205" s="4"/>
      <c r="F6205" s="5">
        <f t="shared" si="1"/>
        <v>1770.222</v>
      </c>
      <c r="G6205" s="6">
        <f t="shared" si="2"/>
        <v>1.105750216</v>
      </c>
      <c r="H6205" s="6">
        <f t="shared" si="3"/>
        <v>1.380657688</v>
      </c>
      <c r="I6205" s="5" t="b">
        <f t="shared" si="4"/>
        <v>0</v>
      </c>
      <c r="J6205" s="48">
        <f t="shared" si="5"/>
        <v>0</v>
      </c>
      <c r="K6205" s="4">
        <f t="shared" si="6"/>
        <v>-15</v>
      </c>
      <c r="L6205" s="7">
        <f t="shared" si="7"/>
        <v>0.006124796375</v>
      </c>
      <c r="M6205" s="50" t="b">
        <f t="shared" si="8"/>
        <v>0</v>
      </c>
      <c r="N6205" s="50" t="b">
        <f t="shared" si="9"/>
        <v>0</v>
      </c>
      <c r="O6205" s="50">
        <f t="shared" si="10"/>
        <v>-1</v>
      </c>
      <c r="P6205" s="4">
        <f t="shared" si="64"/>
        <v>381700</v>
      </c>
      <c r="Q6205" s="21">
        <f t="shared" si="31"/>
        <v>-4</v>
      </c>
      <c r="V6205" s="52"/>
      <c r="W6205" s="53" t="str">
        <f t="shared" si="33"/>
        <v/>
      </c>
      <c r="AE6205" s="16"/>
      <c r="AF6205" s="17" t="str">
        <f t="shared" si="30"/>
        <v>#VALUE!</v>
      </c>
      <c r="AG6205" s="17" t="str">
        <f t="shared" si="22"/>
        <v>#N/A</v>
      </c>
      <c r="AH6205" s="17" t="str">
        <f t="shared" si="23"/>
        <v>#N/A</v>
      </c>
      <c r="AI6205" s="34">
        <f t="shared" si="24"/>
        <v>1</v>
      </c>
      <c r="AJ6205" s="18">
        <f t="shared" si="25"/>
        <v>7707.195</v>
      </c>
      <c r="AK6205" s="18">
        <f t="shared" si="26"/>
        <v>7493.10625</v>
      </c>
      <c r="AL6205" s="18">
        <f t="shared" si="27"/>
        <v>7279.0175</v>
      </c>
    </row>
    <row r="6206" ht="12.75" customHeight="1">
      <c r="A6206" s="1">
        <v>36343.0</v>
      </c>
      <c r="B6206" s="2">
        <v>1873.36</v>
      </c>
      <c r="C6206" s="3">
        <v>8572.09</v>
      </c>
      <c r="D6206" s="2">
        <v>8631.0</v>
      </c>
      <c r="E6206" s="4"/>
      <c r="F6206" s="5">
        <f t="shared" si="1"/>
        <v>1768.054</v>
      </c>
      <c r="G6206" s="6">
        <f t="shared" si="2"/>
        <v>1.109634692</v>
      </c>
      <c r="H6206" s="6">
        <f t="shared" si="3"/>
        <v>1.381592719</v>
      </c>
      <c r="I6206" s="5" t="b">
        <f t="shared" si="4"/>
        <v>0</v>
      </c>
      <c r="J6206" s="48">
        <f t="shared" si="5"/>
        <v>0</v>
      </c>
      <c r="K6206" s="4">
        <f t="shared" si="6"/>
        <v>72</v>
      </c>
      <c r="L6206" s="7">
        <f t="shared" si="7"/>
        <v>0.006872303021</v>
      </c>
      <c r="M6206" s="50" t="b">
        <f t="shared" si="8"/>
        <v>0</v>
      </c>
      <c r="N6206" s="50" t="b">
        <f t="shared" si="9"/>
        <v>0</v>
      </c>
      <c r="O6206" s="50">
        <f t="shared" si="10"/>
        <v>-1</v>
      </c>
      <c r="P6206" s="4">
        <f t="shared" si="64"/>
        <v>378700</v>
      </c>
      <c r="Q6206" s="21">
        <f t="shared" si="31"/>
        <v>-4</v>
      </c>
      <c r="V6206" s="52"/>
      <c r="W6206" s="53" t="str">
        <f t="shared" si="33"/>
        <v/>
      </c>
      <c r="AE6206" s="16"/>
      <c r="AF6206" s="17" t="str">
        <f t="shared" si="30"/>
        <v>#VALUE!</v>
      </c>
      <c r="AG6206" s="17" t="str">
        <f t="shared" si="22"/>
        <v>#N/A</v>
      </c>
      <c r="AH6206" s="17" t="str">
        <f t="shared" si="23"/>
        <v>#N/A</v>
      </c>
      <c r="AI6206" s="34">
        <f t="shared" si="24"/>
        <v>1</v>
      </c>
      <c r="AJ6206" s="18">
        <f t="shared" si="25"/>
        <v>7714.881</v>
      </c>
      <c r="AK6206" s="18">
        <f t="shared" si="26"/>
        <v>7500.57875</v>
      </c>
      <c r="AL6206" s="18">
        <f t="shared" si="27"/>
        <v>7286.2765</v>
      </c>
    </row>
    <row r="6207" ht="12.75" customHeight="1">
      <c r="A6207" s="1">
        <v>36341.0</v>
      </c>
      <c r="B6207" s="2">
        <v>1949.16</v>
      </c>
      <c r="C6207" s="3">
        <v>8467.37</v>
      </c>
      <c r="D6207" s="2">
        <v>8559.0</v>
      </c>
      <c r="E6207" s="4"/>
      <c r="F6207" s="5">
        <f t="shared" si="1"/>
        <v>1827.516</v>
      </c>
      <c r="G6207" s="6">
        <f t="shared" si="2"/>
        <v>1.099005413</v>
      </c>
      <c r="H6207" s="6">
        <f t="shared" si="3"/>
        <v>1.546942151</v>
      </c>
      <c r="I6207" s="5" t="b">
        <f t="shared" si="4"/>
        <v>0</v>
      </c>
      <c r="J6207" s="48">
        <f t="shared" si="5"/>
        <v>0</v>
      </c>
      <c r="K6207" s="4">
        <f t="shared" si="6"/>
        <v>-59</v>
      </c>
      <c r="L6207" s="7">
        <f t="shared" si="7"/>
        <v>0.01082154199</v>
      </c>
      <c r="M6207" s="50" t="b">
        <f t="shared" si="8"/>
        <v>0</v>
      </c>
      <c r="N6207" s="50" t="b">
        <f t="shared" si="9"/>
        <v>0</v>
      </c>
      <c r="O6207" s="50">
        <f t="shared" si="10"/>
        <v>1</v>
      </c>
      <c r="P6207" s="4">
        <f t="shared" si="64"/>
        <v>364300</v>
      </c>
      <c r="Q6207" s="21">
        <f t="shared" si="31"/>
        <v>4</v>
      </c>
      <c r="V6207" s="52"/>
      <c r="W6207" s="53" t="str">
        <f t="shared" si="33"/>
        <v/>
      </c>
      <c r="AE6207" s="16"/>
      <c r="AF6207" s="17" t="str">
        <f t="shared" si="30"/>
        <v>#VALUE!</v>
      </c>
      <c r="AG6207" s="17" t="str">
        <f t="shared" si="22"/>
        <v>#N/A</v>
      </c>
      <c r="AH6207" s="17" t="str">
        <f t="shared" si="23"/>
        <v>#N/A</v>
      </c>
      <c r="AI6207" s="34">
        <f t="shared" si="24"/>
        <v>1</v>
      </c>
      <c r="AJ6207" s="18">
        <f t="shared" si="25"/>
        <v>7620.633</v>
      </c>
      <c r="AK6207" s="18">
        <f t="shared" si="26"/>
        <v>7408.94875</v>
      </c>
      <c r="AL6207" s="18">
        <f t="shared" si="27"/>
        <v>7197.2645</v>
      </c>
    </row>
    <row r="6208" ht="12.75" customHeight="1">
      <c r="A6208" s="1">
        <v>36340.0</v>
      </c>
      <c r="B6208" s="2">
        <v>1825.3</v>
      </c>
      <c r="C6208" s="3">
        <v>8514.27</v>
      </c>
      <c r="D6208" s="2">
        <v>8618.0</v>
      </c>
      <c r="E6208" s="4"/>
      <c r="F6208" s="5">
        <f t="shared" si="1"/>
        <v>1897.446</v>
      </c>
      <c r="G6208" s="6">
        <f t="shared" si="2"/>
        <v>1.108028844</v>
      </c>
      <c r="H6208" s="6">
        <f t="shared" si="3"/>
        <v>1.651421227</v>
      </c>
      <c r="I6208" s="5" t="b">
        <f t="shared" si="4"/>
        <v>0</v>
      </c>
      <c r="J6208" s="48">
        <f t="shared" si="5"/>
        <v>0</v>
      </c>
      <c r="K6208" s="4">
        <f t="shared" si="6"/>
        <v>171</v>
      </c>
      <c r="L6208" s="7">
        <f t="shared" si="7"/>
        <v>0.01218307618</v>
      </c>
      <c r="M6208" s="50" t="b">
        <f t="shared" si="8"/>
        <v>0</v>
      </c>
      <c r="N6208" s="50" t="b">
        <f t="shared" si="9"/>
        <v>0</v>
      </c>
      <c r="O6208" s="50">
        <f t="shared" si="10"/>
        <v>1</v>
      </c>
      <c r="P6208" s="4">
        <f t="shared" si="64"/>
        <v>376100</v>
      </c>
      <c r="Q6208" s="21">
        <f t="shared" si="31"/>
        <v>4</v>
      </c>
      <c r="V6208" s="52"/>
      <c r="W6208" s="53" t="str">
        <f t="shared" si="33"/>
        <v/>
      </c>
      <c r="AE6208" s="16"/>
      <c r="AF6208" s="17" t="str">
        <f t="shared" si="30"/>
        <v>#VALUE!</v>
      </c>
      <c r="AG6208" s="17" t="str">
        <f t="shared" si="22"/>
        <v>#N/A</v>
      </c>
      <c r="AH6208" s="17" t="str">
        <f t="shared" si="23"/>
        <v>#N/A</v>
      </c>
      <c r="AI6208" s="34">
        <f t="shared" si="24"/>
        <v>1</v>
      </c>
      <c r="AJ6208" s="18">
        <f t="shared" si="25"/>
        <v>7662.843</v>
      </c>
      <c r="AK6208" s="18">
        <f t="shared" si="26"/>
        <v>7449.98625</v>
      </c>
      <c r="AL6208" s="18">
        <f t="shared" si="27"/>
        <v>7237.1295</v>
      </c>
    </row>
    <row r="6209" ht="12.75" customHeight="1">
      <c r="A6209" s="1">
        <v>36339.0</v>
      </c>
      <c r="B6209" s="2">
        <v>1238.76</v>
      </c>
      <c r="C6209" s="3">
        <v>8281.45</v>
      </c>
      <c r="D6209" s="2">
        <v>8447.0</v>
      </c>
      <c r="E6209" s="4"/>
      <c r="F6209" s="5">
        <f t="shared" si="1"/>
        <v>1964.634</v>
      </c>
      <c r="G6209" s="6">
        <f t="shared" si="2"/>
        <v>1.080656679</v>
      </c>
      <c r="H6209" s="6">
        <f t="shared" si="3"/>
        <v>1.659463114</v>
      </c>
      <c r="I6209" s="5" t="b">
        <f t="shared" si="4"/>
        <v>0</v>
      </c>
      <c r="J6209" s="48">
        <f t="shared" si="5"/>
        <v>0</v>
      </c>
      <c r="K6209" s="4">
        <f t="shared" si="6"/>
        <v>13</v>
      </c>
      <c r="L6209" s="7">
        <f t="shared" si="7"/>
        <v>0.01999046061</v>
      </c>
      <c r="M6209" s="50" t="b">
        <f t="shared" si="8"/>
        <v>0</v>
      </c>
      <c r="N6209" s="50" t="b">
        <f t="shared" si="9"/>
        <v>0</v>
      </c>
      <c r="O6209" s="50">
        <f t="shared" si="10"/>
        <v>1</v>
      </c>
      <c r="P6209" s="4">
        <f t="shared" si="64"/>
        <v>341900</v>
      </c>
      <c r="Q6209" s="21">
        <f t="shared" si="31"/>
        <v>4</v>
      </c>
      <c r="V6209" s="52"/>
      <c r="W6209" s="53" t="str">
        <f t="shared" si="33"/>
        <v/>
      </c>
      <c r="AE6209" s="16"/>
      <c r="AF6209" s="17" t="str">
        <f t="shared" si="30"/>
        <v>#VALUE!</v>
      </c>
      <c r="AG6209" s="17" t="str">
        <f t="shared" si="22"/>
        <v>#N/A</v>
      </c>
      <c r="AH6209" s="17" t="str">
        <f t="shared" si="23"/>
        <v>#N/A</v>
      </c>
      <c r="AI6209" s="34">
        <f t="shared" si="24"/>
        <v>1</v>
      </c>
      <c r="AJ6209" s="18">
        <f t="shared" si="25"/>
        <v>7453.305</v>
      </c>
      <c r="AK6209" s="18">
        <f t="shared" si="26"/>
        <v>7246.26875</v>
      </c>
      <c r="AL6209" s="18">
        <f t="shared" si="27"/>
        <v>7039.2325</v>
      </c>
    </row>
    <row r="6210" ht="12.75" customHeight="1">
      <c r="A6210" s="1">
        <v>36336.0</v>
      </c>
      <c r="B6210" s="2">
        <v>1953.69</v>
      </c>
      <c r="C6210" s="3">
        <v>8265.95</v>
      </c>
      <c r="D6210" s="2">
        <v>8434.0</v>
      </c>
      <c r="E6210" s="4"/>
      <c r="F6210" s="5">
        <f t="shared" si="1"/>
        <v>2164.166</v>
      </c>
      <c r="G6210" s="6">
        <f t="shared" si="2"/>
        <v>1.081003993</v>
      </c>
      <c r="H6210" s="6">
        <f t="shared" si="3"/>
        <v>1.657939946</v>
      </c>
      <c r="I6210" s="5" t="b">
        <f t="shared" si="4"/>
        <v>0</v>
      </c>
      <c r="J6210" s="48">
        <f t="shared" si="5"/>
        <v>0</v>
      </c>
      <c r="K6210" s="4">
        <f t="shared" si="6"/>
        <v>-263</v>
      </c>
      <c r="L6210" s="7">
        <f t="shared" si="7"/>
        <v>0.02033039155</v>
      </c>
      <c r="M6210" s="50" t="b">
        <f t="shared" si="8"/>
        <v>0</v>
      </c>
      <c r="N6210" s="50" t="b">
        <f t="shared" si="9"/>
        <v>0</v>
      </c>
      <c r="O6210" s="50">
        <f t="shared" si="10"/>
        <v>1</v>
      </c>
      <c r="P6210" s="4">
        <f t="shared" si="64"/>
        <v>339300</v>
      </c>
      <c r="Q6210" s="21">
        <f t="shared" si="31"/>
        <v>4</v>
      </c>
      <c r="V6210" s="52"/>
      <c r="W6210" s="53" t="str">
        <f t="shared" si="33"/>
        <v/>
      </c>
      <c r="AE6210" s="16"/>
      <c r="AF6210" s="17" t="str">
        <f t="shared" si="30"/>
        <v>#VALUE!</v>
      </c>
      <c r="AG6210" s="17" t="str">
        <f t="shared" si="22"/>
        <v>#N/A</v>
      </c>
      <c r="AH6210" s="17" t="str">
        <f t="shared" si="23"/>
        <v>#N/A</v>
      </c>
      <c r="AI6210" s="34">
        <f t="shared" si="24"/>
        <v>1</v>
      </c>
      <c r="AJ6210" s="18">
        <f t="shared" si="25"/>
        <v>7439.355</v>
      </c>
      <c r="AK6210" s="18">
        <f t="shared" si="26"/>
        <v>7232.70625</v>
      </c>
      <c r="AL6210" s="18">
        <f t="shared" si="27"/>
        <v>7026.0575</v>
      </c>
    </row>
    <row r="6211" ht="12.75" customHeight="1">
      <c r="A6211" s="1">
        <v>36335.0</v>
      </c>
      <c r="B6211" s="2">
        <v>2170.67</v>
      </c>
      <c r="C6211" s="3">
        <v>8589.31</v>
      </c>
      <c r="D6211" s="2">
        <v>8697.0</v>
      </c>
      <c r="E6211" s="4"/>
      <c r="F6211" s="5">
        <f t="shared" si="1"/>
        <v>2226.904</v>
      </c>
      <c r="G6211" s="6">
        <f t="shared" si="2"/>
        <v>1.126065981</v>
      </c>
      <c r="H6211" s="6">
        <f t="shared" si="3"/>
        <v>1.683150967</v>
      </c>
      <c r="I6211" s="5" t="b">
        <f t="shared" si="4"/>
        <v>0</v>
      </c>
      <c r="J6211" s="48">
        <f t="shared" si="5"/>
        <v>0</v>
      </c>
      <c r="K6211" s="4">
        <f t="shared" si="6"/>
        <v>170</v>
      </c>
      <c r="L6211" s="7">
        <f t="shared" si="7"/>
        <v>0.01253767765</v>
      </c>
      <c r="M6211" s="50" t="b">
        <f t="shared" si="8"/>
        <v>0</v>
      </c>
      <c r="N6211" s="50" t="b">
        <f t="shared" si="9"/>
        <v>0</v>
      </c>
      <c r="O6211" s="50">
        <f t="shared" si="10"/>
        <v>1</v>
      </c>
      <c r="P6211" s="4">
        <f t="shared" si="64"/>
        <v>405050</v>
      </c>
      <c r="Q6211" s="21">
        <f t="shared" si="31"/>
        <v>5</v>
      </c>
      <c r="V6211" s="52"/>
      <c r="W6211" s="53" t="str">
        <f t="shared" si="33"/>
        <v/>
      </c>
      <c r="AE6211" s="16"/>
      <c r="AF6211" s="17" t="str">
        <f t="shared" si="30"/>
        <v>#VALUE!</v>
      </c>
      <c r="AG6211" s="17" t="str">
        <f t="shared" si="22"/>
        <v>#N/A</v>
      </c>
      <c r="AH6211" s="17" t="str">
        <f t="shared" si="23"/>
        <v>#N/A</v>
      </c>
      <c r="AI6211" s="34">
        <f t="shared" si="24"/>
        <v>1</v>
      </c>
      <c r="AJ6211" s="18">
        <f t="shared" si="25"/>
        <v>7730.379</v>
      </c>
      <c r="AK6211" s="18">
        <f t="shared" si="26"/>
        <v>7515.64625</v>
      </c>
      <c r="AL6211" s="18">
        <f t="shared" si="27"/>
        <v>7300.9135</v>
      </c>
    </row>
    <row r="6212" ht="12.75" customHeight="1">
      <c r="A6212" s="1">
        <v>36334.0</v>
      </c>
      <c r="B6212" s="2">
        <v>2298.81</v>
      </c>
      <c r="C6212" s="3">
        <v>8492.32</v>
      </c>
      <c r="D6212" s="2">
        <v>8527.0</v>
      </c>
      <c r="E6212" s="4"/>
      <c r="F6212" s="5">
        <f t="shared" si="1"/>
        <v>2105.89</v>
      </c>
      <c r="G6212" s="6">
        <f t="shared" si="2"/>
        <v>1.116828698</v>
      </c>
      <c r="H6212" s="6">
        <f t="shared" si="3"/>
        <v>1.711878057</v>
      </c>
      <c r="I6212" s="5" t="b">
        <f t="shared" si="4"/>
        <v>0</v>
      </c>
      <c r="J6212" s="48">
        <f t="shared" si="5"/>
        <v>0</v>
      </c>
      <c r="K6212" s="4">
        <f t="shared" si="6"/>
        <v>-163</v>
      </c>
      <c r="L6212" s="7">
        <f t="shared" si="7"/>
        <v>0.004083689734</v>
      </c>
      <c r="M6212" s="50" t="b">
        <f t="shared" si="8"/>
        <v>0</v>
      </c>
      <c r="N6212" s="50" t="b">
        <f t="shared" si="9"/>
        <v>0</v>
      </c>
      <c r="O6212" s="50">
        <f t="shared" si="10"/>
        <v>1</v>
      </c>
      <c r="P6212" s="4">
        <f t="shared" si="64"/>
        <v>371050</v>
      </c>
      <c r="Q6212" s="21">
        <f t="shared" si="31"/>
        <v>4</v>
      </c>
      <c r="V6212" s="52"/>
      <c r="W6212" s="53" t="str">
        <f t="shared" si="33"/>
        <v/>
      </c>
      <c r="AE6212" s="16"/>
      <c r="AF6212" s="17" t="str">
        <f t="shared" si="30"/>
        <v>#VALUE!</v>
      </c>
      <c r="AG6212" s="17" t="str">
        <f t="shared" si="22"/>
        <v>#N/A</v>
      </c>
      <c r="AH6212" s="17" t="str">
        <f t="shared" si="23"/>
        <v>#N/A</v>
      </c>
      <c r="AI6212" s="34">
        <f t="shared" si="24"/>
        <v>1</v>
      </c>
      <c r="AJ6212" s="18">
        <f t="shared" si="25"/>
        <v>7643.088</v>
      </c>
      <c r="AK6212" s="18">
        <f t="shared" si="26"/>
        <v>7430.78</v>
      </c>
      <c r="AL6212" s="18">
        <f t="shared" si="27"/>
        <v>7218.472</v>
      </c>
    </row>
    <row r="6213" ht="12.75" customHeight="1">
      <c r="A6213" s="1">
        <v>36333.0</v>
      </c>
      <c r="B6213" s="2">
        <v>2161.24</v>
      </c>
      <c r="C6213" s="3">
        <v>8608.91</v>
      </c>
      <c r="D6213" s="2">
        <v>8690.0</v>
      </c>
      <c r="E6213" s="4"/>
      <c r="F6213" s="5">
        <f t="shared" si="1"/>
        <v>1925.07</v>
      </c>
      <c r="G6213" s="6">
        <f t="shared" si="2"/>
        <v>1.135421948</v>
      </c>
      <c r="H6213" s="6">
        <f t="shared" si="3"/>
        <v>1.70818382</v>
      </c>
      <c r="I6213" s="5" t="b">
        <f t="shared" si="4"/>
        <v>0</v>
      </c>
      <c r="J6213" s="48">
        <f t="shared" si="5"/>
        <v>0</v>
      </c>
      <c r="K6213" s="4">
        <f t="shared" si="6"/>
        <v>251</v>
      </c>
      <c r="L6213" s="7">
        <f t="shared" si="7"/>
        <v>0.009419310923</v>
      </c>
      <c r="M6213" s="50" t="b">
        <f t="shared" si="8"/>
        <v>0</v>
      </c>
      <c r="N6213" s="50" t="b">
        <f t="shared" si="9"/>
        <v>0</v>
      </c>
      <c r="O6213" s="50">
        <f t="shared" si="10"/>
        <v>1</v>
      </c>
      <c r="P6213" s="4">
        <f t="shared" si="64"/>
        <v>411800</v>
      </c>
      <c r="Q6213" s="21">
        <f t="shared" si="31"/>
        <v>5</v>
      </c>
      <c r="V6213" s="52"/>
      <c r="W6213" s="53" t="str">
        <f t="shared" si="33"/>
        <v/>
      </c>
      <c r="AE6213" s="16"/>
      <c r="AF6213" s="17" t="str">
        <f t="shared" si="30"/>
        <v>#VALUE!</v>
      </c>
      <c r="AG6213" s="17" t="str">
        <f t="shared" si="22"/>
        <v>#N/A</v>
      </c>
      <c r="AH6213" s="17" t="str">
        <f t="shared" si="23"/>
        <v>#N/A</v>
      </c>
      <c r="AI6213" s="34">
        <f t="shared" si="24"/>
        <v>1</v>
      </c>
      <c r="AJ6213" s="18">
        <f t="shared" si="25"/>
        <v>7748.019</v>
      </c>
      <c r="AK6213" s="18">
        <f t="shared" si="26"/>
        <v>7532.79625</v>
      </c>
      <c r="AL6213" s="18">
        <f t="shared" si="27"/>
        <v>7317.5735</v>
      </c>
    </row>
    <row r="6214" ht="12.75" customHeight="1">
      <c r="A6214" s="1">
        <v>36332.0</v>
      </c>
      <c r="B6214" s="2">
        <v>2236.42</v>
      </c>
      <c r="C6214" s="3">
        <v>8413.48</v>
      </c>
      <c r="D6214" s="2">
        <v>8439.0</v>
      </c>
      <c r="E6214" s="4"/>
      <c r="F6214" s="5">
        <f t="shared" si="1"/>
        <v>1722.39</v>
      </c>
      <c r="G6214" s="6">
        <f t="shared" si="2"/>
        <v>1.113014315</v>
      </c>
      <c r="H6214" s="6">
        <f t="shared" si="3"/>
        <v>1.722191777</v>
      </c>
      <c r="I6214" s="5" t="b">
        <f t="shared" si="4"/>
        <v>0</v>
      </c>
      <c r="J6214" s="48">
        <f t="shared" si="5"/>
        <v>0</v>
      </c>
      <c r="K6214" s="4">
        <f t="shared" si="6"/>
        <v>90</v>
      </c>
      <c r="L6214" s="7">
        <f t="shared" si="7"/>
        <v>0.00303322763</v>
      </c>
      <c r="M6214" s="50" t="b">
        <f t="shared" si="8"/>
        <v>0</v>
      </c>
      <c r="N6214" s="50" t="b">
        <f t="shared" si="9"/>
        <v>0</v>
      </c>
      <c r="O6214" s="50">
        <f t="shared" si="10"/>
        <v>1</v>
      </c>
      <c r="P6214" s="4">
        <f t="shared" si="64"/>
        <v>361600</v>
      </c>
      <c r="Q6214" s="21">
        <f t="shared" si="31"/>
        <v>4</v>
      </c>
      <c r="V6214" s="52"/>
      <c r="W6214" s="53" t="str">
        <f t="shared" si="33"/>
        <v/>
      </c>
      <c r="AE6214" s="16"/>
      <c r="AF6214" s="17" t="str">
        <f t="shared" si="30"/>
        <v>#VALUE!</v>
      </c>
      <c r="AG6214" s="17" t="str">
        <f t="shared" si="22"/>
        <v>#N/A</v>
      </c>
      <c r="AH6214" s="17" t="str">
        <f t="shared" si="23"/>
        <v>#N/A</v>
      </c>
      <c r="AI6214" s="34">
        <f t="shared" si="24"/>
        <v>1</v>
      </c>
      <c r="AJ6214" s="18">
        <f t="shared" si="25"/>
        <v>7572.132</v>
      </c>
      <c r="AK6214" s="18">
        <f t="shared" si="26"/>
        <v>7361.795</v>
      </c>
      <c r="AL6214" s="18">
        <f t="shared" si="27"/>
        <v>7151.458</v>
      </c>
    </row>
    <row r="6215" ht="12.75" customHeight="1">
      <c r="A6215" s="1">
        <v>36328.0</v>
      </c>
      <c r="B6215" s="2">
        <v>2267.38</v>
      </c>
      <c r="C6215" s="3">
        <v>8274.36</v>
      </c>
      <c r="D6215" s="2">
        <v>8349.0</v>
      </c>
      <c r="E6215" s="4"/>
      <c r="F6215" s="5">
        <f t="shared" si="1"/>
        <v>1599.92</v>
      </c>
      <c r="G6215" s="6">
        <f t="shared" si="2"/>
        <v>1.097986837</v>
      </c>
      <c r="H6215" s="6">
        <f t="shared" si="3"/>
        <v>1.748845547</v>
      </c>
      <c r="I6215" s="5" t="b">
        <f t="shared" si="4"/>
        <v>0</v>
      </c>
      <c r="J6215" s="48">
        <f t="shared" si="5"/>
        <v>0</v>
      </c>
      <c r="K6215" s="4">
        <f t="shared" si="6"/>
        <v>236</v>
      </c>
      <c r="L6215" s="7">
        <f t="shared" si="7"/>
        <v>0.009020637246</v>
      </c>
      <c r="M6215" s="50" t="b">
        <f t="shared" si="8"/>
        <v>0</v>
      </c>
      <c r="N6215" s="50" t="b">
        <f t="shared" si="9"/>
        <v>0</v>
      </c>
      <c r="O6215" s="50">
        <f t="shared" si="10"/>
        <v>1</v>
      </c>
      <c r="P6215" s="4">
        <f t="shared" si="64"/>
        <v>343600</v>
      </c>
      <c r="Q6215" s="21">
        <f t="shared" si="31"/>
        <v>4</v>
      </c>
      <c r="V6215" s="52"/>
      <c r="W6215" s="53" t="str">
        <f t="shared" si="33"/>
        <v/>
      </c>
      <c r="AE6215" s="16"/>
      <c r="AF6215" s="17" t="str">
        <f t="shared" si="30"/>
        <v>#VALUE!</v>
      </c>
      <c r="AG6215" s="17" t="str">
        <f t="shared" si="22"/>
        <v>#N/A</v>
      </c>
      <c r="AH6215" s="17" t="str">
        <f t="shared" si="23"/>
        <v>#N/A</v>
      </c>
      <c r="AI6215" s="34">
        <f t="shared" si="24"/>
        <v>1</v>
      </c>
      <c r="AJ6215" s="18">
        <f t="shared" si="25"/>
        <v>7446.924</v>
      </c>
      <c r="AK6215" s="18">
        <f t="shared" si="26"/>
        <v>7240.065</v>
      </c>
      <c r="AL6215" s="18">
        <f t="shared" si="27"/>
        <v>7033.206</v>
      </c>
    </row>
    <row r="6216" ht="12.75" customHeight="1">
      <c r="A6216" s="102">
        <v>36327.0</v>
      </c>
      <c r="B6216" s="2">
        <v>1565.6</v>
      </c>
      <c r="C6216" s="3">
        <v>8059.02</v>
      </c>
      <c r="D6216" s="2">
        <v>8090.0</v>
      </c>
      <c r="E6216" s="4">
        <v>8113.0</v>
      </c>
      <c r="F6216" s="5">
        <f t="shared" si="1"/>
        <v>1542.634</v>
      </c>
      <c r="G6216" s="6">
        <f t="shared" si="2"/>
        <v>1.072715721</v>
      </c>
      <c r="H6216" s="6">
        <f t="shared" si="3"/>
        <v>1.559973273</v>
      </c>
      <c r="I6216" s="5" t="b">
        <f t="shared" si="4"/>
        <v>0</v>
      </c>
      <c r="J6216" s="48">
        <f t="shared" si="5"/>
        <v>0</v>
      </c>
      <c r="K6216" s="4">
        <f t="shared" si="6"/>
        <v>173</v>
      </c>
      <c r="L6216" s="7">
        <f t="shared" si="7"/>
        <v>0.006698084879</v>
      </c>
      <c r="M6216" s="50" t="b">
        <f t="shared" si="8"/>
        <v>0</v>
      </c>
      <c r="N6216" s="50" t="b">
        <f t="shared" si="9"/>
        <v>0</v>
      </c>
      <c r="O6216" s="50">
        <f t="shared" si="10"/>
        <v>1</v>
      </c>
      <c r="P6216" s="4">
        <f t="shared" si="64"/>
        <v>296400</v>
      </c>
      <c r="Q6216" s="21">
        <f t="shared" si="31"/>
        <v>4</v>
      </c>
      <c r="V6216" s="52"/>
      <c r="W6216" s="53" t="str">
        <f t="shared" si="33"/>
        <v/>
      </c>
      <c r="AE6216" s="16"/>
      <c r="AF6216" s="17" t="str">
        <f t="shared" si="30"/>
        <v>#VALUE!</v>
      </c>
      <c r="AG6216" s="17" t="str">
        <f t="shared" si="22"/>
        <v>#N/A</v>
      </c>
      <c r="AH6216" s="17" t="str">
        <f t="shared" si="23"/>
        <v>#N/A</v>
      </c>
      <c r="AI6216" s="34">
        <f t="shared" si="24"/>
        <v>1</v>
      </c>
      <c r="AJ6216" s="18">
        <f t="shared" si="25"/>
        <v>7253.118</v>
      </c>
      <c r="AK6216" s="18">
        <f t="shared" si="26"/>
        <v>7051.6425</v>
      </c>
      <c r="AL6216" s="18">
        <f t="shared" si="27"/>
        <v>6850.167</v>
      </c>
    </row>
    <row r="6217" ht="12.75" customHeight="1">
      <c r="A6217" s="1">
        <v>36326.0</v>
      </c>
      <c r="B6217" s="2">
        <v>1394.71</v>
      </c>
      <c r="C6217" s="3">
        <v>7960.0</v>
      </c>
      <c r="D6217" s="2">
        <v>7943.0</v>
      </c>
      <c r="E6217" s="4">
        <v>7940.0</v>
      </c>
      <c r="F6217" s="5">
        <f t="shared" si="1"/>
        <v>1602.11</v>
      </c>
      <c r="G6217" s="6">
        <f t="shared" si="2"/>
        <v>1.062269925</v>
      </c>
      <c r="H6217" s="6">
        <f t="shared" si="3"/>
        <v>1.576603285</v>
      </c>
      <c r="I6217" s="5" t="b">
        <f t="shared" si="4"/>
        <v>0</v>
      </c>
      <c r="J6217" s="48">
        <f t="shared" si="5"/>
        <v>0</v>
      </c>
      <c r="K6217" s="4">
        <f t="shared" si="6"/>
        <v>-45</v>
      </c>
      <c r="L6217" s="7">
        <f t="shared" si="7"/>
        <v>-0.002512562814</v>
      </c>
      <c r="M6217" s="50" t="b">
        <f t="shared" si="8"/>
        <v>0</v>
      </c>
      <c r="N6217" s="50" t="b">
        <f t="shared" si="9"/>
        <v>0</v>
      </c>
      <c r="O6217" s="50">
        <f t="shared" si="10"/>
        <v>1</v>
      </c>
      <c r="P6217" s="4">
        <f t="shared" si="64"/>
        <v>270450</v>
      </c>
      <c r="Q6217" s="21">
        <f t="shared" si="31"/>
        <v>3</v>
      </c>
      <c r="V6217" s="52"/>
      <c r="W6217" s="53" t="str">
        <f t="shared" si="33"/>
        <v/>
      </c>
      <c r="AE6217" s="16"/>
      <c r="AF6217" s="17" t="str">
        <f t="shared" si="30"/>
        <v>#VALUE!</v>
      </c>
      <c r="AG6217" s="17" t="str">
        <f t="shared" si="22"/>
        <v>#N/A</v>
      </c>
      <c r="AH6217" s="17" t="str">
        <f t="shared" si="23"/>
        <v>#N/A</v>
      </c>
      <c r="AI6217" s="34">
        <f t="shared" si="24"/>
        <v>1</v>
      </c>
      <c r="AJ6217" s="18">
        <f t="shared" si="25"/>
        <v>7164</v>
      </c>
      <c r="AK6217" s="18">
        <f t="shared" si="26"/>
        <v>6965</v>
      </c>
      <c r="AL6217" s="18">
        <f t="shared" si="27"/>
        <v>6766</v>
      </c>
    </row>
    <row r="6218" ht="12.75" customHeight="1">
      <c r="A6218" s="1">
        <v>36325.0</v>
      </c>
      <c r="B6218" s="2">
        <v>1147.84</v>
      </c>
      <c r="C6218" s="3">
        <v>7973.58</v>
      </c>
      <c r="D6218" s="2">
        <v>7975.0</v>
      </c>
      <c r="E6218" s="4">
        <v>7985.0</v>
      </c>
      <c r="F6218" s="5">
        <f t="shared" si="1"/>
        <v>1675.214</v>
      </c>
      <c r="G6218" s="6">
        <f t="shared" si="2"/>
        <v>1.06659284</v>
      </c>
      <c r="H6218" s="6">
        <f t="shared" si="3"/>
        <v>1.586903801</v>
      </c>
      <c r="I6218" s="5" t="b">
        <f t="shared" si="4"/>
        <v>0</v>
      </c>
      <c r="J6218" s="48">
        <f t="shared" si="5"/>
        <v>0</v>
      </c>
      <c r="K6218" s="4">
        <f t="shared" si="6"/>
        <v>26</v>
      </c>
      <c r="L6218" s="7">
        <f t="shared" si="7"/>
        <v>0.001432229939</v>
      </c>
      <c r="M6218" s="50" t="b">
        <f t="shared" si="8"/>
        <v>0</v>
      </c>
      <c r="N6218" s="50" t="b">
        <f t="shared" si="9"/>
        <v>0</v>
      </c>
      <c r="O6218" s="50">
        <f t="shared" si="10"/>
        <v>1</v>
      </c>
      <c r="P6218" s="4">
        <f t="shared" si="64"/>
        <v>277200</v>
      </c>
      <c r="Q6218" s="21">
        <f t="shared" si="31"/>
        <v>3</v>
      </c>
      <c r="V6218" s="52"/>
      <c r="W6218" s="53" t="str">
        <f t="shared" si="33"/>
        <v/>
      </c>
      <c r="AE6218" s="16"/>
      <c r="AF6218" s="17" t="str">
        <f t="shared" si="30"/>
        <v>#VALUE!</v>
      </c>
      <c r="AG6218" s="17" t="str">
        <f t="shared" si="22"/>
        <v>#N/A</v>
      </c>
      <c r="AH6218" s="17" t="str">
        <f t="shared" si="23"/>
        <v>#N/A</v>
      </c>
      <c r="AI6218" s="34">
        <f t="shared" si="24"/>
        <v>1</v>
      </c>
      <c r="AJ6218" s="18">
        <f t="shared" si="25"/>
        <v>7176.222</v>
      </c>
      <c r="AK6218" s="18">
        <f t="shared" si="26"/>
        <v>6976.8825</v>
      </c>
      <c r="AL6218" s="18">
        <f t="shared" si="27"/>
        <v>6777.543</v>
      </c>
    </row>
    <row r="6219" ht="12.75" customHeight="1">
      <c r="A6219" s="1">
        <v>36322.0</v>
      </c>
      <c r="B6219" s="2">
        <v>1624.07</v>
      </c>
      <c r="C6219" s="3">
        <v>7979.4</v>
      </c>
      <c r="D6219" s="2">
        <v>7960.0</v>
      </c>
      <c r="E6219" s="4">
        <v>7959.0</v>
      </c>
      <c r="F6219" s="5">
        <f t="shared" si="1"/>
        <v>1796.126</v>
      </c>
      <c r="G6219" s="6">
        <f t="shared" si="2"/>
        <v>1.069613696</v>
      </c>
      <c r="H6219" s="6">
        <f t="shared" si="3"/>
        <v>1.586630108</v>
      </c>
      <c r="I6219" s="5" t="b">
        <f t="shared" si="4"/>
        <v>0</v>
      </c>
      <c r="J6219" s="48">
        <f t="shared" si="5"/>
        <v>0</v>
      </c>
      <c r="K6219" s="4">
        <f t="shared" si="6"/>
        <v>-13</v>
      </c>
      <c r="L6219" s="7">
        <f t="shared" si="7"/>
        <v>-0.002556583202</v>
      </c>
      <c r="M6219" s="50" t="b">
        <f t="shared" si="8"/>
        <v>0</v>
      </c>
      <c r="N6219" s="50" t="b">
        <f t="shared" si="9"/>
        <v>0</v>
      </c>
      <c r="O6219" s="50">
        <f t="shared" si="10"/>
        <v>1</v>
      </c>
      <c r="P6219" s="4">
        <f t="shared" si="64"/>
        <v>273300</v>
      </c>
      <c r="Q6219" s="21">
        <f t="shared" si="31"/>
        <v>3</v>
      </c>
      <c r="V6219" s="52"/>
      <c r="W6219" s="53" t="str">
        <f t="shared" si="33"/>
        <v/>
      </c>
      <c r="AE6219" s="16"/>
      <c r="AF6219" s="17" t="str">
        <f t="shared" si="30"/>
        <v>#VALUE!</v>
      </c>
      <c r="AG6219" s="17" t="str">
        <f t="shared" si="22"/>
        <v>#N/A</v>
      </c>
      <c r="AH6219" s="17" t="str">
        <f t="shared" si="23"/>
        <v>#N/A</v>
      </c>
      <c r="AI6219" s="34">
        <f t="shared" si="24"/>
        <v>1</v>
      </c>
      <c r="AJ6219" s="18">
        <f t="shared" si="25"/>
        <v>7181.46</v>
      </c>
      <c r="AK6219" s="18">
        <f t="shared" si="26"/>
        <v>6981.975</v>
      </c>
      <c r="AL6219" s="18">
        <f t="shared" si="27"/>
        <v>6782.49</v>
      </c>
    </row>
    <row r="6220" ht="12.75" customHeight="1">
      <c r="A6220" s="1">
        <v>36321.0</v>
      </c>
      <c r="B6220" s="2">
        <v>1980.95</v>
      </c>
      <c r="C6220" s="3">
        <v>7996.76</v>
      </c>
      <c r="D6220" s="2">
        <v>7960.0</v>
      </c>
      <c r="E6220" s="4">
        <v>7972.0</v>
      </c>
      <c r="F6220" s="5">
        <f t="shared" si="1"/>
        <v>1774.004</v>
      </c>
      <c r="G6220" s="6">
        <f t="shared" si="2"/>
        <v>1.074432419</v>
      </c>
      <c r="H6220" s="6">
        <f t="shared" si="3"/>
        <v>1.601444921</v>
      </c>
      <c r="I6220" s="5" t="b">
        <f t="shared" si="4"/>
        <v>0</v>
      </c>
      <c r="J6220" s="48">
        <f t="shared" si="5"/>
        <v>0</v>
      </c>
      <c r="K6220" s="4">
        <f t="shared" si="6"/>
        <v>35</v>
      </c>
      <c r="L6220" s="7">
        <f t="shared" si="7"/>
        <v>-0.003096253983</v>
      </c>
      <c r="M6220" s="50" t="b">
        <f t="shared" si="8"/>
        <v>0</v>
      </c>
      <c r="N6220" s="50" t="b">
        <f t="shared" si="9"/>
        <v>0</v>
      </c>
      <c r="O6220" s="50">
        <f t="shared" si="10"/>
        <v>1</v>
      </c>
      <c r="P6220" s="4">
        <f t="shared" si="64"/>
        <v>275250</v>
      </c>
      <c r="Q6220" s="21">
        <f t="shared" si="31"/>
        <v>3</v>
      </c>
      <c r="V6220" s="52"/>
      <c r="W6220" s="53" t="str">
        <f t="shared" si="33"/>
        <v/>
      </c>
      <c r="AE6220" s="16"/>
      <c r="AF6220" s="17" t="str">
        <f t="shared" si="30"/>
        <v>#VALUE!</v>
      </c>
      <c r="AG6220" s="17" t="str">
        <f t="shared" si="22"/>
        <v>#N/A</v>
      </c>
      <c r="AH6220" s="17" t="str">
        <f t="shared" si="23"/>
        <v>#N/A</v>
      </c>
      <c r="AI6220" s="34">
        <f t="shared" si="24"/>
        <v>1</v>
      </c>
      <c r="AJ6220" s="18">
        <f t="shared" si="25"/>
        <v>7197.084</v>
      </c>
      <c r="AK6220" s="18">
        <f t="shared" si="26"/>
        <v>6997.165</v>
      </c>
      <c r="AL6220" s="18">
        <f t="shared" si="27"/>
        <v>6797.246</v>
      </c>
    </row>
    <row r="6221" ht="12.75" customHeight="1">
      <c r="A6221" s="1">
        <v>36320.0</v>
      </c>
      <c r="B6221" s="2">
        <v>1862.98</v>
      </c>
      <c r="C6221" s="3">
        <v>7957.71</v>
      </c>
      <c r="D6221" s="2">
        <v>7925.0</v>
      </c>
      <c r="E6221" s="4"/>
      <c r="F6221" s="5">
        <f t="shared" si="1"/>
        <v>1643.576</v>
      </c>
      <c r="G6221" s="6">
        <f t="shared" si="2"/>
        <v>1.071843544</v>
      </c>
      <c r="H6221" s="6">
        <f t="shared" si="3"/>
        <v>1.526869879</v>
      </c>
      <c r="I6221" s="5" t="b">
        <f t="shared" si="4"/>
        <v>0</v>
      </c>
      <c r="J6221" s="48">
        <f t="shared" si="5"/>
        <v>0</v>
      </c>
      <c r="K6221" s="4">
        <f t="shared" si="6"/>
        <v>31</v>
      </c>
      <c r="L6221" s="7">
        <f t="shared" si="7"/>
        <v>-0.00411047902</v>
      </c>
      <c r="M6221" s="50" t="b">
        <f t="shared" si="8"/>
        <v>0</v>
      </c>
      <c r="N6221" s="50" t="b">
        <f t="shared" si="9"/>
        <v>0</v>
      </c>
      <c r="O6221" s="50">
        <f t="shared" si="10"/>
        <v>1</v>
      </c>
      <c r="P6221" s="4">
        <f t="shared" si="64"/>
        <v>270000</v>
      </c>
      <c r="Q6221" s="21">
        <f t="shared" si="31"/>
        <v>3</v>
      </c>
      <c r="V6221" s="52"/>
      <c r="W6221" s="53" t="str">
        <f t="shared" si="33"/>
        <v/>
      </c>
      <c r="AE6221" s="16"/>
      <c r="AF6221" s="17" t="str">
        <f t="shared" si="30"/>
        <v>#VALUE!</v>
      </c>
      <c r="AG6221" s="17" t="str">
        <f t="shared" si="22"/>
        <v>#N/A</v>
      </c>
      <c r="AH6221" s="17" t="str">
        <f t="shared" si="23"/>
        <v>#N/A</v>
      </c>
      <c r="AI6221" s="34">
        <f t="shared" si="24"/>
        <v>1</v>
      </c>
      <c r="AJ6221" s="18">
        <f t="shared" si="25"/>
        <v>7161.939</v>
      </c>
      <c r="AK6221" s="18">
        <f t="shared" si="26"/>
        <v>6962.99625</v>
      </c>
      <c r="AL6221" s="18">
        <f t="shared" si="27"/>
        <v>6764.0535</v>
      </c>
    </row>
    <row r="6222" ht="12.75" customHeight="1">
      <c r="A6222" s="1">
        <v>36319.0</v>
      </c>
      <c r="B6222" s="2">
        <v>1760.23</v>
      </c>
      <c r="C6222" s="3">
        <v>7892.13</v>
      </c>
      <c r="D6222" s="2">
        <v>7894.0</v>
      </c>
      <c r="E6222" s="4"/>
      <c r="F6222" s="5">
        <f t="shared" si="1"/>
        <v>1582.13</v>
      </c>
      <c r="G6222" s="6">
        <f t="shared" si="2"/>
        <v>1.065431424</v>
      </c>
      <c r="H6222" s="6">
        <f t="shared" si="3"/>
        <v>1.454540797</v>
      </c>
      <c r="I6222" s="5" t="b">
        <f t="shared" si="4"/>
        <v>0</v>
      </c>
      <c r="J6222" s="48">
        <f t="shared" si="5"/>
        <v>0</v>
      </c>
      <c r="K6222" s="4">
        <f t="shared" si="6"/>
        <v>99</v>
      </c>
      <c r="L6222" s="7">
        <f t="shared" si="7"/>
        <v>0.0002369449059</v>
      </c>
      <c r="M6222" s="50" t="b">
        <f t="shared" si="8"/>
        <v>0</v>
      </c>
      <c r="N6222" s="50" t="b">
        <f t="shared" si="9"/>
        <v>0</v>
      </c>
      <c r="O6222" s="50">
        <f t="shared" si="10"/>
        <v>1</v>
      </c>
      <c r="P6222" s="4">
        <f t="shared" si="64"/>
        <v>265350</v>
      </c>
      <c r="Q6222" s="21">
        <f t="shared" si="31"/>
        <v>3</v>
      </c>
      <c r="V6222" s="52"/>
      <c r="W6222" s="53" t="str">
        <f t="shared" si="33"/>
        <v/>
      </c>
      <c r="AE6222" s="16"/>
      <c r="AF6222" s="17" t="str">
        <f t="shared" si="30"/>
        <v>#VALUE!</v>
      </c>
      <c r="AG6222" s="17" t="str">
        <f t="shared" si="22"/>
        <v>#N/A</v>
      </c>
      <c r="AH6222" s="17" t="str">
        <f t="shared" si="23"/>
        <v>#N/A</v>
      </c>
      <c r="AI6222" s="34">
        <f t="shared" si="24"/>
        <v>1</v>
      </c>
      <c r="AJ6222" s="18">
        <f t="shared" si="25"/>
        <v>7102.917</v>
      </c>
      <c r="AK6222" s="18">
        <f t="shared" si="26"/>
        <v>6905.61375</v>
      </c>
      <c r="AL6222" s="18">
        <f t="shared" si="27"/>
        <v>6708.3105</v>
      </c>
    </row>
    <row r="6223" ht="12.75" customHeight="1">
      <c r="A6223" s="1">
        <v>36318.0</v>
      </c>
      <c r="B6223" s="2">
        <v>1752.4</v>
      </c>
      <c r="C6223" s="3">
        <v>7802.69</v>
      </c>
      <c r="D6223" s="2">
        <v>7795.0</v>
      </c>
      <c r="E6223" s="4"/>
      <c r="F6223" s="5">
        <f t="shared" si="1"/>
        <v>1468.052</v>
      </c>
      <c r="G6223" s="6">
        <f t="shared" si="2"/>
        <v>1.05537287</v>
      </c>
      <c r="H6223" s="6">
        <f t="shared" si="3"/>
        <v>1.463449261</v>
      </c>
      <c r="I6223" s="5" t="b">
        <f t="shared" si="4"/>
        <v>0</v>
      </c>
      <c r="J6223" s="48">
        <f t="shared" si="5"/>
        <v>0</v>
      </c>
      <c r="K6223" s="4">
        <f t="shared" si="6"/>
        <v>211</v>
      </c>
      <c r="L6223" s="7">
        <f t="shared" si="7"/>
        <v>-0.0009855575449</v>
      </c>
      <c r="M6223" s="50" t="b">
        <f t="shared" si="8"/>
        <v>0</v>
      </c>
      <c r="N6223" s="50" t="b">
        <f t="shared" si="9"/>
        <v>0</v>
      </c>
      <c r="O6223" s="50">
        <f t="shared" si="10"/>
        <v>1</v>
      </c>
      <c r="P6223" s="4">
        <f t="shared" si="64"/>
        <v>250500</v>
      </c>
      <c r="Q6223" s="21">
        <f t="shared" si="31"/>
        <v>3</v>
      </c>
      <c r="V6223" s="52"/>
      <c r="W6223" s="53" t="str">
        <f t="shared" si="33"/>
        <v/>
      </c>
      <c r="AE6223" s="16"/>
      <c r="AF6223" s="17" t="str">
        <f t="shared" si="30"/>
        <v>#VALUE!</v>
      </c>
      <c r="AG6223" s="17" t="str">
        <f t="shared" si="22"/>
        <v>#N/A</v>
      </c>
      <c r="AH6223" s="17" t="str">
        <f t="shared" si="23"/>
        <v>#N/A</v>
      </c>
      <c r="AI6223" s="34">
        <f t="shared" si="24"/>
        <v>1</v>
      </c>
      <c r="AJ6223" s="18">
        <f t="shared" si="25"/>
        <v>7022.421</v>
      </c>
      <c r="AK6223" s="18">
        <f t="shared" si="26"/>
        <v>6827.35375</v>
      </c>
      <c r="AL6223" s="18">
        <f t="shared" si="27"/>
        <v>6632.2865</v>
      </c>
    </row>
    <row r="6224" ht="12.75" customHeight="1">
      <c r="A6224" s="1">
        <v>36316.0</v>
      </c>
      <c r="B6224" s="2">
        <v>1513.46</v>
      </c>
      <c r="C6224" s="3">
        <v>7639.3</v>
      </c>
      <c r="D6224" s="2">
        <v>7584.0</v>
      </c>
      <c r="E6224" s="4"/>
      <c r="F6224" s="5">
        <f t="shared" si="1"/>
        <v>1284.4</v>
      </c>
      <c r="G6224" s="6">
        <f t="shared" si="2"/>
        <v>1.035161708</v>
      </c>
      <c r="H6224" s="6">
        <f t="shared" si="3"/>
        <v>1.306472262</v>
      </c>
      <c r="I6224" s="5" t="b">
        <f t="shared" si="4"/>
        <v>0</v>
      </c>
      <c r="J6224" s="48">
        <f t="shared" si="5"/>
        <v>0</v>
      </c>
      <c r="K6224" s="4">
        <f t="shared" si="6"/>
        <v>49</v>
      </c>
      <c r="L6224" s="7">
        <f t="shared" si="7"/>
        <v>-0.007238883144</v>
      </c>
      <c r="M6224" s="50" t="b">
        <f t="shared" si="8"/>
        <v>0</v>
      </c>
      <c r="N6224" s="50" t="b">
        <f t="shared" si="9"/>
        <v>0</v>
      </c>
      <c r="O6224" s="50">
        <f t="shared" si="10"/>
        <v>1</v>
      </c>
      <c r="P6224" s="4">
        <f t="shared" si="64"/>
        <v>218850</v>
      </c>
      <c r="Q6224" s="21">
        <f t="shared" si="31"/>
        <v>3</v>
      </c>
      <c r="V6224" s="52"/>
      <c r="W6224" s="53" t="str">
        <f t="shared" si="33"/>
        <v/>
      </c>
      <c r="AE6224" s="16"/>
      <c r="AF6224" s="17" t="str">
        <f t="shared" si="30"/>
        <v>#VALUE!</v>
      </c>
      <c r="AG6224" s="17" t="str">
        <f t="shared" si="22"/>
        <v>#N/A</v>
      </c>
      <c r="AH6224" s="17" t="str">
        <f t="shared" si="23"/>
        <v>#N/A</v>
      </c>
      <c r="AI6224" s="34">
        <f t="shared" si="24"/>
        <v>1</v>
      </c>
      <c r="AJ6224" s="18">
        <f t="shared" si="25"/>
        <v>6875.37</v>
      </c>
      <c r="AK6224" s="18">
        <f t="shared" si="26"/>
        <v>6684.3875</v>
      </c>
      <c r="AL6224" s="18">
        <f t="shared" si="27"/>
        <v>6493.405</v>
      </c>
    </row>
    <row r="6225" ht="12.75" customHeight="1">
      <c r="A6225" s="1">
        <v>36315.0</v>
      </c>
      <c r="B6225" s="2">
        <v>1328.81</v>
      </c>
      <c r="C6225" s="3">
        <v>7590.44</v>
      </c>
      <c r="D6225" s="2">
        <v>7535.0</v>
      </c>
      <c r="E6225" s="4"/>
      <c r="F6225" s="5">
        <f t="shared" si="1"/>
        <v>1204.632</v>
      </c>
      <c r="G6225" s="6">
        <f t="shared" si="2"/>
        <v>1.030034415</v>
      </c>
      <c r="H6225" s="6">
        <f t="shared" si="3"/>
        <v>1.305101915</v>
      </c>
      <c r="I6225" s="5" t="b">
        <f t="shared" si="4"/>
        <v>0</v>
      </c>
      <c r="J6225" s="48">
        <f t="shared" si="5"/>
        <v>0</v>
      </c>
      <c r="K6225" s="4">
        <f t="shared" si="6"/>
        <v>25</v>
      </c>
      <c r="L6225" s="7">
        <f t="shared" si="7"/>
        <v>-0.00730392441</v>
      </c>
      <c r="M6225" s="50" t="b">
        <f t="shared" si="8"/>
        <v>0</v>
      </c>
      <c r="N6225" s="50" t="b">
        <f t="shared" si="9"/>
        <v>0</v>
      </c>
      <c r="O6225" s="50">
        <f t="shared" si="10"/>
        <v>1</v>
      </c>
      <c r="P6225" s="4">
        <f t="shared" si="64"/>
        <v>211500</v>
      </c>
      <c r="Q6225" s="21">
        <f t="shared" si="31"/>
        <v>3</v>
      </c>
      <c r="V6225" s="52"/>
      <c r="W6225" s="53" t="str">
        <f t="shared" si="33"/>
        <v/>
      </c>
      <c r="AE6225" s="16"/>
      <c r="AF6225" s="17" t="str">
        <f t="shared" si="30"/>
        <v>#VALUE!</v>
      </c>
      <c r="AG6225" s="17" t="str">
        <f t="shared" si="22"/>
        <v>#N/A</v>
      </c>
      <c r="AH6225" s="17" t="str">
        <f t="shared" si="23"/>
        <v>#N/A</v>
      </c>
      <c r="AI6225" s="34">
        <f t="shared" si="24"/>
        <v>1</v>
      </c>
      <c r="AJ6225" s="18">
        <f t="shared" si="25"/>
        <v>6831.396</v>
      </c>
      <c r="AK6225" s="18">
        <f t="shared" si="26"/>
        <v>6641.635</v>
      </c>
      <c r="AL6225" s="18">
        <f t="shared" si="27"/>
        <v>6451.874</v>
      </c>
    </row>
    <row r="6226" ht="12.75" customHeight="1">
      <c r="A6226" s="1">
        <v>36314.0</v>
      </c>
      <c r="B6226" s="2">
        <v>1555.75</v>
      </c>
      <c r="C6226" s="3">
        <v>7572.91</v>
      </c>
      <c r="D6226" s="2">
        <v>7510.0</v>
      </c>
      <c r="E6226" s="4"/>
      <c r="F6226" s="5">
        <f t="shared" si="1"/>
        <v>1182.022</v>
      </c>
      <c r="G6226" s="6">
        <f t="shared" si="2"/>
        <v>1.02927446</v>
      </c>
      <c r="H6226" s="6">
        <f t="shared" si="3"/>
        <v>1.302838624</v>
      </c>
      <c r="I6226" s="5" t="b">
        <f t="shared" si="4"/>
        <v>0</v>
      </c>
      <c r="J6226" s="48">
        <f t="shared" si="5"/>
        <v>0</v>
      </c>
      <c r="K6226" s="4">
        <f t="shared" si="6"/>
        <v>58</v>
      </c>
      <c r="L6226" s="7">
        <f t="shared" si="7"/>
        <v>-0.008307242526</v>
      </c>
      <c r="M6226" s="50" t="b">
        <f t="shared" si="8"/>
        <v>0</v>
      </c>
      <c r="N6226" s="50" t="b">
        <f t="shared" si="9"/>
        <v>0</v>
      </c>
      <c r="O6226" s="50">
        <f t="shared" si="10"/>
        <v>1</v>
      </c>
      <c r="P6226" s="4">
        <f t="shared" si="64"/>
        <v>207750</v>
      </c>
      <c r="Q6226" s="21">
        <f t="shared" si="31"/>
        <v>3</v>
      </c>
      <c r="V6226" s="52"/>
      <c r="W6226" s="53" t="str">
        <f t="shared" si="33"/>
        <v/>
      </c>
      <c r="AE6226" s="16"/>
      <c r="AF6226" s="17" t="str">
        <f t="shared" si="30"/>
        <v>#VALUE!</v>
      </c>
      <c r="AG6226" s="17" t="str">
        <f t="shared" si="22"/>
        <v>#N/A</v>
      </c>
      <c r="AH6226" s="17" t="str">
        <f t="shared" si="23"/>
        <v>#N/A</v>
      </c>
      <c r="AI6226" s="34">
        <f t="shared" si="24"/>
        <v>1</v>
      </c>
      <c r="AJ6226" s="18">
        <f t="shared" si="25"/>
        <v>6815.619</v>
      </c>
      <c r="AK6226" s="18">
        <f t="shared" si="26"/>
        <v>6626.29625</v>
      </c>
      <c r="AL6226" s="18">
        <f t="shared" si="27"/>
        <v>6436.9735</v>
      </c>
    </row>
    <row r="6227" ht="12.75" customHeight="1">
      <c r="A6227" s="1">
        <v>36313.0</v>
      </c>
      <c r="B6227" s="2">
        <v>1189.84</v>
      </c>
      <c r="C6227" s="3">
        <v>7488.03</v>
      </c>
      <c r="D6227" s="2">
        <v>7452.0</v>
      </c>
      <c r="E6227" s="4"/>
      <c r="F6227" s="5">
        <f t="shared" si="1"/>
        <v>1088.78</v>
      </c>
      <c r="G6227" s="6">
        <f t="shared" si="2"/>
        <v>1.019622318</v>
      </c>
      <c r="H6227" s="6">
        <f t="shared" si="3"/>
        <v>1.020738973</v>
      </c>
      <c r="I6227" s="5" t="b">
        <f t="shared" si="4"/>
        <v>0</v>
      </c>
      <c r="J6227" s="48">
        <f t="shared" si="5"/>
        <v>0</v>
      </c>
      <c r="K6227" s="4">
        <f t="shared" si="6"/>
        <v>44</v>
      </c>
      <c r="L6227" s="7">
        <f t="shared" si="7"/>
        <v>-0.00481167944</v>
      </c>
      <c r="M6227" s="50" t="b">
        <f t="shared" si="8"/>
        <v>0</v>
      </c>
      <c r="N6227" s="50" t="b">
        <f t="shared" si="9"/>
        <v>0</v>
      </c>
      <c r="O6227" s="50">
        <f t="shared" si="10"/>
        <v>1</v>
      </c>
      <c r="P6227" s="4">
        <f t="shared" si="64"/>
        <v>201950</v>
      </c>
      <c r="Q6227" s="21">
        <f t="shared" si="31"/>
        <v>2</v>
      </c>
      <c r="V6227" s="52"/>
      <c r="W6227" s="53" t="str">
        <f t="shared" si="33"/>
        <v/>
      </c>
      <c r="AE6227" s="16"/>
      <c r="AF6227" s="17" t="str">
        <f t="shared" si="30"/>
        <v>#VALUE!</v>
      </c>
      <c r="AG6227" s="17" t="str">
        <f t="shared" si="22"/>
        <v>#N/A</v>
      </c>
      <c r="AH6227" s="17" t="str">
        <f t="shared" si="23"/>
        <v>#N/A</v>
      </c>
      <c r="AI6227" s="34">
        <f t="shared" si="24"/>
        <v>1</v>
      </c>
      <c r="AJ6227" s="18">
        <f t="shared" si="25"/>
        <v>6739.227</v>
      </c>
      <c r="AK6227" s="18">
        <f t="shared" si="26"/>
        <v>6552.02625</v>
      </c>
      <c r="AL6227" s="18">
        <f t="shared" si="27"/>
        <v>6364.8255</v>
      </c>
    </row>
    <row r="6228" ht="12.75" customHeight="1">
      <c r="A6228" s="1">
        <v>36312.0</v>
      </c>
      <c r="B6228" s="2">
        <v>834.14</v>
      </c>
      <c r="C6228" s="3">
        <v>7397.62</v>
      </c>
      <c r="D6228" s="2">
        <v>7408.0</v>
      </c>
      <c r="E6228" s="4"/>
      <c r="F6228" s="5">
        <f t="shared" si="1"/>
        <v>1104.384</v>
      </c>
      <c r="G6228" s="6">
        <f t="shared" si="2"/>
        <v>1.009179875</v>
      </c>
      <c r="H6228" s="6">
        <f t="shared" si="3"/>
        <v>1.061081851</v>
      </c>
      <c r="I6228" s="5" t="b">
        <f t="shared" si="4"/>
        <v>0</v>
      </c>
      <c r="J6228" s="48">
        <f t="shared" si="5"/>
        <v>0</v>
      </c>
      <c r="K6228" s="4">
        <f t="shared" si="6"/>
        <v>87</v>
      </c>
      <c r="L6228" s="7">
        <f t="shared" si="7"/>
        <v>0.001403153987</v>
      </c>
      <c r="M6228" s="50" t="b">
        <f t="shared" si="8"/>
        <v>0</v>
      </c>
      <c r="N6228" s="50" t="b">
        <f t="shared" si="9"/>
        <v>0</v>
      </c>
      <c r="O6228" s="50">
        <f t="shared" si="10"/>
        <v>-1</v>
      </c>
      <c r="P6228" s="4">
        <f t="shared" si="64"/>
        <v>208550</v>
      </c>
      <c r="Q6228" s="21">
        <f t="shared" si="31"/>
        <v>-3</v>
      </c>
      <c r="V6228" s="52"/>
      <c r="W6228" s="53" t="str">
        <f t="shared" si="33"/>
        <v/>
      </c>
      <c r="AE6228" s="16"/>
      <c r="AF6228" s="17" t="str">
        <f t="shared" si="30"/>
        <v>#VALUE!</v>
      </c>
      <c r="AG6228" s="17" t="str">
        <f t="shared" si="22"/>
        <v>#N/A</v>
      </c>
      <c r="AH6228" s="17" t="str">
        <f t="shared" si="23"/>
        <v>#N/A</v>
      </c>
      <c r="AI6228" s="34">
        <f t="shared" si="24"/>
        <v>1</v>
      </c>
      <c r="AJ6228" s="18">
        <f t="shared" si="25"/>
        <v>6657.858</v>
      </c>
      <c r="AK6228" s="18">
        <f t="shared" si="26"/>
        <v>6472.9175</v>
      </c>
      <c r="AL6228" s="18">
        <f t="shared" si="27"/>
        <v>6287.977</v>
      </c>
    </row>
    <row r="6229" ht="12.75" customHeight="1">
      <c r="A6229" s="1">
        <v>36311.0</v>
      </c>
      <c r="B6229" s="2">
        <v>1114.62</v>
      </c>
      <c r="C6229" s="3">
        <v>7316.57</v>
      </c>
      <c r="D6229" s="2">
        <v>7321.0</v>
      </c>
      <c r="E6229" s="4"/>
      <c r="F6229" s="5">
        <f t="shared" si="1"/>
        <v>1154.802</v>
      </c>
      <c r="G6229" s="6">
        <f t="shared" si="2"/>
        <v>0.9999402989</v>
      </c>
      <c r="H6229" s="6">
        <f t="shared" si="3"/>
        <v>1.058251728</v>
      </c>
      <c r="I6229" s="5" t="b">
        <f t="shared" si="4"/>
        <v>0</v>
      </c>
      <c r="J6229" s="48">
        <f t="shared" si="5"/>
        <v>0</v>
      </c>
      <c r="K6229" s="4">
        <f t="shared" si="6"/>
        <v>-97</v>
      </c>
      <c r="L6229" s="7">
        <f t="shared" si="7"/>
        <v>0.0006054749698</v>
      </c>
      <c r="M6229" s="50" t="b">
        <f t="shared" si="8"/>
        <v>0</v>
      </c>
      <c r="N6229" s="50" t="b">
        <f t="shared" si="9"/>
        <v>0</v>
      </c>
      <c r="O6229" s="50">
        <f t="shared" si="10"/>
        <v>-1</v>
      </c>
      <c r="P6229" s="4">
        <f t="shared" si="64"/>
        <v>221600</v>
      </c>
      <c r="Q6229" s="21">
        <f t="shared" si="31"/>
        <v>-3</v>
      </c>
      <c r="V6229" s="52"/>
      <c r="W6229" s="53" t="str">
        <f t="shared" si="33"/>
        <v/>
      </c>
      <c r="AE6229" s="16"/>
      <c r="AF6229" s="17" t="str">
        <f t="shared" si="30"/>
        <v>#VALUE!</v>
      </c>
      <c r="AG6229" s="17" t="str">
        <f t="shared" si="22"/>
        <v>#N/A</v>
      </c>
      <c r="AH6229" s="17" t="str">
        <f t="shared" si="23"/>
        <v>#N/A</v>
      </c>
      <c r="AI6229" s="34">
        <f t="shared" si="24"/>
        <v>1</v>
      </c>
      <c r="AJ6229" s="18">
        <f t="shared" si="25"/>
        <v>6584.913</v>
      </c>
      <c r="AK6229" s="18">
        <f t="shared" si="26"/>
        <v>6401.99875</v>
      </c>
      <c r="AL6229" s="18">
        <f t="shared" si="27"/>
        <v>6219.0845</v>
      </c>
    </row>
    <row r="6230" ht="12.75" customHeight="1">
      <c r="A6230" s="1">
        <v>36309.0</v>
      </c>
      <c r="B6230" s="2">
        <v>1215.76</v>
      </c>
      <c r="C6230" s="3">
        <v>7419.7</v>
      </c>
      <c r="D6230" s="2">
        <v>7418.0</v>
      </c>
      <c r="E6230" s="4"/>
      <c r="F6230" s="5">
        <f t="shared" si="1"/>
        <v>1224.64</v>
      </c>
      <c r="G6230" s="6">
        <f t="shared" si="2"/>
        <v>1.016010875</v>
      </c>
      <c r="H6230" s="6">
        <f t="shared" si="3"/>
        <v>1.230739006</v>
      </c>
      <c r="I6230" s="5" t="b">
        <f t="shared" si="4"/>
        <v>0</v>
      </c>
      <c r="J6230" s="48">
        <f t="shared" si="5"/>
        <v>0</v>
      </c>
      <c r="K6230" s="4">
        <f t="shared" si="6"/>
        <v>0</v>
      </c>
      <c r="L6230" s="7">
        <f t="shared" si="7"/>
        <v>-0.0002291197757</v>
      </c>
      <c r="M6230" s="50" t="b">
        <f t="shared" si="8"/>
        <v>0</v>
      </c>
      <c r="N6230" s="50" t="b">
        <f t="shared" si="9"/>
        <v>0</v>
      </c>
      <c r="O6230" s="50">
        <f t="shared" si="10"/>
        <v>-1</v>
      </c>
      <c r="P6230" s="4">
        <f t="shared" si="64"/>
        <v>207050</v>
      </c>
      <c r="Q6230" s="21">
        <f t="shared" si="31"/>
        <v>-3</v>
      </c>
      <c r="V6230" s="52"/>
      <c r="W6230" s="53" t="str">
        <f t="shared" si="33"/>
        <v/>
      </c>
      <c r="AE6230" s="16"/>
      <c r="AF6230" s="17" t="str">
        <f t="shared" si="30"/>
        <v>#VALUE!</v>
      </c>
      <c r="AG6230" s="17" t="str">
        <f t="shared" si="22"/>
        <v>#N/A</v>
      </c>
      <c r="AH6230" s="17" t="str">
        <f t="shared" si="23"/>
        <v>#N/A</v>
      </c>
      <c r="AI6230" s="34">
        <f t="shared" si="24"/>
        <v>1</v>
      </c>
      <c r="AJ6230" s="18">
        <f t="shared" si="25"/>
        <v>6677.73</v>
      </c>
      <c r="AK6230" s="18">
        <f t="shared" si="26"/>
        <v>6492.2375</v>
      </c>
      <c r="AL6230" s="18">
        <f t="shared" si="27"/>
        <v>6306.745</v>
      </c>
    </row>
    <row r="6231" ht="12.75" customHeight="1">
      <c r="A6231" s="1">
        <v>36308.0</v>
      </c>
      <c r="B6231" s="2">
        <v>1089.54</v>
      </c>
      <c r="C6231" s="3">
        <v>7387.37</v>
      </c>
      <c r="D6231" s="2">
        <v>7418.0</v>
      </c>
      <c r="E6231" s="4"/>
      <c r="F6231" s="5">
        <f t="shared" si="1"/>
        <v>1203.366</v>
      </c>
      <c r="G6231" s="6">
        <f t="shared" si="2"/>
        <v>1.013858089</v>
      </c>
      <c r="H6231" s="6">
        <f t="shared" si="3"/>
        <v>1.238719756</v>
      </c>
      <c r="I6231" s="5" t="b">
        <f t="shared" si="4"/>
        <v>0</v>
      </c>
      <c r="J6231" s="48">
        <f t="shared" si="5"/>
        <v>0</v>
      </c>
      <c r="K6231" s="4">
        <f t="shared" si="6"/>
        <v>-62</v>
      </c>
      <c r="L6231" s="7">
        <f t="shared" si="7"/>
        <v>0.004146265856</v>
      </c>
      <c r="M6231" s="50" t="b">
        <f t="shared" si="8"/>
        <v>0</v>
      </c>
      <c r="N6231" s="50" t="b">
        <f t="shared" si="9"/>
        <v>0</v>
      </c>
      <c r="O6231" s="50">
        <f t="shared" si="10"/>
        <v>-1</v>
      </c>
      <c r="P6231" s="4">
        <f t="shared" si="64"/>
        <v>207050</v>
      </c>
      <c r="Q6231" s="21">
        <f t="shared" si="31"/>
        <v>-3</v>
      </c>
      <c r="V6231" s="52"/>
      <c r="W6231" s="53" t="str">
        <f t="shared" si="33"/>
        <v/>
      </c>
      <c r="AE6231" s="16"/>
      <c r="AF6231" s="17" t="str">
        <f t="shared" si="30"/>
        <v>#VALUE!</v>
      </c>
      <c r="AG6231" s="17" t="str">
        <f t="shared" si="22"/>
        <v>#N/A</v>
      </c>
      <c r="AH6231" s="17" t="str">
        <f t="shared" si="23"/>
        <v>#N/A</v>
      </c>
      <c r="AI6231" s="34">
        <f t="shared" si="24"/>
        <v>1</v>
      </c>
      <c r="AJ6231" s="18">
        <f t="shared" si="25"/>
        <v>6648.633</v>
      </c>
      <c r="AK6231" s="18">
        <f t="shared" si="26"/>
        <v>6463.94875</v>
      </c>
      <c r="AL6231" s="18">
        <f t="shared" si="27"/>
        <v>6279.2645</v>
      </c>
    </row>
    <row r="6232" ht="12.75" customHeight="1">
      <c r="A6232" s="1">
        <v>36307.0</v>
      </c>
      <c r="B6232" s="2">
        <v>1267.86</v>
      </c>
      <c r="C6232" s="3">
        <v>7469.01</v>
      </c>
      <c r="D6232" s="2">
        <v>7480.0</v>
      </c>
      <c r="E6232" s="4"/>
      <c r="F6232" s="5">
        <f t="shared" si="1"/>
        <v>1190.22</v>
      </c>
      <c r="G6232" s="6">
        <f t="shared" si="2"/>
        <v>1.027178901</v>
      </c>
      <c r="H6232" s="6">
        <f t="shared" si="3"/>
        <v>1.246319022</v>
      </c>
      <c r="I6232" s="5" t="b">
        <f t="shared" si="4"/>
        <v>0</v>
      </c>
      <c r="J6232" s="48">
        <f t="shared" si="5"/>
        <v>0</v>
      </c>
      <c r="K6232" s="4">
        <f t="shared" si="6"/>
        <v>-20</v>
      </c>
      <c r="L6232" s="7">
        <f t="shared" si="7"/>
        <v>0.001471413213</v>
      </c>
      <c r="M6232" s="50" t="b">
        <f t="shared" si="8"/>
        <v>0</v>
      </c>
      <c r="N6232" s="50" t="b">
        <f t="shared" si="9"/>
        <v>0</v>
      </c>
      <c r="O6232" s="50">
        <f t="shared" si="10"/>
        <v>-1</v>
      </c>
      <c r="P6232" s="4">
        <f t="shared" si="64"/>
        <v>200850</v>
      </c>
      <c r="Q6232" s="21">
        <f t="shared" si="31"/>
        <v>-2</v>
      </c>
      <c r="V6232" s="52"/>
      <c r="W6232" s="53" t="str">
        <f t="shared" si="33"/>
        <v/>
      </c>
      <c r="AE6232" s="16"/>
      <c r="AF6232" s="17" t="str">
        <f t="shared" si="30"/>
        <v>#VALUE!</v>
      </c>
      <c r="AG6232" s="17" t="str">
        <f t="shared" si="22"/>
        <v>#N/A</v>
      </c>
      <c r="AH6232" s="17" t="str">
        <f t="shared" si="23"/>
        <v>#N/A</v>
      </c>
      <c r="AI6232" s="34">
        <f t="shared" si="24"/>
        <v>1</v>
      </c>
      <c r="AJ6232" s="18">
        <f t="shared" si="25"/>
        <v>6722.109</v>
      </c>
      <c r="AK6232" s="18">
        <f t="shared" si="26"/>
        <v>6535.38375</v>
      </c>
      <c r="AL6232" s="18">
        <f t="shared" si="27"/>
        <v>6348.6585</v>
      </c>
    </row>
    <row r="6233" ht="12.75" customHeight="1">
      <c r="A6233" s="1">
        <v>36306.0</v>
      </c>
      <c r="B6233" s="2">
        <v>1086.23</v>
      </c>
      <c r="C6233" s="3">
        <v>7426.63</v>
      </c>
      <c r="D6233" s="2">
        <v>7500.0</v>
      </c>
      <c r="E6233" s="4"/>
      <c r="F6233" s="5">
        <f t="shared" si="1"/>
        <v>1213.392</v>
      </c>
      <c r="G6233" s="6">
        <f t="shared" si="2"/>
        <v>1.023639551</v>
      </c>
      <c r="H6233" s="6">
        <f t="shared" si="3"/>
        <v>1.251762301</v>
      </c>
      <c r="I6233" s="5" t="b">
        <f t="shared" si="4"/>
        <v>0</v>
      </c>
      <c r="J6233" s="48">
        <f t="shared" si="5"/>
        <v>0</v>
      </c>
      <c r="K6233" s="4">
        <f t="shared" si="6"/>
        <v>-9</v>
      </c>
      <c r="L6233" s="7">
        <f t="shared" si="7"/>
        <v>0.00987931269</v>
      </c>
      <c r="M6233" s="50" t="b">
        <f t="shared" si="8"/>
        <v>0</v>
      </c>
      <c r="N6233" s="50" t="b">
        <f t="shared" si="9"/>
        <v>0</v>
      </c>
      <c r="O6233" s="50">
        <f t="shared" si="10"/>
        <v>-1</v>
      </c>
      <c r="P6233" s="4">
        <f t="shared" si="64"/>
        <v>198850</v>
      </c>
      <c r="Q6233" s="21">
        <f t="shared" si="31"/>
        <v>-2</v>
      </c>
      <c r="V6233" s="52"/>
      <c r="W6233" s="53" t="str">
        <f t="shared" si="33"/>
        <v/>
      </c>
      <c r="AE6233" s="16"/>
      <c r="AF6233" s="17" t="str">
        <f t="shared" si="30"/>
        <v>#VALUE!</v>
      </c>
      <c r="AG6233" s="17" t="str">
        <f t="shared" si="22"/>
        <v>#N/A</v>
      </c>
      <c r="AH6233" s="17" t="str">
        <f t="shared" si="23"/>
        <v>#N/A</v>
      </c>
      <c r="AI6233" s="34">
        <f t="shared" si="24"/>
        <v>1</v>
      </c>
      <c r="AJ6233" s="18">
        <f t="shared" si="25"/>
        <v>6683.967</v>
      </c>
      <c r="AK6233" s="18">
        <f t="shared" si="26"/>
        <v>6498.30125</v>
      </c>
      <c r="AL6233" s="18">
        <f t="shared" si="27"/>
        <v>6312.6355</v>
      </c>
    </row>
    <row r="6234" ht="12.75" customHeight="1">
      <c r="A6234" s="1">
        <v>36305.0</v>
      </c>
      <c r="B6234" s="2">
        <v>1463.81</v>
      </c>
      <c r="C6234" s="3">
        <v>7417.03</v>
      </c>
      <c r="D6234" s="2">
        <v>7509.0</v>
      </c>
      <c r="E6234" s="4"/>
      <c r="F6234" s="5">
        <f t="shared" si="1"/>
        <v>1299.18</v>
      </c>
      <c r="G6234" s="6">
        <f t="shared" si="2"/>
        <v>1.024657674</v>
      </c>
      <c r="H6234" s="6">
        <f t="shared" si="3"/>
        <v>1.306532634</v>
      </c>
      <c r="I6234" s="5" t="b">
        <f t="shared" si="4"/>
        <v>0</v>
      </c>
      <c r="J6234" s="48">
        <f t="shared" si="5"/>
        <v>0</v>
      </c>
      <c r="K6234" s="4">
        <f t="shared" si="6"/>
        <v>-119</v>
      </c>
      <c r="L6234" s="7">
        <f t="shared" si="7"/>
        <v>0.01239984199</v>
      </c>
      <c r="M6234" s="50" t="b">
        <f t="shared" si="8"/>
        <v>0</v>
      </c>
      <c r="N6234" s="50" t="b">
        <f t="shared" si="9"/>
        <v>0</v>
      </c>
      <c r="O6234" s="50">
        <f t="shared" si="10"/>
        <v>-1</v>
      </c>
      <c r="P6234" s="4">
        <f t="shared" si="64"/>
        <v>197950</v>
      </c>
      <c r="Q6234" s="21">
        <f t="shared" si="31"/>
        <v>-2</v>
      </c>
      <c r="V6234" s="52"/>
      <c r="W6234" s="53" t="str">
        <f t="shared" si="33"/>
        <v/>
      </c>
      <c r="AE6234" s="16"/>
      <c r="AF6234" s="17" t="str">
        <f t="shared" si="30"/>
        <v>#VALUE!</v>
      </c>
      <c r="AG6234" s="17" t="str">
        <f t="shared" si="22"/>
        <v>#N/A</v>
      </c>
      <c r="AH6234" s="17" t="str">
        <f t="shared" si="23"/>
        <v>#N/A</v>
      </c>
      <c r="AI6234" s="34">
        <f t="shared" si="24"/>
        <v>1</v>
      </c>
      <c r="AJ6234" s="18">
        <f t="shared" si="25"/>
        <v>6675.327</v>
      </c>
      <c r="AK6234" s="18">
        <f t="shared" si="26"/>
        <v>6489.90125</v>
      </c>
      <c r="AL6234" s="18">
        <f t="shared" si="27"/>
        <v>6304.4755</v>
      </c>
    </row>
    <row r="6235" ht="12.75" customHeight="1">
      <c r="A6235" s="1">
        <v>36304.0</v>
      </c>
      <c r="B6235" s="2">
        <v>1109.39</v>
      </c>
      <c r="C6235" s="3">
        <v>7588.23</v>
      </c>
      <c r="D6235" s="2">
        <v>7628.0</v>
      </c>
      <c r="E6235" s="4"/>
      <c r="F6235" s="5">
        <f t="shared" si="1"/>
        <v>1265.06</v>
      </c>
      <c r="G6235" s="6">
        <f t="shared" si="2"/>
        <v>1.050716731</v>
      </c>
      <c r="H6235" s="6">
        <f t="shared" si="3"/>
        <v>1.319147152</v>
      </c>
      <c r="I6235" s="5" t="b">
        <f t="shared" si="4"/>
        <v>0</v>
      </c>
      <c r="J6235" s="48">
        <f t="shared" si="5"/>
        <v>0</v>
      </c>
      <c r="K6235" s="4">
        <f t="shared" si="6"/>
        <v>3</v>
      </c>
      <c r="L6235" s="7">
        <f t="shared" si="7"/>
        <v>0.005241011408</v>
      </c>
      <c r="M6235" s="50" t="b">
        <f t="shared" si="8"/>
        <v>0</v>
      </c>
      <c r="N6235" s="50" t="b">
        <f t="shared" si="9"/>
        <v>0</v>
      </c>
      <c r="O6235" s="50">
        <f t="shared" si="10"/>
        <v>-1</v>
      </c>
      <c r="P6235" s="4">
        <f t="shared" si="64"/>
        <v>186050</v>
      </c>
      <c r="Q6235" s="21">
        <f t="shared" si="31"/>
        <v>-2</v>
      </c>
      <c r="V6235" s="52"/>
      <c r="W6235" s="53" t="str">
        <f t="shared" si="33"/>
        <v/>
      </c>
      <c r="AE6235" s="16"/>
      <c r="AF6235" s="17" t="str">
        <f t="shared" si="30"/>
        <v>#VALUE!</v>
      </c>
      <c r="AG6235" s="17" t="str">
        <f t="shared" si="22"/>
        <v>#N/A</v>
      </c>
      <c r="AH6235" s="17" t="str">
        <f t="shared" si="23"/>
        <v>#N/A</v>
      </c>
      <c r="AI6235" s="34">
        <f t="shared" si="24"/>
        <v>1</v>
      </c>
      <c r="AJ6235" s="18">
        <f t="shared" si="25"/>
        <v>6829.407</v>
      </c>
      <c r="AK6235" s="18">
        <f t="shared" si="26"/>
        <v>6639.70125</v>
      </c>
      <c r="AL6235" s="18">
        <f t="shared" si="27"/>
        <v>6449.9955</v>
      </c>
    </row>
    <row r="6236" ht="12.75" customHeight="1">
      <c r="A6236" s="1">
        <v>36301.0</v>
      </c>
      <c r="B6236" s="2">
        <v>1023.81</v>
      </c>
      <c r="C6236" s="3">
        <v>7606.69</v>
      </c>
      <c r="D6236" s="2">
        <v>7625.0</v>
      </c>
      <c r="E6236" s="4"/>
      <c r="F6236" s="5">
        <f t="shared" si="1"/>
        <v>1305.258</v>
      </c>
      <c r="G6236" s="6">
        <f t="shared" si="2"/>
        <v>1.056210352</v>
      </c>
      <c r="H6236" s="6">
        <f t="shared" si="3"/>
        <v>1.326471668</v>
      </c>
      <c r="I6236" s="5" t="b">
        <f t="shared" si="4"/>
        <v>0</v>
      </c>
      <c r="J6236" s="48">
        <f t="shared" si="5"/>
        <v>0</v>
      </c>
      <c r="K6236" s="4">
        <f t="shared" si="6"/>
        <v>15</v>
      </c>
      <c r="L6236" s="7">
        <f t="shared" si="7"/>
        <v>0.002407091652</v>
      </c>
      <c r="M6236" s="50" t="b">
        <f t="shared" si="8"/>
        <v>0</v>
      </c>
      <c r="N6236" s="50" t="b">
        <f t="shared" si="9"/>
        <v>0</v>
      </c>
      <c r="O6236" s="50">
        <f t="shared" si="10"/>
        <v>-1</v>
      </c>
      <c r="P6236" s="4">
        <f t="shared" si="64"/>
        <v>186350</v>
      </c>
      <c r="Q6236" s="21">
        <f t="shared" si="31"/>
        <v>-2</v>
      </c>
      <c r="V6236" s="52"/>
      <c r="W6236" s="53" t="str">
        <f t="shared" si="33"/>
        <v/>
      </c>
      <c r="AE6236" s="16"/>
      <c r="AF6236" s="17" t="str">
        <f t="shared" si="30"/>
        <v>#VALUE!</v>
      </c>
      <c r="AG6236" s="17" t="str">
        <f t="shared" si="22"/>
        <v>#N/A</v>
      </c>
      <c r="AH6236" s="17" t="str">
        <f t="shared" si="23"/>
        <v>#N/A</v>
      </c>
      <c r="AI6236" s="34">
        <f t="shared" si="24"/>
        <v>1</v>
      </c>
      <c r="AJ6236" s="18">
        <f t="shared" si="25"/>
        <v>6846.021</v>
      </c>
      <c r="AK6236" s="18">
        <f t="shared" si="26"/>
        <v>6655.85375</v>
      </c>
      <c r="AL6236" s="18">
        <f t="shared" si="27"/>
        <v>6465.6865</v>
      </c>
    </row>
    <row r="6237" ht="12.75" customHeight="1">
      <c r="A6237" s="1">
        <v>36300.0</v>
      </c>
      <c r="B6237" s="2">
        <v>1383.72</v>
      </c>
      <c r="C6237" s="3">
        <v>7608.88</v>
      </c>
      <c r="D6237" s="2">
        <v>7610.0</v>
      </c>
      <c r="E6237" s="4"/>
      <c r="F6237" s="5">
        <f t="shared" si="1"/>
        <v>1308.096</v>
      </c>
      <c r="G6237" s="6">
        <f t="shared" si="2"/>
        <v>1.059488451</v>
      </c>
      <c r="H6237" s="6">
        <f t="shared" si="3"/>
        <v>1.32695319</v>
      </c>
      <c r="I6237" s="5" t="b">
        <f t="shared" si="4"/>
        <v>0</v>
      </c>
      <c r="J6237" s="48">
        <f t="shared" si="5"/>
        <v>0</v>
      </c>
      <c r="K6237" s="4">
        <f t="shared" si="6"/>
        <v>-14</v>
      </c>
      <c r="L6237" s="7">
        <f t="shared" si="7"/>
        <v>0.0001471964336</v>
      </c>
      <c r="M6237" s="50" t="b">
        <f t="shared" si="8"/>
        <v>0</v>
      </c>
      <c r="N6237" s="50" t="b">
        <f t="shared" si="9"/>
        <v>0</v>
      </c>
      <c r="O6237" s="50">
        <f t="shared" si="10"/>
        <v>1</v>
      </c>
      <c r="P6237" s="4">
        <f t="shared" si="64"/>
        <v>184850</v>
      </c>
      <c r="Q6237" s="21">
        <f t="shared" si="31"/>
        <v>2</v>
      </c>
      <c r="V6237" s="52"/>
      <c r="W6237" s="53" t="str">
        <f t="shared" si="33"/>
        <v/>
      </c>
      <c r="AE6237" s="16"/>
      <c r="AF6237" s="17" t="str">
        <f t="shared" si="30"/>
        <v>#VALUE!</v>
      </c>
      <c r="AG6237" s="17" t="str">
        <f t="shared" si="22"/>
        <v>#N/A</v>
      </c>
      <c r="AH6237" s="17" t="str">
        <f t="shared" si="23"/>
        <v>#N/A</v>
      </c>
      <c r="AI6237" s="34">
        <f t="shared" si="24"/>
        <v>1</v>
      </c>
      <c r="AJ6237" s="18">
        <f t="shared" si="25"/>
        <v>6847.992</v>
      </c>
      <c r="AK6237" s="18">
        <f t="shared" si="26"/>
        <v>6657.77</v>
      </c>
      <c r="AL6237" s="18">
        <f t="shared" si="27"/>
        <v>6467.548</v>
      </c>
    </row>
    <row r="6238" ht="12.75" customHeight="1">
      <c r="A6238" s="102">
        <v>36299.0</v>
      </c>
      <c r="B6238" s="2">
        <v>1515.17</v>
      </c>
      <c r="C6238" s="3">
        <v>7614.6</v>
      </c>
      <c r="D6238" s="2">
        <v>7609.0</v>
      </c>
      <c r="E6238" s="4">
        <v>7624.0</v>
      </c>
      <c r="F6238" s="5">
        <f t="shared" si="1"/>
        <v>1246.484</v>
      </c>
      <c r="G6238" s="6">
        <f t="shared" si="2"/>
        <v>1.063260133</v>
      </c>
      <c r="H6238" s="6">
        <f t="shared" si="3"/>
        <v>1.336939282</v>
      </c>
      <c r="I6238" s="5" t="b">
        <f t="shared" si="4"/>
        <v>0</v>
      </c>
      <c r="J6238" s="48">
        <f t="shared" si="5"/>
        <v>0</v>
      </c>
      <c r="K6238" s="4">
        <f t="shared" si="6"/>
        <v>-19</v>
      </c>
      <c r="L6238" s="7">
        <f t="shared" si="7"/>
        <v>0.001234470622</v>
      </c>
      <c r="M6238" s="50" t="b">
        <f t="shared" si="8"/>
        <v>0</v>
      </c>
      <c r="N6238" s="50" t="b">
        <f t="shared" si="9"/>
        <v>0</v>
      </c>
      <c r="O6238" s="50">
        <f t="shared" si="10"/>
        <v>-1</v>
      </c>
      <c r="P6238" s="4">
        <f t="shared" si="64"/>
        <v>183450</v>
      </c>
      <c r="Q6238" s="21">
        <f t="shared" si="31"/>
        <v>-2</v>
      </c>
      <c r="V6238" s="52"/>
      <c r="W6238" s="53" t="str">
        <f t="shared" si="33"/>
        <v/>
      </c>
      <c r="AE6238" s="16"/>
      <c r="AF6238" s="17" t="str">
        <f t="shared" si="30"/>
        <v>#VALUE!</v>
      </c>
      <c r="AG6238" s="17" t="str">
        <f t="shared" si="22"/>
        <v>#N/A</v>
      </c>
      <c r="AH6238" s="17" t="str">
        <f t="shared" si="23"/>
        <v>#N/A</v>
      </c>
      <c r="AI6238" s="34">
        <f t="shared" si="24"/>
        <v>1</v>
      </c>
      <c r="AJ6238" s="18">
        <f t="shared" si="25"/>
        <v>6853.14</v>
      </c>
      <c r="AK6238" s="18">
        <f t="shared" si="26"/>
        <v>6662.775</v>
      </c>
      <c r="AL6238" s="18">
        <f t="shared" si="27"/>
        <v>6472.41</v>
      </c>
    </row>
    <row r="6239" ht="12.75" customHeight="1">
      <c r="A6239" s="1">
        <v>36298.0</v>
      </c>
      <c r="B6239" s="2">
        <v>1293.21</v>
      </c>
      <c r="C6239" s="3">
        <v>7585.51</v>
      </c>
      <c r="D6239" s="2">
        <v>7600.0</v>
      </c>
      <c r="E6239" s="4">
        <v>7643.0</v>
      </c>
      <c r="F6239" s="5">
        <f t="shared" si="1"/>
        <v>1082.614</v>
      </c>
      <c r="G6239" s="6">
        <f t="shared" si="2"/>
        <v>1.062539047</v>
      </c>
      <c r="H6239" s="6">
        <f t="shared" si="3"/>
        <v>1.171625732</v>
      </c>
      <c r="I6239" s="5" t="b">
        <f t="shared" si="4"/>
        <v>0</v>
      </c>
      <c r="J6239" s="48">
        <f t="shared" si="5"/>
        <v>0</v>
      </c>
      <c r="K6239" s="4">
        <f t="shared" si="6"/>
        <v>-4</v>
      </c>
      <c r="L6239" s="7">
        <f t="shared" si="7"/>
        <v>0.0075789235</v>
      </c>
      <c r="M6239" s="50" t="b">
        <f t="shared" si="8"/>
        <v>0</v>
      </c>
      <c r="N6239" s="50" t="b">
        <f t="shared" si="9"/>
        <v>0</v>
      </c>
      <c r="O6239" s="50">
        <f t="shared" si="10"/>
        <v>-1</v>
      </c>
      <c r="P6239" s="4">
        <f t="shared" si="64"/>
        <v>181550</v>
      </c>
      <c r="Q6239" s="21">
        <f t="shared" si="31"/>
        <v>-2</v>
      </c>
      <c r="V6239" s="52"/>
      <c r="W6239" s="53" t="str">
        <f t="shared" si="33"/>
        <v/>
      </c>
      <c r="AE6239" s="16"/>
      <c r="AF6239" s="17" t="str">
        <f t="shared" si="30"/>
        <v>#VALUE!</v>
      </c>
      <c r="AG6239" s="17" t="str">
        <f t="shared" si="22"/>
        <v>#N/A</v>
      </c>
      <c r="AH6239" s="17" t="str">
        <f t="shared" si="23"/>
        <v>#N/A</v>
      </c>
      <c r="AI6239" s="34">
        <f t="shared" si="24"/>
        <v>1</v>
      </c>
      <c r="AJ6239" s="18">
        <f t="shared" si="25"/>
        <v>6826.959</v>
      </c>
      <c r="AK6239" s="18">
        <f t="shared" si="26"/>
        <v>6637.32125</v>
      </c>
      <c r="AL6239" s="18">
        <f t="shared" si="27"/>
        <v>6447.6835</v>
      </c>
    </row>
    <row r="6240" ht="12.75" customHeight="1">
      <c r="A6240" s="1">
        <v>36297.0</v>
      </c>
      <c r="B6240" s="2">
        <v>1310.38</v>
      </c>
      <c r="C6240" s="3">
        <v>7599.76</v>
      </c>
      <c r="D6240" s="2">
        <v>7600.0</v>
      </c>
      <c r="E6240" s="4">
        <v>7647.0</v>
      </c>
      <c r="F6240" s="5">
        <f t="shared" si="1"/>
        <v>962.228</v>
      </c>
      <c r="G6240" s="6">
        <f t="shared" si="2"/>
        <v>1.067708908</v>
      </c>
      <c r="H6240" s="6">
        <f t="shared" si="3"/>
        <v>1.182118382</v>
      </c>
      <c r="I6240" s="5" t="b">
        <f t="shared" si="4"/>
        <v>0</v>
      </c>
      <c r="J6240" s="48">
        <f t="shared" si="5"/>
        <v>0</v>
      </c>
      <c r="K6240" s="4">
        <f t="shared" si="6"/>
        <v>7</v>
      </c>
      <c r="L6240" s="7">
        <f t="shared" si="7"/>
        <v>0.006215985768</v>
      </c>
      <c r="M6240" s="50" t="b">
        <f t="shared" si="8"/>
        <v>0</v>
      </c>
      <c r="N6240" s="50" t="b">
        <f t="shared" si="9"/>
        <v>0</v>
      </c>
      <c r="O6240" s="50">
        <f t="shared" si="10"/>
        <v>-1</v>
      </c>
      <c r="P6240" s="4">
        <f t="shared" si="64"/>
        <v>181150</v>
      </c>
      <c r="Q6240" s="21">
        <f t="shared" si="31"/>
        <v>-2</v>
      </c>
      <c r="V6240" s="52"/>
      <c r="W6240" s="53" t="str">
        <f t="shared" si="33"/>
        <v/>
      </c>
      <c r="AE6240" s="16"/>
      <c r="AF6240" s="17" t="str">
        <f t="shared" si="30"/>
        <v>#VALUE!</v>
      </c>
      <c r="AG6240" s="17" t="str">
        <f t="shared" si="22"/>
        <v>#N/A</v>
      </c>
      <c r="AH6240" s="17" t="str">
        <f t="shared" si="23"/>
        <v>#N/A</v>
      </c>
      <c r="AI6240" s="34">
        <f t="shared" si="24"/>
        <v>1</v>
      </c>
      <c r="AJ6240" s="18">
        <f t="shared" si="25"/>
        <v>6839.784</v>
      </c>
      <c r="AK6240" s="18">
        <f t="shared" si="26"/>
        <v>6649.79</v>
      </c>
      <c r="AL6240" s="18">
        <f t="shared" si="27"/>
        <v>6459.796</v>
      </c>
    </row>
    <row r="6241" ht="12.75" customHeight="1">
      <c r="A6241" s="1">
        <v>36295.0</v>
      </c>
      <c r="B6241" s="2">
        <v>1038.0</v>
      </c>
      <c r="C6241" s="3">
        <v>7576.64</v>
      </c>
      <c r="D6241" s="2">
        <v>7610.0</v>
      </c>
      <c r="E6241" s="4">
        <v>7640.0</v>
      </c>
      <c r="F6241" s="5">
        <f t="shared" si="1"/>
        <v>906.848</v>
      </c>
      <c r="G6241" s="6">
        <f t="shared" si="2"/>
        <v>1.067663795</v>
      </c>
      <c r="H6241" s="6">
        <f t="shared" si="3"/>
        <v>0.9805600561</v>
      </c>
      <c r="I6241" s="5" t="b">
        <f t="shared" si="4"/>
        <v>0</v>
      </c>
      <c r="J6241" s="48">
        <f t="shared" si="5"/>
        <v>0</v>
      </c>
      <c r="K6241" s="4">
        <f t="shared" si="6"/>
        <v>5</v>
      </c>
      <c r="L6241" s="7">
        <f t="shared" si="7"/>
        <v>0.008362545931</v>
      </c>
      <c r="M6241" s="50" t="b">
        <f t="shared" si="8"/>
        <v>0</v>
      </c>
      <c r="N6241" s="50" t="b">
        <f t="shared" si="9"/>
        <v>0</v>
      </c>
      <c r="O6241" s="50">
        <f t="shared" si="10"/>
        <v>-1</v>
      </c>
      <c r="P6241" s="4">
        <f t="shared" si="64"/>
        <v>181850</v>
      </c>
      <c r="Q6241" s="21">
        <f t="shared" si="31"/>
        <v>-2</v>
      </c>
      <c r="V6241" s="52"/>
      <c r="W6241" s="53" t="str">
        <f t="shared" si="33"/>
        <v/>
      </c>
      <c r="AE6241" s="16"/>
      <c r="AF6241" s="17" t="str">
        <f t="shared" si="30"/>
        <v>#VALUE!</v>
      </c>
      <c r="AG6241" s="17" t="str">
        <f t="shared" si="22"/>
        <v>#N/A</v>
      </c>
      <c r="AH6241" s="17" t="str">
        <f t="shared" si="23"/>
        <v>#N/A</v>
      </c>
      <c r="AI6241" s="34">
        <f t="shared" si="24"/>
        <v>1</v>
      </c>
      <c r="AJ6241" s="18">
        <f t="shared" si="25"/>
        <v>6818.976</v>
      </c>
      <c r="AK6241" s="18">
        <f t="shared" si="26"/>
        <v>6629.56</v>
      </c>
      <c r="AL6241" s="18">
        <f t="shared" si="27"/>
        <v>6440.144</v>
      </c>
    </row>
    <row r="6242" ht="12.75" customHeight="1">
      <c r="A6242" s="1">
        <v>36294.0</v>
      </c>
      <c r="B6242" s="2">
        <v>1075.66</v>
      </c>
      <c r="C6242" s="3">
        <v>7592.53</v>
      </c>
      <c r="D6242" s="2">
        <v>7610.0</v>
      </c>
      <c r="E6242" s="4">
        <v>7635.0</v>
      </c>
      <c r="F6242" s="5">
        <f t="shared" si="1"/>
        <v>864.794</v>
      </c>
      <c r="G6242" s="6">
        <f t="shared" si="2"/>
        <v>1.073182336</v>
      </c>
      <c r="H6242" s="6">
        <f t="shared" si="3"/>
        <v>0.9819174834</v>
      </c>
      <c r="I6242" s="5" t="b">
        <f t="shared" si="4"/>
        <v>0</v>
      </c>
      <c r="J6242" s="48">
        <f t="shared" si="5"/>
        <v>0</v>
      </c>
      <c r="K6242" s="4">
        <f t="shared" si="6"/>
        <v>141</v>
      </c>
      <c r="L6242" s="7">
        <f t="shared" si="7"/>
        <v>0.00559365587</v>
      </c>
      <c r="M6242" s="50" t="b">
        <f t="shared" si="8"/>
        <v>0</v>
      </c>
      <c r="N6242" s="50" t="b">
        <f t="shared" si="9"/>
        <v>0</v>
      </c>
      <c r="O6242" s="50">
        <f t="shared" si="10"/>
        <v>-1</v>
      </c>
      <c r="P6242" s="4">
        <f t="shared" si="64"/>
        <v>182350</v>
      </c>
      <c r="Q6242" s="21">
        <f t="shared" si="31"/>
        <v>-2</v>
      </c>
      <c r="V6242" s="52"/>
      <c r="W6242" s="53" t="str">
        <f t="shared" si="33"/>
        <v/>
      </c>
      <c r="AE6242" s="16"/>
      <c r="AF6242" s="17" t="str">
        <f t="shared" si="30"/>
        <v>#VALUE!</v>
      </c>
      <c r="AG6242" s="17" t="str">
        <f t="shared" si="22"/>
        <v>#N/A</v>
      </c>
      <c r="AH6242" s="17" t="str">
        <f t="shared" si="23"/>
        <v>#N/A</v>
      </c>
      <c r="AI6242" s="34">
        <f t="shared" si="24"/>
        <v>1</v>
      </c>
      <c r="AJ6242" s="18">
        <f t="shared" si="25"/>
        <v>6833.277</v>
      </c>
      <c r="AK6242" s="18">
        <f t="shared" si="26"/>
        <v>6643.46375</v>
      </c>
      <c r="AL6242" s="18">
        <f t="shared" si="27"/>
        <v>6453.6505</v>
      </c>
    </row>
    <row r="6243" ht="12.75" customHeight="1">
      <c r="A6243" s="1">
        <v>36293.0</v>
      </c>
      <c r="B6243" s="2">
        <v>695.82</v>
      </c>
      <c r="C6243" s="3">
        <v>7416.2</v>
      </c>
      <c r="D6243" s="2">
        <v>7469.0</v>
      </c>
      <c r="E6243" s="4"/>
      <c r="F6243" s="5">
        <f t="shared" si="1"/>
        <v>877.392</v>
      </c>
      <c r="G6243" s="6">
        <f t="shared" si="2"/>
        <v>1.051612116</v>
      </c>
      <c r="H6243" s="6">
        <f t="shared" si="3"/>
        <v>1.0440572</v>
      </c>
      <c r="I6243" s="5" t="b">
        <f t="shared" si="4"/>
        <v>0</v>
      </c>
      <c r="J6243" s="48">
        <f t="shared" si="5"/>
        <v>0</v>
      </c>
      <c r="K6243" s="4">
        <f t="shared" si="6"/>
        <v>-49</v>
      </c>
      <c r="L6243" s="7">
        <f t="shared" si="7"/>
        <v>0.007119549095</v>
      </c>
      <c r="M6243" s="50" t="b">
        <f t="shared" si="8"/>
        <v>0</v>
      </c>
      <c r="N6243" s="50" t="b">
        <f t="shared" si="9"/>
        <v>0</v>
      </c>
      <c r="O6243" s="50">
        <f t="shared" si="10"/>
        <v>-1</v>
      </c>
      <c r="P6243" s="4">
        <f t="shared" si="64"/>
        <v>196450</v>
      </c>
      <c r="Q6243" s="21">
        <f t="shared" si="31"/>
        <v>-2</v>
      </c>
      <c r="V6243" s="52"/>
      <c r="W6243" s="53" t="str">
        <f t="shared" si="33"/>
        <v/>
      </c>
      <c r="AE6243" s="16"/>
      <c r="AF6243" s="17" t="str">
        <f t="shared" si="30"/>
        <v>#VALUE!</v>
      </c>
      <c r="AG6243" s="17" t="str">
        <f t="shared" si="22"/>
        <v>#N/A</v>
      </c>
      <c r="AH6243" s="17" t="str">
        <f t="shared" si="23"/>
        <v>#N/A</v>
      </c>
      <c r="AI6243" s="34">
        <f t="shared" si="24"/>
        <v>1</v>
      </c>
      <c r="AJ6243" s="18">
        <f t="shared" si="25"/>
        <v>6674.58</v>
      </c>
      <c r="AK6243" s="18">
        <f t="shared" si="26"/>
        <v>6489.175</v>
      </c>
      <c r="AL6243" s="18">
        <f t="shared" si="27"/>
        <v>6303.77</v>
      </c>
    </row>
    <row r="6244" ht="12.75" customHeight="1">
      <c r="A6244" s="1">
        <v>36292.0</v>
      </c>
      <c r="B6244" s="2">
        <v>691.28</v>
      </c>
      <c r="C6244" s="3">
        <v>7448.41</v>
      </c>
      <c r="D6244" s="2">
        <v>7518.0</v>
      </c>
      <c r="E6244" s="4"/>
      <c r="F6244" s="5">
        <f t="shared" si="1"/>
        <v>1031.26</v>
      </c>
      <c r="G6244" s="6">
        <f t="shared" si="2"/>
        <v>1.059271823</v>
      </c>
      <c r="H6244" s="6">
        <f t="shared" si="3"/>
        <v>1.335466403</v>
      </c>
      <c r="I6244" s="5" t="b">
        <f t="shared" si="4"/>
        <v>0</v>
      </c>
      <c r="J6244" s="48">
        <f t="shared" si="5"/>
        <v>0</v>
      </c>
      <c r="K6244" s="4">
        <f t="shared" si="6"/>
        <v>48</v>
      </c>
      <c r="L6244" s="7">
        <f t="shared" si="7"/>
        <v>0.009342933593</v>
      </c>
      <c r="M6244" s="50" t="b">
        <f t="shared" si="8"/>
        <v>0</v>
      </c>
      <c r="N6244" s="50" t="b">
        <f t="shared" si="9"/>
        <v>0</v>
      </c>
      <c r="O6244" s="50">
        <f t="shared" si="10"/>
        <v>-1</v>
      </c>
      <c r="P6244" s="4">
        <f t="shared" si="64"/>
        <v>191550</v>
      </c>
      <c r="Q6244" s="21">
        <f t="shared" si="31"/>
        <v>-2</v>
      </c>
      <c r="V6244" s="52"/>
      <c r="W6244" s="53" t="str">
        <f t="shared" si="33"/>
        <v/>
      </c>
      <c r="AE6244" s="16"/>
      <c r="AF6244" s="17" t="str">
        <f t="shared" si="30"/>
        <v>#VALUE!</v>
      </c>
      <c r="AG6244" s="17" t="str">
        <f t="shared" si="22"/>
        <v>#N/A</v>
      </c>
      <c r="AH6244" s="17" t="str">
        <f t="shared" si="23"/>
        <v>#N/A</v>
      </c>
      <c r="AI6244" s="34">
        <f t="shared" si="24"/>
        <v>1</v>
      </c>
      <c r="AJ6244" s="18">
        <f t="shared" si="25"/>
        <v>6703.569</v>
      </c>
      <c r="AK6244" s="18">
        <f t="shared" si="26"/>
        <v>6517.35875</v>
      </c>
      <c r="AL6244" s="18">
        <f t="shared" si="27"/>
        <v>6331.1485</v>
      </c>
    </row>
    <row r="6245" ht="12.75" customHeight="1">
      <c r="A6245" s="1">
        <v>36291.0</v>
      </c>
      <c r="B6245" s="2">
        <v>1033.48</v>
      </c>
      <c r="C6245" s="3">
        <v>7474.45</v>
      </c>
      <c r="D6245" s="2">
        <v>7470.0</v>
      </c>
      <c r="E6245" s="4"/>
      <c r="F6245" s="5">
        <f t="shared" si="1"/>
        <v>1173.898</v>
      </c>
      <c r="G6245" s="6">
        <f t="shared" si="2"/>
        <v>1.065841886</v>
      </c>
      <c r="H6245" s="6">
        <f t="shared" si="3"/>
        <v>1.33184942</v>
      </c>
      <c r="I6245" s="5" t="b">
        <f t="shared" si="4"/>
        <v>0</v>
      </c>
      <c r="J6245" s="48">
        <f t="shared" si="5"/>
        <v>0</v>
      </c>
      <c r="K6245" s="4">
        <f t="shared" si="6"/>
        <v>-90</v>
      </c>
      <c r="L6245" s="7">
        <f t="shared" si="7"/>
        <v>-0.0005953615316</v>
      </c>
      <c r="M6245" s="50" t="b">
        <f t="shared" si="8"/>
        <v>0</v>
      </c>
      <c r="N6245" s="50" t="b">
        <f t="shared" si="9"/>
        <v>0</v>
      </c>
      <c r="O6245" s="50">
        <f t="shared" si="10"/>
        <v>-1</v>
      </c>
      <c r="P6245" s="4">
        <f t="shared" si="64"/>
        <v>196350</v>
      </c>
      <c r="Q6245" s="21">
        <f t="shared" si="31"/>
        <v>-2</v>
      </c>
      <c r="V6245" s="52"/>
      <c r="W6245" s="53" t="str">
        <f t="shared" si="33"/>
        <v/>
      </c>
      <c r="AE6245" s="16"/>
      <c r="AF6245" s="17" t="str">
        <f t="shared" si="30"/>
        <v>#VALUE!</v>
      </c>
      <c r="AG6245" s="17" t="str">
        <f t="shared" si="22"/>
        <v>#N/A</v>
      </c>
      <c r="AH6245" s="17" t="str">
        <f t="shared" si="23"/>
        <v>#N/A</v>
      </c>
      <c r="AI6245" s="34">
        <f t="shared" si="24"/>
        <v>1</v>
      </c>
      <c r="AJ6245" s="18">
        <f t="shared" si="25"/>
        <v>6727.005</v>
      </c>
      <c r="AK6245" s="18">
        <f t="shared" si="26"/>
        <v>6540.14375</v>
      </c>
      <c r="AL6245" s="18">
        <f t="shared" si="27"/>
        <v>6353.2825</v>
      </c>
    </row>
    <row r="6246" ht="12.75" customHeight="1">
      <c r="A6246" s="1">
        <v>36290.0</v>
      </c>
      <c r="B6246" s="2">
        <v>827.73</v>
      </c>
      <c r="C6246" s="3">
        <v>7484.37</v>
      </c>
      <c r="D6246" s="2">
        <v>7560.0</v>
      </c>
      <c r="E6246" s="4"/>
      <c r="F6246" s="5">
        <f t="shared" si="1"/>
        <v>1244.146</v>
      </c>
      <c r="G6246" s="6">
        <f t="shared" si="2"/>
        <v>1.070824796</v>
      </c>
      <c r="H6246" s="6">
        <f t="shared" si="3"/>
        <v>1.341084433</v>
      </c>
      <c r="I6246" s="5" t="b">
        <f t="shared" si="4"/>
        <v>0</v>
      </c>
      <c r="J6246" s="48">
        <f t="shared" si="5"/>
        <v>0</v>
      </c>
      <c r="K6246" s="4">
        <f t="shared" si="6"/>
        <v>41</v>
      </c>
      <c r="L6246" s="7">
        <f t="shared" si="7"/>
        <v>0.01010505894</v>
      </c>
      <c r="M6246" s="50" t="b">
        <f t="shared" si="8"/>
        <v>0</v>
      </c>
      <c r="N6246" s="50" t="b">
        <f t="shared" si="9"/>
        <v>0</v>
      </c>
      <c r="O6246" s="50">
        <f t="shared" si="10"/>
        <v>-1</v>
      </c>
      <c r="P6246" s="4">
        <f t="shared" si="64"/>
        <v>187350</v>
      </c>
      <c r="Q6246" s="21">
        <f t="shared" si="31"/>
        <v>-2</v>
      </c>
      <c r="V6246" s="52"/>
      <c r="W6246" s="53" t="str">
        <f t="shared" si="33"/>
        <v/>
      </c>
      <c r="AE6246" s="16"/>
      <c r="AF6246" s="17" t="str">
        <f t="shared" si="30"/>
        <v>#VALUE!</v>
      </c>
      <c r="AG6246" s="17" t="str">
        <f t="shared" si="22"/>
        <v>#N/A</v>
      </c>
      <c r="AH6246" s="17" t="str">
        <f t="shared" si="23"/>
        <v>#N/A</v>
      </c>
      <c r="AI6246" s="34">
        <f t="shared" si="24"/>
        <v>1</v>
      </c>
      <c r="AJ6246" s="18">
        <f t="shared" si="25"/>
        <v>6735.933</v>
      </c>
      <c r="AK6246" s="18">
        <f t="shared" si="26"/>
        <v>6548.82375</v>
      </c>
      <c r="AL6246" s="18">
        <f t="shared" si="27"/>
        <v>6361.7145</v>
      </c>
    </row>
    <row r="6247" ht="12.75" customHeight="1">
      <c r="A6247" s="1">
        <v>36287.0</v>
      </c>
      <c r="B6247" s="2">
        <v>1138.65</v>
      </c>
      <c r="C6247" s="3">
        <v>7469.33</v>
      </c>
      <c r="D6247" s="2">
        <v>7519.0</v>
      </c>
      <c r="E6247" s="4"/>
      <c r="F6247" s="5">
        <f t="shared" si="1"/>
        <v>1290.852</v>
      </c>
      <c r="G6247" s="6">
        <f t="shared" si="2"/>
        <v>1.072987739</v>
      </c>
      <c r="H6247" s="6">
        <f t="shared" si="3"/>
        <v>1.346772832</v>
      </c>
      <c r="I6247" s="5" t="b">
        <f t="shared" si="4"/>
        <v>0</v>
      </c>
      <c r="J6247" s="48">
        <f t="shared" si="5"/>
        <v>0</v>
      </c>
      <c r="K6247" s="4">
        <f t="shared" si="6"/>
        <v>-84</v>
      </c>
      <c r="L6247" s="7">
        <f t="shared" si="7"/>
        <v>0.006649860161</v>
      </c>
      <c r="M6247" s="50" t="b">
        <f t="shared" si="8"/>
        <v>0</v>
      </c>
      <c r="N6247" s="50" t="b">
        <f t="shared" si="9"/>
        <v>0</v>
      </c>
      <c r="O6247" s="50">
        <f t="shared" si="10"/>
        <v>-1</v>
      </c>
      <c r="P6247" s="4">
        <f t="shared" si="64"/>
        <v>191450</v>
      </c>
      <c r="Q6247" s="21">
        <f t="shared" si="31"/>
        <v>-2</v>
      </c>
      <c r="V6247" s="52"/>
      <c r="W6247" s="53" t="str">
        <f t="shared" si="33"/>
        <v/>
      </c>
      <c r="AE6247" s="16"/>
      <c r="AF6247" s="17" t="str">
        <f t="shared" si="30"/>
        <v>#VALUE!</v>
      </c>
      <c r="AG6247" s="17" t="str">
        <f t="shared" si="22"/>
        <v>#N/A</v>
      </c>
      <c r="AH6247" s="17" t="str">
        <f t="shared" si="23"/>
        <v>#N/A</v>
      </c>
      <c r="AI6247" s="34">
        <f t="shared" si="24"/>
        <v>1</v>
      </c>
      <c r="AJ6247" s="18">
        <f t="shared" si="25"/>
        <v>6722.397</v>
      </c>
      <c r="AK6247" s="18">
        <f t="shared" si="26"/>
        <v>6535.66375</v>
      </c>
      <c r="AL6247" s="18">
        <f t="shared" si="27"/>
        <v>6348.9305</v>
      </c>
    </row>
    <row r="6248" ht="12.75" customHeight="1">
      <c r="A6248" s="1">
        <v>36286.0</v>
      </c>
      <c r="B6248" s="2">
        <v>1465.16</v>
      </c>
      <c r="C6248" s="3">
        <v>7560.05</v>
      </c>
      <c r="D6248" s="2">
        <v>7603.0</v>
      </c>
      <c r="E6248" s="4"/>
      <c r="F6248" s="5">
        <f t="shared" si="1"/>
        <v>1268.818</v>
      </c>
      <c r="G6248" s="6">
        <f t="shared" si="2"/>
        <v>1.090577776</v>
      </c>
      <c r="H6248" s="6">
        <f t="shared" si="3"/>
        <v>1.36056856</v>
      </c>
      <c r="I6248" s="5" t="b">
        <f t="shared" si="4"/>
        <v>0</v>
      </c>
      <c r="J6248" s="48">
        <f t="shared" si="5"/>
        <v>0</v>
      </c>
      <c r="K6248" s="4">
        <f t="shared" si="6"/>
        <v>4</v>
      </c>
      <c r="L6248" s="7">
        <f t="shared" si="7"/>
        <v>0.005681179357</v>
      </c>
      <c r="M6248" s="50" t="b">
        <f t="shared" si="8"/>
        <v>0</v>
      </c>
      <c r="N6248" s="50" t="b">
        <f t="shared" si="9"/>
        <v>0</v>
      </c>
      <c r="O6248" s="50">
        <f t="shared" si="10"/>
        <v>-1</v>
      </c>
      <c r="P6248" s="4">
        <f t="shared" si="64"/>
        <v>183050</v>
      </c>
      <c r="Q6248" s="21">
        <f t="shared" si="31"/>
        <v>-2</v>
      </c>
      <c r="V6248" s="52"/>
      <c r="W6248" s="53" t="str">
        <f t="shared" si="33"/>
        <v/>
      </c>
      <c r="AE6248" s="16"/>
      <c r="AF6248" s="17" t="str">
        <f t="shared" si="30"/>
        <v>#VALUE!</v>
      </c>
      <c r="AG6248" s="17" t="str">
        <f t="shared" si="22"/>
        <v>#N/A</v>
      </c>
      <c r="AH6248" s="17" t="str">
        <f t="shared" si="23"/>
        <v>#N/A</v>
      </c>
      <c r="AI6248" s="34">
        <f t="shared" si="24"/>
        <v>1</v>
      </c>
      <c r="AJ6248" s="18">
        <f t="shared" si="25"/>
        <v>6804.045</v>
      </c>
      <c r="AK6248" s="18">
        <f t="shared" si="26"/>
        <v>6615.04375</v>
      </c>
      <c r="AL6248" s="18">
        <f t="shared" si="27"/>
        <v>6426.0425</v>
      </c>
    </row>
    <row r="6249" ht="12.75" customHeight="1">
      <c r="A6249" s="1">
        <v>36285.0</v>
      </c>
      <c r="B6249" s="2">
        <v>1404.47</v>
      </c>
      <c r="C6249" s="3">
        <v>7572.16</v>
      </c>
      <c r="D6249" s="2">
        <v>7599.0</v>
      </c>
      <c r="E6249" s="4"/>
      <c r="F6249" s="5">
        <f t="shared" si="1"/>
        <v>1198.396</v>
      </c>
      <c r="G6249" s="6">
        <f t="shared" si="2"/>
        <v>1.096905783</v>
      </c>
      <c r="H6249" s="6">
        <f t="shared" si="3"/>
        <v>1.318975131</v>
      </c>
      <c r="I6249" s="5" t="b">
        <f t="shared" si="4"/>
        <v>0</v>
      </c>
      <c r="J6249" s="48">
        <f t="shared" si="5"/>
        <v>0</v>
      </c>
      <c r="K6249" s="4">
        <f t="shared" si="6"/>
        <v>-26</v>
      </c>
      <c r="L6249" s="7">
        <f t="shared" si="7"/>
        <v>0.003544563242</v>
      </c>
      <c r="M6249" s="50" t="b">
        <f t="shared" si="8"/>
        <v>0</v>
      </c>
      <c r="N6249" s="50" t="b">
        <f t="shared" si="9"/>
        <v>0</v>
      </c>
      <c r="O6249" s="50">
        <f t="shared" si="10"/>
        <v>-1</v>
      </c>
      <c r="P6249" s="4">
        <f t="shared" si="64"/>
        <v>183450</v>
      </c>
      <c r="Q6249" s="21">
        <f t="shared" si="31"/>
        <v>-2</v>
      </c>
      <c r="V6249" s="52"/>
      <c r="W6249" s="53" t="str">
        <f t="shared" si="33"/>
        <v/>
      </c>
      <c r="AE6249" s="16"/>
      <c r="AF6249" s="17" t="str">
        <f t="shared" si="30"/>
        <v>#VALUE!</v>
      </c>
      <c r="AG6249" s="17" t="str">
        <f t="shared" si="22"/>
        <v>#N/A</v>
      </c>
      <c r="AH6249" s="17" t="str">
        <f t="shared" si="23"/>
        <v>#N/A</v>
      </c>
      <c r="AI6249" s="34">
        <f t="shared" si="24"/>
        <v>1</v>
      </c>
      <c r="AJ6249" s="18">
        <f t="shared" si="25"/>
        <v>6814.944</v>
      </c>
      <c r="AK6249" s="18">
        <f t="shared" si="26"/>
        <v>6625.64</v>
      </c>
      <c r="AL6249" s="18">
        <f t="shared" si="27"/>
        <v>6436.336</v>
      </c>
    </row>
    <row r="6250" ht="12.75" customHeight="1">
      <c r="A6250" s="1">
        <v>36284.0</v>
      </c>
      <c r="B6250" s="2">
        <v>1384.72</v>
      </c>
      <c r="C6250" s="3">
        <v>7588.04</v>
      </c>
      <c r="D6250" s="2">
        <v>7625.0</v>
      </c>
      <c r="E6250" s="4"/>
      <c r="F6250" s="5">
        <f t="shared" si="1"/>
        <v>1146.776</v>
      </c>
      <c r="G6250" s="6">
        <f t="shared" si="2"/>
        <v>1.104169907</v>
      </c>
      <c r="H6250" s="6">
        <f t="shared" si="3"/>
        <v>1.315439319</v>
      </c>
      <c r="I6250" s="5" t="b">
        <f t="shared" si="4"/>
        <v>0</v>
      </c>
      <c r="J6250" s="48">
        <f t="shared" si="5"/>
        <v>0</v>
      </c>
      <c r="K6250" s="4">
        <f t="shared" si="6"/>
        <v>189</v>
      </c>
      <c r="L6250" s="7">
        <f t="shared" si="7"/>
        <v>0.004870823032</v>
      </c>
      <c r="M6250" s="50" t="b">
        <f t="shared" si="8"/>
        <v>0</v>
      </c>
      <c r="N6250" s="50" t="b">
        <f t="shared" si="9"/>
        <v>0</v>
      </c>
      <c r="O6250" s="50">
        <f t="shared" si="10"/>
        <v>-1</v>
      </c>
      <c r="P6250" s="4">
        <f t="shared" si="64"/>
        <v>180850</v>
      </c>
      <c r="Q6250" s="21">
        <f t="shared" si="31"/>
        <v>-2</v>
      </c>
      <c r="V6250" s="52"/>
      <c r="W6250" s="53" t="str">
        <f t="shared" si="33"/>
        <v/>
      </c>
      <c r="AE6250" s="16"/>
      <c r="AF6250" s="17" t="str">
        <f t="shared" si="30"/>
        <v>#VALUE!</v>
      </c>
      <c r="AG6250" s="17" t="str">
        <f t="shared" si="22"/>
        <v>#N/A</v>
      </c>
      <c r="AH6250" s="17" t="str">
        <f t="shared" si="23"/>
        <v>#N/A</v>
      </c>
      <c r="AI6250" s="34">
        <f t="shared" si="24"/>
        <v>1</v>
      </c>
      <c r="AJ6250" s="18">
        <f t="shared" si="25"/>
        <v>6829.236</v>
      </c>
      <c r="AK6250" s="18">
        <f t="shared" si="26"/>
        <v>6639.535</v>
      </c>
      <c r="AL6250" s="18">
        <f t="shared" si="27"/>
        <v>6449.834</v>
      </c>
    </row>
    <row r="6251" ht="12.75" customHeight="1">
      <c r="A6251" s="1">
        <v>36283.0</v>
      </c>
      <c r="B6251" s="2">
        <v>1061.26</v>
      </c>
      <c r="C6251" s="3">
        <v>7383.26</v>
      </c>
      <c r="D6251" s="2">
        <v>7436.0</v>
      </c>
      <c r="E6251" s="4"/>
      <c r="F6251" s="5">
        <f t="shared" si="1"/>
        <v>1124.628</v>
      </c>
      <c r="G6251" s="6">
        <f t="shared" si="2"/>
        <v>1.079906119</v>
      </c>
      <c r="H6251" s="6">
        <f t="shared" si="3"/>
        <v>1.225319107</v>
      </c>
      <c r="I6251" s="5" t="b">
        <f t="shared" si="4"/>
        <v>0</v>
      </c>
      <c r="J6251" s="48">
        <f t="shared" si="5"/>
        <v>0</v>
      </c>
      <c r="K6251" s="4">
        <f t="shared" si="6"/>
        <v>-4</v>
      </c>
      <c r="L6251" s="7">
        <f t="shared" si="7"/>
        <v>0.007143186072</v>
      </c>
      <c r="M6251" s="50" t="b">
        <f t="shared" si="8"/>
        <v>0</v>
      </c>
      <c r="N6251" s="50" t="b">
        <f t="shared" si="9"/>
        <v>0</v>
      </c>
      <c r="O6251" s="50">
        <f t="shared" si="10"/>
        <v>-1</v>
      </c>
      <c r="P6251" s="4">
        <f t="shared" si="64"/>
        <v>209200</v>
      </c>
      <c r="Q6251" s="21">
        <f t="shared" si="31"/>
        <v>-3</v>
      </c>
      <c r="V6251" s="52"/>
      <c r="W6251" s="53" t="str">
        <f t="shared" si="33"/>
        <v/>
      </c>
      <c r="AE6251" s="16"/>
      <c r="AF6251" s="17" t="str">
        <f t="shared" si="30"/>
        <v>#VALUE!</v>
      </c>
      <c r="AG6251" s="17" t="str">
        <f t="shared" si="22"/>
        <v>#N/A</v>
      </c>
      <c r="AH6251" s="17" t="str">
        <f t="shared" si="23"/>
        <v>#N/A</v>
      </c>
      <c r="AI6251" s="34">
        <f t="shared" si="24"/>
        <v>1</v>
      </c>
      <c r="AJ6251" s="18">
        <f t="shared" si="25"/>
        <v>6644.934</v>
      </c>
      <c r="AK6251" s="18">
        <f t="shared" si="26"/>
        <v>6460.3525</v>
      </c>
      <c r="AL6251" s="18">
        <f t="shared" si="27"/>
        <v>6275.771</v>
      </c>
    </row>
    <row r="6252" ht="12.75" customHeight="1">
      <c r="A6252" s="1">
        <v>36280.0</v>
      </c>
      <c r="B6252" s="2">
        <v>1028.48</v>
      </c>
      <c r="C6252" s="3">
        <v>7371.17</v>
      </c>
      <c r="D6252" s="2">
        <v>7440.0</v>
      </c>
      <c r="E6252" s="4"/>
      <c r="F6252" s="5">
        <f t="shared" si="1"/>
        <v>1182.052</v>
      </c>
      <c r="G6252" s="6">
        <f t="shared" si="2"/>
        <v>1.083070731</v>
      </c>
      <c r="H6252" s="6">
        <f t="shared" si="3"/>
        <v>1.307240066</v>
      </c>
      <c r="I6252" s="5" t="b">
        <f t="shared" si="4"/>
        <v>0</v>
      </c>
      <c r="J6252" s="48">
        <f t="shared" si="5"/>
        <v>0</v>
      </c>
      <c r="K6252" s="4">
        <f t="shared" si="6"/>
        <v>59</v>
      </c>
      <c r="L6252" s="7">
        <f t="shared" si="7"/>
        <v>0.009337730645</v>
      </c>
      <c r="M6252" s="50" t="b">
        <f t="shared" si="8"/>
        <v>0</v>
      </c>
      <c r="N6252" s="50" t="b">
        <f t="shared" si="9"/>
        <v>0</v>
      </c>
      <c r="O6252" s="50">
        <f t="shared" si="10"/>
        <v>-1</v>
      </c>
      <c r="P6252" s="4">
        <f t="shared" si="64"/>
        <v>208600</v>
      </c>
      <c r="Q6252" s="21">
        <f t="shared" si="31"/>
        <v>-3</v>
      </c>
      <c r="V6252" s="52"/>
      <c r="W6252" s="53" t="str">
        <f t="shared" si="33"/>
        <v/>
      </c>
      <c r="AE6252" s="16"/>
      <c r="AF6252" s="17" t="str">
        <f t="shared" si="30"/>
        <v>#VALUE!</v>
      </c>
      <c r="AG6252" s="17" t="str">
        <f t="shared" si="22"/>
        <v>#N/A</v>
      </c>
      <c r="AH6252" s="17" t="str">
        <f t="shared" si="23"/>
        <v>#N/A</v>
      </c>
      <c r="AI6252" s="34">
        <f t="shared" si="24"/>
        <v>1</v>
      </c>
      <c r="AJ6252" s="18">
        <f t="shared" si="25"/>
        <v>6634.053</v>
      </c>
      <c r="AK6252" s="18">
        <f t="shared" si="26"/>
        <v>6449.77375</v>
      </c>
      <c r="AL6252" s="18">
        <f t="shared" si="27"/>
        <v>6265.4945</v>
      </c>
    </row>
    <row r="6253" ht="12.75" customHeight="1">
      <c r="A6253" s="1">
        <v>36279.0</v>
      </c>
      <c r="B6253" s="2">
        <v>1113.05</v>
      </c>
      <c r="C6253" s="3">
        <v>7289.62</v>
      </c>
      <c r="D6253" s="2">
        <v>7381.0</v>
      </c>
      <c r="E6253" s="4"/>
      <c r="F6253" s="5">
        <f t="shared" si="1"/>
        <v>1276.352</v>
      </c>
      <c r="G6253" s="6">
        <f t="shared" si="2"/>
        <v>1.07537379</v>
      </c>
      <c r="H6253" s="6">
        <f t="shared" si="3"/>
        <v>1.46499709</v>
      </c>
      <c r="I6253" s="5" t="b">
        <f t="shared" si="4"/>
        <v>0</v>
      </c>
      <c r="J6253" s="48">
        <f t="shared" si="5"/>
        <v>0</v>
      </c>
      <c r="K6253" s="4">
        <f t="shared" si="6"/>
        <v>-178</v>
      </c>
      <c r="L6253" s="7">
        <f t="shared" si="7"/>
        <v>0.01253563286</v>
      </c>
      <c r="M6253" s="50" t="b">
        <f t="shared" si="8"/>
        <v>0</v>
      </c>
      <c r="N6253" s="50" t="b">
        <f t="shared" si="9"/>
        <v>0</v>
      </c>
      <c r="O6253" s="50">
        <f t="shared" si="10"/>
        <v>-1</v>
      </c>
      <c r="P6253" s="4">
        <f t="shared" si="64"/>
        <v>217450</v>
      </c>
      <c r="Q6253" s="21">
        <f t="shared" si="31"/>
        <v>-3</v>
      </c>
      <c r="V6253" s="52"/>
      <c r="W6253" s="53" t="str">
        <f t="shared" si="33"/>
        <v/>
      </c>
      <c r="AE6253" s="16"/>
      <c r="AF6253" s="17" t="str">
        <f t="shared" si="30"/>
        <v>#VALUE!</v>
      </c>
      <c r="AG6253" s="17" t="str">
        <f t="shared" si="22"/>
        <v>#N/A</v>
      </c>
      <c r="AH6253" s="17" t="str">
        <f t="shared" si="23"/>
        <v>#N/A</v>
      </c>
      <c r="AI6253" s="34">
        <f t="shared" si="24"/>
        <v>1</v>
      </c>
      <c r="AJ6253" s="18">
        <f t="shared" si="25"/>
        <v>6560.658</v>
      </c>
      <c r="AK6253" s="18">
        <f t="shared" si="26"/>
        <v>6378.4175</v>
      </c>
      <c r="AL6253" s="18">
        <f t="shared" si="27"/>
        <v>6196.177</v>
      </c>
    </row>
    <row r="6254" ht="12.75" customHeight="1">
      <c r="A6254" s="1">
        <v>36278.0</v>
      </c>
      <c r="B6254" s="2">
        <v>1146.37</v>
      </c>
      <c r="C6254" s="3">
        <v>7496.61</v>
      </c>
      <c r="D6254" s="2">
        <v>7559.0</v>
      </c>
      <c r="E6254" s="4"/>
      <c r="F6254" s="5">
        <f t="shared" si="1"/>
        <v>1265.532</v>
      </c>
      <c r="G6254" s="6">
        <f t="shared" si="2"/>
        <v>1.110112463</v>
      </c>
      <c r="H6254" s="6">
        <f t="shared" si="3"/>
        <v>1.481038017</v>
      </c>
      <c r="I6254" s="5" t="b">
        <f t="shared" si="4"/>
        <v>0</v>
      </c>
      <c r="J6254" s="48">
        <f t="shared" si="5"/>
        <v>0</v>
      </c>
      <c r="K6254" s="4">
        <f t="shared" si="6"/>
        <v>-16</v>
      </c>
      <c r="L6254" s="7">
        <f t="shared" si="7"/>
        <v>0.008322428404</v>
      </c>
      <c r="M6254" s="50" t="b">
        <f t="shared" si="8"/>
        <v>0</v>
      </c>
      <c r="N6254" s="50" t="b">
        <f t="shared" si="9"/>
        <v>0</v>
      </c>
      <c r="O6254" s="50">
        <f t="shared" si="10"/>
        <v>-1</v>
      </c>
      <c r="P6254" s="4">
        <f t="shared" si="64"/>
        <v>199650</v>
      </c>
      <c r="Q6254" s="21">
        <f t="shared" si="31"/>
        <v>-2</v>
      </c>
      <c r="V6254" s="52"/>
      <c r="W6254" s="53" t="str">
        <f t="shared" si="33"/>
        <v/>
      </c>
      <c r="AE6254" s="16"/>
      <c r="AF6254" s="17" t="str">
        <f t="shared" si="30"/>
        <v>#VALUE!</v>
      </c>
      <c r="AG6254" s="17" t="str">
        <f t="shared" si="22"/>
        <v>#N/A</v>
      </c>
      <c r="AH6254" s="17" t="str">
        <f t="shared" si="23"/>
        <v>#N/A</v>
      </c>
      <c r="AI6254" s="34">
        <f t="shared" si="24"/>
        <v>1</v>
      </c>
      <c r="AJ6254" s="18">
        <f t="shared" si="25"/>
        <v>6746.949</v>
      </c>
      <c r="AK6254" s="18">
        <f t="shared" si="26"/>
        <v>6559.53375</v>
      </c>
      <c r="AL6254" s="18">
        <f t="shared" si="27"/>
        <v>6372.1185</v>
      </c>
    </row>
    <row r="6255" ht="12.75" customHeight="1">
      <c r="A6255" s="1">
        <v>36277.0</v>
      </c>
      <c r="B6255" s="2">
        <v>1273.98</v>
      </c>
      <c r="C6255" s="3">
        <v>7550.13</v>
      </c>
      <c r="D6255" s="2">
        <v>7575.0</v>
      </c>
      <c r="E6255" s="4"/>
      <c r="F6255" s="5">
        <f t="shared" si="1"/>
        <v>1334.48</v>
      </c>
      <c r="G6255" s="6">
        <f t="shared" si="2"/>
        <v>1.122564347</v>
      </c>
      <c r="H6255" s="6">
        <f t="shared" si="3"/>
        <v>1.499505906</v>
      </c>
      <c r="I6255" s="5" t="b">
        <f t="shared" si="4"/>
        <v>0</v>
      </c>
      <c r="J6255" s="48">
        <f t="shared" si="5"/>
        <v>0</v>
      </c>
      <c r="K6255" s="4">
        <f t="shared" si="6"/>
        <v>-55</v>
      </c>
      <c r="L6255" s="7">
        <f t="shared" si="7"/>
        <v>0.003293983018</v>
      </c>
      <c r="M6255" s="50" t="b">
        <f t="shared" si="8"/>
        <v>0</v>
      </c>
      <c r="N6255" s="50" t="b">
        <f t="shared" si="9"/>
        <v>0</v>
      </c>
      <c r="O6255" s="50">
        <f t="shared" si="10"/>
        <v>-1</v>
      </c>
      <c r="P6255" s="4">
        <f t="shared" si="64"/>
        <v>198050</v>
      </c>
      <c r="Q6255" s="21">
        <f t="shared" si="31"/>
        <v>-2</v>
      </c>
      <c r="V6255" s="52"/>
      <c r="W6255" s="53" t="str">
        <f t="shared" si="33"/>
        <v/>
      </c>
      <c r="AE6255" s="16"/>
      <c r="AF6255" s="17" t="str">
        <f t="shared" si="30"/>
        <v>#VALUE!</v>
      </c>
      <c r="AG6255" s="17" t="str">
        <f t="shared" si="22"/>
        <v>#N/A</v>
      </c>
      <c r="AH6255" s="17" t="str">
        <f t="shared" si="23"/>
        <v>#N/A</v>
      </c>
      <c r="AI6255" s="34">
        <f t="shared" si="24"/>
        <v>1</v>
      </c>
      <c r="AJ6255" s="18">
        <f t="shared" si="25"/>
        <v>6795.117</v>
      </c>
      <c r="AK6255" s="18">
        <f t="shared" si="26"/>
        <v>6606.36375</v>
      </c>
      <c r="AL6255" s="18">
        <f t="shared" si="27"/>
        <v>6417.6105</v>
      </c>
    </row>
    <row r="6256" ht="12.75" customHeight="1">
      <c r="A6256" s="1">
        <v>36276.0</v>
      </c>
      <c r="B6256" s="2">
        <v>1348.38</v>
      </c>
      <c r="C6256" s="3">
        <v>7629.09</v>
      </c>
      <c r="D6256" s="2">
        <v>7630.0</v>
      </c>
      <c r="E6256" s="4"/>
      <c r="F6256" s="5">
        <f t="shared" si="1"/>
        <v>1345.986</v>
      </c>
      <c r="G6256" s="6">
        <f t="shared" si="2"/>
        <v>1.138682952</v>
      </c>
      <c r="H6256" s="6">
        <f t="shared" si="3"/>
        <v>1.518651568</v>
      </c>
      <c r="I6256" s="5" t="b">
        <f t="shared" si="4"/>
        <v>0</v>
      </c>
      <c r="J6256" s="48">
        <f t="shared" si="5"/>
        <v>0</v>
      </c>
      <c r="K6256" s="4">
        <f t="shared" si="6"/>
        <v>-23</v>
      </c>
      <c r="L6256" s="7">
        <f t="shared" si="7"/>
        <v>0.0001192802811</v>
      </c>
      <c r="M6256" s="50" t="b">
        <f t="shared" si="8"/>
        <v>0</v>
      </c>
      <c r="N6256" s="50" t="b">
        <f t="shared" si="9"/>
        <v>0</v>
      </c>
      <c r="O6256" s="50">
        <f t="shared" si="10"/>
        <v>1</v>
      </c>
      <c r="P6256" s="4">
        <f t="shared" si="64"/>
        <v>203550</v>
      </c>
      <c r="Q6256" s="21">
        <f t="shared" si="31"/>
        <v>2</v>
      </c>
      <c r="V6256" s="52"/>
      <c r="W6256" s="53" t="str">
        <f t="shared" si="33"/>
        <v/>
      </c>
      <c r="AE6256" s="16"/>
      <c r="AF6256" s="17" t="str">
        <f t="shared" si="30"/>
        <v>#VALUE!</v>
      </c>
      <c r="AG6256" s="17" t="str">
        <f t="shared" si="22"/>
        <v>#N/A</v>
      </c>
      <c r="AH6256" s="17" t="str">
        <f t="shared" si="23"/>
        <v>#N/A</v>
      </c>
      <c r="AI6256" s="34">
        <f t="shared" si="24"/>
        <v>1</v>
      </c>
      <c r="AJ6256" s="18">
        <f t="shared" si="25"/>
        <v>6866.181</v>
      </c>
      <c r="AK6256" s="18">
        <f t="shared" si="26"/>
        <v>6675.45375</v>
      </c>
      <c r="AL6256" s="18">
        <f t="shared" si="27"/>
        <v>6484.7265</v>
      </c>
    </row>
    <row r="6257" ht="12.75" customHeight="1">
      <c r="A6257" s="1">
        <v>36273.0</v>
      </c>
      <c r="B6257" s="2">
        <v>1499.98</v>
      </c>
      <c r="C6257" s="3">
        <v>7612.8</v>
      </c>
      <c r="D6257" s="2">
        <v>7653.0</v>
      </c>
      <c r="E6257" s="4"/>
      <c r="F6257" s="5">
        <f t="shared" si="1"/>
        <v>1380.242</v>
      </c>
      <c r="G6257" s="6">
        <f t="shared" si="2"/>
        <v>1.140920582</v>
      </c>
      <c r="H6257" s="6">
        <f t="shared" si="3"/>
        <v>1.560444025</v>
      </c>
      <c r="I6257" s="5" t="b">
        <f t="shared" si="4"/>
        <v>0</v>
      </c>
      <c r="J6257" s="48">
        <f t="shared" si="5"/>
        <v>0</v>
      </c>
      <c r="K6257" s="4">
        <f t="shared" si="6"/>
        <v>63</v>
      </c>
      <c r="L6257" s="7">
        <f t="shared" si="7"/>
        <v>0.005280580076</v>
      </c>
      <c r="M6257" s="50" t="b">
        <f t="shared" si="8"/>
        <v>0</v>
      </c>
      <c r="N6257" s="50" t="b">
        <f t="shared" si="9"/>
        <v>0</v>
      </c>
      <c r="O6257" s="50">
        <f t="shared" si="10"/>
        <v>1</v>
      </c>
      <c r="P6257" s="4">
        <f t="shared" si="64"/>
        <v>205850</v>
      </c>
      <c r="Q6257" s="21">
        <f t="shared" si="31"/>
        <v>2</v>
      </c>
      <c r="V6257" s="52"/>
      <c r="W6257" s="53" t="str">
        <f t="shared" si="33"/>
        <v/>
      </c>
      <c r="AE6257" s="16"/>
      <c r="AF6257" s="17" t="str">
        <f t="shared" si="30"/>
        <v>#VALUE!</v>
      </c>
      <c r="AG6257" s="17" t="str">
        <f t="shared" si="22"/>
        <v>#N/A</v>
      </c>
      <c r="AH6257" s="17" t="str">
        <f t="shared" si="23"/>
        <v>#N/A</v>
      </c>
      <c r="AI6257" s="34">
        <f t="shared" si="24"/>
        <v>1</v>
      </c>
      <c r="AJ6257" s="18">
        <f t="shared" si="25"/>
        <v>6851.52</v>
      </c>
      <c r="AK6257" s="18">
        <f t="shared" si="26"/>
        <v>6661.2</v>
      </c>
      <c r="AL6257" s="18">
        <f t="shared" si="27"/>
        <v>6470.88</v>
      </c>
    </row>
    <row r="6258" ht="12.75" customHeight="1">
      <c r="A6258" s="1">
        <v>36272.0</v>
      </c>
      <c r="B6258" s="2">
        <v>1058.95</v>
      </c>
      <c r="C6258" s="3">
        <v>7494.6</v>
      </c>
      <c r="D6258" s="2">
        <v>7590.0</v>
      </c>
      <c r="E6258" s="4"/>
      <c r="F6258" s="5">
        <f t="shared" si="1"/>
        <v>1354.84</v>
      </c>
      <c r="G6258" s="6">
        <f t="shared" si="2"/>
        <v>1.127569891</v>
      </c>
      <c r="H6258" s="6">
        <f t="shared" si="3"/>
        <v>1.590168883</v>
      </c>
      <c r="I6258" s="5" t="b">
        <f t="shared" si="4"/>
        <v>0</v>
      </c>
      <c r="J6258" s="48">
        <f t="shared" si="5"/>
        <v>0</v>
      </c>
      <c r="K6258" s="4">
        <f t="shared" si="6"/>
        <v>31</v>
      </c>
      <c r="L6258" s="7">
        <f t="shared" si="7"/>
        <v>0.012729165</v>
      </c>
      <c r="M6258" s="50" t="b">
        <f t="shared" si="8"/>
        <v>0</v>
      </c>
      <c r="N6258" s="50" t="b">
        <f t="shared" si="9"/>
        <v>0</v>
      </c>
      <c r="O6258" s="50">
        <f t="shared" si="10"/>
        <v>1</v>
      </c>
      <c r="P6258" s="4">
        <f t="shared" si="64"/>
        <v>199550</v>
      </c>
      <c r="Q6258" s="21">
        <f t="shared" si="31"/>
        <v>2</v>
      </c>
      <c r="V6258" s="52"/>
      <c r="W6258" s="53" t="str">
        <f t="shared" si="33"/>
        <v/>
      </c>
      <c r="AE6258" s="16"/>
      <c r="AF6258" s="17" t="str">
        <f t="shared" si="30"/>
        <v>#VALUE!</v>
      </c>
      <c r="AG6258" s="17" t="str">
        <f t="shared" si="22"/>
        <v>#N/A</v>
      </c>
      <c r="AH6258" s="17" t="str">
        <f t="shared" si="23"/>
        <v>#N/A</v>
      </c>
      <c r="AI6258" s="34">
        <f t="shared" si="24"/>
        <v>1</v>
      </c>
      <c r="AJ6258" s="18">
        <f t="shared" si="25"/>
        <v>6745.14</v>
      </c>
      <c r="AK6258" s="18">
        <f t="shared" si="26"/>
        <v>6557.775</v>
      </c>
      <c r="AL6258" s="18">
        <f t="shared" si="27"/>
        <v>6370.41</v>
      </c>
    </row>
    <row r="6259" ht="12.75" customHeight="1">
      <c r="A6259" s="102">
        <v>36271.0</v>
      </c>
      <c r="B6259" s="2">
        <v>1491.11</v>
      </c>
      <c r="C6259" s="3">
        <v>7474.16</v>
      </c>
      <c r="D6259" s="2">
        <v>7490.0</v>
      </c>
      <c r="E6259" s="4">
        <v>7559.0</v>
      </c>
      <c r="F6259" s="5">
        <f t="shared" si="1"/>
        <v>1473.144</v>
      </c>
      <c r="G6259" s="6">
        <f t="shared" si="2"/>
        <v>1.128330449</v>
      </c>
      <c r="H6259" s="6">
        <f t="shared" si="3"/>
        <v>1.740273936</v>
      </c>
      <c r="I6259" s="5" t="b">
        <f t="shared" si="4"/>
        <v>0</v>
      </c>
      <c r="J6259" s="48">
        <f t="shared" si="5"/>
        <v>0</v>
      </c>
      <c r="K6259" s="4">
        <f t="shared" si="6"/>
        <v>-103</v>
      </c>
      <c r="L6259" s="7">
        <f t="shared" si="7"/>
        <v>0.01135110835</v>
      </c>
      <c r="M6259" s="50" t="b">
        <f t="shared" si="8"/>
        <v>0</v>
      </c>
      <c r="N6259" s="50" t="b">
        <f t="shared" si="9"/>
        <v>0</v>
      </c>
      <c r="O6259" s="50">
        <f t="shared" si="10"/>
        <v>1</v>
      </c>
      <c r="P6259" s="4">
        <f t="shared" si="64"/>
        <v>196450</v>
      </c>
      <c r="Q6259" s="21">
        <f t="shared" si="31"/>
        <v>2</v>
      </c>
      <c r="V6259" s="52"/>
      <c r="W6259" s="53" t="str">
        <f t="shared" si="33"/>
        <v/>
      </c>
      <c r="AE6259" s="16"/>
      <c r="AF6259" s="17" t="str">
        <f t="shared" si="30"/>
        <v>#VALUE!</v>
      </c>
      <c r="AG6259" s="17" t="str">
        <f t="shared" si="22"/>
        <v>#N/A</v>
      </c>
      <c r="AH6259" s="17" t="str">
        <f t="shared" si="23"/>
        <v>#N/A</v>
      </c>
      <c r="AI6259" s="34">
        <f t="shared" si="24"/>
        <v>1</v>
      </c>
      <c r="AJ6259" s="18">
        <f t="shared" si="25"/>
        <v>6726.744</v>
      </c>
      <c r="AK6259" s="18">
        <f t="shared" si="26"/>
        <v>6539.89</v>
      </c>
      <c r="AL6259" s="18">
        <f t="shared" si="27"/>
        <v>6353.036</v>
      </c>
    </row>
    <row r="6260" ht="12.75" customHeight="1">
      <c r="A6260" s="1">
        <v>36270.0</v>
      </c>
      <c r="B6260" s="2">
        <v>1331.51</v>
      </c>
      <c r="C6260" s="3">
        <v>7627.74</v>
      </c>
      <c r="D6260" s="2">
        <v>7640.0</v>
      </c>
      <c r="E6260" s="4">
        <v>7662.0</v>
      </c>
      <c r="F6260" s="5">
        <f t="shared" si="1"/>
        <v>1454.706</v>
      </c>
      <c r="G6260" s="6">
        <f t="shared" si="2"/>
        <v>1.155465059</v>
      </c>
      <c r="H6260" s="6">
        <f t="shared" si="3"/>
        <v>1.771514009</v>
      </c>
      <c r="I6260" s="5" t="b">
        <f t="shared" si="4"/>
        <v>0</v>
      </c>
      <c r="J6260" s="48">
        <f t="shared" si="5"/>
        <v>0</v>
      </c>
      <c r="K6260" s="4">
        <f t="shared" si="6"/>
        <v>18</v>
      </c>
      <c r="L6260" s="7">
        <f t="shared" si="7"/>
        <v>0.004491500759</v>
      </c>
      <c r="M6260" s="50" t="b">
        <f t="shared" si="8"/>
        <v>0</v>
      </c>
      <c r="N6260" s="50" t="b">
        <f t="shared" si="9"/>
        <v>0</v>
      </c>
      <c r="O6260" s="50">
        <f t="shared" si="10"/>
        <v>1</v>
      </c>
      <c r="P6260" s="4">
        <f t="shared" si="64"/>
        <v>206750</v>
      </c>
      <c r="Q6260" s="21">
        <f t="shared" si="31"/>
        <v>2</v>
      </c>
      <c r="V6260" s="52"/>
      <c r="W6260" s="53" t="str">
        <f t="shared" si="33"/>
        <v/>
      </c>
      <c r="AE6260" s="16"/>
      <c r="AF6260" s="17" t="str">
        <f t="shared" si="30"/>
        <v>#VALUE!</v>
      </c>
      <c r="AG6260" s="17" t="str">
        <f t="shared" si="22"/>
        <v>#N/A</v>
      </c>
      <c r="AH6260" s="17" t="str">
        <f t="shared" si="23"/>
        <v>#N/A</v>
      </c>
      <c r="AI6260" s="34">
        <f t="shared" si="24"/>
        <v>1</v>
      </c>
      <c r="AJ6260" s="18">
        <f t="shared" si="25"/>
        <v>6864.966</v>
      </c>
      <c r="AK6260" s="18">
        <f t="shared" si="26"/>
        <v>6674.2725</v>
      </c>
      <c r="AL6260" s="18">
        <f t="shared" si="27"/>
        <v>6483.579</v>
      </c>
    </row>
    <row r="6261" ht="12.75" customHeight="1">
      <c r="A6261" s="1">
        <v>36269.0</v>
      </c>
      <c r="B6261" s="2">
        <v>1519.66</v>
      </c>
      <c r="C6261" s="3">
        <v>7623.18</v>
      </c>
      <c r="D6261" s="2">
        <v>7620.0</v>
      </c>
      <c r="E6261" s="4">
        <v>7644.0</v>
      </c>
      <c r="F6261" s="5">
        <f t="shared" si="1"/>
        <v>1475.602</v>
      </c>
      <c r="G6261" s="6">
        <f t="shared" si="2"/>
        <v>1.159441877</v>
      </c>
      <c r="H6261" s="6">
        <f t="shared" si="3"/>
        <v>1.797900215</v>
      </c>
      <c r="I6261" s="5" t="b">
        <f t="shared" si="4"/>
        <v>0</v>
      </c>
      <c r="J6261" s="48">
        <f t="shared" si="5"/>
        <v>0</v>
      </c>
      <c r="K6261" s="4">
        <f t="shared" si="6"/>
        <v>44</v>
      </c>
      <c r="L6261" s="7">
        <f t="shared" si="7"/>
        <v>0.002731143696</v>
      </c>
      <c r="M6261" s="50" t="b">
        <f t="shared" si="8"/>
        <v>0</v>
      </c>
      <c r="N6261" s="50" t="b">
        <f t="shared" si="9"/>
        <v>0</v>
      </c>
      <c r="O6261" s="50">
        <f t="shared" si="10"/>
        <v>1</v>
      </c>
      <c r="P6261" s="4">
        <f t="shared" si="64"/>
        <v>204950</v>
      </c>
      <c r="Q6261" s="21">
        <f t="shared" si="31"/>
        <v>2</v>
      </c>
      <c r="V6261" s="52"/>
      <c r="W6261" s="53" t="str">
        <f t="shared" si="33"/>
        <v/>
      </c>
      <c r="AE6261" s="16"/>
      <c r="AF6261" s="17" t="str">
        <f t="shared" si="30"/>
        <v>#VALUE!</v>
      </c>
      <c r="AG6261" s="17" t="str">
        <f t="shared" si="22"/>
        <v>#N/A</v>
      </c>
      <c r="AH6261" s="17" t="str">
        <f t="shared" si="23"/>
        <v>#N/A</v>
      </c>
      <c r="AI6261" s="34">
        <f t="shared" si="24"/>
        <v>1</v>
      </c>
      <c r="AJ6261" s="18">
        <f t="shared" si="25"/>
        <v>6860.862</v>
      </c>
      <c r="AK6261" s="18">
        <f t="shared" si="26"/>
        <v>6670.2825</v>
      </c>
      <c r="AL6261" s="18">
        <f t="shared" si="27"/>
        <v>6479.703</v>
      </c>
    </row>
    <row r="6262" ht="12.75" customHeight="1">
      <c r="A6262" s="1">
        <v>36267.0</v>
      </c>
      <c r="B6262" s="2">
        <v>1372.97</v>
      </c>
      <c r="C6262" s="3">
        <v>7581.5</v>
      </c>
      <c r="D6262" s="2">
        <v>7570.0</v>
      </c>
      <c r="E6262" s="4">
        <v>7600.0</v>
      </c>
      <c r="F6262" s="5">
        <f t="shared" si="1"/>
        <v>1415.724</v>
      </c>
      <c r="G6262" s="6">
        <f t="shared" si="2"/>
        <v>1.157192384</v>
      </c>
      <c r="H6262" s="6">
        <f t="shared" si="3"/>
        <v>1.830896285</v>
      </c>
      <c r="I6262" s="5" t="b">
        <f t="shared" si="4"/>
        <v>0</v>
      </c>
      <c r="J6262" s="48">
        <f t="shared" si="5"/>
        <v>0</v>
      </c>
      <c r="K6262" s="4">
        <f t="shared" si="6"/>
        <v>121</v>
      </c>
      <c r="L6262" s="7">
        <f t="shared" si="7"/>
        <v>0.002440150366</v>
      </c>
      <c r="M6262" s="50" t="b">
        <f t="shared" si="8"/>
        <v>0</v>
      </c>
      <c r="N6262" s="50" t="b">
        <f t="shared" si="9"/>
        <v>0</v>
      </c>
      <c r="O6262" s="50">
        <f t="shared" si="10"/>
        <v>1</v>
      </c>
      <c r="P6262" s="4">
        <f t="shared" si="64"/>
        <v>200550</v>
      </c>
      <c r="Q6262" s="21">
        <f t="shared" si="31"/>
        <v>2</v>
      </c>
      <c r="V6262" s="52"/>
      <c r="W6262" s="53" t="str">
        <f t="shared" si="33"/>
        <v/>
      </c>
      <c r="AE6262" s="16"/>
      <c r="AF6262" s="17" t="str">
        <f t="shared" si="30"/>
        <v>#VALUE!</v>
      </c>
      <c r="AG6262" s="17" t="str">
        <f t="shared" si="22"/>
        <v>#N/A</v>
      </c>
      <c r="AH6262" s="17" t="str">
        <f t="shared" si="23"/>
        <v>#N/A</v>
      </c>
      <c r="AI6262" s="34">
        <f t="shared" si="24"/>
        <v>1</v>
      </c>
      <c r="AJ6262" s="18">
        <f t="shared" si="25"/>
        <v>6823.35</v>
      </c>
      <c r="AK6262" s="18">
        <f t="shared" si="26"/>
        <v>6633.8125</v>
      </c>
      <c r="AL6262" s="18">
        <f t="shared" si="27"/>
        <v>6444.275</v>
      </c>
    </row>
    <row r="6263" ht="12.75" customHeight="1">
      <c r="A6263" s="1">
        <v>36266.0</v>
      </c>
      <c r="B6263" s="2">
        <v>1650.47</v>
      </c>
      <c r="C6263" s="3">
        <v>7466.82</v>
      </c>
      <c r="D6263" s="2">
        <v>7460.0</v>
      </c>
      <c r="E6263" s="4">
        <v>7479.0</v>
      </c>
      <c r="F6263" s="5">
        <f t="shared" si="1"/>
        <v>1396.786</v>
      </c>
      <c r="G6263" s="6">
        <f t="shared" si="2"/>
        <v>1.143321929</v>
      </c>
      <c r="H6263" s="6">
        <f t="shared" si="3"/>
        <v>1.854554096</v>
      </c>
      <c r="I6263" s="5" t="b">
        <f t="shared" si="4"/>
        <v>0</v>
      </c>
      <c r="J6263" s="48">
        <f t="shared" si="5"/>
        <v>0</v>
      </c>
      <c r="K6263" s="4">
        <f t="shared" si="6"/>
        <v>-20</v>
      </c>
      <c r="L6263" s="7">
        <f t="shared" si="7"/>
        <v>0.001631216502</v>
      </c>
      <c r="M6263" s="50" t="b">
        <f t="shared" si="8"/>
        <v>0</v>
      </c>
      <c r="N6263" s="50" t="b">
        <f t="shared" si="9"/>
        <v>0</v>
      </c>
      <c r="O6263" s="50">
        <f t="shared" si="10"/>
        <v>1</v>
      </c>
      <c r="P6263" s="4">
        <f t="shared" si="64"/>
        <v>188450</v>
      </c>
      <c r="Q6263" s="21">
        <f t="shared" si="31"/>
        <v>2</v>
      </c>
      <c r="V6263" s="52"/>
      <c r="W6263" s="53" t="str">
        <f t="shared" si="33"/>
        <v/>
      </c>
      <c r="AE6263" s="16"/>
      <c r="AF6263" s="17" t="str">
        <f t="shared" si="30"/>
        <v>#VALUE!</v>
      </c>
      <c r="AG6263" s="17" t="str">
        <f t="shared" si="22"/>
        <v>#N/A</v>
      </c>
      <c r="AH6263" s="17" t="str">
        <f t="shared" si="23"/>
        <v>#N/A</v>
      </c>
      <c r="AI6263" s="34">
        <f t="shared" si="24"/>
        <v>1</v>
      </c>
      <c r="AJ6263" s="18">
        <f t="shared" si="25"/>
        <v>6720.138</v>
      </c>
      <c r="AK6263" s="18">
        <f t="shared" si="26"/>
        <v>6533.4675</v>
      </c>
      <c r="AL6263" s="18">
        <f t="shared" si="27"/>
        <v>6346.797</v>
      </c>
    </row>
    <row r="6264" ht="12.75" customHeight="1">
      <c r="A6264" s="1">
        <v>36265.0</v>
      </c>
      <c r="B6264" s="2">
        <v>1398.92</v>
      </c>
      <c r="C6264" s="3">
        <v>7498.17</v>
      </c>
      <c r="D6264" s="2">
        <v>7480.0</v>
      </c>
      <c r="E6264" s="109"/>
      <c r="F6264" s="5">
        <f t="shared" si="1"/>
        <v>1350.802</v>
      </c>
      <c r="G6264" s="6">
        <f t="shared" si="2"/>
        <v>1.151519694</v>
      </c>
      <c r="H6264" s="6">
        <f t="shared" si="3"/>
        <v>1.64877515</v>
      </c>
      <c r="I6264" s="5" t="b">
        <f t="shared" si="4"/>
        <v>0</v>
      </c>
      <c r="J6264" s="48">
        <f t="shared" si="5"/>
        <v>0</v>
      </c>
      <c r="K6264" s="4">
        <f t="shared" si="6"/>
        <v>115</v>
      </c>
      <c r="L6264" s="7">
        <f t="shared" si="7"/>
        <v>-0.002423257942</v>
      </c>
      <c r="M6264" s="50" t="b">
        <f t="shared" si="8"/>
        <v>0</v>
      </c>
      <c r="N6264" s="50" t="b">
        <f t="shared" si="9"/>
        <v>0</v>
      </c>
      <c r="O6264" s="50">
        <f t="shared" si="10"/>
        <v>1</v>
      </c>
      <c r="P6264" s="4">
        <f t="shared" si="64"/>
        <v>190450</v>
      </c>
      <c r="Q6264" s="21">
        <f t="shared" si="31"/>
        <v>2</v>
      </c>
      <c r="V6264" s="52"/>
      <c r="W6264" s="53" t="str">
        <f t="shared" si="33"/>
        <v/>
      </c>
      <c r="AE6264" s="16"/>
      <c r="AF6264" s="17" t="str">
        <f t="shared" si="30"/>
        <v>#VALUE!</v>
      </c>
      <c r="AG6264" s="17" t="str">
        <f t="shared" si="22"/>
        <v>#N/A</v>
      </c>
      <c r="AH6264" s="17" t="str">
        <f t="shared" si="23"/>
        <v>#N/A</v>
      </c>
      <c r="AI6264" s="34">
        <f t="shared" si="24"/>
        <v>1</v>
      </c>
      <c r="AJ6264" s="18">
        <f t="shared" si="25"/>
        <v>6748.353</v>
      </c>
      <c r="AK6264" s="18">
        <f t="shared" si="26"/>
        <v>6560.89875</v>
      </c>
      <c r="AL6264" s="18">
        <f t="shared" si="27"/>
        <v>6373.4445</v>
      </c>
    </row>
    <row r="6265" ht="12.75" customHeight="1">
      <c r="A6265" s="1">
        <v>36264.0</v>
      </c>
      <c r="B6265" s="2">
        <v>1435.99</v>
      </c>
      <c r="C6265" s="3">
        <v>7398.65</v>
      </c>
      <c r="D6265" s="2">
        <v>7365.0</v>
      </c>
      <c r="E6265" s="4"/>
      <c r="F6265" s="5">
        <f t="shared" si="1"/>
        <v>1334.042</v>
      </c>
      <c r="G6265" s="6">
        <f t="shared" si="2"/>
        <v>1.139604511</v>
      </c>
      <c r="H6265" s="6">
        <f t="shared" si="3"/>
        <v>1.675370252</v>
      </c>
      <c r="I6265" s="5" t="b">
        <f t="shared" si="4"/>
        <v>0</v>
      </c>
      <c r="J6265" s="48">
        <f t="shared" si="5"/>
        <v>0</v>
      </c>
      <c r="K6265" s="4">
        <f t="shared" si="6"/>
        <v>-12</v>
      </c>
      <c r="L6265" s="7">
        <f t="shared" si="7"/>
        <v>-0.004548127023</v>
      </c>
      <c r="M6265" s="50" t="b">
        <f t="shared" si="8"/>
        <v>0</v>
      </c>
      <c r="N6265" s="50" t="b">
        <f t="shared" si="9"/>
        <v>0</v>
      </c>
      <c r="O6265" s="50">
        <f t="shared" si="10"/>
        <v>1</v>
      </c>
      <c r="P6265" s="4">
        <f t="shared" si="64"/>
        <v>178950</v>
      </c>
      <c r="Q6265" s="21">
        <f t="shared" si="31"/>
        <v>2</v>
      </c>
      <c r="V6265" s="52"/>
      <c r="W6265" s="53" t="str">
        <f t="shared" si="33"/>
        <v/>
      </c>
      <c r="AE6265" s="16"/>
      <c r="AF6265" s="17" t="str">
        <f t="shared" si="30"/>
        <v>#VALUE!</v>
      </c>
      <c r="AG6265" s="17" t="str">
        <f t="shared" si="22"/>
        <v>#N/A</v>
      </c>
      <c r="AH6265" s="17" t="str">
        <f t="shared" si="23"/>
        <v>#N/A</v>
      </c>
      <c r="AI6265" s="34">
        <f t="shared" si="24"/>
        <v>1</v>
      </c>
      <c r="AJ6265" s="18">
        <f t="shared" si="25"/>
        <v>6658.785</v>
      </c>
      <c r="AK6265" s="18">
        <f t="shared" si="26"/>
        <v>6473.81875</v>
      </c>
      <c r="AL6265" s="18">
        <f t="shared" si="27"/>
        <v>6288.8525</v>
      </c>
    </row>
    <row r="6266" ht="12.75" customHeight="1">
      <c r="A6266" s="1">
        <v>36263.0</v>
      </c>
      <c r="B6266" s="2">
        <v>1220.27</v>
      </c>
      <c r="C6266" s="3">
        <v>7337.85</v>
      </c>
      <c r="D6266" s="2">
        <v>7377.0</v>
      </c>
      <c r="E6266" s="4"/>
      <c r="F6266" s="5">
        <f t="shared" si="1"/>
        <v>1188.362</v>
      </c>
      <c r="G6266" s="6">
        <f t="shared" si="2"/>
        <v>1.133210938</v>
      </c>
      <c r="H6266" s="6">
        <f t="shared" si="3"/>
        <v>1.685464248</v>
      </c>
      <c r="I6266" s="5" t="b">
        <f t="shared" si="4"/>
        <v>0</v>
      </c>
      <c r="J6266" s="48">
        <f t="shared" si="5"/>
        <v>0</v>
      </c>
      <c r="K6266" s="4">
        <f t="shared" si="6"/>
        <v>102</v>
      </c>
      <c r="L6266" s="7">
        <f t="shared" si="7"/>
        <v>0.005335350273</v>
      </c>
      <c r="M6266" s="50" t="b">
        <f t="shared" si="8"/>
        <v>0</v>
      </c>
      <c r="N6266" s="50" t="b">
        <f t="shared" si="9"/>
        <v>0</v>
      </c>
      <c r="O6266" s="50">
        <f t="shared" si="10"/>
        <v>1</v>
      </c>
      <c r="P6266" s="4">
        <f t="shared" si="64"/>
        <v>180150</v>
      </c>
      <c r="Q6266" s="21">
        <f t="shared" si="31"/>
        <v>2</v>
      </c>
      <c r="V6266" s="52"/>
      <c r="W6266" s="53" t="str">
        <f t="shared" si="33"/>
        <v/>
      </c>
      <c r="AE6266" s="16"/>
      <c r="AF6266" s="17" t="str">
        <f t="shared" si="30"/>
        <v>#VALUE!</v>
      </c>
      <c r="AG6266" s="17" t="str">
        <f t="shared" si="22"/>
        <v>#N/A</v>
      </c>
      <c r="AH6266" s="17" t="str">
        <f t="shared" si="23"/>
        <v>#N/A</v>
      </c>
      <c r="AI6266" s="34">
        <f t="shared" si="24"/>
        <v>1</v>
      </c>
      <c r="AJ6266" s="18">
        <f t="shared" si="25"/>
        <v>6604.065</v>
      </c>
      <c r="AK6266" s="18">
        <f t="shared" si="26"/>
        <v>6420.61875</v>
      </c>
      <c r="AL6266" s="18">
        <f t="shared" si="27"/>
        <v>6237.1725</v>
      </c>
    </row>
    <row r="6267" ht="12.75" customHeight="1">
      <c r="A6267" s="1">
        <v>36262.0</v>
      </c>
      <c r="B6267" s="2">
        <v>1278.28</v>
      </c>
      <c r="C6267" s="3">
        <v>7242.4</v>
      </c>
      <c r="D6267" s="2">
        <v>7275.0</v>
      </c>
      <c r="E6267" s="4"/>
      <c r="F6267" s="5">
        <f t="shared" si="1"/>
        <v>1103.412</v>
      </c>
      <c r="G6267" s="6">
        <f t="shared" si="2"/>
        <v>1.120935768</v>
      </c>
      <c r="H6267" s="6">
        <f t="shared" si="3"/>
        <v>1.683994358</v>
      </c>
      <c r="I6267" s="5" t="b">
        <f t="shared" si="4"/>
        <v>0</v>
      </c>
      <c r="J6267" s="48">
        <f t="shared" si="5"/>
        <v>0</v>
      </c>
      <c r="K6267" s="4">
        <f t="shared" si="6"/>
        <v>-55</v>
      </c>
      <c r="L6267" s="7">
        <f t="shared" si="7"/>
        <v>0.004501270297</v>
      </c>
      <c r="M6267" s="50" t="b">
        <f t="shared" si="8"/>
        <v>0</v>
      </c>
      <c r="N6267" s="50" t="b">
        <f t="shared" si="9"/>
        <v>0</v>
      </c>
      <c r="O6267" s="50">
        <f t="shared" si="10"/>
        <v>1</v>
      </c>
      <c r="P6267" s="4">
        <f t="shared" si="64"/>
        <v>169950</v>
      </c>
      <c r="Q6267" s="21">
        <f t="shared" si="31"/>
        <v>2</v>
      </c>
      <c r="V6267" s="52"/>
      <c r="W6267" s="53" t="str">
        <f t="shared" si="33"/>
        <v/>
      </c>
      <c r="AE6267" s="16"/>
      <c r="AF6267" s="17" t="str">
        <f t="shared" si="30"/>
        <v>#VALUE!</v>
      </c>
      <c r="AG6267" s="17" t="str">
        <f t="shared" si="22"/>
        <v>#N/A</v>
      </c>
      <c r="AH6267" s="17" t="str">
        <f t="shared" si="23"/>
        <v>#N/A</v>
      </c>
      <c r="AI6267" s="34">
        <f t="shared" si="24"/>
        <v>1</v>
      </c>
      <c r="AJ6267" s="18">
        <f t="shared" si="25"/>
        <v>6518.16</v>
      </c>
      <c r="AK6267" s="18">
        <f t="shared" si="26"/>
        <v>6337.1</v>
      </c>
      <c r="AL6267" s="18">
        <f t="shared" si="27"/>
        <v>6156.04</v>
      </c>
    </row>
    <row r="6268" ht="12.75" customHeight="1">
      <c r="A6268" s="1">
        <v>36259.0</v>
      </c>
      <c r="B6268" s="2">
        <v>1420.55</v>
      </c>
      <c r="C6268" s="3">
        <v>7265.7</v>
      </c>
      <c r="D6268" s="2">
        <v>7330.0</v>
      </c>
      <c r="E6268" s="4"/>
      <c r="F6268" s="5">
        <f t="shared" si="1"/>
        <v>1121.572</v>
      </c>
      <c r="G6268" s="6">
        <f t="shared" si="2"/>
        <v>1.126831934</v>
      </c>
      <c r="H6268" s="6">
        <f t="shared" si="3"/>
        <v>1.697610841</v>
      </c>
      <c r="I6268" s="5" t="b">
        <f t="shared" si="4"/>
        <v>0</v>
      </c>
      <c r="J6268" s="48">
        <f t="shared" si="5"/>
        <v>0</v>
      </c>
      <c r="K6268" s="4">
        <f t="shared" si="6"/>
        <v>-50</v>
      </c>
      <c r="L6268" s="7">
        <f t="shared" si="7"/>
        <v>0.00884980112</v>
      </c>
      <c r="M6268" s="50" t="b">
        <f t="shared" si="8"/>
        <v>0</v>
      </c>
      <c r="N6268" s="50" t="b">
        <f t="shared" si="9"/>
        <v>0</v>
      </c>
      <c r="O6268" s="50">
        <f t="shared" si="10"/>
        <v>1</v>
      </c>
      <c r="P6268" s="4">
        <f t="shared" si="64"/>
        <v>175450</v>
      </c>
      <c r="Q6268" s="21">
        <f t="shared" si="31"/>
        <v>2</v>
      </c>
      <c r="V6268" s="52"/>
      <c r="W6268" s="53" t="str">
        <f t="shared" si="33"/>
        <v/>
      </c>
      <c r="AE6268" s="16"/>
      <c r="AF6268" s="17" t="str">
        <f t="shared" si="30"/>
        <v>#VALUE!</v>
      </c>
      <c r="AG6268" s="17" t="str">
        <f t="shared" si="22"/>
        <v>#N/A</v>
      </c>
      <c r="AH6268" s="17" t="str">
        <f t="shared" si="23"/>
        <v>#N/A</v>
      </c>
      <c r="AI6268" s="34">
        <f t="shared" si="24"/>
        <v>1</v>
      </c>
      <c r="AJ6268" s="18">
        <f t="shared" si="25"/>
        <v>6539.13</v>
      </c>
      <c r="AK6268" s="18">
        <f t="shared" si="26"/>
        <v>6357.4875</v>
      </c>
      <c r="AL6268" s="18">
        <f t="shared" si="27"/>
        <v>6175.845</v>
      </c>
    </row>
    <row r="6269" ht="12.75" customHeight="1">
      <c r="A6269" s="1">
        <v>36258.0</v>
      </c>
      <c r="B6269" s="2">
        <v>1315.12</v>
      </c>
      <c r="C6269" s="3">
        <v>7273.41</v>
      </c>
      <c r="D6269" s="2">
        <v>7380.0</v>
      </c>
      <c r="E6269" s="4"/>
      <c r="F6269" s="5">
        <f t="shared" si="1"/>
        <v>1140.152</v>
      </c>
      <c r="G6269" s="6">
        <f t="shared" si="2"/>
        <v>1.131022437</v>
      </c>
      <c r="H6269" s="6">
        <f t="shared" si="3"/>
        <v>1.833503276</v>
      </c>
      <c r="I6269" s="5" t="b">
        <f t="shared" si="4"/>
        <v>0</v>
      </c>
      <c r="J6269" s="48">
        <f t="shared" si="5"/>
        <v>0</v>
      </c>
      <c r="K6269" s="4">
        <f t="shared" si="6"/>
        <v>106</v>
      </c>
      <c r="L6269" s="7">
        <f t="shared" si="7"/>
        <v>0.01465474929</v>
      </c>
      <c r="M6269" s="50" t="b">
        <f t="shared" si="8"/>
        <v>0</v>
      </c>
      <c r="N6269" s="50" t="b">
        <f t="shared" si="9"/>
        <v>0</v>
      </c>
      <c r="O6269" s="50">
        <f t="shared" si="10"/>
        <v>1</v>
      </c>
      <c r="P6269" s="4">
        <f t="shared" si="64"/>
        <v>180450</v>
      </c>
      <c r="Q6269" s="21">
        <f t="shared" si="31"/>
        <v>2</v>
      </c>
      <c r="V6269" s="52"/>
      <c r="W6269" s="53" t="str">
        <f t="shared" si="33"/>
        <v/>
      </c>
      <c r="AE6269" s="16"/>
      <c r="AF6269" s="17" t="str">
        <f t="shared" si="30"/>
        <v>#VALUE!</v>
      </c>
      <c r="AG6269" s="17" t="str">
        <f t="shared" si="22"/>
        <v>#N/A</v>
      </c>
      <c r="AH6269" s="17" t="str">
        <f t="shared" si="23"/>
        <v>#N/A</v>
      </c>
      <c r="AI6269" s="34">
        <f t="shared" si="24"/>
        <v>1</v>
      </c>
      <c r="AJ6269" s="18">
        <f t="shared" si="25"/>
        <v>6546.069</v>
      </c>
      <c r="AK6269" s="18">
        <f t="shared" si="26"/>
        <v>6364.23375</v>
      </c>
      <c r="AL6269" s="18">
        <f t="shared" si="27"/>
        <v>6182.3985</v>
      </c>
    </row>
    <row r="6270" ht="12.75" customHeight="1">
      <c r="A6270" s="1">
        <v>36257.0</v>
      </c>
      <c r="B6270" s="2">
        <v>707.59</v>
      </c>
      <c r="C6270" s="3">
        <v>7135.89</v>
      </c>
      <c r="D6270" s="2">
        <v>7274.0</v>
      </c>
      <c r="E6270" s="4"/>
      <c r="F6270" s="5">
        <f t="shared" si="1"/>
        <v>1083.626</v>
      </c>
      <c r="G6270" s="6">
        <f t="shared" si="2"/>
        <v>1.112388485</v>
      </c>
      <c r="H6270" s="6">
        <f t="shared" si="3"/>
        <v>1.856301074</v>
      </c>
      <c r="I6270" s="5" t="b">
        <f t="shared" si="4"/>
        <v>0</v>
      </c>
      <c r="J6270" s="48">
        <f t="shared" si="5"/>
        <v>0</v>
      </c>
      <c r="K6270" s="4">
        <f t="shared" si="6"/>
        <v>-40</v>
      </c>
      <c r="L6270" s="7">
        <f t="shared" si="7"/>
        <v>0.01935427816</v>
      </c>
      <c r="M6270" s="50" t="b">
        <f t="shared" si="8"/>
        <v>0</v>
      </c>
      <c r="N6270" s="50" t="b">
        <f t="shared" si="9"/>
        <v>0</v>
      </c>
      <c r="O6270" s="50">
        <f t="shared" si="10"/>
        <v>1</v>
      </c>
      <c r="P6270" s="4">
        <f t="shared" si="64"/>
        <v>169850</v>
      </c>
      <c r="Q6270" s="21">
        <f t="shared" si="31"/>
        <v>2</v>
      </c>
      <c r="V6270" s="52"/>
      <c r="W6270" s="53" t="str">
        <f t="shared" si="33"/>
        <v/>
      </c>
      <c r="AE6270" s="16"/>
      <c r="AF6270" s="17" t="str">
        <f t="shared" si="30"/>
        <v>#VALUE!</v>
      </c>
      <c r="AG6270" s="17" t="str">
        <f t="shared" si="22"/>
        <v>#N/A</v>
      </c>
      <c r="AH6270" s="17" t="str">
        <f t="shared" si="23"/>
        <v>#N/A</v>
      </c>
      <c r="AI6270" s="34">
        <f t="shared" si="24"/>
        <v>1</v>
      </c>
      <c r="AJ6270" s="18">
        <f t="shared" si="25"/>
        <v>6422.301</v>
      </c>
      <c r="AK6270" s="18">
        <f t="shared" si="26"/>
        <v>6243.90375</v>
      </c>
      <c r="AL6270" s="18">
        <f t="shared" si="27"/>
        <v>6065.5065</v>
      </c>
    </row>
    <row r="6271" ht="12.75" customHeight="1">
      <c r="A6271" s="1">
        <v>36256.0</v>
      </c>
      <c r="B6271" s="2">
        <v>795.52</v>
      </c>
      <c r="C6271" s="3">
        <v>7163.99</v>
      </c>
      <c r="D6271" s="2">
        <v>7314.0</v>
      </c>
      <c r="E6271" s="4"/>
      <c r="F6271" s="5">
        <f t="shared" si="1"/>
        <v>1075.91</v>
      </c>
      <c r="G6271" s="6">
        <f t="shared" si="2"/>
        <v>1.119013343</v>
      </c>
      <c r="H6271" s="6">
        <f t="shared" si="3"/>
        <v>1.850703366</v>
      </c>
      <c r="I6271" s="5" t="b">
        <f t="shared" si="4"/>
        <v>0</v>
      </c>
      <c r="J6271" s="48">
        <f t="shared" si="5"/>
        <v>0</v>
      </c>
      <c r="K6271" s="4">
        <f t="shared" si="6"/>
        <v>9</v>
      </c>
      <c r="L6271" s="7">
        <f t="shared" si="7"/>
        <v>0.02093944855</v>
      </c>
      <c r="M6271" s="50" t="b">
        <f t="shared" si="8"/>
        <v>0</v>
      </c>
      <c r="N6271" s="50" t="b">
        <f t="shared" si="9"/>
        <v>0</v>
      </c>
      <c r="O6271" s="50">
        <f t="shared" si="10"/>
        <v>1</v>
      </c>
      <c r="P6271" s="4">
        <f t="shared" si="64"/>
        <v>173850</v>
      </c>
      <c r="Q6271" s="21">
        <f t="shared" si="31"/>
        <v>2</v>
      </c>
      <c r="V6271" s="52"/>
      <c r="W6271" s="53" t="str">
        <f t="shared" si="33"/>
        <v/>
      </c>
      <c r="AE6271" s="16"/>
      <c r="AF6271" s="17" t="str">
        <f t="shared" si="30"/>
        <v>#VALUE!</v>
      </c>
      <c r="AG6271" s="17" t="str">
        <f t="shared" si="22"/>
        <v>#N/A</v>
      </c>
      <c r="AH6271" s="17" t="str">
        <f t="shared" si="23"/>
        <v>#N/A</v>
      </c>
      <c r="AI6271" s="34">
        <f t="shared" si="24"/>
        <v>1</v>
      </c>
      <c r="AJ6271" s="18">
        <f t="shared" si="25"/>
        <v>6447.591</v>
      </c>
      <c r="AK6271" s="18">
        <f t="shared" si="26"/>
        <v>6268.49125</v>
      </c>
      <c r="AL6271" s="18">
        <f t="shared" si="27"/>
        <v>6089.3915</v>
      </c>
    </row>
    <row r="6272" ht="12.75" customHeight="1">
      <c r="A6272" s="1">
        <v>36253.0</v>
      </c>
      <c r="B6272" s="2">
        <v>1369.08</v>
      </c>
      <c r="C6272" s="3">
        <v>7182.2</v>
      </c>
      <c r="D6272" s="2">
        <v>7305.0</v>
      </c>
      <c r="E6272" s="4"/>
      <c r="F6272" s="5">
        <f t="shared" si="1"/>
        <v>1069.192</v>
      </c>
      <c r="G6272" s="6">
        <f t="shared" si="2"/>
        <v>1.124072973</v>
      </c>
      <c r="H6272" s="6">
        <f t="shared" si="3"/>
        <v>1.847844578</v>
      </c>
      <c r="I6272" s="5" t="b">
        <f t="shared" si="4"/>
        <v>0</v>
      </c>
      <c r="J6272" s="48">
        <f t="shared" si="5"/>
        <v>0</v>
      </c>
      <c r="K6272" s="4">
        <f t="shared" si="6"/>
        <v>-61</v>
      </c>
      <c r="L6272" s="7">
        <f t="shared" si="7"/>
        <v>0.01709782518</v>
      </c>
      <c r="M6272" s="50" t="b">
        <f t="shared" si="8"/>
        <v>0</v>
      </c>
      <c r="N6272" s="50" t="b">
        <f t="shared" si="9"/>
        <v>0</v>
      </c>
      <c r="O6272" s="50">
        <f t="shared" si="10"/>
        <v>1</v>
      </c>
      <c r="P6272" s="4">
        <f t="shared" si="64"/>
        <v>172950</v>
      </c>
      <c r="Q6272" s="21">
        <f t="shared" si="31"/>
        <v>2</v>
      </c>
      <c r="V6272" s="52"/>
      <c r="W6272" s="53" t="str">
        <f t="shared" si="33"/>
        <v/>
      </c>
      <c r="AE6272" s="16"/>
      <c r="AF6272" s="17" t="str">
        <f t="shared" si="30"/>
        <v>#VALUE!</v>
      </c>
      <c r="AG6272" s="17" t="str">
        <f t="shared" si="22"/>
        <v>#N/A</v>
      </c>
      <c r="AH6272" s="17" t="str">
        <f t="shared" si="23"/>
        <v>#N/A</v>
      </c>
      <c r="AI6272" s="34">
        <f t="shared" si="24"/>
        <v>1</v>
      </c>
      <c r="AJ6272" s="18">
        <f t="shared" si="25"/>
        <v>6463.98</v>
      </c>
      <c r="AK6272" s="18">
        <f t="shared" si="26"/>
        <v>6284.425</v>
      </c>
      <c r="AL6272" s="18">
        <f t="shared" si="27"/>
        <v>6104.87</v>
      </c>
    </row>
    <row r="6273" ht="12.75" customHeight="1">
      <c r="A6273" s="1">
        <v>36252.0</v>
      </c>
      <c r="B6273" s="2">
        <v>1513.45</v>
      </c>
      <c r="C6273" s="3">
        <v>7232.51</v>
      </c>
      <c r="D6273" s="2">
        <v>7366.0</v>
      </c>
      <c r="E6273" s="4"/>
      <c r="F6273" s="5">
        <f t="shared" si="1"/>
        <v>976.45</v>
      </c>
      <c r="G6273" s="6">
        <f t="shared" si="2"/>
        <v>1.134196703</v>
      </c>
      <c r="H6273" s="6">
        <f t="shared" si="3"/>
        <v>1.862441793</v>
      </c>
      <c r="I6273" s="5" t="b">
        <f t="shared" si="4"/>
        <v>0</v>
      </c>
      <c r="J6273" s="48">
        <f t="shared" si="5"/>
        <v>0</v>
      </c>
      <c r="K6273" s="4">
        <f t="shared" si="6"/>
        <v>256</v>
      </c>
      <c r="L6273" s="7">
        <f t="shared" si="7"/>
        <v>0.01845693957</v>
      </c>
      <c r="M6273" s="50" t="b">
        <f t="shared" si="8"/>
        <v>0</v>
      </c>
      <c r="N6273" s="50" t="b">
        <f t="shared" si="9"/>
        <v>0</v>
      </c>
      <c r="O6273" s="50">
        <f t="shared" si="10"/>
        <v>1</v>
      </c>
      <c r="P6273" s="4">
        <f t="shared" si="64"/>
        <v>179050</v>
      </c>
      <c r="Q6273" s="21">
        <f t="shared" si="31"/>
        <v>2</v>
      </c>
      <c r="V6273" s="52"/>
      <c r="W6273" s="53" t="str">
        <f t="shared" si="33"/>
        <v/>
      </c>
      <c r="AE6273" s="16"/>
      <c r="AF6273" s="17" t="str">
        <f t="shared" si="30"/>
        <v>#VALUE!</v>
      </c>
      <c r="AG6273" s="17" t="str">
        <f t="shared" si="22"/>
        <v>#N/A</v>
      </c>
      <c r="AH6273" s="17" t="str">
        <f t="shared" si="23"/>
        <v>#N/A</v>
      </c>
      <c r="AI6273" s="34">
        <f t="shared" si="24"/>
        <v>1</v>
      </c>
      <c r="AJ6273" s="18">
        <f t="shared" si="25"/>
        <v>6509.259</v>
      </c>
      <c r="AK6273" s="18">
        <f t="shared" si="26"/>
        <v>6328.44625</v>
      </c>
      <c r="AL6273" s="18">
        <f t="shared" si="27"/>
        <v>6147.6335</v>
      </c>
    </row>
    <row r="6274" ht="12.75" customHeight="1">
      <c r="A6274" s="1">
        <v>36251.0</v>
      </c>
      <c r="B6274" s="2">
        <v>1032.49</v>
      </c>
      <c r="C6274" s="3">
        <v>7018.68</v>
      </c>
      <c r="D6274" s="2">
        <v>7110.0</v>
      </c>
      <c r="E6274" s="4"/>
      <c r="F6274" s="5">
        <f t="shared" si="1"/>
        <v>905.912</v>
      </c>
      <c r="G6274" s="6">
        <f t="shared" si="2"/>
        <v>1.103051743</v>
      </c>
      <c r="H6274" s="6">
        <f t="shared" si="3"/>
        <v>1.448097248</v>
      </c>
      <c r="I6274" s="5" t="b">
        <f t="shared" si="4"/>
        <v>0</v>
      </c>
      <c r="J6274" s="48">
        <f t="shared" si="5"/>
        <v>0</v>
      </c>
      <c r="K6274" s="4">
        <f t="shared" si="6"/>
        <v>175</v>
      </c>
      <c r="L6274" s="7">
        <f t="shared" si="7"/>
        <v>0.01301099352</v>
      </c>
      <c r="M6274" s="50" t="b">
        <f t="shared" si="8"/>
        <v>0</v>
      </c>
      <c r="N6274" s="50" t="b">
        <f t="shared" si="9"/>
        <v>0</v>
      </c>
      <c r="O6274" s="50">
        <f t="shared" si="10"/>
        <v>-1</v>
      </c>
      <c r="P6274" s="4">
        <f t="shared" si="64"/>
        <v>217450</v>
      </c>
      <c r="Q6274" s="21">
        <f t="shared" si="31"/>
        <v>-3</v>
      </c>
      <c r="V6274" s="52"/>
      <c r="W6274" s="53" t="str">
        <f t="shared" si="33"/>
        <v/>
      </c>
      <c r="AE6274" s="16"/>
      <c r="AF6274" s="17" t="str">
        <f t="shared" si="30"/>
        <v>#VALUE!</v>
      </c>
      <c r="AG6274" s="17" t="str">
        <f t="shared" si="22"/>
        <v>#N/A</v>
      </c>
      <c r="AH6274" s="17" t="str">
        <f t="shared" si="23"/>
        <v>#N/A</v>
      </c>
      <c r="AI6274" s="34">
        <f t="shared" si="24"/>
        <v>1</v>
      </c>
      <c r="AJ6274" s="18">
        <f t="shared" si="25"/>
        <v>6316.812</v>
      </c>
      <c r="AK6274" s="18">
        <f t="shared" si="26"/>
        <v>6141.345</v>
      </c>
      <c r="AL6274" s="18">
        <f t="shared" si="27"/>
        <v>5965.878</v>
      </c>
    </row>
    <row r="6275" ht="12.75" customHeight="1">
      <c r="A6275" s="1">
        <v>36250.0</v>
      </c>
      <c r="B6275" s="2">
        <v>669.01</v>
      </c>
      <c r="C6275" s="3">
        <v>6881.72</v>
      </c>
      <c r="D6275" s="2">
        <v>6935.0</v>
      </c>
      <c r="E6275" s="4"/>
      <c r="F6275" s="5">
        <f t="shared" si="1"/>
        <v>885.628</v>
      </c>
      <c r="G6275" s="6">
        <f t="shared" si="2"/>
        <v>1.083851641</v>
      </c>
      <c r="H6275" s="6">
        <f t="shared" si="3"/>
        <v>1.460142204</v>
      </c>
      <c r="I6275" s="5" t="b">
        <f t="shared" si="4"/>
        <v>0</v>
      </c>
      <c r="J6275" s="48">
        <f t="shared" si="5"/>
        <v>0</v>
      </c>
      <c r="K6275" s="4">
        <f t="shared" si="6"/>
        <v>-49</v>
      </c>
      <c r="L6275" s="7">
        <f t="shared" si="7"/>
        <v>0.007742250484</v>
      </c>
      <c r="M6275" s="50" t="b">
        <f t="shared" si="8"/>
        <v>0</v>
      </c>
      <c r="N6275" s="50" t="b">
        <f t="shared" si="9"/>
        <v>0</v>
      </c>
      <c r="O6275" s="50">
        <f t="shared" si="10"/>
        <v>-1</v>
      </c>
      <c r="P6275" s="4">
        <f t="shared" si="64"/>
        <v>243700</v>
      </c>
      <c r="Q6275" s="21">
        <f t="shared" si="31"/>
        <v>-3</v>
      </c>
      <c r="V6275" s="52"/>
      <c r="W6275" s="53" t="str">
        <f t="shared" si="33"/>
        <v/>
      </c>
      <c r="AE6275" s="16"/>
      <c r="AF6275" s="17" t="str">
        <f t="shared" si="30"/>
        <v>#VALUE!</v>
      </c>
      <c r="AG6275" s="17" t="str">
        <f t="shared" si="22"/>
        <v>#N/A</v>
      </c>
      <c r="AH6275" s="17" t="str">
        <f t="shared" si="23"/>
        <v>#N/A</v>
      </c>
      <c r="AI6275" s="34">
        <f t="shared" si="24"/>
        <v>1</v>
      </c>
      <c r="AJ6275" s="18">
        <f t="shared" si="25"/>
        <v>6193.548</v>
      </c>
      <c r="AK6275" s="18">
        <f t="shared" si="26"/>
        <v>6021.505</v>
      </c>
      <c r="AL6275" s="18">
        <f t="shared" si="27"/>
        <v>5849.462</v>
      </c>
    </row>
    <row r="6276" ht="12.75" customHeight="1">
      <c r="A6276" s="1">
        <v>36249.0</v>
      </c>
      <c r="B6276" s="2">
        <v>761.93</v>
      </c>
      <c r="C6276" s="3">
        <v>6898.66</v>
      </c>
      <c r="D6276" s="2">
        <v>6984.0</v>
      </c>
      <c r="E6276" s="4"/>
      <c r="F6276" s="5">
        <f t="shared" si="1"/>
        <v>945.858</v>
      </c>
      <c r="G6276" s="6">
        <f t="shared" si="2"/>
        <v>1.088603615</v>
      </c>
      <c r="H6276" s="6">
        <f t="shared" si="3"/>
        <v>1.467194904</v>
      </c>
      <c r="I6276" s="5" t="b">
        <f t="shared" si="4"/>
        <v>0</v>
      </c>
      <c r="J6276" s="48">
        <f t="shared" si="5"/>
        <v>0</v>
      </c>
      <c r="K6276" s="4">
        <f t="shared" si="6"/>
        <v>37</v>
      </c>
      <c r="L6276" s="7">
        <f t="shared" si="7"/>
        <v>0.01237051833</v>
      </c>
      <c r="M6276" s="50" t="b">
        <f t="shared" si="8"/>
        <v>0</v>
      </c>
      <c r="N6276" s="50" t="b">
        <f t="shared" si="9"/>
        <v>0</v>
      </c>
      <c r="O6276" s="50">
        <f t="shared" si="10"/>
        <v>-1</v>
      </c>
      <c r="P6276" s="4">
        <f t="shared" si="64"/>
        <v>236350</v>
      </c>
      <c r="Q6276" s="21">
        <f t="shared" si="31"/>
        <v>-3</v>
      </c>
      <c r="V6276" s="52"/>
      <c r="W6276" s="53" t="str">
        <f t="shared" si="33"/>
        <v/>
      </c>
      <c r="AE6276" s="16"/>
      <c r="AF6276" s="17" t="str">
        <f t="shared" si="30"/>
        <v>#VALUE!</v>
      </c>
      <c r="AG6276" s="17" t="str">
        <f t="shared" si="22"/>
        <v>#N/A</v>
      </c>
      <c r="AH6276" s="17" t="str">
        <f t="shared" si="23"/>
        <v>#N/A</v>
      </c>
      <c r="AI6276" s="34">
        <f t="shared" si="24"/>
        <v>1</v>
      </c>
      <c r="AJ6276" s="18">
        <f t="shared" si="25"/>
        <v>6208.794</v>
      </c>
      <c r="AK6276" s="18">
        <f t="shared" si="26"/>
        <v>6036.3275</v>
      </c>
      <c r="AL6276" s="18">
        <f t="shared" si="27"/>
        <v>5863.861</v>
      </c>
    </row>
    <row r="6277" ht="12.75" customHeight="1">
      <c r="A6277" s="1">
        <v>36248.0</v>
      </c>
      <c r="B6277" s="2">
        <v>905.37</v>
      </c>
      <c r="C6277" s="3">
        <v>6901.68</v>
      </c>
      <c r="D6277" s="2">
        <v>6947.0</v>
      </c>
      <c r="E6277" s="4"/>
      <c r="F6277" s="5">
        <f t="shared" si="1"/>
        <v>1046.45</v>
      </c>
      <c r="G6277" s="6">
        <f t="shared" si="2"/>
        <v>1.090457415</v>
      </c>
      <c r="H6277" s="6">
        <f t="shared" si="3"/>
        <v>1.60709283</v>
      </c>
      <c r="I6277" s="5" t="b">
        <f t="shared" si="4"/>
        <v>0</v>
      </c>
      <c r="J6277" s="48">
        <f t="shared" si="5"/>
        <v>0</v>
      </c>
      <c r="K6277" s="4">
        <f t="shared" si="6"/>
        <v>-148</v>
      </c>
      <c r="L6277" s="7">
        <f t="shared" si="7"/>
        <v>0.006566517138</v>
      </c>
      <c r="M6277" s="50" t="b">
        <f t="shared" si="8"/>
        <v>0</v>
      </c>
      <c r="N6277" s="50" t="b">
        <f t="shared" si="9"/>
        <v>0</v>
      </c>
      <c r="O6277" s="50">
        <f t="shared" si="10"/>
        <v>1</v>
      </c>
      <c r="P6277" s="4">
        <f t="shared" si="64"/>
        <v>230800</v>
      </c>
      <c r="Q6277" s="21">
        <f t="shared" si="31"/>
        <v>3</v>
      </c>
      <c r="V6277" s="52"/>
      <c r="W6277" s="53" t="str">
        <f t="shared" si="33"/>
        <v/>
      </c>
      <c r="AE6277" s="16"/>
      <c r="AF6277" s="17" t="str">
        <f t="shared" si="30"/>
        <v>#VALUE!</v>
      </c>
      <c r="AG6277" s="17" t="str">
        <f t="shared" si="22"/>
        <v>#N/A</v>
      </c>
      <c r="AH6277" s="17" t="str">
        <f t="shared" si="23"/>
        <v>#N/A</v>
      </c>
      <c r="AI6277" s="34">
        <f t="shared" si="24"/>
        <v>1</v>
      </c>
      <c r="AJ6277" s="18">
        <f t="shared" si="25"/>
        <v>6211.512</v>
      </c>
      <c r="AK6277" s="18">
        <f t="shared" si="26"/>
        <v>6038.97</v>
      </c>
      <c r="AL6277" s="18">
        <f t="shared" si="27"/>
        <v>5866.428</v>
      </c>
    </row>
    <row r="6278" ht="12.75" customHeight="1">
      <c r="A6278" s="1">
        <v>36245.0</v>
      </c>
      <c r="B6278" s="2">
        <v>1160.76</v>
      </c>
      <c r="C6278" s="3">
        <v>7033.25</v>
      </c>
      <c r="D6278" s="2">
        <v>7095.0</v>
      </c>
      <c r="E6278" s="4"/>
      <c r="F6278" s="5">
        <f t="shared" si="1"/>
        <v>1064.818</v>
      </c>
      <c r="G6278" s="6">
        <f t="shared" si="2"/>
        <v>1.112533343</v>
      </c>
      <c r="H6278" s="6">
        <f t="shared" si="3"/>
        <v>1.615503197</v>
      </c>
      <c r="I6278" s="5" t="b">
        <f t="shared" si="4"/>
        <v>0</v>
      </c>
      <c r="J6278" s="48">
        <f t="shared" si="5"/>
        <v>0</v>
      </c>
      <c r="K6278" s="4">
        <f t="shared" si="6"/>
        <v>85</v>
      </c>
      <c r="L6278" s="7">
        <f t="shared" si="7"/>
        <v>0.008779724878</v>
      </c>
      <c r="M6278" s="50" t="b">
        <f t="shared" si="8"/>
        <v>0</v>
      </c>
      <c r="N6278" s="50" t="b">
        <f t="shared" si="9"/>
        <v>0</v>
      </c>
      <c r="O6278" s="50">
        <f t="shared" si="10"/>
        <v>1</v>
      </c>
      <c r="P6278" s="4">
        <f t="shared" si="64"/>
        <v>253000</v>
      </c>
      <c r="Q6278" s="21">
        <f t="shared" si="31"/>
        <v>3</v>
      </c>
      <c r="V6278" s="52"/>
      <c r="W6278" s="53" t="str">
        <f t="shared" si="33"/>
        <v/>
      </c>
      <c r="AE6278" s="16"/>
      <c r="AF6278" s="17" t="str">
        <f t="shared" si="30"/>
        <v>#VALUE!</v>
      </c>
      <c r="AG6278" s="17" t="str">
        <f t="shared" si="22"/>
        <v>#N/A</v>
      </c>
      <c r="AH6278" s="17" t="str">
        <f t="shared" si="23"/>
        <v>#N/A</v>
      </c>
      <c r="AI6278" s="34">
        <f t="shared" si="24"/>
        <v>1</v>
      </c>
      <c r="AJ6278" s="18">
        <f t="shared" si="25"/>
        <v>6329.925</v>
      </c>
      <c r="AK6278" s="18">
        <f t="shared" si="26"/>
        <v>6154.09375</v>
      </c>
      <c r="AL6278" s="18">
        <f t="shared" si="27"/>
        <v>5978.2625</v>
      </c>
    </row>
    <row r="6279" ht="12.75" customHeight="1">
      <c r="A6279" s="1">
        <v>36244.0</v>
      </c>
      <c r="B6279" s="2">
        <v>931.07</v>
      </c>
      <c r="C6279" s="3">
        <v>6941.38</v>
      </c>
      <c r="D6279" s="2">
        <v>7010.0</v>
      </c>
      <c r="E6279" s="4"/>
      <c r="F6279" s="5">
        <f t="shared" si="1"/>
        <v>1103.432</v>
      </c>
      <c r="G6279" s="6">
        <f t="shared" si="2"/>
        <v>1.099610038</v>
      </c>
      <c r="H6279" s="6">
        <f t="shared" si="3"/>
        <v>1.756379622</v>
      </c>
      <c r="I6279" s="5" t="b">
        <f t="shared" si="4"/>
        <v>0</v>
      </c>
      <c r="J6279" s="48">
        <f t="shared" si="5"/>
        <v>0</v>
      </c>
      <c r="K6279" s="4">
        <f t="shared" si="6"/>
        <v>29</v>
      </c>
      <c r="L6279" s="7">
        <f t="shared" si="7"/>
        <v>0.009885642336</v>
      </c>
      <c r="M6279" s="50" t="b">
        <f t="shared" si="8"/>
        <v>0</v>
      </c>
      <c r="N6279" s="50" t="b">
        <f t="shared" si="9"/>
        <v>0</v>
      </c>
      <c r="O6279" s="50">
        <f t="shared" si="10"/>
        <v>1</v>
      </c>
      <c r="P6279" s="4">
        <f t="shared" si="64"/>
        <v>240250</v>
      </c>
      <c r="Q6279" s="21">
        <f t="shared" si="31"/>
        <v>3</v>
      </c>
      <c r="V6279" s="52"/>
      <c r="W6279" s="53" t="str">
        <f t="shared" si="33"/>
        <v/>
      </c>
      <c r="AE6279" s="16"/>
      <c r="AF6279" s="17" t="str">
        <f t="shared" si="30"/>
        <v>#VALUE!</v>
      </c>
      <c r="AG6279" s="17" t="str">
        <f t="shared" si="22"/>
        <v>#N/A</v>
      </c>
      <c r="AH6279" s="17" t="str">
        <f t="shared" si="23"/>
        <v>#N/A</v>
      </c>
      <c r="AI6279" s="34">
        <f t="shared" si="24"/>
        <v>1</v>
      </c>
      <c r="AJ6279" s="18">
        <f t="shared" si="25"/>
        <v>6247.242</v>
      </c>
      <c r="AK6279" s="18">
        <f t="shared" si="26"/>
        <v>6073.7075</v>
      </c>
      <c r="AL6279" s="18">
        <f t="shared" si="27"/>
        <v>5900.173</v>
      </c>
    </row>
    <row r="6280" ht="12.75" customHeight="1">
      <c r="A6280" s="1">
        <v>36243.0</v>
      </c>
      <c r="B6280" s="2">
        <v>970.16</v>
      </c>
      <c r="C6280" s="3">
        <v>6889.42</v>
      </c>
      <c r="D6280" s="2">
        <v>6981.0</v>
      </c>
      <c r="E6280" s="4"/>
      <c r="F6280" s="5">
        <f t="shared" si="1"/>
        <v>1234.914</v>
      </c>
      <c r="G6280" s="6">
        <f t="shared" si="2"/>
        <v>1.092705177</v>
      </c>
      <c r="H6280" s="6">
        <f t="shared" si="3"/>
        <v>2.082124243</v>
      </c>
      <c r="I6280" s="5" t="b">
        <f t="shared" si="4"/>
        <v>0</v>
      </c>
      <c r="J6280" s="48">
        <f t="shared" si="5"/>
        <v>0</v>
      </c>
      <c r="K6280" s="4">
        <f t="shared" si="6"/>
        <v>-24</v>
      </c>
      <c r="L6280" s="7">
        <f t="shared" si="7"/>
        <v>0.01329284613</v>
      </c>
      <c r="M6280" s="50" t="b">
        <f t="shared" si="8"/>
        <v>0</v>
      </c>
      <c r="N6280" s="50" t="b">
        <f t="shared" si="9"/>
        <v>0</v>
      </c>
      <c r="O6280" s="50">
        <f t="shared" si="10"/>
        <v>1</v>
      </c>
      <c r="P6280" s="4">
        <f t="shared" si="64"/>
        <v>235900</v>
      </c>
      <c r="Q6280" s="21">
        <f t="shared" si="31"/>
        <v>3</v>
      </c>
      <c r="V6280" s="52"/>
      <c r="W6280" s="53" t="str">
        <f t="shared" si="33"/>
        <v/>
      </c>
      <c r="AE6280" s="16"/>
      <c r="AF6280" s="17" t="str">
        <f t="shared" si="30"/>
        <v>#VALUE!</v>
      </c>
      <c r="AG6280" s="17" t="str">
        <f t="shared" si="22"/>
        <v>#N/A</v>
      </c>
      <c r="AH6280" s="17" t="str">
        <f t="shared" si="23"/>
        <v>#N/A</v>
      </c>
      <c r="AI6280" s="34">
        <f t="shared" si="24"/>
        <v>1</v>
      </c>
      <c r="AJ6280" s="18">
        <f t="shared" si="25"/>
        <v>6200.478</v>
      </c>
      <c r="AK6280" s="18">
        <f t="shared" si="26"/>
        <v>6028.2425</v>
      </c>
      <c r="AL6280" s="18">
        <f t="shared" si="27"/>
        <v>5856.007</v>
      </c>
    </row>
    <row r="6281" ht="12.75" customHeight="1">
      <c r="A6281" s="1">
        <v>36242.0</v>
      </c>
      <c r="B6281" s="2">
        <v>1264.89</v>
      </c>
      <c r="C6281" s="3">
        <v>6945.48</v>
      </c>
      <c r="D6281" s="2">
        <v>7005.0</v>
      </c>
      <c r="E6281" s="4"/>
      <c r="F6281" s="5">
        <f t="shared" si="1"/>
        <v>1331.494</v>
      </c>
      <c r="G6281" s="6">
        <f t="shared" si="2"/>
        <v>1.102198068</v>
      </c>
      <c r="H6281" s="6">
        <f t="shared" si="3"/>
        <v>2.093451112</v>
      </c>
      <c r="I6281" s="5" t="b">
        <f t="shared" si="4"/>
        <v>0</v>
      </c>
      <c r="J6281" s="48">
        <f t="shared" si="5"/>
        <v>0</v>
      </c>
      <c r="K6281" s="4">
        <f t="shared" si="6"/>
        <v>-95</v>
      </c>
      <c r="L6281" s="7">
        <f t="shared" si="7"/>
        <v>0.008569602101</v>
      </c>
      <c r="M6281" s="50" t="b">
        <f t="shared" si="8"/>
        <v>0</v>
      </c>
      <c r="N6281" s="50" t="b">
        <f t="shared" si="9"/>
        <v>0</v>
      </c>
      <c r="O6281" s="50">
        <f t="shared" si="10"/>
        <v>1</v>
      </c>
      <c r="P6281" s="4">
        <f t="shared" si="64"/>
        <v>239500</v>
      </c>
      <c r="Q6281" s="21">
        <f t="shared" si="31"/>
        <v>3</v>
      </c>
      <c r="V6281" s="52"/>
      <c r="W6281" s="53" t="str">
        <f t="shared" si="33"/>
        <v/>
      </c>
      <c r="AE6281" s="16"/>
      <c r="AF6281" s="17" t="str">
        <f t="shared" si="30"/>
        <v>#VALUE!</v>
      </c>
      <c r="AG6281" s="17" t="str">
        <f t="shared" si="22"/>
        <v>#N/A</v>
      </c>
      <c r="AH6281" s="17" t="str">
        <f t="shared" si="23"/>
        <v>#N/A</v>
      </c>
      <c r="AI6281" s="34">
        <f t="shared" si="24"/>
        <v>1</v>
      </c>
      <c r="AJ6281" s="18">
        <f t="shared" si="25"/>
        <v>6250.932</v>
      </c>
      <c r="AK6281" s="18">
        <f t="shared" si="26"/>
        <v>6077.295</v>
      </c>
      <c r="AL6281" s="18">
        <f t="shared" si="27"/>
        <v>5903.658</v>
      </c>
    </row>
    <row r="6282" ht="12.75" customHeight="1">
      <c r="A6282" s="1">
        <v>36241.0</v>
      </c>
      <c r="B6282" s="2">
        <v>997.21</v>
      </c>
      <c r="C6282" s="3">
        <v>7043.23</v>
      </c>
      <c r="D6282" s="2">
        <v>7100.0</v>
      </c>
      <c r="E6282" s="4"/>
      <c r="F6282" s="5">
        <f t="shared" si="1"/>
        <v>1352.89</v>
      </c>
      <c r="G6282" s="6">
        <f t="shared" si="2"/>
        <v>1.118470054</v>
      </c>
      <c r="H6282" s="6">
        <f t="shared" si="3"/>
        <v>2.119621457</v>
      </c>
      <c r="I6282" s="5" t="b">
        <f t="shared" si="4"/>
        <v>0</v>
      </c>
      <c r="J6282" s="48">
        <f t="shared" si="5"/>
        <v>0</v>
      </c>
      <c r="K6282" s="4">
        <f t="shared" si="6"/>
        <v>25</v>
      </c>
      <c r="L6282" s="7">
        <f t="shared" si="7"/>
        <v>0.00806022237</v>
      </c>
      <c r="M6282" s="50" t="b">
        <f t="shared" si="8"/>
        <v>0</v>
      </c>
      <c r="N6282" s="50" t="b">
        <f t="shared" si="9"/>
        <v>0</v>
      </c>
      <c r="O6282" s="50">
        <f t="shared" si="10"/>
        <v>1</v>
      </c>
      <c r="P6282" s="4">
        <f t="shared" si="64"/>
        <v>258500</v>
      </c>
      <c r="Q6282" s="21">
        <f t="shared" si="31"/>
        <v>4</v>
      </c>
      <c r="V6282" s="52"/>
      <c r="W6282" s="53" t="str">
        <f t="shared" si="33"/>
        <v/>
      </c>
      <c r="AE6282" s="16"/>
      <c r="AF6282" s="17" t="str">
        <f t="shared" si="30"/>
        <v>#VALUE!</v>
      </c>
      <c r="AG6282" s="17" t="str">
        <f t="shared" si="22"/>
        <v>#N/A</v>
      </c>
      <c r="AH6282" s="17" t="str">
        <f t="shared" si="23"/>
        <v>#N/A</v>
      </c>
      <c r="AI6282" s="34">
        <f t="shared" si="24"/>
        <v>1</v>
      </c>
      <c r="AJ6282" s="18">
        <f t="shared" si="25"/>
        <v>6338.907</v>
      </c>
      <c r="AK6282" s="18">
        <f t="shared" si="26"/>
        <v>6162.82625</v>
      </c>
      <c r="AL6282" s="18">
        <f t="shared" si="27"/>
        <v>5986.7455</v>
      </c>
    </row>
    <row r="6283" ht="12.75" customHeight="1">
      <c r="A6283" s="1">
        <v>36239.0</v>
      </c>
      <c r="B6283" s="2">
        <v>1353.83</v>
      </c>
      <c r="C6283" s="3">
        <v>6993.38</v>
      </c>
      <c r="D6283" s="2">
        <v>7075.0</v>
      </c>
      <c r="E6283" s="4"/>
      <c r="F6283" s="5">
        <f t="shared" si="1"/>
        <v>1437.21</v>
      </c>
      <c r="G6283" s="6">
        <f t="shared" si="2"/>
        <v>1.111320196</v>
      </c>
      <c r="H6283" s="6">
        <f t="shared" si="3"/>
        <v>2.124922775</v>
      </c>
      <c r="I6283" s="5" t="b">
        <f t="shared" si="4"/>
        <v>0</v>
      </c>
      <c r="J6283" s="48">
        <f t="shared" si="5"/>
        <v>0</v>
      </c>
      <c r="K6283" s="4">
        <f t="shared" si="6"/>
        <v>5</v>
      </c>
      <c r="L6283" s="7">
        <f t="shared" si="7"/>
        <v>0.01167103747</v>
      </c>
      <c r="M6283" s="50" t="b">
        <f t="shared" si="8"/>
        <v>0</v>
      </c>
      <c r="N6283" s="50" t="b">
        <f t="shared" si="9"/>
        <v>0</v>
      </c>
      <c r="O6283" s="50">
        <f t="shared" si="10"/>
        <v>1</v>
      </c>
      <c r="P6283" s="4">
        <f t="shared" si="64"/>
        <v>254750</v>
      </c>
      <c r="Q6283" s="21">
        <f t="shared" si="31"/>
        <v>3</v>
      </c>
      <c r="V6283" s="52"/>
      <c r="W6283" s="53" t="str">
        <f t="shared" si="33"/>
        <v/>
      </c>
      <c r="AE6283" s="16"/>
      <c r="AF6283" s="17" t="str">
        <f t="shared" si="30"/>
        <v>#VALUE!</v>
      </c>
      <c r="AG6283" s="17" t="str">
        <f t="shared" si="22"/>
        <v>#N/A</v>
      </c>
      <c r="AH6283" s="17" t="str">
        <f t="shared" si="23"/>
        <v>#N/A</v>
      </c>
      <c r="AI6283" s="34">
        <f t="shared" si="24"/>
        <v>1</v>
      </c>
      <c r="AJ6283" s="18">
        <f t="shared" si="25"/>
        <v>6294.042</v>
      </c>
      <c r="AK6283" s="18">
        <f t="shared" si="26"/>
        <v>6119.2075</v>
      </c>
      <c r="AL6283" s="18">
        <f t="shared" si="27"/>
        <v>5944.373</v>
      </c>
    </row>
    <row r="6284" ht="12.75" customHeight="1">
      <c r="A6284" s="1">
        <v>36238.0</v>
      </c>
      <c r="B6284" s="2">
        <v>1588.48</v>
      </c>
      <c r="C6284" s="3">
        <v>6997.29</v>
      </c>
      <c r="D6284" s="2">
        <v>7070.0</v>
      </c>
      <c r="E6284" s="4"/>
      <c r="F6284" s="5">
        <f t="shared" si="1"/>
        <v>1371.618</v>
      </c>
      <c r="G6284" s="6">
        <f t="shared" si="2"/>
        <v>1.113224376</v>
      </c>
      <c r="H6284" s="6">
        <f t="shared" si="3"/>
        <v>2.166093338</v>
      </c>
      <c r="I6284" s="5" t="b">
        <f t="shared" si="4"/>
        <v>0</v>
      </c>
      <c r="J6284" s="48">
        <f t="shared" si="5"/>
        <v>0</v>
      </c>
      <c r="K6284" s="4">
        <f t="shared" si="6"/>
        <v>136</v>
      </c>
      <c r="L6284" s="7">
        <f t="shared" si="7"/>
        <v>0.01039116572</v>
      </c>
      <c r="M6284" s="50" t="b">
        <f t="shared" si="8"/>
        <v>0</v>
      </c>
      <c r="N6284" s="50" t="b">
        <f t="shared" si="9"/>
        <v>0</v>
      </c>
      <c r="O6284" s="50">
        <f t="shared" si="10"/>
        <v>1</v>
      </c>
      <c r="P6284" s="4">
        <f t="shared" si="64"/>
        <v>254000</v>
      </c>
      <c r="Q6284" s="21">
        <f t="shared" si="31"/>
        <v>3</v>
      </c>
      <c r="V6284" s="52"/>
      <c r="W6284" s="53" t="str">
        <f t="shared" si="33"/>
        <v/>
      </c>
      <c r="AE6284" s="16"/>
      <c r="AF6284" s="17" t="str">
        <f t="shared" si="30"/>
        <v>#VALUE!</v>
      </c>
      <c r="AG6284" s="17" t="str">
        <f t="shared" si="22"/>
        <v>#N/A</v>
      </c>
      <c r="AH6284" s="17" t="str">
        <f t="shared" si="23"/>
        <v>#N/A</v>
      </c>
      <c r="AI6284" s="34">
        <f t="shared" si="24"/>
        <v>1</v>
      </c>
      <c r="AJ6284" s="18">
        <f t="shared" si="25"/>
        <v>6297.561</v>
      </c>
      <c r="AK6284" s="18">
        <f t="shared" si="26"/>
        <v>6122.62875</v>
      </c>
      <c r="AL6284" s="18">
        <f t="shared" si="27"/>
        <v>5947.6965</v>
      </c>
    </row>
    <row r="6285" ht="12.75" customHeight="1">
      <c r="A6285" s="1">
        <v>36237.0</v>
      </c>
      <c r="B6285" s="2">
        <v>1453.06</v>
      </c>
      <c r="C6285" s="3">
        <v>6895.01</v>
      </c>
      <c r="D6285" s="2">
        <v>6934.0</v>
      </c>
      <c r="E6285" s="4"/>
      <c r="F6285" s="5">
        <f t="shared" si="1"/>
        <v>1172.5</v>
      </c>
      <c r="G6285" s="6">
        <f t="shared" si="2"/>
        <v>1.098464465</v>
      </c>
      <c r="H6285" s="6">
        <f t="shared" si="3"/>
        <v>2.028584219</v>
      </c>
      <c r="I6285" s="5" t="b">
        <f t="shared" si="4"/>
        <v>0</v>
      </c>
      <c r="J6285" s="48">
        <f t="shared" si="5"/>
        <v>0</v>
      </c>
      <c r="K6285" s="4">
        <f t="shared" si="6"/>
        <v>154</v>
      </c>
      <c r="L6285" s="7">
        <f t="shared" si="7"/>
        <v>0.005654814134</v>
      </c>
      <c r="M6285" s="50" t="b">
        <f t="shared" si="8"/>
        <v>0</v>
      </c>
      <c r="N6285" s="50" t="b">
        <f t="shared" si="9"/>
        <v>0</v>
      </c>
      <c r="O6285" s="50">
        <f t="shared" si="10"/>
        <v>1</v>
      </c>
      <c r="P6285" s="4">
        <f t="shared" si="64"/>
        <v>233600</v>
      </c>
      <c r="Q6285" s="21">
        <f t="shared" si="31"/>
        <v>3</v>
      </c>
      <c r="V6285" s="52"/>
      <c r="W6285" s="53" t="str">
        <f t="shared" si="33"/>
        <v/>
      </c>
      <c r="AE6285" s="16"/>
      <c r="AF6285" s="17" t="str">
        <f t="shared" si="30"/>
        <v>#VALUE!</v>
      </c>
      <c r="AG6285" s="17" t="str">
        <f t="shared" si="22"/>
        <v>#N/A</v>
      </c>
      <c r="AH6285" s="17" t="str">
        <f t="shared" si="23"/>
        <v>#N/A</v>
      </c>
      <c r="AI6285" s="34">
        <f t="shared" si="24"/>
        <v>1</v>
      </c>
      <c r="AJ6285" s="18">
        <f t="shared" si="25"/>
        <v>6205.509</v>
      </c>
      <c r="AK6285" s="18">
        <f t="shared" si="26"/>
        <v>6033.13375</v>
      </c>
      <c r="AL6285" s="18">
        <f t="shared" si="27"/>
        <v>5860.7585</v>
      </c>
    </row>
    <row r="6286" ht="12.75" customHeight="1">
      <c r="A6286" s="102">
        <v>36236.0</v>
      </c>
      <c r="B6286" s="2">
        <v>1371.87</v>
      </c>
      <c r="C6286" s="3">
        <v>6757.07</v>
      </c>
      <c r="D6286" s="2">
        <v>6776.0</v>
      </c>
      <c r="E6286" s="4">
        <v>6780.0</v>
      </c>
      <c r="F6286" s="5">
        <f t="shared" si="1"/>
        <v>1033.086</v>
      </c>
      <c r="G6286" s="6">
        <f t="shared" si="2"/>
        <v>1.077227786</v>
      </c>
      <c r="H6286" s="6">
        <f t="shared" si="3"/>
        <v>2.01882066</v>
      </c>
      <c r="I6286" s="5" t="b">
        <f t="shared" si="4"/>
        <v>0</v>
      </c>
      <c r="J6286" s="48">
        <f t="shared" si="5"/>
        <v>0</v>
      </c>
      <c r="K6286" s="4">
        <f t="shared" si="6"/>
        <v>50</v>
      </c>
      <c r="L6286" s="7">
        <f t="shared" si="7"/>
        <v>0.003393482678</v>
      </c>
      <c r="M6286" s="50" t="b">
        <f t="shared" si="8"/>
        <v>0</v>
      </c>
      <c r="N6286" s="50" t="b">
        <f t="shared" si="9"/>
        <v>0</v>
      </c>
      <c r="O6286" s="50">
        <f t="shared" si="10"/>
        <v>1</v>
      </c>
      <c r="P6286" s="4">
        <f t="shared" si="64"/>
        <v>210500</v>
      </c>
      <c r="Q6286" s="21">
        <f t="shared" si="31"/>
        <v>3</v>
      </c>
      <c r="V6286" s="52"/>
      <c r="W6286" s="53" t="str">
        <f t="shared" si="33"/>
        <v/>
      </c>
      <c r="AE6286" s="16"/>
      <c r="AF6286" s="17" t="str">
        <f t="shared" si="30"/>
        <v>#VALUE!</v>
      </c>
      <c r="AG6286" s="17" t="str">
        <f t="shared" si="22"/>
        <v>#N/A</v>
      </c>
      <c r="AH6286" s="17" t="str">
        <f t="shared" si="23"/>
        <v>#N/A</v>
      </c>
      <c r="AI6286" s="34">
        <f t="shared" si="24"/>
        <v>1</v>
      </c>
      <c r="AJ6286" s="18">
        <f t="shared" si="25"/>
        <v>6081.363</v>
      </c>
      <c r="AK6286" s="18">
        <f t="shared" si="26"/>
        <v>5912.43625</v>
      </c>
      <c r="AL6286" s="18">
        <f t="shared" si="27"/>
        <v>5743.5095</v>
      </c>
    </row>
    <row r="6287" ht="12.75" customHeight="1">
      <c r="A6287" s="1">
        <v>36235.0</v>
      </c>
      <c r="B6287" s="2">
        <v>1418.81</v>
      </c>
      <c r="C6287" s="3">
        <v>6672.23</v>
      </c>
      <c r="D6287" s="2">
        <v>6659.0</v>
      </c>
      <c r="E6287" s="4">
        <v>6730.0</v>
      </c>
      <c r="F6287" s="5">
        <f t="shared" si="1"/>
        <v>890.156</v>
      </c>
      <c r="G6287" s="6">
        <f t="shared" si="2"/>
        <v>1.064003284</v>
      </c>
      <c r="H6287" s="6">
        <f t="shared" si="3"/>
        <v>2.057435117</v>
      </c>
      <c r="I6287" s="5" t="b">
        <f t="shared" si="4"/>
        <v>0</v>
      </c>
      <c r="J6287" s="48">
        <f t="shared" si="5"/>
        <v>0</v>
      </c>
      <c r="K6287" s="4">
        <f t="shared" si="6"/>
        <v>19</v>
      </c>
      <c r="L6287" s="7">
        <f t="shared" si="7"/>
        <v>0.00865827467</v>
      </c>
      <c r="M6287" s="50" t="b">
        <f t="shared" si="8"/>
        <v>0</v>
      </c>
      <c r="N6287" s="50" t="b">
        <f t="shared" si="9"/>
        <v>0</v>
      </c>
      <c r="O6287" s="50">
        <f t="shared" si="10"/>
        <v>1</v>
      </c>
      <c r="P6287" s="4">
        <f t="shared" si="64"/>
        <v>203000</v>
      </c>
      <c r="Q6287" s="21">
        <f t="shared" si="31"/>
        <v>3</v>
      </c>
      <c r="V6287" s="52"/>
      <c r="W6287" s="53" t="str">
        <f t="shared" si="33"/>
        <v/>
      </c>
      <c r="AE6287" s="16"/>
      <c r="AF6287" s="17" t="str">
        <f t="shared" si="30"/>
        <v>#VALUE!</v>
      </c>
      <c r="AG6287" s="17" t="str">
        <f t="shared" si="22"/>
        <v>#N/A</v>
      </c>
      <c r="AH6287" s="17" t="str">
        <f t="shared" si="23"/>
        <v>#N/A</v>
      </c>
      <c r="AI6287" s="34">
        <f t="shared" si="24"/>
        <v>1</v>
      </c>
      <c r="AJ6287" s="18">
        <f t="shared" si="25"/>
        <v>6005.007</v>
      </c>
      <c r="AK6287" s="18">
        <f t="shared" si="26"/>
        <v>5838.20125</v>
      </c>
      <c r="AL6287" s="18">
        <f t="shared" si="27"/>
        <v>5671.3955</v>
      </c>
    </row>
    <row r="6288" ht="12.75" customHeight="1">
      <c r="A6288" s="1">
        <v>36234.0</v>
      </c>
      <c r="B6288" s="2">
        <v>1025.87</v>
      </c>
      <c r="C6288" s="3">
        <v>6598.32</v>
      </c>
      <c r="D6288" s="2">
        <v>6619.0</v>
      </c>
      <c r="E6288" s="4">
        <v>6711.0</v>
      </c>
      <c r="F6288" s="5">
        <f t="shared" si="1"/>
        <v>798.678</v>
      </c>
      <c r="G6288" s="6">
        <f t="shared" si="2"/>
        <v>1.051945039</v>
      </c>
      <c r="H6288" s="6">
        <f t="shared" si="3"/>
        <v>1.518498499</v>
      </c>
      <c r="I6288" s="5" t="b">
        <f t="shared" si="4"/>
        <v>0</v>
      </c>
      <c r="J6288" s="48">
        <f t="shared" si="5"/>
        <v>0</v>
      </c>
      <c r="K6288" s="4">
        <f t="shared" si="6"/>
        <v>164</v>
      </c>
      <c r="L6288" s="7">
        <f t="shared" si="7"/>
        <v>0.01707707416</v>
      </c>
      <c r="M6288" s="50" t="b">
        <f t="shared" si="8"/>
        <v>0</v>
      </c>
      <c r="N6288" s="50" t="b">
        <f t="shared" si="9"/>
        <v>0</v>
      </c>
      <c r="O6288" s="50">
        <f t="shared" si="10"/>
        <v>1</v>
      </c>
      <c r="P6288" s="4">
        <f t="shared" si="64"/>
        <v>200150</v>
      </c>
      <c r="Q6288" s="21">
        <f t="shared" si="31"/>
        <v>3</v>
      </c>
      <c r="V6288" s="52"/>
      <c r="W6288" s="53" t="str">
        <f t="shared" si="33"/>
        <v/>
      </c>
      <c r="AE6288" s="16"/>
      <c r="AF6288" s="17" t="str">
        <f t="shared" si="30"/>
        <v>#VALUE!</v>
      </c>
      <c r="AG6288" s="17" t="str">
        <f t="shared" si="22"/>
        <v>#N/A</v>
      </c>
      <c r="AH6288" s="17" t="str">
        <f t="shared" si="23"/>
        <v>#N/A</v>
      </c>
      <c r="AI6288" s="34">
        <f t="shared" si="24"/>
        <v>1</v>
      </c>
      <c r="AJ6288" s="18">
        <f t="shared" si="25"/>
        <v>5938.488</v>
      </c>
      <c r="AK6288" s="18">
        <f t="shared" si="26"/>
        <v>5773.53</v>
      </c>
      <c r="AL6288" s="18">
        <f t="shared" si="27"/>
        <v>5608.572</v>
      </c>
    </row>
    <row r="6289" ht="12.75" customHeight="1">
      <c r="A6289" s="1">
        <v>36231.0</v>
      </c>
      <c r="B6289" s="2">
        <v>592.89</v>
      </c>
      <c r="C6289" s="3">
        <v>6462.73</v>
      </c>
      <c r="D6289" s="2">
        <v>6489.0</v>
      </c>
      <c r="E6289" s="4">
        <v>6547.0</v>
      </c>
      <c r="F6289" s="5">
        <f t="shared" si="1"/>
        <v>694.212</v>
      </c>
      <c r="G6289" s="6">
        <f t="shared" si="2"/>
        <v>1.029402567</v>
      </c>
      <c r="H6289" s="6">
        <f t="shared" si="3"/>
        <v>1.435605532</v>
      </c>
      <c r="I6289" s="5" t="b">
        <f t="shared" si="4"/>
        <v>0</v>
      </c>
      <c r="J6289" s="48">
        <f t="shared" si="5"/>
        <v>0</v>
      </c>
      <c r="K6289" s="4">
        <f t="shared" si="6"/>
        <v>36</v>
      </c>
      <c r="L6289" s="7">
        <f t="shared" si="7"/>
        <v>0.01303938119</v>
      </c>
      <c r="M6289" s="50" t="b">
        <f t="shared" si="8"/>
        <v>0</v>
      </c>
      <c r="N6289" s="50" t="b">
        <f t="shared" si="9"/>
        <v>0</v>
      </c>
      <c r="O6289" s="50">
        <f t="shared" si="10"/>
        <v>-1</v>
      </c>
      <c r="P6289" s="4">
        <f t="shared" si="64"/>
        <v>224750</v>
      </c>
      <c r="Q6289" s="21">
        <f t="shared" si="31"/>
        <v>-3</v>
      </c>
      <c r="V6289" s="52"/>
      <c r="W6289" s="53" t="str">
        <f t="shared" si="33"/>
        <v/>
      </c>
      <c r="AE6289" s="16"/>
      <c r="AF6289" s="17" t="str">
        <f t="shared" si="30"/>
        <v>#VALUE!</v>
      </c>
      <c r="AG6289" s="17" t="str">
        <f t="shared" si="22"/>
        <v>#N/A</v>
      </c>
      <c r="AH6289" s="17" t="str">
        <f t="shared" si="23"/>
        <v>#N/A</v>
      </c>
      <c r="AI6289" s="34">
        <f t="shared" si="24"/>
        <v>1</v>
      </c>
      <c r="AJ6289" s="18">
        <f t="shared" si="25"/>
        <v>5816.457</v>
      </c>
      <c r="AK6289" s="18">
        <f t="shared" si="26"/>
        <v>5654.88875</v>
      </c>
      <c r="AL6289" s="18">
        <f t="shared" si="27"/>
        <v>5493.3205</v>
      </c>
    </row>
    <row r="6290" ht="12.75" customHeight="1">
      <c r="A6290" s="1">
        <v>36230.0</v>
      </c>
      <c r="B6290" s="2">
        <v>755.99</v>
      </c>
      <c r="C6290" s="3">
        <v>6436.8</v>
      </c>
      <c r="D6290" s="2">
        <v>6451.0</v>
      </c>
      <c r="E6290" s="4">
        <v>6511.0</v>
      </c>
      <c r="F6290" s="5">
        <f t="shared" si="1"/>
        <v>735.32</v>
      </c>
      <c r="G6290" s="6">
        <f t="shared" si="2"/>
        <v>1.02411209</v>
      </c>
      <c r="H6290" s="6">
        <f t="shared" si="3"/>
        <v>1.438694757</v>
      </c>
      <c r="I6290" s="5" t="b">
        <f t="shared" si="4"/>
        <v>0</v>
      </c>
      <c r="J6290" s="48">
        <f t="shared" si="5"/>
        <v>0</v>
      </c>
      <c r="K6290" s="4">
        <f t="shared" si="6"/>
        <v>-69</v>
      </c>
      <c r="L6290" s="7">
        <f t="shared" si="7"/>
        <v>0.01152746706</v>
      </c>
      <c r="M6290" s="50" t="b">
        <f t="shared" si="8"/>
        <v>0</v>
      </c>
      <c r="N6290" s="50" t="b">
        <f t="shared" si="9"/>
        <v>0</v>
      </c>
      <c r="O6290" s="50">
        <f t="shared" si="10"/>
        <v>-1</v>
      </c>
      <c r="P6290" s="4">
        <f t="shared" si="64"/>
        <v>230150</v>
      </c>
      <c r="Q6290" s="21">
        <f t="shared" si="31"/>
        <v>-3</v>
      </c>
      <c r="V6290" s="52"/>
      <c r="W6290" s="53" t="str">
        <f t="shared" si="33"/>
        <v/>
      </c>
      <c r="AE6290" s="16"/>
      <c r="AF6290" s="17" t="str">
        <f t="shared" si="30"/>
        <v>#VALUE!</v>
      </c>
      <c r="AG6290" s="17" t="str">
        <f t="shared" si="22"/>
        <v>#N/A</v>
      </c>
      <c r="AH6290" s="17" t="str">
        <f t="shared" si="23"/>
        <v>#N/A</v>
      </c>
      <c r="AI6290" s="34">
        <f t="shared" si="24"/>
        <v>1</v>
      </c>
      <c r="AJ6290" s="18">
        <f t="shared" si="25"/>
        <v>5793.12</v>
      </c>
      <c r="AK6290" s="18">
        <f t="shared" si="26"/>
        <v>5632.2</v>
      </c>
      <c r="AL6290" s="18">
        <f t="shared" si="27"/>
        <v>5471.28</v>
      </c>
    </row>
    <row r="6291" ht="12.75" customHeight="1">
      <c r="A6291" s="1">
        <v>36229.0</v>
      </c>
      <c r="B6291" s="2">
        <v>657.22</v>
      </c>
      <c r="C6291" s="3">
        <v>6486.61</v>
      </c>
      <c r="D6291" s="2">
        <v>6520.0</v>
      </c>
      <c r="E6291" s="4"/>
      <c r="F6291" s="5">
        <f t="shared" si="1"/>
        <v>729.892</v>
      </c>
      <c r="G6291" s="6">
        <f t="shared" si="2"/>
        <v>1.030662449</v>
      </c>
      <c r="H6291" s="6">
        <f t="shared" si="3"/>
        <v>1.442518037</v>
      </c>
      <c r="I6291" s="5" t="b">
        <f t="shared" si="4"/>
        <v>0</v>
      </c>
      <c r="J6291" s="48">
        <f t="shared" si="5"/>
        <v>0</v>
      </c>
      <c r="K6291" s="4">
        <f t="shared" si="6"/>
        <v>31</v>
      </c>
      <c r="L6291" s="7">
        <f t="shared" si="7"/>
        <v>0.005147526983</v>
      </c>
      <c r="M6291" s="50" t="b">
        <f t="shared" si="8"/>
        <v>0</v>
      </c>
      <c r="N6291" s="50" t="b">
        <f t="shared" si="9"/>
        <v>0</v>
      </c>
      <c r="O6291" s="50">
        <f t="shared" si="10"/>
        <v>-1</v>
      </c>
      <c r="P6291" s="4">
        <f t="shared" si="64"/>
        <v>219800</v>
      </c>
      <c r="Q6291" s="21">
        <f t="shared" si="31"/>
        <v>-3</v>
      </c>
      <c r="V6291" s="52"/>
      <c r="W6291" s="53" t="str">
        <f t="shared" si="33"/>
        <v/>
      </c>
      <c r="AE6291" s="16"/>
      <c r="AF6291" s="17" t="str">
        <f t="shared" si="30"/>
        <v>#VALUE!</v>
      </c>
      <c r="AG6291" s="17" t="str">
        <f t="shared" si="22"/>
        <v>#N/A</v>
      </c>
      <c r="AH6291" s="17" t="str">
        <f t="shared" si="23"/>
        <v>#N/A</v>
      </c>
      <c r="AI6291" s="34">
        <f t="shared" si="24"/>
        <v>1</v>
      </c>
      <c r="AJ6291" s="18">
        <f t="shared" si="25"/>
        <v>5837.949</v>
      </c>
      <c r="AK6291" s="18">
        <f t="shared" si="26"/>
        <v>5675.78375</v>
      </c>
      <c r="AL6291" s="18">
        <f t="shared" si="27"/>
        <v>5513.6185</v>
      </c>
    </row>
    <row r="6292" ht="12.75" customHeight="1">
      <c r="A6292" s="1">
        <v>36228.0</v>
      </c>
      <c r="B6292" s="2">
        <v>961.42</v>
      </c>
      <c r="C6292" s="3">
        <v>6493.43</v>
      </c>
      <c r="D6292" s="2">
        <v>6489.0</v>
      </c>
      <c r="E6292" s="4"/>
      <c r="F6292" s="5">
        <f t="shared" si="1"/>
        <v>798.236</v>
      </c>
      <c r="G6292" s="6">
        <f t="shared" si="2"/>
        <v>1.030212951</v>
      </c>
      <c r="H6292" s="6">
        <f t="shared" si="3"/>
        <v>1.501224044</v>
      </c>
      <c r="I6292" s="5" t="b">
        <f t="shared" si="4"/>
        <v>0</v>
      </c>
      <c r="J6292" s="48">
        <f t="shared" si="5"/>
        <v>0</v>
      </c>
      <c r="K6292" s="4">
        <f t="shared" si="6"/>
        <v>24</v>
      </c>
      <c r="L6292" s="7">
        <f t="shared" si="7"/>
        <v>-0.0006822280366</v>
      </c>
      <c r="M6292" s="50" t="b">
        <f t="shared" si="8"/>
        <v>0</v>
      </c>
      <c r="N6292" s="50" t="b">
        <f t="shared" si="9"/>
        <v>0</v>
      </c>
      <c r="O6292" s="50">
        <f t="shared" si="10"/>
        <v>1</v>
      </c>
      <c r="P6292" s="4">
        <f t="shared" si="64"/>
        <v>215150</v>
      </c>
      <c r="Q6292" s="21">
        <f t="shared" si="31"/>
        <v>3</v>
      </c>
      <c r="V6292" s="52"/>
      <c r="W6292" s="53" t="str">
        <f t="shared" si="33"/>
        <v/>
      </c>
      <c r="AE6292" s="16"/>
      <c r="AF6292" s="17" t="str">
        <f t="shared" si="30"/>
        <v>#VALUE!</v>
      </c>
      <c r="AG6292" s="17" t="str">
        <f t="shared" si="22"/>
        <v>#N/A</v>
      </c>
      <c r="AH6292" s="17" t="str">
        <f t="shared" si="23"/>
        <v>#N/A</v>
      </c>
      <c r="AI6292" s="34">
        <f t="shared" si="24"/>
        <v>1</v>
      </c>
      <c r="AJ6292" s="18">
        <f t="shared" si="25"/>
        <v>5844.087</v>
      </c>
      <c r="AK6292" s="18">
        <f t="shared" si="26"/>
        <v>5681.75125</v>
      </c>
      <c r="AL6292" s="18">
        <f t="shared" si="27"/>
        <v>5519.4155</v>
      </c>
    </row>
    <row r="6293" ht="12.75" customHeight="1">
      <c r="A6293" s="1">
        <v>36227.0</v>
      </c>
      <c r="B6293" s="2">
        <v>503.54</v>
      </c>
      <c r="C6293" s="3">
        <v>6431.96</v>
      </c>
      <c r="D6293" s="2">
        <v>6465.0</v>
      </c>
      <c r="E6293" s="4"/>
      <c r="F6293" s="5">
        <f t="shared" si="1"/>
        <v>780.35</v>
      </c>
      <c r="G6293" s="6">
        <f t="shared" si="2"/>
        <v>1.018778163</v>
      </c>
      <c r="H6293" s="6">
        <f t="shared" si="3"/>
        <v>1.512937223</v>
      </c>
      <c r="I6293" s="5" t="b">
        <f t="shared" si="4"/>
        <v>0</v>
      </c>
      <c r="J6293" s="48">
        <f t="shared" si="5"/>
        <v>0</v>
      </c>
      <c r="K6293" s="4">
        <f t="shared" si="6"/>
        <v>25</v>
      </c>
      <c r="L6293" s="7">
        <f t="shared" si="7"/>
        <v>0.005136847866</v>
      </c>
      <c r="M6293" s="50" t="b">
        <f t="shared" si="8"/>
        <v>0</v>
      </c>
      <c r="N6293" s="50" t="b">
        <f t="shared" si="9"/>
        <v>0</v>
      </c>
      <c r="O6293" s="50">
        <f t="shared" si="10"/>
        <v>1</v>
      </c>
      <c r="P6293" s="4">
        <f t="shared" si="64"/>
        <v>211550</v>
      </c>
      <c r="Q6293" s="21">
        <f t="shared" si="31"/>
        <v>3</v>
      </c>
      <c r="V6293" s="52"/>
      <c r="W6293" s="53" t="str">
        <f t="shared" si="33"/>
        <v/>
      </c>
      <c r="AE6293" s="16"/>
      <c r="AF6293" s="17" t="str">
        <f t="shared" si="30"/>
        <v>#VALUE!</v>
      </c>
      <c r="AG6293" s="17" t="str">
        <f t="shared" si="22"/>
        <v>#N/A</v>
      </c>
      <c r="AH6293" s="17" t="str">
        <f t="shared" si="23"/>
        <v>#N/A</v>
      </c>
      <c r="AI6293" s="34">
        <f t="shared" si="24"/>
        <v>1</v>
      </c>
      <c r="AJ6293" s="18">
        <f t="shared" si="25"/>
        <v>5788.764</v>
      </c>
      <c r="AK6293" s="18">
        <f t="shared" si="26"/>
        <v>5627.965</v>
      </c>
      <c r="AL6293" s="18">
        <f t="shared" si="27"/>
        <v>5467.166</v>
      </c>
    </row>
    <row r="6294" ht="12.75" customHeight="1">
      <c r="A6294" s="1">
        <v>36225.0</v>
      </c>
      <c r="B6294" s="2">
        <v>798.43</v>
      </c>
      <c r="C6294" s="3">
        <v>6421.73</v>
      </c>
      <c r="D6294" s="2">
        <v>6440.0</v>
      </c>
      <c r="E6294" s="4"/>
      <c r="F6294" s="5">
        <f t="shared" si="1"/>
        <v>804.072</v>
      </c>
      <c r="G6294" s="6">
        <f t="shared" si="2"/>
        <v>1.01506574</v>
      </c>
      <c r="H6294" s="6">
        <f t="shared" si="3"/>
        <v>1.4958394</v>
      </c>
      <c r="I6294" s="5" t="b">
        <f t="shared" si="4"/>
        <v>0</v>
      </c>
      <c r="J6294" s="48">
        <f t="shared" si="5"/>
        <v>0</v>
      </c>
      <c r="K6294" s="4">
        <f t="shared" si="6"/>
        <v>15</v>
      </c>
      <c r="L6294" s="7">
        <f t="shared" si="7"/>
        <v>0.002845027742</v>
      </c>
      <c r="M6294" s="50" t="b">
        <f t="shared" si="8"/>
        <v>0</v>
      </c>
      <c r="N6294" s="50" t="b">
        <f t="shared" si="9"/>
        <v>0</v>
      </c>
      <c r="O6294" s="50">
        <f t="shared" si="10"/>
        <v>-1</v>
      </c>
      <c r="P6294" s="4">
        <f t="shared" si="64"/>
        <v>215300</v>
      </c>
      <c r="Q6294" s="21">
        <f t="shared" si="31"/>
        <v>-3</v>
      </c>
      <c r="V6294" s="52"/>
      <c r="W6294" s="53" t="str">
        <f t="shared" si="33"/>
        <v/>
      </c>
      <c r="AE6294" s="16"/>
      <c r="AF6294" s="17" t="str">
        <f t="shared" si="30"/>
        <v>#VALUE!</v>
      </c>
      <c r="AG6294" s="17" t="str">
        <f t="shared" si="22"/>
        <v>#N/A</v>
      </c>
      <c r="AH6294" s="17" t="str">
        <f t="shared" si="23"/>
        <v>#N/A</v>
      </c>
      <c r="AI6294" s="34">
        <f t="shared" si="24"/>
        <v>1</v>
      </c>
      <c r="AJ6294" s="18">
        <f t="shared" si="25"/>
        <v>5779.557</v>
      </c>
      <c r="AK6294" s="18">
        <f t="shared" si="26"/>
        <v>5619.01375</v>
      </c>
      <c r="AL6294" s="18">
        <f t="shared" si="27"/>
        <v>5458.4705</v>
      </c>
    </row>
    <row r="6295" ht="12.75" customHeight="1">
      <c r="A6295" s="1">
        <v>36224.0</v>
      </c>
      <c r="B6295" s="2">
        <v>728.85</v>
      </c>
      <c r="C6295" s="3">
        <v>6383.09</v>
      </c>
      <c r="D6295" s="2">
        <v>6425.0</v>
      </c>
      <c r="E6295" s="4"/>
      <c r="F6295" s="5">
        <f t="shared" si="1"/>
        <v>783.9</v>
      </c>
      <c r="G6295" s="6">
        <f t="shared" si="2"/>
        <v>1.00662008</v>
      </c>
      <c r="H6295" s="6">
        <f t="shared" si="3"/>
        <v>1.478338597</v>
      </c>
      <c r="I6295" s="5" t="b">
        <f t="shared" si="4"/>
        <v>0</v>
      </c>
      <c r="J6295" s="48">
        <f t="shared" si="5"/>
        <v>0</v>
      </c>
      <c r="K6295" s="4">
        <f t="shared" si="6"/>
        <v>37</v>
      </c>
      <c r="L6295" s="7">
        <f t="shared" si="7"/>
        <v>0.006565785536</v>
      </c>
      <c r="M6295" s="50" t="b">
        <f t="shared" si="8"/>
        <v>0</v>
      </c>
      <c r="N6295" s="50" t="b">
        <f t="shared" si="9"/>
        <v>0</v>
      </c>
      <c r="O6295" s="50">
        <f t="shared" si="10"/>
        <v>-1</v>
      </c>
      <c r="P6295" s="4">
        <f t="shared" si="64"/>
        <v>217550</v>
      </c>
      <c r="Q6295" s="21">
        <f t="shared" si="31"/>
        <v>-3</v>
      </c>
      <c r="V6295" s="52"/>
      <c r="W6295" s="53" t="str">
        <f t="shared" si="33"/>
        <v/>
      </c>
      <c r="AE6295" s="16"/>
      <c r="AF6295" s="17" t="str">
        <f t="shared" si="30"/>
        <v>#VALUE!</v>
      </c>
      <c r="AG6295" s="17" t="str">
        <f t="shared" si="22"/>
        <v>#N/A</v>
      </c>
      <c r="AH6295" s="17" t="str">
        <f t="shared" si="23"/>
        <v>#N/A</v>
      </c>
      <c r="AI6295" s="34">
        <f t="shared" si="24"/>
        <v>1</v>
      </c>
      <c r="AJ6295" s="18">
        <f t="shared" si="25"/>
        <v>5744.781</v>
      </c>
      <c r="AK6295" s="18">
        <f t="shared" si="26"/>
        <v>5585.20375</v>
      </c>
      <c r="AL6295" s="18">
        <f t="shared" si="27"/>
        <v>5425.6265</v>
      </c>
    </row>
    <row r="6296" ht="12.75" customHeight="1">
      <c r="A6296" s="1">
        <v>36223.0</v>
      </c>
      <c r="B6296" s="2">
        <v>998.94</v>
      </c>
      <c r="C6296" s="3">
        <v>6393.74</v>
      </c>
      <c r="D6296" s="2">
        <v>6388.0</v>
      </c>
      <c r="E6296" s="4"/>
      <c r="F6296" s="5">
        <f t="shared" si="1"/>
        <v>762.012</v>
      </c>
      <c r="G6296" s="6">
        <f t="shared" si="2"/>
        <v>1.006134433</v>
      </c>
      <c r="H6296" s="6">
        <f t="shared" si="3"/>
        <v>1.47052661</v>
      </c>
      <c r="I6296" s="5" t="b">
        <f t="shared" si="4"/>
        <v>1</v>
      </c>
      <c r="J6296" s="48">
        <f t="shared" si="5"/>
        <v>0</v>
      </c>
      <c r="K6296" s="4">
        <f t="shared" si="6"/>
        <v>-62</v>
      </c>
      <c r="L6296" s="7">
        <f t="shared" si="7"/>
        <v>-0.0008977531148</v>
      </c>
      <c r="M6296" s="50" t="b">
        <f t="shared" si="8"/>
        <v>0</v>
      </c>
      <c r="N6296" s="50" t="b">
        <f t="shared" si="9"/>
        <v>0</v>
      </c>
      <c r="O6296" s="50">
        <f t="shared" si="10"/>
        <v>1</v>
      </c>
      <c r="P6296" s="4">
        <f t="shared" si="64"/>
        <v>212000</v>
      </c>
      <c r="Q6296" s="21">
        <f t="shared" si="31"/>
        <v>3</v>
      </c>
      <c r="V6296" s="52"/>
      <c r="W6296" s="53" t="str">
        <f t="shared" si="33"/>
        <v/>
      </c>
      <c r="AE6296" s="16"/>
      <c r="AF6296" s="17" t="str">
        <f t="shared" si="30"/>
        <v>#VALUE!</v>
      </c>
      <c r="AG6296" s="17" t="str">
        <f t="shared" si="22"/>
        <v>#N/A</v>
      </c>
      <c r="AH6296" s="17" t="str">
        <f t="shared" si="23"/>
        <v>#N/A</v>
      </c>
      <c r="AI6296" s="34">
        <f t="shared" si="24"/>
        <v>1</v>
      </c>
      <c r="AJ6296" s="18">
        <f t="shared" si="25"/>
        <v>5754.366</v>
      </c>
      <c r="AK6296" s="18">
        <f t="shared" si="26"/>
        <v>5594.5225</v>
      </c>
      <c r="AL6296" s="18">
        <f t="shared" si="27"/>
        <v>5434.679</v>
      </c>
    </row>
    <row r="6297" ht="12.75" customHeight="1">
      <c r="A6297" s="1">
        <v>36222.0</v>
      </c>
      <c r="B6297" s="2">
        <v>871.99</v>
      </c>
      <c r="C6297" s="3">
        <v>6403.14</v>
      </c>
      <c r="D6297" s="2">
        <v>6450.0</v>
      </c>
      <c r="E6297" s="4"/>
      <c r="F6297" s="5">
        <f t="shared" si="1"/>
        <v>751.626</v>
      </c>
      <c r="G6297" s="6">
        <f t="shared" si="2"/>
        <v>1.00564508</v>
      </c>
      <c r="H6297" s="6">
        <f t="shared" si="3"/>
        <v>1.404464429</v>
      </c>
      <c r="I6297" s="5" t="b">
        <f t="shared" si="4"/>
        <v>1</v>
      </c>
      <c r="J6297" s="48">
        <f t="shared" si="5"/>
        <v>0</v>
      </c>
      <c r="K6297" s="4">
        <f t="shared" si="6"/>
        <v>105</v>
      </c>
      <c r="L6297" s="7">
        <f t="shared" si="7"/>
        <v>0.007318284467</v>
      </c>
      <c r="M6297" s="50" t="b">
        <f t="shared" si="8"/>
        <v>0</v>
      </c>
      <c r="N6297" s="50" t="b">
        <f t="shared" si="9"/>
        <v>0</v>
      </c>
      <c r="O6297" s="50">
        <f t="shared" si="10"/>
        <v>-1</v>
      </c>
      <c r="P6297" s="4">
        <f t="shared" si="64"/>
        <v>202700</v>
      </c>
      <c r="Q6297" s="21">
        <f t="shared" si="31"/>
        <v>-3</v>
      </c>
      <c r="V6297" s="52"/>
      <c r="W6297" s="53" t="str">
        <f t="shared" si="33"/>
        <v/>
      </c>
      <c r="AE6297" s="16"/>
      <c r="AF6297" s="17" t="str">
        <f t="shared" si="30"/>
        <v>#VALUE!</v>
      </c>
      <c r="AG6297" s="17" t="str">
        <f t="shared" si="22"/>
        <v>#N/A</v>
      </c>
      <c r="AH6297" s="17" t="str">
        <f t="shared" si="23"/>
        <v>#N/A</v>
      </c>
      <c r="AI6297" s="34">
        <f t="shared" si="24"/>
        <v>1</v>
      </c>
      <c r="AJ6297" s="18">
        <f t="shared" si="25"/>
        <v>5762.826</v>
      </c>
      <c r="AK6297" s="18">
        <f t="shared" si="26"/>
        <v>5602.7475</v>
      </c>
      <c r="AL6297" s="18">
        <f t="shared" si="27"/>
        <v>5442.669</v>
      </c>
    </row>
    <row r="6298" ht="12.75" customHeight="1">
      <c r="A6298" s="1">
        <v>36221.0</v>
      </c>
      <c r="B6298" s="2">
        <v>622.15</v>
      </c>
      <c r="C6298" s="3">
        <v>6263.54</v>
      </c>
      <c r="D6298" s="2">
        <v>6345.0</v>
      </c>
      <c r="E6298" s="4"/>
      <c r="F6298" s="5">
        <f t="shared" si="1"/>
        <v>733.948</v>
      </c>
      <c r="G6298" s="6">
        <f t="shared" si="2"/>
        <v>0.9817822956</v>
      </c>
      <c r="H6298" s="6">
        <f t="shared" si="3"/>
        <v>1.405105906</v>
      </c>
      <c r="I6298" s="5" t="b">
        <f t="shared" si="4"/>
        <v>0</v>
      </c>
      <c r="J6298" s="48">
        <f t="shared" si="5"/>
        <v>0</v>
      </c>
      <c r="K6298" s="4">
        <f t="shared" si="6"/>
        <v>-74</v>
      </c>
      <c r="L6298" s="7">
        <f t="shared" si="7"/>
        <v>0.01300542505</v>
      </c>
      <c r="M6298" s="50" t="b">
        <f t="shared" si="8"/>
        <v>0</v>
      </c>
      <c r="N6298" s="50" t="b">
        <f t="shared" si="9"/>
        <v>0</v>
      </c>
      <c r="O6298" s="50">
        <f t="shared" si="10"/>
        <v>-1</v>
      </c>
      <c r="P6298" s="4">
        <f t="shared" si="64"/>
        <v>218450</v>
      </c>
      <c r="Q6298" s="21">
        <f t="shared" si="31"/>
        <v>-3</v>
      </c>
      <c r="V6298" s="52"/>
      <c r="W6298" s="53" t="str">
        <f t="shared" si="33"/>
        <v/>
      </c>
      <c r="AE6298" s="16"/>
      <c r="AF6298" s="17" t="str">
        <f t="shared" si="30"/>
        <v>#VALUE!</v>
      </c>
      <c r="AG6298" s="17" t="str">
        <f t="shared" si="22"/>
        <v>#N/A</v>
      </c>
      <c r="AH6298" s="17" t="str">
        <f t="shared" si="23"/>
        <v>#N/A</v>
      </c>
      <c r="AI6298" s="34">
        <f t="shared" si="24"/>
        <v>1</v>
      </c>
      <c r="AJ6298" s="18">
        <f t="shared" si="25"/>
        <v>5637.186</v>
      </c>
      <c r="AK6298" s="18">
        <f t="shared" si="26"/>
        <v>5480.5975</v>
      </c>
      <c r="AL6298" s="18">
        <f t="shared" si="27"/>
        <v>5324.009</v>
      </c>
    </row>
    <row r="6299" ht="12.75" customHeight="1">
      <c r="A6299" s="1">
        <v>36220.0</v>
      </c>
      <c r="B6299" s="2">
        <v>697.57</v>
      </c>
      <c r="C6299" s="3">
        <v>6312.25</v>
      </c>
      <c r="D6299" s="2">
        <v>6419.0</v>
      </c>
      <c r="E6299" s="4"/>
      <c r="F6299" s="5">
        <f t="shared" si="1"/>
        <v>826.846</v>
      </c>
      <c r="G6299" s="6">
        <f t="shared" si="2"/>
        <v>0.9872539232</v>
      </c>
      <c r="H6299" s="6">
        <f t="shared" si="3"/>
        <v>1.60876294</v>
      </c>
      <c r="I6299" s="5" t="b">
        <f t="shared" si="4"/>
        <v>1</v>
      </c>
      <c r="J6299" s="48">
        <f t="shared" si="5"/>
        <v>0</v>
      </c>
      <c r="K6299" s="4">
        <f t="shared" si="6"/>
        <v>-50</v>
      </c>
      <c r="L6299" s="7">
        <f t="shared" si="7"/>
        <v>0.01691156085</v>
      </c>
      <c r="M6299" s="50" t="b">
        <f t="shared" si="8"/>
        <v>0</v>
      </c>
      <c r="N6299" s="50" t="b">
        <f t="shared" si="9"/>
        <v>0</v>
      </c>
      <c r="O6299" s="50">
        <f t="shared" si="10"/>
        <v>1</v>
      </c>
      <c r="P6299" s="4">
        <f t="shared" si="64"/>
        <v>229550</v>
      </c>
      <c r="Q6299" s="21">
        <f t="shared" si="31"/>
        <v>3</v>
      </c>
      <c r="V6299" s="52"/>
      <c r="W6299" s="53" t="str">
        <f t="shared" si="33"/>
        <v/>
      </c>
      <c r="AE6299" s="16"/>
      <c r="AF6299" s="17" t="str">
        <f t="shared" si="30"/>
        <v>#VALUE!</v>
      </c>
      <c r="AG6299" s="17" t="str">
        <f t="shared" si="22"/>
        <v>#N/A</v>
      </c>
      <c r="AH6299" s="17" t="str">
        <f t="shared" si="23"/>
        <v>#N/A</v>
      </c>
      <c r="AI6299" s="34">
        <f t="shared" si="24"/>
        <v>1</v>
      </c>
      <c r="AJ6299" s="18">
        <f t="shared" si="25"/>
        <v>5681.025</v>
      </c>
      <c r="AK6299" s="18">
        <f t="shared" si="26"/>
        <v>5523.21875</v>
      </c>
      <c r="AL6299" s="18">
        <f t="shared" si="27"/>
        <v>5365.4125</v>
      </c>
    </row>
    <row r="6300" ht="12.75" customHeight="1">
      <c r="A6300" s="1">
        <v>36217.0</v>
      </c>
      <c r="B6300" s="2">
        <v>619.41</v>
      </c>
      <c r="C6300" s="3">
        <v>6318.52</v>
      </c>
      <c r="D6300" s="2">
        <v>6469.0</v>
      </c>
      <c r="E6300" s="4"/>
      <c r="F6300" s="5">
        <f t="shared" si="1"/>
        <v>861.342</v>
      </c>
      <c r="G6300" s="6">
        <f t="shared" si="2"/>
        <v>0.9860113801</v>
      </c>
      <c r="H6300" s="6">
        <f t="shared" si="3"/>
        <v>1.609317684</v>
      </c>
      <c r="I6300" s="5" t="b">
        <f t="shared" si="4"/>
        <v>1</v>
      </c>
      <c r="J6300" s="48">
        <f t="shared" si="5"/>
        <v>0</v>
      </c>
      <c r="K6300" s="4">
        <f t="shared" si="6"/>
        <v>89</v>
      </c>
      <c r="L6300" s="7">
        <f t="shared" si="7"/>
        <v>0.02381570368</v>
      </c>
      <c r="M6300" s="50" t="b">
        <f t="shared" si="8"/>
        <v>0</v>
      </c>
      <c r="N6300" s="50" t="b">
        <f t="shared" si="9"/>
        <v>0</v>
      </c>
      <c r="O6300" s="50">
        <f t="shared" si="10"/>
        <v>1</v>
      </c>
      <c r="P6300" s="4">
        <f t="shared" si="64"/>
        <v>239550</v>
      </c>
      <c r="Q6300" s="21">
        <f t="shared" si="31"/>
        <v>4</v>
      </c>
      <c r="V6300" s="52"/>
      <c r="W6300" s="53" t="str">
        <f t="shared" si="33"/>
        <v/>
      </c>
      <c r="AE6300" s="16"/>
      <c r="AF6300" s="17" t="str">
        <f t="shared" si="30"/>
        <v>#VALUE!</v>
      </c>
      <c r="AG6300" s="17" t="str">
        <f t="shared" si="22"/>
        <v>#N/A</v>
      </c>
      <c r="AH6300" s="17" t="str">
        <f t="shared" si="23"/>
        <v>#N/A</v>
      </c>
      <c r="AI6300" s="34">
        <f t="shared" si="24"/>
        <v>1</v>
      </c>
      <c r="AJ6300" s="18">
        <f t="shared" si="25"/>
        <v>5686.668</v>
      </c>
      <c r="AK6300" s="18">
        <f t="shared" si="26"/>
        <v>5528.705</v>
      </c>
      <c r="AL6300" s="18">
        <f t="shared" si="27"/>
        <v>5370.742</v>
      </c>
    </row>
    <row r="6301" ht="12.75" customHeight="1">
      <c r="A6301" s="1">
        <v>36216.0</v>
      </c>
      <c r="B6301" s="2">
        <v>947.01</v>
      </c>
      <c r="C6301" s="3">
        <v>6275.53</v>
      </c>
      <c r="D6301" s="2">
        <v>6380.0</v>
      </c>
      <c r="E6301" s="4"/>
      <c r="F6301" s="5">
        <f t="shared" si="1"/>
        <v>853.25</v>
      </c>
      <c r="G6301" s="6">
        <f t="shared" si="2"/>
        <v>0.976758281</v>
      </c>
      <c r="H6301" s="6">
        <f t="shared" si="3"/>
        <v>1.587042792</v>
      </c>
      <c r="I6301" s="5" t="b">
        <f t="shared" si="4"/>
        <v>1</v>
      </c>
      <c r="J6301" s="48">
        <f t="shared" si="5"/>
        <v>0</v>
      </c>
      <c r="K6301" s="4">
        <f t="shared" si="6"/>
        <v>-45</v>
      </c>
      <c r="L6301" s="7">
        <f t="shared" si="7"/>
        <v>0.01664719952</v>
      </c>
      <c r="M6301" s="50" t="b">
        <f t="shared" si="8"/>
        <v>0</v>
      </c>
      <c r="N6301" s="50" t="b">
        <f t="shared" si="9"/>
        <v>0</v>
      </c>
      <c r="O6301" s="50">
        <f t="shared" si="10"/>
        <v>1</v>
      </c>
      <c r="P6301" s="4">
        <f t="shared" si="64"/>
        <v>226200</v>
      </c>
      <c r="Q6301" s="21">
        <f t="shared" si="31"/>
        <v>3</v>
      </c>
      <c r="V6301" s="52"/>
      <c r="W6301" s="53" t="str">
        <f t="shared" si="33"/>
        <v/>
      </c>
      <c r="AE6301" s="16"/>
      <c r="AF6301" s="17" t="str">
        <f t="shared" si="30"/>
        <v>#VALUE!</v>
      </c>
      <c r="AG6301" s="17" t="str">
        <f t="shared" si="22"/>
        <v>#N/A</v>
      </c>
      <c r="AH6301" s="17" t="str">
        <f t="shared" si="23"/>
        <v>#N/A</v>
      </c>
      <c r="AI6301" s="34">
        <f t="shared" si="24"/>
        <v>1</v>
      </c>
      <c r="AJ6301" s="18">
        <f t="shared" si="25"/>
        <v>5647.977</v>
      </c>
      <c r="AK6301" s="18">
        <f t="shared" si="26"/>
        <v>5491.08875</v>
      </c>
      <c r="AL6301" s="18">
        <f t="shared" si="27"/>
        <v>5334.2005</v>
      </c>
    </row>
    <row r="6302" ht="12.75" customHeight="1">
      <c r="A6302" s="1">
        <v>36215.0</v>
      </c>
      <c r="B6302" s="2">
        <v>783.6</v>
      </c>
      <c r="C6302" s="3">
        <v>6238.87</v>
      </c>
      <c r="D6302" s="2">
        <v>6425.0</v>
      </c>
      <c r="E6302" s="4"/>
      <c r="F6302" s="5">
        <f t="shared" si="1"/>
        <v>774.02</v>
      </c>
      <c r="G6302" s="6">
        <f t="shared" si="2"/>
        <v>0.9682834644</v>
      </c>
      <c r="H6302" s="6">
        <f t="shared" si="3"/>
        <v>1.567482499</v>
      </c>
      <c r="I6302" s="5" t="b">
        <f t="shared" si="4"/>
        <v>1</v>
      </c>
      <c r="J6302" s="48">
        <f t="shared" si="5"/>
        <v>0</v>
      </c>
      <c r="K6302" s="4">
        <f t="shared" si="6"/>
        <v>110</v>
      </c>
      <c r="L6302" s="7">
        <f t="shared" si="7"/>
        <v>0.02983392826</v>
      </c>
      <c r="M6302" s="50" t="b">
        <f t="shared" si="8"/>
        <v>0</v>
      </c>
      <c r="N6302" s="50" t="b">
        <f t="shared" si="9"/>
        <v>0</v>
      </c>
      <c r="O6302" s="50">
        <f t="shared" si="10"/>
        <v>1</v>
      </c>
      <c r="P6302" s="4">
        <f t="shared" si="64"/>
        <v>235200</v>
      </c>
      <c r="Q6302" s="21">
        <f t="shared" si="31"/>
        <v>4</v>
      </c>
      <c r="V6302" s="52"/>
      <c r="W6302" s="53" t="str">
        <f t="shared" si="33"/>
        <v/>
      </c>
      <c r="AE6302" s="16"/>
      <c r="AF6302" s="17" t="str">
        <f t="shared" si="30"/>
        <v>#VALUE!</v>
      </c>
      <c r="AG6302" s="17" t="str">
        <f t="shared" si="22"/>
        <v>#N/A</v>
      </c>
      <c r="AH6302" s="17" t="str">
        <f t="shared" si="23"/>
        <v>#N/A</v>
      </c>
      <c r="AI6302" s="34">
        <f t="shared" si="24"/>
        <v>1</v>
      </c>
      <c r="AJ6302" s="18">
        <f t="shared" si="25"/>
        <v>5614.983</v>
      </c>
      <c r="AK6302" s="18">
        <f t="shared" si="26"/>
        <v>5459.01125</v>
      </c>
      <c r="AL6302" s="18">
        <f t="shared" si="27"/>
        <v>5303.0395</v>
      </c>
    </row>
    <row r="6303" ht="12.75" customHeight="1">
      <c r="A6303" s="1">
        <v>36214.0</v>
      </c>
      <c r="B6303" s="2">
        <v>1086.64</v>
      </c>
      <c r="C6303" s="3">
        <v>6180.94</v>
      </c>
      <c r="D6303" s="2">
        <v>6315.0</v>
      </c>
      <c r="E6303" s="4"/>
      <c r="F6303" s="5">
        <f t="shared" si="1"/>
        <v>712.658</v>
      </c>
      <c r="G6303" s="6">
        <f t="shared" si="2"/>
        <v>0.9568802645</v>
      </c>
      <c r="H6303" s="6">
        <f t="shared" si="3"/>
        <v>1.544988345</v>
      </c>
      <c r="I6303" s="5" t="b">
        <f t="shared" si="4"/>
        <v>1</v>
      </c>
      <c r="J6303" s="48">
        <f t="shared" si="5"/>
        <v>0</v>
      </c>
      <c r="K6303" s="4">
        <f t="shared" si="6"/>
        <v>-215</v>
      </c>
      <c r="L6303" s="7">
        <f t="shared" si="7"/>
        <v>0.02168925762</v>
      </c>
      <c r="M6303" s="50" t="b">
        <f t="shared" si="8"/>
        <v>0</v>
      </c>
      <c r="N6303" s="50" t="b">
        <f t="shared" si="9"/>
        <v>0</v>
      </c>
      <c r="O6303" s="50">
        <f t="shared" si="10"/>
        <v>1</v>
      </c>
      <c r="P6303" s="4">
        <f t="shared" si="64"/>
        <v>218700</v>
      </c>
      <c r="Q6303" s="21">
        <f t="shared" si="31"/>
        <v>3</v>
      </c>
      <c r="V6303" s="52"/>
      <c r="W6303" s="53" t="str">
        <f t="shared" si="33"/>
        <v/>
      </c>
      <c r="AE6303" s="16"/>
      <c r="AF6303" s="17" t="str">
        <f t="shared" si="30"/>
        <v>#VALUE!</v>
      </c>
      <c r="AG6303" s="17" t="str">
        <f t="shared" si="22"/>
        <v>#N/A</v>
      </c>
      <c r="AH6303" s="17" t="str">
        <f t="shared" si="23"/>
        <v>#N/A</v>
      </c>
      <c r="AI6303" s="34">
        <f t="shared" si="24"/>
        <v>1</v>
      </c>
      <c r="AJ6303" s="18">
        <f t="shared" si="25"/>
        <v>5562.846</v>
      </c>
      <c r="AK6303" s="18">
        <f t="shared" si="26"/>
        <v>5408.3225</v>
      </c>
      <c r="AL6303" s="18">
        <f t="shared" si="27"/>
        <v>5253.799</v>
      </c>
    </row>
    <row r="6304" ht="12.75" customHeight="1">
      <c r="A6304" s="1">
        <v>36213.0</v>
      </c>
      <c r="B6304" s="2">
        <v>870.05</v>
      </c>
      <c r="C6304" s="3">
        <v>6313.63</v>
      </c>
      <c r="D6304" s="2">
        <v>6530.0</v>
      </c>
      <c r="E6304" s="4"/>
      <c r="F6304" s="5">
        <f t="shared" si="1"/>
        <v>643.712</v>
      </c>
      <c r="G6304" s="6">
        <f t="shared" si="2"/>
        <v>0.9742676323</v>
      </c>
      <c r="H6304" s="6">
        <f t="shared" si="3"/>
        <v>1.222787801</v>
      </c>
      <c r="I6304" s="5" t="b">
        <f t="shared" si="4"/>
        <v>0</v>
      </c>
      <c r="J6304" s="48">
        <f t="shared" si="5"/>
        <v>0</v>
      </c>
      <c r="K6304" s="4">
        <f t="shared" si="6"/>
        <v>312</v>
      </c>
      <c r="L6304" s="7">
        <f t="shared" si="7"/>
        <v>0.03427030092</v>
      </c>
      <c r="M6304" s="50" t="b">
        <f t="shared" si="8"/>
        <v>0</v>
      </c>
      <c r="N6304" s="50" t="b">
        <f t="shared" si="9"/>
        <v>0</v>
      </c>
      <c r="O6304" s="50">
        <f t="shared" si="10"/>
        <v>-1</v>
      </c>
      <c r="P6304" s="4">
        <f t="shared" si="64"/>
        <v>186450</v>
      </c>
      <c r="Q6304" s="21">
        <f t="shared" si="31"/>
        <v>-3</v>
      </c>
      <c r="V6304" s="52"/>
      <c r="W6304" s="53" t="str">
        <f t="shared" si="33"/>
        <v/>
      </c>
      <c r="AE6304" s="16"/>
      <c r="AF6304" s="17" t="str">
        <f t="shared" si="30"/>
        <v>#VALUE!</v>
      </c>
      <c r="AG6304" s="17" t="str">
        <f t="shared" si="22"/>
        <v>#N/A</v>
      </c>
      <c r="AH6304" s="17" t="str">
        <f t="shared" si="23"/>
        <v>#N/A</v>
      </c>
      <c r="AI6304" s="34">
        <f t="shared" si="24"/>
        <v>1</v>
      </c>
      <c r="AJ6304" s="18">
        <f t="shared" si="25"/>
        <v>5682.267</v>
      </c>
      <c r="AK6304" s="18">
        <f t="shared" si="26"/>
        <v>5524.42625</v>
      </c>
      <c r="AL6304" s="18">
        <f t="shared" si="27"/>
        <v>5366.5855</v>
      </c>
    </row>
    <row r="6305" ht="12.75" customHeight="1">
      <c r="A6305" s="1">
        <v>36211.0</v>
      </c>
      <c r="B6305" s="2">
        <v>578.95</v>
      </c>
      <c r="C6305" s="3">
        <v>6072.33</v>
      </c>
      <c r="D6305" s="2">
        <v>6218.0</v>
      </c>
      <c r="E6305" s="4"/>
      <c r="F6305" s="5">
        <f t="shared" si="1"/>
        <v>604.774</v>
      </c>
      <c r="G6305" s="6">
        <f t="shared" si="2"/>
        <v>0.9346317421</v>
      </c>
      <c r="H6305" s="6">
        <f t="shared" si="3"/>
        <v>1.040562795</v>
      </c>
      <c r="I6305" s="5" t="b">
        <f t="shared" si="4"/>
        <v>1</v>
      </c>
      <c r="J6305" s="48">
        <f t="shared" si="5"/>
        <v>0</v>
      </c>
      <c r="K6305" s="4">
        <f t="shared" si="6"/>
        <v>378</v>
      </c>
      <c r="L6305" s="7">
        <f t="shared" si="7"/>
        <v>0.0239891442</v>
      </c>
      <c r="M6305" s="50" t="b">
        <f t="shared" si="8"/>
        <v>0</v>
      </c>
      <c r="N6305" s="50" t="b">
        <f t="shared" si="9"/>
        <v>0</v>
      </c>
      <c r="O6305" s="50">
        <f t="shared" si="10"/>
        <v>-1</v>
      </c>
      <c r="P6305" s="4">
        <f t="shared" si="64"/>
        <v>248850</v>
      </c>
      <c r="Q6305" s="21">
        <f t="shared" si="31"/>
        <v>-4</v>
      </c>
      <c r="V6305" s="52"/>
      <c r="W6305" s="53" t="str">
        <f t="shared" si="33"/>
        <v/>
      </c>
      <c r="AE6305" s="16"/>
      <c r="AF6305" s="17" t="str">
        <f t="shared" si="30"/>
        <v>#VALUE!</v>
      </c>
      <c r="AG6305" s="17" t="str">
        <f t="shared" si="22"/>
        <v>#N/A</v>
      </c>
      <c r="AH6305" s="17" t="str">
        <f t="shared" si="23"/>
        <v>#N/A</v>
      </c>
      <c r="AI6305" s="34">
        <f t="shared" si="24"/>
        <v>1</v>
      </c>
      <c r="AJ6305" s="18">
        <f t="shared" si="25"/>
        <v>5465.097</v>
      </c>
      <c r="AK6305" s="18">
        <f t="shared" si="26"/>
        <v>5313.28875</v>
      </c>
      <c r="AL6305" s="18">
        <f t="shared" si="27"/>
        <v>5161.4805</v>
      </c>
    </row>
    <row r="6306" ht="12.75" customHeight="1">
      <c r="A6306" s="1">
        <v>36201.0</v>
      </c>
      <c r="B6306" s="2">
        <v>550.86</v>
      </c>
      <c r="C6306" s="3">
        <v>5798.0</v>
      </c>
      <c r="D6306" s="2">
        <v>5840.0</v>
      </c>
      <c r="E6306" s="4"/>
      <c r="F6306" s="5">
        <f t="shared" si="1"/>
        <v>610.474</v>
      </c>
      <c r="G6306" s="6">
        <f t="shared" si="2"/>
        <v>0.8894558143</v>
      </c>
      <c r="H6306" s="6">
        <f t="shared" si="3"/>
        <v>1.01198295</v>
      </c>
      <c r="I6306" s="5" t="b">
        <f t="shared" si="4"/>
        <v>1</v>
      </c>
      <c r="J6306" s="48">
        <f t="shared" si="5"/>
        <v>0</v>
      </c>
      <c r="K6306" s="4">
        <f t="shared" si="6"/>
        <v>70</v>
      </c>
      <c r="L6306" s="7">
        <f t="shared" si="7"/>
        <v>0.007243877199</v>
      </c>
      <c r="M6306" s="50" t="b">
        <f t="shared" si="8"/>
        <v>0</v>
      </c>
      <c r="N6306" s="50" t="b">
        <f t="shared" si="9"/>
        <v>0</v>
      </c>
      <c r="O6306" s="50">
        <f t="shared" si="10"/>
        <v>-1</v>
      </c>
      <c r="P6306" s="4">
        <f t="shared" si="64"/>
        <v>381150</v>
      </c>
      <c r="Q6306" s="21">
        <f t="shared" si="31"/>
        <v>-7</v>
      </c>
      <c r="V6306" s="52"/>
      <c r="W6306" s="53" t="str">
        <f t="shared" si="33"/>
        <v/>
      </c>
      <c r="AE6306" s="16"/>
      <c r="AF6306" s="17" t="str">
        <f t="shared" si="30"/>
        <v>#VALUE!</v>
      </c>
      <c r="AG6306" s="17" t="str">
        <f t="shared" si="22"/>
        <v>#N/A</v>
      </c>
      <c r="AH6306" s="17" t="str">
        <f t="shared" si="23"/>
        <v>#N/A</v>
      </c>
      <c r="AI6306" s="34">
        <f t="shared" si="24"/>
        <v>1</v>
      </c>
      <c r="AJ6306" s="18">
        <f t="shared" si="25"/>
        <v>5218.2</v>
      </c>
      <c r="AK6306" s="18">
        <f t="shared" si="26"/>
        <v>5073.25</v>
      </c>
      <c r="AL6306" s="18">
        <f t="shared" si="27"/>
        <v>4928.3</v>
      </c>
    </row>
    <row r="6307" ht="12.75" customHeight="1">
      <c r="A6307" s="1">
        <v>36200.0</v>
      </c>
      <c r="B6307" s="2">
        <v>476.79</v>
      </c>
      <c r="C6307" s="3">
        <v>5723.73</v>
      </c>
      <c r="D6307" s="2">
        <v>5770.0</v>
      </c>
      <c r="E6307" s="4"/>
      <c r="F6307" s="5">
        <f t="shared" si="1"/>
        <v>613.65</v>
      </c>
      <c r="G6307" s="6">
        <f t="shared" si="2"/>
        <v>0.8745237563</v>
      </c>
      <c r="H6307" s="6">
        <f t="shared" si="3"/>
        <v>0.9871473436</v>
      </c>
      <c r="I6307" s="5" t="b">
        <f t="shared" si="4"/>
        <v>1</v>
      </c>
      <c r="J6307" s="48">
        <f t="shared" si="5"/>
        <v>0</v>
      </c>
      <c r="K6307" s="4">
        <f t="shared" si="6"/>
        <v>-65</v>
      </c>
      <c r="L6307" s="7">
        <f t="shared" si="7"/>
        <v>0.008083889352</v>
      </c>
      <c r="M6307" s="50" t="b">
        <f t="shared" si="8"/>
        <v>0</v>
      </c>
      <c r="N6307" s="50" t="b">
        <f t="shared" si="9"/>
        <v>0</v>
      </c>
      <c r="O6307" s="50">
        <f t="shared" si="10"/>
        <v>-1</v>
      </c>
      <c r="P6307" s="4">
        <f t="shared" si="64"/>
        <v>405650</v>
      </c>
      <c r="Q6307" s="21">
        <f t="shared" si="31"/>
        <v>-7</v>
      </c>
      <c r="V6307" s="52"/>
      <c r="W6307" s="53" t="str">
        <f t="shared" si="33"/>
        <v/>
      </c>
      <c r="AE6307" s="16"/>
      <c r="AF6307" s="17" t="str">
        <f t="shared" si="30"/>
        <v>#VALUE!</v>
      </c>
      <c r="AG6307" s="17" t="str">
        <f t="shared" si="22"/>
        <v>#N/A</v>
      </c>
      <c r="AH6307" s="17" t="str">
        <f t="shared" si="23"/>
        <v>#N/A</v>
      </c>
      <c r="AI6307" s="34">
        <f t="shared" si="24"/>
        <v>1</v>
      </c>
      <c r="AJ6307" s="18">
        <f t="shared" si="25"/>
        <v>5151.357</v>
      </c>
      <c r="AK6307" s="18">
        <f t="shared" si="26"/>
        <v>5008.26375</v>
      </c>
      <c r="AL6307" s="18">
        <f t="shared" si="27"/>
        <v>4865.1705</v>
      </c>
    </row>
    <row r="6308" ht="12.75" customHeight="1">
      <c r="A6308" s="1">
        <v>36199.0</v>
      </c>
      <c r="B6308" s="2">
        <v>741.91</v>
      </c>
      <c r="C6308" s="3">
        <v>5822.98</v>
      </c>
      <c r="D6308" s="2">
        <v>5835.0</v>
      </c>
      <c r="E6308" s="4"/>
      <c r="F6308" s="5">
        <f t="shared" si="1"/>
        <v>632.888</v>
      </c>
      <c r="G6308" s="6">
        <f t="shared" si="2"/>
        <v>0.8861304285</v>
      </c>
      <c r="H6308" s="6">
        <f t="shared" si="3"/>
        <v>0.9626002181</v>
      </c>
      <c r="I6308" s="5" t="b">
        <f t="shared" si="4"/>
        <v>1</v>
      </c>
      <c r="J6308" s="48">
        <f t="shared" si="5"/>
        <v>-1</v>
      </c>
      <c r="K6308" s="4">
        <f t="shared" si="6"/>
        <v>68</v>
      </c>
      <c r="L6308" s="7">
        <f t="shared" si="7"/>
        <v>0.002064235151</v>
      </c>
      <c r="M6308" s="50" t="b">
        <f t="shared" si="8"/>
        <v>0</v>
      </c>
      <c r="N6308" s="50" t="b">
        <f t="shared" si="9"/>
        <v>1</v>
      </c>
      <c r="O6308" s="50">
        <f t="shared" si="10"/>
        <v>-1</v>
      </c>
      <c r="P6308" s="4">
        <f t="shared" si="64"/>
        <v>382900</v>
      </c>
      <c r="Q6308" s="21">
        <f t="shared" si="31"/>
        <v>-7</v>
      </c>
      <c r="V6308" s="52"/>
      <c r="W6308" s="53" t="str">
        <f t="shared" si="33"/>
        <v/>
      </c>
      <c r="AE6308" s="16"/>
      <c r="AF6308" s="17" t="str">
        <f t="shared" si="30"/>
        <v>#VALUE!</v>
      </c>
      <c r="AG6308" s="17" t="str">
        <f t="shared" si="22"/>
        <v>#N/A</v>
      </c>
      <c r="AH6308" s="17" t="str">
        <f t="shared" si="23"/>
        <v>#N/A</v>
      </c>
      <c r="AI6308" s="34">
        <f t="shared" si="24"/>
        <v>1</v>
      </c>
      <c r="AJ6308" s="18">
        <f t="shared" si="25"/>
        <v>5240.682</v>
      </c>
      <c r="AK6308" s="18">
        <f t="shared" si="26"/>
        <v>5095.1075</v>
      </c>
      <c r="AL6308" s="18">
        <f t="shared" si="27"/>
        <v>4949.533</v>
      </c>
    </row>
    <row r="6309" ht="12.75" customHeight="1">
      <c r="A6309" s="1">
        <v>36197.0</v>
      </c>
      <c r="B6309" s="2">
        <v>675.36</v>
      </c>
      <c r="C6309" s="3">
        <v>5710.18</v>
      </c>
      <c r="D6309" s="2">
        <v>5767.0</v>
      </c>
      <c r="E6309" s="4"/>
      <c r="F6309" s="5">
        <f t="shared" si="1"/>
        <v>574.042</v>
      </c>
      <c r="G6309" s="6">
        <f t="shared" si="2"/>
        <v>0.866159013</v>
      </c>
      <c r="H6309" s="6">
        <f t="shared" si="3"/>
        <v>0.8665058462</v>
      </c>
      <c r="I6309" s="5" t="b">
        <f t="shared" si="4"/>
        <v>1</v>
      </c>
      <c r="J6309" s="48">
        <f t="shared" si="5"/>
        <v>-1</v>
      </c>
      <c r="K6309" s="4">
        <f t="shared" si="6"/>
        <v>187</v>
      </c>
      <c r="L6309" s="7">
        <f t="shared" si="7"/>
        <v>0.009950649542</v>
      </c>
      <c r="M6309" s="50" t="b">
        <f t="shared" si="8"/>
        <v>0</v>
      </c>
      <c r="N6309" s="50" t="b">
        <f t="shared" si="9"/>
        <v>1</v>
      </c>
      <c r="O6309" s="50">
        <f t="shared" si="10"/>
        <v>-1</v>
      </c>
      <c r="P6309" s="4">
        <f t="shared" si="64"/>
        <v>406700</v>
      </c>
      <c r="Q6309" s="21">
        <f t="shared" si="31"/>
        <v>-7</v>
      </c>
      <c r="V6309" s="52"/>
      <c r="W6309" s="53" t="str">
        <f t="shared" si="33"/>
        <v/>
      </c>
      <c r="AE6309" s="16"/>
      <c r="AF6309" s="17" t="str">
        <f t="shared" si="30"/>
        <v>#VALUE!</v>
      </c>
      <c r="AG6309" s="17" t="str">
        <f t="shared" si="22"/>
        <v>#N/A</v>
      </c>
      <c r="AH6309" s="17" t="str">
        <f t="shared" si="23"/>
        <v>#N/A</v>
      </c>
      <c r="AI6309" s="34">
        <f t="shared" si="24"/>
        <v>1</v>
      </c>
      <c r="AJ6309" s="18">
        <f t="shared" si="25"/>
        <v>5139.162</v>
      </c>
      <c r="AK6309" s="18">
        <f t="shared" si="26"/>
        <v>4996.4075</v>
      </c>
      <c r="AL6309" s="18">
        <f t="shared" si="27"/>
        <v>4853.653</v>
      </c>
    </row>
    <row r="6310" ht="12.75" customHeight="1">
      <c r="A6310" s="1">
        <v>36196.0</v>
      </c>
      <c r="B6310" s="2">
        <v>607.45</v>
      </c>
      <c r="C6310" s="3">
        <v>5474.79</v>
      </c>
      <c r="D6310" s="2">
        <v>5580.0</v>
      </c>
      <c r="E6310" s="4"/>
      <c r="F6310" s="5">
        <f t="shared" si="1"/>
        <v>518.562</v>
      </c>
      <c r="G6310" s="6">
        <f t="shared" si="2"/>
        <v>0.8274792702</v>
      </c>
      <c r="H6310" s="6">
        <f t="shared" si="3"/>
        <v>0.7694980897</v>
      </c>
      <c r="I6310" s="5" t="b">
        <f t="shared" si="4"/>
        <v>1</v>
      </c>
      <c r="J6310" s="48">
        <f t="shared" si="5"/>
        <v>-1</v>
      </c>
      <c r="K6310" s="4">
        <f t="shared" si="6"/>
        <v>22</v>
      </c>
      <c r="L6310" s="7">
        <f t="shared" si="7"/>
        <v>0.01921717545</v>
      </c>
      <c r="M6310" s="50" t="b">
        <f t="shared" si="8"/>
        <v>0</v>
      </c>
      <c r="N6310" s="50" t="b">
        <f t="shared" si="9"/>
        <v>1</v>
      </c>
      <c r="O6310" s="50">
        <f t="shared" si="10"/>
        <v>-1</v>
      </c>
      <c r="P6310" s="4">
        <f t="shared" si="64"/>
        <v>490850</v>
      </c>
      <c r="Q6310" s="21">
        <f t="shared" si="31"/>
        <v>-9</v>
      </c>
      <c r="V6310" s="52"/>
      <c r="W6310" s="53" t="str">
        <f t="shared" si="33"/>
        <v/>
      </c>
      <c r="AE6310" s="16"/>
      <c r="AF6310" s="17" t="str">
        <f t="shared" si="30"/>
        <v>#VALUE!</v>
      </c>
      <c r="AG6310" s="17" t="str">
        <f t="shared" si="22"/>
        <v>#N/A</v>
      </c>
      <c r="AH6310" s="17" t="str">
        <f t="shared" si="23"/>
        <v>#N/A</v>
      </c>
      <c r="AI6310" s="34">
        <f t="shared" si="24"/>
        <v>1</v>
      </c>
      <c r="AJ6310" s="18">
        <f t="shared" si="25"/>
        <v>4927.311</v>
      </c>
      <c r="AK6310" s="18">
        <f t="shared" si="26"/>
        <v>4790.44125</v>
      </c>
      <c r="AL6310" s="18">
        <f t="shared" si="27"/>
        <v>4653.5715</v>
      </c>
    </row>
    <row r="6311" ht="12.75" customHeight="1">
      <c r="A6311" s="1">
        <v>36195.0</v>
      </c>
      <c r="B6311" s="2">
        <v>566.74</v>
      </c>
      <c r="C6311" s="3">
        <v>5514.89</v>
      </c>
      <c r="D6311" s="2">
        <v>5558.0</v>
      </c>
      <c r="E6311" s="4"/>
      <c r="F6311" s="5">
        <f t="shared" si="1"/>
        <v>500.536</v>
      </c>
      <c r="G6311" s="6">
        <f t="shared" si="2"/>
        <v>0.8303417807</v>
      </c>
      <c r="H6311" s="6">
        <f t="shared" si="3"/>
        <v>0.721803943</v>
      </c>
      <c r="I6311" s="5" t="b">
        <f t="shared" si="4"/>
        <v>1</v>
      </c>
      <c r="J6311" s="48">
        <f t="shared" si="5"/>
        <v>-1</v>
      </c>
      <c r="K6311" s="4">
        <f t="shared" si="6"/>
        <v>-332</v>
      </c>
      <c r="L6311" s="7">
        <f t="shared" si="7"/>
        <v>0.007817019016</v>
      </c>
      <c r="M6311" s="50" t="b">
        <f t="shared" si="8"/>
        <v>0</v>
      </c>
      <c r="N6311" s="50" t="b">
        <f t="shared" si="9"/>
        <v>1</v>
      </c>
      <c r="O6311" s="50">
        <f t="shared" si="10"/>
        <v>-1</v>
      </c>
      <c r="P6311" s="4">
        <f t="shared" si="64"/>
        <v>500750</v>
      </c>
      <c r="Q6311" s="21">
        <f t="shared" si="31"/>
        <v>-9</v>
      </c>
      <c r="V6311" s="52"/>
      <c r="W6311" s="53" t="str">
        <f t="shared" si="33"/>
        <v/>
      </c>
      <c r="AE6311" s="16"/>
      <c r="AF6311" s="17" t="str">
        <f t="shared" si="30"/>
        <v>#VALUE!</v>
      </c>
      <c r="AG6311" s="17" t="str">
        <f t="shared" si="22"/>
        <v>#N/A</v>
      </c>
      <c r="AH6311" s="17" t="str">
        <f t="shared" si="23"/>
        <v>#N/A</v>
      </c>
      <c r="AI6311" s="34">
        <f t="shared" si="24"/>
        <v>1</v>
      </c>
      <c r="AJ6311" s="18">
        <f t="shared" si="25"/>
        <v>4963.401</v>
      </c>
      <c r="AK6311" s="18">
        <f t="shared" si="26"/>
        <v>4825.52875</v>
      </c>
      <c r="AL6311" s="18">
        <f t="shared" si="27"/>
        <v>4687.6565</v>
      </c>
    </row>
    <row r="6312" ht="12.75" customHeight="1">
      <c r="A6312" s="1">
        <v>36194.0</v>
      </c>
      <c r="B6312" s="2">
        <v>572.98</v>
      </c>
      <c r="C6312" s="3">
        <v>5743.86</v>
      </c>
      <c r="D6312" s="2">
        <v>5890.0</v>
      </c>
      <c r="E6312" s="4"/>
      <c r="F6312" s="5">
        <f t="shared" si="1"/>
        <v>490.768</v>
      </c>
      <c r="G6312" s="6">
        <f t="shared" si="2"/>
        <v>0.8619725336</v>
      </c>
      <c r="H6312" s="6">
        <f t="shared" si="3"/>
        <v>0.7176069915</v>
      </c>
      <c r="I6312" s="5" t="b">
        <f t="shared" si="4"/>
        <v>0</v>
      </c>
      <c r="J6312" s="48">
        <f t="shared" si="5"/>
        <v>0</v>
      </c>
      <c r="K6312" s="4">
        <f t="shared" si="6"/>
        <v>10</v>
      </c>
      <c r="L6312" s="7">
        <f t="shared" si="7"/>
        <v>0.02544282068</v>
      </c>
      <c r="M6312" s="50" t="b">
        <f t="shared" si="8"/>
        <v>0</v>
      </c>
      <c r="N6312" s="50" t="b">
        <f t="shared" si="9"/>
        <v>0</v>
      </c>
      <c r="O6312" s="50">
        <f t="shared" si="10"/>
        <v>-1</v>
      </c>
      <c r="P6312" s="4">
        <f t="shared" si="64"/>
        <v>384550</v>
      </c>
      <c r="Q6312" s="21">
        <f t="shared" si="31"/>
        <v>-7</v>
      </c>
      <c r="V6312" s="52"/>
      <c r="W6312" s="53" t="str">
        <f t="shared" si="33"/>
        <v/>
      </c>
      <c r="AE6312" s="16"/>
      <c r="AF6312" s="17" t="str">
        <f t="shared" si="30"/>
        <v>#VALUE!</v>
      </c>
      <c r="AG6312" s="17" t="str">
        <f t="shared" si="22"/>
        <v>#N/A</v>
      </c>
      <c r="AH6312" s="17" t="str">
        <f t="shared" si="23"/>
        <v>#N/A</v>
      </c>
      <c r="AI6312" s="34">
        <f t="shared" si="24"/>
        <v>1</v>
      </c>
      <c r="AJ6312" s="18">
        <f t="shared" si="25"/>
        <v>5169.474</v>
      </c>
      <c r="AK6312" s="18">
        <f t="shared" si="26"/>
        <v>5025.8775</v>
      </c>
      <c r="AL6312" s="18">
        <f t="shared" si="27"/>
        <v>4882.281</v>
      </c>
    </row>
    <row r="6313" ht="12.75" customHeight="1">
      <c r="A6313" s="1">
        <v>36193.0</v>
      </c>
      <c r="B6313" s="2">
        <v>447.68</v>
      </c>
      <c r="C6313" s="3">
        <v>5749.64</v>
      </c>
      <c r="D6313" s="2">
        <v>5880.0</v>
      </c>
      <c r="E6313" s="4"/>
      <c r="F6313" s="5">
        <f t="shared" si="1"/>
        <v>457.716</v>
      </c>
      <c r="G6313" s="6">
        <f t="shared" si="2"/>
        <v>0.8608785339</v>
      </c>
      <c r="H6313" s="6">
        <f t="shared" si="3"/>
        <v>0.6487048449</v>
      </c>
      <c r="I6313" s="5" t="b">
        <f t="shared" si="4"/>
        <v>1</v>
      </c>
      <c r="J6313" s="48">
        <f t="shared" si="5"/>
        <v>-1</v>
      </c>
      <c r="K6313" s="4">
        <f t="shared" si="6"/>
        <v>-74</v>
      </c>
      <c r="L6313" s="7">
        <f t="shared" si="7"/>
        <v>0.02267272386</v>
      </c>
      <c r="M6313" s="50" t="b">
        <f t="shared" si="8"/>
        <v>0</v>
      </c>
      <c r="N6313" s="50" t="b">
        <f t="shared" si="9"/>
        <v>1</v>
      </c>
      <c r="O6313" s="50">
        <f t="shared" si="10"/>
        <v>-1</v>
      </c>
      <c r="P6313" s="4">
        <f t="shared" si="64"/>
        <v>388050</v>
      </c>
      <c r="Q6313" s="21">
        <f t="shared" si="31"/>
        <v>-7</v>
      </c>
      <c r="V6313" s="52"/>
      <c r="W6313" s="53" t="str">
        <f t="shared" si="33"/>
        <v/>
      </c>
      <c r="AE6313" s="16"/>
      <c r="AF6313" s="17" t="str">
        <f t="shared" si="30"/>
        <v>#VALUE!</v>
      </c>
      <c r="AG6313" s="17" t="str">
        <f t="shared" si="22"/>
        <v>#N/A</v>
      </c>
      <c r="AH6313" s="17" t="str">
        <f t="shared" si="23"/>
        <v>#N/A</v>
      </c>
      <c r="AI6313" s="34">
        <f t="shared" si="24"/>
        <v>1</v>
      </c>
      <c r="AJ6313" s="18">
        <f t="shared" si="25"/>
        <v>5174.676</v>
      </c>
      <c r="AK6313" s="18">
        <f t="shared" si="26"/>
        <v>5030.935</v>
      </c>
      <c r="AL6313" s="18">
        <f t="shared" si="27"/>
        <v>4887.194</v>
      </c>
    </row>
    <row r="6314" ht="12.75" customHeight="1">
      <c r="A6314" s="1">
        <v>36192.0</v>
      </c>
      <c r="B6314" s="2">
        <v>397.96</v>
      </c>
      <c r="C6314" s="3">
        <v>5862.79</v>
      </c>
      <c r="D6314" s="2">
        <v>5954.0</v>
      </c>
      <c r="E6314" s="4"/>
      <c r="F6314" s="5">
        <f t="shared" si="1"/>
        <v>492.816</v>
      </c>
      <c r="G6314" s="6">
        <f t="shared" si="2"/>
        <v>0.875498521</v>
      </c>
      <c r="H6314" s="6">
        <f t="shared" si="3"/>
        <v>0.7782902667</v>
      </c>
      <c r="I6314" s="5" t="b">
        <f t="shared" si="4"/>
        <v>1</v>
      </c>
      <c r="J6314" s="48">
        <f t="shared" si="5"/>
        <v>0</v>
      </c>
      <c r="K6314" s="4">
        <f t="shared" si="6"/>
        <v>-156</v>
      </c>
      <c r="L6314" s="7">
        <f t="shared" si="7"/>
        <v>0.01555743938</v>
      </c>
      <c r="M6314" s="50" t="b">
        <f t="shared" si="8"/>
        <v>0</v>
      </c>
      <c r="N6314" s="50" t="b">
        <f t="shared" si="9"/>
        <v>0</v>
      </c>
      <c r="O6314" s="50">
        <f t="shared" si="10"/>
        <v>-1</v>
      </c>
      <c r="P6314" s="4">
        <f t="shared" si="64"/>
        <v>365850</v>
      </c>
      <c r="Q6314" s="21">
        <f t="shared" si="31"/>
        <v>-6</v>
      </c>
      <c r="V6314" s="52"/>
      <c r="W6314" s="53" t="str">
        <f t="shared" si="33"/>
        <v/>
      </c>
      <c r="AE6314" s="16"/>
      <c r="AF6314" s="17" t="str">
        <f t="shared" si="30"/>
        <v>#VALUE!</v>
      </c>
      <c r="AG6314" s="17" t="str">
        <f t="shared" si="22"/>
        <v>#N/A</v>
      </c>
      <c r="AH6314" s="17" t="str">
        <f t="shared" si="23"/>
        <v>#N/A</v>
      </c>
      <c r="AI6314" s="34">
        <f t="shared" si="24"/>
        <v>1</v>
      </c>
      <c r="AJ6314" s="18">
        <f t="shared" si="25"/>
        <v>5276.511</v>
      </c>
      <c r="AK6314" s="18">
        <f t="shared" si="26"/>
        <v>5129.94125</v>
      </c>
      <c r="AL6314" s="18">
        <f t="shared" si="27"/>
        <v>4983.3715</v>
      </c>
    </row>
    <row r="6315" ht="12.75" customHeight="1">
      <c r="A6315" s="1">
        <v>36190.0</v>
      </c>
      <c r="B6315" s="2">
        <v>517.32</v>
      </c>
      <c r="C6315" s="3">
        <v>5998.32</v>
      </c>
      <c r="D6315" s="2">
        <v>6110.0</v>
      </c>
      <c r="E6315" s="4"/>
      <c r="F6315" s="5">
        <f t="shared" si="1"/>
        <v>510.75</v>
      </c>
      <c r="G6315" s="6">
        <f t="shared" si="2"/>
        <v>0.8933037514</v>
      </c>
      <c r="H6315" s="6">
        <f t="shared" si="3"/>
        <v>0.7745770162</v>
      </c>
      <c r="I6315" s="5" t="b">
        <f t="shared" si="4"/>
        <v>1</v>
      </c>
      <c r="J6315" s="48">
        <f t="shared" si="5"/>
        <v>0</v>
      </c>
      <c r="K6315" s="4">
        <f t="shared" si="6"/>
        <v>30</v>
      </c>
      <c r="L6315" s="7">
        <f t="shared" si="7"/>
        <v>0.01861854653</v>
      </c>
      <c r="M6315" s="50" t="b">
        <f t="shared" si="8"/>
        <v>0</v>
      </c>
      <c r="N6315" s="50" t="b">
        <f t="shared" si="9"/>
        <v>0</v>
      </c>
      <c r="O6315" s="50">
        <f t="shared" si="10"/>
        <v>-1</v>
      </c>
      <c r="P6315" s="4">
        <f t="shared" si="64"/>
        <v>326850</v>
      </c>
      <c r="Q6315" s="21">
        <f t="shared" si="31"/>
        <v>-5</v>
      </c>
      <c r="V6315" s="52"/>
      <c r="W6315" s="53" t="str">
        <f t="shared" si="33"/>
        <v/>
      </c>
      <c r="AE6315" s="16"/>
      <c r="AF6315" s="17" t="str">
        <f t="shared" si="30"/>
        <v>#VALUE!</v>
      </c>
      <c r="AG6315" s="17" t="str">
        <f t="shared" si="22"/>
        <v>#N/A</v>
      </c>
      <c r="AH6315" s="17" t="str">
        <f t="shared" si="23"/>
        <v>#N/A</v>
      </c>
      <c r="AI6315" s="34">
        <f t="shared" si="24"/>
        <v>1</v>
      </c>
      <c r="AJ6315" s="18">
        <f t="shared" si="25"/>
        <v>5398.488</v>
      </c>
      <c r="AK6315" s="18">
        <f t="shared" si="26"/>
        <v>5248.53</v>
      </c>
      <c r="AL6315" s="18">
        <f t="shared" si="27"/>
        <v>5098.572</v>
      </c>
    </row>
    <row r="6316" ht="12.75" customHeight="1">
      <c r="A6316" s="1">
        <v>36189.0</v>
      </c>
      <c r="B6316" s="2">
        <v>517.9</v>
      </c>
      <c r="C6316" s="3">
        <v>5984.0</v>
      </c>
      <c r="D6316" s="2">
        <v>6080.0</v>
      </c>
      <c r="E6316" s="4"/>
      <c r="F6316" s="5">
        <f t="shared" si="1"/>
        <v>509.508</v>
      </c>
      <c r="G6316" s="6">
        <f t="shared" si="2"/>
        <v>0.8890077842</v>
      </c>
      <c r="H6316" s="6">
        <f t="shared" si="3"/>
        <v>0.7698351324</v>
      </c>
      <c r="I6316" s="5" t="b">
        <f t="shared" si="4"/>
        <v>1</v>
      </c>
      <c r="J6316" s="48">
        <f t="shared" si="5"/>
        <v>-1</v>
      </c>
      <c r="K6316" s="4">
        <f t="shared" si="6"/>
        <v>10</v>
      </c>
      <c r="L6316" s="7">
        <f t="shared" si="7"/>
        <v>0.01604278075</v>
      </c>
      <c r="M6316" s="50" t="b">
        <f t="shared" si="8"/>
        <v>0</v>
      </c>
      <c r="N6316" s="50" t="b">
        <f t="shared" si="9"/>
        <v>1</v>
      </c>
      <c r="O6316" s="50">
        <f t="shared" si="10"/>
        <v>-1</v>
      </c>
      <c r="P6316" s="4">
        <f t="shared" si="64"/>
        <v>335850</v>
      </c>
      <c r="Q6316" s="21">
        <f t="shared" si="31"/>
        <v>-6</v>
      </c>
      <c r="V6316" s="52"/>
      <c r="W6316" s="53" t="str">
        <f t="shared" si="33"/>
        <v/>
      </c>
      <c r="AE6316" s="16"/>
      <c r="AF6316" s="17" t="str">
        <f t="shared" si="30"/>
        <v>#VALUE!</v>
      </c>
      <c r="AG6316" s="17" t="str">
        <f t="shared" si="22"/>
        <v>#N/A</v>
      </c>
      <c r="AH6316" s="17" t="str">
        <f t="shared" si="23"/>
        <v>#N/A</v>
      </c>
      <c r="AI6316" s="34">
        <f t="shared" si="24"/>
        <v>1</v>
      </c>
      <c r="AJ6316" s="18">
        <f t="shared" si="25"/>
        <v>5385.6</v>
      </c>
      <c r="AK6316" s="18">
        <f t="shared" si="26"/>
        <v>5236</v>
      </c>
      <c r="AL6316" s="18">
        <f t="shared" si="27"/>
        <v>5086.4</v>
      </c>
    </row>
    <row r="6317" ht="12.75" customHeight="1">
      <c r="A6317" s="1">
        <v>36188.0</v>
      </c>
      <c r="B6317" s="2">
        <v>407.72</v>
      </c>
      <c r="C6317" s="3">
        <v>6063.41</v>
      </c>
      <c r="D6317" s="2">
        <v>6070.0</v>
      </c>
      <c r="E6317" s="4"/>
      <c r="F6317" s="5">
        <f t="shared" si="1"/>
        <v>511.332</v>
      </c>
      <c r="G6317" s="6">
        <f t="shared" si="2"/>
        <v>0.8987897694</v>
      </c>
      <c r="H6317" s="6">
        <f t="shared" si="3"/>
        <v>0.7651320085</v>
      </c>
      <c r="I6317" s="5" t="b">
        <f t="shared" si="4"/>
        <v>1</v>
      </c>
      <c r="J6317" s="48">
        <f t="shared" si="5"/>
        <v>0</v>
      </c>
      <c r="K6317" s="4">
        <f t="shared" si="6"/>
        <v>-75</v>
      </c>
      <c r="L6317" s="7">
        <f t="shared" si="7"/>
        <v>0.00108684717</v>
      </c>
      <c r="M6317" s="50" t="b">
        <f t="shared" si="8"/>
        <v>0</v>
      </c>
      <c r="N6317" s="50" t="b">
        <f t="shared" si="9"/>
        <v>0</v>
      </c>
      <c r="O6317" s="50">
        <f t="shared" si="10"/>
        <v>-1</v>
      </c>
      <c r="P6317" s="4">
        <f t="shared" si="64"/>
        <v>338850</v>
      </c>
      <c r="Q6317" s="21">
        <f t="shared" si="31"/>
        <v>-6</v>
      </c>
      <c r="V6317" s="52"/>
      <c r="W6317" s="53" t="str">
        <f t="shared" si="33"/>
        <v/>
      </c>
      <c r="AE6317" s="16"/>
      <c r="AF6317" s="17" t="str">
        <f t="shared" si="30"/>
        <v>#VALUE!</v>
      </c>
      <c r="AG6317" s="17" t="str">
        <f t="shared" si="22"/>
        <v>#N/A</v>
      </c>
      <c r="AH6317" s="17" t="str">
        <f t="shared" si="23"/>
        <v>#N/A</v>
      </c>
      <c r="AI6317" s="34">
        <f t="shared" si="24"/>
        <v>1</v>
      </c>
      <c r="AJ6317" s="18">
        <f t="shared" si="25"/>
        <v>5457.069</v>
      </c>
      <c r="AK6317" s="18">
        <f t="shared" si="26"/>
        <v>5305.48375</v>
      </c>
      <c r="AL6317" s="18">
        <f t="shared" si="27"/>
        <v>5153.8985</v>
      </c>
    </row>
    <row r="6318" ht="12.75" customHeight="1">
      <c r="A6318" s="1">
        <v>36187.0</v>
      </c>
      <c r="B6318" s="2">
        <v>623.18</v>
      </c>
      <c r="C6318" s="3">
        <v>6138.87</v>
      </c>
      <c r="D6318" s="2">
        <v>6145.0</v>
      </c>
      <c r="E6318" s="4"/>
      <c r="F6318" s="5">
        <f t="shared" si="1"/>
        <v>566.388</v>
      </c>
      <c r="G6318" s="6">
        <f t="shared" si="2"/>
        <v>0.9079702589</v>
      </c>
      <c r="H6318" s="6">
        <f t="shared" si="3"/>
        <v>0.8306725326</v>
      </c>
      <c r="I6318" s="5" t="b">
        <f t="shared" si="4"/>
        <v>0</v>
      </c>
      <c r="J6318" s="48">
        <f t="shared" si="5"/>
        <v>0</v>
      </c>
      <c r="K6318" s="4">
        <f t="shared" si="6"/>
        <v>-75</v>
      </c>
      <c r="L6318" s="7">
        <f t="shared" si="7"/>
        <v>0.0009985551087</v>
      </c>
      <c r="M6318" s="50" t="b">
        <f t="shared" si="8"/>
        <v>0</v>
      </c>
      <c r="N6318" s="50" t="b">
        <f t="shared" si="9"/>
        <v>0</v>
      </c>
      <c r="O6318" s="50">
        <f t="shared" si="10"/>
        <v>-1</v>
      </c>
      <c r="P6318" s="4">
        <f t="shared" si="64"/>
        <v>320100</v>
      </c>
      <c r="Q6318" s="21">
        <f t="shared" si="31"/>
        <v>-5</v>
      </c>
      <c r="V6318" s="52"/>
      <c r="W6318" s="53" t="str">
        <f t="shared" si="33"/>
        <v/>
      </c>
      <c r="AE6318" s="16"/>
      <c r="AF6318" s="17" t="str">
        <f t="shared" si="30"/>
        <v>#VALUE!</v>
      </c>
      <c r="AG6318" s="17" t="str">
        <f t="shared" si="22"/>
        <v>#N/A</v>
      </c>
      <c r="AH6318" s="17" t="str">
        <f t="shared" si="23"/>
        <v>#N/A</v>
      </c>
      <c r="AI6318" s="34">
        <f t="shared" si="24"/>
        <v>1</v>
      </c>
      <c r="AJ6318" s="18">
        <f t="shared" si="25"/>
        <v>5524.983</v>
      </c>
      <c r="AK6318" s="18">
        <f t="shared" si="26"/>
        <v>5371.51125</v>
      </c>
      <c r="AL6318" s="18">
        <f t="shared" si="27"/>
        <v>5218.0395</v>
      </c>
    </row>
    <row r="6319" ht="12.75" customHeight="1">
      <c r="A6319" s="1">
        <v>36186.0</v>
      </c>
      <c r="B6319" s="2">
        <v>487.63</v>
      </c>
      <c r="C6319" s="3">
        <v>6115.64</v>
      </c>
      <c r="D6319" s="2">
        <v>6220.0</v>
      </c>
      <c r="E6319" s="4"/>
      <c r="F6319" s="5">
        <f t="shared" si="1"/>
        <v>543.706</v>
      </c>
      <c r="G6319" s="6">
        <f t="shared" si="2"/>
        <v>0.9028286507</v>
      </c>
      <c r="H6319" s="6">
        <f t="shared" si="3"/>
        <v>0.8261960185</v>
      </c>
      <c r="I6319" s="5" t="b">
        <f t="shared" si="4"/>
        <v>1</v>
      </c>
      <c r="J6319" s="48">
        <f t="shared" si="5"/>
        <v>-1</v>
      </c>
      <c r="K6319" s="4">
        <f t="shared" si="6"/>
        <v>180</v>
      </c>
      <c r="L6319" s="7">
        <f t="shared" si="7"/>
        <v>0.0170644446</v>
      </c>
      <c r="M6319" s="50" t="b">
        <f t="shared" si="8"/>
        <v>0</v>
      </c>
      <c r="N6319" s="50" t="b">
        <f t="shared" si="9"/>
        <v>1</v>
      </c>
      <c r="O6319" s="50">
        <f t="shared" si="10"/>
        <v>-1</v>
      </c>
      <c r="P6319" s="4">
        <f t="shared" si="64"/>
        <v>301350</v>
      </c>
      <c r="Q6319" s="21">
        <f t="shared" si="31"/>
        <v>-5</v>
      </c>
      <c r="V6319" s="52"/>
      <c r="W6319" s="53" t="str">
        <f t="shared" si="33"/>
        <v/>
      </c>
      <c r="AE6319" s="16"/>
      <c r="AF6319" s="17" t="str">
        <f t="shared" si="30"/>
        <v>#VALUE!</v>
      </c>
      <c r="AG6319" s="17" t="str">
        <f t="shared" si="22"/>
        <v>#N/A</v>
      </c>
      <c r="AH6319" s="17" t="str">
        <f t="shared" si="23"/>
        <v>#N/A</v>
      </c>
      <c r="AI6319" s="34">
        <f t="shared" si="24"/>
        <v>1</v>
      </c>
      <c r="AJ6319" s="18">
        <f t="shared" si="25"/>
        <v>5504.076</v>
      </c>
      <c r="AK6319" s="18">
        <f t="shared" si="26"/>
        <v>5351.185</v>
      </c>
      <c r="AL6319" s="18">
        <f t="shared" si="27"/>
        <v>5198.294</v>
      </c>
    </row>
    <row r="6320" ht="12.75" customHeight="1">
      <c r="A6320" s="1">
        <v>36185.0</v>
      </c>
      <c r="B6320" s="2">
        <v>511.11</v>
      </c>
      <c r="C6320" s="3">
        <v>6033.21</v>
      </c>
      <c r="D6320" s="2">
        <v>6040.0</v>
      </c>
      <c r="E6320" s="4"/>
      <c r="F6320" s="5">
        <f t="shared" si="1"/>
        <v>560.058</v>
      </c>
      <c r="G6320" s="6">
        <f t="shared" si="2"/>
        <v>0.8885701862</v>
      </c>
      <c r="H6320" s="6">
        <f t="shared" si="3"/>
        <v>0.8151932284</v>
      </c>
      <c r="I6320" s="5" t="b">
        <f t="shared" si="4"/>
        <v>1</v>
      </c>
      <c r="J6320" s="48">
        <f t="shared" si="5"/>
        <v>-1</v>
      </c>
      <c r="K6320" s="4">
        <f t="shared" si="6"/>
        <v>-245</v>
      </c>
      <c r="L6320" s="7">
        <f t="shared" si="7"/>
        <v>0.001125437371</v>
      </c>
      <c r="M6320" s="50" t="b">
        <f t="shared" si="8"/>
        <v>0</v>
      </c>
      <c r="N6320" s="50" t="b">
        <f t="shared" si="9"/>
        <v>1</v>
      </c>
      <c r="O6320" s="50">
        <f t="shared" si="10"/>
        <v>-1</v>
      </c>
      <c r="P6320" s="4">
        <f t="shared" si="64"/>
        <v>355350</v>
      </c>
      <c r="Q6320" s="21">
        <f t="shared" si="31"/>
        <v>-6</v>
      </c>
      <c r="V6320" s="52"/>
      <c r="W6320" s="53" t="str">
        <f t="shared" si="33"/>
        <v/>
      </c>
      <c r="AE6320" s="16"/>
      <c r="AF6320" s="17" t="str">
        <f t="shared" si="30"/>
        <v>#VALUE!</v>
      </c>
      <c r="AG6320" s="17" t="str">
        <f t="shared" si="22"/>
        <v>#N/A</v>
      </c>
      <c r="AH6320" s="17" t="str">
        <f t="shared" si="23"/>
        <v>#N/A</v>
      </c>
      <c r="AI6320" s="34">
        <f t="shared" si="24"/>
        <v>1</v>
      </c>
      <c r="AJ6320" s="18">
        <f t="shared" si="25"/>
        <v>5429.889</v>
      </c>
      <c r="AK6320" s="18">
        <f t="shared" si="26"/>
        <v>5279.05875</v>
      </c>
      <c r="AL6320" s="18">
        <f t="shared" si="27"/>
        <v>5128.2285</v>
      </c>
    </row>
    <row r="6321" ht="12.75" customHeight="1">
      <c r="A6321" s="1">
        <v>36182.0</v>
      </c>
      <c r="B6321" s="2">
        <v>527.02</v>
      </c>
      <c r="C6321" s="3">
        <v>6228.95</v>
      </c>
      <c r="D6321" s="2">
        <v>6285.0</v>
      </c>
      <c r="E6321" s="4"/>
      <c r="F6321" s="5">
        <f t="shared" si="1"/>
        <v>573.508</v>
      </c>
      <c r="G6321" s="6">
        <f t="shared" si="2"/>
        <v>0.9147382416</v>
      </c>
      <c r="H6321" s="6">
        <f t="shared" si="3"/>
        <v>0.8028904055</v>
      </c>
      <c r="I6321" s="5" t="b">
        <f t="shared" si="4"/>
        <v>1</v>
      </c>
      <c r="J6321" s="48">
        <f t="shared" si="5"/>
        <v>-1</v>
      </c>
      <c r="K6321" s="4">
        <f t="shared" si="6"/>
        <v>-132</v>
      </c>
      <c r="L6321" s="7">
        <f t="shared" si="7"/>
        <v>0.008998306296</v>
      </c>
      <c r="M6321" s="50" t="b">
        <f t="shared" si="8"/>
        <v>0</v>
      </c>
      <c r="N6321" s="50" t="b">
        <f t="shared" si="9"/>
        <v>1</v>
      </c>
      <c r="O6321" s="50">
        <f t="shared" si="10"/>
        <v>-1</v>
      </c>
      <c r="P6321" s="4">
        <f t="shared" si="64"/>
        <v>294100</v>
      </c>
      <c r="Q6321" s="21">
        <f t="shared" si="31"/>
        <v>-5</v>
      </c>
      <c r="V6321" s="52"/>
      <c r="W6321" s="53" t="str">
        <f t="shared" si="33"/>
        <v/>
      </c>
      <c r="AE6321" s="16"/>
      <c r="AF6321" s="17" t="str">
        <f t="shared" si="30"/>
        <v>#VALUE!</v>
      </c>
      <c r="AG6321" s="17" t="str">
        <f t="shared" si="22"/>
        <v>#N/A</v>
      </c>
      <c r="AH6321" s="17" t="str">
        <f t="shared" si="23"/>
        <v>#N/A</v>
      </c>
      <c r="AI6321" s="34">
        <f t="shared" si="24"/>
        <v>1</v>
      </c>
      <c r="AJ6321" s="18">
        <f t="shared" si="25"/>
        <v>5606.055</v>
      </c>
      <c r="AK6321" s="18">
        <f t="shared" si="26"/>
        <v>5450.33125</v>
      </c>
      <c r="AL6321" s="18">
        <f t="shared" si="27"/>
        <v>5294.6075</v>
      </c>
    </row>
    <row r="6322" ht="12.75" customHeight="1">
      <c r="A6322" s="1">
        <v>36181.0</v>
      </c>
      <c r="B6322" s="2">
        <v>683.0</v>
      </c>
      <c r="C6322" s="3">
        <v>6332.2</v>
      </c>
      <c r="D6322" s="2">
        <v>6417.0</v>
      </c>
      <c r="E6322" s="4"/>
      <c r="F6322" s="5">
        <f t="shared" si="1"/>
        <v>720.986</v>
      </c>
      <c r="G6322" s="6">
        <f t="shared" si="2"/>
        <v>0.9277730085</v>
      </c>
      <c r="H6322" s="6">
        <f t="shared" si="3"/>
        <v>1.466398584</v>
      </c>
      <c r="I6322" s="5" t="b">
        <f t="shared" si="4"/>
        <v>0</v>
      </c>
      <c r="J6322" s="48">
        <f t="shared" si="5"/>
        <v>0</v>
      </c>
      <c r="K6322" s="4">
        <f t="shared" si="6"/>
        <v>96</v>
      </c>
      <c r="L6322" s="7">
        <f t="shared" si="7"/>
        <v>0.01339187012</v>
      </c>
      <c r="M6322" s="50" t="b">
        <f t="shared" si="8"/>
        <v>0</v>
      </c>
      <c r="N6322" s="50" t="b">
        <f t="shared" si="9"/>
        <v>0</v>
      </c>
      <c r="O6322" s="50">
        <f t="shared" si="10"/>
        <v>-1</v>
      </c>
      <c r="P6322" s="4">
        <f t="shared" si="64"/>
        <v>267700</v>
      </c>
      <c r="Q6322" s="21">
        <f t="shared" si="31"/>
        <v>-4</v>
      </c>
      <c r="V6322" s="52"/>
      <c r="W6322" s="53" t="str">
        <f t="shared" si="33"/>
        <v/>
      </c>
      <c r="AE6322" s="16"/>
      <c r="AF6322" s="17" t="str">
        <f t="shared" si="30"/>
        <v>#VALUE!</v>
      </c>
      <c r="AG6322" s="17" t="str">
        <f t="shared" si="22"/>
        <v>#N/A</v>
      </c>
      <c r="AH6322" s="17" t="str">
        <f t="shared" si="23"/>
        <v>#N/A</v>
      </c>
      <c r="AI6322" s="34">
        <f t="shared" si="24"/>
        <v>1</v>
      </c>
      <c r="AJ6322" s="18">
        <f t="shared" si="25"/>
        <v>5698.98</v>
      </c>
      <c r="AK6322" s="18">
        <f t="shared" si="26"/>
        <v>5540.675</v>
      </c>
      <c r="AL6322" s="18">
        <f t="shared" si="27"/>
        <v>5382.37</v>
      </c>
    </row>
    <row r="6323" ht="12.75" customHeight="1">
      <c r="A6323" s="1">
        <v>36180.0</v>
      </c>
      <c r="B6323" s="2">
        <v>509.77</v>
      </c>
      <c r="C6323" s="3">
        <v>6310.71</v>
      </c>
      <c r="D6323" s="2">
        <v>6321.0</v>
      </c>
      <c r="E6323" s="4"/>
      <c r="F6323" s="5">
        <f t="shared" si="1"/>
        <v>758.848</v>
      </c>
      <c r="G6323" s="6">
        <f t="shared" si="2"/>
        <v>0.9228907233</v>
      </c>
      <c r="H6323" s="6">
        <f t="shared" si="3"/>
        <v>1.460371677</v>
      </c>
      <c r="I6323" s="5" t="b">
        <f t="shared" si="4"/>
        <v>0</v>
      </c>
      <c r="J6323" s="48">
        <f t="shared" si="5"/>
        <v>0</v>
      </c>
      <c r="K6323" s="4">
        <f t="shared" si="6"/>
        <v>-64</v>
      </c>
      <c r="L6323" s="7">
        <f t="shared" si="7"/>
        <v>0.001630561379</v>
      </c>
      <c r="M6323" s="50" t="b">
        <f t="shared" si="8"/>
        <v>0</v>
      </c>
      <c r="N6323" s="50" t="b">
        <f t="shared" si="9"/>
        <v>0</v>
      </c>
      <c r="O6323" s="50">
        <f t="shared" si="10"/>
        <v>-1</v>
      </c>
      <c r="P6323" s="4">
        <f t="shared" si="64"/>
        <v>286900</v>
      </c>
      <c r="Q6323" s="21">
        <f t="shared" si="31"/>
        <v>-4</v>
      </c>
      <c r="V6323" s="52"/>
      <c r="W6323" s="53" t="str">
        <f t="shared" si="33"/>
        <v/>
      </c>
      <c r="AE6323" s="16"/>
      <c r="AF6323" s="17" t="str">
        <f t="shared" si="30"/>
        <v>#VALUE!</v>
      </c>
      <c r="AG6323" s="17" t="str">
        <f t="shared" si="22"/>
        <v>#N/A</v>
      </c>
      <c r="AH6323" s="17" t="str">
        <f t="shared" si="23"/>
        <v>#N/A</v>
      </c>
      <c r="AI6323" s="34">
        <f t="shared" si="24"/>
        <v>1</v>
      </c>
      <c r="AJ6323" s="18">
        <f t="shared" si="25"/>
        <v>5679.639</v>
      </c>
      <c r="AK6323" s="18">
        <f t="shared" si="26"/>
        <v>5521.87125</v>
      </c>
      <c r="AL6323" s="18">
        <f t="shared" si="27"/>
        <v>5364.1035</v>
      </c>
    </row>
    <row r="6324" ht="12.75" customHeight="1">
      <c r="A6324" s="1">
        <v>36179.0</v>
      </c>
      <c r="B6324" s="2">
        <v>569.39</v>
      </c>
      <c r="C6324" s="3">
        <v>6343.36</v>
      </c>
      <c r="D6324" s="2">
        <v>6385.0</v>
      </c>
      <c r="E6324" s="4"/>
      <c r="F6324" s="5">
        <f t="shared" si="1"/>
        <v>804.78</v>
      </c>
      <c r="G6324" s="6">
        <f t="shared" si="2"/>
        <v>0.9260715516</v>
      </c>
      <c r="H6324" s="6">
        <f t="shared" si="3"/>
        <v>1.45708132</v>
      </c>
      <c r="I6324" s="5" t="b">
        <f t="shared" si="4"/>
        <v>0</v>
      </c>
      <c r="J6324" s="48">
        <f t="shared" si="5"/>
        <v>0</v>
      </c>
      <c r="K6324" s="4">
        <f t="shared" si="6"/>
        <v>-27</v>
      </c>
      <c r="L6324" s="7">
        <f t="shared" si="7"/>
        <v>0.006564344448</v>
      </c>
      <c r="M6324" s="50" t="b">
        <f t="shared" si="8"/>
        <v>0</v>
      </c>
      <c r="N6324" s="50" t="b">
        <f t="shared" si="9"/>
        <v>0</v>
      </c>
      <c r="O6324" s="50">
        <f t="shared" si="10"/>
        <v>-1</v>
      </c>
      <c r="P6324" s="4">
        <f t="shared" si="64"/>
        <v>274100</v>
      </c>
      <c r="Q6324" s="21">
        <f t="shared" si="31"/>
        <v>-4</v>
      </c>
      <c r="V6324" s="52"/>
      <c r="W6324" s="53" t="str">
        <f t="shared" si="33"/>
        <v/>
      </c>
      <c r="AE6324" s="16"/>
      <c r="AF6324" s="17" t="str">
        <f t="shared" si="30"/>
        <v>#VALUE!</v>
      </c>
      <c r="AG6324" s="17" t="str">
        <f t="shared" si="22"/>
        <v>#N/A</v>
      </c>
      <c r="AH6324" s="17" t="str">
        <f t="shared" si="23"/>
        <v>#N/A</v>
      </c>
      <c r="AI6324" s="34">
        <f t="shared" si="24"/>
        <v>1</v>
      </c>
      <c r="AJ6324" s="18">
        <f t="shared" si="25"/>
        <v>5709.024</v>
      </c>
      <c r="AK6324" s="18">
        <f t="shared" si="26"/>
        <v>5550.44</v>
      </c>
      <c r="AL6324" s="18">
        <f t="shared" si="27"/>
        <v>5391.856</v>
      </c>
    </row>
    <row r="6325" ht="12.75" customHeight="1">
      <c r="A6325" s="1">
        <v>36178.0</v>
      </c>
      <c r="B6325" s="2">
        <v>578.36</v>
      </c>
      <c r="C6325" s="3">
        <v>6377.25</v>
      </c>
      <c r="D6325" s="2">
        <v>6412.0</v>
      </c>
      <c r="E6325" s="4"/>
      <c r="F6325" s="5">
        <f t="shared" si="1"/>
        <v>832.276</v>
      </c>
      <c r="G6325" s="6">
        <f t="shared" si="2"/>
        <v>0.9296196522</v>
      </c>
      <c r="H6325" s="6">
        <f t="shared" si="3"/>
        <v>1.447657088</v>
      </c>
      <c r="I6325" s="5" t="b">
        <f t="shared" si="4"/>
        <v>0</v>
      </c>
      <c r="J6325" s="48">
        <f t="shared" si="5"/>
        <v>0</v>
      </c>
      <c r="K6325" s="4">
        <f t="shared" si="6"/>
        <v>-118</v>
      </c>
      <c r="L6325" s="7">
        <f t="shared" si="7"/>
        <v>0.005449057195</v>
      </c>
      <c r="M6325" s="50" t="b">
        <f t="shared" si="8"/>
        <v>0</v>
      </c>
      <c r="N6325" s="50" t="b">
        <f t="shared" si="9"/>
        <v>0</v>
      </c>
      <c r="O6325" s="50">
        <f t="shared" si="10"/>
        <v>-1</v>
      </c>
      <c r="P6325" s="4">
        <f t="shared" si="64"/>
        <v>268700</v>
      </c>
      <c r="Q6325" s="21">
        <f t="shared" si="31"/>
        <v>-4</v>
      </c>
      <c r="V6325" s="52"/>
      <c r="W6325" s="53" t="str">
        <f t="shared" si="33"/>
        <v/>
      </c>
      <c r="AE6325" s="16"/>
      <c r="AF6325" s="17" t="str">
        <f t="shared" si="30"/>
        <v>#VALUE!</v>
      </c>
      <c r="AG6325" s="17" t="str">
        <f t="shared" si="22"/>
        <v>#N/A</v>
      </c>
      <c r="AH6325" s="17" t="str">
        <f t="shared" si="23"/>
        <v>#N/A</v>
      </c>
      <c r="AI6325" s="34">
        <f t="shared" si="24"/>
        <v>1</v>
      </c>
      <c r="AJ6325" s="18">
        <f t="shared" si="25"/>
        <v>5739.525</v>
      </c>
      <c r="AK6325" s="18">
        <f t="shared" si="26"/>
        <v>5580.09375</v>
      </c>
      <c r="AL6325" s="18">
        <f t="shared" si="27"/>
        <v>5420.6625</v>
      </c>
    </row>
    <row r="6326" ht="12.75" customHeight="1">
      <c r="A6326" s="1">
        <v>36176.0</v>
      </c>
      <c r="B6326" s="2">
        <v>1264.41</v>
      </c>
      <c r="C6326" s="3">
        <v>6483.3</v>
      </c>
      <c r="D6326" s="2">
        <v>6530.0</v>
      </c>
      <c r="E6326" s="4"/>
      <c r="F6326" s="5">
        <f t="shared" si="1"/>
        <v>887.714</v>
      </c>
      <c r="G6326" s="6">
        <f t="shared" si="2"/>
        <v>0.9435671193</v>
      </c>
      <c r="H6326" s="6">
        <f t="shared" si="3"/>
        <v>1.441564594</v>
      </c>
      <c r="I6326" s="5" t="b">
        <f t="shared" si="4"/>
        <v>0</v>
      </c>
      <c r="J6326" s="48">
        <f t="shared" si="5"/>
        <v>0</v>
      </c>
      <c r="K6326" s="4">
        <f t="shared" si="6"/>
        <v>-70</v>
      </c>
      <c r="L6326" s="7">
        <f t="shared" si="7"/>
        <v>0.007203121867</v>
      </c>
      <c r="M6326" s="50" t="b">
        <f t="shared" si="8"/>
        <v>0</v>
      </c>
      <c r="N6326" s="50" t="b">
        <f t="shared" si="9"/>
        <v>0</v>
      </c>
      <c r="O6326" s="50">
        <f t="shared" si="10"/>
        <v>-1</v>
      </c>
      <c r="P6326" s="4">
        <f t="shared" si="64"/>
        <v>245100</v>
      </c>
      <c r="Q6326" s="21">
        <f t="shared" si="31"/>
        <v>-4</v>
      </c>
      <c r="V6326" s="52"/>
      <c r="W6326" s="53" t="str">
        <f t="shared" si="33"/>
        <v/>
      </c>
      <c r="AE6326" s="16"/>
      <c r="AF6326" s="17" t="str">
        <f t="shared" si="30"/>
        <v>#VALUE!</v>
      </c>
      <c r="AG6326" s="17" t="str">
        <f t="shared" si="22"/>
        <v>#N/A</v>
      </c>
      <c r="AH6326" s="17" t="str">
        <f t="shared" si="23"/>
        <v>#N/A</v>
      </c>
      <c r="AI6326" s="34">
        <f t="shared" si="24"/>
        <v>1</v>
      </c>
      <c r="AJ6326" s="18">
        <f t="shared" si="25"/>
        <v>5834.97</v>
      </c>
      <c r="AK6326" s="18">
        <f t="shared" si="26"/>
        <v>5672.8875</v>
      </c>
      <c r="AL6326" s="18">
        <f t="shared" si="27"/>
        <v>5510.805</v>
      </c>
    </row>
    <row r="6327" ht="12.75" customHeight="1">
      <c r="A6327" s="1">
        <v>36175.0</v>
      </c>
      <c r="B6327" s="2">
        <v>872.31</v>
      </c>
      <c r="C6327" s="3">
        <v>6454.6</v>
      </c>
      <c r="D6327" s="2">
        <v>6600.0</v>
      </c>
      <c r="E6327" s="4"/>
      <c r="F6327" s="5">
        <f t="shared" si="1"/>
        <v>809.118</v>
      </c>
      <c r="G6327" s="6">
        <f t="shared" si="2"/>
        <v>0.9380999288</v>
      </c>
      <c r="H6327" s="6">
        <f t="shared" si="3"/>
        <v>1.004657173</v>
      </c>
      <c r="I6327" s="5" t="b">
        <f t="shared" si="4"/>
        <v>0</v>
      </c>
      <c r="J6327" s="48">
        <f t="shared" si="5"/>
        <v>0</v>
      </c>
      <c r="K6327" s="4">
        <f t="shared" si="6"/>
        <v>320</v>
      </c>
      <c r="L6327" s="7">
        <f t="shared" si="7"/>
        <v>0.0225265702</v>
      </c>
      <c r="M6327" s="50" t="b">
        <f t="shared" si="8"/>
        <v>0</v>
      </c>
      <c r="N6327" s="50" t="b">
        <f t="shared" si="9"/>
        <v>0</v>
      </c>
      <c r="O6327" s="50">
        <f t="shared" si="10"/>
        <v>-1</v>
      </c>
      <c r="P6327" s="4">
        <f t="shared" si="64"/>
        <v>234600</v>
      </c>
      <c r="Q6327" s="21">
        <f t="shared" si="31"/>
        <v>-3</v>
      </c>
      <c r="V6327" s="52"/>
      <c r="W6327" s="53" t="str">
        <f t="shared" si="33"/>
        <v/>
      </c>
      <c r="AE6327" s="16"/>
      <c r="AF6327" s="17" t="str">
        <f t="shared" si="30"/>
        <v>#VALUE!</v>
      </c>
      <c r="AG6327" s="17" t="str">
        <f t="shared" si="22"/>
        <v>#N/A</v>
      </c>
      <c r="AH6327" s="17" t="str">
        <f t="shared" si="23"/>
        <v>#N/A</v>
      </c>
      <c r="AI6327" s="34">
        <f t="shared" si="24"/>
        <v>1</v>
      </c>
      <c r="AJ6327" s="18">
        <f t="shared" si="25"/>
        <v>5809.14</v>
      </c>
      <c r="AK6327" s="18">
        <f t="shared" si="26"/>
        <v>5647.775</v>
      </c>
      <c r="AL6327" s="18">
        <f t="shared" si="27"/>
        <v>5486.41</v>
      </c>
    </row>
    <row r="6328" ht="12.75" customHeight="1">
      <c r="A6328" s="1">
        <v>36174.0</v>
      </c>
      <c r="B6328" s="2">
        <v>739.43</v>
      </c>
      <c r="C6328" s="3">
        <v>6241.32</v>
      </c>
      <c r="D6328" s="2">
        <v>6280.0</v>
      </c>
      <c r="E6328" s="4"/>
      <c r="F6328" s="5">
        <f t="shared" si="1"/>
        <v>831.44</v>
      </c>
      <c r="G6328" s="6">
        <f t="shared" si="2"/>
        <v>0.9057838612</v>
      </c>
      <c r="H6328" s="6">
        <f t="shared" si="3"/>
        <v>1.131383161</v>
      </c>
      <c r="I6328" s="5" t="b">
        <f t="shared" si="4"/>
        <v>0</v>
      </c>
      <c r="J6328" s="48">
        <f t="shared" si="5"/>
        <v>0</v>
      </c>
      <c r="K6328" s="4">
        <f t="shared" si="6"/>
        <v>-72</v>
      </c>
      <c r="L6328" s="7">
        <f t="shared" si="7"/>
        <v>0.006197406959</v>
      </c>
      <c r="M6328" s="50" t="b">
        <f t="shared" si="8"/>
        <v>0</v>
      </c>
      <c r="N6328" s="50" t="b">
        <f t="shared" si="9"/>
        <v>0</v>
      </c>
      <c r="O6328" s="50">
        <f t="shared" si="10"/>
        <v>-1</v>
      </c>
      <c r="P6328" s="4">
        <f t="shared" si="64"/>
        <v>314600</v>
      </c>
      <c r="Q6328" s="21">
        <f t="shared" si="31"/>
        <v>-5</v>
      </c>
      <c r="V6328" s="52"/>
      <c r="W6328" s="53" t="str">
        <f t="shared" si="33"/>
        <v/>
      </c>
      <c r="AE6328" s="16"/>
      <c r="AF6328" s="17" t="str">
        <f t="shared" si="30"/>
        <v>#VALUE!</v>
      </c>
      <c r="AG6328" s="17" t="str">
        <f t="shared" si="22"/>
        <v>#N/A</v>
      </c>
      <c r="AH6328" s="17" t="str">
        <f t="shared" si="23"/>
        <v>#N/A</v>
      </c>
      <c r="AI6328" s="34">
        <f t="shared" si="24"/>
        <v>1</v>
      </c>
      <c r="AJ6328" s="18">
        <f t="shared" si="25"/>
        <v>5617.188</v>
      </c>
      <c r="AK6328" s="18">
        <f t="shared" si="26"/>
        <v>5461.155</v>
      </c>
      <c r="AL6328" s="18">
        <f t="shared" si="27"/>
        <v>5305.122</v>
      </c>
    </row>
    <row r="6329" ht="12.75" customHeight="1">
      <c r="A6329" s="1">
        <v>36173.0</v>
      </c>
      <c r="B6329" s="2">
        <v>706.87</v>
      </c>
      <c r="C6329" s="3">
        <v>6319.34</v>
      </c>
      <c r="D6329" s="2">
        <v>6352.0</v>
      </c>
      <c r="E6329" s="4"/>
      <c r="F6329" s="5">
        <f t="shared" si="1"/>
        <v>853.764</v>
      </c>
      <c r="G6329" s="6">
        <f t="shared" si="2"/>
        <v>0.915453771</v>
      </c>
      <c r="H6329" s="6">
        <f t="shared" si="3"/>
        <v>1.128908979</v>
      </c>
      <c r="I6329" s="5" t="b">
        <f t="shared" si="4"/>
        <v>0</v>
      </c>
      <c r="J6329" s="48">
        <f t="shared" si="5"/>
        <v>0</v>
      </c>
      <c r="K6329" s="4">
        <f t="shared" si="6"/>
        <v>-38</v>
      </c>
      <c r="L6329" s="7">
        <f t="shared" si="7"/>
        <v>0.005168261242</v>
      </c>
      <c r="M6329" s="50" t="b">
        <f t="shared" si="8"/>
        <v>0</v>
      </c>
      <c r="N6329" s="50" t="b">
        <f t="shared" si="9"/>
        <v>0</v>
      </c>
      <c r="O6329" s="50">
        <f t="shared" si="10"/>
        <v>-1</v>
      </c>
      <c r="P6329" s="4">
        <f t="shared" si="64"/>
        <v>296600</v>
      </c>
      <c r="Q6329" s="21">
        <f t="shared" si="31"/>
        <v>-5</v>
      </c>
      <c r="V6329" s="52"/>
      <c r="W6329" s="53" t="str">
        <f t="shared" si="33"/>
        <v/>
      </c>
      <c r="AE6329" s="16"/>
      <c r="AF6329" s="17" t="str">
        <f t="shared" si="30"/>
        <v>#VALUE!</v>
      </c>
      <c r="AG6329" s="17" t="str">
        <f t="shared" si="22"/>
        <v>#N/A</v>
      </c>
      <c r="AH6329" s="17" t="str">
        <f t="shared" si="23"/>
        <v>#N/A</v>
      </c>
      <c r="AI6329" s="34">
        <f t="shared" si="24"/>
        <v>1</v>
      </c>
      <c r="AJ6329" s="18">
        <f t="shared" si="25"/>
        <v>5687.406</v>
      </c>
      <c r="AK6329" s="18">
        <f t="shared" si="26"/>
        <v>5529.4225</v>
      </c>
      <c r="AL6329" s="18">
        <f t="shared" si="27"/>
        <v>5371.439</v>
      </c>
    </row>
    <row r="6330" ht="12.75" customHeight="1">
      <c r="A6330" s="1">
        <v>36172.0</v>
      </c>
      <c r="B6330" s="2">
        <v>855.55</v>
      </c>
      <c r="C6330" s="3">
        <v>6363.89</v>
      </c>
      <c r="D6330" s="2">
        <v>6390.0</v>
      </c>
      <c r="E6330" s="4"/>
      <c r="F6330" s="5">
        <f t="shared" si="1"/>
        <v>839.54</v>
      </c>
      <c r="G6330" s="6">
        <f t="shared" si="2"/>
        <v>0.920347427</v>
      </c>
      <c r="H6330" s="6">
        <f t="shared" si="3"/>
        <v>1.123389349</v>
      </c>
      <c r="I6330" s="5" t="b">
        <f t="shared" si="4"/>
        <v>0</v>
      </c>
      <c r="J6330" s="48">
        <f t="shared" si="5"/>
        <v>0</v>
      </c>
      <c r="K6330" s="4">
        <f t="shared" si="6"/>
        <v>-45</v>
      </c>
      <c r="L6330" s="7">
        <f t="shared" si="7"/>
        <v>0.004102836473</v>
      </c>
      <c r="M6330" s="50" t="b">
        <f t="shared" si="8"/>
        <v>0</v>
      </c>
      <c r="N6330" s="50" t="b">
        <f t="shared" si="9"/>
        <v>0</v>
      </c>
      <c r="O6330" s="50">
        <f t="shared" si="10"/>
        <v>-1</v>
      </c>
      <c r="P6330" s="4">
        <f t="shared" si="64"/>
        <v>289000</v>
      </c>
      <c r="Q6330" s="21">
        <f t="shared" si="31"/>
        <v>-4</v>
      </c>
      <c r="V6330" s="52"/>
      <c r="W6330" s="53" t="str">
        <f t="shared" si="33"/>
        <v/>
      </c>
      <c r="AE6330" s="16"/>
      <c r="AF6330" s="17" t="str">
        <f t="shared" si="30"/>
        <v>#VALUE!</v>
      </c>
      <c r="AG6330" s="17" t="str">
        <f t="shared" si="22"/>
        <v>#N/A</v>
      </c>
      <c r="AH6330" s="17" t="str">
        <f t="shared" si="23"/>
        <v>#N/A</v>
      </c>
      <c r="AI6330" s="34">
        <f t="shared" si="24"/>
        <v>1</v>
      </c>
      <c r="AJ6330" s="18">
        <f t="shared" si="25"/>
        <v>5727.501</v>
      </c>
      <c r="AK6330" s="18">
        <f t="shared" si="26"/>
        <v>5568.40375</v>
      </c>
      <c r="AL6330" s="18">
        <f t="shared" si="27"/>
        <v>5409.3065</v>
      </c>
    </row>
    <row r="6331" ht="12.75" customHeight="1">
      <c r="A6331" s="1">
        <v>36171.0</v>
      </c>
      <c r="B6331" s="2">
        <v>871.43</v>
      </c>
      <c r="C6331" s="3">
        <v>6406.99</v>
      </c>
      <c r="D6331" s="2">
        <v>6435.0</v>
      </c>
      <c r="E6331" s="4"/>
      <c r="F6331" s="5">
        <f t="shared" si="1"/>
        <v>756.376</v>
      </c>
      <c r="G6331" s="6">
        <f t="shared" si="2"/>
        <v>0.9254990184</v>
      </c>
      <c r="H6331" s="6">
        <f t="shared" si="3"/>
        <v>1.127986642</v>
      </c>
      <c r="I6331" s="5" t="b">
        <f t="shared" si="4"/>
        <v>0</v>
      </c>
      <c r="J6331" s="48">
        <f t="shared" si="5"/>
        <v>0</v>
      </c>
      <c r="K6331" s="4">
        <f t="shared" si="6"/>
        <v>-17</v>
      </c>
      <c r="L6331" s="7">
        <f t="shared" si="7"/>
        <v>0.004371787688</v>
      </c>
      <c r="M6331" s="50" t="b">
        <f t="shared" si="8"/>
        <v>0</v>
      </c>
      <c r="N6331" s="50" t="b">
        <f t="shared" si="9"/>
        <v>0</v>
      </c>
      <c r="O6331" s="50">
        <f t="shared" si="10"/>
        <v>-1</v>
      </c>
      <c r="P6331" s="4">
        <f t="shared" si="64"/>
        <v>280000</v>
      </c>
      <c r="Q6331" s="21">
        <f t="shared" si="31"/>
        <v>-4</v>
      </c>
      <c r="V6331" s="52"/>
      <c r="W6331" s="53" t="str">
        <f t="shared" si="33"/>
        <v/>
      </c>
      <c r="AE6331" s="16"/>
      <c r="AF6331" s="17" t="str">
        <f t="shared" si="30"/>
        <v>#VALUE!</v>
      </c>
      <c r="AG6331" s="17" t="str">
        <f t="shared" si="22"/>
        <v>#N/A</v>
      </c>
      <c r="AH6331" s="17" t="str">
        <f t="shared" si="23"/>
        <v>#N/A</v>
      </c>
      <c r="AI6331" s="34">
        <f t="shared" si="24"/>
        <v>1</v>
      </c>
      <c r="AJ6331" s="18">
        <f t="shared" si="25"/>
        <v>5766.291</v>
      </c>
      <c r="AK6331" s="18">
        <f t="shared" si="26"/>
        <v>5606.11625</v>
      </c>
      <c r="AL6331" s="18">
        <f t="shared" si="27"/>
        <v>5445.9415</v>
      </c>
    </row>
    <row r="6332" ht="12.75" customHeight="1">
      <c r="A6332" s="1">
        <v>36168.0</v>
      </c>
      <c r="B6332" s="2">
        <v>983.92</v>
      </c>
      <c r="C6332" s="3">
        <v>6421.75</v>
      </c>
      <c r="D6332" s="2">
        <v>6452.0</v>
      </c>
      <c r="E6332" s="4"/>
      <c r="F6332" s="5">
        <f t="shared" si="1"/>
        <v>685.574</v>
      </c>
      <c r="G6332" s="6">
        <f t="shared" si="2"/>
        <v>0.9265212311</v>
      </c>
      <c r="H6332" s="6">
        <f t="shared" si="3"/>
        <v>1.132255685</v>
      </c>
      <c r="I6332" s="5" t="b">
        <f t="shared" si="4"/>
        <v>0</v>
      </c>
      <c r="J6332" s="48">
        <f t="shared" si="5"/>
        <v>0</v>
      </c>
      <c r="K6332" s="4">
        <f t="shared" si="6"/>
        <v>-58</v>
      </c>
      <c r="L6332" s="7">
        <f t="shared" si="7"/>
        <v>0.004710553977</v>
      </c>
      <c r="M6332" s="50" t="b">
        <f t="shared" si="8"/>
        <v>0</v>
      </c>
      <c r="N6332" s="50" t="b">
        <f t="shared" si="9"/>
        <v>0</v>
      </c>
      <c r="O6332" s="50">
        <f t="shared" si="10"/>
        <v>-1</v>
      </c>
      <c r="P6332" s="4">
        <f t="shared" si="64"/>
        <v>276600</v>
      </c>
      <c r="Q6332" s="21">
        <f t="shared" si="31"/>
        <v>-4</v>
      </c>
      <c r="V6332" s="52"/>
      <c r="W6332" s="53" t="str">
        <f t="shared" si="33"/>
        <v/>
      </c>
      <c r="AE6332" s="16"/>
      <c r="AF6332" s="17" t="str">
        <f t="shared" si="30"/>
        <v>#VALUE!</v>
      </c>
      <c r="AG6332" s="17" t="str">
        <f t="shared" si="22"/>
        <v>#N/A</v>
      </c>
      <c r="AH6332" s="17" t="str">
        <f t="shared" si="23"/>
        <v>#N/A</v>
      </c>
      <c r="AI6332" s="34">
        <f t="shared" si="24"/>
        <v>1</v>
      </c>
      <c r="AJ6332" s="18">
        <f t="shared" si="25"/>
        <v>5779.575</v>
      </c>
      <c r="AK6332" s="18">
        <f t="shared" si="26"/>
        <v>5619.03125</v>
      </c>
      <c r="AL6332" s="18">
        <f t="shared" si="27"/>
        <v>5458.4875</v>
      </c>
    </row>
    <row r="6333" ht="12.75" customHeight="1">
      <c r="A6333" s="1">
        <v>36167.0</v>
      </c>
      <c r="B6333" s="2">
        <v>851.05</v>
      </c>
      <c r="C6333" s="3">
        <v>6404.31</v>
      </c>
      <c r="D6333" s="2">
        <v>6510.0</v>
      </c>
      <c r="E6333" s="4"/>
      <c r="F6333" s="5">
        <f t="shared" si="1"/>
        <v>620.694</v>
      </c>
      <c r="G6333" s="6">
        <f t="shared" si="2"/>
        <v>0.9229409696</v>
      </c>
      <c r="H6333" s="6">
        <f t="shared" si="3"/>
        <v>0.9815722841</v>
      </c>
      <c r="I6333" s="5" t="b">
        <f t="shared" si="4"/>
        <v>0</v>
      </c>
      <c r="J6333" s="48">
        <f t="shared" si="5"/>
        <v>0</v>
      </c>
      <c r="K6333" s="4">
        <f t="shared" si="6"/>
        <v>265</v>
      </c>
      <c r="L6333" s="7">
        <f t="shared" si="7"/>
        <v>0.0165029488</v>
      </c>
      <c r="M6333" s="50" t="b">
        <f t="shared" si="8"/>
        <v>0</v>
      </c>
      <c r="N6333" s="50" t="b">
        <f t="shared" si="9"/>
        <v>0</v>
      </c>
      <c r="O6333" s="50">
        <f t="shared" si="10"/>
        <v>-1</v>
      </c>
      <c r="P6333" s="4">
        <f t="shared" si="64"/>
        <v>265000</v>
      </c>
      <c r="Q6333" s="21">
        <f t="shared" si="31"/>
        <v>-4</v>
      </c>
      <c r="V6333" s="52"/>
      <c r="W6333" s="53" t="str">
        <f t="shared" si="33"/>
        <v/>
      </c>
      <c r="AE6333" s="16"/>
      <c r="AF6333" s="17" t="str">
        <f t="shared" si="30"/>
        <v>#VALUE!</v>
      </c>
      <c r="AG6333" s="17" t="str">
        <f t="shared" si="22"/>
        <v>#N/A</v>
      </c>
      <c r="AH6333" s="17" t="str">
        <f t="shared" si="23"/>
        <v>#N/A</v>
      </c>
      <c r="AI6333" s="34">
        <f t="shared" si="24"/>
        <v>1</v>
      </c>
      <c r="AJ6333" s="18">
        <f t="shared" si="25"/>
        <v>5763.879</v>
      </c>
      <c r="AK6333" s="18">
        <f t="shared" si="26"/>
        <v>5603.77125</v>
      </c>
      <c r="AL6333" s="18">
        <f t="shared" si="27"/>
        <v>5443.6635</v>
      </c>
    </row>
    <row r="6334" ht="12.75" customHeight="1">
      <c r="A6334" s="1">
        <v>36166.0</v>
      </c>
      <c r="B6334" s="2">
        <v>635.75</v>
      </c>
      <c r="C6334" s="3">
        <v>6199.91</v>
      </c>
      <c r="D6334" s="2">
        <v>6245.0</v>
      </c>
      <c r="E6334" s="4"/>
      <c r="F6334" s="5">
        <f t="shared" si="1"/>
        <v>536.686</v>
      </c>
      <c r="G6334" s="6">
        <f t="shared" si="2"/>
        <v>0.8926362773</v>
      </c>
      <c r="H6334" s="6">
        <f t="shared" si="3"/>
        <v>0.765224696</v>
      </c>
      <c r="I6334" s="5" t="b">
        <f t="shared" si="4"/>
        <v>0</v>
      </c>
      <c r="J6334" s="48">
        <f t="shared" si="5"/>
        <v>0</v>
      </c>
      <c r="K6334" s="4">
        <f t="shared" si="6"/>
        <v>125</v>
      </c>
      <c r="L6334" s="7">
        <f t="shared" si="7"/>
        <v>0.007272686216</v>
      </c>
      <c r="M6334" s="50" t="b">
        <f t="shared" si="8"/>
        <v>0</v>
      </c>
      <c r="N6334" s="50" t="b">
        <f t="shared" si="9"/>
        <v>0</v>
      </c>
      <c r="O6334" s="50">
        <f t="shared" si="10"/>
        <v>-1</v>
      </c>
      <c r="P6334" s="4">
        <f t="shared" si="64"/>
        <v>331250</v>
      </c>
      <c r="Q6334" s="21">
        <f t="shared" si="31"/>
        <v>-5</v>
      </c>
      <c r="V6334" s="52"/>
      <c r="W6334" s="53" t="str">
        <f t="shared" si="33"/>
        <v/>
      </c>
      <c r="AE6334" s="16"/>
      <c r="AF6334" s="17" t="str">
        <f t="shared" si="30"/>
        <v>#VALUE!</v>
      </c>
      <c r="AG6334" s="17" t="str">
        <f t="shared" si="22"/>
        <v>#N/A</v>
      </c>
      <c r="AH6334" s="17" t="str">
        <f t="shared" si="23"/>
        <v>#N/A</v>
      </c>
      <c r="AI6334" s="34">
        <f t="shared" si="24"/>
        <v>1</v>
      </c>
      <c r="AJ6334" s="18">
        <f t="shared" si="25"/>
        <v>5579.919</v>
      </c>
      <c r="AK6334" s="18">
        <f t="shared" si="26"/>
        <v>5424.92125</v>
      </c>
      <c r="AL6334" s="18">
        <f t="shared" si="27"/>
        <v>5269.9235</v>
      </c>
    </row>
    <row r="6335" ht="12.75" customHeight="1">
      <c r="A6335" s="1">
        <v>36165.0</v>
      </c>
      <c r="B6335" s="2">
        <v>439.73</v>
      </c>
      <c r="C6335" s="3">
        <v>6152.43</v>
      </c>
      <c r="D6335" s="2">
        <v>6120.0</v>
      </c>
      <c r="E6335" s="4"/>
      <c r="F6335" s="5">
        <f t="shared" si="1"/>
        <v>501.022</v>
      </c>
      <c r="G6335" s="6">
        <f t="shared" si="2"/>
        <v>0.8844860955</v>
      </c>
      <c r="H6335" s="6">
        <f t="shared" si="3"/>
        <v>0.7651769019</v>
      </c>
      <c r="I6335" s="5" t="b">
        <f t="shared" si="4"/>
        <v>0</v>
      </c>
      <c r="J6335" s="48">
        <f t="shared" si="5"/>
        <v>0</v>
      </c>
      <c r="K6335" s="4">
        <f t="shared" si="6"/>
        <v>-411</v>
      </c>
      <c r="L6335" s="7">
        <f t="shared" si="7"/>
        <v>-0.005271088009</v>
      </c>
      <c r="M6335" s="50" t="b">
        <f t="shared" si="8"/>
        <v>0</v>
      </c>
      <c r="N6335" s="50" t="b">
        <f t="shared" si="9"/>
        <v>0</v>
      </c>
      <c r="O6335" s="50">
        <f t="shared" si="10"/>
        <v>1</v>
      </c>
      <c r="P6335" s="4">
        <v>300000.0</v>
      </c>
      <c r="Q6335" s="21">
        <f t="shared" si="31"/>
        <v>5</v>
      </c>
      <c r="V6335" s="52"/>
      <c r="W6335" s="53" t="str">
        <f t="shared" si="33"/>
        <v/>
      </c>
      <c r="AE6335" s="16"/>
      <c r="AF6335" s="17" t="str">
        <f t="shared" si="30"/>
        <v>#VALUE!</v>
      </c>
      <c r="AG6335" s="17" t="str">
        <f t="shared" si="22"/>
        <v>#N/A</v>
      </c>
      <c r="AH6335" s="17" t="str">
        <f t="shared" si="23"/>
        <v>#N/A</v>
      </c>
      <c r="AI6335" s="34">
        <f t="shared" si="24"/>
        <v>1</v>
      </c>
      <c r="AJ6335" s="18">
        <f t="shared" si="25"/>
        <v>5537.187</v>
      </c>
      <c r="AK6335" s="18">
        <f t="shared" si="26"/>
        <v>5383.37625</v>
      </c>
      <c r="AL6335" s="18">
        <f t="shared" si="27"/>
        <v>5229.5655</v>
      </c>
    </row>
    <row r="6336" ht="12.75" customHeight="1">
      <c r="A6336" s="1">
        <v>36160.0</v>
      </c>
      <c r="B6336" s="2">
        <v>517.42</v>
      </c>
      <c r="C6336" s="3">
        <v>6418.43</v>
      </c>
      <c r="D6336" s="2">
        <v>6531.0</v>
      </c>
      <c r="E6336" s="4"/>
      <c r="F6336" s="5">
        <f t="shared" si="1"/>
        <v>557.574</v>
      </c>
      <c r="G6336" s="6">
        <f t="shared" si="2"/>
        <v>0.9210566597</v>
      </c>
      <c r="H6336" s="6">
        <f t="shared" si="3"/>
        <v>0.8298025559</v>
      </c>
      <c r="I6336" s="5" t="b">
        <f t="shared" si="4"/>
        <v>0</v>
      </c>
      <c r="J6336" s="48">
        <f t="shared" si="5"/>
        <v>0</v>
      </c>
      <c r="K6336" s="4">
        <f t="shared" si="6"/>
        <v>-77</v>
      </c>
      <c r="L6336" s="7">
        <f t="shared" si="7"/>
        <v>0.01753855694</v>
      </c>
      <c r="M6336" s="50" t="b">
        <f t="shared" si="8"/>
        <v>0</v>
      </c>
      <c r="N6336" s="50" t="b">
        <f t="shared" si="9"/>
        <v>0</v>
      </c>
      <c r="O6336" s="50">
        <f t="shared" si="10"/>
        <v>-1</v>
      </c>
      <c r="P6336" s="4">
        <f t="shared" ref="P6336:P6420" si="65">P6337+K6336*Q6337*$P$2</f>
        <v>652400</v>
      </c>
      <c r="Q6336" s="21">
        <f t="shared" si="31"/>
        <v>-10</v>
      </c>
      <c r="V6336" s="52"/>
      <c r="W6336" s="53" t="str">
        <f t="shared" si="33"/>
        <v/>
      </c>
      <c r="AE6336" s="16"/>
      <c r="AF6336" s="17" t="str">
        <f t="shared" si="30"/>
        <v>#VALUE!</v>
      </c>
      <c r="AG6336" s="17" t="str">
        <f t="shared" si="22"/>
        <v>#N/A</v>
      </c>
      <c r="AH6336" s="17" t="str">
        <f t="shared" si="23"/>
        <v>#N/A</v>
      </c>
      <c r="AI6336" s="34">
        <f t="shared" si="24"/>
        <v>1</v>
      </c>
      <c r="AJ6336" s="18">
        <f t="shared" si="25"/>
        <v>5776.587</v>
      </c>
      <c r="AK6336" s="18">
        <f t="shared" si="26"/>
        <v>5616.12625</v>
      </c>
      <c r="AL6336" s="18">
        <f t="shared" si="27"/>
        <v>5455.6655</v>
      </c>
    </row>
    <row r="6337" ht="12.75" customHeight="1">
      <c r="A6337" s="1">
        <v>36159.0</v>
      </c>
      <c r="B6337" s="2">
        <v>659.52</v>
      </c>
      <c r="C6337" s="3">
        <v>6462.03</v>
      </c>
      <c r="D6337" s="2">
        <v>6608.0</v>
      </c>
      <c r="E6337" s="4"/>
      <c r="F6337" s="5">
        <f t="shared" si="1"/>
        <v>594.646</v>
      </c>
      <c r="G6337" s="6">
        <f t="shared" si="2"/>
        <v>0.9262012695</v>
      </c>
      <c r="H6337" s="6">
        <f t="shared" si="3"/>
        <v>0.8256559913</v>
      </c>
      <c r="I6337" s="5" t="b">
        <f t="shared" si="4"/>
        <v>0</v>
      </c>
      <c r="J6337" s="48">
        <f t="shared" si="5"/>
        <v>0</v>
      </c>
      <c r="K6337" s="4">
        <f t="shared" si="6"/>
        <v>-22</v>
      </c>
      <c r="L6337" s="7">
        <f t="shared" si="7"/>
        <v>0.02258887687</v>
      </c>
      <c r="M6337" s="50" t="b">
        <f t="shared" si="8"/>
        <v>0</v>
      </c>
      <c r="N6337" s="50" t="b">
        <f t="shared" si="9"/>
        <v>0</v>
      </c>
      <c r="O6337" s="50">
        <f t="shared" si="10"/>
        <v>-1</v>
      </c>
      <c r="P6337" s="4">
        <f t="shared" si="65"/>
        <v>613900</v>
      </c>
      <c r="Q6337" s="21">
        <f t="shared" si="31"/>
        <v>-10</v>
      </c>
      <c r="V6337" s="52"/>
      <c r="W6337" s="53" t="str">
        <f t="shared" si="33"/>
        <v/>
      </c>
      <c r="AE6337" s="16"/>
      <c r="AF6337" s="17" t="str">
        <f t="shared" si="30"/>
        <v>#VALUE!</v>
      </c>
      <c r="AG6337" s="17" t="str">
        <f t="shared" si="22"/>
        <v>#N/A</v>
      </c>
      <c r="AH6337" s="17" t="str">
        <f t="shared" si="23"/>
        <v>#N/A</v>
      </c>
      <c r="AI6337" s="34">
        <f t="shared" si="24"/>
        <v>1</v>
      </c>
      <c r="AJ6337" s="18">
        <f t="shared" si="25"/>
        <v>5815.827</v>
      </c>
      <c r="AK6337" s="18">
        <f t="shared" si="26"/>
        <v>5654.27625</v>
      </c>
      <c r="AL6337" s="18">
        <f t="shared" si="27"/>
        <v>5492.7255</v>
      </c>
    </row>
    <row r="6338" ht="12.75" customHeight="1">
      <c r="A6338" s="1">
        <v>36158.0</v>
      </c>
      <c r="B6338" s="2">
        <v>431.01</v>
      </c>
      <c r="C6338" s="3">
        <v>6478.27</v>
      </c>
      <c r="D6338" s="2">
        <v>6630.0</v>
      </c>
      <c r="E6338" s="4"/>
      <c r="F6338" s="5">
        <f t="shared" si="1"/>
        <v>639.748</v>
      </c>
      <c r="G6338" s="6">
        <f t="shared" si="2"/>
        <v>0.9274607418</v>
      </c>
      <c r="H6338" s="6">
        <f t="shared" si="3"/>
        <v>0.999432921</v>
      </c>
      <c r="I6338" s="5" t="b">
        <f t="shared" si="4"/>
        <v>0</v>
      </c>
      <c r="J6338" s="48">
        <f t="shared" si="5"/>
        <v>0</v>
      </c>
      <c r="K6338" s="4">
        <f t="shared" si="6"/>
        <v>39</v>
      </c>
      <c r="L6338" s="7">
        <f t="shared" si="7"/>
        <v>0.02342137639</v>
      </c>
      <c r="M6338" s="50" t="b">
        <f t="shared" si="8"/>
        <v>0</v>
      </c>
      <c r="N6338" s="50" t="b">
        <f t="shared" si="9"/>
        <v>0</v>
      </c>
      <c r="O6338" s="50">
        <f t="shared" si="10"/>
        <v>-1</v>
      </c>
      <c r="P6338" s="4">
        <f t="shared" si="65"/>
        <v>602900</v>
      </c>
      <c r="Q6338" s="21">
        <f t="shared" si="31"/>
        <v>-10</v>
      </c>
      <c r="V6338" s="52"/>
      <c r="W6338" s="53" t="str">
        <f t="shared" si="33"/>
        <v/>
      </c>
      <c r="AE6338" s="16"/>
      <c r="AF6338" s="17" t="str">
        <f t="shared" si="30"/>
        <v>#VALUE!</v>
      </c>
      <c r="AG6338" s="17" t="str">
        <f t="shared" si="22"/>
        <v>#N/A</v>
      </c>
      <c r="AH6338" s="17" t="str">
        <f t="shared" si="23"/>
        <v>#N/A</v>
      </c>
      <c r="AI6338" s="34">
        <f t="shared" si="24"/>
        <v>1</v>
      </c>
      <c r="AJ6338" s="18">
        <f t="shared" si="25"/>
        <v>5830.443</v>
      </c>
      <c r="AK6338" s="18">
        <f t="shared" si="26"/>
        <v>5668.48625</v>
      </c>
      <c r="AL6338" s="18">
        <f t="shared" si="27"/>
        <v>5506.5295</v>
      </c>
    </row>
    <row r="6339" ht="12.75" customHeight="1">
      <c r="A6339" s="1">
        <v>36157.0</v>
      </c>
      <c r="B6339" s="2">
        <v>457.43</v>
      </c>
      <c r="C6339" s="3">
        <v>6481.65</v>
      </c>
      <c r="D6339" s="2">
        <v>6591.0</v>
      </c>
      <c r="E6339" s="4"/>
      <c r="F6339" s="5">
        <f t="shared" si="1"/>
        <v>653.81</v>
      </c>
      <c r="G6339" s="6">
        <f t="shared" si="2"/>
        <v>0.9268566423</v>
      </c>
      <c r="H6339" s="6">
        <f t="shared" si="3"/>
        <v>0.9838775542</v>
      </c>
      <c r="I6339" s="5" t="b">
        <f t="shared" si="4"/>
        <v>0</v>
      </c>
      <c r="J6339" s="48">
        <f t="shared" si="5"/>
        <v>0</v>
      </c>
      <c r="K6339" s="4">
        <f t="shared" si="6"/>
        <v>-249</v>
      </c>
      <c r="L6339" s="7">
        <f t="shared" si="7"/>
        <v>0.01687070422</v>
      </c>
      <c r="M6339" s="50" t="b">
        <f t="shared" si="8"/>
        <v>0</v>
      </c>
      <c r="N6339" s="50" t="b">
        <f t="shared" si="9"/>
        <v>0</v>
      </c>
      <c r="O6339" s="50">
        <f t="shared" si="10"/>
        <v>-1</v>
      </c>
      <c r="P6339" s="4">
        <f t="shared" si="65"/>
        <v>622400</v>
      </c>
      <c r="Q6339" s="21">
        <f t="shared" si="31"/>
        <v>-10</v>
      </c>
      <c r="V6339" s="52"/>
      <c r="W6339" s="53" t="str">
        <f t="shared" si="33"/>
        <v/>
      </c>
      <c r="AE6339" s="16"/>
      <c r="AF6339" s="17" t="str">
        <f t="shared" si="30"/>
        <v>#VALUE!</v>
      </c>
      <c r="AG6339" s="17" t="str">
        <f t="shared" si="22"/>
        <v>#N/A</v>
      </c>
      <c r="AH6339" s="17" t="str">
        <f t="shared" si="23"/>
        <v>#N/A</v>
      </c>
      <c r="AI6339" s="34">
        <f t="shared" si="24"/>
        <v>1</v>
      </c>
      <c r="AJ6339" s="18">
        <f t="shared" si="25"/>
        <v>5833.485</v>
      </c>
      <c r="AK6339" s="18">
        <f t="shared" si="26"/>
        <v>5671.44375</v>
      </c>
      <c r="AL6339" s="18">
        <f t="shared" si="27"/>
        <v>5509.4025</v>
      </c>
    </row>
    <row r="6340" ht="12.75" customHeight="1">
      <c r="A6340" s="1">
        <v>36153.0</v>
      </c>
      <c r="B6340" s="2">
        <v>722.49</v>
      </c>
      <c r="C6340" s="3">
        <v>6683.0</v>
      </c>
      <c r="D6340" s="2">
        <v>6840.0</v>
      </c>
      <c r="E6340" s="4"/>
      <c r="F6340" s="5">
        <f t="shared" si="1"/>
        <v>675.468</v>
      </c>
      <c r="G6340" s="6">
        <f t="shared" si="2"/>
        <v>0.955209175</v>
      </c>
      <c r="H6340" s="6">
        <f t="shared" si="3"/>
        <v>0.9782127535</v>
      </c>
      <c r="I6340" s="5" t="b">
        <f t="shared" si="4"/>
        <v>0</v>
      </c>
      <c r="J6340" s="48">
        <f t="shared" si="5"/>
        <v>0</v>
      </c>
      <c r="K6340" s="4">
        <f t="shared" si="6"/>
        <v>5</v>
      </c>
      <c r="L6340" s="7">
        <f t="shared" si="7"/>
        <v>0.02349244351</v>
      </c>
      <c r="M6340" s="50" t="b">
        <f t="shared" si="8"/>
        <v>0</v>
      </c>
      <c r="N6340" s="50" t="b">
        <f t="shared" si="9"/>
        <v>0</v>
      </c>
      <c r="O6340" s="50">
        <f t="shared" si="10"/>
        <v>-1</v>
      </c>
      <c r="P6340" s="4">
        <f t="shared" si="65"/>
        <v>522800</v>
      </c>
      <c r="Q6340" s="21">
        <f t="shared" si="31"/>
        <v>-8</v>
      </c>
      <c r="V6340" s="52"/>
      <c r="W6340" s="53" t="str">
        <f t="shared" si="33"/>
        <v/>
      </c>
      <c r="AE6340" s="16"/>
      <c r="AF6340" s="17" t="str">
        <f t="shared" si="30"/>
        <v>#VALUE!</v>
      </c>
      <c r="AG6340" s="17" t="str">
        <f t="shared" si="22"/>
        <v>#N/A</v>
      </c>
      <c r="AH6340" s="17" t="str">
        <f t="shared" si="23"/>
        <v>#N/A</v>
      </c>
      <c r="AI6340" s="34">
        <f t="shared" si="24"/>
        <v>1</v>
      </c>
      <c r="AJ6340" s="18">
        <f t="shared" si="25"/>
        <v>6014.7</v>
      </c>
      <c r="AK6340" s="18">
        <f t="shared" si="26"/>
        <v>5847.625</v>
      </c>
      <c r="AL6340" s="18">
        <f t="shared" si="27"/>
        <v>5680.55</v>
      </c>
    </row>
    <row r="6341" ht="12.75" customHeight="1">
      <c r="A6341" s="1">
        <v>36152.0</v>
      </c>
      <c r="B6341" s="2">
        <v>702.78</v>
      </c>
      <c r="C6341" s="3">
        <v>6688.65</v>
      </c>
      <c r="D6341" s="2">
        <v>6835.0</v>
      </c>
      <c r="E6341" s="4"/>
      <c r="F6341" s="5">
        <f t="shared" si="1"/>
        <v>659.568</v>
      </c>
      <c r="G6341" s="6">
        <f t="shared" si="2"/>
        <v>0.9563547095</v>
      </c>
      <c r="H6341" s="6">
        <f t="shared" si="3"/>
        <v>0.9779790885</v>
      </c>
      <c r="I6341" s="5" t="b">
        <f t="shared" si="4"/>
        <v>0</v>
      </c>
      <c r="J6341" s="48">
        <f t="shared" si="5"/>
        <v>0</v>
      </c>
      <c r="K6341" s="4">
        <f t="shared" si="6"/>
        <v>-105</v>
      </c>
      <c r="L6341" s="7">
        <f t="shared" si="7"/>
        <v>0.02188034955</v>
      </c>
      <c r="M6341" s="50" t="b">
        <f t="shared" si="8"/>
        <v>0</v>
      </c>
      <c r="N6341" s="50" t="b">
        <f t="shared" si="9"/>
        <v>0</v>
      </c>
      <c r="O6341" s="50">
        <f t="shared" si="10"/>
        <v>-1</v>
      </c>
      <c r="P6341" s="4">
        <f t="shared" si="65"/>
        <v>524800</v>
      </c>
      <c r="Q6341" s="21">
        <f t="shared" si="31"/>
        <v>-8</v>
      </c>
      <c r="V6341" s="52"/>
      <c r="W6341" s="53" t="str">
        <f t="shared" si="33"/>
        <v/>
      </c>
      <c r="AE6341" s="16"/>
      <c r="AF6341" s="17" t="str">
        <f t="shared" si="30"/>
        <v>#VALUE!</v>
      </c>
      <c r="AG6341" s="17" t="str">
        <f t="shared" si="22"/>
        <v>#N/A</v>
      </c>
      <c r="AH6341" s="17" t="str">
        <f t="shared" si="23"/>
        <v>#N/A</v>
      </c>
      <c r="AI6341" s="34">
        <f t="shared" si="24"/>
        <v>1</v>
      </c>
      <c r="AJ6341" s="18">
        <f t="shared" si="25"/>
        <v>6019.785</v>
      </c>
      <c r="AK6341" s="18">
        <f t="shared" si="26"/>
        <v>5852.56875</v>
      </c>
      <c r="AL6341" s="18">
        <f t="shared" si="27"/>
        <v>5685.3525</v>
      </c>
    </row>
    <row r="6342" ht="12.75" customHeight="1">
      <c r="A6342" s="1">
        <v>36151.0</v>
      </c>
      <c r="B6342" s="2">
        <v>885.03</v>
      </c>
      <c r="C6342" s="3">
        <v>6782.68</v>
      </c>
      <c r="D6342" s="2">
        <v>6940.0</v>
      </c>
      <c r="E6342" s="4"/>
      <c r="F6342" s="5">
        <f t="shared" si="1"/>
        <v>635.104</v>
      </c>
      <c r="G6342" s="6">
        <f t="shared" si="2"/>
        <v>0.9699580306</v>
      </c>
      <c r="H6342" s="6">
        <f t="shared" si="3"/>
        <v>0.9778332171</v>
      </c>
      <c r="I6342" s="5" t="b">
        <f t="shared" si="4"/>
        <v>0</v>
      </c>
      <c r="J6342" s="48">
        <f t="shared" si="5"/>
        <v>0</v>
      </c>
      <c r="K6342" s="4">
        <f t="shared" si="6"/>
        <v>235</v>
      </c>
      <c r="L6342" s="7">
        <f t="shared" si="7"/>
        <v>0.02319437155</v>
      </c>
      <c r="M6342" s="50" t="b">
        <f t="shared" si="8"/>
        <v>0</v>
      </c>
      <c r="N6342" s="50" t="b">
        <f t="shared" si="9"/>
        <v>0</v>
      </c>
      <c r="O6342" s="50">
        <f t="shared" si="10"/>
        <v>-1</v>
      </c>
      <c r="P6342" s="4">
        <f t="shared" si="65"/>
        <v>488050</v>
      </c>
      <c r="Q6342" s="21">
        <f t="shared" si="31"/>
        <v>-7</v>
      </c>
      <c r="V6342" s="52"/>
      <c r="W6342" s="53" t="str">
        <f t="shared" si="33"/>
        <v/>
      </c>
      <c r="AE6342" s="16"/>
      <c r="AF6342" s="17" t="str">
        <f t="shared" si="30"/>
        <v>#VALUE!</v>
      </c>
      <c r="AG6342" s="17" t="str">
        <f t="shared" si="22"/>
        <v>#N/A</v>
      </c>
      <c r="AH6342" s="17" t="str">
        <f t="shared" si="23"/>
        <v>#N/A</v>
      </c>
      <c r="AI6342" s="34">
        <f t="shared" si="24"/>
        <v>1</v>
      </c>
      <c r="AJ6342" s="18">
        <f t="shared" si="25"/>
        <v>6104.412</v>
      </c>
      <c r="AK6342" s="18">
        <f t="shared" si="26"/>
        <v>5934.845</v>
      </c>
      <c r="AL6342" s="18">
        <f t="shared" si="27"/>
        <v>5765.278</v>
      </c>
    </row>
    <row r="6343" ht="12.75" customHeight="1">
      <c r="A6343" s="1">
        <v>36150.0</v>
      </c>
      <c r="B6343" s="2">
        <v>501.32</v>
      </c>
      <c r="C6343" s="3">
        <v>6558.28</v>
      </c>
      <c r="D6343" s="2">
        <v>6705.0</v>
      </c>
      <c r="E6343" s="4"/>
      <c r="F6343" s="5">
        <f t="shared" si="1"/>
        <v>573.626</v>
      </c>
      <c r="G6343" s="6">
        <f t="shared" si="2"/>
        <v>0.9386432652</v>
      </c>
      <c r="H6343" s="6">
        <f t="shared" si="3"/>
        <v>0.7138619794</v>
      </c>
      <c r="I6343" s="5" t="b">
        <f t="shared" si="4"/>
        <v>0</v>
      </c>
      <c r="J6343" s="48">
        <f t="shared" si="5"/>
        <v>0</v>
      </c>
      <c r="K6343" s="4">
        <f t="shared" si="6"/>
        <v>93</v>
      </c>
      <c r="L6343" s="7">
        <f t="shared" si="7"/>
        <v>0.02237171941</v>
      </c>
      <c r="M6343" s="50" t="b">
        <f t="shared" si="8"/>
        <v>0</v>
      </c>
      <c r="N6343" s="50" t="b">
        <f t="shared" si="9"/>
        <v>0</v>
      </c>
      <c r="O6343" s="50">
        <f t="shared" si="10"/>
        <v>-1</v>
      </c>
      <c r="P6343" s="4">
        <f t="shared" si="65"/>
        <v>593800</v>
      </c>
      <c r="Q6343" s="21">
        <f t="shared" si="31"/>
        <v>-9</v>
      </c>
      <c r="V6343" s="52"/>
      <c r="W6343" s="53" t="str">
        <f t="shared" si="33"/>
        <v/>
      </c>
      <c r="AE6343" s="16"/>
      <c r="AF6343" s="17" t="str">
        <f t="shared" si="30"/>
        <v>#VALUE!</v>
      </c>
      <c r="AG6343" s="17" t="str">
        <f t="shared" si="22"/>
        <v>#N/A</v>
      </c>
      <c r="AH6343" s="17" t="str">
        <f t="shared" si="23"/>
        <v>#N/A</v>
      </c>
      <c r="AI6343" s="34">
        <f t="shared" si="24"/>
        <v>1</v>
      </c>
      <c r="AJ6343" s="18">
        <f t="shared" si="25"/>
        <v>5902.452</v>
      </c>
      <c r="AK6343" s="18">
        <f t="shared" si="26"/>
        <v>5738.495</v>
      </c>
      <c r="AL6343" s="18">
        <f t="shared" si="27"/>
        <v>5574.538</v>
      </c>
    </row>
    <row r="6344" ht="12.75" customHeight="1">
      <c r="A6344" s="1">
        <v>36148.0</v>
      </c>
      <c r="B6344" s="2">
        <v>565.72</v>
      </c>
      <c r="C6344" s="3">
        <v>6478.11</v>
      </c>
      <c r="D6344" s="2">
        <v>6612.0</v>
      </c>
      <c r="E6344" s="4"/>
      <c r="F6344" s="5">
        <f t="shared" si="1"/>
        <v>607.912</v>
      </c>
      <c r="G6344" s="6">
        <f t="shared" si="2"/>
        <v>0.9268511796</v>
      </c>
      <c r="H6344" s="6">
        <f t="shared" si="3"/>
        <v>0.7472301669</v>
      </c>
      <c r="I6344" s="5" t="b">
        <f t="shared" si="4"/>
        <v>0</v>
      </c>
      <c r="J6344" s="48">
        <f t="shared" si="5"/>
        <v>0</v>
      </c>
      <c r="K6344" s="4">
        <f t="shared" si="6"/>
        <v>-157</v>
      </c>
      <c r="L6344" s="7">
        <f t="shared" si="7"/>
        <v>0.02066806522</v>
      </c>
      <c r="M6344" s="50" t="b">
        <f t="shared" si="8"/>
        <v>0</v>
      </c>
      <c r="N6344" s="50" t="b">
        <f t="shared" si="9"/>
        <v>0</v>
      </c>
      <c r="O6344" s="50">
        <f t="shared" si="10"/>
        <v>-1</v>
      </c>
      <c r="P6344" s="4">
        <f t="shared" si="65"/>
        <v>640300</v>
      </c>
      <c r="Q6344" s="21">
        <f t="shared" si="31"/>
        <v>-10</v>
      </c>
      <c r="V6344" s="52"/>
      <c r="W6344" s="53" t="str">
        <f t="shared" si="33"/>
        <v/>
      </c>
      <c r="AE6344" s="16"/>
      <c r="AF6344" s="17" t="str">
        <f t="shared" si="30"/>
        <v>#VALUE!</v>
      </c>
      <c r="AG6344" s="17" t="str">
        <f t="shared" si="22"/>
        <v>#N/A</v>
      </c>
      <c r="AH6344" s="17" t="str">
        <f t="shared" si="23"/>
        <v>#N/A</v>
      </c>
      <c r="AI6344" s="34">
        <f t="shared" si="24"/>
        <v>1</v>
      </c>
      <c r="AJ6344" s="18">
        <f t="shared" si="25"/>
        <v>5830.299</v>
      </c>
      <c r="AK6344" s="18">
        <f t="shared" si="26"/>
        <v>5668.34625</v>
      </c>
      <c r="AL6344" s="18">
        <f t="shared" si="27"/>
        <v>5506.3935</v>
      </c>
    </row>
    <row r="6345" ht="12.75" customHeight="1">
      <c r="A6345" s="1">
        <v>36147.0</v>
      </c>
      <c r="B6345" s="2">
        <v>642.99</v>
      </c>
      <c r="C6345" s="3">
        <v>6636.66</v>
      </c>
      <c r="D6345" s="2">
        <v>6769.0</v>
      </c>
      <c r="E6345" s="4"/>
      <c r="F6345" s="5">
        <f t="shared" si="1"/>
        <v>596.09</v>
      </c>
      <c r="G6345" s="6">
        <f t="shared" si="2"/>
        <v>0.9487305903</v>
      </c>
      <c r="H6345" s="6">
        <f t="shared" si="3"/>
        <v>0.7473604927</v>
      </c>
      <c r="I6345" s="5" t="b">
        <f t="shared" si="4"/>
        <v>0</v>
      </c>
      <c r="J6345" s="48">
        <f t="shared" si="5"/>
        <v>0</v>
      </c>
      <c r="K6345" s="4">
        <f t="shared" si="6"/>
        <v>78</v>
      </c>
      <c r="L6345" s="7">
        <f t="shared" si="7"/>
        <v>0.01994075333</v>
      </c>
      <c r="M6345" s="50" t="b">
        <f t="shared" si="8"/>
        <v>0</v>
      </c>
      <c r="N6345" s="50" t="b">
        <f t="shared" si="9"/>
        <v>0</v>
      </c>
      <c r="O6345" s="50">
        <f t="shared" si="10"/>
        <v>-1</v>
      </c>
      <c r="P6345" s="4">
        <f t="shared" si="65"/>
        <v>569650</v>
      </c>
      <c r="Q6345" s="21">
        <f t="shared" si="31"/>
        <v>-9</v>
      </c>
      <c r="V6345" s="52"/>
      <c r="W6345" s="53" t="str">
        <f t="shared" si="33"/>
        <v/>
      </c>
      <c r="AE6345" s="16"/>
      <c r="AF6345" s="17" t="str">
        <f t="shared" si="30"/>
        <v>#VALUE!</v>
      </c>
      <c r="AG6345" s="17" t="str">
        <f t="shared" si="22"/>
        <v>#N/A</v>
      </c>
      <c r="AH6345" s="17" t="str">
        <f t="shared" si="23"/>
        <v>#N/A</v>
      </c>
      <c r="AI6345" s="34">
        <f t="shared" si="24"/>
        <v>1</v>
      </c>
      <c r="AJ6345" s="18">
        <f t="shared" si="25"/>
        <v>5972.994</v>
      </c>
      <c r="AK6345" s="18">
        <f t="shared" si="26"/>
        <v>5807.0775</v>
      </c>
      <c r="AL6345" s="18">
        <f t="shared" si="27"/>
        <v>5641.161</v>
      </c>
    </row>
    <row r="6346" ht="12.75" customHeight="1">
      <c r="A6346" s="1">
        <v>36146.0</v>
      </c>
      <c r="B6346" s="2">
        <v>580.46</v>
      </c>
      <c r="C6346" s="3">
        <v>6650.64</v>
      </c>
      <c r="D6346" s="2">
        <v>6691.0</v>
      </c>
      <c r="E6346" s="4"/>
      <c r="F6346" s="5">
        <f t="shared" si="1"/>
        <v>597.436</v>
      </c>
      <c r="G6346" s="6">
        <f t="shared" si="2"/>
        <v>0.9501680076</v>
      </c>
      <c r="H6346" s="6">
        <f t="shared" si="3"/>
        <v>0.748144374</v>
      </c>
      <c r="I6346" s="5" t="b">
        <f t="shared" si="4"/>
        <v>1</v>
      </c>
      <c r="J6346" s="48">
        <f t="shared" si="5"/>
        <v>-1</v>
      </c>
      <c r="K6346" s="4">
        <f t="shared" si="6"/>
        <v>-69</v>
      </c>
      <c r="L6346" s="7">
        <f t="shared" si="7"/>
        <v>0.006068588888</v>
      </c>
      <c r="M6346" s="50" t="b">
        <f t="shared" si="8"/>
        <v>0</v>
      </c>
      <c r="N6346" s="50" t="b">
        <f t="shared" si="9"/>
        <v>1</v>
      </c>
      <c r="O6346" s="50">
        <f t="shared" si="10"/>
        <v>-1</v>
      </c>
      <c r="P6346" s="4">
        <f t="shared" si="65"/>
        <v>608650</v>
      </c>
      <c r="Q6346" s="21">
        <f t="shared" si="31"/>
        <v>-10</v>
      </c>
      <c r="V6346" s="52"/>
      <c r="W6346" s="53" t="str">
        <f t="shared" si="33"/>
        <v/>
      </c>
      <c r="AE6346" s="16"/>
      <c r="AF6346" s="17" t="str">
        <f t="shared" si="30"/>
        <v>#VALUE!</v>
      </c>
      <c r="AG6346" s="17" t="str">
        <f t="shared" si="22"/>
        <v>#N/A</v>
      </c>
      <c r="AH6346" s="17" t="str">
        <f t="shared" si="23"/>
        <v>#N/A</v>
      </c>
      <c r="AI6346" s="34">
        <f t="shared" si="24"/>
        <v>1</v>
      </c>
      <c r="AJ6346" s="18">
        <f t="shared" si="25"/>
        <v>5985.576</v>
      </c>
      <c r="AK6346" s="18">
        <f t="shared" si="26"/>
        <v>5819.31</v>
      </c>
      <c r="AL6346" s="18">
        <f t="shared" si="27"/>
        <v>5653.044</v>
      </c>
    </row>
    <row r="6347" ht="12.75" customHeight="1">
      <c r="A6347" s="1">
        <v>36145.0</v>
      </c>
      <c r="B6347" s="2">
        <v>577.64</v>
      </c>
      <c r="C6347" s="3">
        <v>6769.52</v>
      </c>
      <c r="D6347" s="2">
        <v>6760.0</v>
      </c>
      <c r="E6347" s="4"/>
      <c r="F6347" s="5">
        <f t="shared" si="1"/>
        <v>599.944</v>
      </c>
      <c r="G6347" s="6">
        <f t="shared" si="2"/>
        <v>0.9665539115</v>
      </c>
      <c r="H6347" s="6">
        <f t="shared" si="3"/>
        <v>0.7500783248</v>
      </c>
      <c r="I6347" s="5" t="b">
        <f t="shared" si="4"/>
        <v>1</v>
      </c>
      <c r="J6347" s="48">
        <f t="shared" si="5"/>
        <v>-1</v>
      </c>
      <c r="K6347" s="4">
        <f t="shared" si="6"/>
        <v>-240</v>
      </c>
      <c r="L6347" s="7">
        <f t="shared" si="7"/>
        <v>-0.001406303549</v>
      </c>
      <c r="M6347" s="50" t="b">
        <f t="shared" si="8"/>
        <v>0</v>
      </c>
      <c r="N6347" s="50" t="b">
        <f t="shared" si="9"/>
        <v>1</v>
      </c>
      <c r="O6347" s="50">
        <f t="shared" si="10"/>
        <v>-1</v>
      </c>
      <c r="P6347" s="4">
        <f t="shared" si="65"/>
        <v>577600</v>
      </c>
      <c r="Q6347" s="21">
        <f t="shared" si="31"/>
        <v>-9</v>
      </c>
      <c r="V6347" s="52"/>
      <c r="W6347" s="53" t="str">
        <f t="shared" si="33"/>
        <v/>
      </c>
      <c r="AE6347" s="16"/>
      <c r="AF6347" s="17" t="str">
        <f t="shared" si="30"/>
        <v>#VALUE!</v>
      </c>
      <c r="AG6347" s="17" t="str">
        <f t="shared" si="22"/>
        <v>#N/A</v>
      </c>
      <c r="AH6347" s="17" t="str">
        <f t="shared" si="23"/>
        <v>#N/A</v>
      </c>
      <c r="AI6347" s="34">
        <f t="shared" si="24"/>
        <v>1</v>
      </c>
      <c r="AJ6347" s="18">
        <f t="shared" si="25"/>
        <v>6092.568</v>
      </c>
      <c r="AK6347" s="18">
        <f t="shared" si="26"/>
        <v>5923.33</v>
      </c>
      <c r="AL6347" s="18">
        <f t="shared" si="27"/>
        <v>5754.092</v>
      </c>
    </row>
    <row r="6348" ht="12.75" customHeight="1">
      <c r="A6348" s="1">
        <v>36144.0</v>
      </c>
      <c r="B6348" s="2">
        <v>672.75</v>
      </c>
      <c r="C6348" s="3">
        <v>6936.82</v>
      </c>
      <c r="D6348" s="2">
        <v>7000.0</v>
      </c>
      <c r="E6348" s="4"/>
      <c r="F6348" s="5">
        <f t="shared" si="1"/>
        <v>614.88</v>
      </c>
      <c r="G6348" s="6">
        <f t="shared" si="2"/>
        <v>0.9899454731</v>
      </c>
      <c r="H6348" s="6">
        <f t="shared" si="3"/>
        <v>0.7500409721</v>
      </c>
      <c r="I6348" s="5" t="b">
        <f t="shared" si="4"/>
        <v>0</v>
      </c>
      <c r="J6348" s="48">
        <f t="shared" si="5"/>
        <v>0</v>
      </c>
      <c r="K6348" s="4">
        <f t="shared" si="6"/>
        <v>41</v>
      </c>
      <c r="L6348" s="7">
        <f t="shared" si="7"/>
        <v>0.009107919767</v>
      </c>
      <c r="M6348" s="50" t="b">
        <f t="shared" si="8"/>
        <v>0</v>
      </c>
      <c r="N6348" s="50" t="b">
        <f t="shared" si="9"/>
        <v>0</v>
      </c>
      <c r="O6348" s="50">
        <f t="shared" si="10"/>
        <v>-1</v>
      </c>
      <c r="P6348" s="4">
        <f t="shared" si="65"/>
        <v>493600</v>
      </c>
      <c r="Q6348" s="21">
        <f t="shared" si="31"/>
        <v>-7</v>
      </c>
      <c r="V6348" s="52"/>
      <c r="W6348" s="53" t="str">
        <f t="shared" si="33"/>
        <v/>
      </c>
      <c r="AE6348" s="16"/>
      <c r="AF6348" s="17" t="str">
        <f t="shared" si="30"/>
        <v>#VALUE!</v>
      </c>
      <c r="AG6348" s="17" t="str">
        <f t="shared" si="22"/>
        <v>#N/A</v>
      </c>
      <c r="AH6348" s="17" t="str">
        <f t="shared" si="23"/>
        <v>#N/A</v>
      </c>
      <c r="AI6348" s="34">
        <f t="shared" si="24"/>
        <v>1</v>
      </c>
      <c r="AJ6348" s="18">
        <f t="shared" si="25"/>
        <v>6243.138</v>
      </c>
      <c r="AK6348" s="18">
        <f t="shared" si="26"/>
        <v>6069.7175</v>
      </c>
      <c r="AL6348" s="18">
        <f t="shared" si="27"/>
        <v>5896.297</v>
      </c>
    </row>
    <row r="6349" ht="12.75" customHeight="1">
      <c r="A6349" s="1">
        <v>36143.0</v>
      </c>
      <c r="B6349" s="2">
        <v>506.61</v>
      </c>
      <c r="C6349" s="3">
        <v>6889.5</v>
      </c>
      <c r="D6349" s="2">
        <v>6959.0</v>
      </c>
      <c r="E6349" s="4"/>
      <c r="F6349" s="5">
        <f t="shared" si="1"/>
        <v>671.602</v>
      </c>
      <c r="G6349" s="6">
        <f t="shared" si="2"/>
        <v>0.9830916419</v>
      </c>
      <c r="H6349" s="6">
        <f t="shared" si="3"/>
        <v>1.064442221</v>
      </c>
      <c r="I6349" s="5" t="b">
        <f t="shared" si="4"/>
        <v>0</v>
      </c>
      <c r="J6349" s="48">
        <f t="shared" si="5"/>
        <v>0</v>
      </c>
      <c r="K6349" s="4">
        <f t="shared" si="6"/>
        <v>-6</v>
      </c>
      <c r="L6349" s="7">
        <f t="shared" si="7"/>
        <v>0.01008781479</v>
      </c>
      <c r="M6349" s="50" t="b">
        <f t="shared" si="8"/>
        <v>0</v>
      </c>
      <c r="N6349" s="50" t="b">
        <f t="shared" si="9"/>
        <v>0</v>
      </c>
      <c r="O6349" s="50">
        <f t="shared" si="10"/>
        <v>-1</v>
      </c>
      <c r="P6349" s="4">
        <f t="shared" si="65"/>
        <v>510000</v>
      </c>
      <c r="Q6349" s="21">
        <f t="shared" si="31"/>
        <v>-8</v>
      </c>
      <c r="V6349" s="52"/>
      <c r="W6349" s="53" t="str">
        <f t="shared" si="33"/>
        <v/>
      </c>
      <c r="AE6349" s="16"/>
      <c r="AF6349" s="17" t="str">
        <f t="shared" si="30"/>
        <v>#VALUE!</v>
      </c>
      <c r="AG6349" s="17" t="str">
        <f t="shared" si="22"/>
        <v>#N/A</v>
      </c>
      <c r="AH6349" s="17" t="str">
        <f t="shared" si="23"/>
        <v>#N/A</v>
      </c>
      <c r="AI6349" s="34">
        <f t="shared" si="24"/>
        <v>1</v>
      </c>
      <c r="AJ6349" s="18">
        <f t="shared" si="25"/>
        <v>6200.55</v>
      </c>
      <c r="AK6349" s="18">
        <f t="shared" si="26"/>
        <v>6028.3125</v>
      </c>
      <c r="AL6349" s="18">
        <f t="shared" si="27"/>
        <v>5856.075</v>
      </c>
    </row>
    <row r="6350" ht="12.75" customHeight="1">
      <c r="A6350" s="1">
        <v>36140.0</v>
      </c>
      <c r="B6350" s="2">
        <v>649.72</v>
      </c>
      <c r="C6350" s="3">
        <v>6939.74</v>
      </c>
      <c r="D6350" s="2">
        <v>6965.0</v>
      </c>
      <c r="E6350" s="4"/>
      <c r="F6350" s="5">
        <f t="shared" si="1"/>
        <v>824.834</v>
      </c>
      <c r="G6350" s="6">
        <f t="shared" si="2"/>
        <v>0.9900894845</v>
      </c>
      <c r="H6350" s="6">
        <f t="shared" si="3"/>
        <v>1.407642828</v>
      </c>
      <c r="I6350" s="5" t="b">
        <f t="shared" si="4"/>
        <v>0</v>
      </c>
      <c r="J6350" s="48">
        <f t="shared" si="5"/>
        <v>0</v>
      </c>
      <c r="K6350" s="4">
        <f t="shared" si="6"/>
        <v>-221</v>
      </c>
      <c r="L6350" s="7">
        <f t="shared" si="7"/>
        <v>0.003639905818</v>
      </c>
      <c r="M6350" s="50" t="b">
        <f t="shared" si="8"/>
        <v>0</v>
      </c>
      <c r="N6350" s="50" t="b">
        <f t="shared" si="9"/>
        <v>0</v>
      </c>
      <c r="O6350" s="50">
        <f t="shared" si="10"/>
        <v>-1</v>
      </c>
      <c r="P6350" s="4">
        <f t="shared" si="65"/>
        <v>507600</v>
      </c>
      <c r="Q6350" s="21">
        <f t="shared" si="31"/>
        <v>-8</v>
      </c>
      <c r="V6350" s="52"/>
      <c r="W6350" s="53" t="str">
        <f t="shared" si="33"/>
        <v/>
      </c>
      <c r="AE6350" s="16"/>
      <c r="AF6350" s="17" t="str">
        <f t="shared" si="30"/>
        <v>#VALUE!</v>
      </c>
      <c r="AG6350" s="17" t="str">
        <f t="shared" si="22"/>
        <v>#N/A</v>
      </c>
      <c r="AH6350" s="17" t="str">
        <f t="shared" si="23"/>
        <v>#N/A</v>
      </c>
      <c r="AI6350" s="34">
        <f t="shared" si="24"/>
        <v>1</v>
      </c>
      <c r="AJ6350" s="18">
        <f t="shared" si="25"/>
        <v>6245.766</v>
      </c>
      <c r="AK6350" s="18">
        <f t="shared" si="26"/>
        <v>6072.2725</v>
      </c>
      <c r="AL6350" s="18">
        <f t="shared" si="27"/>
        <v>5898.779</v>
      </c>
    </row>
    <row r="6351" ht="12.75" customHeight="1">
      <c r="A6351" s="1">
        <v>36139.0</v>
      </c>
      <c r="B6351" s="2">
        <v>593.0</v>
      </c>
      <c r="C6351" s="3">
        <v>7048.57</v>
      </c>
      <c r="D6351" s="2">
        <v>7186.0</v>
      </c>
      <c r="E6351" s="4"/>
      <c r="F6351" s="5">
        <f t="shared" si="1"/>
        <v>883.736</v>
      </c>
      <c r="G6351" s="6">
        <f t="shared" si="2"/>
        <v>1.005390892</v>
      </c>
      <c r="H6351" s="6">
        <f t="shared" si="3"/>
        <v>1.404139153</v>
      </c>
      <c r="I6351" s="5" t="b">
        <f t="shared" si="4"/>
        <v>0</v>
      </c>
      <c r="J6351" s="48">
        <f t="shared" si="5"/>
        <v>0</v>
      </c>
      <c r="K6351" s="4">
        <f t="shared" si="6"/>
        <v>-40</v>
      </c>
      <c r="L6351" s="7">
        <f t="shared" si="7"/>
        <v>0.01949757185</v>
      </c>
      <c r="M6351" s="50" t="b">
        <f t="shared" si="8"/>
        <v>0</v>
      </c>
      <c r="N6351" s="50" t="b">
        <f t="shared" si="9"/>
        <v>0</v>
      </c>
      <c r="O6351" s="50">
        <f t="shared" si="10"/>
        <v>-1</v>
      </c>
      <c r="P6351" s="4">
        <f t="shared" si="65"/>
        <v>441300</v>
      </c>
      <c r="Q6351" s="21">
        <f t="shared" si="31"/>
        <v>-6</v>
      </c>
      <c r="V6351" s="52"/>
      <c r="W6351" s="53" t="str">
        <f t="shared" si="33"/>
        <v/>
      </c>
      <c r="AE6351" s="16"/>
      <c r="AF6351" s="17" t="str">
        <f t="shared" si="30"/>
        <v>#VALUE!</v>
      </c>
      <c r="AG6351" s="17" t="str">
        <f t="shared" si="22"/>
        <v>#N/A</v>
      </c>
      <c r="AH6351" s="17" t="str">
        <f t="shared" si="23"/>
        <v>#N/A</v>
      </c>
      <c r="AI6351" s="34">
        <f t="shared" si="24"/>
        <v>1</v>
      </c>
      <c r="AJ6351" s="18">
        <f t="shared" si="25"/>
        <v>6343.713</v>
      </c>
      <c r="AK6351" s="18">
        <f t="shared" si="26"/>
        <v>6167.49875</v>
      </c>
      <c r="AL6351" s="18">
        <f t="shared" si="27"/>
        <v>5991.2845</v>
      </c>
    </row>
    <row r="6352" ht="12.75" customHeight="1">
      <c r="A6352" s="1">
        <v>36138.0</v>
      </c>
      <c r="B6352" s="2">
        <v>652.32</v>
      </c>
      <c r="C6352" s="3">
        <v>7117.91</v>
      </c>
      <c r="D6352" s="2">
        <v>7226.0</v>
      </c>
      <c r="E6352" s="4"/>
      <c r="F6352" s="5">
        <f t="shared" si="1"/>
        <v>904.658</v>
      </c>
      <c r="G6352" s="6">
        <f t="shared" si="2"/>
        <v>1.015327652</v>
      </c>
      <c r="H6352" s="6">
        <f t="shared" si="3"/>
        <v>1.387530068</v>
      </c>
      <c r="I6352" s="5" t="b">
        <f t="shared" si="4"/>
        <v>0</v>
      </c>
      <c r="J6352" s="48">
        <f t="shared" si="5"/>
        <v>0</v>
      </c>
      <c r="K6352" s="4">
        <f t="shared" si="6"/>
        <v>-126</v>
      </c>
      <c r="L6352" s="7">
        <f t="shared" si="7"/>
        <v>0.01518563736</v>
      </c>
      <c r="M6352" s="50" t="b">
        <f t="shared" si="8"/>
        <v>0</v>
      </c>
      <c r="N6352" s="50" t="b">
        <f t="shared" si="9"/>
        <v>0</v>
      </c>
      <c r="O6352" s="50">
        <f t="shared" si="10"/>
        <v>-1</v>
      </c>
      <c r="P6352" s="4">
        <f t="shared" si="65"/>
        <v>429300</v>
      </c>
      <c r="Q6352" s="21">
        <f t="shared" si="31"/>
        <v>-6</v>
      </c>
      <c r="V6352" s="52"/>
      <c r="W6352" s="53" t="str">
        <f t="shared" si="33"/>
        <v/>
      </c>
      <c r="AE6352" s="16"/>
      <c r="AF6352" s="17" t="str">
        <f t="shared" si="30"/>
        <v>#VALUE!</v>
      </c>
      <c r="AG6352" s="17" t="str">
        <f t="shared" si="22"/>
        <v>#N/A</v>
      </c>
      <c r="AH6352" s="17" t="str">
        <f t="shared" si="23"/>
        <v>#N/A</v>
      </c>
      <c r="AI6352" s="34">
        <f t="shared" si="24"/>
        <v>1</v>
      </c>
      <c r="AJ6352" s="18">
        <f t="shared" si="25"/>
        <v>6406.119</v>
      </c>
      <c r="AK6352" s="18">
        <f t="shared" si="26"/>
        <v>6228.17125</v>
      </c>
      <c r="AL6352" s="18">
        <f t="shared" si="27"/>
        <v>6050.2235</v>
      </c>
    </row>
    <row r="6353" ht="12.75" customHeight="1">
      <c r="A6353" s="1">
        <v>36137.0</v>
      </c>
      <c r="B6353" s="2">
        <v>956.36</v>
      </c>
      <c r="C6353" s="3">
        <v>7212.68</v>
      </c>
      <c r="D6353" s="2">
        <v>7352.0</v>
      </c>
      <c r="E6353" s="4"/>
      <c r="F6353" s="5">
        <f t="shared" si="1"/>
        <v>944.898</v>
      </c>
      <c r="G6353" s="6">
        <f t="shared" si="2"/>
        <v>1.028768548</v>
      </c>
      <c r="H6353" s="6">
        <f t="shared" si="3"/>
        <v>1.375619325</v>
      </c>
      <c r="I6353" s="5" t="b">
        <f t="shared" si="4"/>
        <v>0</v>
      </c>
      <c r="J6353" s="48">
        <f t="shared" si="5"/>
        <v>0</v>
      </c>
      <c r="K6353" s="4">
        <f t="shared" si="6"/>
        <v>-118</v>
      </c>
      <c r="L6353" s="7">
        <f t="shared" si="7"/>
        <v>0.01931598241</v>
      </c>
      <c r="M6353" s="50" t="b">
        <f t="shared" si="8"/>
        <v>0</v>
      </c>
      <c r="N6353" s="50" t="b">
        <f t="shared" si="9"/>
        <v>0</v>
      </c>
      <c r="O6353" s="50">
        <f t="shared" si="10"/>
        <v>-1</v>
      </c>
      <c r="P6353" s="4">
        <f t="shared" si="65"/>
        <v>397800</v>
      </c>
      <c r="Q6353" s="21">
        <f t="shared" si="31"/>
        <v>-5</v>
      </c>
      <c r="V6353" s="52"/>
      <c r="W6353" s="53" t="str">
        <f t="shared" si="33"/>
        <v/>
      </c>
      <c r="AE6353" s="16"/>
      <c r="AF6353" s="17" t="str">
        <f t="shared" si="30"/>
        <v>#VALUE!</v>
      </c>
      <c r="AG6353" s="17" t="str">
        <f t="shared" si="22"/>
        <v>#N/A</v>
      </c>
      <c r="AH6353" s="17" t="str">
        <f t="shared" si="23"/>
        <v>#N/A</v>
      </c>
      <c r="AI6353" s="34">
        <f t="shared" si="24"/>
        <v>1</v>
      </c>
      <c r="AJ6353" s="18">
        <f t="shared" si="25"/>
        <v>6491.412</v>
      </c>
      <c r="AK6353" s="18">
        <f t="shared" si="26"/>
        <v>6311.095</v>
      </c>
      <c r="AL6353" s="18">
        <f t="shared" si="27"/>
        <v>6130.778</v>
      </c>
    </row>
    <row r="6354" ht="12.75" customHeight="1">
      <c r="A6354" s="1">
        <v>36136.0</v>
      </c>
      <c r="B6354" s="2">
        <v>1272.77</v>
      </c>
      <c r="C6354" s="3">
        <v>7303.34</v>
      </c>
      <c r="D6354" s="2">
        <v>7470.0</v>
      </c>
      <c r="E6354" s="4"/>
      <c r="F6354" s="5">
        <f t="shared" si="1"/>
        <v>895.732</v>
      </c>
      <c r="G6354" s="6">
        <f t="shared" si="2"/>
        <v>1.042321422</v>
      </c>
      <c r="H6354" s="6">
        <f t="shared" si="3"/>
        <v>1.37996923</v>
      </c>
      <c r="I6354" s="5" t="b">
        <f t="shared" si="4"/>
        <v>0</v>
      </c>
      <c r="J6354" s="48">
        <f t="shared" si="5"/>
        <v>0</v>
      </c>
      <c r="K6354" s="4">
        <f t="shared" si="6"/>
        <v>86</v>
      </c>
      <c r="L6354" s="7">
        <f t="shared" si="7"/>
        <v>0.02281969619</v>
      </c>
      <c r="M6354" s="50" t="b">
        <f t="shared" si="8"/>
        <v>0</v>
      </c>
      <c r="N6354" s="50" t="b">
        <f t="shared" si="9"/>
        <v>0</v>
      </c>
      <c r="O6354" s="50">
        <f t="shared" si="10"/>
        <v>-1</v>
      </c>
      <c r="P6354" s="4">
        <f t="shared" si="65"/>
        <v>368300</v>
      </c>
      <c r="Q6354" s="21">
        <f t="shared" si="31"/>
        <v>-5</v>
      </c>
      <c r="V6354" s="52"/>
      <c r="W6354" s="53" t="str">
        <f t="shared" si="33"/>
        <v/>
      </c>
      <c r="AE6354" s="16"/>
      <c r="AF6354" s="17" t="str">
        <f t="shared" si="30"/>
        <v>#VALUE!</v>
      </c>
      <c r="AG6354" s="17" t="str">
        <f t="shared" si="22"/>
        <v>#N/A</v>
      </c>
      <c r="AH6354" s="17" t="str">
        <f t="shared" si="23"/>
        <v>#N/A</v>
      </c>
      <c r="AI6354" s="34">
        <f t="shared" si="24"/>
        <v>1</v>
      </c>
      <c r="AJ6354" s="18">
        <f t="shared" si="25"/>
        <v>6573.006</v>
      </c>
      <c r="AK6354" s="18">
        <f t="shared" si="26"/>
        <v>6390.4225</v>
      </c>
      <c r="AL6354" s="18">
        <f t="shared" si="27"/>
        <v>6207.839</v>
      </c>
    </row>
    <row r="6355" ht="12.75" customHeight="1">
      <c r="A6355" s="1">
        <v>36133.0</v>
      </c>
      <c r="B6355" s="2">
        <v>944.23</v>
      </c>
      <c r="C6355" s="3">
        <v>7201.84</v>
      </c>
      <c r="D6355" s="2">
        <v>7384.0</v>
      </c>
      <c r="E6355" s="4"/>
      <c r="F6355" s="5">
        <f t="shared" si="1"/>
        <v>777.898</v>
      </c>
      <c r="G6355" s="6">
        <f t="shared" si="2"/>
        <v>1.028576382</v>
      </c>
      <c r="H6355" s="6">
        <f t="shared" si="3"/>
        <v>1.026635834</v>
      </c>
      <c r="I6355" s="5" t="b">
        <f t="shared" si="4"/>
        <v>0</v>
      </c>
      <c r="J6355" s="48">
        <f t="shared" si="5"/>
        <v>0</v>
      </c>
      <c r="K6355" s="4">
        <f t="shared" si="6"/>
        <v>63</v>
      </c>
      <c r="L6355" s="7">
        <f t="shared" si="7"/>
        <v>0.0252935361</v>
      </c>
      <c r="M6355" s="50" t="b">
        <f t="shared" si="8"/>
        <v>0</v>
      </c>
      <c r="N6355" s="50" t="b">
        <f t="shared" si="9"/>
        <v>0</v>
      </c>
      <c r="O6355" s="50">
        <f t="shared" si="10"/>
        <v>-1</v>
      </c>
      <c r="P6355" s="4">
        <f t="shared" si="65"/>
        <v>389800</v>
      </c>
      <c r="Q6355" s="21">
        <f t="shared" si="31"/>
        <v>-5</v>
      </c>
      <c r="V6355" s="52"/>
      <c r="W6355" s="53" t="str">
        <f t="shared" si="33"/>
        <v/>
      </c>
      <c r="AE6355" s="16"/>
      <c r="AF6355" s="17" t="str">
        <f t="shared" si="30"/>
        <v>#VALUE!</v>
      </c>
      <c r="AG6355" s="17" t="str">
        <f t="shared" si="22"/>
        <v>#N/A</v>
      </c>
      <c r="AH6355" s="17" t="str">
        <f t="shared" si="23"/>
        <v>#N/A</v>
      </c>
      <c r="AI6355" s="34">
        <f t="shared" si="24"/>
        <v>1</v>
      </c>
      <c r="AJ6355" s="18">
        <f t="shared" si="25"/>
        <v>6481.656</v>
      </c>
      <c r="AK6355" s="18">
        <f t="shared" si="26"/>
        <v>6301.61</v>
      </c>
      <c r="AL6355" s="18">
        <f t="shared" si="27"/>
        <v>6121.564</v>
      </c>
    </row>
    <row r="6356" ht="12.75" customHeight="1">
      <c r="A6356" s="1">
        <v>36132.0</v>
      </c>
      <c r="B6356" s="2">
        <v>697.61</v>
      </c>
      <c r="C6356" s="3">
        <v>7140.11</v>
      </c>
      <c r="D6356" s="2">
        <v>7321.0</v>
      </c>
      <c r="E6356" s="4"/>
      <c r="F6356" s="5">
        <f t="shared" si="1"/>
        <v>826.658</v>
      </c>
      <c r="G6356" s="6">
        <f t="shared" si="2"/>
        <v>1.020316926</v>
      </c>
      <c r="H6356" s="6">
        <f t="shared" si="3"/>
        <v>1.29471847</v>
      </c>
      <c r="I6356" s="5" t="b">
        <f t="shared" si="4"/>
        <v>0</v>
      </c>
      <c r="J6356" s="48">
        <f t="shared" si="5"/>
        <v>0</v>
      </c>
      <c r="K6356" s="4">
        <f t="shared" si="6"/>
        <v>-59</v>
      </c>
      <c r="L6356" s="7">
        <f t="shared" si="7"/>
        <v>0.02533434359</v>
      </c>
      <c r="M6356" s="50" t="b">
        <f t="shared" si="8"/>
        <v>0</v>
      </c>
      <c r="N6356" s="50" t="b">
        <f t="shared" si="9"/>
        <v>0</v>
      </c>
      <c r="O6356" s="50">
        <f t="shared" si="10"/>
        <v>-1</v>
      </c>
      <c r="P6356" s="4">
        <f t="shared" si="65"/>
        <v>408700</v>
      </c>
      <c r="Q6356" s="21">
        <f t="shared" si="31"/>
        <v>-6</v>
      </c>
      <c r="V6356" s="52"/>
      <c r="W6356" s="53" t="str">
        <f t="shared" si="33"/>
        <v/>
      </c>
      <c r="AE6356" s="16"/>
      <c r="AF6356" s="17" t="str">
        <f t="shared" si="30"/>
        <v>#VALUE!</v>
      </c>
      <c r="AG6356" s="17" t="str">
        <f t="shared" si="22"/>
        <v>#N/A</v>
      </c>
      <c r="AH6356" s="17" t="str">
        <f t="shared" si="23"/>
        <v>#N/A</v>
      </c>
      <c r="AI6356" s="34">
        <f t="shared" si="24"/>
        <v>1</v>
      </c>
      <c r="AJ6356" s="18">
        <f t="shared" si="25"/>
        <v>6426.099</v>
      </c>
      <c r="AK6356" s="18">
        <f t="shared" si="26"/>
        <v>6247.59625</v>
      </c>
      <c r="AL6356" s="18">
        <f t="shared" si="27"/>
        <v>6069.0935</v>
      </c>
    </row>
    <row r="6357" ht="12.75" customHeight="1">
      <c r="A6357" s="1">
        <v>36131.0</v>
      </c>
      <c r="B6357" s="2">
        <v>853.52</v>
      </c>
      <c r="C6357" s="3">
        <v>7157.22</v>
      </c>
      <c r="D6357" s="2">
        <v>7380.0</v>
      </c>
      <c r="E6357" s="4"/>
      <c r="F6357" s="5">
        <f t="shared" si="1"/>
        <v>979.068</v>
      </c>
      <c r="G6357" s="6">
        <f t="shared" si="2"/>
        <v>1.023449676</v>
      </c>
      <c r="H6357" s="6">
        <f t="shared" si="3"/>
        <v>1.591026844</v>
      </c>
      <c r="I6357" s="5" t="b">
        <f t="shared" si="4"/>
        <v>0</v>
      </c>
      <c r="J6357" s="48">
        <f t="shared" si="5"/>
        <v>0</v>
      </c>
      <c r="K6357" s="4">
        <f t="shared" si="6"/>
        <v>44</v>
      </c>
      <c r="L6357" s="7">
        <f t="shared" si="7"/>
        <v>0.03112661061</v>
      </c>
      <c r="M6357" s="50" t="b">
        <f t="shared" si="8"/>
        <v>0</v>
      </c>
      <c r="N6357" s="50" t="b">
        <f t="shared" si="9"/>
        <v>0</v>
      </c>
      <c r="O6357" s="50">
        <f t="shared" si="10"/>
        <v>1</v>
      </c>
      <c r="P6357" s="4">
        <f t="shared" si="65"/>
        <v>426400</v>
      </c>
      <c r="Q6357" s="21">
        <f t="shared" si="31"/>
        <v>6</v>
      </c>
      <c r="V6357" s="52"/>
      <c r="W6357" s="53" t="str">
        <f t="shared" si="33"/>
        <v/>
      </c>
      <c r="AE6357" s="16"/>
      <c r="AF6357" s="17" t="str">
        <f t="shared" si="30"/>
        <v>#VALUE!</v>
      </c>
      <c r="AG6357" s="17" t="str">
        <f t="shared" si="22"/>
        <v>#N/A</v>
      </c>
      <c r="AH6357" s="17" t="str">
        <f t="shared" si="23"/>
        <v>#N/A</v>
      </c>
      <c r="AI6357" s="34">
        <f t="shared" si="24"/>
        <v>1</v>
      </c>
      <c r="AJ6357" s="18">
        <f t="shared" si="25"/>
        <v>6441.498</v>
      </c>
      <c r="AK6357" s="18">
        <f t="shared" si="26"/>
        <v>6262.5675</v>
      </c>
      <c r="AL6357" s="18">
        <f t="shared" si="27"/>
        <v>6083.637</v>
      </c>
    </row>
    <row r="6358" ht="12.75" customHeight="1">
      <c r="A6358" s="1">
        <v>36130.0</v>
      </c>
      <c r="B6358" s="2">
        <v>710.53</v>
      </c>
      <c r="C6358" s="3">
        <v>7102.37</v>
      </c>
      <c r="D6358" s="2">
        <v>7336.0</v>
      </c>
      <c r="E6358" s="4"/>
      <c r="F6358" s="5">
        <f t="shared" si="1"/>
        <v>1086.202</v>
      </c>
      <c r="G6358" s="6">
        <f t="shared" si="2"/>
        <v>1.016325881</v>
      </c>
      <c r="H6358" s="6">
        <f t="shared" si="3"/>
        <v>1.595265838</v>
      </c>
      <c r="I6358" s="5" t="b">
        <f t="shared" si="4"/>
        <v>0</v>
      </c>
      <c r="J6358" s="48">
        <f t="shared" si="5"/>
        <v>0</v>
      </c>
      <c r="K6358" s="4">
        <f t="shared" si="6"/>
        <v>-77</v>
      </c>
      <c r="L6358" s="7">
        <f t="shared" si="7"/>
        <v>0.03289465347</v>
      </c>
      <c r="M6358" s="50" t="b">
        <f t="shared" si="8"/>
        <v>0</v>
      </c>
      <c r="N6358" s="50" t="b">
        <f t="shared" si="9"/>
        <v>0</v>
      </c>
      <c r="O6358" s="50">
        <f t="shared" si="10"/>
        <v>1</v>
      </c>
      <c r="P6358" s="4">
        <f t="shared" si="65"/>
        <v>413200</v>
      </c>
      <c r="Q6358" s="21">
        <f t="shared" si="31"/>
        <v>6</v>
      </c>
      <c r="V6358" s="52"/>
      <c r="W6358" s="53" t="str">
        <f t="shared" si="33"/>
        <v/>
      </c>
      <c r="AE6358" s="16"/>
      <c r="AF6358" s="17" t="str">
        <f t="shared" si="30"/>
        <v>#VALUE!</v>
      </c>
      <c r="AG6358" s="17" t="str">
        <f t="shared" si="22"/>
        <v>#N/A</v>
      </c>
      <c r="AH6358" s="17" t="str">
        <f t="shared" si="23"/>
        <v>#N/A</v>
      </c>
      <c r="AI6358" s="34">
        <f t="shared" si="24"/>
        <v>1</v>
      </c>
      <c r="AJ6358" s="18">
        <f t="shared" si="25"/>
        <v>6392.133</v>
      </c>
      <c r="AK6358" s="18">
        <f t="shared" si="26"/>
        <v>6214.57375</v>
      </c>
      <c r="AL6358" s="18">
        <f t="shared" si="27"/>
        <v>6037.0145</v>
      </c>
    </row>
    <row r="6359" ht="12.75" customHeight="1">
      <c r="A6359" s="1">
        <v>36129.0</v>
      </c>
      <c r="B6359" s="2">
        <v>683.6</v>
      </c>
      <c r="C6359" s="3">
        <v>7177.22</v>
      </c>
      <c r="D6359" s="2">
        <v>7413.0</v>
      </c>
      <c r="E6359" s="4"/>
      <c r="F6359" s="5">
        <f t="shared" si="1"/>
        <v>1259.796</v>
      </c>
      <c r="G6359" s="6">
        <f t="shared" si="2"/>
        <v>1.027675242</v>
      </c>
      <c r="H6359" s="6">
        <f t="shared" si="3"/>
        <v>1.719483926</v>
      </c>
      <c r="I6359" s="5" t="b">
        <f t="shared" si="4"/>
        <v>0</v>
      </c>
      <c r="J6359" s="48">
        <f t="shared" si="5"/>
        <v>0</v>
      </c>
      <c r="K6359" s="4">
        <f t="shared" si="6"/>
        <v>-77</v>
      </c>
      <c r="L6359" s="7">
        <f t="shared" si="7"/>
        <v>0.03285115964</v>
      </c>
      <c r="M6359" s="50" t="b">
        <f t="shared" si="8"/>
        <v>0</v>
      </c>
      <c r="N6359" s="50" t="b">
        <f t="shared" si="9"/>
        <v>0</v>
      </c>
      <c r="O6359" s="50">
        <f t="shared" si="10"/>
        <v>1</v>
      </c>
      <c r="P6359" s="4">
        <f t="shared" si="65"/>
        <v>436300</v>
      </c>
      <c r="Q6359" s="21">
        <f t="shared" si="31"/>
        <v>6</v>
      </c>
      <c r="V6359" s="52"/>
      <c r="W6359" s="53" t="str">
        <f t="shared" si="33"/>
        <v/>
      </c>
      <c r="AE6359" s="16"/>
      <c r="AF6359" s="17" t="str">
        <f t="shared" si="30"/>
        <v>#VALUE!</v>
      </c>
      <c r="AG6359" s="17" t="str">
        <f t="shared" si="22"/>
        <v>#N/A</v>
      </c>
      <c r="AH6359" s="17" t="str">
        <f t="shared" si="23"/>
        <v>#N/A</v>
      </c>
      <c r="AI6359" s="34">
        <f t="shared" si="24"/>
        <v>1</v>
      </c>
      <c r="AJ6359" s="18">
        <f t="shared" si="25"/>
        <v>6459.498</v>
      </c>
      <c r="AK6359" s="18">
        <f t="shared" si="26"/>
        <v>6280.0675</v>
      </c>
      <c r="AL6359" s="18">
        <f t="shared" si="27"/>
        <v>6100.637</v>
      </c>
    </row>
    <row r="6360" ht="12.75" customHeight="1">
      <c r="A6360" s="1">
        <v>36126.0</v>
      </c>
      <c r="B6360" s="2">
        <v>1188.03</v>
      </c>
      <c r="C6360" s="3">
        <v>7320.12</v>
      </c>
      <c r="D6360" s="2">
        <v>7490.0</v>
      </c>
      <c r="E6360" s="4"/>
      <c r="F6360" s="5">
        <f t="shared" si="1"/>
        <v>1314.598</v>
      </c>
      <c r="G6360" s="6">
        <f t="shared" si="2"/>
        <v>1.049071272</v>
      </c>
      <c r="H6360" s="6">
        <f t="shared" si="3"/>
        <v>1.715108072</v>
      </c>
      <c r="I6360" s="5" t="b">
        <f t="shared" si="4"/>
        <v>0</v>
      </c>
      <c r="J6360" s="48">
        <f t="shared" si="5"/>
        <v>0</v>
      </c>
      <c r="K6360" s="4">
        <f t="shared" si="6"/>
        <v>-39</v>
      </c>
      <c r="L6360" s="7">
        <f t="shared" si="7"/>
        <v>0.02320726983</v>
      </c>
      <c r="M6360" s="50" t="b">
        <f t="shared" si="8"/>
        <v>0</v>
      </c>
      <c r="N6360" s="50" t="b">
        <f t="shared" si="9"/>
        <v>0</v>
      </c>
      <c r="O6360" s="50">
        <f t="shared" si="10"/>
        <v>1</v>
      </c>
      <c r="P6360" s="4">
        <f t="shared" si="65"/>
        <v>459400</v>
      </c>
      <c r="Q6360" s="21">
        <f t="shared" si="31"/>
        <v>6</v>
      </c>
      <c r="V6360" s="52"/>
      <c r="W6360" s="53" t="str">
        <f t="shared" si="33"/>
        <v/>
      </c>
      <c r="AE6360" s="16"/>
      <c r="AF6360" s="17" t="str">
        <f t="shared" si="30"/>
        <v>#VALUE!</v>
      </c>
      <c r="AG6360" s="17" t="str">
        <f t="shared" si="22"/>
        <v>#N/A</v>
      </c>
      <c r="AH6360" s="17" t="str">
        <f t="shared" si="23"/>
        <v>#N/A</v>
      </c>
      <c r="AI6360" s="34">
        <f t="shared" si="24"/>
        <v>1</v>
      </c>
      <c r="AJ6360" s="18">
        <f t="shared" si="25"/>
        <v>6588.108</v>
      </c>
      <c r="AK6360" s="18">
        <f t="shared" si="26"/>
        <v>6405.105</v>
      </c>
      <c r="AL6360" s="18">
        <f t="shared" si="27"/>
        <v>6222.102</v>
      </c>
    </row>
    <row r="6361" ht="12.75" customHeight="1">
      <c r="A6361" s="1">
        <v>36125.0</v>
      </c>
      <c r="B6361" s="2">
        <v>1459.66</v>
      </c>
      <c r="C6361" s="3">
        <v>7377.86</v>
      </c>
      <c r="D6361" s="2">
        <v>7529.0</v>
      </c>
      <c r="E6361" s="4"/>
      <c r="F6361" s="5">
        <f t="shared" si="1"/>
        <v>1434.412</v>
      </c>
      <c r="G6361" s="6">
        <f t="shared" si="2"/>
        <v>1.058422021</v>
      </c>
      <c r="H6361" s="6">
        <f t="shared" si="3"/>
        <v>1.9439044</v>
      </c>
      <c r="I6361" s="5" t="b">
        <f t="shared" si="4"/>
        <v>0</v>
      </c>
      <c r="J6361" s="48">
        <f t="shared" si="5"/>
        <v>0</v>
      </c>
      <c r="K6361" s="4">
        <f t="shared" si="6"/>
        <v>163</v>
      </c>
      <c r="L6361" s="7">
        <f t="shared" si="7"/>
        <v>0.02048561507</v>
      </c>
      <c r="M6361" s="50" t="b">
        <f t="shared" si="8"/>
        <v>0</v>
      </c>
      <c r="N6361" s="50" t="b">
        <f t="shared" si="9"/>
        <v>0</v>
      </c>
      <c r="O6361" s="50">
        <f t="shared" si="10"/>
        <v>1</v>
      </c>
      <c r="P6361" s="4">
        <f t="shared" si="65"/>
        <v>471100</v>
      </c>
      <c r="Q6361" s="21">
        <f t="shared" si="31"/>
        <v>6</v>
      </c>
      <c r="V6361" s="52"/>
      <c r="W6361" s="53" t="str">
        <f t="shared" si="33"/>
        <v/>
      </c>
      <c r="AE6361" s="16"/>
      <c r="AF6361" s="17" t="str">
        <f t="shared" si="30"/>
        <v>#VALUE!</v>
      </c>
      <c r="AG6361" s="17" t="str">
        <f t="shared" si="22"/>
        <v>#N/A</v>
      </c>
      <c r="AH6361" s="17" t="str">
        <f t="shared" si="23"/>
        <v>#N/A</v>
      </c>
      <c r="AI6361" s="34">
        <f t="shared" si="24"/>
        <v>1</v>
      </c>
      <c r="AJ6361" s="18">
        <f t="shared" si="25"/>
        <v>6640.074</v>
      </c>
      <c r="AK6361" s="18">
        <f t="shared" si="26"/>
        <v>6455.6275</v>
      </c>
      <c r="AL6361" s="18">
        <f t="shared" si="27"/>
        <v>6271.181</v>
      </c>
    </row>
    <row r="6362" ht="12.75" customHeight="1">
      <c r="A6362" s="1">
        <v>36124.0</v>
      </c>
      <c r="B6362" s="2">
        <v>1389.19</v>
      </c>
      <c r="C6362" s="3">
        <v>7213.5</v>
      </c>
      <c r="D6362" s="2">
        <v>7366.0</v>
      </c>
      <c r="E6362" s="4"/>
      <c r="F6362" s="5">
        <f t="shared" si="1"/>
        <v>1473.988</v>
      </c>
      <c r="G6362" s="6">
        <f t="shared" si="2"/>
        <v>1.035921991</v>
      </c>
      <c r="H6362" s="6">
        <f t="shared" si="3"/>
        <v>1.954532769</v>
      </c>
      <c r="I6362" s="5" t="b">
        <f t="shared" si="4"/>
        <v>0</v>
      </c>
      <c r="J6362" s="48">
        <f t="shared" si="5"/>
        <v>0</v>
      </c>
      <c r="K6362" s="4">
        <f t="shared" si="6"/>
        <v>-159</v>
      </c>
      <c r="L6362" s="7">
        <f t="shared" si="7"/>
        <v>0.02114091634</v>
      </c>
      <c r="M6362" s="50" t="b">
        <f t="shared" si="8"/>
        <v>0</v>
      </c>
      <c r="N6362" s="50" t="b">
        <f t="shared" si="9"/>
        <v>0</v>
      </c>
      <c r="O6362" s="50">
        <f t="shared" si="10"/>
        <v>1</v>
      </c>
      <c r="P6362" s="4">
        <f t="shared" si="65"/>
        <v>422200</v>
      </c>
      <c r="Q6362" s="21">
        <f t="shared" si="31"/>
        <v>6</v>
      </c>
      <c r="V6362" s="52"/>
      <c r="W6362" s="53" t="str">
        <f t="shared" si="33"/>
        <v/>
      </c>
      <c r="AE6362" s="16"/>
      <c r="AF6362" s="17" t="str">
        <f t="shared" si="30"/>
        <v>#VALUE!</v>
      </c>
      <c r="AG6362" s="17" t="str">
        <f t="shared" si="22"/>
        <v>#N/A</v>
      </c>
      <c r="AH6362" s="17" t="str">
        <f t="shared" si="23"/>
        <v>#N/A</v>
      </c>
      <c r="AI6362" s="34">
        <f t="shared" si="24"/>
        <v>1</v>
      </c>
      <c r="AJ6362" s="18">
        <f t="shared" si="25"/>
        <v>6492.15</v>
      </c>
      <c r="AK6362" s="18">
        <f t="shared" si="26"/>
        <v>6311.8125</v>
      </c>
      <c r="AL6362" s="18">
        <f t="shared" si="27"/>
        <v>6131.475</v>
      </c>
    </row>
    <row r="6363" ht="12.75" customHeight="1">
      <c r="A6363" s="1">
        <v>36123.0</v>
      </c>
      <c r="B6363" s="2">
        <v>1578.5</v>
      </c>
      <c r="C6363" s="3">
        <v>7435.84</v>
      </c>
      <c r="D6363" s="2">
        <v>7525.0</v>
      </c>
      <c r="E6363" s="4"/>
      <c r="F6363" s="5">
        <f t="shared" si="1"/>
        <v>1521.496</v>
      </c>
      <c r="G6363" s="6">
        <f t="shared" si="2"/>
        <v>1.068502524</v>
      </c>
      <c r="H6363" s="6">
        <f t="shared" si="3"/>
        <v>1.971890173</v>
      </c>
      <c r="I6363" s="5" t="b">
        <f t="shared" si="4"/>
        <v>0</v>
      </c>
      <c r="J6363" s="48">
        <f t="shared" si="5"/>
        <v>0</v>
      </c>
      <c r="K6363" s="4">
        <f t="shared" si="6"/>
        <v>181</v>
      </c>
      <c r="L6363" s="7">
        <f t="shared" si="7"/>
        <v>0.01199057538</v>
      </c>
      <c r="M6363" s="50" t="b">
        <f t="shared" si="8"/>
        <v>0</v>
      </c>
      <c r="N6363" s="50" t="b">
        <f t="shared" si="9"/>
        <v>0</v>
      </c>
      <c r="O6363" s="50">
        <f t="shared" si="10"/>
        <v>1</v>
      </c>
      <c r="P6363" s="4">
        <f t="shared" si="65"/>
        <v>469900</v>
      </c>
      <c r="Q6363" s="21">
        <f t="shared" si="31"/>
        <v>6</v>
      </c>
      <c r="V6363" s="52"/>
      <c r="W6363" s="53" t="str">
        <f t="shared" si="33"/>
        <v/>
      </c>
      <c r="AE6363" s="16"/>
      <c r="AF6363" s="17" t="str">
        <f t="shared" si="30"/>
        <v>#VALUE!</v>
      </c>
      <c r="AG6363" s="17" t="str">
        <f t="shared" si="22"/>
        <v>#N/A</v>
      </c>
      <c r="AH6363" s="17" t="str">
        <f t="shared" si="23"/>
        <v>#N/A</v>
      </c>
      <c r="AI6363" s="34">
        <f t="shared" si="24"/>
        <v>1</v>
      </c>
      <c r="AJ6363" s="18">
        <f t="shared" si="25"/>
        <v>6692.256</v>
      </c>
      <c r="AK6363" s="18">
        <f t="shared" si="26"/>
        <v>6506.36</v>
      </c>
      <c r="AL6363" s="18">
        <f t="shared" si="27"/>
        <v>6320.464</v>
      </c>
    </row>
    <row r="6364" ht="12.75" customHeight="1">
      <c r="A6364" s="1">
        <v>36122.0</v>
      </c>
      <c r="B6364" s="2">
        <v>957.61</v>
      </c>
      <c r="C6364" s="3">
        <v>7312.26</v>
      </c>
      <c r="D6364" s="2">
        <v>7344.0</v>
      </c>
      <c r="E6364" s="4"/>
      <c r="F6364" s="5">
        <f t="shared" si="1"/>
        <v>1458.228</v>
      </c>
      <c r="G6364" s="6">
        <f t="shared" si="2"/>
        <v>1.051987017</v>
      </c>
      <c r="H6364" s="6">
        <f t="shared" si="3"/>
        <v>1.997433925</v>
      </c>
      <c r="I6364" s="5" t="b">
        <f t="shared" si="4"/>
        <v>0</v>
      </c>
      <c r="J6364" s="48">
        <f t="shared" si="5"/>
        <v>0</v>
      </c>
      <c r="K6364" s="4">
        <f t="shared" si="6"/>
        <v>-36</v>
      </c>
      <c r="L6364" s="7">
        <f t="shared" si="7"/>
        <v>0.004340655283</v>
      </c>
      <c r="M6364" s="50" t="b">
        <f t="shared" si="8"/>
        <v>0</v>
      </c>
      <c r="N6364" s="50" t="b">
        <f t="shared" si="9"/>
        <v>0</v>
      </c>
      <c r="O6364" s="50">
        <f t="shared" si="10"/>
        <v>1</v>
      </c>
      <c r="P6364" s="4">
        <f t="shared" si="65"/>
        <v>415600</v>
      </c>
      <c r="Q6364" s="21">
        <f t="shared" si="31"/>
        <v>6</v>
      </c>
      <c r="V6364" s="52"/>
      <c r="W6364" s="53" t="str">
        <f t="shared" si="33"/>
        <v/>
      </c>
      <c r="AE6364" s="16"/>
      <c r="AF6364" s="17" t="str">
        <f t="shared" si="30"/>
        <v>#VALUE!</v>
      </c>
      <c r="AG6364" s="17" t="str">
        <f t="shared" si="22"/>
        <v>#N/A</v>
      </c>
      <c r="AH6364" s="17" t="str">
        <f t="shared" si="23"/>
        <v>#N/A</v>
      </c>
      <c r="AI6364" s="34">
        <f t="shared" si="24"/>
        <v>1</v>
      </c>
      <c r="AJ6364" s="18">
        <f t="shared" si="25"/>
        <v>6581.034</v>
      </c>
      <c r="AK6364" s="18">
        <f t="shared" si="26"/>
        <v>6398.2275</v>
      </c>
      <c r="AL6364" s="18">
        <f t="shared" si="27"/>
        <v>6215.421</v>
      </c>
    </row>
    <row r="6365" ht="12.75" customHeight="1">
      <c r="A6365" s="1">
        <v>36120.0</v>
      </c>
      <c r="B6365" s="2">
        <v>1787.1</v>
      </c>
      <c r="C6365" s="3">
        <v>7366.11</v>
      </c>
      <c r="D6365" s="2">
        <v>7380.0</v>
      </c>
      <c r="E6365" s="4"/>
      <c r="F6365" s="5">
        <f t="shared" si="1"/>
        <v>1521.832</v>
      </c>
      <c r="G6365" s="6">
        <f t="shared" si="2"/>
        <v>1.060701627</v>
      </c>
      <c r="H6365" s="6">
        <f t="shared" si="3"/>
        <v>1.99990105</v>
      </c>
      <c r="I6365" s="5" t="b">
        <f t="shared" si="4"/>
        <v>0</v>
      </c>
      <c r="J6365" s="48">
        <f t="shared" si="5"/>
        <v>0</v>
      </c>
      <c r="K6365" s="4">
        <f t="shared" si="6"/>
        <v>-10</v>
      </c>
      <c r="L6365" s="7">
        <f t="shared" si="7"/>
        <v>0.001885662853</v>
      </c>
      <c r="M6365" s="50" t="b">
        <f t="shared" si="8"/>
        <v>0</v>
      </c>
      <c r="N6365" s="50" t="b">
        <f t="shared" si="9"/>
        <v>0</v>
      </c>
      <c r="O6365" s="50">
        <f t="shared" si="10"/>
        <v>1</v>
      </c>
      <c r="P6365" s="4">
        <f t="shared" si="65"/>
        <v>426400</v>
      </c>
      <c r="Q6365" s="21">
        <f t="shared" si="31"/>
        <v>6</v>
      </c>
      <c r="V6365" s="52"/>
      <c r="W6365" s="53" t="str">
        <f t="shared" si="33"/>
        <v/>
      </c>
      <c r="AE6365" s="16"/>
      <c r="AF6365" s="17" t="str">
        <f t="shared" si="30"/>
        <v>#VALUE!</v>
      </c>
      <c r="AG6365" s="17" t="str">
        <f t="shared" si="22"/>
        <v>#N/A</v>
      </c>
      <c r="AH6365" s="17" t="str">
        <f t="shared" si="23"/>
        <v>#N/A</v>
      </c>
      <c r="AI6365" s="34">
        <f t="shared" si="24"/>
        <v>1</v>
      </c>
      <c r="AJ6365" s="18">
        <f t="shared" si="25"/>
        <v>6629.499</v>
      </c>
      <c r="AK6365" s="18">
        <f t="shared" si="26"/>
        <v>6445.34625</v>
      </c>
      <c r="AL6365" s="18">
        <f t="shared" si="27"/>
        <v>6261.1935</v>
      </c>
    </row>
    <row r="6366" ht="12.75" customHeight="1">
      <c r="A6366" s="1">
        <v>36119.0</v>
      </c>
      <c r="B6366" s="2">
        <v>1657.54</v>
      </c>
      <c r="C6366" s="3">
        <v>7380.53</v>
      </c>
      <c r="D6366" s="2">
        <v>7390.0</v>
      </c>
      <c r="E6366" s="4"/>
      <c r="F6366" s="5">
        <f t="shared" si="1"/>
        <v>1338.774</v>
      </c>
      <c r="G6366" s="6">
        <f t="shared" si="2"/>
        <v>1.063931328</v>
      </c>
      <c r="H6366" s="6">
        <f t="shared" si="3"/>
        <v>1.888635842</v>
      </c>
      <c r="I6366" s="5" t="b">
        <f t="shared" si="4"/>
        <v>0</v>
      </c>
      <c r="J6366" s="48">
        <f t="shared" si="5"/>
        <v>0</v>
      </c>
      <c r="K6366" s="4">
        <f t="shared" si="6"/>
        <v>40</v>
      </c>
      <c r="L6366" s="7">
        <f t="shared" si="7"/>
        <v>0.001283105685</v>
      </c>
      <c r="M6366" s="50" t="b">
        <f t="shared" si="8"/>
        <v>0</v>
      </c>
      <c r="N6366" s="50" t="b">
        <f t="shared" si="9"/>
        <v>0</v>
      </c>
      <c r="O6366" s="50">
        <f t="shared" si="10"/>
        <v>1</v>
      </c>
      <c r="P6366" s="4">
        <f t="shared" si="65"/>
        <v>429400</v>
      </c>
      <c r="Q6366" s="21">
        <f t="shared" si="31"/>
        <v>6</v>
      </c>
      <c r="V6366" s="52"/>
      <c r="W6366" s="53" t="str">
        <f t="shared" si="33"/>
        <v/>
      </c>
      <c r="AE6366" s="16"/>
      <c r="AF6366" s="17" t="str">
        <f t="shared" si="30"/>
        <v>#VALUE!</v>
      </c>
      <c r="AG6366" s="17" t="str">
        <f t="shared" si="22"/>
        <v>#N/A</v>
      </c>
      <c r="AH6366" s="17" t="str">
        <f t="shared" si="23"/>
        <v>#N/A</v>
      </c>
      <c r="AI6366" s="34">
        <f t="shared" si="24"/>
        <v>1</v>
      </c>
      <c r="AJ6366" s="18">
        <f t="shared" si="25"/>
        <v>6642.477</v>
      </c>
      <c r="AK6366" s="18">
        <f t="shared" si="26"/>
        <v>6457.96375</v>
      </c>
      <c r="AL6366" s="18">
        <f t="shared" si="27"/>
        <v>6273.4505</v>
      </c>
    </row>
    <row r="6367" ht="12.75" customHeight="1">
      <c r="A6367" s="1">
        <v>36118.0</v>
      </c>
      <c r="B6367" s="2">
        <v>1626.73</v>
      </c>
      <c r="C6367" s="3">
        <v>7300.34</v>
      </c>
      <c r="D6367" s="2">
        <v>7350.0</v>
      </c>
      <c r="E6367" s="4"/>
      <c r="F6367" s="5">
        <f t="shared" si="1"/>
        <v>1176.326</v>
      </c>
      <c r="G6367" s="6">
        <f t="shared" si="2"/>
        <v>1.053596324</v>
      </c>
      <c r="H6367" s="6">
        <f t="shared" si="3"/>
        <v>1.883969608</v>
      </c>
      <c r="I6367" s="5" t="b">
        <f t="shared" si="4"/>
        <v>0</v>
      </c>
      <c r="J6367" s="48">
        <f t="shared" si="5"/>
        <v>0</v>
      </c>
      <c r="K6367" s="4">
        <f t="shared" si="6"/>
        <v>240</v>
      </c>
      <c r="L6367" s="7">
        <f t="shared" si="7"/>
        <v>0.006802422901</v>
      </c>
      <c r="M6367" s="50" t="b">
        <f t="shared" si="8"/>
        <v>0</v>
      </c>
      <c r="N6367" s="50" t="b">
        <f t="shared" si="9"/>
        <v>0</v>
      </c>
      <c r="O6367" s="50">
        <f t="shared" si="10"/>
        <v>1</v>
      </c>
      <c r="P6367" s="4">
        <f t="shared" si="65"/>
        <v>417400</v>
      </c>
      <c r="Q6367" s="21">
        <f t="shared" si="31"/>
        <v>6</v>
      </c>
      <c r="V6367" s="52"/>
      <c r="W6367" s="53" t="str">
        <f t="shared" si="33"/>
        <v/>
      </c>
      <c r="AE6367" s="16"/>
      <c r="AF6367" s="17" t="str">
        <f t="shared" si="30"/>
        <v>#VALUE!</v>
      </c>
      <c r="AG6367" s="17" t="str">
        <f t="shared" si="22"/>
        <v>#N/A</v>
      </c>
      <c r="AH6367" s="17" t="str">
        <f t="shared" si="23"/>
        <v>#N/A</v>
      </c>
      <c r="AI6367" s="34">
        <f t="shared" si="24"/>
        <v>1</v>
      </c>
      <c r="AJ6367" s="18">
        <f t="shared" si="25"/>
        <v>6570.306</v>
      </c>
      <c r="AK6367" s="18">
        <f t="shared" si="26"/>
        <v>6387.7975</v>
      </c>
      <c r="AL6367" s="18">
        <f t="shared" si="27"/>
        <v>6205.289</v>
      </c>
    </row>
    <row r="6368" ht="12.75" customHeight="1">
      <c r="A6368" s="1">
        <v>36117.0</v>
      </c>
      <c r="B6368" s="2">
        <v>1262.16</v>
      </c>
      <c r="C6368" s="3">
        <v>7100.14</v>
      </c>
      <c r="D6368" s="2">
        <v>7110.0</v>
      </c>
      <c r="E6368" s="4"/>
      <c r="F6368" s="5">
        <f t="shared" si="1"/>
        <v>964.384</v>
      </c>
      <c r="G6368" s="6">
        <f t="shared" si="2"/>
        <v>1.025721204</v>
      </c>
      <c r="H6368" s="6">
        <f t="shared" si="3"/>
        <v>1.501935526</v>
      </c>
      <c r="I6368" s="5" t="b">
        <f t="shared" si="4"/>
        <v>0</v>
      </c>
      <c r="J6368" s="48">
        <f t="shared" si="5"/>
        <v>0</v>
      </c>
      <c r="K6368" s="4">
        <f t="shared" si="6"/>
        <v>-55</v>
      </c>
      <c r="L6368" s="7">
        <f t="shared" si="7"/>
        <v>0.001388705011</v>
      </c>
      <c r="M6368" s="50" t="b">
        <f t="shared" si="8"/>
        <v>0</v>
      </c>
      <c r="N6368" s="50" t="b">
        <f t="shared" si="9"/>
        <v>0</v>
      </c>
      <c r="O6368" s="50">
        <f t="shared" si="10"/>
        <v>1</v>
      </c>
      <c r="P6368" s="4">
        <f t="shared" si="65"/>
        <v>357400</v>
      </c>
      <c r="Q6368" s="21">
        <f t="shared" si="31"/>
        <v>5</v>
      </c>
      <c r="V6368" s="52"/>
      <c r="W6368" s="53" t="str">
        <f t="shared" si="33"/>
        <v/>
      </c>
      <c r="AE6368" s="16"/>
      <c r="AF6368" s="17" t="str">
        <f t="shared" si="30"/>
        <v>#VALUE!</v>
      </c>
      <c r="AG6368" s="17" t="str">
        <f t="shared" si="22"/>
        <v>#N/A</v>
      </c>
      <c r="AH6368" s="17" t="str">
        <f t="shared" si="23"/>
        <v>#N/A</v>
      </c>
      <c r="AI6368" s="34">
        <f t="shared" si="24"/>
        <v>1</v>
      </c>
      <c r="AJ6368" s="18">
        <f t="shared" si="25"/>
        <v>6390.126</v>
      </c>
      <c r="AK6368" s="18">
        <f t="shared" si="26"/>
        <v>6212.6225</v>
      </c>
      <c r="AL6368" s="18">
        <f t="shared" si="27"/>
        <v>6035.119</v>
      </c>
    </row>
    <row r="6369" ht="12.75" customHeight="1">
      <c r="A6369" s="1">
        <v>36116.0</v>
      </c>
      <c r="B6369" s="2">
        <v>1275.63</v>
      </c>
      <c r="C6369" s="3">
        <v>7131.9</v>
      </c>
      <c r="D6369" s="2">
        <v>7165.0</v>
      </c>
      <c r="E6369" s="4"/>
      <c r="F6369" s="5">
        <f t="shared" si="1"/>
        <v>829.614</v>
      </c>
      <c r="G6369" s="6">
        <f t="shared" si="2"/>
        <v>1.030809668</v>
      </c>
      <c r="H6369" s="6">
        <f t="shared" si="3"/>
        <v>1.515837641</v>
      </c>
      <c r="I6369" s="5" t="b">
        <f t="shared" si="4"/>
        <v>0</v>
      </c>
      <c r="J6369" s="48">
        <f t="shared" si="5"/>
        <v>0</v>
      </c>
      <c r="K6369" s="4">
        <f t="shared" si="6"/>
        <v>95</v>
      </c>
      <c r="L6369" s="7">
        <f t="shared" si="7"/>
        <v>0.004641119477</v>
      </c>
      <c r="M6369" s="50" t="b">
        <f t="shared" si="8"/>
        <v>0</v>
      </c>
      <c r="N6369" s="50" t="b">
        <f t="shared" si="9"/>
        <v>0</v>
      </c>
      <c r="O6369" s="50">
        <f t="shared" si="10"/>
        <v>1</v>
      </c>
      <c r="P6369" s="4">
        <f t="shared" si="65"/>
        <v>371150</v>
      </c>
      <c r="Q6369" s="21">
        <f t="shared" si="31"/>
        <v>5</v>
      </c>
      <c r="V6369" s="52"/>
      <c r="W6369" s="53" t="str">
        <f t="shared" si="33"/>
        <v/>
      </c>
      <c r="AE6369" s="16"/>
      <c r="AF6369" s="17" t="str">
        <f t="shared" si="30"/>
        <v>#VALUE!</v>
      </c>
      <c r="AG6369" s="17" t="str">
        <f t="shared" si="22"/>
        <v>#N/A</v>
      </c>
      <c r="AH6369" s="17" t="str">
        <f t="shared" si="23"/>
        <v>#N/A</v>
      </c>
      <c r="AI6369" s="34">
        <f t="shared" si="24"/>
        <v>1</v>
      </c>
      <c r="AJ6369" s="18">
        <f t="shared" si="25"/>
        <v>6418.71</v>
      </c>
      <c r="AK6369" s="18">
        <f t="shared" si="26"/>
        <v>6240.4125</v>
      </c>
      <c r="AL6369" s="18">
        <f t="shared" si="27"/>
        <v>6062.115</v>
      </c>
    </row>
    <row r="6370" ht="12.75" customHeight="1">
      <c r="A6370" s="1">
        <v>36115.0</v>
      </c>
      <c r="B6370" s="2">
        <v>871.81</v>
      </c>
      <c r="C6370" s="3">
        <v>7003.87</v>
      </c>
      <c r="D6370" s="2">
        <v>7070.0</v>
      </c>
      <c r="E6370" s="4"/>
      <c r="F6370" s="5">
        <f t="shared" si="1"/>
        <v>700.142</v>
      </c>
      <c r="G6370" s="6">
        <f t="shared" si="2"/>
        <v>1.012904983</v>
      </c>
      <c r="H6370" s="6">
        <f t="shared" si="3"/>
        <v>1.046356078</v>
      </c>
      <c r="I6370" s="5" t="b">
        <f t="shared" si="4"/>
        <v>0</v>
      </c>
      <c r="J6370" s="48">
        <f t="shared" si="5"/>
        <v>0</v>
      </c>
      <c r="K6370" s="4">
        <f t="shared" si="6"/>
        <v>176</v>
      </c>
      <c r="L6370" s="7">
        <f t="shared" si="7"/>
        <v>0.009441922823</v>
      </c>
      <c r="M6370" s="50" t="b">
        <f t="shared" si="8"/>
        <v>0</v>
      </c>
      <c r="N6370" s="50" t="b">
        <f t="shared" si="9"/>
        <v>0</v>
      </c>
      <c r="O6370" s="50">
        <f t="shared" si="10"/>
        <v>-1</v>
      </c>
      <c r="P6370" s="4">
        <f t="shared" si="65"/>
        <v>399650</v>
      </c>
      <c r="Q6370" s="21">
        <f t="shared" si="31"/>
        <v>-6</v>
      </c>
      <c r="V6370" s="52"/>
      <c r="W6370" s="53" t="str">
        <f t="shared" si="33"/>
        <v/>
      </c>
      <c r="AE6370" s="16"/>
      <c r="AF6370" s="17" t="str">
        <f t="shared" si="30"/>
        <v>#VALUE!</v>
      </c>
      <c r="AG6370" s="17" t="str">
        <f t="shared" si="22"/>
        <v>#N/A</v>
      </c>
      <c r="AH6370" s="17" t="str">
        <f t="shared" si="23"/>
        <v>#N/A</v>
      </c>
      <c r="AI6370" s="34">
        <f t="shared" si="24"/>
        <v>1</v>
      </c>
      <c r="AJ6370" s="18">
        <f t="shared" si="25"/>
        <v>6303.483</v>
      </c>
      <c r="AK6370" s="18">
        <f t="shared" si="26"/>
        <v>6128.38625</v>
      </c>
      <c r="AL6370" s="18">
        <f t="shared" si="27"/>
        <v>5953.2895</v>
      </c>
    </row>
    <row r="6371" ht="12.75" customHeight="1">
      <c r="A6371" s="1">
        <v>36112.0</v>
      </c>
      <c r="B6371" s="2">
        <v>845.3</v>
      </c>
      <c r="C6371" s="3">
        <v>6829.62</v>
      </c>
      <c r="D6371" s="2">
        <v>6894.0</v>
      </c>
      <c r="E6371" s="4"/>
      <c r="F6371" s="5">
        <f t="shared" si="1"/>
        <v>688.712</v>
      </c>
      <c r="G6371" s="6">
        <f t="shared" si="2"/>
        <v>0.987954807</v>
      </c>
      <c r="H6371" s="6">
        <f t="shared" si="3"/>
        <v>1.015461477</v>
      </c>
      <c r="I6371" s="5" t="b">
        <f t="shared" si="4"/>
        <v>0</v>
      </c>
      <c r="J6371" s="48">
        <f t="shared" si="5"/>
        <v>0</v>
      </c>
      <c r="K6371" s="4">
        <f t="shared" si="6"/>
        <v>184</v>
      </c>
      <c r="L6371" s="7">
        <f t="shared" si="7"/>
        <v>0.009426585959</v>
      </c>
      <c r="M6371" s="50" t="b">
        <f t="shared" si="8"/>
        <v>0</v>
      </c>
      <c r="N6371" s="50" t="b">
        <f t="shared" si="9"/>
        <v>0</v>
      </c>
      <c r="O6371" s="50">
        <f t="shared" si="10"/>
        <v>-1</v>
      </c>
      <c r="P6371" s="4">
        <f t="shared" si="65"/>
        <v>461250</v>
      </c>
      <c r="Q6371" s="21">
        <f t="shared" si="31"/>
        <v>-7</v>
      </c>
      <c r="V6371" s="52"/>
      <c r="W6371" s="53" t="str">
        <f t="shared" si="33"/>
        <v/>
      </c>
      <c r="AE6371" s="16"/>
      <c r="AF6371" s="17" t="str">
        <f t="shared" si="30"/>
        <v>#VALUE!</v>
      </c>
      <c r="AG6371" s="17" t="str">
        <f t="shared" si="22"/>
        <v>#N/A</v>
      </c>
      <c r="AH6371" s="17" t="str">
        <f t="shared" si="23"/>
        <v>#N/A</v>
      </c>
      <c r="AI6371" s="34">
        <f t="shared" si="24"/>
        <v>1</v>
      </c>
      <c r="AJ6371" s="18">
        <f t="shared" si="25"/>
        <v>6146.658</v>
      </c>
      <c r="AK6371" s="18">
        <f t="shared" si="26"/>
        <v>5975.9175</v>
      </c>
      <c r="AL6371" s="18">
        <f t="shared" si="27"/>
        <v>5805.177</v>
      </c>
    </row>
    <row r="6372" ht="12.75" customHeight="1">
      <c r="A6372" s="1">
        <v>36110.0</v>
      </c>
      <c r="B6372" s="2">
        <v>567.02</v>
      </c>
      <c r="C6372" s="3">
        <v>6654.79</v>
      </c>
      <c r="D6372" s="2">
        <v>6710.0</v>
      </c>
      <c r="E6372" s="4"/>
      <c r="F6372" s="5">
        <f t="shared" si="1"/>
        <v>682.942</v>
      </c>
      <c r="G6372" s="6">
        <f t="shared" si="2"/>
        <v>0.9624325068</v>
      </c>
      <c r="H6372" s="6">
        <f t="shared" si="3"/>
        <v>0.9811072711</v>
      </c>
      <c r="I6372" s="5" t="b">
        <f t="shared" si="4"/>
        <v>0</v>
      </c>
      <c r="J6372" s="48">
        <f t="shared" si="5"/>
        <v>0</v>
      </c>
      <c r="K6372" s="4">
        <f t="shared" si="6"/>
        <v>-121</v>
      </c>
      <c r="L6372" s="7">
        <f t="shared" si="7"/>
        <v>0.008296279823</v>
      </c>
      <c r="M6372" s="50" t="b">
        <f t="shared" si="8"/>
        <v>0</v>
      </c>
      <c r="N6372" s="50" t="b">
        <f t="shared" si="9"/>
        <v>0</v>
      </c>
      <c r="O6372" s="50">
        <f t="shared" si="10"/>
        <v>-1</v>
      </c>
      <c r="P6372" s="4">
        <f t="shared" si="65"/>
        <v>534850</v>
      </c>
      <c r="Q6372" s="21">
        <f t="shared" si="31"/>
        <v>-8</v>
      </c>
      <c r="V6372" s="52"/>
      <c r="W6372" s="53" t="str">
        <f t="shared" si="33"/>
        <v/>
      </c>
      <c r="AE6372" s="16"/>
      <c r="AF6372" s="17" t="str">
        <f t="shared" si="30"/>
        <v>#VALUE!</v>
      </c>
      <c r="AG6372" s="17" t="str">
        <f t="shared" si="22"/>
        <v>#N/A</v>
      </c>
      <c r="AH6372" s="17" t="str">
        <f t="shared" si="23"/>
        <v>#N/A</v>
      </c>
      <c r="AI6372" s="34">
        <f t="shared" si="24"/>
        <v>1</v>
      </c>
      <c r="AJ6372" s="18">
        <f t="shared" si="25"/>
        <v>5989.311</v>
      </c>
      <c r="AK6372" s="18">
        <f t="shared" si="26"/>
        <v>5822.94125</v>
      </c>
      <c r="AL6372" s="18">
        <f t="shared" si="27"/>
        <v>5656.5715</v>
      </c>
    </row>
    <row r="6373" ht="12.75" customHeight="1">
      <c r="A6373" s="1">
        <v>36109.0</v>
      </c>
      <c r="B6373" s="2">
        <v>588.31</v>
      </c>
      <c r="C6373" s="3">
        <v>6812.3</v>
      </c>
      <c r="D6373" s="2">
        <v>6831.0</v>
      </c>
      <c r="E6373" s="4"/>
      <c r="F6373" s="5">
        <f t="shared" si="1"/>
        <v>744.1</v>
      </c>
      <c r="G6373" s="6">
        <f t="shared" si="2"/>
        <v>0.984457233</v>
      </c>
      <c r="H6373" s="6">
        <f t="shared" si="3"/>
        <v>1.042057591</v>
      </c>
      <c r="I6373" s="5" t="b">
        <f t="shared" si="4"/>
        <v>0</v>
      </c>
      <c r="J6373" s="48">
        <f t="shared" si="5"/>
        <v>0</v>
      </c>
      <c r="K6373" s="4">
        <f t="shared" si="6"/>
        <v>-134</v>
      </c>
      <c r="L6373" s="7">
        <f t="shared" si="7"/>
        <v>0.002745034717</v>
      </c>
      <c r="M6373" s="50" t="b">
        <f t="shared" si="8"/>
        <v>0</v>
      </c>
      <c r="N6373" s="50" t="b">
        <f t="shared" si="9"/>
        <v>0</v>
      </c>
      <c r="O6373" s="50">
        <f t="shared" si="10"/>
        <v>-1</v>
      </c>
      <c r="P6373" s="4">
        <f t="shared" si="65"/>
        <v>492500</v>
      </c>
      <c r="Q6373" s="21">
        <f t="shared" si="31"/>
        <v>-7</v>
      </c>
      <c r="V6373" s="52"/>
      <c r="W6373" s="53" t="str">
        <f t="shared" si="33"/>
        <v/>
      </c>
      <c r="AE6373" s="16"/>
      <c r="AF6373" s="17" t="str">
        <f t="shared" si="30"/>
        <v>#VALUE!</v>
      </c>
      <c r="AG6373" s="17" t="str">
        <f t="shared" si="22"/>
        <v>#N/A</v>
      </c>
      <c r="AH6373" s="17" t="str">
        <f t="shared" si="23"/>
        <v>#N/A</v>
      </c>
      <c r="AI6373" s="34">
        <f t="shared" si="24"/>
        <v>1</v>
      </c>
      <c r="AJ6373" s="18">
        <f t="shared" si="25"/>
        <v>6131.07</v>
      </c>
      <c r="AK6373" s="18">
        <f t="shared" si="26"/>
        <v>5960.7625</v>
      </c>
      <c r="AL6373" s="18">
        <f t="shared" si="27"/>
        <v>5790.455</v>
      </c>
    </row>
    <row r="6374" ht="12.75" customHeight="1">
      <c r="A6374" s="1">
        <v>36108.0</v>
      </c>
      <c r="B6374" s="2">
        <v>628.27</v>
      </c>
      <c r="C6374" s="3">
        <v>6957.4</v>
      </c>
      <c r="D6374" s="2">
        <v>6965.0</v>
      </c>
      <c r="E6374" s="4"/>
      <c r="F6374" s="5">
        <f t="shared" si="1"/>
        <v>804.534</v>
      </c>
      <c r="G6374" s="6">
        <f t="shared" si="2"/>
        <v>1.005100425</v>
      </c>
      <c r="H6374" s="6">
        <f t="shared" si="3"/>
        <v>1.056602841</v>
      </c>
      <c r="I6374" s="5" t="b">
        <f t="shared" si="4"/>
        <v>0</v>
      </c>
      <c r="J6374" s="48">
        <f t="shared" si="5"/>
        <v>0</v>
      </c>
      <c r="K6374" s="4">
        <f t="shared" si="6"/>
        <v>-35</v>
      </c>
      <c r="L6374" s="7">
        <f t="shared" si="7"/>
        <v>0.001092362089</v>
      </c>
      <c r="M6374" s="50" t="b">
        <f t="shared" si="8"/>
        <v>0</v>
      </c>
      <c r="N6374" s="50" t="b">
        <f t="shared" si="9"/>
        <v>0</v>
      </c>
      <c r="O6374" s="50">
        <f t="shared" si="10"/>
        <v>-1</v>
      </c>
      <c r="P6374" s="4">
        <f t="shared" si="65"/>
        <v>445600</v>
      </c>
      <c r="Q6374" s="21">
        <f t="shared" si="31"/>
        <v>-7</v>
      </c>
      <c r="V6374" s="52"/>
      <c r="W6374" s="53" t="str">
        <f t="shared" si="33"/>
        <v/>
      </c>
      <c r="AE6374" s="16"/>
      <c r="AF6374" s="17" t="str">
        <f t="shared" si="30"/>
        <v>#VALUE!</v>
      </c>
      <c r="AG6374" s="17" t="str">
        <f t="shared" si="22"/>
        <v>#N/A</v>
      </c>
      <c r="AH6374" s="17" t="str">
        <f t="shared" si="23"/>
        <v>#N/A</v>
      </c>
      <c r="AI6374" s="34">
        <f t="shared" si="24"/>
        <v>1</v>
      </c>
      <c r="AJ6374" s="18">
        <f t="shared" si="25"/>
        <v>6261.66</v>
      </c>
      <c r="AK6374" s="18">
        <f t="shared" si="26"/>
        <v>6087.725</v>
      </c>
      <c r="AL6374" s="18">
        <f t="shared" si="27"/>
        <v>5913.79</v>
      </c>
    </row>
    <row r="6375" ht="12.75" customHeight="1">
      <c r="A6375" s="1">
        <v>36106.0</v>
      </c>
      <c r="B6375" s="2">
        <v>814.66</v>
      </c>
      <c r="C6375" s="3">
        <v>6978.72</v>
      </c>
      <c r="D6375" s="2">
        <v>7000.0</v>
      </c>
      <c r="E6375" s="4"/>
      <c r="F6375" s="5">
        <f t="shared" si="1"/>
        <v>910.3</v>
      </c>
      <c r="G6375" s="6">
        <f t="shared" si="2"/>
        <v>1.008289837</v>
      </c>
      <c r="H6375" s="6">
        <f t="shared" si="3"/>
        <v>1.365566855</v>
      </c>
      <c r="I6375" s="5" t="b">
        <f t="shared" si="4"/>
        <v>0</v>
      </c>
      <c r="J6375" s="48">
        <f t="shared" si="5"/>
        <v>0</v>
      </c>
      <c r="K6375" s="4">
        <f t="shared" si="6"/>
        <v>79</v>
      </c>
      <c r="L6375" s="7">
        <f t="shared" si="7"/>
        <v>0.00304926978</v>
      </c>
      <c r="M6375" s="50" t="b">
        <f t="shared" si="8"/>
        <v>0</v>
      </c>
      <c r="N6375" s="50" t="b">
        <f t="shared" si="9"/>
        <v>0</v>
      </c>
      <c r="O6375" s="50">
        <f t="shared" si="10"/>
        <v>-1</v>
      </c>
      <c r="P6375" s="4">
        <f t="shared" si="65"/>
        <v>435100</v>
      </c>
      <c r="Q6375" s="21">
        <f t="shared" si="31"/>
        <v>-6</v>
      </c>
      <c r="V6375" s="52"/>
      <c r="W6375" s="53" t="str">
        <f t="shared" si="33"/>
        <v/>
      </c>
      <c r="AE6375" s="16"/>
      <c r="AF6375" s="17" t="str">
        <f t="shared" si="30"/>
        <v>#VALUE!</v>
      </c>
      <c r="AG6375" s="17" t="str">
        <f t="shared" si="22"/>
        <v>#N/A</v>
      </c>
      <c r="AH6375" s="17" t="str">
        <f t="shared" si="23"/>
        <v>#N/A</v>
      </c>
      <c r="AI6375" s="34">
        <f t="shared" si="24"/>
        <v>1</v>
      </c>
      <c r="AJ6375" s="18">
        <f t="shared" si="25"/>
        <v>6280.848</v>
      </c>
      <c r="AK6375" s="18">
        <f t="shared" si="26"/>
        <v>6106.38</v>
      </c>
      <c r="AL6375" s="18">
        <f t="shared" si="27"/>
        <v>5931.912</v>
      </c>
    </row>
    <row r="6376" ht="12.75" customHeight="1">
      <c r="A6376" s="1">
        <v>36105.0</v>
      </c>
      <c r="B6376" s="2">
        <v>816.45</v>
      </c>
      <c r="C6376" s="3">
        <v>6889.65</v>
      </c>
      <c r="D6376" s="2">
        <v>6921.0</v>
      </c>
      <c r="E6376" s="4"/>
      <c r="F6376" s="5">
        <f t="shared" si="1"/>
        <v>1003.65</v>
      </c>
      <c r="G6376" s="6">
        <f t="shared" si="2"/>
        <v>0.9956003688</v>
      </c>
      <c r="H6376" s="6">
        <f t="shared" si="3"/>
        <v>1.511006056</v>
      </c>
      <c r="I6376" s="5" t="b">
        <f t="shared" si="4"/>
        <v>0</v>
      </c>
      <c r="J6376" s="48">
        <f t="shared" si="5"/>
        <v>0</v>
      </c>
      <c r="K6376" s="4">
        <f t="shared" si="6"/>
        <v>-94</v>
      </c>
      <c r="L6376" s="7">
        <f t="shared" si="7"/>
        <v>0.004550303716</v>
      </c>
      <c r="M6376" s="50" t="b">
        <f t="shared" si="8"/>
        <v>0</v>
      </c>
      <c r="N6376" s="50" t="b">
        <f t="shared" si="9"/>
        <v>0</v>
      </c>
      <c r="O6376" s="50">
        <f t="shared" si="10"/>
        <v>1</v>
      </c>
      <c r="P6376" s="4">
        <f t="shared" si="65"/>
        <v>411400</v>
      </c>
      <c r="Q6376" s="21">
        <f t="shared" si="31"/>
        <v>6</v>
      </c>
      <c r="V6376" s="52"/>
      <c r="W6376" s="53" t="str">
        <f t="shared" si="33"/>
        <v/>
      </c>
      <c r="AE6376" s="16"/>
      <c r="AF6376" s="17" t="str">
        <f t="shared" si="30"/>
        <v>#VALUE!</v>
      </c>
      <c r="AG6376" s="17" t="str">
        <f t="shared" si="22"/>
        <v>#N/A</v>
      </c>
      <c r="AH6376" s="17" t="str">
        <f t="shared" si="23"/>
        <v>#N/A</v>
      </c>
      <c r="AI6376" s="34">
        <f t="shared" si="24"/>
        <v>1</v>
      </c>
      <c r="AJ6376" s="18">
        <f t="shared" si="25"/>
        <v>6200.685</v>
      </c>
      <c r="AK6376" s="18">
        <f t="shared" si="26"/>
        <v>6028.44375</v>
      </c>
      <c r="AL6376" s="18">
        <f t="shared" si="27"/>
        <v>5856.2025</v>
      </c>
    </row>
    <row r="6377" ht="12.75" customHeight="1">
      <c r="A6377" s="1">
        <v>36104.0</v>
      </c>
      <c r="B6377" s="2">
        <v>872.81</v>
      </c>
      <c r="C6377" s="3">
        <v>6957.27</v>
      </c>
      <c r="D6377" s="2">
        <v>7015.0</v>
      </c>
      <c r="E6377" s="4"/>
      <c r="F6377" s="5">
        <f t="shared" si="1"/>
        <v>1084.71</v>
      </c>
      <c r="G6377" s="6">
        <f t="shared" si="2"/>
        <v>1.005273625</v>
      </c>
      <c r="H6377" s="6">
        <f t="shared" si="3"/>
        <v>1.50975588</v>
      </c>
      <c r="I6377" s="5" t="b">
        <f t="shared" si="4"/>
        <v>0</v>
      </c>
      <c r="J6377" s="48">
        <f t="shared" si="5"/>
        <v>0</v>
      </c>
      <c r="K6377" s="4">
        <f t="shared" si="6"/>
        <v>57</v>
      </c>
      <c r="L6377" s="7">
        <f t="shared" si="7"/>
        <v>0.008297794968</v>
      </c>
      <c r="M6377" s="50" t="b">
        <f t="shared" si="8"/>
        <v>0</v>
      </c>
      <c r="N6377" s="50" t="b">
        <f t="shared" si="9"/>
        <v>0</v>
      </c>
      <c r="O6377" s="50">
        <f t="shared" si="10"/>
        <v>1</v>
      </c>
      <c r="P6377" s="4">
        <f t="shared" si="65"/>
        <v>439600</v>
      </c>
      <c r="Q6377" s="21">
        <f t="shared" si="31"/>
        <v>6</v>
      </c>
      <c r="V6377" s="52"/>
      <c r="W6377" s="53" t="str">
        <f t="shared" si="33"/>
        <v/>
      </c>
      <c r="AE6377" s="16"/>
      <c r="AF6377" s="17" t="str">
        <f t="shared" si="30"/>
        <v>#VALUE!</v>
      </c>
      <c r="AG6377" s="17" t="str">
        <f t="shared" si="22"/>
        <v>#N/A</v>
      </c>
      <c r="AH6377" s="17" t="str">
        <f t="shared" si="23"/>
        <v>#N/A</v>
      </c>
      <c r="AI6377" s="34">
        <f t="shared" si="24"/>
        <v>1</v>
      </c>
      <c r="AJ6377" s="18">
        <f t="shared" si="25"/>
        <v>6261.543</v>
      </c>
      <c r="AK6377" s="18">
        <f t="shared" si="26"/>
        <v>6087.61125</v>
      </c>
      <c r="AL6377" s="18">
        <f t="shared" si="27"/>
        <v>5913.6795</v>
      </c>
    </row>
    <row r="6378" ht="12.75" customHeight="1">
      <c r="A6378" s="1">
        <v>36103.0</v>
      </c>
      <c r="B6378" s="2">
        <v>890.48</v>
      </c>
      <c r="C6378" s="3">
        <v>6905.32</v>
      </c>
      <c r="D6378" s="2">
        <v>6958.0</v>
      </c>
      <c r="E6378" s="4"/>
      <c r="F6378" s="5">
        <f t="shared" si="1"/>
        <v>1089.45</v>
      </c>
      <c r="G6378" s="6">
        <f t="shared" si="2"/>
        <v>0.9978868389</v>
      </c>
      <c r="H6378" s="6">
        <f t="shared" si="3"/>
        <v>1.510729057</v>
      </c>
      <c r="I6378" s="5" t="b">
        <f t="shared" si="4"/>
        <v>0</v>
      </c>
      <c r="J6378" s="48">
        <f t="shared" si="5"/>
        <v>0</v>
      </c>
      <c r="K6378" s="4">
        <f t="shared" si="6"/>
        <v>-122</v>
      </c>
      <c r="L6378" s="7">
        <f t="shared" si="7"/>
        <v>0.007628900616</v>
      </c>
      <c r="M6378" s="50" t="b">
        <f t="shared" si="8"/>
        <v>0</v>
      </c>
      <c r="N6378" s="50" t="b">
        <f t="shared" si="9"/>
        <v>0</v>
      </c>
      <c r="O6378" s="50">
        <f t="shared" si="10"/>
        <v>1</v>
      </c>
      <c r="P6378" s="4">
        <f t="shared" si="65"/>
        <v>422500</v>
      </c>
      <c r="Q6378" s="21">
        <f t="shared" si="31"/>
        <v>6</v>
      </c>
      <c r="V6378" s="52"/>
      <c r="W6378" s="53" t="str">
        <f t="shared" si="33"/>
        <v/>
      </c>
      <c r="AE6378" s="16"/>
      <c r="AF6378" s="17" t="str">
        <f t="shared" si="30"/>
        <v>#VALUE!</v>
      </c>
      <c r="AG6378" s="17" t="str">
        <f t="shared" si="22"/>
        <v>#N/A</v>
      </c>
      <c r="AH6378" s="17" t="str">
        <f t="shared" si="23"/>
        <v>#N/A</v>
      </c>
      <c r="AI6378" s="34">
        <f t="shared" si="24"/>
        <v>1</v>
      </c>
      <c r="AJ6378" s="18">
        <f t="shared" si="25"/>
        <v>6214.788</v>
      </c>
      <c r="AK6378" s="18">
        <f t="shared" si="26"/>
        <v>6042.155</v>
      </c>
      <c r="AL6378" s="18">
        <f t="shared" si="27"/>
        <v>5869.522</v>
      </c>
    </row>
    <row r="6379" ht="12.75" customHeight="1">
      <c r="A6379" s="1">
        <v>36102.0</v>
      </c>
      <c r="B6379" s="2">
        <v>1157.1</v>
      </c>
      <c r="C6379" s="3">
        <v>7071.44</v>
      </c>
      <c r="D6379" s="2">
        <v>7080.0</v>
      </c>
      <c r="E6379" s="4"/>
      <c r="F6379" s="5">
        <f t="shared" si="1"/>
        <v>1036.77</v>
      </c>
      <c r="G6379" s="6">
        <f t="shared" si="2"/>
        <v>1.0218426</v>
      </c>
      <c r="H6379" s="6">
        <f t="shared" si="3"/>
        <v>1.512482089</v>
      </c>
      <c r="I6379" s="5" t="b">
        <f t="shared" si="4"/>
        <v>0</v>
      </c>
      <c r="J6379" s="48">
        <f t="shared" si="5"/>
        <v>0</v>
      </c>
      <c r="K6379" s="4">
        <f t="shared" si="6"/>
        <v>-101</v>
      </c>
      <c r="L6379" s="7">
        <f t="shared" si="7"/>
        <v>0.001210503094</v>
      </c>
      <c r="M6379" s="50" t="b">
        <f t="shared" si="8"/>
        <v>0</v>
      </c>
      <c r="N6379" s="50" t="b">
        <f t="shared" si="9"/>
        <v>0</v>
      </c>
      <c r="O6379" s="50">
        <f t="shared" si="10"/>
        <v>1</v>
      </c>
      <c r="P6379" s="4">
        <f t="shared" si="65"/>
        <v>465200</v>
      </c>
      <c r="Q6379" s="21">
        <f t="shared" si="31"/>
        <v>7</v>
      </c>
      <c r="V6379" s="52"/>
      <c r="W6379" s="53" t="str">
        <f t="shared" si="33"/>
        <v/>
      </c>
      <c r="AE6379" s="16"/>
      <c r="AF6379" s="17" t="str">
        <f t="shared" si="30"/>
        <v>#VALUE!</v>
      </c>
      <c r="AG6379" s="17" t="str">
        <f t="shared" si="22"/>
        <v>#N/A</v>
      </c>
      <c r="AH6379" s="17" t="str">
        <f t="shared" si="23"/>
        <v>#N/A</v>
      </c>
      <c r="AI6379" s="34">
        <f t="shared" si="24"/>
        <v>1</v>
      </c>
      <c r="AJ6379" s="18">
        <f t="shared" si="25"/>
        <v>6364.296</v>
      </c>
      <c r="AK6379" s="18">
        <f t="shared" si="26"/>
        <v>6187.51</v>
      </c>
      <c r="AL6379" s="18">
        <f t="shared" si="27"/>
        <v>6010.724</v>
      </c>
    </row>
    <row r="6380" ht="12.75" customHeight="1">
      <c r="A6380" s="1">
        <v>36101.0</v>
      </c>
      <c r="B6380" s="2">
        <v>1281.41</v>
      </c>
      <c r="C6380" s="3">
        <v>7218.09</v>
      </c>
      <c r="D6380" s="2">
        <v>7181.0</v>
      </c>
      <c r="E6380" s="4"/>
      <c r="F6380" s="5">
        <f t="shared" si="1"/>
        <v>987.018</v>
      </c>
      <c r="G6380" s="6">
        <f t="shared" si="2"/>
        <v>1.043576655</v>
      </c>
      <c r="H6380" s="6">
        <f t="shared" si="3"/>
        <v>1.525769204</v>
      </c>
      <c r="I6380" s="5" t="b">
        <f t="shared" si="4"/>
        <v>0</v>
      </c>
      <c r="J6380" s="48">
        <f t="shared" si="5"/>
        <v>0</v>
      </c>
      <c r="K6380" s="4">
        <f t="shared" si="6"/>
        <v>63</v>
      </c>
      <c r="L6380" s="7">
        <f t="shared" si="7"/>
        <v>-0.005138478462</v>
      </c>
      <c r="M6380" s="50" t="b">
        <f t="shared" si="8"/>
        <v>0</v>
      </c>
      <c r="N6380" s="50" t="b">
        <f t="shared" si="9"/>
        <v>0</v>
      </c>
      <c r="O6380" s="50">
        <f t="shared" si="10"/>
        <v>1</v>
      </c>
      <c r="P6380" s="4">
        <f t="shared" si="65"/>
        <v>500550</v>
      </c>
      <c r="Q6380" s="21">
        <f t="shared" si="31"/>
        <v>7</v>
      </c>
      <c r="V6380" s="52"/>
      <c r="W6380" s="53" t="str">
        <f t="shared" si="33"/>
        <v/>
      </c>
      <c r="AE6380" s="16"/>
      <c r="AF6380" s="17" t="str">
        <f t="shared" si="30"/>
        <v>#VALUE!</v>
      </c>
      <c r="AG6380" s="17" t="str">
        <f t="shared" si="22"/>
        <v>#N/A</v>
      </c>
      <c r="AH6380" s="17" t="str">
        <f t="shared" si="23"/>
        <v>#N/A</v>
      </c>
      <c r="AI6380" s="34">
        <f t="shared" si="24"/>
        <v>1</v>
      </c>
      <c r="AJ6380" s="18">
        <f t="shared" si="25"/>
        <v>6496.281</v>
      </c>
      <c r="AK6380" s="18">
        <f t="shared" si="26"/>
        <v>6315.82875</v>
      </c>
      <c r="AL6380" s="18">
        <f t="shared" si="27"/>
        <v>6135.3765</v>
      </c>
    </row>
    <row r="6381" ht="12.75" customHeight="1">
      <c r="A6381" s="1">
        <v>36099.0</v>
      </c>
      <c r="B6381" s="2">
        <v>1221.75</v>
      </c>
      <c r="C6381" s="3">
        <v>7165.98</v>
      </c>
      <c r="D6381" s="2">
        <v>7118.0</v>
      </c>
      <c r="E6381" s="4"/>
      <c r="F6381" s="5">
        <f t="shared" si="1"/>
        <v>890.704</v>
      </c>
      <c r="G6381" s="6">
        <f t="shared" si="2"/>
        <v>1.037145022</v>
      </c>
      <c r="H6381" s="6">
        <f t="shared" si="3"/>
        <v>1.4736296</v>
      </c>
      <c r="I6381" s="5" t="b">
        <f t="shared" si="4"/>
        <v>0</v>
      </c>
      <c r="J6381" s="48">
        <f t="shared" si="5"/>
        <v>0</v>
      </c>
      <c r="K6381" s="4">
        <f t="shared" si="6"/>
        <v>83</v>
      </c>
      <c r="L6381" s="7">
        <f t="shared" si="7"/>
        <v>-0.006695525246</v>
      </c>
      <c r="M6381" s="50" t="b">
        <f t="shared" si="8"/>
        <v>0</v>
      </c>
      <c r="N6381" s="50" t="b">
        <f t="shared" si="9"/>
        <v>0</v>
      </c>
      <c r="O6381" s="50">
        <f t="shared" si="10"/>
        <v>1</v>
      </c>
      <c r="P6381" s="4">
        <f t="shared" si="65"/>
        <v>478500</v>
      </c>
      <c r="Q6381" s="21">
        <f t="shared" si="31"/>
        <v>7</v>
      </c>
      <c r="V6381" s="52"/>
      <c r="W6381" s="53" t="str">
        <f t="shared" si="33"/>
        <v/>
      </c>
      <c r="AE6381" s="16"/>
      <c r="AF6381" s="17" t="str">
        <f t="shared" si="30"/>
        <v>#VALUE!</v>
      </c>
      <c r="AG6381" s="17" t="str">
        <f t="shared" si="22"/>
        <v>#N/A</v>
      </c>
      <c r="AH6381" s="17" t="str">
        <f t="shared" si="23"/>
        <v>#N/A</v>
      </c>
      <c r="AI6381" s="34">
        <f t="shared" si="24"/>
        <v>1</v>
      </c>
      <c r="AJ6381" s="18">
        <f t="shared" si="25"/>
        <v>6449.382</v>
      </c>
      <c r="AK6381" s="18">
        <f t="shared" si="26"/>
        <v>6270.2325</v>
      </c>
      <c r="AL6381" s="18">
        <f t="shared" si="27"/>
        <v>6091.083</v>
      </c>
    </row>
    <row r="6382" ht="12.75" customHeight="1">
      <c r="A6382" s="1">
        <v>36098.0</v>
      </c>
      <c r="B6382" s="2">
        <v>896.51</v>
      </c>
      <c r="C6382" s="3">
        <v>7101.46</v>
      </c>
      <c r="D6382" s="2">
        <v>7035.0</v>
      </c>
      <c r="E6382" s="4"/>
      <c r="F6382" s="5">
        <f t="shared" si="1"/>
        <v>793.118</v>
      </c>
      <c r="G6382" s="6">
        <f t="shared" si="2"/>
        <v>1.028762263</v>
      </c>
      <c r="H6382" s="6">
        <f t="shared" si="3"/>
        <v>1.108734301</v>
      </c>
      <c r="I6382" s="5" t="b">
        <f t="shared" si="4"/>
        <v>0</v>
      </c>
      <c r="J6382" s="48">
        <f t="shared" si="5"/>
        <v>0</v>
      </c>
      <c r="K6382" s="4">
        <f t="shared" si="6"/>
        <v>70</v>
      </c>
      <c r="L6382" s="7">
        <f t="shared" si="7"/>
        <v>-0.009358638928</v>
      </c>
      <c r="M6382" s="50" t="b">
        <f t="shared" si="8"/>
        <v>0</v>
      </c>
      <c r="N6382" s="50" t="b">
        <f t="shared" si="9"/>
        <v>0</v>
      </c>
      <c r="O6382" s="50">
        <f t="shared" si="10"/>
        <v>1</v>
      </c>
      <c r="P6382" s="4">
        <f t="shared" si="65"/>
        <v>449450</v>
      </c>
      <c r="Q6382" s="21">
        <f t="shared" si="31"/>
        <v>7</v>
      </c>
      <c r="V6382" s="52"/>
      <c r="W6382" s="53" t="str">
        <f t="shared" si="33"/>
        <v/>
      </c>
      <c r="AE6382" s="16"/>
      <c r="AF6382" s="17" t="str">
        <f t="shared" si="30"/>
        <v>#VALUE!</v>
      </c>
      <c r="AG6382" s="17" t="str">
        <f t="shared" si="22"/>
        <v>#N/A</v>
      </c>
      <c r="AH6382" s="17" t="str">
        <f t="shared" si="23"/>
        <v>#N/A</v>
      </c>
      <c r="AI6382" s="34">
        <f t="shared" si="24"/>
        <v>1</v>
      </c>
      <c r="AJ6382" s="18">
        <f t="shared" si="25"/>
        <v>6391.314</v>
      </c>
      <c r="AK6382" s="18">
        <f t="shared" si="26"/>
        <v>6213.7775</v>
      </c>
      <c r="AL6382" s="18">
        <f t="shared" si="27"/>
        <v>6036.241</v>
      </c>
    </row>
    <row r="6383" ht="12.75" customHeight="1">
      <c r="A6383" s="1">
        <v>36097.0</v>
      </c>
      <c r="B6383" s="2">
        <v>627.08</v>
      </c>
      <c r="C6383" s="3">
        <v>7016.89</v>
      </c>
      <c r="D6383" s="2">
        <v>6965.0</v>
      </c>
      <c r="E6383" s="4"/>
      <c r="F6383" s="5">
        <f t="shared" si="1"/>
        <v>805.016</v>
      </c>
      <c r="G6383" s="6">
        <f t="shared" si="2"/>
        <v>1.017261144</v>
      </c>
      <c r="H6383" s="6">
        <f t="shared" si="3"/>
        <v>1.169737054</v>
      </c>
      <c r="I6383" s="5" t="b">
        <f t="shared" si="4"/>
        <v>0</v>
      </c>
      <c r="J6383" s="48">
        <f t="shared" si="5"/>
        <v>0</v>
      </c>
      <c r="K6383" s="4">
        <f t="shared" si="6"/>
        <v>51</v>
      </c>
      <c r="L6383" s="7">
        <f t="shared" si="7"/>
        <v>-0.00739501403</v>
      </c>
      <c r="M6383" s="50" t="b">
        <f t="shared" si="8"/>
        <v>0</v>
      </c>
      <c r="N6383" s="50" t="b">
        <f t="shared" si="9"/>
        <v>0</v>
      </c>
      <c r="O6383" s="50">
        <f t="shared" si="10"/>
        <v>1</v>
      </c>
      <c r="P6383" s="4">
        <f t="shared" si="65"/>
        <v>428450</v>
      </c>
      <c r="Q6383" s="21">
        <f t="shared" si="31"/>
        <v>6</v>
      </c>
      <c r="V6383" s="52"/>
      <c r="W6383" s="53" t="str">
        <f t="shared" si="33"/>
        <v/>
      </c>
      <c r="AE6383" s="16"/>
      <c r="AF6383" s="17" t="str">
        <f t="shared" si="30"/>
        <v>#VALUE!</v>
      </c>
      <c r="AG6383" s="17" t="str">
        <f t="shared" si="22"/>
        <v>#N/A</v>
      </c>
      <c r="AH6383" s="17" t="str">
        <f t="shared" si="23"/>
        <v>#N/A</v>
      </c>
      <c r="AI6383" s="34">
        <f t="shared" si="24"/>
        <v>1</v>
      </c>
      <c r="AJ6383" s="18">
        <f t="shared" si="25"/>
        <v>6315.201</v>
      </c>
      <c r="AK6383" s="18">
        <f t="shared" si="26"/>
        <v>6139.77875</v>
      </c>
      <c r="AL6383" s="18">
        <f t="shared" si="27"/>
        <v>5964.3565</v>
      </c>
    </row>
    <row r="6384" ht="12.75" customHeight="1">
      <c r="A6384" s="1">
        <v>36096.0</v>
      </c>
      <c r="B6384" s="2">
        <v>908.34</v>
      </c>
      <c r="C6384" s="3">
        <v>6962.09</v>
      </c>
      <c r="D6384" s="2">
        <v>6914.0</v>
      </c>
      <c r="E6384" s="4"/>
      <c r="F6384" s="5">
        <f t="shared" si="1"/>
        <v>850.358</v>
      </c>
      <c r="G6384" s="6">
        <f t="shared" si="2"/>
        <v>1.009775292</v>
      </c>
      <c r="H6384" s="6">
        <f t="shared" si="3"/>
        <v>1.162616912</v>
      </c>
      <c r="I6384" s="5" t="b">
        <f t="shared" si="4"/>
        <v>0</v>
      </c>
      <c r="J6384" s="48">
        <f t="shared" si="5"/>
        <v>0</v>
      </c>
      <c r="K6384" s="4">
        <f t="shared" si="6"/>
        <v>-100</v>
      </c>
      <c r="L6384" s="7">
        <f t="shared" si="7"/>
        <v>-0.006907408551</v>
      </c>
      <c r="M6384" s="50" t="b">
        <f t="shared" si="8"/>
        <v>0</v>
      </c>
      <c r="N6384" s="50" t="b">
        <f t="shared" si="9"/>
        <v>0</v>
      </c>
      <c r="O6384" s="50">
        <f t="shared" si="10"/>
        <v>1</v>
      </c>
      <c r="P6384" s="4">
        <f t="shared" si="65"/>
        <v>413150</v>
      </c>
      <c r="Q6384" s="21">
        <f t="shared" si="31"/>
        <v>6</v>
      </c>
      <c r="V6384" s="52"/>
      <c r="W6384" s="53" t="str">
        <f t="shared" si="33"/>
        <v/>
      </c>
      <c r="AE6384" s="16"/>
      <c r="AF6384" s="17" t="str">
        <f t="shared" si="30"/>
        <v>#VALUE!</v>
      </c>
      <c r="AG6384" s="17" t="str">
        <f t="shared" si="22"/>
        <v>#N/A</v>
      </c>
      <c r="AH6384" s="17" t="str">
        <f t="shared" si="23"/>
        <v>#N/A</v>
      </c>
      <c r="AI6384" s="34">
        <f t="shared" si="24"/>
        <v>1</v>
      </c>
      <c r="AJ6384" s="18">
        <f t="shared" si="25"/>
        <v>6265.881</v>
      </c>
      <c r="AK6384" s="18">
        <f t="shared" si="26"/>
        <v>6091.82875</v>
      </c>
      <c r="AL6384" s="18">
        <f t="shared" si="27"/>
        <v>5917.7765</v>
      </c>
    </row>
    <row r="6385" ht="12.75" customHeight="1">
      <c r="A6385" s="1">
        <v>36095.0</v>
      </c>
      <c r="B6385" s="2">
        <v>799.84</v>
      </c>
      <c r="C6385" s="3">
        <v>7036.63</v>
      </c>
      <c r="D6385" s="2">
        <v>7014.0</v>
      </c>
      <c r="E6385" s="4"/>
      <c r="F6385" s="5">
        <f t="shared" si="1"/>
        <v>861.452</v>
      </c>
      <c r="G6385" s="6">
        <f t="shared" si="2"/>
        <v>1.020856214</v>
      </c>
      <c r="H6385" s="6">
        <f t="shared" si="3"/>
        <v>1.175439649</v>
      </c>
      <c r="I6385" s="5" t="b">
        <f t="shared" si="4"/>
        <v>0</v>
      </c>
      <c r="J6385" s="48">
        <f t="shared" si="5"/>
        <v>0</v>
      </c>
      <c r="K6385" s="4">
        <f t="shared" si="6"/>
        <v>4</v>
      </c>
      <c r="L6385" s="7">
        <f t="shared" si="7"/>
        <v>-0.003216028127</v>
      </c>
      <c r="M6385" s="50" t="b">
        <f t="shared" si="8"/>
        <v>0</v>
      </c>
      <c r="N6385" s="50" t="b">
        <f t="shared" si="9"/>
        <v>0</v>
      </c>
      <c r="O6385" s="50">
        <f t="shared" si="10"/>
        <v>1</v>
      </c>
      <c r="P6385" s="4">
        <f t="shared" si="65"/>
        <v>448150</v>
      </c>
      <c r="Q6385" s="21">
        <f t="shared" si="31"/>
        <v>7</v>
      </c>
      <c r="V6385" s="52"/>
      <c r="W6385" s="53" t="str">
        <f t="shared" si="33"/>
        <v/>
      </c>
      <c r="AE6385" s="16"/>
      <c r="AF6385" s="17" t="str">
        <f t="shared" si="30"/>
        <v>#VALUE!</v>
      </c>
      <c r="AG6385" s="17" t="str">
        <f t="shared" si="22"/>
        <v>#N/A</v>
      </c>
      <c r="AH6385" s="17" t="str">
        <f t="shared" si="23"/>
        <v>#N/A</v>
      </c>
      <c r="AI6385" s="34">
        <f t="shared" si="24"/>
        <v>1</v>
      </c>
      <c r="AJ6385" s="18">
        <f t="shared" si="25"/>
        <v>6332.967</v>
      </c>
      <c r="AK6385" s="18">
        <f t="shared" si="26"/>
        <v>6157.05125</v>
      </c>
      <c r="AL6385" s="18">
        <f t="shared" si="27"/>
        <v>5981.1355</v>
      </c>
    </row>
    <row r="6386" ht="12.75" customHeight="1">
      <c r="A6386" s="1">
        <v>36094.0</v>
      </c>
      <c r="B6386" s="2">
        <v>733.82</v>
      </c>
      <c r="C6386" s="3">
        <v>7050.32</v>
      </c>
      <c r="D6386" s="2">
        <v>7010.0</v>
      </c>
      <c r="E6386" s="4"/>
      <c r="F6386" s="5">
        <f t="shared" si="1"/>
        <v>829.758</v>
      </c>
      <c r="G6386" s="6">
        <f t="shared" si="2"/>
        <v>1.02343524</v>
      </c>
      <c r="H6386" s="6">
        <f t="shared" si="3"/>
        <v>1.174639124</v>
      </c>
      <c r="I6386" s="5" t="b">
        <f t="shared" si="4"/>
        <v>0</v>
      </c>
      <c r="J6386" s="48">
        <f t="shared" si="5"/>
        <v>0</v>
      </c>
      <c r="K6386" s="4">
        <f t="shared" si="6"/>
        <v>-5</v>
      </c>
      <c r="L6386" s="7">
        <f t="shared" si="7"/>
        <v>-0.005718889355</v>
      </c>
      <c r="M6386" s="50" t="b">
        <f t="shared" si="8"/>
        <v>0</v>
      </c>
      <c r="N6386" s="50" t="b">
        <f t="shared" si="9"/>
        <v>0</v>
      </c>
      <c r="O6386" s="50">
        <f t="shared" si="10"/>
        <v>1</v>
      </c>
      <c r="P6386" s="4">
        <f t="shared" si="65"/>
        <v>446750</v>
      </c>
      <c r="Q6386" s="21">
        <f t="shared" si="31"/>
        <v>7</v>
      </c>
      <c r="V6386" s="52"/>
      <c r="W6386" s="53" t="str">
        <f t="shared" si="33"/>
        <v/>
      </c>
      <c r="AE6386" s="16"/>
      <c r="AF6386" s="17" t="str">
        <f t="shared" si="30"/>
        <v>#VALUE!</v>
      </c>
      <c r="AG6386" s="17" t="str">
        <f t="shared" si="22"/>
        <v>#N/A</v>
      </c>
      <c r="AH6386" s="17" t="str">
        <f t="shared" si="23"/>
        <v>#N/A</v>
      </c>
      <c r="AI6386" s="34">
        <f t="shared" si="24"/>
        <v>1</v>
      </c>
      <c r="AJ6386" s="18">
        <f t="shared" si="25"/>
        <v>6345.288</v>
      </c>
      <c r="AK6386" s="18">
        <f t="shared" si="26"/>
        <v>6169.03</v>
      </c>
      <c r="AL6386" s="18">
        <f t="shared" si="27"/>
        <v>5992.772</v>
      </c>
    </row>
    <row r="6387" ht="12.75" customHeight="1">
      <c r="A6387" s="1">
        <v>36091.0</v>
      </c>
      <c r="B6387" s="2">
        <v>956.0</v>
      </c>
      <c r="C6387" s="3">
        <v>7055.46</v>
      </c>
      <c r="D6387" s="2">
        <v>7015.0</v>
      </c>
      <c r="E6387" s="4"/>
      <c r="F6387" s="5">
        <f t="shared" si="1"/>
        <v>817.814</v>
      </c>
      <c r="G6387" s="6">
        <f t="shared" si="2"/>
        <v>1.0248676</v>
      </c>
      <c r="H6387" s="6">
        <f t="shared" si="3"/>
        <v>1.171103724</v>
      </c>
      <c r="I6387" s="5" t="b">
        <f t="shared" si="4"/>
        <v>0</v>
      </c>
      <c r="J6387" s="48">
        <f t="shared" si="5"/>
        <v>0</v>
      </c>
      <c r="K6387" s="4">
        <f t="shared" si="6"/>
        <v>60</v>
      </c>
      <c r="L6387" s="7">
        <f t="shared" si="7"/>
        <v>-0.005734565854</v>
      </c>
      <c r="M6387" s="50" t="b">
        <f t="shared" si="8"/>
        <v>0</v>
      </c>
      <c r="N6387" s="50" t="b">
        <f t="shared" si="9"/>
        <v>0</v>
      </c>
      <c r="O6387" s="50">
        <f t="shared" si="10"/>
        <v>1</v>
      </c>
      <c r="P6387" s="4">
        <f t="shared" si="65"/>
        <v>448500</v>
      </c>
      <c r="Q6387" s="21">
        <f t="shared" si="31"/>
        <v>7</v>
      </c>
      <c r="V6387" s="52"/>
      <c r="W6387" s="53" t="str">
        <f t="shared" si="33"/>
        <v/>
      </c>
      <c r="AE6387" s="16"/>
      <c r="AF6387" s="17" t="str">
        <f t="shared" si="30"/>
        <v>#VALUE!</v>
      </c>
      <c r="AG6387" s="17" t="str">
        <f t="shared" si="22"/>
        <v>#N/A</v>
      </c>
      <c r="AH6387" s="17" t="str">
        <f t="shared" si="23"/>
        <v>#N/A</v>
      </c>
      <c r="AI6387" s="34">
        <f t="shared" si="24"/>
        <v>1</v>
      </c>
      <c r="AJ6387" s="18">
        <f t="shared" si="25"/>
        <v>6349.914</v>
      </c>
      <c r="AK6387" s="18">
        <f t="shared" si="26"/>
        <v>6173.5275</v>
      </c>
      <c r="AL6387" s="18">
        <f t="shared" si="27"/>
        <v>5997.141</v>
      </c>
    </row>
    <row r="6388" ht="12.75" customHeight="1">
      <c r="A6388" s="1">
        <v>36090.0</v>
      </c>
      <c r="B6388" s="2">
        <v>853.79</v>
      </c>
      <c r="C6388" s="3">
        <v>6987.79</v>
      </c>
      <c r="D6388" s="2">
        <v>6955.0</v>
      </c>
      <c r="E6388" s="4"/>
      <c r="F6388" s="5">
        <f t="shared" si="1"/>
        <v>799.834</v>
      </c>
      <c r="G6388" s="6">
        <f t="shared" si="2"/>
        <v>1.015780879</v>
      </c>
      <c r="H6388" s="6">
        <f t="shared" si="3"/>
        <v>1.176696979</v>
      </c>
      <c r="I6388" s="5" t="b">
        <f t="shared" si="4"/>
        <v>0</v>
      </c>
      <c r="J6388" s="48">
        <f t="shared" si="5"/>
        <v>0</v>
      </c>
      <c r="K6388" s="4">
        <f t="shared" si="6"/>
        <v>-99</v>
      </c>
      <c r="L6388" s="7">
        <f t="shared" si="7"/>
        <v>-0.004692470724</v>
      </c>
      <c r="M6388" s="50" t="b">
        <f t="shared" si="8"/>
        <v>0</v>
      </c>
      <c r="N6388" s="50" t="b">
        <f t="shared" si="9"/>
        <v>0</v>
      </c>
      <c r="O6388" s="50">
        <f t="shared" si="10"/>
        <v>1</v>
      </c>
      <c r="P6388" s="4">
        <f t="shared" si="65"/>
        <v>430500</v>
      </c>
      <c r="Q6388" s="21">
        <f t="shared" si="31"/>
        <v>6</v>
      </c>
      <c r="V6388" s="52"/>
      <c r="W6388" s="53" t="str">
        <f t="shared" si="33"/>
        <v/>
      </c>
      <c r="AE6388" s="16"/>
      <c r="AF6388" s="17" t="str">
        <f t="shared" si="30"/>
        <v>#VALUE!</v>
      </c>
      <c r="AG6388" s="17" t="str">
        <f t="shared" si="22"/>
        <v>#N/A</v>
      </c>
      <c r="AH6388" s="17" t="str">
        <f t="shared" si="23"/>
        <v>#N/A</v>
      </c>
      <c r="AI6388" s="34">
        <f t="shared" si="24"/>
        <v>1</v>
      </c>
      <c r="AJ6388" s="18">
        <f t="shared" si="25"/>
        <v>6289.011</v>
      </c>
      <c r="AK6388" s="18">
        <f t="shared" si="26"/>
        <v>6114.31625</v>
      </c>
      <c r="AL6388" s="18">
        <f t="shared" si="27"/>
        <v>5939.6215</v>
      </c>
    </row>
    <row r="6389" ht="12.75" customHeight="1">
      <c r="A6389" s="1">
        <v>36089.0</v>
      </c>
      <c r="B6389" s="2">
        <v>963.81</v>
      </c>
      <c r="C6389" s="3">
        <v>7021.42</v>
      </c>
      <c r="D6389" s="2">
        <v>7054.0</v>
      </c>
      <c r="E6389" s="4"/>
      <c r="F6389" s="5">
        <f t="shared" si="1"/>
        <v>737.332</v>
      </c>
      <c r="G6389" s="6">
        <f t="shared" si="2"/>
        <v>1.021157834</v>
      </c>
      <c r="H6389" s="6">
        <f t="shared" si="3"/>
        <v>1.178209933</v>
      </c>
      <c r="I6389" s="5" t="b">
        <f t="shared" si="4"/>
        <v>0</v>
      </c>
      <c r="J6389" s="48">
        <f t="shared" si="5"/>
        <v>0</v>
      </c>
      <c r="K6389" s="4">
        <f t="shared" si="6"/>
        <v>242</v>
      </c>
      <c r="L6389" s="7">
        <f t="shared" si="7"/>
        <v>0.004640087048</v>
      </c>
      <c r="M6389" s="50" t="b">
        <f t="shared" si="8"/>
        <v>0</v>
      </c>
      <c r="N6389" s="50" t="b">
        <f t="shared" si="9"/>
        <v>0</v>
      </c>
      <c r="O6389" s="50">
        <f t="shared" si="10"/>
        <v>-1</v>
      </c>
      <c r="P6389" s="4">
        <f t="shared" si="65"/>
        <v>400800</v>
      </c>
      <c r="Q6389" s="21">
        <f t="shared" si="31"/>
        <v>-6</v>
      </c>
      <c r="V6389" s="52"/>
      <c r="W6389" s="53" t="str">
        <f t="shared" si="33"/>
        <v/>
      </c>
      <c r="AE6389" s="16"/>
      <c r="AF6389" s="17" t="str">
        <f t="shared" si="30"/>
        <v>#VALUE!</v>
      </c>
      <c r="AG6389" s="17" t="str">
        <f t="shared" si="22"/>
        <v>#N/A</v>
      </c>
      <c r="AH6389" s="17" t="str">
        <f t="shared" si="23"/>
        <v>#N/A</v>
      </c>
      <c r="AI6389" s="34">
        <f t="shared" si="24"/>
        <v>1</v>
      </c>
      <c r="AJ6389" s="18">
        <f t="shared" si="25"/>
        <v>6319.278</v>
      </c>
      <c r="AK6389" s="18">
        <f t="shared" si="26"/>
        <v>6143.7425</v>
      </c>
      <c r="AL6389" s="18">
        <f t="shared" si="27"/>
        <v>5968.207</v>
      </c>
    </row>
    <row r="6390" ht="12.75" customHeight="1">
      <c r="A6390" s="1">
        <v>36088.0</v>
      </c>
      <c r="B6390" s="2">
        <v>641.37</v>
      </c>
      <c r="C6390" s="3">
        <v>6848.72</v>
      </c>
      <c r="D6390" s="2">
        <v>6812.0</v>
      </c>
      <c r="E6390" s="4"/>
      <c r="F6390" s="5">
        <f t="shared" si="1"/>
        <v>672.366</v>
      </c>
      <c r="G6390" s="6">
        <f t="shared" si="2"/>
        <v>0.9967002691</v>
      </c>
      <c r="H6390" s="6">
        <f t="shared" si="3"/>
        <v>1.064693646</v>
      </c>
      <c r="I6390" s="5" t="b">
        <f t="shared" si="4"/>
        <v>0</v>
      </c>
      <c r="J6390" s="48">
        <f t="shared" si="5"/>
        <v>0</v>
      </c>
      <c r="K6390" s="4">
        <f t="shared" si="6"/>
        <v>-88</v>
      </c>
      <c r="L6390" s="7">
        <f t="shared" si="7"/>
        <v>-0.005361585815</v>
      </c>
      <c r="M6390" s="50" t="b">
        <f t="shared" si="8"/>
        <v>0</v>
      </c>
      <c r="N6390" s="50" t="b">
        <f t="shared" si="9"/>
        <v>0</v>
      </c>
      <c r="O6390" s="50">
        <f t="shared" si="10"/>
        <v>1</v>
      </c>
      <c r="P6390" s="4">
        <f t="shared" si="65"/>
        <v>340300</v>
      </c>
      <c r="Q6390" s="21">
        <f t="shared" si="31"/>
        <v>5</v>
      </c>
      <c r="V6390" s="52"/>
      <c r="W6390" s="53" t="str">
        <f t="shared" si="33"/>
        <v/>
      </c>
      <c r="AE6390" s="16"/>
      <c r="AF6390" s="17" t="str">
        <f t="shared" si="30"/>
        <v>#VALUE!</v>
      </c>
      <c r="AG6390" s="17" t="str">
        <f t="shared" si="22"/>
        <v>#N/A</v>
      </c>
      <c r="AH6390" s="17" t="str">
        <f t="shared" si="23"/>
        <v>#N/A</v>
      </c>
      <c r="AI6390" s="34">
        <f t="shared" si="24"/>
        <v>1</v>
      </c>
      <c r="AJ6390" s="18">
        <f t="shared" si="25"/>
        <v>6163.848</v>
      </c>
      <c r="AK6390" s="18">
        <f t="shared" si="26"/>
        <v>5992.63</v>
      </c>
      <c r="AL6390" s="18">
        <f t="shared" si="27"/>
        <v>5821.412</v>
      </c>
    </row>
    <row r="6391" ht="12.75" customHeight="1">
      <c r="A6391" s="1">
        <v>36087.0</v>
      </c>
      <c r="B6391" s="2">
        <v>674.1</v>
      </c>
      <c r="C6391" s="3">
        <v>6904.56</v>
      </c>
      <c r="D6391" s="2">
        <v>6900.0</v>
      </c>
      <c r="E6391" s="4"/>
      <c r="F6391" s="5">
        <f t="shared" si="1"/>
        <v>737.142</v>
      </c>
      <c r="G6391" s="6">
        <f t="shared" si="2"/>
        <v>1.004719768</v>
      </c>
      <c r="H6391" s="6">
        <f t="shared" si="3"/>
        <v>1.178535222</v>
      </c>
      <c r="I6391" s="5" t="b">
        <f t="shared" si="4"/>
        <v>0</v>
      </c>
      <c r="J6391" s="48">
        <f t="shared" si="5"/>
        <v>0</v>
      </c>
      <c r="K6391" s="4">
        <f t="shared" si="6"/>
        <v>-8</v>
      </c>
      <c r="L6391" s="7">
        <f t="shared" si="7"/>
        <v>-0.0006604331051</v>
      </c>
      <c r="M6391" s="50" t="b">
        <f t="shared" si="8"/>
        <v>0</v>
      </c>
      <c r="N6391" s="50" t="b">
        <f t="shared" si="9"/>
        <v>0</v>
      </c>
      <c r="O6391" s="50">
        <f t="shared" si="10"/>
        <v>-1</v>
      </c>
      <c r="P6391" s="4">
        <f t="shared" si="65"/>
        <v>318300</v>
      </c>
      <c r="Q6391" s="21">
        <f t="shared" si="31"/>
        <v>-5</v>
      </c>
      <c r="V6391" s="52"/>
      <c r="W6391" s="53" t="str">
        <f t="shared" si="33"/>
        <v/>
      </c>
      <c r="AE6391" s="16"/>
      <c r="AF6391" s="17" t="str">
        <f t="shared" si="30"/>
        <v>#VALUE!</v>
      </c>
      <c r="AG6391" s="17" t="str">
        <f t="shared" si="22"/>
        <v>#N/A</v>
      </c>
      <c r="AH6391" s="17" t="str">
        <f t="shared" si="23"/>
        <v>#N/A</v>
      </c>
      <c r="AI6391" s="34">
        <f t="shared" si="24"/>
        <v>1</v>
      </c>
      <c r="AJ6391" s="18">
        <f t="shared" si="25"/>
        <v>6214.104</v>
      </c>
      <c r="AK6391" s="18">
        <f t="shared" si="26"/>
        <v>6041.49</v>
      </c>
      <c r="AL6391" s="18">
        <f t="shared" si="27"/>
        <v>5868.876</v>
      </c>
    </row>
    <row r="6392" ht="12.75" customHeight="1">
      <c r="A6392" s="1">
        <v>36085.0</v>
      </c>
      <c r="B6392" s="2">
        <v>866.1</v>
      </c>
      <c r="C6392" s="3">
        <v>6901.19</v>
      </c>
      <c r="D6392" s="2">
        <v>6908.0</v>
      </c>
      <c r="E6392" s="4"/>
      <c r="F6392" s="5">
        <f t="shared" si="1"/>
        <v>758.278</v>
      </c>
      <c r="G6392" s="6">
        <f t="shared" si="2"/>
        <v>1.004387397</v>
      </c>
      <c r="H6392" s="6">
        <f t="shared" si="3"/>
        <v>1.171624653</v>
      </c>
      <c r="I6392" s="5" t="b">
        <f t="shared" si="4"/>
        <v>0</v>
      </c>
      <c r="J6392" s="48">
        <f t="shared" si="5"/>
        <v>0</v>
      </c>
      <c r="K6392" s="4">
        <f t="shared" si="6"/>
        <v>148</v>
      </c>
      <c r="L6392" s="7">
        <f t="shared" si="7"/>
        <v>0.0009867863368</v>
      </c>
      <c r="M6392" s="50" t="b">
        <f t="shared" si="8"/>
        <v>0</v>
      </c>
      <c r="N6392" s="50" t="b">
        <f t="shared" si="9"/>
        <v>0</v>
      </c>
      <c r="O6392" s="50">
        <f t="shared" si="10"/>
        <v>1</v>
      </c>
      <c r="P6392" s="4">
        <f t="shared" si="65"/>
        <v>320300</v>
      </c>
      <c r="Q6392" s="21">
        <f t="shared" si="31"/>
        <v>5</v>
      </c>
      <c r="V6392" s="52"/>
      <c r="W6392" s="53" t="str">
        <f t="shared" si="33"/>
        <v/>
      </c>
      <c r="AE6392" s="16"/>
      <c r="AF6392" s="17" t="str">
        <f t="shared" si="30"/>
        <v>#VALUE!</v>
      </c>
      <c r="AG6392" s="17" t="str">
        <f t="shared" si="22"/>
        <v>#N/A</v>
      </c>
      <c r="AH6392" s="17" t="str">
        <f t="shared" si="23"/>
        <v>#N/A</v>
      </c>
      <c r="AI6392" s="34">
        <f t="shared" si="24"/>
        <v>1</v>
      </c>
      <c r="AJ6392" s="18">
        <f t="shared" si="25"/>
        <v>6211.071</v>
      </c>
      <c r="AK6392" s="18">
        <f t="shared" si="26"/>
        <v>6038.54125</v>
      </c>
      <c r="AL6392" s="18">
        <f t="shared" si="27"/>
        <v>5866.0115</v>
      </c>
    </row>
    <row r="6393" ht="12.75" customHeight="1">
      <c r="A6393" s="1">
        <v>36083.0</v>
      </c>
      <c r="B6393" s="2">
        <v>541.28</v>
      </c>
      <c r="C6393" s="3">
        <v>6799.88</v>
      </c>
      <c r="D6393" s="2">
        <v>6760.0</v>
      </c>
      <c r="E6393" s="4"/>
      <c r="F6393" s="5">
        <f t="shared" si="1"/>
        <v>842.752</v>
      </c>
      <c r="G6393" s="6">
        <f t="shared" si="2"/>
        <v>0.9897926584</v>
      </c>
      <c r="H6393" s="6">
        <f t="shared" si="3"/>
        <v>1.566720672</v>
      </c>
      <c r="I6393" s="5" t="b">
        <f t="shared" si="4"/>
        <v>0</v>
      </c>
      <c r="J6393" s="48">
        <f t="shared" si="5"/>
        <v>0</v>
      </c>
      <c r="K6393" s="4">
        <f t="shared" si="6"/>
        <v>-15</v>
      </c>
      <c r="L6393" s="7">
        <f t="shared" si="7"/>
        <v>-0.005864809379</v>
      </c>
      <c r="M6393" s="50" t="b">
        <f t="shared" si="8"/>
        <v>0</v>
      </c>
      <c r="N6393" s="50" t="b">
        <f t="shared" si="9"/>
        <v>0</v>
      </c>
      <c r="O6393" s="50">
        <f t="shared" si="10"/>
        <v>1</v>
      </c>
      <c r="P6393" s="4">
        <f t="shared" si="65"/>
        <v>290700</v>
      </c>
      <c r="Q6393" s="21">
        <f t="shared" si="31"/>
        <v>4</v>
      </c>
      <c r="V6393" s="52"/>
      <c r="W6393" s="53" t="str">
        <f t="shared" si="33"/>
        <v/>
      </c>
      <c r="AE6393" s="16"/>
      <c r="AF6393" s="17" t="str">
        <f t="shared" si="30"/>
        <v>#VALUE!</v>
      </c>
      <c r="AG6393" s="17" t="str">
        <f t="shared" si="22"/>
        <v>#N/A</v>
      </c>
      <c r="AH6393" s="17" t="str">
        <f t="shared" si="23"/>
        <v>#N/A</v>
      </c>
      <c r="AI6393" s="34">
        <f t="shared" si="24"/>
        <v>1</v>
      </c>
      <c r="AJ6393" s="18">
        <f t="shared" si="25"/>
        <v>6119.892</v>
      </c>
      <c r="AK6393" s="18">
        <f t="shared" si="26"/>
        <v>5949.895</v>
      </c>
      <c r="AL6393" s="18">
        <f t="shared" si="27"/>
        <v>5779.898</v>
      </c>
    </row>
    <row r="6394" ht="12.75" customHeight="1">
      <c r="A6394" s="1">
        <v>36082.0</v>
      </c>
      <c r="B6394" s="2">
        <v>638.98</v>
      </c>
      <c r="C6394" s="3">
        <v>6819.12</v>
      </c>
      <c r="D6394" s="2">
        <v>6775.0</v>
      </c>
      <c r="E6394" s="4"/>
      <c r="F6394" s="5">
        <f t="shared" si="1"/>
        <v>988.704</v>
      </c>
      <c r="G6394" s="6">
        <f t="shared" si="2"/>
        <v>0.9922315229</v>
      </c>
      <c r="H6394" s="6">
        <f t="shared" si="3"/>
        <v>1.547824595</v>
      </c>
      <c r="I6394" s="5" t="b">
        <f t="shared" si="4"/>
        <v>0</v>
      </c>
      <c r="J6394" s="48">
        <f t="shared" si="5"/>
        <v>0</v>
      </c>
      <c r="K6394" s="4">
        <f t="shared" si="6"/>
        <v>-77</v>
      </c>
      <c r="L6394" s="7">
        <f t="shared" si="7"/>
        <v>-0.006470043055</v>
      </c>
      <c r="M6394" s="50" t="b">
        <f t="shared" si="8"/>
        <v>0</v>
      </c>
      <c r="N6394" s="50" t="b">
        <f t="shared" si="9"/>
        <v>0</v>
      </c>
      <c r="O6394" s="50">
        <f t="shared" si="10"/>
        <v>1</v>
      </c>
      <c r="P6394" s="4">
        <f t="shared" si="65"/>
        <v>293700</v>
      </c>
      <c r="Q6394" s="21">
        <f t="shared" si="31"/>
        <v>4</v>
      </c>
      <c r="V6394" s="52"/>
      <c r="W6394" s="53" t="str">
        <f t="shared" si="33"/>
        <v/>
      </c>
      <c r="AE6394" s="16"/>
      <c r="AF6394" s="17" t="str">
        <f t="shared" si="30"/>
        <v>#VALUE!</v>
      </c>
      <c r="AG6394" s="17" t="str">
        <f t="shared" si="22"/>
        <v>#N/A</v>
      </c>
      <c r="AH6394" s="17" t="str">
        <f t="shared" si="23"/>
        <v>#N/A</v>
      </c>
      <c r="AI6394" s="34">
        <f t="shared" si="24"/>
        <v>1</v>
      </c>
      <c r="AJ6394" s="18">
        <f t="shared" si="25"/>
        <v>6137.208</v>
      </c>
      <c r="AK6394" s="18">
        <f t="shared" si="26"/>
        <v>5966.73</v>
      </c>
      <c r="AL6394" s="18">
        <f t="shared" si="27"/>
        <v>5796.252</v>
      </c>
    </row>
    <row r="6395" ht="12.75" customHeight="1">
      <c r="A6395" s="1">
        <v>36081.0</v>
      </c>
      <c r="B6395" s="2">
        <v>965.25</v>
      </c>
      <c r="C6395" s="3">
        <v>6909.22</v>
      </c>
      <c r="D6395" s="2">
        <v>6852.0</v>
      </c>
      <c r="E6395" s="4"/>
      <c r="F6395" s="5">
        <f t="shared" si="1"/>
        <v>1014.904</v>
      </c>
      <c r="G6395" s="6">
        <f t="shared" si="2"/>
        <v>1.005052553</v>
      </c>
      <c r="H6395" s="6">
        <f t="shared" si="3"/>
        <v>1.534615507</v>
      </c>
      <c r="I6395" s="5" t="b">
        <f t="shared" si="4"/>
        <v>0</v>
      </c>
      <c r="J6395" s="48">
        <f t="shared" si="5"/>
        <v>0</v>
      </c>
      <c r="K6395" s="4">
        <f t="shared" si="6"/>
        <v>-83</v>
      </c>
      <c r="L6395" s="7">
        <f t="shared" si="7"/>
        <v>-0.008281687368</v>
      </c>
      <c r="M6395" s="50" t="b">
        <f t="shared" si="8"/>
        <v>0</v>
      </c>
      <c r="N6395" s="50" t="b">
        <f t="shared" si="9"/>
        <v>0</v>
      </c>
      <c r="O6395" s="50">
        <f t="shared" si="10"/>
        <v>1</v>
      </c>
      <c r="P6395" s="4">
        <f t="shared" si="65"/>
        <v>309100</v>
      </c>
      <c r="Q6395" s="21">
        <f t="shared" si="31"/>
        <v>4</v>
      </c>
      <c r="V6395" s="52"/>
      <c r="W6395" s="53" t="str">
        <f t="shared" si="33"/>
        <v/>
      </c>
      <c r="AE6395" s="16"/>
      <c r="AF6395" s="17" t="str">
        <f t="shared" si="30"/>
        <v>#VALUE!</v>
      </c>
      <c r="AG6395" s="17" t="str">
        <f t="shared" si="22"/>
        <v>#N/A</v>
      </c>
      <c r="AH6395" s="17" t="str">
        <f t="shared" si="23"/>
        <v>#N/A</v>
      </c>
      <c r="AI6395" s="34">
        <f t="shared" si="24"/>
        <v>1</v>
      </c>
      <c r="AJ6395" s="18">
        <f t="shared" si="25"/>
        <v>6218.298</v>
      </c>
      <c r="AK6395" s="18">
        <f t="shared" si="26"/>
        <v>6045.5675</v>
      </c>
      <c r="AL6395" s="18">
        <f t="shared" si="27"/>
        <v>5872.837</v>
      </c>
    </row>
    <row r="6396" ht="12.75" customHeight="1">
      <c r="A6396" s="1">
        <v>36080.0</v>
      </c>
      <c r="B6396" s="2">
        <v>779.78</v>
      </c>
      <c r="C6396" s="3">
        <v>6920.45</v>
      </c>
      <c r="D6396" s="2">
        <v>6935.0</v>
      </c>
      <c r="E6396" s="4"/>
      <c r="F6396" s="5">
        <f t="shared" si="1"/>
        <v>968.946</v>
      </c>
      <c r="G6396" s="6">
        <f t="shared" si="2"/>
        <v>1.006881795</v>
      </c>
      <c r="H6396" s="6">
        <f t="shared" si="3"/>
        <v>1.543499445</v>
      </c>
      <c r="I6396" s="5" t="b">
        <f t="shared" si="4"/>
        <v>0</v>
      </c>
      <c r="J6396" s="48">
        <f t="shared" si="5"/>
        <v>0</v>
      </c>
      <c r="K6396" s="4">
        <f t="shared" si="6"/>
        <v>35</v>
      </c>
      <c r="L6396" s="7">
        <f t="shared" si="7"/>
        <v>0.002102464435</v>
      </c>
      <c r="M6396" s="50" t="b">
        <f t="shared" si="8"/>
        <v>0</v>
      </c>
      <c r="N6396" s="50" t="b">
        <f t="shared" si="9"/>
        <v>0</v>
      </c>
      <c r="O6396" s="50">
        <f t="shared" si="10"/>
        <v>1</v>
      </c>
      <c r="P6396" s="4">
        <f t="shared" si="65"/>
        <v>329850</v>
      </c>
      <c r="Q6396" s="21">
        <f t="shared" si="31"/>
        <v>5</v>
      </c>
      <c r="V6396" s="52"/>
      <c r="W6396" s="53" t="str">
        <f t="shared" si="33"/>
        <v/>
      </c>
      <c r="AE6396" s="16"/>
      <c r="AF6396" s="17" t="str">
        <f t="shared" si="30"/>
        <v>#VALUE!</v>
      </c>
      <c r="AG6396" s="17" t="str">
        <f t="shared" si="22"/>
        <v>#N/A</v>
      </c>
      <c r="AH6396" s="17" t="str">
        <f t="shared" si="23"/>
        <v>#N/A</v>
      </c>
      <c r="AI6396" s="34">
        <f t="shared" si="24"/>
        <v>1</v>
      </c>
      <c r="AJ6396" s="18">
        <f t="shared" si="25"/>
        <v>6228.405</v>
      </c>
      <c r="AK6396" s="18">
        <f t="shared" si="26"/>
        <v>6055.39375</v>
      </c>
      <c r="AL6396" s="18">
        <f t="shared" si="27"/>
        <v>5882.3825</v>
      </c>
    </row>
    <row r="6397" ht="12.75" customHeight="1">
      <c r="A6397" s="1">
        <v>36077.0</v>
      </c>
      <c r="B6397" s="2">
        <v>1288.47</v>
      </c>
      <c r="C6397" s="3">
        <v>6944.17</v>
      </c>
      <c r="D6397" s="2">
        <v>6900.0</v>
      </c>
      <c r="E6397" s="4"/>
      <c r="F6397" s="5">
        <f t="shared" si="1"/>
        <v>955.166</v>
      </c>
      <c r="G6397" s="6">
        <f t="shared" si="2"/>
        <v>1.010611099</v>
      </c>
      <c r="H6397" s="6">
        <f t="shared" si="3"/>
        <v>1.539442915</v>
      </c>
      <c r="I6397" s="5" t="b">
        <f t="shared" si="4"/>
        <v>0</v>
      </c>
      <c r="J6397" s="48">
        <f t="shared" si="5"/>
        <v>0</v>
      </c>
      <c r="K6397" s="4">
        <f t="shared" si="6"/>
        <v>-81</v>
      </c>
      <c r="L6397" s="7">
        <f t="shared" si="7"/>
        <v>-0.006360731376</v>
      </c>
      <c r="M6397" s="50" t="b">
        <f t="shared" si="8"/>
        <v>0</v>
      </c>
      <c r="N6397" s="50" t="b">
        <f t="shared" si="9"/>
        <v>0</v>
      </c>
      <c r="O6397" s="50">
        <f t="shared" si="10"/>
        <v>1</v>
      </c>
      <c r="P6397" s="4">
        <f t="shared" si="65"/>
        <v>321100</v>
      </c>
      <c r="Q6397" s="21">
        <f t="shared" si="31"/>
        <v>5</v>
      </c>
      <c r="V6397" s="52"/>
      <c r="W6397" s="53" t="str">
        <f t="shared" si="33"/>
        <v/>
      </c>
      <c r="AE6397" s="16"/>
      <c r="AF6397" s="17" t="str">
        <f t="shared" si="30"/>
        <v>#VALUE!</v>
      </c>
      <c r="AG6397" s="17" t="str">
        <f t="shared" si="22"/>
        <v>#N/A</v>
      </c>
      <c r="AH6397" s="17" t="str">
        <f t="shared" si="23"/>
        <v>#N/A</v>
      </c>
      <c r="AI6397" s="34">
        <f t="shared" si="24"/>
        <v>1</v>
      </c>
      <c r="AJ6397" s="18">
        <f t="shared" si="25"/>
        <v>6249.753</v>
      </c>
      <c r="AK6397" s="18">
        <f t="shared" si="26"/>
        <v>6076.14875</v>
      </c>
      <c r="AL6397" s="18">
        <f t="shared" si="27"/>
        <v>5902.5445</v>
      </c>
    </row>
    <row r="6398" ht="12.75" customHeight="1">
      <c r="A6398" s="1">
        <v>36076.0</v>
      </c>
      <c r="B6398" s="2">
        <v>1271.04</v>
      </c>
      <c r="C6398" s="3">
        <v>6970.23</v>
      </c>
      <c r="D6398" s="2">
        <v>6981.0</v>
      </c>
      <c r="E6398" s="4"/>
      <c r="F6398" s="5">
        <f t="shared" si="1"/>
        <v>822.006</v>
      </c>
      <c r="G6398" s="6">
        <f t="shared" si="2"/>
        <v>1.014852404</v>
      </c>
      <c r="H6398" s="6">
        <f t="shared" si="3"/>
        <v>1.553536343</v>
      </c>
      <c r="I6398" s="5" t="b">
        <f t="shared" si="4"/>
        <v>0</v>
      </c>
      <c r="J6398" s="48">
        <f t="shared" si="5"/>
        <v>0</v>
      </c>
      <c r="K6398" s="4">
        <f t="shared" si="6"/>
        <v>342</v>
      </c>
      <c r="L6398" s="7">
        <f t="shared" si="7"/>
        <v>0.0015451427</v>
      </c>
      <c r="M6398" s="50" t="b">
        <f t="shared" si="8"/>
        <v>0</v>
      </c>
      <c r="N6398" s="50" t="b">
        <f t="shared" si="9"/>
        <v>0</v>
      </c>
      <c r="O6398" s="50">
        <f t="shared" si="10"/>
        <v>1</v>
      </c>
      <c r="P6398" s="4">
        <f t="shared" si="65"/>
        <v>341350</v>
      </c>
      <c r="Q6398" s="21">
        <f t="shared" si="31"/>
        <v>5</v>
      </c>
      <c r="V6398" s="52"/>
      <c r="W6398" s="53" t="str">
        <f t="shared" si="33"/>
        <v/>
      </c>
      <c r="AE6398" s="16"/>
      <c r="AF6398" s="17" t="str">
        <f t="shared" si="30"/>
        <v>#VALUE!</v>
      </c>
      <c r="AG6398" s="17" t="str">
        <f t="shared" si="22"/>
        <v>#N/A</v>
      </c>
      <c r="AH6398" s="17" t="str">
        <f t="shared" si="23"/>
        <v>#N/A</v>
      </c>
      <c r="AI6398" s="34">
        <f t="shared" si="24"/>
        <v>1</v>
      </c>
      <c r="AJ6398" s="18">
        <f t="shared" si="25"/>
        <v>6273.207</v>
      </c>
      <c r="AK6398" s="18">
        <f t="shared" si="26"/>
        <v>6098.95125</v>
      </c>
      <c r="AL6398" s="18">
        <f t="shared" si="27"/>
        <v>5924.6955</v>
      </c>
    </row>
    <row r="6399" ht="12.75" customHeight="1">
      <c r="A6399" s="1">
        <v>36075.0</v>
      </c>
      <c r="B6399" s="2">
        <v>769.98</v>
      </c>
      <c r="C6399" s="3">
        <v>6674.89</v>
      </c>
      <c r="D6399" s="2">
        <v>6639.0</v>
      </c>
      <c r="E6399" s="4"/>
      <c r="F6399" s="5">
        <f t="shared" si="1"/>
        <v>663.318</v>
      </c>
      <c r="G6399" s="6">
        <f t="shared" si="2"/>
        <v>0.9724794393</v>
      </c>
      <c r="H6399" s="6">
        <f t="shared" si="3"/>
        <v>0.9643208359</v>
      </c>
      <c r="I6399" s="5" t="b">
        <f t="shared" si="4"/>
        <v>0</v>
      </c>
      <c r="J6399" s="48">
        <f t="shared" si="5"/>
        <v>0</v>
      </c>
      <c r="K6399" s="4">
        <f t="shared" si="6"/>
        <v>189</v>
      </c>
      <c r="L6399" s="7">
        <f t="shared" si="7"/>
        <v>-0.005376867634</v>
      </c>
      <c r="M6399" s="50" t="b">
        <f t="shared" si="8"/>
        <v>0</v>
      </c>
      <c r="N6399" s="50" t="b">
        <f t="shared" si="9"/>
        <v>0</v>
      </c>
      <c r="O6399" s="50">
        <f t="shared" si="10"/>
        <v>1</v>
      </c>
      <c r="P6399" s="4">
        <f t="shared" si="65"/>
        <v>272950</v>
      </c>
      <c r="Q6399" s="21">
        <f t="shared" si="31"/>
        <v>4</v>
      </c>
      <c r="V6399" s="52"/>
      <c r="W6399" s="53" t="str">
        <f t="shared" si="33"/>
        <v/>
      </c>
      <c r="AE6399" s="16"/>
      <c r="AF6399" s="17" t="str">
        <f t="shared" si="30"/>
        <v>#VALUE!</v>
      </c>
      <c r="AG6399" s="17" t="str">
        <f t="shared" si="22"/>
        <v>#N/A</v>
      </c>
      <c r="AH6399" s="17" t="str">
        <f t="shared" si="23"/>
        <v>#N/A</v>
      </c>
      <c r="AI6399" s="34">
        <f t="shared" si="24"/>
        <v>1</v>
      </c>
      <c r="AJ6399" s="18">
        <f t="shared" si="25"/>
        <v>6007.401</v>
      </c>
      <c r="AK6399" s="18">
        <f t="shared" si="26"/>
        <v>5840.52875</v>
      </c>
      <c r="AL6399" s="18">
        <f t="shared" si="27"/>
        <v>5673.6565</v>
      </c>
    </row>
    <row r="6400" ht="12.75" customHeight="1">
      <c r="A6400" s="1">
        <v>36074.0</v>
      </c>
      <c r="B6400" s="2">
        <v>735.46</v>
      </c>
      <c r="C6400" s="3">
        <v>6534.65</v>
      </c>
      <c r="D6400" s="2">
        <v>6450.0</v>
      </c>
      <c r="E6400" s="4"/>
      <c r="F6400" s="5">
        <f t="shared" si="1"/>
        <v>620.582</v>
      </c>
      <c r="G6400" s="6">
        <f t="shared" si="2"/>
        <v>0.9508581033</v>
      </c>
      <c r="H6400" s="6">
        <f t="shared" si="3"/>
        <v>0.919596699</v>
      </c>
      <c r="I6400" s="5" t="b">
        <f t="shared" si="4"/>
        <v>0</v>
      </c>
      <c r="J6400" s="48">
        <f t="shared" si="5"/>
        <v>0</v>
      </c>
      <c r="K6400" s="4">
        <f t="shared" si="6"/>
        <v>-100</v>
      </c>
      <c r="L6400" s="7">
        <f t="shared" si="7"/>
        <v>-0.01295402202</v>
      </c>
      <c r="M6400" s="50" t="b">
        <f t="shared" si="8"/>
        <v>0</v>
      </c>
      <c r="N6400" s="50" t="b">
        <f t="shared" si="9"/>
        <v>0</v>
      </c>
      <c r="O6400" s="50">
        <f t="shared" si="10"/>
        <v>1</v>
      </c>
      <c r="P6400" s="4">
        <f t="shared" si="65"/>
        <v>235150</v>
      </c>
      <c r="Q6400" s="21">
        <f t="shared" si="31"/>
        <v>4</v>
      </c>
      <c r="V6400" s="52"/>
      <c r="W6400" s="53" t="str">
        <f t="shared" si="33"/>
        <v/>
      </c>
      <c r="AE6400" s="16"/>
      <c r="AF6400" s="17" t="str">
        <f t="shared" si="30"/>
        <v>#VALUE!</v>
      </c>
      <c r="AG6400" s="17" t="str">
        <f t="shared" si="22"/>
        <v>#N/A</v>
      </c>
      <c r="AH6400" s="17" t="str">
        <f t="shared" si="23"/>
        <v>#N/A</v>
      </c>
      <c r="AI6400" s="34">
        <f t="shared" si="24"/>
        <v>1</v>
      </c>
      <c r="AJ6400" s="18">
        <f t="shared" si="25"/>
        <v>5881.185</v>
      </c>
      <c r="AK6400" s="18">
        <f t="shared" si="26"/>
        <v>5717.81875</v>
      </c>
      <c r="AL6400" s="18">
        <f t="shared" si="27"/>
        <v>5554.4525</v>
      </c>
    </row>
    <row r="6401" ht="12.75" customHeight="1">
      <c r="A6401" s="1">
        <v>36071.0</v>
      </c>
      <c r="B6401" s="2">
        <v>710.88</v>
      </c>
      <c r="C6401" s="3">
        <v>6619.97</v>
      </c>
      <c r="D6401" s="2">
        <v>6550.0</v>
      </c>
      <c r="E6401" s="4"/>
      <c r="F6401" s="5">
        <f t="shared" si="1"/>
        <v>590.77</v>
      </c>
      <c r="G6401" s="6">
        <f t="shared" si="2"/>
        <v>0.9610241486</v>
      </c>
      <c r="H6401" s="6">
        <f t="shared" si="3"/>
        <v>0.885472385</v>
      </c>
      <c r="I6401" s="5" t="b">
        <f t="shared" si="4"/>
        <v>0</v>
      </c>
      <c r="J6401" s="48">
        <f t="shared" si="5"/>
        <v>0</v>
      </c>
      <c r="K6401" s="4">
        <f t="shared" si="6"/>
        <v>152</v>
      </c>
      <c r="L6401" s="7">
        <f t="shared" si="7"/>
        <v>-0.0105695343</v>
      </c>
      <c r="M6401" s="50" t="b">
        <f t="shared" si="8"/>
        <v>0</v>
      </c>
      <c r="N6401" s="50" t="b">
        <f t="shared" si="9"/>
        <v>0</v>
      </c>
      <c r="O6401" s="50">
        <f t="shared" si="10"/>
        <v>1</v>
      </c>
      <c r="P6401" s="4">
        <f t="shared" si="65"/>
        <v>255150</v>
      </c>
      <c r="Q6401" s="21">
        <f t="shared" si="31"/>
        <v>4</v>
      </c>
      <c r="V6401" s="52"/>
      <c r="W6401" s="53" t="str">
        <f t="shared" si="33"/>
        <v/>
      </c>
      <c r="AE6401" s="16"/>
      <c r="AF6401" s="17" t="str">
        <f t="shared" si="30"/>
        <v>#VALUE!</v>
      </c>
      <c r="AG6401" s="17" t="str">
        <f t="shared" si="22"/>
        <v>#N/A</v>
      </c>
      <c r="AH6401" s="17" t="str">
        <f t="shared" si="23"/>
        <v>#N/A</v>
      </c>
      <c r="AI6401" s="34">
        <f t="shared" si="24"/>
        <v>1</v>
      </c>
      <c r="AJ6401" s="18">
        <f t="shared" si="25"/>
        <v>5957.973</v>
      </c>
      <c r="AK6401" s="18">
        <f t="shared" si="26"/>
        <v>5792.47375</v>
      </c>
      <c r="AL6401" s="18">
        <f t="shared" si="27"/>
        <v>5626.9745</v>
      </c>
    </row>
    <row r="6402" ht="12.75" customHeight="1">
      <c r="A6402" s="1">
        <v>36070.0</v>
      </c>
      <c r="B6402" s="2">
        <v>622.67</v>
      </c>
      <c r="C6402" s="3">
        <v>6436.0</v>
      </c>
      <c r="D6402" s="2">
        <v>6398.0</v>
      </c>
      <c r="E6402" s="4"/>
      <c r="F6402" s="5">
        <f t="shared" si="1"/>
        <v>536.864</v>
      </c>
      <c r="G6402" s="6">
        <f t="shared" si="2"/>
        <v>0.9324998886</v>
      </c>
      <c r="H6402" s="6">
        <f t="shared" si="3"/>
        <v>0.771181896</v>
      </c>
      <c r="I6402" s="5" t="b">
        <f t="shared" si="4"/>
        <v>0</v>
      </c>
      <c r="J6402" s="48">
        <f t="shared" si="5"/>
        <v>0</v>
      </c>
      <c r="K6402" s="4">
        <f t="shared" si="6"/>
        <v>-222</v>
      </c>
      <c r="L6402" s="7">
        <f t="shared" si="7"/>
        <v>-0.005904288378</v>
      </c>
      <c r="M6402" s="50" t="b">
        <f t="shared" si="8"/>
        <v>0</v>
      </c>
      <c r="N6402" s="50" t="b">
        <f t="shared" si="9"/>
        <v>0</v>
      </c>
      <c r="O6402" s="50">
        <f t="shared" si="10"/>
        <v>1</v>
      </c>
      <c r="P6402" s="4">
        <f t="shared" si="65"/>
        <v>232350</v>
      </c>
      <c r="Q6402" s="21">
        <f t="shared" si="31"/>
        <v>3</v>
      </c>
      <c r="V6402" s="52"/>
      <c r="W6402" s="53" t="str">
        <f t="shared" si="33"/>
        <v/>
      </c>
      <c r="AE6402" s="16"/>
      <c r="AF6402" s="17" t="str">
        <f t="shared" si="30"/>
        <v>#VALUE!</v>
      </c>
      <c r="AG6402" s="17" t="str">
        <f t="shared" si="22"/>
        <v>#N/A</v>
      </c>
      <c r="AH6402" s="17" t="str">
        <f t="shared" si="23"/>
        <v>#N/A</v>
      </c>
      <c r="AI6402" s="34">
        <f t="shared" si="24"/>
        <v>1</v>
      </c>
      <c r="AJ6402" s="18">
        <f t="shared" si="25"/>
        <v>5792.4</v>
      </c>
      <c r="AK6402" s="18">
        <f t="shared" si="26"/>
        <v>5631.5</v>
      </c>
      <c r="AL6402" s="18">
        <f t="shared" si="27"/>
        <v>5470.6</v>
      </c>
    </row>
    <row r="6403" ht="12.75" customHeight="1">
      <c r="A6403" s="1">
        <v>36069.0</v>
      </c>
      <c r="B6403" s="2">
        <v>477.6</v>
      </c>
      <c r="C6403" s="3">
        <v>6702.06</v>
      </c>
      <c r="D6403" s="2">
        <v>6620.0</v>
      </c>
      <c r="E6403" s="4"/>
      <c r="F6403" s="5">
        <f t="shared" si="1"/>
        <v>528.394</v>
      </c>
      <c r="G6403" s="6">
        <f t="shared" si="2"/>
        <v>0.9676112477</v>
      </c>
      <c r="H6403" s="6">
        <f t="shared" si="3"/>
        <v>0.717618878</v>
      </c>
      <c r="I6403" s="5" t="b">
        <f t="shared" si="4"/>
        <v>0</v>
      </c>
      <c r="J6403" s="48">
        <f t="shared" si="5"/>
        <v>0</v>
      </c>
      <c r="K6403" s="4">
        <f t="shared" si="6"/>
        <v>-167</v>
      </c>
      <c r="L6403" s="7">
        <f t="shared" si="7"/>
        <v>-0.01224399662</v>
      </c>
      <c r="M6403" s="50" t="b">
        <f t="shared" si="8"/>
        <v>0</v>
      </c>
      <c r="N6403" s="50" t="b">
        <f t="shared" si="9"/>
        <v>0</v>
      </c>
      <c r="O6403" s="50">
        <f t="shared" si="10"/>
        <v>1</v>
      </c>
      <c r="P6403" s="4">
        <f t="shared" si="65"/>
        <v>276750</v>
      </c>
      <c r="Q6403" s="21">
        <f t="shared" si="31"/>
        <v>4</v>
      </c>
      <c r="V6403" s="52"/>
      <c r="W6403" s="53" t="str">
        <f t="shared" si="33"/>
        <v/>
      </c>
      <c r="AE6403" s="16"/>
      <c r="AF6403" s="17" t="str">
        <f t="shared" si="30"/>
        <v>#VALUE!</v>
      </c>
      <c r="AG6403" s="17" t="str">
        <f t="shared" si="22"/>
        <v>#N/A</v>
      </c>
      <c r="AH6403" s="17" t="str">
        <f t="shared" si="23"/>
        <v>#N/A</v>
      </c>
      <c r="AI6403" s="34">
        <f t="shared" si="24"/>
        <v>1</v>
      </c>
      <c r="AJ6403" s="18">
        <f t="shared" si="25"/>
        <v>6031.854</v>
      </c>
      <c r="AK6403" s="18">
        <f t="shared" si="26"/>
        <v>5864.3025</v>
      </c>
      <c r="AL6403" s="18">
        <f t="shared" si="27"/>
        <v>5696.751</v>
      </c>
    </row>
    <row r="6404" ht="12.75" customHeight="1">
      <c r="A6404" s="1">
        <v>36068.0</v>
      </c>
      <c r="B6404" s="2">
        <v>556.3</v>
      </c>
      <c r="C6404" s="3">
        <v>6833.95</v>
      </c>
      <c r="D6404" s="2">
        <v>6787.0</v>
      </c>
      <c r="E6404" s="4"/>
      <c r="F6404" s="5">
        <f t="shared" si="1"/>
        <v>585.546</v>
      </c>
      <c r="G6404" s="6">
        <f t="shared" si="2"/>
        <v>0.9848807229</v>
      </c>
      <c r="H6404" s="6">
        <f t="shared" si="3"/>
        <v>0.9130985188</v>
      </c>
      <c r="I6404" s="5" t="b">
        <f t="shared" si="4"/>
        <v>0</v>
      </c>
      <c r="J6404" s="48">
        <f t="shared" si="5"/>
        <v>0</v>
      </c>
      <c r="K6404" s="4">
        <f t="shared" si="6"/>
        <v>-19</v>
      </c>
      <c r="L6404" s="7">
        <f t="shared" si="7"/>
        <v>-0.006870111722</v>
      </c>
      <c r="M6404" s="50" t="b">
        <f t="shared" si="8"/>
        <v>0</v>
      </c>
      <c r="N6404" s="50" t="b">
        <f t="shared" si="9"/>
        <v>0</v>
      </c>
      <c r="O6404" s="50">
        <f t="shared" si="10"/>
        <v>1</v>
      </c>
      <c r="P6404" s="4">
        <f t="shared" si="65"/>
        <v>318500</v>
      </c>
      <c r="Q6404" s="21">
        <f t="shared" si="31"/>
        <v>5</v>
      </c>
      <c r="V6404" s="52"/>
      <c r="W6404" s="53" t="str">
        <f t="shared" si="33"/>
        <v/>
      </c>
      <c r="AE6404" s="16"/>
      <c r="AF6404" s="17" t="str">
        <f t="shared" si="30"/>
        <v>#VALUE!</v>
      </c>
      <c r="AG6404" s="17" t="str">
        <f t="shared" si="22"/>
        <v>#N/A</v>
      </c>
      <c r="AH6404" s="17" t="str">
        <f t="shared" si="23"/>
        <v>#N/A</v>
      </c>
      <c r="AI6404" s="34">
        <f t="shared" si="24"/>
        <v>1</v>
      </c>
      <c r="AJ6404" s="18">
        <f t="shared" si="25"/>
        <v>6150.555</v>
      </c>
      <c r="AK6404" s="18">
        <f t="shared" si="26"/>
        <v>5979.70625</v>
      </c>
      <c r="AL6404" s="18">
        <f t="shared" si="27"/>
        <v>5808.8575</v>
      </c>
    </row>
    <row r="6405" ht="12.75" customHeight="1">
      <c r="A6405" s="1">
        <v>36067.0</v>
      </c>
      <c r="B6405" s="2">
        <v>586.4</v>
      </c>
      <c r="C6405" s="3">
        <v>6884.5</v>
      </c>
      <c r="D6405" s="2">
        <v>6806.0</v>
      </c>
      <c r="E6405" s="4"/>
      <c r="F6405" s="5">
        <f t="shared" si="1"/>
        <v>644.298</v>
      </c>
      <c r="G6405" s="6">
        <f t="shared" si="2"/>
        <v>0.991284163</v>
      </c>
      <c r="H6405" s="6">
        <f t="shared" si="3"/>
        <v>0.9971798019</v>
      </c>
      <c r="I6405" s="5" t="b">
        <f t="shared" si="4"/>
        <v>0</v>
      </c>
      <c r="J6405" s="48">
        <f t="shared" si="5"/>
        <v>0</v>
      </c>
      <c r="K6405" s="4">
        <f t="shared" si="6"/>
        <v>-34</v>
      </c>
      <c r="L6405" s="7">
        <f t="shared" si="7"/>
        <v>-0.01140242574</v>
      </c>
      <c r="M6405" s="50" t="b">
        <f t="shared" si="8"/>
        <v>0</v>
      </c>
      <c r="N6405" s="50" t="b">
        <f t="shared" si="9"/>
        <v>0</v>
      </c>
      <c r="O6405" s="50">
        <f t="shared" si="10"/>
        <v>1</v>
      </c>
      <c r="P6405" s="4">
        <f t="shared" si="65"/>
        <v>323250</v>
      </c>
      <c r="Q6405" s="21">
        <f t="shared" si="31"/>
        <v>5</v>
      </c>
      <c r="V6405" s="52"/>
      <c r="W6405" s="53" t="str">
        <f t="shared" si="33"/>
        <v/>
      </c>
      <c r="AE6405" s="16"/>
      <c r="AF6405" s="17" t="str">
        <f t="shared" si="30"/>
        <v>#VALUE!</v>
      </c>
      <c r="AG6405" s="17" t="str">
        <f t="shared" si="22"/>
        <v>#N/A</v>
      </c>
      <c r="AH6405" s="17" t="str">
        <f t="shared" si="23"/>
        <v>#N/A</v>
      </c>
      <c r="AI6405" s="34">
        <f t="shared" si="24"/>
        <v>1</v>
      </c>
      <c r="AJ6405" s="18">
        <f t="shared" si="25"/>
        <v>6196.05</v>
      </c>
      <c r="AK6405" s="18">
        <f t="shared" si="26"/>
        <v>6023.9375</v>
      </c>
      <c r="AL6405" s="18">
        <f t="shared" si="27"/>
        <v>5851.825</v>
      </c>
    </row>
    <row r="6406" ht="12.75" customHeight="1">
      <c r="A6406" s="1">
        <v>36066.0</v>
      </c>
      <c r="B6406" s="2">
        <v>441.35</v>
      </c>
      <c r="C6406" s="3">
        <v>6910.61</v>
      </c>
      <c r="D6406" s="2">
        <v>6840.0</v>
      </c>
      <c r="E6406" s="4"/>
      <c r="F6406" s="5">
        <f t="shared" si="1"/>
        <v>684.036</v>
      </c>
      <c r="G6406" s="6">
        <f t="shared" si="2"/>
        <v>0.9945019403</v>
      </c>
      <c r="H6406" s="6">
        <f t="shared" si="3"/>
        <v>0.9781000166</v>
      </c>
      <c r="I6406" s="5" t="b">
        <f t="shared" si="4"/>
        <v>0</v>
      </c>
      <c r="J6406" s="48">
        <f t="shared" si="5"/>
        <v>0</v>
      </c>
      <c r="K6406" s="4">
        <f t="shared" si="6"/>
        <v>-31</v>
      </c>
      <c r="L6406" s="7">
        <f t="shared" si="7"/>
        <v>-0.01021762189</v>
      </c>
      <c r="M6406" s="50" t="b">
        <f t="shared" si="8"/>
        <v>0</v>
      </c>
      <c r="N6406" s="50" t="b">
        <f t="shared" si="9"/>
        <v>0</v>
      </c>
      <c r="O6406" s="50">
        <f t="shared" si="10"/>
        <v>1</v>
      </c>
      <c r="P6406" s="4">
        <f t="shared" si="65"/>
        <v>331750</v>
      </c>
      <c r="Q6406" s="21">
        <f t="shared" si="31"/>
        <v>5</v>
      </c>
      <c r="V6406" s="52"/>
      <c r="W6406" s="53" t="str">
        <f t="shared" si="33"/>
        <v/>
      </c>
      <c r="AE6406" s="16"/>
      <c r="AF6406" s="17" t="str">
        <f t="shared" si="30"/>
        <v>#VALUE!</v>
      </c>
      <c r="AG6406" s="17" t="str">
        <f t="shared" si="22"/>
        <v>#N/A</v>
      </c>
      <c r="AH6406" s="17" t="str">
        <f t="shared" si="23"/>
        <v>#N/A</v>
      </c>
      <c r="AI6406" s="34">
        <f t="shared" si="24"/>
        <v>1</v>
      </c>
      <c r="AJ6406" s="18">
        <f t="shared" si="25"/>
        <v>6219.549</v>
      </c>
      <c r="AK6406" s="18">
        <f t="shared" si="26"/>
        <v>6046.78375</v>
      </c>
      <c r="AL6406" s="18">
        <f t="shared" si="27"/>
        <v>5874.0185</v>
      </c>
    </row>
    <row r="6407" ht="12.75" customHeight="1">
      <c r="A6407" s="1">
        <v>36063.0</v>
      </c>
      <c r="B6407" s="2">
        <v>580.32</v>
      </c>
      <c r="C6407" s="3">
        <v>6979.89</v>
      </c>
      <c r="D6407" s="2">
        <v>6871.0</v>
      </c>
      <c r="E6407" s="4"/>
      <c r="F6407" s="5">
        <f t="shared" si="1"/>
        <v>844.57</v>
      </c>
      <c r="G6407" s="6">
        <f t="shared" si="2"/>
        <v>1.004103944</v>
      </c>
      <c r="H6407" s="6">
        <f t="shared" si="3"/>
        <v>1.385925874</v>
      </c>
      <c r="I6407" s="5" t="b">
        <f t="shared" si="4"/>
        <v>0</v>
      </c>
      <c r="J6407" s="48">
        <f t="shared" si="5"/>
        <v>0</v>
      </c>
      <c r="K6407" s="4">
        <f t="shared" si="6"/>
        <v>-19</v>
      </c>
      <c r="L6407" s="7">
        <f t="shared" si="7"/>
        <v>-0.01560053239</v>
      </c>
      <c r="M6407" s="50" t="b">
        <f t="shared" si="8"/>
        <v>0</v>
      </c>
      <c r="N6407" s="50" t="b">
        <f t="shared" si="9"/>
        <v>0</v>
      </c>
      <c r="O6407" s="50">
        <f t="shared" si="10"/>
        <v>1</v>
      </c>
      <c r="P6407" s="4">
        <f t="shared" si="65"/>
        <v>339500</v>
      </c>
      <c r="Q6407" s="21">
        <f t="shared" si="31"/>
        <v>5</v>
      </c>
      <c r="V6407" s="52"/>
      <c r="W6407" s="53" t="str">
        <f t="shared" si="33"/>
        <v/>
      </c>
      <c r="AE6407" s="16"/>
      <c r="AF6407" s="17" t="str">
        <f t="shared" si="30"/>
        <v>#VALUE!</v>
      </c>
      <c r="AG6407" s="17" t="str">
        <f t="shared" si="22"/>
        <v>#N/A</v>
      </c>
      <c r="AH6407" s="17" t="str">
        <f t="shared" si="23"/>
        <v>#N/A</v>
      </c>
      <c r="AI6407" s="34">
        <f t="shared" si="24"/>
        <v>1</v>
      </c>
      <c r="AJ6407" s="18">
        <f t="shared" si="25"/>
        <v>6281.901</v>
      </c>
      <c r="AK6407" s="18">
        <f t="shared" si="26"/>
        <v>6107.40375</v>
      </c>
      <c r="AL6407" s="18">
        <f t="shared" si="27"/>
        <v>5932.9065</v>
      </c>
    </row>
    <row r="6408" ht="12.75" customHeight="1">
      <c r="A6408" s="1">
        <v>36062.0</v>
      </c>
      <c r="B6408" s="2">
        <v>763.36</v>
      </c>
      <c r="C6408" s="3">
        <v>6979.95</v>
      </c>
      <c r="D6408" s="2">
        <v>6890.0</v>
      </c>
      <c r="E6408" s="4"/>
      <c r="F6408" s="5">
        <f t="shared" si="1"/>
        <v>954.278</v>
      </c>
      <c r="G6408" s="6">
        <f t="shared" si="2"/>
        <v>1.004407006</v>
      </c>
      <c r="H6408" s="6">
        <f t="shared" si="3"/>
        <v>1.351794732</v>
      </c>
      <c r="I6408" s="5" t="b">
        <f t="shared" si="4"/>
        <v>0</v>
      </c>
      <c r="J6408" s="48">
        <f t="shared" si="5"/>
        <v>0</v>
      </c>
      <c r="K6408" s="4">
        <f t="shared" si="6"/>
        <v>38</v>
      </c>
      <c r="L6408" s="7">
        <f t="shared" si="7"/>
        <v>-0.0128869118</v>
      </c>
      <c r="M6408" s="50" t="b">
        <f t="shared" si="8"/>
        <v>0</v>
      </c>
      <c r="N6408" s="50" t="b">
        <f t="shared" si="9"/>
        <v>0</v>
      </c>
      <c r="O6408" s="50">
        <f t="shared" si="10"/>
        <v>1</v>
      </c>
      <c r="P6408" s="4">
        <f t="shared" si="65"/>
        <v>344250</v>
      </c>
      <c r="Q6408" s="21">
        <f t="shared" si="31"/>
        <v>5</v>
      </c>
      <c r="V6408" s="52"/>
      <c r="W6408" s="53" t="str">
        <f t="shared" si="33"/>
        <v/>
      </c>
      <c r="AE6408" s="16"/>
      <c r="AF6408" s="17" t="str">
        <f t="shared" si="30"/>
        <v>#VALUE!</v>
      </c>
      <c r="AG6408" s="17" t="str">
        <f t="shared" si="22"/>
        <v>#N/A</v>
      </c>
      <c r="AH6408" s="17" t="str">
        <f t="shared" si="23"/>
        <v>#N/A</v>
      </c>
      <c r="AI6408" s="34">
        <f t="shared" si="24"/>
        <v>1</v>
      </c>
      <c r="AJ6408" s="18">
        <f t="shared" si="25"/>
        <v>6281.955</v>
      </c>
      <c r="AK6408" s="18">
        <f t="shared" si="26"/>
        <v>6107.45625</v>
      </c>
      <c r="AL6408" s="18">
        <f t="shared" si="27"/>
        <v>5932.9575</v>
      </c>
    </row>
    <row r="6409" ht="12.75" customHeight="1">
      <c r="A6409" s="1">
        <v>36061.0</v>
      </c>
      <c r="B6409" s="2">
        <v>850.06</v>
      </c>
      <c r="C6409" s="3">
        <v>6962.17</v>
      </c>
      <c r="D6409" s="2">
        <v>6852.0</v>
      </c>
      <c r="E6409" s="4"/>
      <c r="F6409" s="5">
        <f t="shared" si="1"/>
        <v>957.88</v>
      </c>
      <c r="G6409" s="6">
        <f t="shared" si="2"/>
        <v>1.002188226</v>
      </c>
      <c r="H6409" s="6">
        <f t="shared" si="3"/>
        <v>1.334294243</v>
      </c>
      <c r="I6409" s="5" t="b">
        <f t="shared" si="4"/>
        <v>0</v>
      </c>
      <c r="J6409" s="48">
        <f t="shared" si="5"/>
        <v>0</v>
      </c>
      <c r="K6409" s="4">
        <f t="shared" si="6"/>
        <v>-74</v>
      </c>
      <c r="L6409" s="7">
        <f t="shared" si="7"/>
        <v>-0.01582408933</v>
      </c>
      <c r="M6409" s="50" t="b">
        <f t="shared" si="8"/>
        <v>0</v>
      </c>
      <c r="N6409" s="50" t="b">
        <f t="shared" si="9"/>
        <v>0</v>
      </c>
      <c r="O6409" s="50">
        <f t="shared" si="10"/>
        <v>1</v>
      </c>
      <c r="P6409" s="4">
        <f t="shared" si="65"/>
        <v>334750</v>
      </c>
      <c r="Q6409" s="21">
        <f t="shared" si="31"/>
        <v>5</v>
      </c>
      <c r="V6409" s="52"/>
      <c r="W6409" s="53" t="str">
        <f t="shared" si="33"/>
        <v/>
      </c>
      <c r="AE6409" s="16"/>
      <c r="AF6409" s="17" t="str">
        <f t="shared" si="30"/>
        <v>#VALUE!</v>
      </c>
      <c r="AG6409" s="17" t="str">
        <f t="shared" si="22"/>
        <v>#N/A</v>
      </c>
      <c r="AH6409" s="17" t="str">
        <f t="shared" si="23"/>
        <v>#N/A</v>
      </c>
      <c r="AI6409" s="34">
        <f t="shared" si="24"/>
        <v>1</v>
      </c>
      <c r="AJ6409" s="18">
        <f t="shared" si="25"/>
        <v>6265.953</v>
      </c>
      <c r="AK6409" s="18">
        <f t="shared" si="26"/>
        <v>6091.89875</v>
      </c>
      <c r="AL6409" s="18">
        <f t="shared" si="27"/>
        <v>5917.8445</v>
      </c>
    </row>
    <row r="6410" ht="12.75" customHeight="1">
      <c r="A6410" s="1">
        <v>36060.0</v>
      </c>
      <c r="B6410" s="2">
        <v>785.09</v>
      </c>
      <c r="C6410" s="3">
        <v>7033.99</v>
      </c>
      <c r="D6410" s="2">
        <v>6926.0</v>
      </c>
      <c r="E6410" s="4"/>
      <c r="F6410" s="5">
        <f t="shared" si="1"/>
        <v>1011.396</v>
      </c>
      <c r="G6410" s="6">
        <f t="shared" si="2"/>
        <v>1.012711219</v>
      </c>
      <c r="H6410" s="6">
        <f t="shared" si="3"/>
        <v>1.324552811</v>
      </c>
      <c r="I6410" s="5" t="b">
        <f t="shared" si="4"/>
        <v>0</v>
      </c>
      <c r="J6410" s="48">
        <f t="shared" si="5"/>
        <v>0</v>
      </c>
      <c r="K6410" s="4">
        <f t="shared" si="6"/>
        <v>65</v>
      </c>
      <c r="L6410" s="7">
        <f t="shared" si="7"/>
        <v>-0.01535259504</v>
      </c>
      <c r="M6410" s="50" t="b">
        <f t="shared" si="8"/>
        <v>0</v>
      </c>
      <c r="N6410" s="50" t="b">
        <f t="shared" si="9"/>
        <v>0</v>
      </c>
      <c r="O6410" s="50">
        <f t="shared" si="10"/>
        <v>1</v>
      </c>
      <c r="P6410" s="4">
        <f t="shared" si="65"/>
        <v>353250</v>
      </c>
      <c r="Q6410" s="21">
        <f t="shared" si="31"/>
        <v>5</v>
      </c>
      <c r="V6410" s="52"/>
      <c r="W6410" s="53" t="str">
        <f t="shared" si="33"/>
        <v/>
      </c>
      <c r="AE6410" s="16"/>
      <c r="AF6410" s="17" t="str">
        <f t="shared" si="30"/>
        <v>#VALUE!</v>
      </c>
      <c r="AG6410" s="17" t="str">
        <f t="shared" si="22"/>
        <v>#N/A</v>
      </c>
      <c r="AH6410" s="17" t="str">
        <f t="shared" si="23"/>
        <v>#N/A</v>
      </c>
      <c r="AI6410" s="34">
        <f t="shared" si="24"/>
        <v>1</v>
      </c>
      <c r="AJ6410" s="18">
        <f t="shared" si="25"/>
        <v>6330.591</v>
      </c>
      <c r="AK6410" s="18">
        <f t="shared" si="26"/>
        <v>6154.74125</v>
      </c>
      <c r="AL6410" s="18">
        <f t="shared" si="27"/>
        <v>5978.8915</v>
      </c>
    </row>
    <row r="6411" ht="12.75" customHeight="1">
      <c r="A6411" s="1">
        <v>36059.0</v>
      </c>
      <c r="B6411" s="2">
        <v>1244.02</v>
      </c>
      <c r="C6411" s="3">
        <v>7029.4</v>
      </c>
      <c r="D6411" s="2">
        <v>6861.0</v>
      </c>
      <c r="E6411" s="4"/>
      <c r="F6411" s="5">
        <f t="shared" si="1"/>
        <v>1017.604</v>
      </c>
      <c r="G6411" s="6">
        <f t="shared" si="2"/>
        <v>1.013221222</v>
      </c>
      <c r="H6411" s="6">
        <f t="shared" si="3"/>
        <v>1.305084924</v>
      </c>
      <c r="I6411" s="5" t="b">
        <f t="shared" si="4"/>
        <v>0</v>
      </c>
      <c r="J6411" s="48">
        <f t="shared" si="5"/>
        <v>0</v>
      </c>
      <c r="K6411" s="4">
        <f t="shared" si="6"/>
        <v>-178</v>
      </c>
      <c r="L6411" s="7">
        <f t="shared" si="7"/>
        <v>-0.02395652545</v>
      </c>
      <c r="M6411" s="50" t="b">
        <f t="shared" si="8"/>
        <v>0</v>
      </c>
      <c r="N6411" s="50" t="b">
        <f t="shared" si="9"/>
        <v>0</v>
      </c>
      <c r="O6411" s="50">
        <f t="shared" si="10"/>
        <v>1</v>
      </c>
      <c r="P6411" s="4">
        <f t="shared" si="65"/>
        <v>337000</v>
      </c>
      <c r="Q6411" s="21">
        <f t="shared" si="31"/>
        <v>5</v>
      </c>
      <c r="V6411" s="52"/>
      <c r="W6411" s="53" t="str">
        <f t="shared" si="33"/>
        <v/>
      </c>
      <c r="AE6411" s="16"/>
      <c r="AF6411" s="17" t="str">
        <f t="shared" si="30"/>
        <v>#VALUE!</v>
      </c>
      <c r="AG6411" s="17" t="str">
        <f t="shared" si="22"/>
        <v>#N/A</v>
      </c>
      <c r="AH6411" s="17" t="str">
        <f t="shared" si="23"/>
        <v>#N/A</v>
      </c>
      <c r="AI6411" s="34">
        <f t="shared" si="24"/>
        <v>1</v>
      </c>
      <c r="AJ6411" s="18">
        <f t="shared" si="25"/>
        <v>6326.46</v>
      </c>
      <c r="AK6411" s="18">
        <f t="shared" si="26"/>
        <v>6150.725</v>
      </c>
      <c r="AL6411" s="18">
        <f t="shared" si="27"/>
        <v>5974.99</v>
      </c>
    </row>
    <row r="6412" ht="12.75" customHeight="1">
      <c r="A6412" s="1">
        <v>36057.0</v>
      </c>
      <c r="B6412" s="2">
        <v>1128.86</v>
      </c>
      <c r="C6412" s="3">
        <v>7149.59</v>
      </c>
      <c r="D6412" s="2">
        <v>7039.0</v>
      </c>
      <c r="E6412" s="4"/>
      <c r="F6412" s="5">
        <f t="shared" si="1"/>
        <v>906.348</v>
      </c>
      <c r="G6412" s="6">
        <f t="shared" si="2"/>
        <v>1.031909779</v>
      </c>
      <c r="H6412" s="6">
        <f t="shared" si="3"/>
        <v>1.221539417</v>
      </c>
      <c r="I6412" s="5" t="b">
        <f t="shared" si="4"/>
        <v>0</v>
      </c>
      <c r="J6412" s="48">
        <f t="shared" si="5"/>
        <v>0</v>
      </c>
      <c r="K6412" s="4">
        <f t="shared" si="6"/>
        <v>197</v>
      </c>
      <c r="L6412" s="7">
        <f t="shared" si="7"/>
        <v>-0.01546801984</v>
      </c>
      <c r="M6412" s="50" t="b">
        <f t="shared" si="8"/>
        <v>0</v>
      </c>
      <c r="N6412" s="50" t="b">
        <f t="shared" si="9"/>
        <v>0</v>
      </c>
      <c r="O6412" s="50">
        <f t="shared" si="10"/>
        <v>1</v>
      </c>
      <c r="P6412" s="4">
        <f t="shared" si="65"/>
        <v>381500</v>
      </c>
      <c r="Q6412" s="21">
        <f t="shared" si="31"/>
        <v>5</v>
      </c>
      <c r="V6412" s="52"/>
      <c r="W6412" s="53" t="str">
        <f t="shared" si="33"/>
        <v/>
      </c>
      <c r="AE6412" s="16"/>
      <c r="AF6412" s="17" t="str">
        <f t="shared" si="30"/>
        <v>#VALUE!</v>
      </c>
      <c r="AG6412" s="17" t="str">
        <f t="shared" si="22"/>
        <v>#N/A</v>
      </c>
      <c r="AH6412" s="17" t="str">
        <f t="shared" si="23"/>
        <v>#N/A</v>
      </c>
      <c r="AI6412" s="34">
        <f t="shared" si="24"/>
        <v>1</v>
      </c>
      <c r="AJ6412" s="18">
        <f t="shared" si="25"/>
        <v>6434.631</v>
      </c>
      <c r="AK6412" s="18">
        <f t="shared" si="26"/>
        <v>6255.89125</v>
      </c>
      <c r="AL6412" s="18">
        <f t="shared" si="27"/>
        <v>6077.1515</v>
      </c>
    </row>
    <row r="6413" ht="12.75" customHeight="1">
      <c r="A6413" s="1">
        <v>36056.0</v>
      </c>
      <c r="B6413" s="2">
        <v>781.37</v>
      </c>
      <c r="C6413" s="3">
        <v>6961.76</v>
      </c>
      <c r="D6413" s="2">
        <v>6842.0</v>
      </c>
      <c r="E6413" s="4"/>
      <c r="F6413" s="5">
        <f t="shared" si="1"/>
        <v>822.026</v>
      </c>
      <c r="G6413" s="6">
        <f t="shared" si="2"/>
        <v>1.008375253</v>
      </c>
      <c r="H6413" s="6">
        <f t="shared" si="3"/>
        <v>1.239919482</v>
      </c>
      <c r="I6413" s="5" t="b">
        <f t="shared" si="4"/>
        <v>0</v>
      </c>
      <c r="J6413" s="48">
        <f t="shared" si="5"/>
        <v>0</v>
      </c>
      <c r="K6413" s="4">
        <f t="shared" si="6"/>
        <v>-64</v>
      </c>
      <c r="L6413" s="7">
        <f t="shared" si="7"/>
        <v>-0.01720254648</v>
      </c>
      <c r="M6413" s="50" t="b">
        <f t="shared" si="8"/>
        <v>0</v>
      </c>
      <c r="N6413" s="50" t="b">
        <f t="shared" si="9"/>
        <v>0</v>
      </c>
      <c r="O6413" s="50">
        <f t="shared" si="10"/>
        <v>1</v>
      </c>
      <c r="P6413" s="4">
        <f t="shared" si="65"/>
        <v>332250</v>
      </c>
      <c r="Q6413" s="21">
        <f t="shared" si="31"/>
        <v>5</v>
      </c>
      <c r="V6413" s="52"/>
      <c r="W6413" s="53" t="str">
        <f t="shared" si="33"/>
        <v/>
      </c>
      <c r="AE6413" s="16"/>
      <c r="AF6413" s="17" t="str">
        <f t="shared" si="30"/>
        <v>#VALUE!</v>
      </c>
      <c r="AG6413" s="17" t="str">
        <f t="shared" si="22"/>
        <v>#N/A</v>
      </c>
      <c r="AH6413" s="17" t="str">
        <f t="shared" si="23"/>
        <v>#N/A</v>
      </c>
      <c r="AI6413" s="34">
        <f t="shared" si="24"/>
        <v>1</v>
      </c>
      <c r="AJ6413" s="18">
        <f t="shared" si="25"/>
        <v>6265.584</v>
      </c>
      <c r="AK6413" s="18">
        <f t="shared" si="26"/>
        <v>6091.54</v>
      </c>
      <c r="AL6413" s="18">
        <f t="shared" si="27"/>
        <v>5917.496</v>
      </c>
    </row>
    <row r="6414" ht="12.75" customHeight="1">
      <c r="A6414" s="1">
        <v>36055.0</v>
      </c>
      <c r="B6414" s="2">
        <v>1117.64</v>
      </c>
      <c r="C6414" s="3">
        <v>7000.52</v>
      </c>
      <c r="D6414" s="2">
        <v>6906.0</v>
      </c>
      <c r="E6414" s="4"/>
      <c r="F6414" s="5">
        <f t="shared" si="1"/>
        <v>844.016</v>
      </c>
      <c r="G6414" s="6">
        <f t="shared" si="2"/>
        <v>1.015052105</v>
      </c>
      <c r="H6414" s="6">
        <f t="shared" si="3"/>
        <v>1.219621719</v>
      </c>
      <c r="I6414" s="5" t="b">
        <f t="shared" si="4"/>
        <v>0</v>
      </c>
      <c r="J6414" s="48">
        <f t="shared" si="5"/>
        <v>0</v>
      </c>
      <c r="K6414" s="4">
        <f t="shared" si="6"/>
        <v>-89</v>
      </c>
      <c r="L6414" s="7">
        <f t="shared" si="7"/>
        <v>-0.01350185415</v>
      </c>
      <c r="M6414" s="50" t="b">
        <f t="shared" si="8"/>
        <v>0</v>
      </c>
      <c r="N6414" s="50" t="b">
        <f t="shared" si="9"/>
        <v>0</v>
      </c>
      <c r="O6414" s="50">
        <f t="shared" si="10"/>
        <v>1</v>
      </c>
      <c r="P6414" s="4">
        <f t="shared" si="65"/>
        <v>348250</v>
      </c>
      <c r="Q6414" s="21">
        <f t="shared" si="31"/>
        <v>5</v>
      </c>
      <c r="V6414" s="52"/>
      <c r="W6414" s="53" t="str">
        <f t="shared" si="33"/>
        <v/>
      </c>
      <c r="AE6414" s="16"/>
      <c r="AF6414" s="17" t="str">
        <f t="shared" si="30"/>
        <v>#VALUE!</v>
      </c>
      <c r="AG6414" s="17" t="str">
        <f t="shared" si="22"/>
        <v>#N/A</v>
      </c>
      <c r="AH6414" s="17" t="str">
        <f t="shared" si="23"/>
        <v>#N/A</v>
      </c>
      <c r="AI6414" s="34">
        <f t="shared" si="24"/>
        <v>1</v>
      </c>
      <c r="AJ6414" s="18">
        <f t="shared" si="25"/>
        <v>6300.468</v>
      </c>
      <c r="AK6414" s="18">
        <f t="shared" si="26"/>
        <v>6125.455</v>
      </c>
      <c r="AL6414" s="18">
        <f t="shared" si="27"/>
        <v>5950.442</v>
      </c>
    </row>
    <row r="6415" ht="12.75" customHeight="1">
      <c r="A6415" s="1">
        <v>36054.0</v>
      </c>
      <c r="B6415" s="2">
        <v>816.13</v>
      </c>
      <c r="C6415" s="3">
        <v>6972.54</v>
      </c>
      <c r="D6415" s="2">
        <v>6995.0</v>
      </c>
      <c r="E6415" s="4"/>
      <c r="F6415" s="5">
        <f t="shared" si="1"/>
        <v>785.314</v>
      </c>
      <c r="G6415" s="6">
        <f t="shared" si="2"/>
        <v>1.013173726</v>
      </c>
      <c r="H6415" s="6">
        <f t="shared" si="3"/>
        <v>1.004155521</v>
      </c>
      <c r="I6415" s="5" t="b">
        <f t="shared" si="4"/>
        <v>0</v>
      </c>
      <c r="J6415" s="48">
        <f t="shared" si="5"/>
        <v>0</v>
      </c>
      <c r="K6415" s="4">
        <f t="shared" si="6"/>
        <v>170</v>
      </c>
      <c r="L6415" s="7">
        <f t="shared" si="7"/>
        <v>0.003221207766</v>
      </c>
      <c r="M6415" s="50" t="b">
        <f t="shared" si="8"/>
        <v>0</v>
      </c>
      <c r="N6415" s="50" t="b">
        <f t="shared" si="9"/>
        <v>0</v>
      </c>
      <c r="O6415" s="50">
        <f t="shared" si="10"/>
        <v>-1</v>
      </c>
      <c r="P6415" s="4">
        <f t="shared" si="65"/>
        <v>326000</v>
      </c>
      <c r="Q6415" s="21">
        <f t="shared" si="31"/>
        <v>-5</v>
      </c>
      <c r="V6415" s="52"/>
      <c r="W6415" s="53" t="str">
        <f t="shared" si="33"/>
        <v/>
      </c>
      <c r="AE6415" s="16"/>
      <c r="AF6415" s="17" t="str">
        <f t="shared" si="30"/>
        <v>#VALUE!</v>
      </c>
      <c r="AG6415" s="17" t="str">
        <f t="shared" si="22"/>
        <v>#N/A</v>
      </c>
      <c r="AH6415" s="17" t="str">
        <f t="shared" si="23"/>
        <v>#N/A</v>
      </c>
      <c r="AI6415" s="34">
        <f t="shared" si="24"/>
        <v>1</v>
      </c>
      <c r="AJ6415" s="18">
        <f t="shared" si="25"/>
        <v>6275.286</v>
      </c>
      <c r="AK6415" s="18">
        <f t="shared" si="26"/>
        <v>6100.9725</v>
      </c>
      <c r="AL6415" s="18">
        <f t="shared" si="27"/>
        <v>5926.659</v>
      </c>
    </row>
    <row r="6416" ht="12.75" customHeight="1">
      <c r="A6416" s="1">
        <v>36053.0</v>
      </c>
      <c r="B6416" s="2">
        <v>687.74</v>
      </c>
      <c r="C6416" s="3">
        <v>6857.96</v>
      </c>
      <c r="D6416" s="2">
        <v>6825.0</v>
      </c>
      <c r="E6416" s="4"/>
      <c r="F6416" s="5">
        <f t="shared" si="1"/>
        <v>847.516</v>
      </c>
      <c r="G6416" s="6">
        <f t="shared" si="2"/>
        <v>0.9987170096</v>
      </c>
      <c r="H6416" s="6">
        <f t="shared" si="3"/>
        <v>1.253006601</v>
      </c>
      <c r="I6416" s="5" t="b">
        <f t="shared" si="4"/>
        <v>0</v>
      </c>
      <c r="J6416" s="48">
        <f t="shared" si="5"/>
        <v>0</v>
      </c>
      <c r="K6416" s="4">
        <f t="shared" si="6"/>
        <v>7</v>
      </c>
      <c r="L6416" s="7">
        <f t="shared" si="7"/>
        <v>-0.00480609394</v>
      </c>
      <c r="M6416" s="50" t="b">
        <f t="shared" si="8"/>
        <v>0</v>
      </c>
      <c r="N6416" s="50" t="b">
        <f t="shared" si="9"/>
        <v>0</v>
      </c>
      <c r="O6416" s="50">
        <f t="shared" si="10"/>
        <v>1</v>
      </c>
      <c r="P6416" s="4">
        <f t="shared" si="65"/>
        <v>292000</v>
      </c>
      <c r="Q6416" s="21">
        <f t="shared" si="31"/>
        <v>4</v>
      </c>
      <c r="V6416" s="52"/>
      <c r="W6416" s="53" t="str">
        <f t="shared" si="33"/>
        <v/>
      </c>
      <c r="AE6416" s="16"/>
      <c r="AF6416" s="17" t="str">
        <f t="shared" si="30"/>
        <v>#VALUE!</v>
      </c>
      <c r="AG6416" s="17" t="str">
        <f t="shared" si="22"/>
        <v>#N/A</v>
      </c>
      <c r="AH6416" s="17" t="str">
        <f t="shared" si="23"/>
        <v>#N/A</v>
      </c>
      <c r="AI6416" s="34">
        <f t="shared" si="24"/>
        <v>1</v>
      </c>
      <c r="AJ6416" s="18">
        <f t="shared" si="25"/>
        <v>6172.164</v>
      </c>
      <c r="AK6416" s="18">
        <f t="shared" si="26"/>
        <v>6000.715</v>
      </c>
      <c r="AL6416" s="18">
        <f t="shared" si="27"/>
        <v>5829.266</v>
      </c>
    </row>
    <row r="6417" ht="12.75" customHeight="1">
      <c r="A6417" s="1">
        <v>36052.0</v>
      </c>
      <c r="B6417" s="2">
        <v>707.25</v>
      </c>
      <c r="C6417" s="3">
        <v>6860.17</v>
      </c>
      <c r="D6417" s="2">
        <v>6818.0</v>
      </c>
      <c r="E6417" s="4"/>
      <c r="F6417" s="5">
        <f t="shared" si="1"/>
        <v>941.91</v>
      </c>
      <c r="G6417" s="6">
        <f t="shared" si="2"/>
        <v>0.9987825637</v>
      </c>
      <c r="H6417" s="6">
        <f t="shared" si="3"/>
        <v>1.231232283</v>
      </c>
      <c r="I6417" s="5" t="b">
        <f t="shared" si="4"/>
        <v>0</v>
      </c>
      <c r="J6417" s="48">
        <f t="shared" si="5"/>
        <v>0</v>
      </c>
      <c r="K6417" s="4">
        <f t="shared" si="6"/>
        <v>49</v>
      </c>
      <c r="L6417" s="7">
        <f t="shared" si="7"/>
        <v>-0.006147077988</v>
      </c>
      <c r="M6417" s="50" t="b">
        <f t="shared" si="8"/>
        <v>0</v>
      </c>
      <c r="N6417" s="50" t="b">
        <f t="shared" si="9"/>
        <v>0</v>
      </c>
      <c r="O6417" s="50">
        <f t="shared" si="10"/>
        <v>1</v>
      </c>
      <c r="P6417" s="4">
        <f t="shared" si="65"/>
        <v>290600</v>
      </c>
      <c r="Q6417" s="21">
        <f t="shared" si="31"/>
        <v>4</v>
      </c>
      <c r="V6417" s="52"/>
      <c r="W6417" s="53" t="str">
        <f t="shared" si="33"/>
        <v/>
      </c>
      <c r="AE6417" s="16"/>
      <c r="AF6417" s="17" t="str">
        <f t="shared" si="30"/>
        <v>#VALUE!</v>
      </c>
      <c r="AG6417" s="17" t="str">
        <f t="shared" si="22"/>
        <v>#N/A</v>
      </c>
      <c r="AH6417" s="17" t="str">
        <f t="shared" si="23"/>
        <v>#N/A</v>
      </c>
      <c r="AI6417" s="34">
        <f t="shared" si="24"/>
        <v>1</v>
      </c>
      <c r="AJ6417" s="18">
        <f t="shared" si="25"/>
        <v>6174.153</v>
      </c>
      <c r="AK6417" s="18">
        <f t="shared" si="26"/>
        <v>6002.64875</v>
      </c>
      <c r="AL6417" s="18">
        <f t="shared" si="27"/>
        <v>5831.1445</v>
      </c>
    </row>
    <row r="6418" ht="12.75" customHeight="1">
      <c r="A6418" s="1">
        <v>36049.0</v>
      </c>
      <c r="B6418" s="2">
        <v>891.32</v>
      </c>
      <c r="C6418" s="3">
        <v>6841.83</v>
      </c>
      <c r="D6418" s="2">
        <v>6769.0</v>
      </c>
      <c r="E6418" s="4"/>
      <c r="F6418" s="5">
        <f t="shared" si="1"/>
        <v>1000.575</v>
      </c>
      <c r="G6418" s="6">
        <f t="shared" si="2"/>
        <v>0.9958093317</v>
      </c>
      <c r="H6418" s="6">
        <f t="shared" si="3"/>
        <v>1.15904355</v>
      </c>
      <c r="I6418" s="5" t="b">
        <f t="shared" si="4"/>
        <v>0</v>
      </c>
      <c r="J6418" s="48">
        <f t="shared" si="5"/>
        <v>0</v>
      </c>
      <c r="K6418" s="4">
        <f t="shared" si="6"/>
        <v>39</v>
      </c>
      <c r="L6418" s="7">
        <f t="shared" si="7"/>
        <v>-0.01064481286</v>
      </c>
      <c r="M6418" s="50" t="b">
        <f t="shared" si="8"/>
        <v>0</v>
      </c>
      <c r="N6418" s="50" t="b">
        <f t="shared" si="9"/>
        <v>0</v>
      </c>
      <c r="O6418" s="50">
        <f t="shared" si="10"/>
        <v>1</v>
      </c>
      <c r="P6418" s="4">
        <f t="shared" si="65"/>
        <v>280800</v>
      </c>
      <c r="Q6418" s="21">
        <f t="shared" si="31"/>
        <v>4</v>
      </c>
      <c r="V6418" s="52"/>
      <c r="W6418" s="53" t="str">
        <f t="shared" si="33"/>
        <v/>
      </c>
      <c r="AE6418" s="16"/>
      <c r="AF6418" s="17" t="str">
        <f t="shared" si="30"/>
        <v>#VALUE!</v>
      </c>
      <c r="AG6418" s="17" t="str">
        <f t="shared" si="22"/>
        <v>#N/A</v>
      </c>
      <c r="AH6418" s="17" t="str">
        <f t="shared" si="23"/>
        <v>#N/A</v>
      </c>
      <c r="AI6418" s="34">
        <f t="shared" si="24"/>
        <v>1</v>
      </c>
      <c r="AJ6418" s="18">
        <f t="shared" si="25"/>
        <v>6157.647</v>
      </c>
      <c r="AK6418" s="18">
        <f t="shared" si="26"/>
        <v>5986.60125</v>
      </c>
      <c r="AL6418" s="18">
        <f t="shared" si="27"/>
        <v>5815.5555</v>
      </c>
    </row>
    <row r="6419" ht="12.75" customHeight="1">
      <c r="A6419" s="1">
        <v>36048.0</v>
      </c>
      <c r="B6419" s="2">
        <v>824.13</v>
      </c>
      <c r="C6419" s="3">
        <v>6803.83</v>
      </c>
      <c r="D6419" s="2">
        <v>6730.0</v>
      </c>
      <c r="E6419" s="4"/>
      <c r="F6419" s="5">
        <f t="shared" si="1"/>
        <v>1036.993333</v>
      </c>
      <c r="G6419" s="6">
        <f t="shared" si="2"/>
        <v>0.9888971574</v>
      </c>
      <c r="H6419" s="6">
        <f t="shared" si="3"/>
        <v>1.118338916</v>
      </c>
      <c r="I6419" s="5" t="b">
        <f t="shared" si="4"/>
        <v>0</v>
      </c>
      <c r="J6419" s="48">
        <f t="shared" si="5"/>
        <v>0</v>
      </c>
      <c r="K6419" s="4">
        <f t="shared" si="6"/>
        <v>-40</v>
      </c>
      <c r="L6419" s="7">
        <f t="shared" si="7"/>
        <v>-0.01085124114</v>
      </c>
      <c r="M6419" s="50" t="b">
        <f t="shared" si="8"/>
        <v>0</v>
      </c>
      <c r="N6419" s="50" t="b">
        <f t="shared" si="9"/>
        <v>0</v>
      </c>
      <c r="O6419" s="50">
        <f t="shared" si="10"/>
        <v>1</v>
      </c>
      <c r="P6419" s="4">
        <f t="shared" si="65"/>
        <v>273000</v>
      </c>
      <c r="Q6419" s="21">
        <f t="shared" si="31"/>
        <v>4</v>
      </c>
      <c r="V6419" s="52"/>
      <c r="W6419" s="53" t="str">
        <f t="shared" si="33"/>
        <v/>
      </c>
      <c r="AE6419" s="16"/>
      <c r="AF6419" s="17" t="str">
        <f t="shared" si="30"/>
        <v>#VALUE!</v>
      </c>
      <c r="AG6419" s="17" t="str">
        <f t="shared" si="22"/>
        <v>#N/A</v>
      </c>
      <c r="AH6419" s="17" t="str">
        <f t="shared" si="23"/>
        <v>#N/A</v>
      </c>
      <c r="AI6419" s="34">
        <f t="shared" si="24"/>
        <v>1</v>
      </c>
      <c r="AJ6419" s="18">
        <f t="shared" si="25"/>
        <v>6123.447</v>
      </c>
      <c r="AK6419" s="18">
        <f t="shared" si="26"/>
        <v>5953.35125</v>
      </c>
      <c r="AL6419" s="18">
        <f t="shared" si="27"/>
        <v>5783.2555</v>
      </c>
    </row>
    <row r="6420" ht="12.75" customHeight="1">
      <c r="A6420" s="1">
        <v>36047.0</v>
      </c>
      <c r="B6420" s="2">
        <v>1127.14</v>
      </c>
      <c r="C6420" s="3">
        <v>6894.57</v>
      </c>
      <c r="D6420" s="2">
        <v>6770.0</v>
      </c>
      <c r="E6420" s="4"/>
      <c r="F6420" s="5">
        <f t="shared" si="1"/>
        <v>1143.425</v>
      </c>
      <c r="G6420" s="6">
        <f t="shared" si="2"/>
        <v>0.9965534013</v>
      </c>
      <c r="H6420" s="6">
        <f t="shared" si="3"/>
        <v>1.014242298</v>
      </c>
      <c r="I6420" s="5" t="b">
        <f t="shared" si="4"/>
        <v>0</v>
      </c>
      <c r="J6420" s="48">
        <f t="shared" si="5"/>
        <v>0</v>
      </c>
      <c r="K6420" s="4">
        <f t="shared" si="6"/>
        <v>-95</v>
      </c>
      <c r="L6420" s="7">
        <f t="shared" si="7"/>
        <v>-0.01806784179</v>
      </c>
      <c r="M6420" s="50" t="b">
        <f t="shared" si="8"/>
        <v>0</v>
      </c>
      <c r="N6420" s="50" t="b">
        <f t="shared" si="9"/>
        <v>0</v>
      </c>
      <c r="O6420" s="50">
        <f t="shared" si="10"/>
        <v>1</v>
      </c>
      <c r="P6420" s="4">
        <f t="shared" si="65"/>
        <v>281000</v>
      </c>
      <c r="Q6420" s="21">
        <f t="shared" si="31"/>
        <v>4</v>
      </c>
      <c r="V6420" s="52"/>
      <c r="W6420" s="53" t="str">
        <f t="shared" si="33"/>
        <v/>
      </c>
      <c r="AE6420" s="16"/>
      <c r="AF6420" s="17" t="str">
        <f t="shared" si="30"/>
        <v>#VALUE!</v>
      </c>
      <c r="AG6420" s="17" t="str">
        <f t="shared" si="22"/>
        <v>#N/A</v>
      </c>
      <c r="AH6420" s="17" t="str">
        <f t="shared" si="23"/>
        <v>#N/A</v>
      </c>
      <c r="AI6420" s="34">
        <f t="shared" si="24"/>
        <v>1</v>
      </c>
      <c r="AJ6420" s="18">
        <f t="shared" si="25"/>
        <v>6205.113</v>
      </c>
      <c r="AK6420" s="18">
        <f t="shared" si="26"/>
        <v>6032.74875</v>
      </c>
      <c r="AL6420" s="18">
        <f t="shared" si="27"/>
        <v>5860.3845</v>
      </c>
    </row>
    <row r="6421" ht="12.75" customHeight="1">
      <c r="A6421" s="1">
        <v>36046.0</v>
      </c>
      <c r="B6421" s="2">
        <v>1159.71</v>
      </c>
      <c r="C6421" s="3">
        <v>6942.26</v>
      </c>
      <c r="D6421" s="2">
        <v>6865.0</v>
      </c>
      <c r="E6421" s="4"/>
      <c r="F6421" s="5"/>
      <c r="G6421" s="6"/>
      <c r="H6421" s="6"/>
      <c r="I6421" s="6"/>
      <c r="J6421" s="6"/>
      <c r="L6421" s="7">
        <f t="shared" si="7"/>
        <v>-0.01112894072</v>
      </c>
      <c r="M6421" s="50" t="b">
        <f t="shared" si="8"/>
        <v>0</v>
      </c>
      <c r="N6421" s="50" t="b">
        <f t="shared" si="9"/>
        <v>0</v>
      </c>
      <c r="O6421" s="50">
        <f t="shared" si="10"/>
        <v>1</v>
      </c>
      <c r="P6421" s="4">
        <v>300000.0</v>
      </c>
      <c r="Q6421" s="21">
        <f t="shared" si="31"/>
        <v>4</v>
      </c>
      <c r="V6421" s="52"/>
      <c r="W6421" s="53" t="str">
        <f t="shared" si="33"/>
        <v/>
      </c>
      <c r="AE6421" s="16"/>
      <c r="AF6421" s="17" t="str">
        <f t="shared" si="30"/>
        <v>#VALUE!</v>
      </c>
      <c r="AG6421" s="17" t="str">
        <f t="shared" si="22"/>
        <v>#N/A</v>
      </c>
      <c r="AH6421" s="17" t="str">
        <f t="shared" si="23"/>
        <v>#N/A</v>
      </c>
      <c r="AI6421" s="34">
        <f t="shared" si="24"/>
        <v>1</v>
      </c>
      <c r="AJ6421" s="18">
        <f t="shared" si="25"/>
        <v>6248.034</v>
      </c>
      <c r="AK6421" s="18">
        <f t="shared" si="26"/>
        <v>6074.4775</v>
      </c>
      <c r="AL6421" s="18">
        <f t="shared" si="27"/>
        <v>5900.921</v>
      </c>
    </row>
  </sheetData>
  <conditionalFormatting sqref="AI1:AI6421">
    <cfRule type="expression" dxfId="0" priority="1">
      <formula>AE1&lt;&gt;AH1</formula>
    </cfRule>
  </conditionalFormatting>
  <conditionalFormatting sqref="Q10:Q6421">
    <cfRule type="expression" dxfId="1" priority="2">
      <formula>Q10&gt;1</formula>
    </cfRule>
  </conditionalFormatting>
  <conditionalFormatting sqref="Q10:Q6421">
    <cfRule type="expression" dxfId="2" priority="3">
      <formula>Q10&lt;1</formula>
    </cfRule>
  </conditionalFormatting>
  <printOptions/>
  <pageMargins bottom="0.75" footer="0.0" header="0.0" left="0.7" right="0.7" top="0.75"/>
  <pageSetup paperSize="9" orientation="portrait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7.14"/>
    <col customWidth="1" min="2" max="2" width="16.86"/>
    <col customWidth="1" min="3" max="3" width="18.0"/>
    <col customWidth="1" min="4" max="4" width="19.29"/>
    <col customWidth="1" min="5" max="5" width="13.43"/>
  </cols>
  <sheetData>
    <row r="1" ht="12.75" customHeight="1">
      <c r="A1" s="8"/>
      <c r="B1" s="8">
        <v>2025.0</v>
      </c>
      <c r="C1" s="110">
        <v>0.5</v>
      </c>
      <c r="D1" s="5">
        <f t="shared" ref="D1:D27" si="1">(1+C1)*D2</f>
        <v>1.39212E+17</v>
      </c>
      <c r="E1" s="5">
        <f t="shared" ref="E1:E16" si="2">(1+C1)*E2</f>
        <v>1133784432</v>
      </c>
      <c r="F1" s="5">
        <f t="shared" ref="F1:F10" si="3">(1+C1)*F2</f>
        <v>526558501</v>
      </c>
    </row>
    <row r="2" ht="12.75" customHeight="1">
      <c r="A2" s="8"/>
      <c r="B2" s="8">
        <v>2024.0</v>
      </c>
      <c r="C2" s="110">
        <v>2.0</v>
      </c>
      <c r="D2" s="5">
        <f t="shared" si="1"/>
        <v>9.28078E+16</v>
      </c>
      <c r="E2" s="5">
        <f t="shared" si="2"/>
        <v>755856288.2</v>
      </c>
      <c r="F2" s="5">
        <f t="shared" si="3"/>
        <v>351039000.7</v>
      </c>
    </row>
    <row r="3" ht="12.75" customHeight="1">
      <c r="A3" s="8"/>
      <c r="B3" s="8">
        <v>2023.0</v>
      </c>
      <c r="C3" s="110">
        <v>2.0</v>
      </c>
      <c r="D3" s="5">
        <f t="shared" si="1"/>
        <v>3.09359E+16</v>
      </c>
      <c r="E3" s="5">
        <f t="shared" si="2"/>
        <v>251952096.1</v>
      </c>
      <c r="F3" s="5">
        <f t="shared" si="3"/>
        <v>117013000.2</v>
      </c>
    </row>
    <row r="4" ht="12.75" customHeight="1">
      <c r="A4" s="8"/>
      <c r="B4" s="8">
        <v>2022.0</v>
      </c>
      <c r="C4" s="110">
        <v>1.5</v>
      </c>
      <c r="D4" s="5">
        <f t="shared" si="1"/>
        <v>1.0312E+16</v>
      </c>
      <c r="E4" s="5">
        <f t="shared" si="2"/>
        <v>83984032.02</v>
      </c>
      <c r="F4" s="5">
        <f t="shared" si="3"/>
        <v>39004333.41</v>
      </c>
    </row>
    <row r="5" ht="12.75" customHeight="1">
      <c r="A5" s="8"/>
      <c r="B5" s="8">
        <v>2021.0</v>
      </c>
      <c r="C5" s="110">
        <f>tw!P612/tw!P855-1</f>
        <v>229.7596889</v>
      </c>
      <c r="D5" s="5">
        <f t="shared" si="1"/>
        <v>4.12479E+15</v>
      </c>
      <c r="E5" s="5">
        <f t="shared" si="2"/>
        <v>33593612.81</v>
      </c>
      <c r="F5" s="5">
        <f t="shared" si="3"/>
        <v>15601733.36</v>
      </c>
    </row>
    <row r="6" ht="12.75" customHeight="1">
      <c r="A6" s="8"/>
      <c r="B6" s="8">
        <v>2020.0</v>
      </c>
      <c r="C6" s="110">
        <f>tw!P856/tw!P1100-1</f>
        <v>791.9325</v>
      </c>
      <c r="D6" s="5">
        <f t="shared" si="1"/>
        <v>17874837467806</v>
      </c>
      <c r="E6" s="5">
        <f t="shared" si="2"/>
        <v>145578.3415</v>
      </c>
      <c r="F6" s="5">
        <f t="shared" si="3"/>
        <v>67610.30679</v>
      </c>
    </row>
    <row r="7" ht="12.75" customHeight="1">
      <c r="A7" s="8"/>
      <c r="B7" s="8">
        <v>2019.0</v>
      </c>
      <c r="C7" s="110">
        <f>tw!P1101/tw!P1342-1</f>
        <v>3.0195</v>
      </c>
      <c r="D7" s="5">
        <f t="shared" si="1"/>
        <v>22542697478</v>
      </c>
      <c r="E7" s="5">
        <f t="shared" si="2"/>
        <v>183.5948729</v>
      </c>
      <c r="F7" s="5">
        <f t="shared" si="3"/>
        <v>85.26615669</v>
      </c>
    </row>
    <row r="8" ht="12.75" customHeight="1">
      <c r="A8" s="8"/>
      <c r="B8" s="8">
        <v>2018.0</v>
      </c>
      <c r="C8" s="110">
        <f>tw!P1343/300000-1</f>
        <v>-0.2576666667</v>
      </c>
      <c r="D8" s="5">
        <f t="shared" si="1"/>
        <v>5608333742</v>
      </c>
      <c r="E8" s="5">
        <f t="shared" si="2"/>
        <v>45.67604749</v>
      </c>
      <c r="F8" s="5">
        <f t="shared" si="3"/>
        <v>21.21312519</v>
      </c>
    </row>
    <row r="9" ht="12.75" customHeight="1">
      <c r="A9" s="8"/>
      <c r="B9" s="8">
        <v>2017.0</v>
      </c>
      <c r="C9" s="110">
        <f>tw!P1590/300000-1</f>
        <v>-0.276</v>
      </c>
      <c r="D9" s="5">
        <f t="shared" si="1"/>
        <v>7555007287</v>
      </c>
      <c r="E9" s="5">
        <f t="shared" si="2"/>
        <v>61.53037381</v>
      </c>
      <c r="F9" s="5">
        <f t="shared" si="3"/>
        <v>28.57628</v>
      </c>
    </row>
    <row r="10" ht="12.75" customHeight="1">
      <c r="A10" s="8"/>
      <c r="B10" s="8">
        <v>2016.0</v>
      </c>
      <c r="C10" s="110">
        <f>tw!P1836/300000-1</f>
        <v>0.3156666667</v>
      </c>
      <c r="D10" s="5">
        <f t="shared" si="1"/>
        <v>10435092937</v>
      </c>
      <c r="E10" s="5">
        <f t="shared" si="2"/>
        <v>84.98670415</v>
      </c>
      <c r="F10" s="5">
        <f t="shared" si="3"/>
        <v>39.47</v>
      </c>
    </row>
    <row r="11" ht="12.75" customHeight="1">
      <c r="A11" s="8" t="s">
        <v>60</v>
      </c>
      <c r="B11" s="8">
        <v>2015.0</v>
      </c>
      <c r="C11" s="110">
        <f>tw!P2080/300000-1</f>
        <v>1.733833333</v>
      </c>
      <c r="D11" s="5">
        <f t="shared" si="1"/>
        <v>7931410897</v>
      </c>
      <c r="E11" s="5">
        <f t="shared" si="2"/>
        <v>64.59592411</v>
      </c>
      <c r="F11" s="5">
        <v>30.0</v>
      </c>
    </row>
    <row r="12" ht="12.75" customHeight="1">
      <c r="A12" s="8"/>
      <c r="B12" s="8">
        <v>2014.0</v>
      </c>
      <c r="C12" s="110">
        <f>tw!P2324/300000-1</f>
        <v>0.1653333333</v>
      </c>
      <c r="D12" s="5">
        <f t="shared" si="1"/>
        <v>2901204986</v>
      </c>
      <c r="E12" s="5">
        <f t="shared" si="2"/>
        <v>23.62833291</v>
      </c>
      <c r="F12" s="5"/>
    </row>
    <row r="13" ht="12.75" customHeight="1">
      <c r="A13" s="8"/>
      <c r="B13" s="8">
        <v>2013.0</v>
      </c>
      <c r="C13" s="110">
        <f>tw!P2572/300000-1</f>
        <v>2.317666667</v>
      </c>
      <c r="D13" s="5">
        <f t="shared" si="1"/>
        <v>2489592379</v>
      </c>
      <c r="E13" s="5">
        <f t="shared" si="2"/>
        <v>20.27602938</v>
      </c>
      <c r="F13" s="5"/>
    </row>
    <row r="14" ht="12.75" customHeight="1">
      <c r="A14" s="8" t="s">
        <v>61</v>
      </c>
      <c r="B14" s="8">
        <v>2012.0</v>
      </c>
      <c r="C14" s="110">
        <f>tw!P2818/300000-1</f>
        <v>-0.5118333333</v>
      </c>
      <c r="D14" s="5">
        <f t="shared" si="1"/>
        <v>750404615.5</v>
      </c>
      <c r="E14" s="5">
        <f t="shared" si="2"/>
        <v>6.11153302</v>
      </c>
      <c r="F14" s="5"/>
    </row>
    <row r="15" ht="12.75" customHeight="1">
      <c r="A15" s="8"/>
      <c r="B15" s="8">
        <v>2011.0</v>
      </c>
      <c r="C15" s="110">
        <f>tw!P3068/300000-1</f>
        <v>0.08816666667</v>
      </c>
      <c r="D15" s="5">
        <f t="shared" si="1"/>
        <v>1537189380</v>
      </c>
      <c r="E15" s="5">
        <f t="shared" si="2"/>
        <v>12.5193575</v>
      </c>
      <c r="F15" s="5"/>
      <c r="H15" s="21">
        <f>15/23</f>
        <v>0.652173913</v>
      </c>
    </row>
    <row r="16" ht="12.75" customHeight="1">
      <c r="A16" s="8"/>
      <c r="B16" s="8">
        <v>2010.0</v>
      </c>
      <c r="C16" s="110">
        <f>tw!P3315/300000-1</f>
        <v>-0.6165</v>
      </c>
      <c r="D16" s="5">
        <f t="shared" si="1"/>
        <v>1412641488</v>
      </c>
      <c r="E16" s="5">
        <f t="shared" si="2"/>
        <v>11.505</v>
      </c>
      <c r="F16" s="5"/>
    </row>
    <row r="17" ht="12.75" customHeight="1">
      <c r="A17" s="8" t="s">
        <v>62</v>
      </c>
      <c r="B17" s="8">
        <v>2009.0</v>
      </c>
      <c r="C17" s="110">
        <f>tw!P3566/300000-1</f>
        <v>0.011</v>
      </c>
      <c r="D17" s="5">
        <f t="shared" si="1"/>
        <v>3683550165</v>
      </c>
      <c r="E17" s="5">
        <v>30.0</v>
      </c>
      <c r="F17" s="5"/>
    </row>
    <row r="18" ht="12.75" customHeight="1">
      <c r="A18" s="8"/>
      <c r="B18" s="8">
        <v>2008.0</v>
      </c>
      <c r="C18" s="110">
        <f>tw!P3817/300000-1</f>
        <v>-0.6748333333</v>
      </c>
      <c r="D18" s="5">
        <f t="shared" si="1"/>
        <v>3643471973</v>
      </c>
      <c r="E18" s="5"/>
      <c r="F18" s="5"/>
    </row>
    <row r="19" ht="12.75" customHeight="1">
      <c r="A19" s="111"/>
      <c r="B19" s="111">
        <v>2007.0</v>
      </c>
      <c r="C19" s="112">
        <f>tw!P4066/300000-1</f>
        <v>1.650666667</v>
      </c>
      <c r="D19" s="5">
        <f t="shared" si="1"/>
        <v>11204936874</v>
      </c>
      <c r="E19" s="5"/>
      <c r="F19" s="5"/>
    </row>
    <row r="20" ht="12.75" customHeight="1">
      <c r="A20" s="111"/>
      <c r="B20" s="111">
        <v>2006.0</v>
      </c>
      <c r="C20" s="112">
        <f>tw!P4313/300000-1</f>
        <v>-0.1838333333</v>
      </c>
      <c r="D20" s="5">
        <f t="shared" si="1"/>
        <v>4227214615</v>
      </c>
      <c r="E20" s="5"/>
      <c r="F20" s="5"/>
    </row>
    <row r="21" ht="12.75" customHeight="1">
      <c r="A21" s="111"/>
      <c r="B21" s="111">
        <v>2005.0</v>
      </c>
      <c r="C21" s="112">
        <f>tw!P4561/300000-1</f>
        <v>2.875166667</v>
      </c>
      <c r="D21" s="5">
        <f t="shared" si="1"/>
        <v>5179352194</v>
      </c>
      <c r="E21" s="5"/>
      <c r="F21" s="5"/>
    </row>
    <row r="22" ht="12.75" customHeight="1">
      <c r="A22" s="111" t="s">
        <v>63</v>
      </c>
      <c r="B22" s="111">
        <v>2004.0</v>
      </c>
      <c r="C22" s="112">
        <f>tw!P4808/300000-1</f>
        <v>133.8563333</v>
      </c>
      <c r="D22" s="5">
        <f t="shared" si="1"/>
        <v>1336549532</v>
      </c>
      <c r="E22" s="5"/>
      <c r="F22" s="5"/>
    </row>
    <row r="23" ht="12.75" customHeight="1">
      <c r="A23" s="111"/>
      <c r="B23" s="111">
        <v>2003.0</v>
      </c>
      <c r="C23" s="112">
        <f>tw!P5058/300000-1</f>
        <v>11.67516667</v>
      </c>
      <c r="D23" s="5">
        <f t="shared" si="1"/>
        <v>9910914.072</v>
      </c>
      <c r="E23" s="5"/>
      <c r="F23" s="5"/>
    </row>
    <row r="24" ht="12.75" customHeight="1">
      <c r="A24" s="111"/>
      <c r="B24" s="111">
        <v>2002.0</v>
      </c>
      <c r="C24" s="112">
        <f>tw!P5307/300000-1</f>
        <v>190.332</v>
      </c>
      <c r="D24" s="5">
        <f t="shared" si="1"/>
        <v>781915.8779</v>
      </c>
      <c r="E24" s="5"/>
      <c r="F24" s="5"/>
    </row>
    <row r="25" ht="12.75" customHeight="1">
      <c r="A25" s="111" t="s">
        <v>64</v>
      </c>
      <c r="B25" s="111">
        <v>2001.0</v>
      </c>
      <c r="C25" s="112">
        <f>tw!P5799/300000-1</f>
        <v>15.811</v>
      </c>
      <c r="D25" s="5">
        <f t="shared" si="1"/>
        <v>4086.69683</v>
      </c>
      <c r="E25" s="5"/>
      <c r="F25" s="5"/>
    </row>
    <row r="26" ht="12.75" customHeight="1">
      <c r="A26" s="111"/>
      <c r="B26" s="111">
        <v>2000.0</v>
      </c>
      <c r="C26" s="112">
        <f>tw!P6070/300000-1</f>
        <v>3.728333333</v>
      </c>
      <c r="D26" s="5">
        <f t="shared" si="1"/>
        <v>243.0965933</v>
      </c>
      <c r="E26" s="5"/>
      <c r="F26" s="5"/>
    </row>
    <row r="27" ht="12.75" customHeight="1">
      <c r="A27" s="111"/>
      <c r="B27" s="111">
        <v>1999.0</v>
      </c>
      <c r="C27" s="112">
        <f>tw!P6070/300000-1</f>
        <v>3.728333333</v>
      </c>
      <c r="D27" s="5">
        <f t="shared" si="1"/>
        <v>51.41274444</v>
      </c>
      <c r="E27" s="5"/>
      <c r="F27" s="5"/>
    </row>
    <row r="28" ht="12.75" customHeight="1">
      <c r="A28" s="111" t="s">
        <v>65</v>
      </c>
      <c r="B28" s="111">
        <v>1998.0</v>
      </c>
      <c r="C28" s="112">
        <f>tw!P6336/300000-1</f>
        <v>1.174666667</v>
      </c>
      <c r="D28" s="5">
        <f>(C28+1)*5</f>
        <v>10.87333333</v>
      </c>
      <c r="E28" s="5"/>
      <c r="F28" s="5"/>
    </row>
    <row r="29" ht="12.75" customHeight="1">
      <c r="C29" s="110"/>
      <c r="D29" s="5"/>
      <c r="E29" s="5"/>
      <c r="F29" s="5"/>
    </row>
    <row r="30" ht="12.75" customHeight="1">
      <c r="C30" s="110"/>
      <c r="D30" s="5"/>
      <c r="E30" s="5"/>
      <c r="F30" s="5"/>
    </row>
    <row r="31" ht="12.75" customHeight="1">
      <c r="C31" s="110"/>
      <c r="D31" s="5"/>
      <c r="E31" s="5"/>
      <c r="F31" s="5"/>
    </row>
    <row r="32" ht="12.75" customHeight="1">
      <c r="C32" s="71">
        <v>44610.0</v>
      </c>
      <c r="D32" s="5">
        <v>18071.0</v>
      </c>
      <c r="E32" s="5">
        <v>18230.0</v>
      </c>
      <c r="F32" s="5">
        <f t="shared" ref="F32:F45" si="4">E32-D32</f>
        <v>159</v>
      </c>
      <c r="G32" s="2"/>
    </row>
    <row r="33" ht="12.75" customHeight="1">
      <c r="C33" s="71">
        <v>44606.0</v>
      </c>
      <c r="D33" s="5">
        <v>18101.0</v>
      </c>
      <c r="E33" s="5">
        <v>17971.0</v>
      </c>
      <c r="F33" s="5">
        <f t="shared" si="4"/>
        <v>-130</v>
      </c>
      <c r="G33" s="2"/>
    </row>
    <row r="34" ht="12.75" customHeight="1">
      <c r="C34" s="71">
        <v>44531.0</v>
      </c>
      <c r="D34" s="5">
        <v>17248.0</v>
      </c>
      <c r="E34" s="5">
        <v>17588.0</v>
      </c>
      <c r="F34" s="5">
        <f t="shared" si="4"/>
        <v>340</v>
      </c>
      <c r="G34" s="2"/>
    </row>
    <row r="35" ht="12.75" customHeight="1">
      <c r="C35" s="83">
        <v>44468.0</v>
      </c>
      <c r="D35" s="5">
        <v>16911.0</v>
      </c>
      <c r="E35" s="5">
        <v>16821.0</v>
      </c>
      <c r="F35" s="5">
        <f t="shared" si="4"/>
        <v>-90</v>
      </c>
      <c r="G35" s="2"/>
    </row>
    <row r="36" ht="12.75" customHeight="1">
      <c r="C36" s="1">
        <v>44447.0</v>
      </c>
      <c r="D36" s="5">
        <v>17397.0</v>
      </c>
      <c r="E36" s="5">
        <v>17259.0</v>
      </c>
      <c r="F36" s="5">
        <f t="shared" si="4"/>
        <v>-138</v>
      </c>
      <c r="G36" s="2"/>
    </row>
    <row r="37" ht="12.75" customHeight="1">
      <c r="C37" s="1">
        <v>44426.0</v>
      </c>
      <c r="D37" s="5">
        <v>16429.0</v>
      </c>
      <c r="E37" s="5">
        <v>16785.0</v>
      </c>
      <c r="F37" s="5">
        <f t="shared" si="4"/>
        <v>356</v>
      </c>
      <c r="G37" s="2"/>
    </row>
    <row r="38" ht="12.75" customHeight="1">
      <c r="C38" s="1">
        <v>44364.0</v>
      </c>
      <c r="D38" s="5">
        <v>17066.0</v>
      </c>
      <c r="E38" s="5">
        <v>17298.0</v>
      </c>
      <c r="F38" s="5">
        <f t="shared" si="4"/>
        <v>232</v>
      </c>
      <c r="G38" s="4"/>
    </row>
    <row r="39" ht="12.75" customHeight="1">
      <c r="C39" s="1">
        <v>44351.0</v>
      </c>
      <c r="D39" s="5">
        <v>17051.0</v>
      </c>
      <c r="E39" s="5">
        <v>17101.0</v>
      </c>
      <c r="F39" s="5">
        <f t="shared" si="4"/>
        <v>50</v>
      </c>
    </row>
    <row r="40" ht="12.75" customHeight="1">
      <c r="C40" s="1">
        <v>44321.0</v>
      </c>
      <c r="D40" s="5">
        <v>16831.0</v>
      </c>
      <c r="E40" s="5">
        <v>16770.0</v>
      </c>
      <c r="F40" s="5">
        <f t="shared" si="4"/>
        <v>-61</v>
      </c>
    </row>
    <row r="41" ht="12.75" customHeight="1">
      <c r="C41" s="1">
        <v>44307.0</v>
      </c>
      <c r="D41" s="5">
        <v>17235.0</v>
      </c>
      <c r="E41" s="5">
        <v>17231.0</v>
      </c>
      <c r="F41" s="5">
        <f t="shared" si="4"/>
        <v>-4</v>
      </c>
    </row>
    <row r="42" ht="12.75" customHeight="1">
      <c r="C42" s="1">
        <v>44250.0</v>
      </c>
      <c r="D42" s="5">
        <v>16227.0</v>
      </c>
      <c r="E42" s="5">
        <v>16440.0</v>
      </c>
      <c r="F42" s="5">
        <f t="shared" si="4"/>
        <v>213</v>
      </c>
    </row>
    <row r="43" ht="12.75" customHeight="1">
      <c r="C43" s="1">
        <v>44224.0</v>
      </c>
      <c r="D43" s="5">
        <v>15395.0</v>
      </c>
      <c r="E43" s="5">
        <v>15383.0</v>
      </c>
      <c r="F43" s="5">
        <f t="shared" si="4"/>
        <v>-12</v>
      </c>
    </row>
    <row r="44" ht="12.75" customHeight="1">
      <c r="C44" s="1">
        <v>44154.0</v>
      </c>
      <c r="D44" s="5">
        <v>13731.0</v>
      </c>
      <c r="E44" s="5">
        <v>13740.0</v>
      </c>
      <c r="F44" s="5">
        <f t="shared" si="4"/>
        <v>9</v>
      </c>
      <c r="I44" s="21">
        <f>9/15</f>
        <v>0.6</v>
      </c>
    </row>
    <row r="45" ht="12.75" customHeight="1">
      <c r="C45" s="1">
        <v>44078.0</v>
      </c>
      <c r="D45" s="5">
        <v>12555.0</v>
      </c>
      <c r="E45" s="5">
        <v>12609.0</v>
      </c>
      <c r="F45" s="5">
        <f t="shared" si="4"/>
        <v>54</v>
      </c>
    </row>
    <row r="46" ht="12.75" customHeight="1">
      <c r="C46" s="110"/>
      <c r="D46" s="5"/>
      <c r="E46" s="5"/>
      <c r="F46" s="5">
        <f>SUM(F32:F45)</f>
        <v>978</v>
      </c>
    </row>
    <row r="47" ht="12.75" customHeight="1">
      <c r="C47" s="110"/>
      <c r="D47" s="5"/>
      <c r="E47" s="5"/>
      <c r="F47" s="5"/>
    </row>
    <row r="48" ht="12.75" customHeight="1">
      <c r="C48" s="110"/>
      <c r="D48" s="5"/>
      <c r="E48" s="5"/>
      <c r="F48" s="5"/>
    </row>
    <row r="49" ht="12.75" customHeight="1">
      <c r="C49" s="110" t="b">
        <f>D48&gt;-2</f>
        <v>1</v>
      </c>
      <c r="D49" s="5"/>
      <c r="E49" s="5"/>
      <c r="F49" s="5"/>
    </row>
    <row r="50" ht="12.75" customHeight="1">
      <c r="C50" s="110"/>
      <c r="D50" s="5"/>
      <c r="E50" s="5"/>
      <c r="F50" s="5"/>
    </row>
    <row r="51" ht="12.75" customHeight="1">
      <c r="A51" s="113" t="s">
        <v>66</v>
      </c>
      <c r="B51" s="114"/>
      <c r="C51" s="115"/>
      <c r="D51" s="116"/>
      <c r="E51" s="116"/>
      <c r="F51" s="116"/>
      <c r="G51" s="114"/>
      <c r="H51" s="114"/>
    </row>
    <row r="52" ht="12.75" customHeight="1">
      <c r="A52" s="117">
        <v>-1.0</v>
      </c>
      <c r="B52" s="117">
        <v>-101250.0</v>
      </c>
      <c r="C52" s="118"/>
      <c r="D52" s="116"/>
      <c r="E52" s="116"/>
      <c r="F52" s="116"/>
      <c r="G52" s="114"/>
      <c r="H52" s="114"/>
    </row>
    <row r="53" ht="12.75" customHeight="1">
      <c r="A53" s="117">
        <v>-1.5</v>
      </c>
      <c r="B53" s="117">
        <v>5.9703125E8</v>
      </c>
      <c r="C53" s="118"/>
      <c r="D53" s="116"/>
      <c r="E53" s="116"/>
      <c r="F53" s="116"/>
      <c r="G53" s="114"/>
      <c r="H53" s="114"/>
    </row>
    <row r="54" ht="12.75" customHeight="1">
      <c r="A54" s="117">
        <v>-2.0</v>
      </c>
      <c r="B54" s="117">
        <v>8.00734775E9</v>
      </c>
      <c r="C54" s="118"/>
      <c r="D54" s="116"/>
      <c r="E54" s="116"/>
      <c r="F54" s="116"/>
      <c r="G54" s="114"/>
      <c r="H54" s="114"/>
    </row>
    <row r="55" ht="12.75" customHeight="1">
      <c r="A55" s="117">
        <v>-2.5</v>
      </c>
      <c r="B55" s="117">
        <v>7.2038662E9</v>
      </c>
      <c r="C55" s="118"/>
      <c r="D55" s="116"/>
      <c r="E55" s="116"/>
      <c r="F55" s="116"/>
      <c r="G55" s="114"/>
      <c r="H55" s="114"/>
    </row>
    <row r="56" ht="12.75" customHeight="1">
      <c r="A56" s="117">
        <v>-2.75</v>
      </c>
      <c r="B56" s="117">
        <v>7.9233944E9</v>
      </c>
      <c r="C56" s="118"/>
      <c r="D56" s="116"/>
      <c r="E56" s="116"/>
      <c r="F56" s="116"/>
      <c r="G56" s="114"/>
      <c r="H56" s="114"/>
    </row>
    <row r="57" ht="12.75" customHeight="1">
      <c r="A57" s="117">
        <v>-3.0</v>
      </c>
      <c r="B57" s="117">
        <v>7.9233944E9</v>
      </c>
      <c r="C57" s="118"/>
      <c r="D57" s="116"/>
      <c r="E57" s="116"/>
      <c r="F57" s="116"/>
      <c r="G57" s="114"/>
      <c r="H57" s="114"/>
    </row>
    <row r="58" ht="12.75" customHeight="1">
      <c r="A58" s="117">
        <v>-3.25</v>
      </c>
      <c r="B58" s="117">
        <v>8.33544985E9</v>
      </c>
      <c r="C58" s="118"/>
      <c r="D58" s="116"/>
      <c r="E58" s="116"/>
      <c r="F58" s="116"/>
      <c r="G58" s="114"/>
      <c r="H58" s="114"/>
    </row>
    <row r="59" ht="12.75" customHeight="1">
      <c r="A59" s="117">
        <v>-3.5</v>
      </c>
      <c r="B59" s="117">
        <v>9.6708536E9</v>
      </c>
      <c r="C59" s="118"/>
      <c r="D59" s="116"/>
      <c r="E59" s="116"/>
      <c r="F59" s="116"/>
      <c r="G59" s="114"/>
      <c r="H59" s="114"/>
    </row>
    <row r="60" ht="12.75" customHeight="1">
      <c r="A60" s="117">
        <v>-3.7</v>
      </c>
      <c r="B60" s="117">
        <v>9.5312684E9</v>
      </c>
      <c r="C60" s="118"/>
      <c r="D60" s="116"/>
      <c r="E60" s="116"/>
      <c r="F60" s="116"/>
      <c r="G60" s="114"/>
      <c r="H60" s="114"/>
    </row>
    <row r="61" ht="12.75" customHeight="1">
      <c r="A61" s="117">
        <v>-3.8</v>
      </c>
      <c r="B61" s="117">
        <v>7.3464438E9</v>
      </c>
      <c r="C61" s="118"/>
      <c r="D61" s="116"/>
      <c r="E61" s="116"/>
      <c r="F61" s="116"/>
      <c r="G61" s="114"/>
      <c r="H61" s="114"/>
    </row>
    <row r="62" ht="12.75" customHeight="1">
      <c r="A62" s="117">
        <v>-3.9</v>
      </c>
      <c r="B62" s="117">
        <v>7.3267135E9</v>
      </c>
      <c r="C62" s="118"/>
      <c r="D62" s="116"/>
      <c r="E62" s="116"/>
      <c r="F62" s="116"/>
      <c r="G62" s="114"/>
      <c r="H62" s="114"/>
    </row>
    <row r="63" ht="12.75" customHeight="1">
      <c r="A63" s="117">
        <v>-4.0</v>
      </c>
      <c r="B63" s="117">
        <v>3.57037615E9</v>
      </c>
      <c r="C63" s="118"/>
      <c r="D63" s="116"/>
      <c r="E63" s="116"/>
      <c r="F63" s="116"/>
      <c r="G63" s="114"/>
      <c r="H63" s="114"/>
    </row>
    <row r="64" ht="12.75" customHeight="1">
      <c r="A64" s="117">
        <v>-4.25</v>
      </c>
      <c r="B64" s="117">
        <v>2.2760809E9</v>
      </c>
      <c r="C64" s="118"/>
      <c r="D64" s="116"/>
      <c r="E64" s="116"/>
      <c r="F64" s="116"/>
      <c r="G64" s="114"/>
      <c r="H64" s="114"/>
    </row>
    <row r="65" ht="12.75" customHeight="1">
      <c r="A65" s="114"/>
      <c r="B65" s="114"/>
      <c r="C65" s="118"/>
      <c r="D65" s="116"/>
      <c r="E65" s="116"/>
      <c r="F65" s="116"/>
      <c r="G65" s="114"/>
      <c r="H65" s="114"/>
    </row>
    <row r="66" ht="12.75" customHeight="1">
      <c r="A66" s="114"/>
      <c r="B66" s="114"/>
      <c r="C66" s="118"/>
      <c r="D66" s="116"/>
      <c r="E66" s="116"/>
      <c r="F66" s="116"/>
      <c r="G66" s="114"/>
      <c r="H66" s="114"/>
    </row>
    <row r="67" ht="12.75" customHeight="1">
      <c r="A67" s="114"/>
      <c r="B67" s="114"/>
      <c r="C67" s="118"/>
      <c r="D67" s="116"/>
      <c r="E67" s="116"/>
      <c r="F67" s="116"/>
      <c r="G67" s="114"/>
      <c r="H67" s="114"/>
    </row>
    <row r="68" ht="12.75" customHeight="1">
      <c r="A68" s="114"/>
      <c r="B68" s="114"/>
      <c r="C68" s="118"/>
      <c r="D68" s="116"/>
      <c r="E68" s="116"/>
      <c r="F68" s="116"/>
      <c r="G68" s="114"/>
      <c r="H68" s="114"/>
    </row>
    <row r="69" ht="12.75" customHeight="1">
      <c r="A69" s="114"/>
      <c r="B69" s="114"/>
      <c r="C69" s="118"/>
      <c r="D69" s="116"/>
      <c r="E69" s="116"/>
      <c r="F69" s="116"/>
      <c r="G69" s="114"/>
      <c r="H69" s="114"/>
    </row>
    <row r="70" ht="12.75" customHeight="1">
      <c r="A70" s="114"/>
      <c r="B70" s="114"/>
      <c r="C70" s="118"/>
      <c r="D70" s="116"/>
      <c r="E70" s="116"/>
      <c r="F70" s="116"/>
      <c r="G70" s="114"/>
      <c r="H70" s="114"/>
    </row>
    <row r="71" ht="12.75" customHeight="1">
      <c r="A71" s="114"/>
      <c r="B71" s="114"/>
      <c r="C71" s="118"/>
      <c r="D71" s="116"/>
      <c r="E71" s="116"/>
      <c r="F71" s="116"/>
      <c r="G71" s="114"/>
      <c r="H71" s="114"/>
    </row>
    <row r="72" ht="12.75" customHeight="1">
      <c r="A72" s="114"/>
      <c r="B72" s="114"/>
      <c r="C72" s="118"/>
      <c r="D72" s="116"/>
      <c r="E72" s="116"/>
      <c r="F72" s="116"/>
      <c r="G72" s="114"/>
      <c r="H72" s="114"/>
    </row>
    <row r="73" ht="12.75" customHeight="1">
      <c r="A73" s="114"/>
      <c r="B73" s="114"/>
      <c r="C73" s="118"/>
      <c r="D73" s="116"/>
      <c r="E73" s="116"/>
      <c r="F73" s="116"/>
      <c r="G73" s="114"/>
      <c r="H73" s="114"/>
    </row>
    <row r="74" ht="12.75" customHeight="1">
      <c r="A74" s="114"/>
      <c r="B74" s="114"/>
      <c r="C74" s="118"/>
      <c r="D74" s="116"/>
      <c r="E74" s="116"/>
      <c r="F74" s="116"/>
      <c r="G74" s="114"/>
      <c r="H74" s="114"/>
    </row>
    <row r="75" ht="12.75" customHeight="1">
      <c r="A75" s="114"/>
      <c r="B75" s="114"/>
      <c r="C75" s="118"/>
      <c r="D75" s="116"/>
      <c r="E75" s="116"/>
      <c r="F75" s="116"/>
      <c r="G75" s="114"/>
      <c r="H75" s="114"/>
    </row>
    <row r="76" ht="12.75" customHeight="1">
      <c r="A76" s="114"/>
      <c r="B76" s="114"/>
      <c r="C76" s="118"/>
      <c r="D76" s="116"/>
      <c r="E76" s="116"/>
      <c r="F76" s="116"/>
      <c r="G76" s="114"/>
      <c r="H76" s="114"/>
    </row>
    <row r="77" ht="12.75" customHeight="1">
      <c r="A77" s="114"/>
      <c r="B77" s="114"/>
      <c r="C77" s="118"/>
      <c r="D77" s="116"/>
      <c r="E77" s="116"/>
      <c r="F77" s="116"/>
      <c r="G77" s="114"/>
      <c r="H77" s="114"/>
    </row>
    <row r="78" ht="12.75" customHeight="1">
      <c r="A78" s="119">
        <v>0.6</v>
      </c>
      <c r="B78" s="119" t="s">
        <v>67</v>
      </c>
      <c r="C78" s="119" t="s">
        <v>68</v>
      </c>
      <c r="D78" s="116" t="s">
        <v>69</v>
      </c>
      <c r="E78" s="116"/>
      <c r="F78" s="116"/>
      <c r="G78" s="114"/>
      <c r="H78" s="114"/>
    </row>
    <row r="79" ht="12.75" customHeight="1">
      <c r="A79" s="114"/>
      <c r="B79" s="114"/>
      <c r="C79" s="114"/>
      <c r="D79" s="116"/>
      <c r="E79" s="116"/>
      <c r="F79" s="116"/>
      <c r="G79" s="114"/>
      <c r="H79" s="114"/>
    </row>
    <row r="80" ht="12.75" customHeight="1">
      <c r="A80" s="120" t="s">
        <v>70</v>
      </c>
      <c r="C80" s="114" t="s">
        <v>71</v>
      </c>
      <c r="D80" s="116"/>
      <c r="E80" s="116"/>
      <c r="F80" s="116"/>
      <c r="G80" s="114"/>
      <c r="H80" s="114"/>
    </row>
    <row r="81" ht="12.75" customHeight="1">
      <c r="A81" s="114"/>
      <c r="B81" s="119">
        <v>2021.0</v>
      </c>
      <c r="C81" s="119">
        <v>2020.0</v>
      </c>
      <c r="D81" s="116"/>
      <c r="E81" s="116"/>
      <c r="F81" s="116"/>
      <c r="G81" s="114"/>
      <c r="H81" s="114"/>
    </row>
    <row r="82" ht="12.75" customHeight="1">
      <c r="A82" s="119">
        <v>0.32</v>
      </c>
      <c r="B82" s="119" t="s">
        <v>72</v>
      </c>
      <c r="C82" s="119" t="s">
        <v>73</v>
      </c>
      <c r="D82" s="121" t="s">
        <v>74</v>
      </c>
      <c r="E82" s="116"/>
      <c r="F82" s="116"/>
      <c r="G82" s="114"/>
      <c r="H82" s="114"/>
    </row>
    <row r="83" ht="12.75" customHeight="1">
      <c r="A83" s="119">
        <v>0.35</v>
      </c>
      <c r="B83" s="119" t="s">
        <v>75</v>
      </c>
      <c r="C83" s="119" t="s">
        <v>73</v>
      </c>
      <c r="D83" s="121" t="s">
        <v>76</v>
      </c>
      <c r="E83" s="116"/>
      <c r="F83" s="116"/>
      <c r="G83" s="114"/>
      <c r="H83" s="114"/>
    </row>
    <row r="84" ht="12.75" customHeight="1">
      <c r="A84" s="119">
        <v>0.36</v>
      </c>
      <c r="B84" s="119" t="s">
        <v>77</v>
      </c>
      <c r="C84" s="119" t="s">
        <v>73</v>
      </c>
      <c r="D84" s="121" t="s">
        <v>78</v>
      </c>
      <c r="E84" s="116"/>
      <c r="F84" s="116"/>
      <c r="G84" s="114"/>
      <c r="H84" s="114"/>
    </row>
    <row r="85" ht="12.75" customHeight="1">
      <c r="A85" s="119">
        <v>0.45</v>
      </c>
      <c r="B85" s="119" t="s">
        <v>77</v>
      </c>
      <c r="C85" s="119" t="s">
        <v>73</v>
      </c>
      <c r="D85" s="121" t="s">
        <v>78</v>
      </c>
      <c r="E85" s="116"/>
      <c r="F85" s="116"/>
      <c r="G85" s="114"/>
      <c r="H85" s="114"/>
    </row>
    <row r="86" ht="12.75" customHeight="1">
      <c r="A86" s="119">
        <v>0.5</v>
      </c>
      <c r="B86" s="119" t="s">
        <v>79</v>
      </c>
      <c r="C86" s="119" t="s">
        <v>73</v>
      </c>
      <c r="D86" s="121" t="s">
        <v>80</v>
      </c>
      <c r="E86" s="116"/>
      <c r="F86" s="116"/>
      <c r="G86" s="114"/>
      <c r="H86" s="114"/>
    </row>
    <row r="87" ht="12.75" customHeight="1">
      <c r="A87" s="119">
        <v>0.55</v>
      </c>
      <c r="B87" s="119" t="s">
        <v>79</v>
      </c>
      <c r="C87" s="119" t="s">
        <v>73</v>
      </c>
      <c r="D87" s="121" t="s">
        <v>80</v>
      </c>
      <c r="E87" s="116"/>
      <c r="F87" s="116"/>
      <c r="G87" s="114"/>
      <c r="H87" s="114"/>
    </row>
    <row r="88" ht="12.75" customHeight="1">
      <c r="A88" s="119">
        <v>0.56</v>
      </c>
      <c r="B88" s="119" t="s">
        <v>79</v>
      </c>
      <c r="C88" s="119" t="s">
        <v>73</v>
      </c>
      <c r="D88" s="121" t="s">
        <v>80</v>
      </c>
      <c r="E88" s="116"/>
      <c r="F88" s="116"/>
      <c r="G88" s="114"/>
      <c r="H88" s="114"/>
    </row>
    <row r="89" ht="12.75" customHeight="1">
      <c r="A89" s="119">
        <v>0.57</v>
      </c>
      <c r="B89" s="119" t="s">
        <v>81</v>
      </c>
      <c r="C89" s="119" t="s">
        <v>68</v>
      </c>
      <c r="D89" s="121" t="s">
        <v>82</v>
      </c>
      <c r="E89" s="116"/>
      <c r="F89" s="116"/>
      <c r="G89" s="114"/>
      <c r="H89" s="114"/>
    </row>
    <row r="90" ht="12.75" customHeight="1">
      <c r="A90" s="119">
        <v>0.6</v>
      </c>
      <c r="B90" s="119" t="s">
        <v>81</v>
      </c>
      <c r="C90" s="119" t="s">
        <v>68</v>
      </c>
      <c r="D90" s="122" t="s">
        <v>82</v>
      </c>
      <c r="E90" s="116"/>
      <c r="F90" s="116"/>
      <c r="G90" s="114"/>
      <c r="H90" s="114"/>
    </row>
    <row r="91" ht="12.75" customHeight="1">
      <c r="A91" s="119">
        <v>0.65</v>
      </c>
      <c r="B91" s="119" t="s">
        <v>81</v>
      </c>
      <c r="C91" s="119" t="s">
        <v>68</v>
      </c>
      <c r="D91" s="121" t="s">
        <v>82</v>
      </c>
      <c r="E91" s="116"/>
      <c r="F91" s="116"/>
      <c r="G91" s="114"/>
      <c r="H91" s="114"/>
    </row>
    <row r="92" ht="12.75" customHeight="1">
      <c r="A92" s="119">
        <v>0.7</v>
      </c>
      <c r="B92" s="119" t="s">
        <v>83</v>
      </c>
      <c r="C92" s="119" t="s">
        <v>84</v>
      </c>
      <c r="D92" s="121" t="s">
        <v>85</v>
      </c>
      <c r="E92" s="116"/>
      <c r="F92" s="116"/>
      <c r="G92" s="114"/>
      <c r="H92" s="114"/>
    </row>
    <row r="93" ht="12.75" customHeight="1">
      <c r="A93" s="119">
        <v>0.9</v>
      </c>
      <c r="B93" s="119" t="s">
        <v>86</v>
      </c>
      <c r="C93" s="119" t="s">
        <v>87</v>
      </c>
      <c r="D93" s="121" t="s">
        <v>88</v>
      </c>
      <c r="E93" s="116"/>
      <c r="F93" s="116"/>
      <c r="G93" s="114"/>
      <c r="H93" s="114"/>
    </row>
    <row r="94" ht="12.75" customHeight="1">
      <c r="A94" s="119">
        <v>1.0</v>
      </c>
      <c r="B94" s="119" t="s">
        <v>89</v>
      </c>
      <c r="C94" s="119" t="s">
        <v>87</v>
      </c>
      <c r="D94" s="121" t="s">
        <v>90</v>
      </c>
      <c r="E94" s="116"/>
      <c r="F94" s="116"/>
      <c r="G94" s="114"/>
      <c r="H94" s="114"/>
    </row>
    <row r="95" ht="12.75" customHeight="1">
      <c r="A95" s="114"/>
      <c r="B95" s="114"/>
      <c r="C95" s="118"/>
      <c r="D95" s="116"/>
      <c r="E95" s="116"/>
      <c r="F95" s="116"/>
      <c r="G95" s="114"/>
      <c r="H95" s="114"/>
    </row>
    <row r="96" ht="12.75" customHeight="1">
      <c r="A96" s="114"/>
      <c r="B96" s="114"/>
      <c r="C96" s="118"/>
      <c r="D96" s="116"/>
      <c r="E96" s="116"/>
      <c r="F96" s="116"/>
      <c r="G96" s="114"/>
      <c r="H96" s="114"/>
    </row>
    <row r="97" ht="12.75" customHeight="1">
      <c r="A97" s="114"/>
      <c r="B97" s="114"/>
      <c r="C97" s="118"/>
      <c r="D97" s="116"/>
      <c r="E97" s="116"/>
      <c r="F97" s="116"/>
      <c r="G97" s="114"/>
      <c r="H97" s="114"/>
    </row>
    <row r="98" ht="12.75" customHeight="1">
      <c r="A98" s="114"/>
      <c r="B98" s="114"/>
      <c r="C98" s="118"/>
      <c r="D98" s="116"/>
      <c r="E98" s="116"/>
      <c r="F98" s="116"/>
      <c r="G98" s="114"/>
      <c r="H98" s="114"/>
    </row>
    <row r="99" ht="12.75" customHeight="1">
      <c r="A99" s="114"/>
      <c r="B99" s="114"/>
      <c r="C99" s="118"/>
      <c r="D99" s="116"/>
      <c r="E99" s="116"/>
      <c r="F99" s="116"/>
      <c r="G99" s="114"/>
      <c r="H99" s="114"/>
    </row>
    <row r="100" ht="12.75" customHeight="1">
      <c r="A100" s="114"/>
      <c r="B100" s="114"/>
      <c r="C100" s="118"/>
      <c r="D100" s="116"/>
      <c r="E100" s="116"/>
      <c r="F100" s="116"/>
      <c r="G100" s="114"/>
      <c r="H100" s="114"/>
    </row>
    <row r="101" ht="12.75" customHeight="1">
      <c r="A101" s="114"/>
      <c r="B101" s="114"/>
      <c r="C101" s="118"/>
      <c r="D101" s="116"/>
      <c r="E101" s="116"/>
      <c r="F101" s="116"/>
      <c r="G101" s="114"/>
      <c r="H101" s="114"/>
    </row>
    <row r="102" ht="12.75" customHeight="1">
      <c r="A102" s="114"/>
      <c r="B102" s="114"/>
      <c r="C102" s="118"/>
      <c r="D102" s="116"/>
      <c r="E102" s="116"/>
      <c r="F102" s="116"/>
      <c r="G102" s="114"/>
      <c r="H102" s="114"/>
    </row>
    <row r="103" ht="12.75" customHeight="1">
      <c r="A103" s="114"/>
      <c r="B103" s="114"/>
      <c r="C103" s="118"/>
      <c r="D103" s="116"/>
      <c r="E103" s="116"/>
      <c r="F103" s="116"/>
      <c r="G103" s="114"/>
      <c r="H103" s="114"/>
    </row>
    <row r="104" ht="12.75" customHeight="1">
      <c r="A104" s="114"/>
      <c r="B104" s="114"/>
      <c r="C104" s="114"/>
      <c r="D104" s="116"/>
      <c r="E104" s="116"/>
      <c r="F104" s="116"/>
      <c r="G104" s="114"/>
      <c r="H104" s="114"/>
    </row>
    <row r="105" ht="12.75" customHeight="1">
      <c r="A105" s="114"/>
      <c r="B105" s="114"/>
      <c r="C105" s="114"/>
      <c r="D105" s="116"/>
      <c r="E105" s="116"/>
      <c r="F105" s="116"/>
      <c r="G105" s="114"/>
      <c r="H105" s="114"/>
    </row>
    <row r="106" ht="12.75" customHeight="1">
      <c r="A106" s="120" t="s">
        <v>91</v>
      </c>
      <c r="C106" s="123" t="s">
        <v>92</v>
      </c>
      <c r="D106" s="116"/>
      <c r="E106" s="116"/>
      <c r="F106" s="116"/>
      <c r="G106" s="114"/>
      <c r="H106" s="114"/>
    </row>
    <row r="107" ht="12.75" customHeight="1">
      <c r="A107" s="119">
        <v>1.06</v>
      </c>
      <c r="B107" s="119" t="s">
        <v>79</v>
      </c>
      <c r="C107" s="119" t="s">
        <v>93</v>
      </c>
      <c r="D107" s="116"/>
      <c r="E107" s="116"/>
      <c r="F107" s="116"/>
      <c r="G107" s="114"/>
      <c r="H107" s="114"/>
    </row>
    <row r="108" ht="12.75" customHeight="1">
      <c r="A108" s="119">
        <v>1.07</v>
      </c>
      <c r="B108" s="119" t="s">
        <v>79</v>
      </c>
      <c r="C108" s="119" t="s">
        <v>73</v>
      </c>
      <c r="D108" s="116"/>
      <c r="E108" s="116"/>
      <c r="F108" s="116"/>
      <c r="G108" s="114"/>
      <c r="H108" s="114"/>
    </row>
    <row r="109" ht="12.75" customHeight="1">
      <c r="A109" s="119">
        <v>1.1</v>
      </c>
      <c r="B109" s="119" t="s">
        <v>79</v>
      </c>
      <c r="C109" s="119" t="s">
        <v>73</v>
      </c>
      <c r="D109" s="122"/>
      <c r="E109" s="116"/>
      <c r="F109" s="116"/>
      <c r="G109" s="114"/>
      <c r="H109" s="114"/>
    </row>
    <row r="110" ht="12.75" customHeight="1">
      <c r="A110" s="119">
        <v>1.2</v>
      </c>
      <c r="B110" s="119" t="s">
        <v>79</v>
      </c>
      <c r="C110" s="119" t="s">
        <v>73</v>
      </c>
      <c r="D110" s="116"/>
      <c r="E110" s="116"/>
      <c r="F110" s="116"/>
      <c r="G110" s="114"/>
      <c r="H110" s="114"/>
    </row>
    <row r="111" ht="12.75" customHeight="1">
      <c r="A111" s="119">
        <v>1.24</v>
      </c>
      <c r="B111" s="119" t="s">
        <v>79</v>
      </c>
      <c r="C111" s="119" t="s">
        <v>73</v>
      </c>
      <c r="D111" s="116"/>
      <c r="E111" s="116"/>
      <c r="F111" s="116"/>
      <c r="G111" s="114"/>
      <c r="H111" s="114"/>
    </row>
    <row r="112" ht="12.75" customHeight="1">
      <c r="A112" s="119">
        <v>1.25</v>
      </c>
      <c r="B112" s="119" t="s">
        <v>94</v>
      </c>
      <c r="C112" s="119" t="s">
        <v>73</v>
      </c>
      <c r="D112" s="116"/>
      <c r="E112" s="116"/>
      <c r="F112" s="116"/>
      <c r="G112" s="114"/>
      <c r="H112" s="114"/>
    </row>
    <row r="113" ht="12.75" customHeight="1">
      <c r="A113" s="119">
        <v>1.3</v>
      </c>
      <c r="B113" s="119" t="s">
        <v>94</v>
      </c>
      <c r="C113" s="119" t="s">
        <v>73</v>
      </c>
      <c r="D113" s="116"/>
      <c r="E113" s="116"/>
      <c r="F113" s="116"/>
      <c r="G113" s="114"/>
      <c r="H113" s="114"/>
    </row>
    <row r="114" ht="12.75" customHeight="1">
      <c r="A114" s="119">
        <v>1.35</v>
      </c>
      <c r="B114" s="119" t="s">
        <v>95</v>
      </c>
      <c r="C114" s="119" t="s">
        <v>73</v>
      </c>
      <c r="D114" s="116"/>
      <c r="E114" s="116"/>
      <c r="F114" s="116"/>
      <c r="G114" s="114"/>
      <c r="H114" s="114"/>
    </row>
    <row r="115" ht="12.75" customHeight="1">
      <c r="A115" s="119">
        <v>1.37</v>
      </c>
      <c r="B115" s="119" t="s">
        <v>95</v>
      </c>
      <c r="C115" s="119" t="s">
        <v>73</v>
      </c>
      <c r="D115" s="116"/>
      <c r="E115" s="116"/>
      <c r="F115" s="116"/>
      <c r="G115" s="114"/>
      <c r="H115" s="114"/>
    </row>
    <row r="116" ht="12.75" customHeight="1">
      <c r="A116" s="119">
        <v>1.38</v>
      </c>
      <c r="B116" s="119" t="s">
        <v>96</v>
      </c>
      <c r="C116" s="119" t="s">
        <v>73</v>
      </c>
      <c r="D116" s="116"/>
      <c r="E116" s="116"/>
      <c r="F116" s="116"/>
      <c r="G116" s="114"/>
      <c r="H116" s="114"/>
    </row>
    <row r="117" ht="12.75" customHeight="1">
      <c r="A117" s="114"/>
      <c r="B117" s="114"/>
      <c r="C117" s="118"/>
      <c r="D117" s="116"/>
      <c r="E117" s="116"/>
      <c r="F117" s="116"/>
      <c r="G117" s="114"/>
      <c r="H117" s="114"/>
    </row>
    <row r="118" ht="12.75" customHeight="1">
      <c r="A118" s="114"/>
      <c r="B118" s="114"/>
      <c r="C118" s="118"/>
      <c r="D118" s="116"/>
      <c r="E118" s="116"/>
      <c r="F118" s="116"/>
      <c r="G118" s="114"/>
      <c r="H118" s="114"/>
    </row>
    <row r="119" ht="12.75" customHeight="1">
      <c r="A119" s="114"/>
      <c r="B119" s="114"/>
      <c r="C119" s="118"/>
      <c r="D119" s="116"/>
      <c r="E119" s="116"/>
      <c r="F119" s="116"/>
      <c r="G119" s="114"/>
      <c r="H119" s="114"/>
    </row>
    <row r="120" ht="12.75" customHeight="1">
      <c r="A120" s="114"/>
      <c r="B120" s="114"/>
      <c r="C120" s="118"/>
      <c r="D120" s="116"/>
      <c r="E120" s="116"/>
      <c r="F120" s="116"/>
      <c r="G120" s="114"/>
      <c r="H120" s="114"/>
    </row>
    <row r="121" ht="12.75" customHeight="1">
      <c r="A121" s="114"/>
      <c r="B121" s="114"/>
      <c r="C121" s="118"/>
      <c r="D121" s="116"/>
      <c r="E121" s="116"/>
      <c r="F121" s="116"/>
      <c r="G121" s="114"/>
      <c r="H121" s="114"/>
    </row>
    <row r="122" ht="12.75" customHeight="1">
      <c r="A122" s="114"/>
      <c r="B122" s="114"/>
      <c r="C122" s="118"/>
      <c r="D122" s="116"/>
      <c r="E122" s="116"/>
      <c r="F122" s="116"/>
      <c r="G122" s="114"/>
      <c r="H122" s="114"/>
    </row>
    <row r="123" ht="12.75" customHeight="1">
      <c r="A123" s="114"/>
      <c r="B123" s="114"/>
      <c r="C123" s="118"/>
      <c r="D123" s="116"/>
      <c r="E123" s="116"/>
      <c r="F123" s="116"/>
      <c r="G123" s="114"/>
      <c r="H123" s="114"/>
    </row>
    <row r="124" ht="12.75" customHeight="1">
      <c r="A124" s="114"/>
      <c r="B124" s="114"/>
      <c r="C124" s="116"/>
      <c r="D124" s="116"/>
      <c r="E124" s="116"/>
      <c r="F124" s="116"/>
      <c r="G124" s="114"/>
      <c r="H124" s="114"/>
    </row>
    <row r="125" ht="12.75" customHeight="1">
      <c r="A125" s="114"/>
      <c r="B125" s="124"/>
      <c r="C125" s="124"/>
      <c r="D125" s="116"/>
      <c r="E125" s="116"/>
      <c r="F125" s="116"/>
      <c r="G125" s="114"/>
      <c r="H125" s="114"/>
    </row>
    <row r="126" ht="12.75" customHeight="1">
      <c r="A126" s="120" t="s">
        <v>24</v>
      </c>
      <c r="C126" s="120" t="s">
        <v>97</v>
      </c>
      <c r="E126" s="120" t="s">
        <v>98</v>
      </c>
      <c r="G126" s="114"/>
      <c r="H126" s="114"/>
    </row>
    <row r="127" ht="12.75" customHeight="1">
      <c r="A127" s="119">
        <v>-0.7</v>
      </c>
      <c r="B127" s="125">
        <v>2.072425E7</v>
      </c>
      <c r="C127" s="126">
        <v>3.643345E7</v>
      </c>
      <c r="D127" s="116"/>
      <c r="E127" s="116">
        <v>3.02657E7</v>
      </c>
      <c r="F127" s="116">
        <v>1.828791E8</v>
      </c>
      <c r="G127" s="114"/>
      <c r="H127" s="114"/>
    </row>
    <row r="128" ht="12.75" customHeight="1">
      <c r="A128" s="119">
        <v>-0.8</v>
      </c>
      <c r="B128" s="125">
        <v>2.072425E7</v>
      </c>
      <c r="C128" s="126">
        <v>2.099414E8</v>
      </c>
      <c r="D128" s="122"/>
      <c r="E128" s="116">
        <v>3.02657E7</v>
      </c>
      <c r="F128" s="116">
        <v>2.1456315E8</v>
      </c>
      <c r="G128" s="114"/>
      <c r="H128" s="114"/>
    </row>
    <row r="129" ht="12.75" customHeight="1">
      <c r="A129" s="119">
        <v>-0.9</v>
      </c>
      <c r="B129" s="125">
        <v>4.95123E7</v>
      </c>
      <c r="C129" s="126">
        <v>2.099414E8</v>
      </c>
      <c r="D129" s="116"/>
      <c r="E129" s="116">
        <v>6.824755E7</v>
      </c>
      <c r="F129" s="116">
        <v>2.1456315E8</v>
      </c>
      <c r="G129" s="114"/>
      <c r="H129" s="114"/>
    </row>
    <row r="130" ht="12.75" customHeight="1">
      <c r="A130" s="119">
        <v>-1.0</v>
      </c>
      <c r="B130" s="125">
        <v>4.95123E7</v>
      </c>
      <c r="C130" s="126">
        <v>2.099414E8</v>
      </c>
      <c r="D130" s="116"/>
      <c r="E130" s="116">
        <v>6.824755E7</v>
      </c>
      <c r="F130" s="116">
        <v>2.1456315E8</v>
      </c>
      <c r="G130" s="114"/>
      <c r="H130" s="114"/>
    </row>
    <row r="131" ht="12.75" customHeight="1">
      <c r="A131" s="119">
        <v>-1.3</v>
      </c>
      <c r="B131" s="125">
        <v>4.95123E7</v>
      </c>
      <c r="C131" s="126">
        <v>2.099414E8</v>
      </c>
      <c r="D131" s="116"/>
      <c r="E131" s="116">
        <v>6.803865E7</v>
      </c>
      <c r="F131" s="116">
        <v>2.1456315E8</v>
      </c>
      <c r="G131" s="114"/>
      <c r="H131" s="114"/>
    </row>
    <row r="132" ht="12.75" customHeight="1">
      <c r="A132" s="119">
        <v>-1.7</v>
      </c>
      <c r="B132" s="125">
        <v>4.95123E7</v>
      </c>
      <c r="C132" s="126">
        <v>2.099414E8</v>
      </c>
      <c r="D132" s="116"/>
      <c r="E132" s="116">
        <v>6.803865E7</v>
      </c>
      <c r="F132" s="116">
        <v>2.1456315E8</v>
      </c>
      <c r="G132" s="114"/>
      <c r="H132" s="114"/>
    </row>
    <row r="133" ht="12.75" customHeight="1">
      <c r="A133" s="119">
        <v>-1.8</v>
      </c>
      <c r="B133" s="125">
        <v>2.27662E7</v>
      </c>
      <c r="C133" s="126">
        <v>2.099414E8</v>
      </c>
      <c r="D133" s="116"/>
      <c r="E133" s="116">
        <v>8.565595E7</v>
      </c>
      <c r="F133" s="116">
        <v>2.1456315E8</v>
      </c>
      <c r="G133" s="114"/>
      <c r="H133" s="114"/>
    </row>
    <row r="134" ht="12.75" customHeight="1">
      <c r="A134" s="119">
        <v>-1.9</v>
      </c>
      <c r="B134" s="126">
        <v>2.507E7</v>
      </c>
      <c r="C134" s="126">
        <v>2.099414E8</v>
      </c>
      <c r="D134" s="116"/>
      <c r="E134" s="116">
        <v>8.565595E7</v>
      </c>
      <c r="F134" s="116">
        <v>2.1456315E8</v>
      </c>
      <c r="G134" s="114"/>
      <c r="H134" s="114"/>
    </row>
    <row r="135" ht="12.75" customHeight="1">
      <c r="A135" s="119">
        <v>-2.1</v>
      </c>
      <c r="B135" s="126">
        <v>2.507E7</v>
      </c>
      <c r="C135" s="126">
        <v>2.099414E8</v>
      </c>
      <c r="D135" s="116"/>
      <c r="E135" s="116">
        <v>8.565595E7</v>
      </c>
      <c r="F135" s="116">
        <v>2.1456315E8</v>
      </c>
      <c r="G135" s="114"/>
      <c r="H135" s="114"/>
    </row>
    <row r="136" ht="12.75" customHeight="1">
      <c r="A136" s="119">
        <v>-2.2</v>
      </c>
      <c r="B136" s="126">
        <v>1.42988E7</v>
      </c>
      <c r="C136" s="126">
        <v>2.099414E8</v>
      </c>
      <c r="D136" s="116"/>
      <c r="E136" s="116">
        <v>8.565595E7</v>
      </c>
      <c r="F136" s="116">
        <v>2.1456315E8</v>
      </c>
      <c r="G136" s="114"/>
      <c r="H136" s="114"/>
    </row>
    <row r="137" ht="12.75" customHeight="1">
      <c r="A137" s="114"/>
      <c r="B137" s="114"/>
      <c r="C137" s="118"/>
      <c r="D137" s="116"/>
      <c r="E137" s="116"/>
      <c r="F137" s="116"/>
      <c r="G137" s="114"/>
      <c r="H137" s="114"/>
    </row>
    <row r="138" ht="12.75" customHeight="1">
      <c r="A138" s="114"/>
      <c r="B138" s="114"/>
      <c r="C138" s="118"/>
      <c r="D138" s="116"/>
      <c r="E138" s="116"/>
      <c r="F138" s="116"/>
      <c r="G138" s="114"/>
      <c r="H138" s="114"/>
    </row>
    <row r="139" ht="12.75" customHeight="1">
      <c r="A139" s="114"/>
      <c r="B139" s="114"/>
      <c r="C139" s="118"/>
      <c r="D139" s="116"/>
      <c r="E139" s="116"/>
      <c r="F139" s="116"/>
      <c r="G139" s="114"/>
      <c r="H139" s="114"/>
    </row>
    <row r="140" ht="12.75" customHeight="1">
      <c r="A140" s="114"/>
      <c r="B140" s="114"/>
      <c r="C140" s="118"/>
      <c r="D140" s="116"/>
      <c r="E140" s="116"/>
      <c r="F140" s="116"/>
      <c r="G140" s="114"/>
      <c r="H140" s="114"/>
    </row>
    <row r="141" ht="12.75" customHeight="1">
      <c r="A141" s="127" t="s">
        <v>33</v>
      </c>
      <c r="B141" s="114"/>
      <c r="C141" s="118"/>
      <c r="D141" s="116"/>
      <c r="E141" s="116"/>
      <c r="F141" s="122"/>
      <c r="G141" s="114"/>
      <c r="H141" s="114"/>
      <c r="I141" s="114"/>
      <c r="J141" s="114"/>
      <c r="K141" s="114"/>
    </row>
    <row r="142" ht="12.75" customHeight="1">
      <c r="A142" s="119">
        <v>-0.8</v>
      </c>
      <c r="B142" s="119" t="s">
        <v>99</v>
      </c>
      <c r="C142" s="119" t="s">
        <v>100</v>
      </c>
      <c r="D142" s="121">
        <v>15.9040437532</v>
      </c>
      <c r="E142" s="116">
        <v>801759.0</v>
      </c>
      <c r="F142" s="116"/>
      <c r="G142" s="114"/>
      <c r="H142" s="114"/>
      <c r="I142" s="114"/>
      <c r="J142" s="114"/>
      <c r="K142" s="114"/>
    </row>
    <row r="143" ht="12.75" customHeight="1">
      <c r="A143" s="119">
        <v>-0.7</v>
      </c>
      <c r="B143" s="119" t="s">
        <v>101</v>
      </c>
      <c r="C143" s="119" t="s">
        <v>100</v>
      </c>
      <c r="D143" s="121">
        <v>16.094960712</v>
      </c>
      <c r="E143" s="116">
        <v>1244402.0</v>
      </c>
      <c r="F143" s="116"/>
      <c r="G143" s="114"/>
      <c r="H143" s="114"/>
      <c r="I143" s="114"/>
      <c r="J143" s="114"/>
      <c r="K143" s="114"/>
    </row>
    <row r="144" ht="12.75" customHeight="1">
      <c r="A144" s="119">
        <v>-0.6</v>
      </c>
      <c r="B144" s="119" t="s">
        <v>101</v>
      </c>
      <c r="C144" s="119" t="s">
        <v>102</v>
      </c>
      <c r="D144" s="121">
        <v>16.1121980232</v>
      </c>
      <c r="E144" s="116">
        <v>1294786.0</v>
      </c>
      <c r="F144" s="116"/>
      <c r="G144" s="114"/>
      <c r="H144" s="114"/>
      <c r="I144" s="114"/>
      <c r="J144" s="114"/>
      <c r="K144" s="114"/>
    </row>
    <row r="145" ht="12.75" customHeight="1">
      <c r="A145" s="119">
        <v>-0.5</v>
      </c>
      <c r="B145" s="119" t="s">
        <v>101</v>
      </c>
      <c r="C145" s="119" t="s">
        <v>103</v>
      </c>
      <c r="D145" s="121">
        <v>16.0417945575</v>
      </c>
      <c r="E145" s="116">
        <v>1101018.0</v>
      </c>
      <c r="F145" s="116"/>
      <c r="G145" s="114"/>
      <c r="H145" s="114"/>
      <c r="I145" s="114"/>
      <c r="J145" s="114"/>
      <c r="K145" s="114"/>
    </row>
    <row r="146" ht="12.75" customHeight="1">
      <c r="A146" s="119">
        <v>0.0</v>
      </c>
      <c r="B146" s="119" t="s">
        <v>101</v>
      </c>
      <c r="C146" s="119" t="s">
        <v>103</v>
      </c>
      <c r="D146" s="121">
        <v>16.0417945575</v>
      </c>
      <c r="E146" s="116">
        <v>1101018.0</v>
      </c>
      <c r="F146" s="116"/>
      <c r="G146" s="114"/>
      <c r="H146" s="114"/>
      <c r="I146" s="114"/>
      <c r="J146" s="114"/>
      <c r="K146" s="114"/>
    </row>
    <row r="147" ht="12.75" customHeight="1">
      <c r="A147" s="119">
        <v>0.3</v>
      </c>
      <c r="B147" s="119" t="s">
        <v>101</v>
      </c>
      <c r="C147" s="119" t="s">
        <v>104</v>
      </c>
      <c r="D147" s="121">
        <v>16.0023022295</v>
      </c>
      <c r="E147" s="116">
        <v>1005315.0</v>
      </c>
      <c r="F147" s="116"/>
      <c r="G147" s="114"/>
      <c r="H147" s="114"/>
      <c r="I147" s="114"/>
      <c r="J147" s="114"/>
      <c r="K147" s="114"/>
    </row>
    <row r="148" ht="12.75" customHeight="1">
      <c r="A148" s="119">
        <v>0.4</v>
      </c>
      <c r="B148" s="119" t="s">
        <v>101</v>
      </c>
      <c r="C148" s="119" t="s">
        <v>105</v>
      </c>
      <c r="D148" s="121">
        <v>16.0746524065</v>
      </c>
      <c r="E148" s="116">
        <v>1187551.0</v>
      </c>
      <c r="F148" s="116"/>
      <c r="G148" s="114"/>
      <c r="H148" s="114"/>
      <c r="I148" s="114"/>
      <c r="J148" s="114"/>
      <c r="K148" s="114"/>
    </row>
    <row r="149" ht="12.75" customHeight="1">
      <c r="A149" s="119">
        <v>0.5</v>
      </c>
      <c r="B149" s="119" t="s">
        <v>101</v>
      </c>
      <c r="C149" s="119" t="s">
        <v>105</v>
      </c>
      <c r="D149" s="121">
        <v>16.0746524065</v>
      </c>
      <c r="E149" s="116">
        <v>1187551.0</v>
      </c>
      <c r="F149" s="116"/>
      <c r="G149" s="114"/>
      <c r="H149" s="114"/>
      <c r="I149" s="114"/>
      <c r="J149" s="114"/>
      <c r="K149" s="114"/>
    </row>
    <row r="150" ht="12.75" customHeight="1">
      <c r="A150" s="119">
        <v>0.6</v>
      </c>
      <c r="B150" s="119" t="s">
        <v>106</v>
      </c>
      <c r="C150" s="119" t="s">
        <v>105</v>
      </c>
      <c r="D150" s="121">
        <v>16.100780663</v>
      </c>
      <c r="E150" s="116">
        <v>1261190.0</v>
      </c>
      <c r="F150" s="116"/>
      <c r="G150" s="114"/>
      <c r="H150" s="114"/>
      <c r="I150" s="114"/>
      <c r="J150" s="114"/>
      <c r="K150" s="114"/>
    </row>
    <row r="151" ht="12.75" customHeight="1">
      <c r="A151" s="119">
        <v>0.9</v>
      </c>
      <c r="B151" s="119" t="s">
        <v>106</v>
      </c>
      <c r="C151" s="119" t="s">
        <v>105</v>
      </c>
      <c r="D151" s="121">
        <v>16.100780663</v>
      </c>
      <c r="E151" s="116">
        <v>1261190.0</v>
      </c>
      <c r="F151" s="116"/>
      <c r="G151" s="114"/>
      <c r="H151" s="114"/>
      <c r="I151" s="114"/>
      <c r="J151" s="114"/>
      <c r="K151" s="114"/>
    </row>
    <row r="152" ht="12.75" customHeight="1">
      <c r="A152" s="119">
        <v>1.0</v>
      </c>
      <c r="B152" s="119" t="s">
        <v>107</v>
      </c>
      <c r="C152" s="119" t="s">
        <v>105</v>
      </c>
      <c r="D152" s="121">
        <v>16.0168111901</v>
      </c>
      <c r="E152" s="116">
        <v>1039468.0</v>
      </c>
      <c r="F152" s="116"/>
      <c r="G152" s="114"/>
      <c r="H152" s="114"/>
      <c r="I152" s="114"/>
      <c r="J152" s="114"/>
      <c r="K152" s="114"/>
    </row>
    <row r="153" ht="12.75" customHeight="1">
      <c r="A153" s="119">
        <v>1.6</v>
      </c>
      <c r="B153" s="119" t="s">
        <v>107</v>
      </c>
      <c r="C153" s="119" t="s">
        <v>105</v>
      </c>
      <c r="D153" s="121">
        <v>16.0168111901</v>
      </c>
      <c r="E153" s="116">
        <v>1039468.0</v>
      </c>
      <c r="F153" s="116"/>
      <c r="G153" s="114"/>
      <c r="H153" s="114"/>
      <c r="I153" s="114"/>
      <c r="J153" s="114"/>
      <c r="K153" s="114"/>
    </row>
    <row r="154" ht="12.75" customHeight="1">
      <c r="A154" s="119">
        <v>1.7</v>
      </c>
      <c r="B154" s="119" t="s">
        <v>108</v>
      </c>
      <c r="C154" s="119" t="s">
        <v>105</v>
      </c>
      <c r="D154" s="121">
        <v>15.9920153129</v>
      </c>
      <c r="E154" s="116">
        <v>981783.0</v>
      </c>
      <c r="F154" s="116"/>
      <c r="G154" s="114"/>
      <c r="H154" s="114"/>
      <c r="I154" s="114"/>
      <c r="J154" s="114"/>
      <c r="K154" s="114"/>
    </row>
    <row r="155" ht="12.75" customHeight="1">
      <c r="A155" s="119">
        <v>1.8</v>
      </c>
      <c r="B155" s="119" t="s">
        <v>108</v>
      </c>
      <c r="C155" s="119" t="s">
        <v>109</v>
      </c>
      <c r="D155" s="121">
        <v>15.8661737087</v>
      </c>
      <c r="E155" s="116">
        <v>734808.0</v>
      </c>
      <c r="F155" s="116"/>
      <c r="G155" s="114"/>
      <c r="H155" s="114"/>
      <c r="I155" s="114"/>
      <c r="J155" s="114"/>
      <c r="K155" s="114"/>
    </row>
    <row r="156" ht="12.75" customHeight="1">
      <c r="A156" s="119">
        <v>1.9</v>
      </c>
      <c r="B156" s="119" t="s">
        <v>108</v>
      </c>
      <c r="C156" s="119" t="s">
        <v>105</v>
      </c>
      <c r="D156" s="121">
        <v>15.9920153129</v>
      </c>
      <c r="E156" s="116">
        <v>981783.0</v>
      </c>
      <c r="F156" s="116"/>
      <c r="G156" s="114"/>
      <c r="H156" s="114"/>
      <c r="I156" s="114"/>
      <c r="J156" s="114"/>
      <c r="K156" s="114"/>
    </row>
    <row r="157" ht="12.75" customHeight="1">
      <c r="A157" s="119">
        <v>2.1</v>
      </c>
      <c r="B157" s="119" t="s">
        <v>108</v>
      </c>
      <c r="C157" s="119" t="s">
        <v>105</v>
      </c>
      <c r="D157" s="121">
        <v>15.9920153129</v>
      </c>
      <c r="E157" s="116">
        <v>981783.0</v>
      </c>
      <c r="F157" s="116"/>
      <c r="G157" s="114"/>
      <c r="H157" s="114"/>
      <c r="I157" s="114"/>
      <c r="J157" s="114"/>
      <c r="K157" s="114"/>
    </row>
    <row r="158" ht="12.75" customHeight="1">
      <c r="A158" s="119">
        <v>2.2</v>
      </c>
      <c r="B158" s="119" t="s">
        <v>101</v>
      </c>
      <c r="C158" s="119" t="s">
        <v>109</v>
      </c>
      <c r="D158" s="121">
        <v>15.9488108023</v>
      </c>
      <c r="E158" s="116">
        <v>888814.0</v>
      </c>
      <c r="F158" s="116"/>
      <c r="G158" s="114"/>
      <c r="H158" s="114"/>
      <c r="I158" s="114"/>
      <c r="J158" s="114"/>
      <c r="K158" s="114"/>
    </row>
    <row r="159" ht="12.75" customHeight="1">
      <c r="A159" s="119">
        <v>2.3</v>
      </c>
      <c r="B159" s="119" t="s">
        <v>110</v>
      </c>
      <c r="C159" s="119" t="s">
        <v>109</v>
      </c>
      <c r="D159" s="121">
        <v>15.6913538102</v>
      </c>
      <c r="E159" s="116">
        <v>491308.0</v>
      </c>
      <c r="F159" s="122"/>
      <c r="G159" s="114"/>
      <c r="H159" s="114"/>
      <c r="I159" s="114"/>
      <c r="J159" s="114"/>
      <c r="K159" s="114"/>
    </row>
    <row r="160" ht="12.75" customHeight="1">
      <c r="A160" s="119">
        <v>3.0</v>
      </c>
      <c r="B160" s="119" t="s">
        <v>110</v>
      </c>
      <c r="C160" s="119" t="s">
        <v>109</v>
      </c>
      <c r="D160" s="121">
        <v>15.6913538102</v>
      </c>
      <c r="E160" s="116">
        <v>491308.0</v>
      </c>
      <c r="F160" s="116"/>
      <c r="G160" s="114"/>
      <c r="H160" s="114"/>
      <c r="I160" s="114"/>
      <c r="J160" s="114"/>
      <c r="K160" s="114"/>
    </row>
    <row r="161" ht="12.75" customHeight="1">
      <c r="A161" s="114"/>
      <c r="B161" s="114"/>
      <c r="C161" s="118"/>
      <c r="D161" s="116"/>
      <c r="E161" s="116"/>
      <c r="F161" s="116"/>
      <c r="G161" s="114"/>
      <c r="H161" s="114"/>
      <c r="I161" s="114"/>
      <c r="J161" s="114"/>
      <c r="K161" s="114"/>
    </row>
    <row r="162" ht="12.75" customHeight="1">
      <c r="A162" s="114"/>
      <c r="B162" s="114"/>
      <c r="C162" s="118"/>
      <c r="D162" s="116"/>
      <c r="E162" s="116"/>
      <c r="F162" s="116"/>
      <c r="G162" s="114"/>
      <c r="H162" s="114"/>
      <c r="I162" s="114"/>
      <c r="J162" s="114"/>
      <c r="K162" s="114"/>
    </row>
    <row r="163" ht="12.75" customHeight="1">
      <c r="A163" s="127" t="s">
        <v>32</v>
      </c>
      <c r="B163" s="114"/>
      <c r="C163" s="118"/>
      <c r="D163" s="116"/>
      <c r="E163" s="116"/>
      <c r="F163" s="116"/>
      <c r="G163" s="114"/>
      <c r="H163" s="114"/>
      <c r="I163" s="114"/>
      <c r="J163" s="114"/>
      <c r="K163" s="114"/>
    </row>
    <row r="164" ht="12.75" customHeight="1">
      <c r="A164" s="119">
        <v>-2.6</v>
      </c>
      <c r="B164" s="119" t="s">
        <v>111</v>
      </c>
      <c r="C164" s="119" t="s">
        <v>112</v>
      </c>
      <c r="D164" s="121">
        <v>10.7338196422</v>
      </c>
      <c r="E164" s="116">
        <v>5.0</v>
      </c>
      <c r="F164" s="116"/>
      <c r="G164" s="114"/>
      <c r="H164" s="114"/>
      <c r="I164" s="114"/>
      <c r="J164" s="114"/>
      <c r="K164" s="114"/>
    </row>
    <row r="165" ht="12.75" customHeight="1">
      <c r="A165" s="119">
        <v>-2.5</v>
      </c>
      <c r="B165" s="119" t="s">
        <v>111</v>
      </c>
      <c r="C165" s="119" t="s">
        <v>113</v>
      </c>
      <c r="D165" s="121">
        <v>13.5770227483</v>
      </c>
      <c r="E165" s="116">
        <v>3776.0</v>
      </c>
      <c r="F165" s="116"/>
      <c r="G165" s="114"/>
      <c r="H165" s="114"/>
      <c r="I165" s="114"/>
      <c r="J165" s="114"/>
      <c r="K165" s="114"/>
    </row>
    <row r="166" ht="12.75" customHeight="1">
      <c r="A166" s="119">
        <v>-2.4</v>
      </c>
      <c r="B166" s="119" t="s">
        <v>114</v>
      </c>
      <c r="C166" s="119" t="s">
        <v>115</v>
      </c>
      <c r="D166" s="121">
        <v>13.7309242628</v>
      </c>
      <c r="E166" s="116">
        <v>5382.0</v>
      </c>
      <c r="F166" s="116"/>
      <c r="G166" s="114"/>
      <c r="H166" s="114"/>
      <c r="I166" s="114"/>
      <c r="J166" s="114"/>
      <c r="K166" s="114"/>
    </row>
    <row r="167" ht="12.75" customHeight="1">
      <c r="A167" s="119">
        <v>-2.3</v>
      </c>
      <c r="B167" s="119" t="s">
        <v>116</v>
      </c>
      <c r="C167" s="119" t="s">
        <v>117</v>
      </c>
      <c r="D167" s="121">
        <v>15.3282339064</v>
      </c>
      <c r="E167" s="116">
        <v>212929.0</v>
      </c>
      <c r="F167" s="116"/>
      <c r="G167" s="114"/>
      <c r="H167" s="114"/>
      <c r="I167" s="114"/>
      <c r="J167" s="114"/>
      <c r="K167" s="114"/>
    </row>
    <row r="168" ht="12.75" customHeight="1">
      <c r="A168" s="119">
        <v>-2.2</v>
      </c>
      <c r="B168" s="119" t="s">
        <v>118</v>
      </c>
      <c r="C168" s="119" t="s">
        <v>117</v>
      </c>
      <c r="D168" s="121">
        <v>15.5402359402</v>
      </c>
      <c r="E168" s="116">
        <v>346925.0</v>
      </c>
      <c r="F168" s="116"/>
      <c r="G168" s="114"/>
      <c r="H168" s="114"/>
      <c r="I168" s="114"/>
      <c r="J168" s="114"/>
      <c r="K168" s="114"/>
    </row>
    <row r="169" ht="12.75" customHeight="1">
      <c r="A169" s="119">
        <v>-2.1</v>
      </c>
      <c r="B169" s="119" t="s">
        <v>119</v>
      </c>
      <c r="C169" s="119" t="s">
        <v>120</v>
      </c>
      <c r="D169" s="121">
        <v>16.3391280194</v>
      </c>
      <c r="E169" s="116">
        <v>2183373.0</v>
      </c>
      <c r="F169" s="116"/>
      <c r="G169" s="114"/>
      <c r="H169" s="114"/>
      <c r="I169" s="114"/>
      <c r="J169" s="114"/>
      <c r="K169" s="114"/>
    </row>
    <row r="170" ht="12.75" customHeight="1">
      <c r="A170" s="119">
        <v>-2.0</v>
      </c>
      <c r="B170" s="119" t="s">
        <v>107</v>
      </c>
      <c r="C170" s="119" t="s">
        <v>105</v>
      </c>
      <c r="D170" s="121">
        <v>16.0168111901</v>
      </c>
      <c r="E170" s="116">
        <v>1039468.0</v>
      </c>
      <c r="F170" s="116"/>
      <c r="G170" s="114"/>
      <c r="H170" s="114"/>
      <c r="I170" s="114"/>
      <c r="J170" s="114"/>
      <c r="K170" s="114"/>
    </row>
    <row r="171" ht="12.75" customHeight="1">
      <c r="A171" s="119">
        <v>-1.9</v>
      </c>
      <c r="B171" s="119" t="s">
        <v>121</v>
      </c>
      <c r="C171" s="119" t="s">
        <v>122</v>
      </c>
      <c r="D171" s="121">
        <v>15.7842011451</v>
      </c>
      <c r="E171" s="116">
        <v>608417.0</v>
      </c>
      <c r="F171" s="116"/>
      <c r="G171" s="114"/>
      <c r="H171" s="114"/>
      <c r="I171" s="114"/>
      <c r="J171" s="114"/>
      <c r="K171" s="114"/>
    </row>
    <row r="172" ht="12.75" customHeight="1">
      <c r="A172" s="119">
        <v>-1.8</v>
      </c>
      <c r="B172" s="119" t="s">
        <v>123</v>
      </c>
      <c r="C172" s="119" t="s">
        <v>124</v>
      </c>
      <c r="D172" s="121">
        <v>16.036856381</v>
      </c>
      <c r="E172" s="116">
        <v>1088570.0</v>
      </c>
      <c r="F172" s="116"/>
      <c r="G172" s="114"/>
      <c r="H172" s="114"/>
      <c r="I172" s="114"/>
      <c r="J172" s="114"/>
      <c r="K172" s="114"/>
    </row>
    <row r="173" ht="12.75" customHeight="1">
      <c r="A173" s="119">
        <v>-1.7</v>
      </c>
      <c r="B173" s="119" t="s">
        <v>125</v>
      </c>
      <c r="C173" s="119" t="s">
        <v>124</v>
      </c>
      <c r="D173" s="121">
        <v>16.1643108243</v>
      </c>
      <c r="E173" s="116">
        <v>1459859.0</v>
      </c>
      <c r="F173" s="116"/>
      <c r="G173" s="114"/>
      <c r="H173" s="114"/>
      <c r="I173" s="114"/>
      <c r="J173" s="114"/>
      <c r="K173" s="114"/>
    </row>
    <row r="174" ht="12.75" customHeight="1">
      <c r="A174" s="119">
        <v>-1.6</v>
      </c>
      <c r="B174" s="119" t="s">
        <v>126</v>
      </c>
      <c r="C174" s="119" t="s">
        <v>124</v>
      </c>
      <c r="D174" s="121">
        <v>15.7652593813</v>
      </c>
      <c r="E174" s="116">
        <v>582451.0</v>
      </c>
      <c r="F174" s="116"/>
      <c r="G174" s="114"/>
      <c r="H174" s="114"/>
      <c r="I174" s="114"/>
      <c r="J174" s="114"/>
      <c r="K174" s="114"/>
    </row>
    <row r="175" ht="12.75" customHeight="1">
      <c r="A175" s="119">
        <v>-1.5</v>
      </c>
      <c r="B175" s="119" t="s">
        <v>127</v>
      </c>
      <c r="C175" s="119" t="s">
        <v>128</v>
      </c>
      <c r="D175" s="121">
        <v>15.5198524757</v>
      </c>
      <c r="E175" s="116">
        <v>331019.0</v>
      </c>
      <c r="F175" s="116"/>
      <c r="G175" s="114"/>
      <c r="H175" s="114"/>
      <c r="I175" s="114"/>
      <c r="J175" s="114"/>
      <c r="K175" s="114"/>
    </row>
    <row r="176" ht="12.75" customHeight="1">
      <c r="A176" s="119">
        <v>-1.4</v>
      </c>
      <c r="B176" s="119" t="s">
        <v>127</v>
      </c>
      <c r="C176" s="119" t="s">
        <v>129</v>
      </c>
      <c r="D176" s="121">
        <v>15.5472477316</v>
      </c>
      <c r="E176" s="116">
        <v>352572.0</v>
      </c>
      <c r="F176" s="116"/>
      <c r="G176" s="114"/>
      <c r="H176" s="114"/>
      <c r="I176" s="114"/>
      <c r="J176" s="114"/>
      <c r="K176" s="114"/>
    </row>
    <row r="177" ht="12.75" customHeight="1">
      <c r="A177" s="119">
        <v>-1.3</v>
      </c>
      <c r="B177" s="119" t="s">
        <v>127</v>
      </c>
      <c r="C177" s="119" t="s">
        <v>130</v>
      </c>
      <c r="D177" s="121">
        <v>15.4886339376</v>
      </c>
      <c r="E177" s="116">
        <v>308059.0</v>
      </c>
      <c r="F177" s="116"/>
      <c r="G177" s="114"/>
      <c r="H177" s="114"/>
      <c r="I177" s="114"/>
      <c r="J177" s="114"/>
      <c r="K177" s="114"/>
    </row>
    <row r="178" ht="12.75" customHeight="1">
      <c r="A178" s="119">
        <v>-1.0</v>
      </c>
      <c r="B178" s="119" t="s">
        <v>131</v>
      </c>
      <c r="C178" s="119" t="s">
        <v>132</v>
      </c>
      <c r="D178" s="121">
        <v>15.0657383198</v>
      </c>
      <c r="E178" s="116">
        <v>116342.0</v>
      </c>
      <c r="F178" s="116"/>
      <c r="G178" s="114"/>
      <c r="H178" s="114"/>
      <c r="I178" s="114"/>
      <c r="J178" s="114"/>
      <c r="K178" s="114"/>
    </row>
    <row r="179" ht="12.75" customHeight="1">
      <c r="A179" s="119">
        <v>-0.5</v>
      </c>
      <c r="B179" s="119" t="s">
        <v>133</v>
      </c>
      <c r="C179" s="119" t="s">
        <v>134</v>
      </c>
      <c r="D179" s="121">
        <v>14.4134878775</v>
      </c>
      <c r="E179" s="116">
        <v>25911.0</v>
      </c>
      <c r="F179" s="116"/>
      <c r="G179" s="114"/>
      <c r="H179" s="114"/>
      <c r="I179" s="114"/>
      <c r="J179" s="114"/>
      <c r="K179" s="114"/>
    </row>
    <row r="180" ht="12.75" customHeight="1">
      <c r="A180" s="114"/>
      <c r="B180" s="114"/>
      <c r="C180" s="118"/>
      <c r="D180" s="116"/>
      <c r="E180" s="116"/>
      <c r="F180" s="116"/>
      <c r="G180" s="114"/>
      <c r="H180" s="114"/>
      <c r="I180" s="114"/>
      <c r="J180" s="114"/>
      <c r="K180" s="114"/>
    </row>
    <row r="181" ht="12.75" customHeight="1">
      <c r="A181" s="114"/>
      <c r="B181" s="114"/>
      <c r="C181" s="118"/>
      <c r="D181" s="116"/>
      <c r="E181" s="116"/>
      <c r="F181" s="116"/>
      <c r="G181" s="114"/>
      <c r="H181" s="114"/>
      <c r="I181" s="114"/>
      <c r="J181" s="114"/>
      <c r="K181" s="114"/>
    </row>
    <row r="182" ht="12.75" customHeight="1">
      <c r="A182" s="128" t="s">
        <v>25</v>
      </c>
      <c r="B182" s="129"/>
      <c r="C182" s="118"/>
      <c r="D182" s="116"/>
      <c r="E182" s="116"/>
      <c r="F182" s="116"/>
      <c r="G182" s="114"/>
      <c r="H182" s="114"/>
      <c r="I182" s="114"/>
      <c r="J182" s="114"/>
      <c r="K182" s="114"/>
    </row>
    <row r="183" ht="12.75" customHeight="1">
      <c r="A183" s="130">
        <v>0.42</v>
      </c>
      <c r="B183" s="131">
        <v>7.48E8</v>
      </c>
      <c r="C183" s="118"/>
      <c r="D183" s="116"/>
      <c r="E183" s="116"/>
      <c r="F183" s="116"/>
      <c r="G183" s="114"/>
      <c r="H183" s="114"/>
    </row>
    <row r="184" ht="12.75" customHeight="1">
      <c r="A184" s="130">
        <v>0.43</v>
      </c>
      <c r="B184" s="131">
        <v>2.64E9</v>
      </c>
      <c r="C184" s="118"/>
      <c r="D184" s="116"/>
      <c r="E184" s="116"/>
      <c r="F184" s="116"/>
      <c r="G184" s="114"/>
      <c r="H184" s="114"/>
    </row>
    <row r="185" ht="12.75" customHeight="1">
      <c r="A185" s="132">
        <v>0.44</v>
      </c>
      <c r="B185" s="131">
        <v>3.22E10</v>
      </c>
      <c r="C185" s="118"/>
      <c r="D185" s="116"/>
      <c r="E185" s="116"/>
      <c r="F185" s="116"/>
      <c r="G185" s="114"/>
      <c r="H185" s="114"/>
    </row>
    <row r="186" ht="12.75" customHeight="1">
      <c r="A186" s="132">
        <v>0.45</v>
      </c>
      <c r="B186" s="131">
        <v>1.08E11</v>
      </c>
      <c r="C186" s="118"/>
      <c r="D186" s="116"/>
      <c r="E186" s="116"/>
      <c r="F186" s="116"/>
      <c r="G186" s="114"/>
      <c r="H186" s="114"/>
    </row>
    <row r="187" ht="12.75" customHeight="1">
      <c r="A187" s="132">
        <v>0.46</v>
      </c>
      <c r="B187" s="131">
        <v>1.56E11</v>
      </c>
      <c r="C187" s="118"/>
      <c r="D187" s="116"/>
      <c r="E187" s="116"/>
      <c r="F187" s="116"/>
      <c r="G187" s="114"/>
      <c r="H187" s="114"/>
    </row>
    <row r="188" ht="12.75" customHeight="1">
      <c r="A188" s="130">
        <v>0.468</v>
      </c>
      <c r="B188" s="131">
        <v>6.15E10</v>
      </c>
      <c r="C188" s="118"/>
      <c r="D188" s="116"/>
      <c r="E188" s="116"/>
      <c r="F188" s="116"/>
      <c r="G188" s="114"/>
      <c r="H188" s="114"/>
    </row>
    <row r="189" ht="12.75" customHeight="1">
      <c r="A189" s="132">
        <v>0.47</v>
      </c>
      <c r="B189" s="131">
        <v>1.79E10</v>
      </c>
      <c r="C189" s="118"/>
      <c r="D189" s="116"/>
      <c r="E189" s="116"/>
      <c r="F189" s="116"/>
      <c r="G189" s="114"/>
      <c r="H189" s="114"/>
    </row>
    <row r="190" ht="12.75" customHeight="1">
      <c r="A190" s="132">
        <v>0.48</v>
      </c>
      <c r="B190" s="131">
        <v>7.77E9</v>
      </c>
      <c r="C190" s="118"/>
      <c r="D190" s="116"/>
      <c r="E190" s="116"/>
      <c r="F190" s="116"/>
      <c r="G190" s="114"/>
      <c r="H190" s="114"/>
    </row>
    <row r="191" ht="12.75" customHeight="1">
      <c r="A191" s="130">
        <v>0.49</v>
      </c>
      <c r="B191" s="131">
        <v>7.77E9</v>
      </c>
      <c r="C191" s="118"/>
      <c r="D191" s="116"/>
      <c r="E191" s="116"/>
      <c r="F191" s="116"/>
      <c r="G191" s="114"/>
      <c r="H191" s="114"/>
    </row>
    <row r="192" ht="12.75" customHeight="1">
      <c r="A192" s="130">
        <v>0.5</v>
      </c>
      <c r="B192" s="131">
        <v>7.77E9</v>
      </c>
      <c r="C192" s="118"/>
      <c r="D192" s="116"/>
      <c r="E192" s="116"/>
      <c r="F192" s="116"/>
      <c r="G192" s="114"/>
      <c r="H192" s="114"/>
    </row>
    <row r="193" ht="12.75" customHeight="1">
      <c r="A193" s="132">
        <v>0.51</v>
      </c>
      <c r="B193" s="131">
        <v>5.58E9</v>
      </c>
      <c r="C193" s="118"/>
      <c r="D193" s="116"/>
      <c r="E193" s="116"/>
      <c r="F193" s="116"/>
      <c r="G193" s="114"/>
      <c r="H193" s="114"/>
    </row>
    <row r="194" ht="12.75" customHeight="1">
      <c r="A194" s="114"/>
      <c r="B194" s="114"/>
      <c r="C194" s="118"/>
      <c r="D194" s="116"/>
      <c r="E194" s="116"/>
      <c r="F194" s="116"/>
      <c r="G194" s="114"/>
      <c r="H194" s="114"/>
    </row>
    <row r="195" ht="12.75" customHeight="1">
      <c r="A195" s="114"/>
      <c r="B195" s="114"/>
      <c r="C195" s="118"/>
      <c r="D195" s="116"/>
      <c r="E195" s="116"/>
      <c r="F195" s="116"/>
      <c r="G195" s="114"/>
      <c r="H195" s="114"/>
    </row>
    <row r="196" ht="12.75" customHeight="1">
      <c r="A196" s="114"/>
      <c r="B196" s="114"/>
      <c r="C196" s="118"/>
      <c r="D196" s="116"/>
      <c r="E196" s="116"/>
      <c r="F196" s="116"/>
      <c r="G196" s="114"/>
      <c r="H196" s="114"/>
    </row>
    <row r="197" ht="12.75" customHeight="1">
      <c r="A197" s="114"/>
      <c r="B197" s="114"/>
      <c r="C197" s="118"/>
      <c r="D197" s="116"/>
      <c r="E197" s="116"/>
      <c r="F197" s="116"/>
      <c r="G197" s="114"/>
      <c r="H197" s="114"/>
    </row>
    <row r="198" ht="12.75" customHeight="1">
      <c r="A198" s="114"/>
      <c r="B198" s="114"/>
      <c r="C198" s="118"/>
      <c r="D198" s="116"/>
      <c r="E198" s="116"/>
      <c r="F198" s="116"/>
      <c r="G198" s="114"/>
      <c r="H198" s="114"/>
    </row>
    <row r="199" ht="12.75" customHeight="1">
      <c r="A199" s="114"/>
      <c r="B199" s="114"/>
      <c r="C199" s="118"/>
      <c r="D199" s="116"/>
      <c r="E199" s="116"/>
      <c r="F199" s="116"/>
      <c r="G199" s="114"/>
      <c r="H199" s="114"/>
    </row>
    <row r="200" ht="12.75" customHeight="1">
      <c r="A200" s="114"/>
      <c r="B200" s="114"/>
      <c r="C200" s="118"/>
      <c r="D200" s="116"/>
      <c r="E200" s="116"/>
      <c r="F200" s="116"/>
      <c r="G200" s="114"/>
      <c r="H200" s="114"/>
    </row>
    <row r="201" ht="12.75" customHeight="1">
      <c r="A201" s="114"/>
      <c r="B201" s="114"/>
      <c r="C201" s="118"/>
      <c r="D201" s="116"/>
      <c r="E201" s="116"/>
      <c r="F201" s="116"/>
      <c r="G201" s="114"/>
      <c r="H201" s="114"/>
    </row>
    <row r="202" ht="12.75" customHeight="1">
      <c r="A202" s="114"/>
      <c r="B202" s="114"/>
      <c r="C202" s="118"/>
      <c r="D202" s="116"/>
      <c r="E202" s="116"/>
      <c r="F202" s="116"/>
      <c r="G202" s="114"/>
      <c r="H202" s="114"/>
    </row>
    <row r="203" ht="12.75" customHeight="1">
      <c r="A203" s="114"/>
      <c r="B203" s="114"/>
      <c r="C203" s="118"/>
      <c r="D203" s="116"/>
      <c r="E203" s="116"/>
      <c r="F203" s="116"/>
      <c r="G203" s="114"/>
      <c r="H203" s="114"/>
    </row>
    <row r="204" ht="12.75" customHeight="1">
      <c r="A204" s="114"/>
      <c r="B204" s="114"/>
      <c r="C204" s="118"/>
      <c r="D204" s="116"/>
      <c r="E204" s="116"/>
      <c r="F204" s="116"/>
      <c r="G204" s="114"/>
      <c r="H204" s="114"/>
    </row>
    <row r="205" ht="12.75" customHeight="1">
      <c r="A205" s="114"/>
      <c r="B205" s="114"/>
      <c r="C205" s="118"/>
      <c r="D205" s="116"/>
      <c r="E205" s="116"/>
      <c r="F205" s="116"/>
      <c r="G205" s="114"/>
      <c r="H205" s="114"/>
    </row>
    <row r="206" ht="12.75" customHeight="1">
      <c r="A206" s="114"/>
      <c r="B206" s="114"/>
      <c r="C206" s="118"/>
      <c r="D206" s="116"/>
      <c r="E206" s="116"/>
      <c r="F206" s="116"/>
      <c r="G206" s="114"/>
      <c r="H206" s="114"/>
    </row>
    <row r="207" ht="12.75" customHeight="1">
      <c r="A207" s="114"/>
      <c r="B207" s="114"/>
      <c r="C207" s="118"/>
      <c r="D207" s="116"/>
      <c r="E207" s="116"/>
      <c r="F207" s="116"/>
      <c r="G207" s="114"/>
      <c r="H207" s="114"/>
    </row>
    <row r="208" ht="12.75" customHeight="1">
      <c r="A208" s="114"/>
      <c r="B208" s="114"/>
      <c r="C208" s="118"/>
      <c r="D208" s="116"/>
      <c r="E208" s="116"/>
      <c r="F208" s="116"/>
      <c r="G208" s="114"/>
      <c r="H208" s="114"/>
    </row>
    <row r="209" ht="12.75" customHeight="1">
      <c r="A209" s="114"/>
      <c r="B209" s="114"/>
      <c r="C209" s="118"/>
      <c r="D209" s="116"/>
      <c r="E209" s="116"/>
      <c r="F209" s="116"/>
      <c r="G209" s="114"/>
      <c r="H209" s="114"/>
    </row>
    <row r="210" ht="12.75" customHeight="1">
      <c r="A210" s="114"/>
      <c r="B210" s="114"/>
      <c r="C210" s="118"/>
      <c r="D210" s="116"/>
      <c r="E210" s="116"/>
      <c r="F210" s="116"/>
      <c r="G210" s="114"/>
      <c r="H210" s="114"/>
    </row>
    <row r="211" ht="12.75" customHeight="1">
      <c r="A211" s="114"/>
      <c r="B211" s="114"/>
      <c r="C211" s="118"/>
      <c r="D211" s="116"/>
      <c r="E211" s="116"/>
      <c r="F211" s="116"/>
      <c r="G211" s="114"/>
      <c r="H211" s="114"/>
    </row>
    <row r="212" ht="12.75" customHeight="1">
      <c r="A212" s="114"/>
      <c r="B212" s="114"/>
      <c r="C212" s="118"/>
      <c r="D212" s="116"/>
      <c r="E212" s="116"/>
      <c r="F212" s="116"/>
      <c r="G212" s="114"/>
      <c r="H212" s="114"/>
    </row>
    <row r="213" ht="12.75" customHeight="1">
      <c r="A213" s="114"/>
      <c r="B213" s="114"/>
      <c r="C213" s="118"/>
      <c r="D213" s="116"/>
      <c r="E213" s="116"/>
      <c r="F213" s="116"/>
      <c r="G213" s="114"/>
      <c r="H213" s="114"/>
    </row>
    <row r="214" ht="12.75" customHeight="1">
      <c r="A214" s="114"/>
      <c r="B214" s="114"/>
      <c r="C214" s="118"/>
      <c r="D214" s="116"/>
      <c r="E214" s="116"/>
      <c r="F214" s="116"/>
      <c r="G214" s="114"/>
      <c r="H214" s="114"/>
    </row>
    <row r="215" ht="12.75" customHeight="1">
      <c r="A215" s="114"/>
      <c r="B215" s="114"/>
      <c r="C215" s="118"/>
      <c r="D215" s="116"/>
      <c r="E215" s="116"/>
      <c r="F215" s="116"/>
      <c r="G215" s="114"/>
      <c r="H215" s="114"/>
    </row>
    <row r="216" ht="12.75" customHeight="1">
      <c r="A216" s="114"/>
      <c r="B216" s="114"/>
      <c r="C216" s="118"/>
      <c r="D216" s="116"/>
      <c r="E216" s="116"/>
      <c r="F216" s="116"/>
      <c r="G216" s="114"/>
      <c r="H216" s="114"/>
    </row>
    <row r="217" ht="12.75" customHeight="1">
      <c r="A217" s="114"/>
      <c r="B217" s="114"/>
      <c r="C217" s="118"/>
      <c r="D217" s="116"/>
      <c r="E217" s="116"/>
      <c r="F217" s="116"/>
      <c r="G217" s="114"/>
      <c r="H217" s="114"/>
    </row>
    <row r="218" ht="12.75" customHeight="1">
      <c r="A218" s="114"/>
      <c r="B218" s="114"/>
      <c r="C218" s="118"/>
      <c r="D218" s="116"/>
      <c r="E218" s="116"/>
      <c r="F218" s="116"/>
      <c r="G218" s="114"/>
      <c r="H218" s="114"/>
    </row>
    <row r="219" ht="12.75" customHeight="1">
      <c r="A219" s="114"/>
      <c r="B219" s="114"/>
      <c r="C219" s="118"/>
      <c r="D219" s="116"/>
      <c r="E219" s="116"/>
      <c r="F219" s="116"/>
      <c r="G219" s="114"/>
      <c r="H219" s="114"/>
    </row>
    <row r="220" ht="12.75" customHeight="1">
      <c r="A220" s="114"/>
      <c r="B220" s="114"/>
      <c r="C220" s="118"/>
      <c r="D220" s="116"/>
      <c r="E220" s="116"/>
      <c r="F220" s="116"/>
      <c r="G220" s="114"/>
      <c r="H220" s="114"/>
    </row>
    <row r="221" ht="12.75" customHeight="1">
      <c r="A221" s="114"/>
      <c r="B221" s="114"/>
      <c r="C221" s="118"/>
      <c r="D221" s="116"/>
      <c r="E221" s="116"/>
      <c r="F221" s="116"/>
      <c r="G221" s="114"/>
      <c r="H221" s="114"/>
    </row>
    <row r="222" ht="12.75" customHeight="1">
      <c r="A222" s="114"/>
      <c r="B222" s="114"/>
      <c r="C222" s="118"/>
      <c r="D222" s="116"/>
      <c r="E222" s="116"/>
      <c r="F222" s="116"/>
      <c r="G222" s="114"/>
      <c r="H222" s="114"/>
    </row>
    <row r="223" ht="12.75" customHeight="1">
      <c r="A223" s="114"/>
      <c r="B223" s="114"/>
      <c r="C223" s="118"/>
      <c r="D223" s="116"/>
      <c r="E223" s="116"/>
      <c r="F223" s="116"/>
      <c r="G223" s="114"/>
      <c r="H223" s="114"/>
    </row>
    <row r="224" ht="12.75" customHeight="1">
      <c r="A224" s="114"/>
      <c r="B224" s="114"/>
      <c r="C224" s="118"/>
      <c r="D224" s="116"/>
      <c r="E224" s="116"/>
      <c r="F224" s="116"/>
      <c r="G224" s="114"/>
      <c r="H224" s="114"/>
    </row>
    <row r="225" ht="12.75" customHeight="1">
      <c r="A225" s="114"/>
      <c r="B225" s="114"/>
      <c r="C225" s="118"/>
      <c r="D225" s="116"/>
      <c r="E225" s="116"/>
      <c r="F225" s="116"/>
      <c r="G225" s="114"/>
      <c r="H225" s="114"/>
    </row>
    <row r="226" ht="12.75" customHeight="1">
      <c r="A226" s="114"/>
      <c r="B226" s="114"/>
      <c r="C226" s="118"/>
      <c r="D226" s="116"/>
      <c r="E226" s="116"/>
      <c r="F226" s="116"/>
      <c r="G226" s="114"/>
      <c r="H226" s="114"/>
    </row>
    <row r="227" ht="12.75" customHeight="1">
      <c r="A227" s="114"/>
      <c r="B227" s="114"/>
      <c r="C227" s="118"/>
      <c r="D227" s="116"/>
      <c r="E227" s="116"/>
      <c r="F227" s="116"/>
      <c r="G227" s="114"/>
      <c r="H227" s="114"/>
    </row>
    <row r="228" ht="12.75" customHeight="1">
      <c r="A228" s="114"/>
      <c r="B228" s="114"/>
      <c r="C228" s="118"/>
      <c r="D228" s="116"/>
      <c r="E228" s="116"/>
      <c r="F228" s="116"/>
      <c r="G228" s="114"/>
      <c r="H228" s="114"/>
    </row>
    <row r="229" ht="12.75" customHeight="1">
      <c r="A229" s="114"/>
      <c r="B229" s="114"/>
      <c r="C229" s="114"/>
      <c r="D229" s="114"/>
      <c r="E229" s="114"/>
      <c r="F229" s="114"/>
      <c r="G229" s="114"/>
      <c r="H229" s="114"/>
    </row>
    <row r="230" ht="12.75" customHeight="1">
      <c r="A230" s="114"/>
      <c r="B230" s="114"/>
      <c r="C230" s="114"/>
      <c r="D230" s="114"/>
      <c r="E230" s="114"/>
      <c r="F230" s="114"/>
      <c r="G230" s="114"/>
      <c r="H230" s="114"/>
    </row>
    <row r="231" ht="12.75" customHeight="1">
      <c r="A231" s="114"/>
      <c r="B231" s="114"/>
      <c r="C231" s="114"/>
      <c r="D231" s="114"/>
      <c r="E231" s="114"/>
      <c r="F231" s="114"/>
      <c r="G231" s="114"/>
      <c r="H231" s="114"/>
    </row>
    <row r="232" ht="12.75" customHeight="1">
      <c r="A232" s="114"/>
      <c r="B232" s="114"/>
      <c r="C232" s="114"/>
      <c r="D232" s="114"/>
      <c r="E232" s="114"/>
      <c r="F232" s="114"/>
      <c r="G232" s="114"/>
      <c r="H232" s="114"/>
    </row>
    <row r="233" ht="12.75" customHeight="1">
      <c r="A233" s="114"/>
      <c r="B233" s="114"/>
      <c r="C233" s="114"/>
      <c r="D233" s="114"/>
      <c r="E233" s="114"/>
      <c r="F233" s="114"/>
      <c r="G233" s="114"/>
      <c r="H233" s="114"/>
    </row>
    <row r="234" ht="12.75" customHeight="1">
      <c r="A234" s="114"/>
      <c r="B234" s="114"/>
      <c r="C234" s="114"/>
      <c r="D234" s="114"/>
      <c r="E234" s="114"/>
      <c r="F234" s="114"/>
      <c r="G234" s="114"/>
      <c r="H234" s="114"/>
    </row>
    <row r="235" ht="12.75" customHeight="1">
      <c r="A235" s="114"/>
      <c r="B235" s="114"/>
      <c r="C235" s="114"/>
      <c r="D235" s="114"/>
      <c r="E235" s="114"/>
      <c r="F235" s="114"/>
      <c r="G235" s="114"/>
      <c r="H235" s="114"/>
    </row>
    <row r="236" ht="12.75" customHeight="1">
      <c r="A236" s="114"/>
      <c r="B236" s="114"/>
      <c r="C236" s="114"/>
      <c r="D236" s="114"/>
      <c r="E236" s="114"/>
      <c r="F236" s="114"/>
      <c r="G236" s="114"/>
      <c r="H236" s="114"/>
    </row>
    <row r="237" ht="12.75" customHeight="1">
      <c r="A237" s="114"/>
      <c r="B237" s="114"/>
      <c r="C237" s="114"/>
      <c r="D237" s="114"/>
      <c r="E237" s="114"/>
      <c r="F237" s="114"/>
      <c r="G237" s="114"/>
      <c r="H237" s="114"/>
    </row>
    <row r="238" ht="12.75" customHeight="1">
      <c r="A238" s="114"/>
      <c r="B238" s="114"/>
      <c r="C238" s="114"/>
      <c r="D238" s="114"/>
      <c r="E238" s="114"/>
      <c r="F238" s="114"/>
      <c r="G238" s="114"/>
      <c r="H238" s="114"/>
    </row>
    <row r="239" ht="12.75" customHeight="1">
      <c r="A239" s="114"/>
      <c r="B239" s="114"/>
      <c r="C239" s="114"/>
      <c r="D239" s="114"/>
      <c r="E239" s="114"/>
      <c r="F239" s="114"/>
      <c r="G239" s="114"/>
      <c r="H239" s="114"/>
    </row>
    <row r="240" ht="12.75" customHeight="1">
      <c r="A240" s="114"/>
      <c r="B240" s="114"/>
      <c r="C240" s="114"/>
      <c r="D240" s="114"/>
      <c r="E240" s="114"/>
      <c r="F240" s="114"/>
      <c r="G240" s="114"/>
      <c r="H240" s="114"/>
    </row>
    <row r="241" ht="12.75" customHeight="1">
      <c r="A241" s="114"/>
      <c r="B241" s="114"/>
      <c r="C241" s="114"/>
      <c r="D241" s="114"/>
      <c r="E241" s="114"/>
      <c r="F241" s="114"/>
      <c r="G241" s="114"/>
      <c r="H241" s="114"/>
    </row>
    <row r="242" ht="12.75" customHeight="1">
      <c r="A242" s="114"/>
      <c r="B242" s="114"/>
      <c r="C242" s="114"/>
      <c r="D242" s="114"/>
      <c r="E242" s="114"/>
      <c r="F242" s="114"/>
      <c r="G242" s="114"/>
      <c r="H242" s="114"/>
    </row>
    <row r="243" ht="12.75" customHeight="1">
      <c r="A243" s="114"/>
      <c r="B243" s="114"/>
      <c r="C243" s="114"/>
      <c r="D243" s="114"/>
      <c r="E243" s="114"/>
      <c r="F243" s="114"/>
      <c r="G243" s="114"/>
      <c r="H243" s="114"/>
    </row>
    <row r="244" ht="12.75" customHeight="1">
      <c r="A244" s="114"/>
      <c r="B244" s="114"/>
      <c r="C244" s="114"/>
      <c r="D244" s="114"/>
      <c r="E244" s="114"/>
      <c r="F244" s="114"/>
      <c r="G244" s="114"/>
      <c r="H244" s="114"/>
    </row>
    <row r="245" ht="12.75" customHeight="1">
      <c r="A245" s="114"/>
      <c r="B245" s="114"/>
      <c r="C245" s="114"/>
      <c r="D245" s="114"/>
      <c r="E245" s="114"/>
      <c r="F245" s="114"/>
      <c r="G245" s="114"/>
      <c r="H245" s="114"/>
    </row>
    <row r="246" ht="12.75" customHeight="1">
      <c r="A246" s="114"/>
      <c r="B246" s="114"/>
      <c r="C246" s="114"/>
      <c r="D246" s="114"/>
      <c r="E246" s="114"/>
      <c r="F246" s="114"/>
      <c r="G246" s="114"/>
      <c r="H246" s="114"/>
    </row>
    <row r="247" ht="12.75" customHeight="1">
      <c r="A247" s="114"/>
      <c r="B247" s="114"/>
      <c r="C247" s="114"/>
      <c r="D247" s="114"/>
      <c r="E247" s="114"/>
      <c r="F247" s="114"/>
      <c r="G247" s="114"/>
      <c r="H247" s="114"/>
    </row>
    <row r="248" ht="12.75" customHeight="1">
      <c r="A248" s="114"/>
      <c r="B248" s="114"/>
      <c r="C248" s="114"/>
      <c r="D248" s="114"/>
      <c r="E248" s="114"/>
      <c r="F248" s="114"/>
      <c r="G248" s="114"/>
      <c r="H248" s="114"/>
    </row>
    <row r="249" ht="12.75" customHeight="1">
      <c r="A249" s="114"/>
      <c r="B249" s="114"/>
      <c r="C249" s="114"/>
      <c r="D249" s="114"/>
      <c r="E249" s="114"/>
      <c r="F249" s="114"/>
      <c r="G249" s="114"/>
      <c r="H249" s="114"/>
    </row>
    <row r="250" ht="12.75" customHeight="1">
      <c r="A250" s="114"/>
      <c r="B250" s="114"/>
      <c r="C250" s="114"/>
      <c r="D250" s="114"/>
      <c r="E250" s="114"/>
      <c r="F250" s="114"/>
      <c r="G250" s="114"/>
      <c r="H250" s="114"/>
    </row>
    <row r="251" ht="12.75" customHeight="1">
      <c r="A251" s="114"/>
      <c r="B251" s="114"/>
      <c r="C251" s="114"/>
      <c r="D251" s="114"/>
      <c r="E251" s="114"/>
      <c r="F251" s="114"/>
      <c r="G251" s="114"/>
      <c r="H251" s="114"/>
    </row>
    <row r="252" ht="12.75" customHeight="1">
      <c r="A252" s="114"/>
      <c r="B252" s="114"/>
      <c r="C252" s="114"/>
      <c r="D252" s="114"/>
      <c r="E252" s="114"/>
      <c r="F252" s="114"/>
      <c r="G252" s="114"/>
      <c r="H252" s="114"/>
    </row>
    <row r="253" ht="12.75" customHeight="1">
      <c r="A253" s="114"/>
      <c r="B253" s="114"/>
      <c r="C253" s="114"/>
      <c r="D253" s="114"/>
      <c r="E253" s="114"/>
      <c r="F253" s="114"/>
      <c r="G253" s="114"/>
      <c r="H253" s="114"/>
    </row>
    <row r="254" ht="12.75" customHeight="1">
      <c r="A254" s="114"/>
      <c r="B254" s="114"/>
      <c r="C254" s="114"/>
      <c r="D254" s="114"/>
      <c r="E254" s="114"/>
      <c r="F254" s="114"/>
      <c r="G254" s="114"/>
      <c r="H254" s="114"/>
    </row>
    <row r="255" ht="12.75" customHeight="1">
      <c r="A255" s="114"/>
      <c r="B255" s="114"/>
      <c r="C255" s="114"/>
      <c r="D255" s="114"/>
      <c r="E255" s="114"/>
      <c r="F255" s="114"/>
      <c r="G255" s="114"/>
      <c r="H255" s="114"/>
    </row>
    <row r="256" ht="12.75" customHeight="1">
      <c r="A256" s="114"/>
      <c r="B256" s="114"/>
      <c r="C256" s="114"/>
      <c r="D256" s="114"/>
      <c r="E256" s="114"/>
      <c r="F256" s="114"/>
      <c r="G256" s="114"/>
      <c r="H256" s="114"/>
    </row>
    <row r="257" ht="12.75" customHeight="1">
      <c r="A257" s="114"/>
      <c r="B257" s="114"/>
      <c r="C257" s="114"/>
      <c r="D257" s="114"/>
      <c r="E257" s="114"/>
      <c r="F257" s="114"/>
      <c r="G257" s="114"/>
      <c r="H257" s="114"/>
    </row>
    <row r="258" ht="12.75" customHeight="1">
      <c r="A258" s="114"/>
      <c r="B258" s="114"/>
      <c r="C258" s="114"/>
      <c r="D258" s="114"/>
      <c r="E258" s="114"/>
      <c r="F258" s="114"/>
      <c r="G258" s="114"/>
      <c r="H258" s="114"/>
    </row>
    <row r="259" ht="12.75" customHeight="1">
      <c r="A259" s="114"/>
      <c r="B259" s="114"/>
      <c r="C259" s="114"/>
      <c r="D259" s="114"/>
      <c r="E259" s="114"/>
      <c r="F259" s="114"/>
      <c r="G259" s="114"/>
      <c r="H259" s="114"/>
    </row>
    <row r="260" ht="12.75" customHeight="1">
      <c r="A260" s="114"/>
      <c r="B260" s="114"/>
      <c r="C260" s="114"/>
      <c r="D260" s="114"/>
      <c r="E260" s="114"/>
      <c r="F260" s="114"/>
      <c r="G260" s="114"/>
      <c r="H260" s="114"/>
    </row>
    <row r="261" ht="12.75" customHeight="1">
      <c r="A261" s="114"/>
      <c r="B261" s="114"/>
      <c r="C261" s="114"/>
      <c r="D261" s="114"/>
      <c r="E261" s="114"/>
      <c r="F261" s="114"/>
      <c r="G261" s="114"/>
      <c r="H261" s="114"/>
    </row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5">
    <mergeCell ref="A80:B80"/>
    <mergeCell ref="A106:B106"/>
    <mergeCell ref="A126:B126"/>
    <mergeCell ref="C126:D126"/>
    <mergeCell ref="E126:F126"/>
  </mergeCells>
  <printOptions/>
  <pageMargins bottom="0.75" footer="0.0" header="0.0" left="0.7" right="0.7" top="0.75"/>
  <pageSetup orientation="landscape"/>
  <drawing r:id="rId1"/>
</worksheet>
</file>